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I:\GRQUIRK\WEBSITE\WQHMM UPDATES\Mar 2025 Updates\2024 Watershed Sampling Results\"/>
    </mc:Choice>
  </mc:AlternateContent>
  <xr:revisionPtr revIDLastSave="0" documentId="13_ncr:1_{A584291F-5808-44A2-B96B-89047C8BC48E}" xr6:coauthVersionLast="47" xr6:coauthVersionMax="47" xr10:uidLastSave="{00000000-0000-0000-0000-000000000000}"/>
  <bookViews>
    <workbookView xWindow="-110" yWindow="-110" windowWidth="19420" windowHeight="10420" firstSheet="1" activeTab="1" xr2:uid="{111B9D78-7A50-44F9-93CF-889CADD9B144}"/>
  </bookViews>
  <sheets>
    <sheet name="Parameters and Methods" sheetId="1" r:id="rId1"/>
    <sheet name="Pleasant Run @ 21st" sheetId="2" r:id="rId2"/>
    <sheet name="Pleasant Run @ Arlington" sheetId="12" r:id="rId3"/>
    <sheet name="Pleasant Run @ Southeastern" sheetId="3" r:id="rId4"/>
    <sheet name="Pleasant Run @ Barth" sheetId="5" r:id="rId5"/>
    <sheet name="Pleasant Run @ Garfield Park" sheetId="6" r:id="rId6"/>
    <sheet name="Pleasant Run @ Bluff" sheetId="8" r:id="rId7"/>
    <sheet name="Pleasant Run @ Prospect" sheetId="10" r:id="rId8"/>
    <sheet name="Bean Creek @ Orange" sheetId="13" r:id="rId9"/>
    <sheet name="Bean Creek @ Keystone" sheetId="4" r:id="rId10"/>
    <sheet name="Bean Creek @ Garfield Park" sheetId="7" r:id="rId11"/>
    <sheet name="Bean Creek @ Shelby" sheetId="9" r:id="rId12"/>
  </sheets>
  <externalReferences>
    <externalReference r:id="rId13"/>
    <externalReference r:id="rId1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83" i="7" l="1"/>
  <c r="L1583" i="7"/>
  <c r="M1578" i="7"/>
  <c r="L1578" i="7"/>
  <c r="M1573" i="7"/>
  <c r="L1573" i="7"/>
  <c r="M1568" i="7"/>
  <c r="L1568" i="7"/>
  <c r="M1564" i="7"/>
  <c r="L1564" i="7"/>
  <c r="M1559" i="7"/>
  <c r="L1559" i="7"/>
  <c r="M1554" i="7"/>
  <c r="L1554" i="7"/>
  <c r="M1549" i="7"/>
  <c r="L1549" i="7"/>
  <c r="M1544" i="7"/>
  <c r="L1544" i="7"/>
  <c r="M1539" i="7"/>
  <c r="L1539" i="7"/>
  <c r="M1534" i="7"/>
  <c r="L1534" i="7"/>
  <c r="M1529" i="7"/>
  <c r="L1529" i="7"/>
  <c r="M1582" i="4"/>
  <c r="L1582" i="4"/>
  <c r="M1577" i="4"/>
  <c r="L1577" i="4"/>
  <c r="M1573" i="4"/>
  <c r="L1573" i="4"/>
  <c r="M1567" i="4"/>
  <c r="L1567" i="4"/>
  <c r="M1563" i="4"/>
  <c r="L1563" i="4"/>
  <c r="M1558" i="4"/>
  <c r="L1558" i="4"/>
  <c r="M1553" i="4"/>
  <c r="L1553" i="4"/>
  <c r="M1548" i="4"/>
  <c r="L1548" i="4"/>
  <c r="M1543" i="4"/>
  <c r="L1543" i="4"/>
  <c r="M1538" i="4"/>
  <c r="L1538" i="4"/>
  <c r="M1533" i="4"/>
  <c r="L1533" i="4"/>
  <c r="M1528" i="4"/>
  <c r="L1528" i="4"/>
  <c r="M1338" i="13"/>
  <c r="L1338" i="13"/>
  <c r="M1333" i="13"/>
  <c r="L1333" i="13"/>
  <c r="M1328" i="13"/>
  <c r="L1328" i="13"/>
  <c r="M1323" i="13"/>
  <c r="L1323" i="13"/>
  <c r="M1319" i="13"/>
  <c r="L1319" i="13"/>
  <c r="M1314" i="13"/>
  <c r="L1314" i="13"/>
  <c r="M1309" i="13"/>
  <c r="L1309" i="13"/>
  <c r="M1304" i="13"/>
  <c r="L1304" i="13"/>
  <c r="M1299" i="13"/>
  <c r="L1299" i="13"/>
  <c r="M1294" i="13"/>
  <c r="L1294" i="13"/>
  <c r="M1289" i="13"/>
  <c r="L1289" i="13"/>
  <c r="M1284" i="13"/>
  <c r="L1284" i="13"/>
  <c r="M1582" i="8"/>
  <c r="L1582" i="8"/>
  <c r="M1577" i="8"/>
  <c r="L1577" i="8"/>
  <c r="M1572" i="8"/>
  <c r="L1572" i="8"/>
  <c r="M1567" i="8"/>
  <c r="L1567" i="8"/>
  <c r="M1563" i="8"/>
  <c r="L1563" i="8"/>
  <c r="M1558" i="8"/>
  <c r="L1558" i="8"/>
  <c r="M1553" i="8"/>
  <c r="L1553" i="8"/>
  <c r="M1548" i="8"/>
  <c r="L1548" i="8"/>
  <c r="M1543" i="8"/>
  <c r="L1543" i="8"/>
  <c r="M1538" i="8"/>
  <c r="L1538" i="8"/>
  <c r="M1533" i="8"/>
  <c r="L1533" i="8"/>
  <c r="M1528" i="8"/>
  <c r="L1528" i="8"/>
  <c r="M1582" i="6"/>
  <c r="L1582" i="6"/>
  <c r="M1577" i="6"/>
  <c r="L1577" i="6"/>
  <c r="M1572" i="6"/>
  <c r="L1572" i="6"/>
  <c r="M1567" i="6"/>
  <c r="L1567" i="6"/>
  <c r="M1563" i="6"/>
  <c r="L1563" i="6"/>
  <c r="M1558" i="6"/>
  <c r="L1558" i="6"/>
  <c r="M1553" i="6"/>
  <c r="L1553" i="6"/>
  <c r="M1548" i="6"/>
  <c r="L1548" i="6"/>
  <c r="M1543" i="6"/>
  <c r="L1543" i="6"/>
  <c r="M1538" i="6"/>
  <c r="L1538" i="6"/>
  <c r="M1533" i="6"/>
  <c r="L1533" i="6"/>
  <c r="M1528" i="6"/>
  <c r="L1528" i="6"/>
  <c r="M1455" i="5"/>
  <c r="L1455" i="5"/>
  <c r="M1450" i="5"/>
  <c r="L1450" i="5"/>
  <c r="M1445" i="5"/>
  <c r="L1445" i="5"/>
  <c r="M1440" i="5"/>
  <c r="L1440" i="5"/>
  <c r="M1436" i="5"/>
  <c r="L1436" i="5"/>
  <c r="M1431" i="5"/>
  <c r="L1431" i="5"/>
  <c r="M1426" i="5"/>
  <c r="L1426" i="5"/>
  <c r="M1421" i="5"/>
  <c r="L1421" i="5"/>
  <c r="M1416" i="5"/>
  <c r="L1416" i="5"/>
  <c r="M1411" i="5"/>
  <c r="L1411" i="5"/>
  <c r="M1406" i="5"/>
  <c r="L1406" i="5"/>
  <c r="M1401" i="5"/>
  <c r="L1401" i="5"/>
  <c r="M1584" i="3"/>
  <c r="L1584" i="3"/>
  <c r="M1579" i="3"/>
  <c r="L1579" i="3"/>
  <c r="M1574" i="3"/>
  <c r="L1574" i="3"/>
  <c r="M1569" i="3"/>
  <c r="L1569" i="3"/>
  <c r="M1565" i="3"/>
  <c r="L1565" i="3"/>
  <c r="M1560" i="3"/>
  <c r="L1560" i="3"/>
  <c r="M1555" i="3"/>
  <c r="L1555" i="3"/>
  <c r="M1550" i="3"/>
  <c r="L1550" i="3"/>
  <c r="M1545" i="3"/>
  <c r="L1545" i="3"/>
  <c r="M1540" i="3"/>
  <c r="L1540" i="3"/>
  <c r="M1535" i="3"/>
  <c r="L1535" i="3"/>
  <c r="M1530" i="3"/>
  <c r="L1530" i="3"/>
  <c r="M1598" i="12"/>
  <c r="L1598" i="12"/>
  <c r="M1593" i="12"/>
  <c r="L1593" i="12"/>
  <c r="M1588" i="12"/>
  <c r="L1588" i="12"/>
  <c r="M1583" i="12"/>
  <c r="L1583" i="12"/>
  <c r="M1579" i="12"/>
  <c r="L1579" i="12"/>
  <c r="M1574" i="12"/>
  <c r="L1574" i="12"/>
  <c r="M1569" i="12"/>
  <c r="L1569" i="12"/>
  <c r="M1564" i="12"/>
  <c r="L1564" i="12"/>
  <c r="M1559" i="12"/>
  <c r="L1559" i="12"/>
  <c r="M1554" i="12"/>
  <c r="L1554" i="12"/>
  <c r="M1549" i="12"/>
  <c r="L1549" i="12"/>
  <c r="M1544" i="12"/>
  <c r="L1544" i="12"/>
  <c r="M1598" i="2"/>
  <c r="L1598" i="2"/>
  <c r="M1593" i="2"/>
  <c r="L1593" i="2"/>
  <c r="M1588" i="2"/>
  <c r="L1588" i="2"/>
  <c r="M1583" i="2"/>
  <c r="L1583" i="2"/>
  <c r="M1579" i="2"/>
  <c r="L1579" i="2"/>
  <c r="M1574" i="2"/>
  <c r="L1574" i="2"/>
  <c r="M1569" i="2"/>
  <c r="L1569" i="2"/>
  <c r="M1564" i="2"/>
  <c r="L1564" i="2"/>
  <c r="M1559" i="2"/>
  <c r="L1559" i="2"/>
  <c r="M1554" i="2"/>
  <c r="L1554" i="2"/>
  <c r="M1549" i="2"/>
  <c r="L1549" i="2"/>
  <c r="M1544" i="2"/>
  <c r="L1544" i="2"/>
  <c r="M1539" i="12"/>
  <c r="L1539" i="12"/>
  <c r="M1534" i="12"/>
  <c r="L1534" i="12"/>
  <c r="M1529" i="12"/>
  <c r="L1529" i="12"/>
  <c r="M1524" i="12"/>
  <c r="L1524" i="12"/>
  <c r="M1519" i="12"/>
  <c r="L1519" i="12"/>
  <c r="M1514" i="12"/>
  <c r="L1514" i="12"/>
  <c r="M1509" i="12"/>
  <c r="L1509" i="12"/>
  <c r="M1504" i="12"/>
  <c r="L1504" i="12"/>
  <c r="M1499" i="12"/>
  <c r="L1499" i="12"/>
  <c r="M1494" i="12"/>
  <c r="L1494" i="12"/>
  <c r="M1489" i="12"/>
  <c r="L1489" i="12"/>
  <c r="M1484" i="12"/>
  <c r="L1484" i="12"/>
  <c r="M1479" i="12"/>
  <c r="L1479" i="12"/>
  <c r="M1474" i="12"/>
  <c r="L1474" i="12"/>
  <c r="M1469" i="12"/>
  <c r="L1469" i="12"/>
  <c r="M1464" i="12"/>
  <c r="L1464" i="12"/>
  <c r="M1459" i="12"/>
  <c r="L1459" i="12"/>
  <c r="M1454" i="12"/>
  <c r="L1454" i="12"/>
  <c r="M1449" i="12"/>
  <c r="L1449" i="12"/>
  <c r="M1444" i="12"/>
  <c r="L1444" i="12"/>
  <c r="M1439" i="12"/>
  <c r="L1439" i="12"/>
  <c r="M1434" i="12"/>
  <c r="L1434" i="12"/>
  <c r="M1429" i="12"/>
  <c r="L1429" i="12"/>
  <c r="M1424" i="12"/>
  <c r="L1424" i="12"/>
  <c r="M1419" i="12"/>
  <c r="L1419" i="12"/>
  <c r="M1414" i="12"/>
  <c r="L1414" i="12"/>
  <c r="M1409" i="12"/>
  <c r="L1409" i="12"/>
  <c r="M1404" i="12"/>
  <c r="L1404" i="12"/>
  <c r="M1399" i="12"/>
  <c r="L1399" i="12"/>
  <c r="M1394" i="12"/>
  <c r="L1394" i="12"/>
  <c r="M1389" i="12"/>
  <c r="L1389" i="12"/>
  <c r="M1384" i="12"/>
  <c r="L1384" i="12"/>
  <c r="M1380" i="12"/>
  <c r="L1380" i="12"/>
  <c r="M1375" i="12"/>
  <c r="L1375" i="12"/>
  <c r="M1370" i="12"/>
  <c r="L1370" i="12"/>
  <c r="M1365" i="12"/>
  <c r="L1365" i="12"/>
  <c r="M1360" i="12"/>
  <c r="L1360" i="12"/>
  <c r="M1355" i="12"/>
  <c r="L1355" i="12"/>
  <c r="M1350" i="12"/>
  <c r="L1350" i="12"/>
  <c r="M1345" i="12"/>
  <c r="L1345" i="12"/>
  <c r="M1340" i="12"/>
  <c r="L1340" i="12"/>
  <c r="M1335" i="12"/>
  <c r="L1335" i="12"/>
  <c r="M1330" i="12"/>
  <c r="L1330" i="12"/>
  <c r="M1325" i="12"/>
  <c r="L1325" i="12"/>
  <c r="M1320" i="12"/>
  <c r="L1320" i="12"/>
  <c r="M1315" i="12"/>
  <c r="L1315" i="12"/>
  <c r="M1310" i="12"/>
  <c r="L1310" i="12"/>
  <c r="M1305" i="12"/>
  <c r="L1305" i="12"/>
  <c r="M1300" i="12"/>
  <c r="L1300" i="12"/>
  <c r="M1295" i="12"/>
  <c r="L1295" i="12"/>
  <c r="M1290" i="12"/>
  <c r="L1290" i="12"/>
  <c r="M1285" i="12"/>
  <c r="L1285" i="12"/>
  <c r="M1280" i="12"/>
  <c r="L1280" i="12"/>
  <c r="M1276" i="12"/>
  <c r="L1276" i="12"/>
  <c r="M1271" i="12"/>
  <c r="L1271" i="12"/>
  <c r="M1266" i="12"/>
  <c r="L1266" i="12"/>
  <c r="M1261" i="12"/>
  <c r="L1261" i="12"/>
  <c r="M1256" i="12"/>
  <c r="L1256" i="12"/>
  <c r="M1251" i="12"/>
  <c r="L1251" i="12"/>
  <c r="M1247" i="12"/>
  <c r="L1247" i="12"/>
  <c r="M1242" i="12"/>
  <c r="L1242" i="12"/>
  <c r="M1239" i="12"/>
  <c r="L1239" i="12"/>
  <c r="M1234" i="12"/>
  <c r="L1234" i="12"/>
  <c r="M1229" i="12"/>
  <c r="L1229" i="12"/>
  <c r="M1224" i="12"/>
  <c r="L1224" i="12"/>
  <c r="M1220" i="12"/>
  <c r="L1220" i="12"/>
  <c r="M1215" i="12"/>
  <c r="L1215" i="12"/>
  <c r="M1211" i="12"/>
  <c r="L1211" i="12"/>
  <c r="M1206" i="12"/>
  <c r="L1206" i="12"/>
  <c r="M1201" i="12"/>
  <c r="L1201" i="12"/>
  <c r="M1196" i="12"/>
  <c r="L1196" i="12"/>
  <c r="M1191" i="12"/>
  <c r="L1191" i="12"/>
  <c r="M1186" i="12"/>
  <c r="L1186" i="12"/>
  <c r="M1182" i="12"/>
  <c r="L1182" i="12"/>
  <c r="M1177" i="12"/>
  <c r="L1177" i="12"/>
  <c r="M1172" i="12"/>
  <c r="L1172" i="12"/>
  <c r="M1167" i="12"/>
  <c r="L1167" i="12"/>
  <c r="M1162" i="12"/>
  <c r="L1162" i="12"/>
  <c r="M1157" i="12"/>
  <c r="L1157" i="12"/>
  <c r="M1152" i="12"/>
  <c r="L1152" i="12"/>
  <c r="M1147" i="12"/>
  <c r="L1147" i="12"/>
  <c r="M1142" i="12"/>
  <c r="L1142" i="12"/>
  <c r="M1137" i="12"/>
  <c r="L1137" i="12"/>
  <c r="M1132" i="12"/>
  <c r="L1132" i="12"/>
  <c r="M1127" i="12"/>
  <c r="L1127" i="12"/>
  <c r="M1123" i="12"/>
  <c r="L1123" i="12"/>
  <c r="M1118" i="12"/>
  <c r="L1118" i="12"/>
  <c r="M1112" i="12"/>
  <c r="L1112" i="12"/>
  <c r="M1107" i="12"/>
  <c r="L1107" i="12"/>
  <c r="M1102" i="12"/>
  <c r="L1102" i="12"/>
  <c r="M1097" i="12"/>
  <c r="L1097" i="12"/>
  <c r="M1092" i="12"/>
  <c r="L1092" i="12"/>
  <c r="M1087" i="12"/>
  <c r="L1087" i="12"/>
  <c r="M1082" i="12"/>
  <c r="L1082" i="12"/>
  <c r="M1077" i="12"/>
  <c r="L1077" i="12"/>
  <c r="M1072" i="12"/>
  <c r="L1072" i="12"/>
  <c r="M1067" i="12"/>
  <c r="L1067" i="12"/>
  <c r="M1062" i="12"/>
  <c r="L1062" i="12"/>
  <c r="M1057" i="12"/>
  <c r="L1057" i="12"/>
  <c r="M1052" i="12"/>
  <c r="L1052" i="12"/>
  <c r="M1047" i="12"/>
  <c r="L1047" i="12"/>
  <c r="M1042" i="12"/>
  <c r="L1042" i="12"/>
  <c r="M1037" i="12"/>
  <c r="L1037" i="12"/>
  <c r="M1032" i="12"/>
  <c r="L1032" i="12"/>
  <c r="M1027" i="12"/>
  <c r="L1027" i="12"/>
  <c r="M1022" i="12"/>
  <c r="L1022" i="12"/>
  <c r="AE1019" i="12" a="1"/>
  <c r="AE1019" i="12" s="1"/>
  <c r="M1017" i="12"/>
  <c r="L1017" i="12"/>
  <c r="M1012" i="12"/>
  <c r="L1012" i="12"/>
  <c r="M1007" i="12"/>
  <c r="L1007" i="12"/>
  <c r="M1002" i="12"/>
  <c r="L1002" i="12"/>
  <c r="M997" i="12"/>
  <c r="L997" i="12"/>
  <c r="M992" i="12"/>
  <c r="L992" i="12"/>
  <c r="M987" i="12"/>
  <c r="L987" i="12"/>
  <c r="M982" i="12"/>
  <c r="L982" i="12"/>
  <c r="M977" i="12"/>
  <c r="L977" i="12"/>
  <c r="M972" i="12"/>
  <c r="L972" i="12"/>
  <c r="M967" i="12"/>
  <c r="L967" i="12"/>
  <c r="M962" i="12"/>
  <c r="L962" i="12"/>
  <c r="M957" i="12"/>
  <c r="L957" i="12"/>
  <c r="M952" i="12"/>
  <c r="L952" i="12"/>
  <c r="M947" i="12"/>
  <c r="L947" i="12"/>
  <c r="M942" i="12"/>
  <c r="L942" i="12"/>
  <c r="M937" i="12"/>
  <c r="L937" i="12"/>
  <c r="M932" i="12"/>
  <c r="L932" i="12"/>
  <c r="M927" i="12"/>
  <c r="L927" i="12"/>
  <c r="M922" i="12"/>
  <c r="L922" i="12"/>
  <c r="M917" i="12"/>
  <c r="L917" i="12"/>
  <c r="M912" i="12"/>
  <c r="L912" i="12"/>
  <c r="M907" i="12"/>
  <c r="L907" i="12"/>
  <c r="M902" i="12"/>
  <c r="L902" i="12"/>
  <c r="M897" i="12"/>
  <c r="L897" i="12"/>
  <c r="M892" i="12"/>
  <c r="L892" i="12"/>
  <c r="M887" i="12"/>
  <c r="L887" i="12"/>
  <c r="M882" i="12"/>
  <c r="L882" i="12"/>
  <c r="M877" i="12"/>
  <c r="L877" i="12"/>
  <c r="M872" i="12"/>
  <c r="L872" i="12"/>
  <c r="M867" i="12"/>
  <c r="L867" i="12"/>
  <c r="M862" i="12"/>
  <c r="L862" i="12"/>
  <c r="M857" i="12"/>
  <c r="L857" i="12"/>
  <c r="M852" i="12"/>
  <c r="L852" i="12"/>
  <c r="M847" i="12"/>
  <c r="L847" i="12"/>
  <c r="M842" i="12"/>
  <c r="L842" i="12"/>
  <c r="M838" i="12"/>
  <c r="L838" i="12"/>
  <c r="M833" i="12"/>
  <c r="L833" i="12"/>
  <c r="M828" i="12"/>
  <c r="L828" i="12"/>
  <c r="M823" i="12"/>
  <c r="L823" i="12"/>
  <c r="M818" i="12"/>
  <c r="L818" i="12"/>
  <c r="M813" i="12"/>
  <c r="L813" i="12"/>
  <c r="M809" i="12"/>
  <c r="L809" i="12"/>
  <c r="M804" i="12"/>
  <c r="L804" i="12"/>
  <c r="M799" i="12"/>
  <c r="L799" i="12"/>
  <c r="M794" i="12"/>
  <c r="L794" i="12"/>
  <c r="M789" i="12"/>
  <c r="L789" i="12"/>
  <c r="M784" i="12"/>
  <c r="L784" i="12"/>
  <c r="M779" i="12"/>
  <c r="L779" i="12"/>
  <c r="M774" i="12"/>
  <c r="L774" i="12"/>
  <c r="M769" i="12"/>
  <c r="L769" i="12"/>
  <c r="M764" i="12"/>
  <c r="L764" i="12"/>
  <c r="M759" i="12"/>
  <c r="L759" i="12"/>
  <c r="M754" i="12"/>
  <c r="L754" i="12"/>
  <c r="M749" i="12"/>
  <c r="L749" i="12"/>
  <c r="M744" i="12"/>
  <c r="L744" i="12"/>
  <c r="M739" i="12"/>
  <c r="L739" i="12"/>
  <c r="M734" i="12"/>
  <c r="L734" i="12"/>
  <c r="M729" i="12"/>
  <c r="L729" i="12"/>
  <c r="M724" i="12"/>
  <c r="L724" i="12"/>
  <c r="M719" i="12"/>
  <c r="L719" i="12"/>
  <c r="M714" i="12"/>
  <c r="L714" i="12"/>
  <c r="M709" i="12"/>
  <c r="L709" i="12"/>
  <c r="M704" i="12"/>
  <c r="L704" i="12"/>
  <c r="M699" i="12"/>
  <c r="L699" i="12"/>
  <c r="M694" i="12"/>
  <c r="L694" i="12"/>
  <c r="M689" i="12"/>
  <c r="L689" i="12"/>
  <c r="M684" i="12"/>
  <c r="L684" i="12"/>
  <c r="M679" i="12"/>
  <c r="L679" i="12"/>
  <c r="M674" i="12"/>
  <c r="L674" i="12"/>
  <c r="M669" i="12"/>
  <c r="L669" i="12"/>
  <c r="M664" i="12"/>
  <c r="L664" i="12"/>
  <c r="M659" i="12"/>
  <c r="L659" i="12"/>
  <c r="M654" i="12"/>
  <c r="L654" i="12"/>
  <c r="M649" i="12"/>
  <c r="L649" i="12"/>
  <c r="M644" i="12"/>
  <c r="L644" i="12"/>
  <c r="M639" i="12"/>
  <c r="L639" i="12"/>
  <c r="M634" i="12"/>
  <c r="L634" i="12"/>
  <c r="M629" i="12"/>
  <c r="L629" i="12"/>
  <c r="M624" i="12"/>
  <c r="L624" i="12"/>
  <c r="M619" i="12"/>
  <c r="L619" i="12"/>
  <c r="M614" i="12"/>
  <c r="L614" i="12"/>
  <c r="M609" i="12"/>
  <c r="L609" i="12"/>
  <c r="M604" i="12"/>
  <c r="L604" i="12"/>
  <c r="M599" i="12"/>
  <c r="L599" i="12"/>
  <c r="M594" i="12"/>
  <c r="L594" i="12"/>
  <c r="M589" i="12"/>
  <c r="L589" i="12"/>
  <c r="M584" i="12"/>
  <c r="L584" i="12"/>
  <c r="M579" i="12"/>
  <c r="L579" i="12"/>
  <c r="M574" i="12"/>
  <c r="L574" i="12"/>
  <c r="M569" i="12"/>
  <c r="L569" i="12"/>
  <c r="M564" i="12"/>
  <c r="L564" i="12"/>
  <c r="M559" i="12"/>
  <c r="L559" i="12"/>
  <c r="M554" i="12"/>
  <c r="L554" i="12"/>
  <c r="M549" i="12"/>
  <c r="L549" i="12"/>
  <c r="M545" i="12"/>
  <c r="L545" i="12"/>
  <c r="M540" i="12"/>
  <c r="L540" i="12"/>
  <c r="M535" i="12"/>
  <c r="L535" i="12"/>
  <c r="M530" i="12"/>
  <c r="L530" i="12"/>
  <c r="M525" i="12"/>
  <c r="L525" i="12"/>
  <c r="M520" i="12"/>
  <c r="L520" i="12"/>
  <c r="M515" i="12"/>
  <c r="L515" i="12"/>
  <c r="M510" i="12"/>
  <c r="L510" i="12"/>
  <c r="M505" i="12"/>
  <c r="L505" i="12"/>
  <c r="M500" i="12"/>
  <c r="L500" i="12"/>
  <c r="M495" i="12"/>
  <c r="L495" i="12"/>
  <c r="M490" i="12"/>
  <c r="L490" i="12"/>
  <c r="M485" i="12"/>
  <c r="L485" i="12"/>
  <c r="M480" i="12"/>
  <c r="L480" i="12"/>
  <c r="M475" i="12"/>
  <c r="L475" i="12"/>
  <c r="M470" i="12"/>
  <c r="L470" i="12"/>
  <c r="M465" i="12"/>
  <c r="L465" i="12"/>
  <c r="M460" i="12"/>
  <c r="L460" i="12"/>
  <c r="M455" i="12"/>
  <c r="L455" i="12"/>
  <c r="M450" i="12"/>
  <c r="L450" i="12"/>
  <c r="M445" i="12"/>
  <c r="L445" i="12"/>
  <c r="M440" i="12"/>
  <c r="L440" i="12"/>
  <c r="M435" i="12"/>
  <c r="L435" i="12"/>
  <c r="M430" i="12"/>
  <c r="L430" i="12"/>
  <c r="M425" i="12"/>
  <c r="L425" i="12"/>
  <c r="M420" i="12"/>
  <c r="L420" i="12"/>
  <c r="M415" i="12"/>
  <c r="L415" i="12"/>
  <c r="M410" i="12"/>
  <c r="L410" i="12"/>
  <c r="M405" i="12"/>
  <c r="L405" i="12"/>
  <c r="M400" i="12"/>
  <c r="L400" i="12"/>
  <c r="M395" i="12"/>
  <c r="L395" i="12"/>
  <c r="M390" i="12"/>
  <c r="L390" i="12"/>
  <c r="M385" i="12"/>
  <c r="L385" i="12"/>
  <c r="M380" i="12"/>
  <c r="L380" i="12"/>
  <c r="M375" i="12"/>
  <c r="L375" i="12"/>
  <c r="M370" i="12"/>
  <c r="L370" i="12"/>
  <c r="M365" i="12"/>
  <c r="L365" i="12"/>
  <c r="M360" i="12"/>
  <c r="L360" i="12"/>
  <c r="M355" i="12"/>
  <c r="L355" i="12"/>
  <c r="M350" i="12"/>
  <c r="L350" i="12"/>
  <c r="M345" i="12"/>
  <c r="L345" i="12"/>
  <c r="M340" i="12"/>
  <c r="L340" i="12"/>
  <c r="M335" i="12"/>
  <c r="L335" i="12"/>
  <c r="M330" i="12"/>
  <c r="L330" i="12"/>
  <c r="M325" i="12"/>
  <c r="L325" i="12"/>
  <c r="M320" i="12"/>
  <c r="L320" i="12"/>
  <c r="M315" i="12"/>
  <c r="L315" i="12"/>
  <c r="M310" i="12"/>
  <c r="L310" i="12"/>
  <c r="M305" i="12"/>
  <c r="L305" i="12"/>
  <c r="M300" i="12"/>
  <c r="L300" i="12"/>
  <c r="M295" i="12"/>
  <c r="L295" i="12"/>
  <c r="M290" i="12"/>
  <c r="L290" i="12"/>
  <c r="M285" i="12"/>
  <c r="L285" i="12"/>
  <c r="M279" i="12"/>
  <c r="L279" i="12"/>
  <c r="M274" i="12"/>
  <c r="L274" i="12"/>
  <c r="M269" i="12"/>
  <c r="L269" i="12"/>
  <c r="M264" i="12"/>
  <c r="L264" i="12"/>
  <c r="M259" i="12"/>
  <c r="L259" i="12"/>
  <c r="M254" i="12"/>
  <c r="L254" i="12"/>
  <c r="M249" i="12"/>
  <c r="L249" i="12"/>
  <c r="M244" i="12"/>
  <c r="L244" i="12"/>
  <c r="M239" i="12"/>
  <c r="L239" i="12"/>
  <c r="M234" i="12"/>
  <c r="L234" i="12"/>
  <c r="M229" i="12"/>
  <c r="L229" i="12"/>
  <c r="M224" i="12"/>
  <c r="L224" i="12"/>
  <c r="M219" i="12"/>
  <c r="L219" i="12"/>
  <c r="M214" i="12"/>
  <c r="L214" i="12"/>
  <c r="M209" i="12"/>
  <c r="L209" i="12"/>
  <c r="M204" i="12"/>
  <c r="L204" i="12"/>
  <c r="M199" i="12"/>
  <c r="L199" i="12"/>
  <c r="M194" i="12"/>
  <c r="L194" i="12"/>
  <c r="M189" i="12"/>
  <c r="L189" i="12"/>
  <c r="M184" i="12"/>
  <c r="L184" i="12"/>
  <c r="M179" i="12"/>
  <c r="L179" i="12"/>
  <c r="M174" i="12"/>
  <c r="L174" i="12"/>
  <c r="M169" i="12"/>
  <c r="L169" i="12"/>
  <c r="M164" i="12"/>
  <c r="L164" i="12"/>
  <c r="M159" i="12"/>
  <c r="L159" i="12"/>
  <c r="M154" i="12"/>
  <c r="L154" i="12"/>
  <c r="M149" i="12"/>
  <c r="L149" i="12"/>
  <c r="M144" i="12"/>
  <c r="L144" i="12"/>
  <c r="M139" i="12"/>
  <c r="L139" i="12"/>
  <c r="M134" i="12"/>
  <c r="L134" i="12"/>
  <c r="M129" i="12"/>
  <c r="L129" i="12"/>
  <c r="M124" i="12"/>
  <c r="L124" i="12"/>
  <c r="M119" i="12"/>
  <c r="L119" i="12"/>
  <c r="M114" i="12"/>
  <c r="L114" i="12"/>
  <c r="M109" i="12"/>
  <c r="L109" i="12"/>
  <c r="M104" i="12"/>
  <c r="L104" i="12"/>
  <c r="M99" i="12"/>
  <c r="L99" i="12"/>
  <c r="M94" i="12"/>
  <c r="L94" i="12"/>
  <c r="M89" i="12"/>
  <c r="L89" i="12"/>
  <c r="M84" i="12"/>
  <c r="L84" i="12"/>
  <c r="M79" i="12"/>
  <c r="L79" i="12"/>
  <c r="M74" i="12"/>
  <c r="L74" i="12"/>
  <c r="M69" i="12"/>
  <c r="L69" i="12"/>
  <c r="M64" i="12"/>
  <c r="L64" i="12"/>
  <c r="M59" i="12"/>
  <c r="L59" i="12"/>
  <c r="M54" i="12"/>
  <c r="L54" i="12"/>
  <c r="M49" i="12"/>
  <c r="L49" i="12"/>
  <c r="M44" i="12"/>
  <c r="L44" i="12"/>
  <c r="M39" i="12"/>
  <c r="L39" i="12"/>
  <c r="M34" i="12"/>
  <c r="L34" i="12"/>
  <c r="M29" i="12"/>
  <c r="L29" i="12"/>
  <c r="M24" i="12"/>
  <c r="L24" i="12"/>
  <c r="M19" i="12"/>
  <c r="L19" i="12"/>
  <c r="M14" i="12"/>
  <c r="L14" i="12"/>
  <c r="M9" i="12"/>
  <c r="L9" i="12"/>
  <c r="M1279" i="13"/>
  <c r="L1279" i="13"/>
  <c r="M1274" i="13"/>
  <c r="L1274" i="13"/>
  <c r="M1269" i="13"/>
  <c r="L1269" i="13"/>
  <c r="M1263" i="13"/>
  <c r="L1263" i="13"/>
  <c r="M1258" i="13"/>
  <c r="L1258" i="13"/>
  <c r="M1253" i="13"/>
  <c r="L1253" i="13"/>
  <c r="M1248" i="13"/>
  <c r="L1248" i="13"/>
  <c r="M1243" i="13"/>
  <c r="L1243" i="13"/>
  <c r="M1238" i="13"/>
  <c r="L1238" i="13"/>
  <c r="M1233" i="13"/>
  <c r="L1233" i="13"/>
  <c r="M1228" i="13"/>
  <c r="L1228" i="13"/>
  <c r="M1223" i="13"/>
  <c r="L1223" i="13"/>
  <c r="M1218" i="13"/>
  <c r="L1218" i="13"/>
  <c r="M1213" i="13"/>
  <c r="L1213" i="13"/>
  <c r="M1208" i="13"/>
  <c r="L1208" i="13"/>
  <c r="M1203" i="13"/>
  <c r="L1203" i="13"/>
  <c r="M1198" i="13"/>
  <c r="L1198" i="13"/>
  <c r="M1193" i="13"/>
  <c r="L1193" i="13"/>
  <c r="M1188" i="13"/>
  <c r="L1188" i="13"/>
  <c r="M1183" i="13"/>
  <c r="L1183" i="13"/>
  <c r="M1178" i="13"/>
  <c r="L1178" i="13"/>
  <c r="M1173" i="13"/>
  <c r="L1173" i="13"/>
  <c r="M1168" i="13"/>
  <c r="L1168" i="13"/>
  <c r="M1163" i="13"/>
  <c r="L1163" i="13"/>
  <c r="M1158" i="13"/>
  <c r="L1158" i="13"/>
  <c r="M1153" i="13"/>
  <c r="L1153" i="13"/>
  <c r="M1148" i="13"/>
  <c r="L1148" i="13"/>
  <c r="M1143" i="13"/>
  <c r="L1143" i="13"/>
  <c r="M1138" i="13"/>
  <c r="L1138" i="13"/>
  <c r="M1133" i="13"/>
  <c r="L1133" i="13"/>
  <c r="M1128" i="13"/>
  <c r="L1128" i="13"/>
  <c r="M1123" i="13"/>
  <c r="L1123" i="13"/>
  <c r="M1119" i="13"/>
  <c r="L1119" i="13"/>
  <c r="M1114" i="13"/>
  <c r="L1114" i="13"/>
  <c r="M1109" i="13"/>
  <c r="L1109" i="13"/>
  <c r="M1104" i="13"/>
  <c r="L1104" i="13"/>
  <c r="M1099" i="13"/>
  <c r="L1099" i="13"/>
  <c r="M1094" i="13"/>
  <c r="L1094" i="13"/>
  <c r="M1089" i="13"/>
  <c r="L1089" i="13"/>
  <c r="M1084" i="13"/>
  <c r="L1084" i="13"/>
  <c r="M1079" i="13"/>
  <c r="L1079" i="13"/>
  <c r="M1074" i="13"/>
  <c r="L1074" i="13"/>
  <c r="M1069" i="13"/>
  <c r="L1069" i="13"/>
  <c r="M1064" i="13"/>
  <c r="L1064" i="13"/>
  <c r="M1059" i="13"/>
  <c r="L1059" i="13"/>
  <c r="M1054" i="13"/>
  <c r="L1054" i="13"/>
  <c r="M1049" i="13"/>
  <c r="L1049" i="13"/>
  <c r="M1044" i="13"/>
  <c r="L1044" i="13"/>
  <c r="M1039" i="13"/>
  <c r="L1039" i="13"/>
  <c r="M1034" i="13"/>
  <c r="L1034" i="13"/>
  <c r="M1029" i="13"/>
  <c r="L1029" i="13"/>
  <c r="M1024" i="13"/>
  <c r="L1024" i="13"/>
  <c r="M1019" i="13"/>
  <c r="L1019" i="13"/>
  <c r="M1015" i="13"/>
  <c r="L1015" i="13"/>
  <c r="M1010" i="13"/>
  <c r="L1010" i="13"/>
  <c r="M1005" i="13"/>
  <c r="L1005" i="13"/>
  <c r="M1000" i="13"/>
  <c r="L1000" i="13"/>
  <c r="M995" i="13"/>
  <c r="L995" i="13"/>
  <c r="M990" i="13"/>
  <c r="L990" i="13"/>
  <c r="M986" i="13"/>
  <c r="L986" i="13"/>
  <c r="M981" i="13"/>
  <c r="L981" i="13"/>
  <c r="M978" i="13"/>
  <c r="L978" i="13"/>
  <c r="M973" i="13"/>
  <c r="L973" i="13"/>
  <c r="M968" i="13"/>
  <c r="L968" i="13"/>
  <c r="M963" i="13"/>
  <c r="L963" i="13"/>
  <c r="M959" i="13"/>
  <c r="L959" i="13"/>
  <c r="M954" i="13"/>
  <c r="L954" i="13"/>
  <c r="M950" i="13"/>
  <c r="L950" i="13"/>
  <c r="M945" i="13"/>
  <c r="L945" i="13"/>
  <c r="M940" i="13"/>
  <c r="L940" i="13"/>
  <c r="M935" i="13"/>
  <c r="L935" i="13"/>
  <c r="M930" i="13"/>
  <c r="L930" i="13"/>
  <c r="M925" i="13"/>
  <c r="L925" i="13"/>
  <c r="M921" i="13"/>
  <c r="L921" i="13"/>
  <c r="M916" i="13"/>
  <c r="L916" i="13"/>
  <c r="M911" i="13"/>
  <c r="L911" i="13"/>
  <c r="M906" i="13"/>
  <c r="L906" i="13"/>
  <c r="M901" i="13"/>
  <c r="L901" i="13"/>
  <c r="M896" i="13"/>
  <c r="L896" i="13"/>
  <c r="M891" i="13"/>
  <c r="L891" i="13"/>
  <c r="M886" i="13"/>
  <c r="L886" i="13"/>
  <c r="M881" i="13"/>
  <c r="L881" i="13"/>
  <c r="M876" i="13"/>
  <c r="L876" i="13"/>
  <c r="M871" i="13"/>
  <c r="L871" i="13"/>
  <c r="M866" i="13"/>
  <c r="L866" i="13"/>
  <c r="M862" i="13"/>
  <c r="L862" i="13"/>
  <c r="M857" i="13"/>
  <c r="L857" i="13"/>
  <c r="M851" i="13"/>
  <c r="L851" i="13"/>
  <c r="M846" i="13"/>
  <c r="L846" i="13"/>
  <c r="M841" i="13"/>
  <c r="L841" i="13"/>
  <c r="M836" i="13"/>
  <c r="L836" i="13"/>
  <c r="M831" i="13"/>
  <c r="L831" i="13"/>
  <c r="M826" i="13"/>
  <c r="L826" i="13"/>
  <c r="M821" i="13"/>
  <c r="L821" i="13"/>
  <c r="M816" i="13"/>
  <c r="L816" i="13"/>
  <c r="M811" i="13"/>
  <c r="L811" i="13"/>
  <c r="M806" i="13"/>
  <c r="L806" i="13"/>
  <c r="M801" i="13"/>
  <c r="L801" i="13"/>
  <c r="M796" i="13"/>
  <c r="L796" i="13"/>
  <c r="M791" i="13"/>
  <c r="L791" i="13"/>
  <c r="M786" i="13"/>
  <c r="L786" i="13"/>
  <c r="M781" i="13"/>
  <c r="L781" i="13"/>
  <c r="M776" i="13"/>
  <c r="L776" i="13"/>
  <c r="M771" i="13"/>
  <c r="L771" i="13"/>
  <c r="M766" i="13"/>
  <c r="L766" i="13"/>
  <c r="M761" i="13"/>
  <c r="L761" i="13"/>
  <c r="M756" i="13"/>
  <c r="L756" i="13"/>
  <c r="M751" i="13"/>
  <c r="L751" i="13"/>
  <c r="M746" i="13"/>
  <c r="L746" i="13"/>
  <c r="M741" i="13"/>
  <c r="L741" i="13"/>
  <c r="M736" i="13"/>
  <c r="L736" i="13"/>
  <c r="M731" i="13"/>
  <c r="L731" i="13"/>
  <c r="M726" i="13"/>
  <c r="L726" i="13"/>
  <c r="M721" i="13"/>
  <c r="L721" i="13"/>
  <c r="M716" i="13"/>
  <c r="L716" i="13"/>
  <c r="M711" i="13"/>
  <c r="L711" i="13"/>
  <c r="M706" i="13"/>
  <c r="L706" i="13"/>
  <c r="M701" i="13"/>
  <c r="L701" i="13"/>
  <c r="M696" i="13"/>
  <c r="L696" i="13"/>
  <c r="M691" i="13"/>
  <c r="L691" i="13"/>
  <c r="M686" i="13"/>
  <c r="L686" i="13"/>
  <c r="M681" i="13"/>
  <c r="L681" i="13"/>
  <c r="M676" i="13"/>
  <c r="L676" i="13"/>
  <c r="M671" i="13"/>
  <c r="L671" i="13"/>
  <c r="M666" i="13"/>
  <c r="L666" i="13"/>
  <c r="M661" i="13"/>
  <c r="L661" i="13"/>
  <c r="M656" i="13"/>
  <c r="L656" i="13"/>
  <c r="M651" i="13"/>
  <c r="L651" i="13"/>
  <c r="M646" i="13"/>
  <c r="L646" i="13"/>
  <c r="M641" i="13"/>
  <c r="L641" i="13"/>
  <c r="M636" i="13"/>
  <c r="L636" i="13"/>
  <c r="M631" i="13"/>
  <c r="L631" i="13"/>
  <c r="M626" i="13"/>
  <c r="L626" i="13"/>
  <c r="M621" i="13"/>
  <c r="L621" i="13"/>
  <c r="M616" i="13"/>
  <c r="L616" i="13"/>
  <c r="M611" i="13"/>
  <c r="L611" i="13"/>
  <c r="M606" i="13"/>
  <c r="L606" i="13"/>
  <c r="M601" i="13"/>
  <c r="L601" i="13"/>
  <c r="M596" i="13"/>
  <c r="L596" i="13"/>
  <c r="M591" i="13"/>
  <c r="L591" i="13"/>
  <c r="M586" i="13"/>
  <c r="L586" i="13"/>
  <c r="M581" i="13"/>
  <c r="L581" i="13"/>
  <c r="M577" i="13"/>
  <c r="L577" i="13"/>
  <c r="M572" i="13"/>
  <c r="L572" i="13"/>
  <c r="M567" i="13"/>
  <c r="L567" i="13"/>
  <c r="M562" i="13"/>
  <c r="L562" i="13"/>
  <c r="M557" i="13"/>
  <c r="L557" i="13"/>
  <c r="M552" i="13"/>
  <c r="L552" i="13"/>
  <c r="M548" i="13"/>
  <c r="L548" i="13"/>
  <c r="M543" i="13"/>
  <c r="L543" i="13"/>
  <c r="M538" i="13"/>
  <c r="L538" i="13"/>
  <c r="M533" i="13"/>
  <c r="L533" i="13"/>
  <c r="M528" i="13"/>
  <c r="L528" i="13"/>
  <c r="M523" i="13"/>
  <c r="L523" i="13"/>
  <c r="M518" i="13"/>
  <c r="L518" i="13"/>
  <c r="M513" i="13"/>
  <c r="L513" i="13"/>
  <c r="M508" i="13"/>
  <c r="L508" i="13"/>
  <c r="M503" i="13"/>
  <c r="L503" i="13"/>
  <c r="M498" i="13"/>
  <c r="L498" i="13"/>
  <c r="M493" i="13"/>
  <c r="L493" i="13"/>
  <c r="M488" i="13"/>
  <c r="L488" i="13"/>
  <c r="M483" i="13"/>
  <c r="L483" i="13"/>
  <c r="M478" i="13"/>
  <c r="L478" i="13"/>
  <c r="M473" i="13"/>
  <c r="L473" i="13"/>
  <c r="M468" i="13"/>
  <c r="L468" i="13"/>
  <c r="M463" i="13"/>
  <c r="L463" i="13"/>
  <c r="M458" i="13"/>
  <c r="L458" i="13"/>
  <c r="M453" i="13"/>
  <c r="L453" i="13"/>
  <c r="M448" i="13"/>
  <c r="L448" i="13"/>
  <c r="M443" i="13"/>
  <c r="L443" i="13"/>
  <c r="M438" i="13"/>
  <c r="L438" i="13"/>
  <c r="M433" i="13"/>
  <c r="L433" i="13"/>
  <c r="M428" i="13"/>
  <c r="L428" i="13"/>
  <c r="M423" i="13"/>
  <c r="L423" i="13"/>
  <c r="M418" i="13"/>
  <c r="L418" i="13"/>
  <c r="M413" i="13"/>
  <c r="L413" i="13"/>
  <c r="M408" i="13"/>
  <c r="L408" i="13"/>
  <c r="M403" i="13"/>
  <c r="L403" i="13"/>
  <c r="M398" i="13"/>
  <c r="L398" i="13"/>
  <c r="M393" i="13"/>
  <c r="L393" i="13"/>
  <c r="M388" i="13"/>
  <c r="L388" i="13"/>
  <c r="M383" i="13"/>
  <c r="L383" i="13"/>
  <c r="M378" i="13"/>
  <c r="L378" i="13"/>
  <c r="M373" i="13"/>
  <c r="L373" i="13"/>
  <c r="M368" i="13"/>
  <c r="L368" i="13"/>
  <c r="M363" i="13"/>
  <c r="L363" i="13"/>
  <c r="M358" i="13"/>
  <c r="L358" i="13"/>
  <c r="M353" i="13"/>
  <c r="L353" i="13"/>
  <c r="M348" i="13"/>
  <c r="L348" i="13"/>
  <c r="M343" i="13"/>
  <c r="L343" i="13"/>
  <c r="M338" i="13"/>
  <c r="L338" i="13"/>
  <c r="M333" i="13"/>
  <c r="L333" i="13"/>
  <c r="M328" i="13"/>
  <c r="L328" i="13"/>
  <c r="M323" i="13"/>
  <c r="L323" i="13"/>
  <c r="M318" i="13"/>
  <c r="L318" i="13"/>
  <c r="M313" i="13"/>
  <c r="L313" i="13"/>
  <c r="M308" i="13"/>
  <c r="L308" i="13"/>
  <c r="M303" i="13"/>
  <c r="L303" i="13"/>
  <c r="M298" i="13"/>
  <c r="L298" i="13"/>
  <c r="M293" i="13"/>
  <c r="L293" i="13"/>
  <c r="M288" i="13"/>
  <c r="L288" i="13"/>
  <c r="M284" i="13"/>
  <c r="L284" i="13"/>
  <c r="M279" i="13"/>
  <c r="L279" i="13"/>
  <c r="M274" i="13"/>
  <c r="L274" i="13"/>
  <c r="M269" i="13"/>
  <c r="L269" i="13"/>
  <c r="M264" i="13"/>
  <c r="L264" i="13"/>
  <c r="M259" i="13"/>
  <c r="L259" i="13"/>
  <c r="M254" i="13"/>
  <c r="L254" i="13"/>
  <c r="M249" i="13"/>
  <c r="L249" i="13"/>
  <c r="M244" i="13"/>
  <c r="L244" i="13"/>
  <c r="M239" i="13"/>
  <c r="L239" i="13"/>
  <c r="M234" i="13"/>
  <c r="L234" i="13"/>
  <c r="M229" i="13"/>
  <c r="L229" i="13"/>
  <c r="M224" i="13"/>
  <c r="L224" i="13"/>
  <c r="M219" i="13"/>
  <c r="L219" i="13"/>
  <c r="M214" i="13"/>
  <c r="L214" i="13"/>
  <c r="M209" i="13"/>
  <c r="L209" i="13"/>
  <c r="M204" i="13"/>
  <c r="L204" i="13"/>
  <c r="M199" i="13"/>
  <c r="L199" i="13"/>
  <c r="M194" i="13"/>
  <c r="L194" i="13"/>
  <c r="M189" i="13"/>
  <c r="L189" i="13"/>
  <c r="M184" i="13"/>
  <c r="L184" i="13"/>
  <c r="M179" i="13"/>
  <c r="L179" i="13"/>
  <c r="M174" i="13"/>
  <c r="L174" i="13"/>
  <c r="M169" i="13"/>
  <c r="L169" i="13"/>
  <c r="M164" i="13"/>
  <c r="L164" i="13"/>
  <c r="M159" i="13"/>
  <c r="L159" i="13"/>
  <c r="M154" i="13"/>
  <c r="L154" i="13"/>
  <c r="M149" i="13"/>
  <c r="L149" i="13"/>
  <c r="M144" i="13"/>
  <c r="L144" i="13"/>
  <c r="M139" i="13"/>
  <c r="L139" i="13"/>
  <c r="M134" i="13"/>
  <c r="L134" i="13"/>
  <c r="M129" i="13"/>
  <c r="L129" i="13"/>
  <c r="M124" i="13"/>
  <c r="L124" i="13"/>
  <c r="M119" i="13"/>
  <c r="L119" i="13"/>
  <c r="M114" i="13"/>
  <c r="L114" i="13"/>
  <c r="M109" i="13"/>
  <c r="L109" i="13"/>
  <c r="M104" i="13"/>
  <c r="L104" i="13"/>
  <c r="M99" i="13"/>
  <c r="L99" i="13"/>
  <c r="M94" i="13"/>
  <c r="L94" i="13"/>
  <c r="M89" i="13"/>
  <c r="L89" i="13"/>
  <c r="M84" i="13"/>
  <c r="L84" i="13"/>
  <c r="M79" i="13"/>
  <c r="L79" i="13"/>
  <c r="M74" i="13"/>
  <c r="L74" i="13"/>
  <c r="M69" i="13"/>
  <c r="L69" i="13"/>
  <c r="M64" i="13"/>
  <c r="L64" i="13"/>
  <c r="M59" i="13"/>
  <c r="L59" i="13"/>
  <c r="M54" i="13"/>
  <c r="L54" i="13"/>
  <c r="M49" i="13"/>
  <c r="L49" i="13"/>
  <c r="M44" i="13"/>
  <c r="L44" i="13"/>
  <c r="M39" i="13"/>
  <c r="L39" i="13"/>
  <c r="M34" i="13"/>
  <c r="L34" i="13"/>
  <c r="M29" i="13"/>
  <c r="L29" i="13"/>
  <c r="M24" i="13"/>
  <c r="L24" i="13"/>
  <c r="M18" i="13"/>
  <c r="L18" i="13"/>
  <c r="M13" i="13"/>
  <c r="L13" i="13"/>
  <c r="M8" i="13"/>
  <c r="L8" i="13"/>
  <c r="M1525" i="3"/>
  <c r="L1525" i="3"/>
  <c r="M1520" i="3"/>
  <c r="L1520" i="3"/>
  <c r="M1515" i="3"/>
  <c r="L1515" i="3"/>
  <c r="M1510" i="3"/>
  <c r="L1510" i="3"/>
  <c r="M1505" i="3"/>
  <c r="L1505" i="3"/>
  <c r="M1500" i="3"/>
  <c r="L1500" i="3"/>
  <c r="M1495" i="3"/>
  <c r="L1495" i="3"/>
  <c r="M1490" i="3"/>
  <c r="L1490" i="3"/>
  <c r="M1485" i="3"/>
  <c r="L1485" i="3"/>
  <c r="M1480" i="3"/>
  <c r="L1480" i="3"/>
  <c r="M1475" i="3"/>
  <c r="L1475" i="3"/>
  <c r="M1470" i="3"/>
  <c r="L1470" i="3"/>
  <c r="M1465" i="3"/>
  <c r="L1465" i="3"/>
  <c r="M1460" i="3"/>
  <c r="L1460" i="3"/>
  <c r="M1455" i="3"/>
  <c r="L1455" i="3"/>
  <c r="M1450" i="3"/>
  <c r="L1450" i="3"/>
  <c r="M1445" i="3"/>
  <c r="L1445" i="3"/>
  <c r="M1440" i="3"/>
  <c r="L1440" i="3"/>
  <c r="M1435" i="3"/>
  <c r="L1435" i="3"/>
  <c r="M1430" i="3"/>
  <c r="L1430" i="3"/>
  <c r="M1425" i="3"/>
  <c r="L1425" i="3"/>
  <c r="M1420" i="3"/>
  <c r="L1420" i="3"/>
  <c r="M1415" i="3"/>
  <c r="L1415" i="3"/>
  <c r="M1410" i="3"/>
  <c r="L1410" i="3"/>
  <c r="M1405" i="3"/>
  <c r="L1405" i="3"/>
  <c r="M1400" i="3"/>
  <c r="L1400" i="3"/>
  <c r="M1395" i="3"/>
  <c r="L1395" i="3"/>
  <c r="M1390" i="3"/>
  <c r="L1390" i="3"/>
  <c r="M1385" i="3"/>
  <c r="L1385" i="3"/>
  <c r="M1380" i="3"/>
  <c r="L1380" i="3"/>
  <c r="M1370" i="3"/>
  <c r="L1370" i="3"/>
  <c r="M1366" i="3"/>
  <c r="L1366" i="3"/>
  <c r="M1361" i="3"/>
  <c r="L1361" i="3"/>
  <c r="M1356" i="3"/>
  <c r="L1356" i="3"/>
  <c r="M1351" i="3"/>
  <c r="L1351" i="3"/>
  <c r="M1346" i="3"/>
  <c r="L1346" i="3"/>
  <c r="M1341" i="3"/>
  <c r="L1341" i="3"/>
  <c r="M1336" i="3"/>
  <c r="L1336" i="3"/>
  <c r="M1331" i="3"/>
  <c r="L1331" i="3"/>
  <c r="M1326" i="3"/>
  <c r="L1326" i="3"/>
  <c r="M1321" i="3"/>
  <c r="L1321" i="3"/>
  <c r="M1316" i="3"/>
  <c r="L1316" i="3"/>
  <c r="M1311" i="3"/>
  <c r="L1311" i="3"/>
  <c r="M1306" i="3"/>
  <c r="L1306" i="3"/>
  <c r="M1301" i="3"/>
  <c r="L1301" i="3"/>
  <c r="M1296" i="3"/>
  <c r="L1296" i="3"/>
  <c r="M1291" i="3"/>
  <c r="L1291" i="3"/>
  <c r="M1286" i="3"/>
  <c r="L1286" i="3"/>
  <c r="M1281" i="3"/>
  <c r="L1281" i="3"/>
  <c r="M1276" i="3"/>
  <c r="L1276" i="3"/>
  <c r="M1271" i="3"/>
  <c r="L1271" i="3"/>
  <c r="M1266" i="3"/>
  <c r="L1266" i="3"/>
  <c r="M1262" i="3"/>
  <c r="L1262" i="3"/>
  <c r="M1257" i="3"/>
  <c r="L1257" i="3"/>
  <c r="M1251" i="3"/>
  <c r="L1251" i="3"/>
  <c r="M1246" i="3"/>
  <c r="L1246" i="3"/>
  <c r="M1241" i="3"/>
  <c r="L1241" i="3"/>
  <c r="M1236" i="3"/>
  <c r="L1236" i="3"/>
  <c r="M1232" i="3"/>
  <c r="L1232" i="3"/>
  <c r="M1227" i="3"/>
  <c r="L1227" i="3"/>
  <c r="M1224" i="3"/>
  <c r="L1224" i="3"/>
  <c r="M1219" i="3"/>
  <c r="L1219" i="3"/>
  <c r="M1214" i="3"/>
  <c r="L1214" i="3"/>
  <c r="M1209" i="3"/>
  <c r="L1209" i="3"/>
  <c r="M1205" i="3"/>
  <c r="L1205" i="3"/>
  <c r="M1200" i="3"/>
  <c r="L1200" i="3"/>
  <c r="M1195" i="3"/>
  <c r="L1195" i="3"/>
  <c r="M1190" i="3"/>
  <c r="L1190" i="3"/>
  <c r="M1185" i="3"/>
  <c r="L1185" i="3"/>
  <c r="M1180" i="3"/>
  <c r="L1180" i="3"/>
  <c r="M1175" i="3"/>
  <c r="L1175" i="3"/>
  <c r="M1170" i="3"/>
  <c r="L1170" i="3"/>
  <c r="M1166" i="3"/>
  <c r="L1166" i="3"/>
  <c r="M1161" i="3"/>
  <c r="L1161" i="3"/>
  <c r="M1156" i="3"/>
  <c r="L1156" i="3"/>
  <c r="M1151" i="3"/>
  <c r="L1151" i="3"/>
  <c r="M1146" i="3"/>
  <c r="L1146" i="3"/>
  <c r="M1141" i="3"/>
  <c r="L1141" i="3"/>
  <c r="M1136" i="3"/>
  <c r="L1136" i="3"/>
  <c r="M1131" i="3"/>
  <c r="L1131" i="3"/>
  <c r="M1126" i="3"/>
  <c r="L1126" i="3"/>
  <c r="M1121" i="3"/>
  <c r="L1121" i="3"/>
  <c r="M1116" i="3"/>
  <c r="L1116" i="3"/>
  <c r="M1111" i="3"/>
  <c r="L1111" i="3"/>
  <c r="M1107" i="3"/>
  <c r="L1107" i="3"/>
  <c r="M1102" i="3"/>
  <c r="L1102" i="3"/>
  <c r="M1096" i="3"/>
  <c r="L1096" i="3"/>
  <c r="M1091" i="3"/>
  <c r="L1091" i="3"/>
  <c r="M1086" i="3"/>
  <c r="L1086" i="3"/>
  <c r="M1081" i="3"/>
  <c r="L1081" i="3"/>
  <c r="M1076" i="3"/>
  <c r="L1076" i="3"/>
  <c r="M1071" i="3"/>
  <c r="L1071" i="3"/>
  <c r="M1066" i="3"/>
  <c r="L1066" i="3"/>
  <c r="M1061" i="3"/>
  <c r="L1061" i="3"/>
  <c r="M1056" i="3"/>
  <c r="L1056" i="3"/>
  <c r="M1051" i="3"/>
  <c r="L1051" i="3"/>
  <c r="M1046" i="3"/>
  <c r="L1046" i="3"/>
  <c r="M1041" i="3"/>
  <c r="L1041" i="3"/>
  <c r="M1036" i="3"/>
  <c r="L1036" i="3"/>
  <c r="M1031" i="3"/>
  <c r="L1031" i="3"/>
  <c r="M1026" i="3"/>
  <c r="L1026" i="3"/>
  <c r="M1021" i="3"/>
  <c r="L1021" i="3"/>
  <c r="M1016" i="3"/>
  <c r="L1016" i="3"/>
  <c r="M1011" i="3"/>
  <c r="L1011" i="3"/>
  <c r="M1006" i="3"/>
  <c r="L1006" i="3"/>
  <c r="M1001" i="3"/>
  <c r="L1001" i="3"/>
  <c r="M996" i="3"/>
  <c r="L996" i="3"/>
  <c r="M991" i="3"/>
  <c r="L991" i="3"/>
  <c r="M986" i="3"/>
  <c r="L986" i="3"/>
  <c r="M981" i="3"/>
  <c r="L981" i="3"/>
  <c r="M976" i="3"/>
  <c r="L976" i="3"/>
  <c r="M971" i="3"/>
  <c r="L971" i="3"/>
  <c r="M966" i="3"/>
  <c r="L966" i="3"/>
  <c r="M961" i="3"/>
  <c r="L961" i="3"/>
  <c r="M956" i="3"/>
  <c r="L956" i="3"/>
  <c r="M951" i="3"/>
  <c r="L951" i="3"/>
  <c r="M946" i="3"/>
  <c r="L946" i="3"/>
  <c r="M941" i="3"/>
  <c r="L941" i="3"/>
  <c r="M936" i="3"/>
  <c r="L936" i="3"/>
  <c r="M931" i="3"/>
  <c r="L931" i="3"/>
  <c r="M926" i="3"/>
  <c r="L926" i="3"/>
  <c r="M921" i="3"/>
  <c r="L921" i="3"/>
  <c r="M916" i="3"/>
  <c r="L916" i="3"/>
  <c r="M911" i="3"/>
  <c r="L911" i="3"/>
  <c r="M906" i="3"/>
  <c r="L906" i="3"/>
  <c r="M901" i="3"/>
  <c r="L901" i="3"/>
  <c r="M896" i="3"/>
  <c r="L896" i="3"/>
  <c r="M891" i="3"/>
  <c r="L891" i="3"/>
  <c r="M886" i="3"/>
  <c r="L886" i="3"/>
  <c r="M881" i="3"/>
  <c r="L881" i="3"/>
  <c r="M876" i="3"/>
  <c r="L876" i="3"/>
  <c r="M871" i="3"/>
  <c r="L871" i="3"/>
  <c r="M866" i="3"/>
  <c r="L866" i="3"/>
  <c r="M861" i="3"/>
  <c r="L861" i="3"/>
  <c r="M856" i="3"/>
  <c r="L856" i="3"/>
  <c r="M851" i="3"/>
  <c r="L851" i="3"/>
  <c r="M846" i="3"/>
  <c r="L846" i="3"/>
  <c r="M841" i="3"/>
  <c r="L841" i="3"/>
  <c r="M836" i="3"/>
  <c r="L836" i="3"/>
  <c r="M831" i="3"/>
  <c r="L831" i="3"/>
  <c r="M826" i="3"/>
  <c r="L826" i="3"/>
  <c r="M822" i="3"/>
  <c r="L822" i="3"/>
  <c r="M817" i="3"/>
  <c r="L817" i="3"/>
  <c r="M812" i="3"/>
  <c r="L812" i="3"/>
  <c r="M807" i="3"/>
  <c r="L807" i="3"/>
  <c r="M802" i="3"/>
  <c r="L802" i="3"/>
  <c r="M797" i="3"/>
  <c r="L797" i="3"/>
  <c r="M793" i="3"/>
  <c r="L793" i="3"/>
  <c r="M788" i="3"/>
  <c r="L788" i="3"/>
  <c r="M783" i="3"/>
  <c r="L783" i="3"/>
  <c r="M778" i="3"/>
  <c r="L778" i="3"/>
  <c r="M773" i="3"/>
  <c r="L773" i="3"/>
  <c r="M768" i="3"/>
  <c r="L768" i="3"/>
  <c r="M763" i="3"/>
  <c r="L763" i="3"/>
  <c r="M758" i="3"/>
  <c r="L758" i="3"/>
  <c r="M753" i="3"/>
  <c r="L753" i="3"/>
  <c r="M748" i="3"/>
  <c r="L748" i="3"/>
  <c r="M743" i="3"/>
  <c r="L743" i="3"/>
  <c r="M738" i="3"/>
  <c r="L738" i="3"/>
  <c r="M733" i="3"/>
  <c r="L733" i="3"/>
  <c r="M728" i="3"/>
  <c r="L728" i="3"/>
  <c r="M723" i="3"/>
  <c r="L723" i="3"/>
  <c r="M718" i="3"/>
  <c r="L718" i="3"/>
  <c r="M713" i="3"/>
  <c r="L713" i="3"/>
  <c r="M708" i="3"/>
  <c r="L708" i="3"/>
  <c r="M703" i="3"/>
  <c r="L703" i="3"/>
  <c r="M698" i="3"/>
  <c r="L698" i="3"/>
  <c r="M693" i="3"/>
  <c r="L693" i="3"/>
  <c r="M688" i="3"/>
  <c r="L688" i="3"/>
  <c r="M683" i="3"/>
  <c r="L683" i="3"/>
  <c r="M678" i="3"/>
  <c r="L678" i="3"/>
  <c r="M673" i="3"/>
  <c r="L673" i="3"/>
  <c r="M668" i="3"/>
  <c r="L668" i="3"/>
  <c r="M663" i="3"/>
  <c r="L663" i="3"/>
  <c r="M658" i="3"/>
  <c r="L658" i="3"/>
  <c r="M653" i="3"/>
  <c r="L653" i="3"/>
  <c r="M648" i="3"/>
  <c r="L648" i="3"/>
  <c r="M643" i="3"/>
  <c r="L643" i="3"/>
  <c r="M638" i="3"/>
  <c r="L638" i="3"/>
  <c r="M633" i="3"/>
  <c r="L633" i="3"/>
  <c r="M628" i="3"/>
  <c r="L628" i="3"/>
  <c r="M623" i="3"/>
  <c r="L623" i="3"/>
  <c r="M618" i="3"/>
  <c r="L618" i="3"/>
  <c r="M613" i="3"/>
  <c r="L613" i="3"/>
  <c r="M608" i="3"/>
  <c r="L608" i="3"/>
  <c r="M603" i="3"/>
  <c r="L603" i="3"/>
  <c r="M598" i="3"/>
  <c r="L598" i="3"/>
  <c r="M593" i="3"/>
  <c r="L593" i="3"/>
  <c r="M588" i="3"/>
  <c r="L588" i="3"/>
  <c r="M583" i="3"/>
  <c r="L583" i="3"/>
  <c r="M578" i="3"/>
  <c r="L578" i="3"/>
  <c r="M573" i="3"/>
  <c r="L573" i="3"/>
  <c r="M568" i="3"/>
  <c r="L568" i="3"/>
  <c r="M563" i="3"/>
  <c r="L563" i="3"/>
  <c r="M558" i="3"/>
  <c r="L558" i="3"/>
  <c r="M553" i="3"/>
  <c r="L553" i="3"/>
  <c r="M548" i="3"/>
  <c r="L548" i="3"/>
  <c r="M543" i="3"/>
  <c r="L543" i="3"/>
  <c r="M538" i="3"/>
  <c r="L538" i="3"/>
  <c r="M533" i="3"/>
  <c r="L533" i="3"/>
  <c r="M529" i="3"/>
  <c r="L529" i="3"/>
  <c r="M524" i="3"/>
  <c r="L524" i="3"/>
  <c r="M519" i="3"/>
  <c r="L519" i="3"/>
  <c r="M514" i="3"/>
  <c r="L514" i="3"/>
  <c r="M509" i="3"/>
  <c r="L509" i="3"/>
  <c r="M504" i="3"/>
  <c r="L504" i="3"/>
  <c r="M499" i="3"/>
  <c r="L499" i="3"/>
  <c r="M494" i="3"/>
  <c r="L494" i="3"/>
  <c r="M489" i="3"/>
  <c r="L489" i="3"/>
  <c r="M484" i="3"/>
  <c r="L484" i="3"/>
  <c r="M479" i="3"/>
  <c r="L479" i="3"/>
  <c r="M474" i="3"/>
  <c r="L474" i="3"/>
  <c r="M469" i="3"/>
  <c r="L469" i="3"/>
  <c r="M464" i="3"/>
  <c r="L464" i="3"/>
  <c r="M459" i="3"/>
  <c r="L459" i="3"/>
  <c r="M454" i="3"/>
  <c r="L454" i="3"/>
  <c r="M449" i="3"/>
  <c r="L449" i="3"/>
  <c r="M444" i="3"/>
  <c r="L444" i="3"/>
  <c r="M439" i="3"/>
  <c r="L439" i="3"/>
  <c r="M434" i="3"/>
  <c r="L434" i="3"/>
  <c r="M429" i="3"/>
  <c r="L429" i="3"/>
  <c r="M424" i="3"/>
  <c r="L424" i="3"/>
  <c r="M419" i="3"/>
  <c r="L419" i="3"/>
  <c r="M414" i="3"/>
  <c r="L414" i="3"/>
  <c r="M409" i="3"/>
  <c r="L409" i="3"/>
  <c r="M404" i="3"/>
  <c r="L404" i="3"/>
  <c r="M399" i="3"/>
  <c r="L399" i="3"/>
  <c r="M394" i="3"/>
  <c r="L394" i="3"/>
  <c r="M389" i="3"/>
  <c r="L389" i="3"/>
  <c r="M384" i="3"/>
  <c r="L384" i="3"/>
  <c r="M379" i="3"/>
  <c r="L379" i="3"/>
  <c r="M374" i="3"/>
  <c r="L374" i="3"/>
  <c r="M369" i="3"/>
  <c r="L369" i="3"/>
  <c r="M364" i="3"/>
  <c r="L364" i="3"/>
  <c r="M359" i="3"/>
  <c r="L359" i="3"/>
  <c r="M354" i="3"/>
  <c r="L354" i="3"/>
  <c r="M349" i="3"/>
  <c r="L349" i="3"/>
  <c r="M344" i="3"/>
  <c r="L344" i="3"/>
  <c r="M339" i="3"/>
  <c r="L339" i="3"/>
  <c r="M334" i="3"/>
  <c r="L334" i="3"/>
  <c r="M329" i="3"/>
  <c r="L329" i="3"/>
  <c r="M324" i="3"/>
  <c r="L324" i="3"/>
  <c r="M319" i="3"/>
  <c r="L319" i="3"/>
  <c r="M314" i="3"/>
  <c r="L314" i="3"/>
  <c r="M309" i="3"/>
  <c r="L309" i="3"/>
  <c r="M304" i="3"/>
  <c r="L304" i="3"/>
  <c r="M299" i="3"/>
  <c r="L299" i="3"/>
  <c r="M294" i="3"/>
  <c r="L294" i="3"/>
  <c r="M289" i="3"/>
  <c r="L289" i="3"/>
  <c r="M284" i="3"/>
  <c r="L284" i="3"/>
  <c r="M279" i="3"/>
  <c r="L279" i="3"/>
  <c r="M274" i="3"/>
  <c r="L274" i="3"/>
  <c r="M269" i="3"/>
  <c r="L269" i="3"/>
  <c r="M263" i="3"/>
  <c r="L263" i="3"/>
  <c r="M258" i="3"/>
  <c r="L258" i="3"/>
  <c r="M253" i="3"/>
  <c r="L253" i="3"/>
  <c r="M248" i="3"/>
  <c r="L248" i="3"/>
  <c r="M243" i="3"/>
  <c r="L243" i="3"/>
  <c r="M238" i="3"/>
  <c r="L238" i="3"/>
  <c r="M233" i="3"/>
  <c r="L233" i="3"/>
  <c r="M228" i="3"/>
  <c r="L228" i="3"/>
  <c r="M223" i="3"/>
  <c r="L223" i="3"/>
  <c r="M218" i="3"/>
  <c r="L218" i="3"/>
  <c r="M213" i="3"/>
  <c r="L213" i="3"/>
  <c r="M208" i="3"/>
  <c r="L208" i="3"/>
  <c r="M203" i="3"/>
  <c r="L203" i="3"/>
  <c r="M198" i="3"/>
  <c r="L198" i="3"/>
  <c r="M193" i="3"/>
  <c r="L193" i="3"/>
  <c r="M188" i="3"/>
  <c r="L188" i="3"/>
  <c r="M183" i="3"/>
  <c r="L183" i="3"/>
  <c r="M178" i="3"/>
  <c r="L178" i="3"/>
  <c r="M173" i="3"/>
  <c r="L173" i="3"/>
  <c r="M168" i="3"/>
  <c r="L168" i="3"/>
  <c r="M163" i="3"/>
  <c r="L163" i="3"/>
  <c r="M158" i="3"/>
  <c r="L158" i="3"/>
  <c r="M153" i="3"/>
  <c r="L153" i="3"/>
  <c r="M148" i="3"/>
  <c r="L148" i="3"/>
  <c r="M143" i="3"/>
  <c r="L143" i="3"/>
  <c r="M137" i="3"/>
  <c r="L137" i="3"/>
  <c r="M133" i="3"/>
  <c r="L133" i="3"/>
  <c r="M128" i="3"/>
  <c r="L128" i="3"/>
  <c r="M123" i="3"/>
  <c r="L123" i="3"/>
  <c r="M118" i="3"/>
  <c r="L118" i="3"/>
  <c r="M113" i="3"/>
  <c r="L113" i="3"/>
  <c r="M108" i="3"/>
  <c r="L108" i="3"/>
  <c r="M103" i="3"/>
  <c r="L103" i="3"/>
  <c r="M98" i="3"/>
  <c r="L98" i="3"/>
  <c r="M93" i="3"/>
  <c r="L93" i="3"/>
  <c r="M88" i="3"/>
  <c r="L88" i="3"/>
  <c r="M83" i="3"/>
  <c r="L83" i="3"/>
  <c r="M78" i="3"/>
  <c r="L78" i="3"/>
  <c r="M73" i="3"/>
  <c r="L73" i="3"/>
  <c r="M68" i="3"/>
  <c r="L68" i="3"/>
  <c r="M63" i="3"/>
  <c r="L63" i="3"/>
  <c r="M58" i="3"/>
  <c r="L58" i="3"/>
  <c r="M53" i="3"/>
  <c r="L53" i="3"/>
  <c r="M48" i="3"/>
  <c r="L48" i="3"/>
  <c r="M43" i="3"/>
  <c r="L43" i="3"/>
  <c r="M38" i="3"/>
  <c r="L38" i="3"/>
  <c r="M33" i="3"/>
  <c r="L33" i="3"/>
  <c r="M28" i="3"/>
  <c r="L28" i="3"/>
  <c r="M23" i="3"/>
  <c r="L23" i="3"/>
  <c r="M18" i="3"/>
  <c r="L18" i="3"/>
  <c r="M13" i="3"/>
  <c r="L13" i="3"/>
  <c r="M8" i="3"/>
  <c r="L8" i="3"/>
  <c r="M1523" i="4"/>
  <c r="L1523" i="4"/>
  <c r="M1518" i="4"/>
  <c r="L1518" i="4"/>
  <c r="M1513" i="4"/>
  <c r="L1513" i="4"/>
  <c r="M1508" i="4"/>
  <c r="L1508" i="4"/>
  <c r="M1503" i="4"/>
  <c r="L1503" i="4"/>
  <c r="M1498" i="4"/>
  <c r="L1498" i="4"/>
  <c r="M1493" i="4"/>
  <c r="L1493" i="4"/>
  <c r="M1488" i="4"/>
  <c r="L1488" i="4"/>
  <c r="M1483" i="4"/>
  <c r="L1483" i="4"/>
  <c r="M1478" i="4"/>
  <c r="L1478" i="4"/>
  <c r="M1473" i="4"/>
  <c r="L1473" i="4"/>
  <c r="M1468" i="4"/>
  <c r="L1468" i="4"/>
  <c r="M1463" i="4"/>
  <c r="L1463" i="4"/>
  <c r="M1458" i="4"/>
  <c r="L1458" i="4"/>
  <c r="M1453" i="4"/>
  <c r="L1453" i="4"/>
  <c r="M1448" i="4"/>
  <c r="L1448" i="4"/>
  <c r="M1443" i="4"/>
  <c r="L1443" i="4"/>
  <c r="M1438" i="4"/>
  <c r="L1438" i="4"/>
  <c r="M1433" i="4"/>
  <c r="L1433" i="4"/>
  <c r="M1428" i="4"/>
  <c r="L1428" i="4"/>
  <c r="M1423" i="4"/>
  <c r="L1423" i="4"/>
  <c r="M1418" i="4"/>
  <c r="L1418" i="4"/>
  <c r="M1413" i="4"/>
  <c r="L1413" i="4"/>
  <c r="M1408" i="4"/>
  <c r="L1408" i="4"/>
  <c r="M1403" i="4"/>
  <c r="L1403" i="4"/>
  <c r="M1398" i="4"/>
  <c r="L1398" i="4"/>
  <c r="M1393" i="4"/>
  <c r="L1393" i="4"/>
  <c r="M1388" i="4"/>
  <c r="L1388" i="4"/>
  <c r="M1383" i="4"/>
  <c r="L1383" i="4"/>
  <c r="M1378" i="4"/>
  <c r="L1378" i="4"/>
  <c r="M1373" i="4"/>
  <c r="L1373" i="4"/>
  <c r="M1368" i="4"/>
  <c r="L1368" i="4"/>
  <c r="M1364" i="4"/>
  <c r="L1364" i="4"/>
  <c r="M1359" i="4"/>
  <c r="L1359" i="4"/>
  <c r="M1354" i="4"/>
  <c r="L1354" i="4"/>
  <c r="M1349" i="4"/>
  <c r="L1349" i="4"/>
  <c r="M1344" i="4"/>
  <c r="L1344" i="4"/>
  <c r="M1339" i="4"/>
  <c r="L1339" i="4"/>
  <c r="M1334" i="4"/>
  <c r="L1334" i="4"/>
  <c r="M1329" i="4"/>
  <c r="L1329" i="4"/>
  <c r="M1324" i="4"/>
  <c r="L1324" i="4"/>
  <c r="M1319" i="4"/>
  <c r="L1319" i="4"/>
  <c r="M1314" i="4"/>
  <c r="L1314" i="4"/>
  <c r="M1309" i="4"/>
  <c r="L1309" i="4"/>
  <c r="M1304" i="4"/>
  <c r="L1304" i="4"/>
  <c r="M1299" i="4"/>
  <c r="L1299" i="4"/>
  <c r="M1294" i="4"/>
  <c r="L1294" i="4"/>
  <c r="M1289" i="4"/>
  <c r="L1289" i="4"/>
  <c r="M1284" i="4"/>
  <c r="L1284" i="4"/>
  <c r="M1279" i="4"/>
  <c r="L1279" i="4"/>
  <c r="M1274" i="4"/>
  <c r="L1274" i="4"/>
  <c r="M1269" i="4"/>
  <c r="L1269" i="4"/>
  <c r="M1264" i="4"/>
  <c r="L1264" i="4"/>
  <c r="M1260" i="4"/>
  <c r="L1260" i="4"/>
  <c r="M1255" i="4"/>
  <c r="L1255" i="4"/>
  <c r="M1250" i="4"/>
  <c r="L1250" i="4"/>
  <c r="M1245" i="4"/>
  <c r="L1245" i="4"/>
  <c r="M1240" i="4"/>
  <c r="L1240" i="4"/>
  <c r="M1235" i="4"/>
  <c r="L1235" i="4"/>
  <c r="M1231" i="4"/>
  <c r="L1231" i="4"/>
  <c r="M1226" i="4"/>
  <c r="L1226" i="4"/>
  <c r="M1223" i="4"/>
  <c r="L1223" i="4"/>
  <c r="M1218" i="4"/>
  <c r="L1218" i="4"/>
  <c r="M1213" i="4"/>
  <c r="L1213" i="4"/>
  <c r="M1208" i="4"/>
  <c r="L1208" i="4"/>
  <c r="M1204" i="4"/>
  <c r="L1204" i="4"/>
  <c r="M1199" i="4"/>
  <c r="L1199" i="4"/>
  <c r="M1195" i="4"/>
  <c r="L1195" i="4"/>
  <c r="M1190" i="4"/>
  <c r="L1190" i="4"/>
  <c r="M1185" i="4"/>
  <c r="L1185" i="4"/>
  <c r="M1180" i="4"/>
  <c r="L1180" i="4"/>
  <c r="M1175" i="4"/>
  <c r="L1175" i="4"/>
  <c r="M1170" i="4"/>
  <c r="L1170" i="4"/>
  <c r="M1166" i="4"/>
  <c r="L1166" i="4"/>
  <c r="M1161" i="4"/>
  <c r="L1161" i="4"/>
  <c r="M1156" i="4"/>
  <c r="L1156" i="4"/>
  <c r="M1151" i="4"/>
  <c r="L1151" i="4"/>
  <c r="M1146" i="4"/>
  <c r="L1146" i="4"/>
  <c r="M1141" i="4"/>
  <c r="L1141" i="4"/>
  <c r="M1136" i="4"/>
  <c r="L1136" i="4"/>
  <c r="M1131" i="4"/>
  <c r="L1131" i="4"/>
  <c r="M1126" i="4"/>
  <c r="L1126" i="4"/>
  <c r="M1121" i="4"/>
  <c r="L1121" i="4"/>
  <c r="M1116" i="4"/>
  <c r="L1116" i="4"/>
  <c r="M1111" i="4"/>
  <c r="L1111" i="4"/>
  <c r="M1107" i="4"/>
  <c r="L1107" i="4"/>
  <c r="M1102" i="4"/>
  <c r="L1102" i="4"/>
  <c r="M1096" i="4"/>
  <c r="L1096" i="4"/>
  <c r="M1091" i="4"/>
  <c r="L1091" i="4"/>
  <c r="M1086" i="4"/>
  <c r="L1086" i="4"/>
  <c r="M1081" i="4"/>
  <c r="L1081" i="4"/>
  <c r="M1076" i="4"/>
  <c r="L1076" i="4"/>
  <c r="M1071" i="4"/>
  <c r="L1071" i="4"/>
  <c r="M1066" i="4"/>
  <c r="L1066" i="4"/>
  <c r="M1061" i="4"/>
  <c r="L1061" i="4"/>
  <c r="M1056" i="4"/>
  <c r="L1056" i="4"/>
  <c r="M1051" i="4"/>
  <c r="L1051" i="4"/>
  <c r="M1046" i="4"/>
  <c r="L1046" i="4"/>
  <c r="M1041" i="4"/>
  <c r="L1041" i="4"/>
  <c r="M1036" i="4"/>
  <c r="L1036" i="4"/>
  <c r="M1031" i="4"/>
  <c r="L1031" i="4"/>
  <c r="M1026" i="4"/>
  <c r="L1026" i="4"/>
  <c r="M1021" i="4"/>
  <c r="L1021" i="4"/>
  <c r="M1016" i="4"/>
  <c r="L1016" i="4"/>
  <c r="M1011" i="4"/>
  <c r="L1011" i="4"/>
  <c r="M1006" i="4"/>
  <c r="L1006" i="4"/>
  <c r="M1001" i="4"/>
  <c r="L1001" i="4"/>
  <c r="M996" i="4"/>
  <c r="L996" i="4"/>
  <c r="M991" i="4"/>
  <c r="L991" i="4"/>
  <c r="M986" i="4"/>
  <c r="L986" i="4"/>
  <c r="M981" i="4"/>
  <c r="L981" i="4"/>
  <c r="M976" i="4"/>
  <c r="L976" i="4"/>
  <c r="M971" i="4"/>
  <c r="L971" i="4"/>
  <c r="M966" i="4"/>
  <c r="L966" i="4"/>
  <c r="M961" i="4"/>
  <c r="L961" i="4"/>
  <c r="M956" i="4"/>
  <c r="L956" i="4"/>
  <c r="M951" i="4"/>
  <c r="L951" i="4"/>
  <c r="M946" i="4"/>
  <c r="L946" i="4"/>
  <c r="M941" i="4"/>
  <c r="L941" i="4"/>
  <c r="M936" i="4"/>
  <c r="L936" i="4"/>
  <c r="M931" i="4"/>
  <c r="L931" i="4"/>
  <c r="M926" i="4"/>
  <c r="L926" i="4"/>
  <c r="M921" i="4"/>
  <c r="L921" i="4"/>
  <c r="M916" i="4"/>
  <c r="L916" i="4"/>
  <c r="M911" i="4"/>
  <c r="L911" i="4"/>
  <c r="M906" i="4"/>
  <c r="L906" i="4"/>
  <c r="M901" i="4"/>
  <c r="L901" i="4"/>
  <c r="M896" i="4"/>
  <c r="L896" i="4"/>
  <c r="M891" i="4"/>
  <c r="L891" i="4"/>
  <c r="M886" i="4"/>
  <c r="L886" i="4"/>
  <c r="M881" i="4"/>
  <c r="L881" i="4"/>
  <c r="M876" i="4"/>
  <c r="L876" i="4"/>
  <c r="M871" i="4"/>
  <c r="L871" i="4"/>
  <c r="M866" i="4"/>
  <c r="L866" i="4"/>
  <c r="M861" i="4"/>
  <c r="L861" i="4"/>
  <c r="M856" i="4"/>
  <c r="L856" i="4"/>
  <c r="M851" i="4"/>
  <c r="L851" i="4"/>
  <c r="M846" i="4"/>
  <c r="L846" i="4"/>
  <c r="M841" i="4"/>
  <c r="L841" i="4"/>
  <c r="M836" i="4"/>
  <c r="L836" i="4"/>
  <c r="M831" i="4"/>
  <c r="L831" i="4"/>
  <c r="M826" i="4"/>
  <c r="L826" i="4"/>
  <c r="M822" i="4"/>
  <c r="L822" i="4"/>
  <c r="M817" i="4"/>
  <c r="L817" i="4"/>
  <c r="M812" i="4"/>
  <c r="L812" i="4"/>
  <c r="M807" i="4"/>
  <c r="L807" i="4"/>
  <c r="M802" i="4"/>
  <c r="L802" i="4"/>
  <c r="M797" i="4"/>
  <c r="L797" i="4"/>
  <c r="M793" i="4"/>
  <c r="L793" i="4"/>
  <c r="M788" i="4"/>
  <c r="L788" i="4"/>
  <c r="M783" i="4"/>
  <c r="L783" i="4"/>
  <c r="M778" i="4"/>
  <c r="L778" i="4"/>
  <c r="M773" i="4"/>
  <c r="L773" i="4"/>
  <c r="M768" i="4"/>
  <c r="L768" i="4"/>
  <c r="M763" i="4"/>
  <c r="L763" i="4"/>
  <c r="M758" i="4"/>
  <c r="L758" i="4"/>
  <c r="M753" i="4"/>
  <c r="L753" i="4"/>
  <c r="M748" i="4"/>
  <c r="L748" i="4"/>
  <c r="M743" i="4"/>
  <c r="L743" i="4"/>
  <c r="M738" i="4"/>
  <c r="L738" i="4"/>
  <c r="M733" i="4"/>
  <c r="L733" i="4"/>
  <c r="M728" i="4"/>
  <c r="L728" i="4"/>
  <c r="M723" i="4"/>
  <c r="L723" i="4"/>
  <c r="M718" i="4"/>
  <c r="L718" i="4"/>
  <c r="M713" i="4"/>
  <c r="L713" i="4"/>
  <c r="M708" i="4"/>
  <c r="L708" i="4"/>
  <c r="M703" i="4"/>
  <c r="L703" i="4"/>
  <c r="M698" i="4"/>
  <c r="L698" i="4"/>
  <c r="M693" i="4"/>
  <c r="L693" i="4"/>
  <c r="M688" i="4"/>
  <c r="L688" i="4"/>
  <c r="M683" i="4"/>
  <c r="L683" i="4"/>
  <c r="M678" i="4"/>
  <c r="L678" i="4"/>
  <c r="M673" i="4"/>
  <c r="L673" i="4"/>
  <c r="M668" i="4"/>
  <c r="L668" i="4"/>
  <c r="M663" i="4"/>
  <c r="L663" i="4"/>
  <c r="M658" i="4"/>
  <c r="L658" i="4"/>
  <c r="M653" i="4"/>
  <c r="L653" i="4"/>
  <c r="M648" i="4"/>
  <c r="L648" i="4"/>
  <c r="M643" i="4"/>
  <c r="L643" i="4"/>
  <c r="M638" i="4"/>
  <c r="L638" i="4"/>
  <c r="M633" i="4"/>
  <c r="L633" i="4"/>
  <c r="M628" i="4"/>
  <c r="L628" i="4"/>
  <c r="M623" i="4"/>
  <c r="L623" i="4"/>
  <c r="M618" i="4"/>
  <c r="L618" i="4"/>
  <c r="M613" i="4"/>
  <c r="L613" i="4"/>
  <c r="M608" i="4"/>
  <c r="L608" i="4"/>
  <c r="M603" i="4"/>
  <c r="L603" i="4"/>
  <c r="M598" i="4"/>
  <c r="L598" i="4"/>
  <c r="M593" i="4"/>
  <c r="L593" i="4"/>
  <c r="M588" i="4"/>
  <c r="L588" i="4"/>
  <c r="M583" i="4"/>
  <c r="L583" i="4"/>
  <c r="M578" i="4"/>
  <c r="L578" i="4"/>
  <c r="M573" i="4"/>
  <c r="L573" i="4"/>
  <c r="M568" i="4"/>
  <c r="L568" i="4"/>
  <c r="M563" i="4"/>
  <c r="L563" i="4"/>
  <c r="M558" i="4"/>
  <c r="L558" i="4"/>
  <c r="M553" i="4"/>
  <c r="L553" i="4"/>
  <c r="M548" i="4"/>
  <c r="L548" i="4"/>
  <c r="M543" i="4"/>
  <c r="L543" i="4"/>
  <c r="M538" i="4"/>
  <c r="L538" i="4"/>
  <c r="M533" i="4"/>
  <c r="L533" i="4"/>
  <c r="M529" i="4"/>
  <c r="L529" i="4"/>
  <c r="M524" i="4"/>
  <c r="L524" i="4"/>
  <c r="M519" i="4"/>
  <c r="L519" i="4"/>
  <c r="M514" i="4"/>
  <c r="L514" i="4"/>
  <c r="M509" i="4"/>
  <c r="L509" i="4"/>
  <c r="M504" i="4"/>
  <c r="L504" i="4"/>
  <c r="M499" i="4"/>
  <c r="L499" i="4"/>
  <c r="M494" i="4"/>
  <c r="L494" i="4"/>
  <c r="M489" i="4"/>
  <c r="L489" i="4"/>
  <c r="M484" i="4"/>
  <c r="L484" i="4"/>
  <c r="M479" i="4"/>
  <c r="L479" i="4"/>
  <c r="M474" i="4"/>
  <c r="L474" i="4"/>
  <c r="M469" i="4"/>
  <c r="L469" i="4"/>
  <c r="M464" i="4"/>
  <c r="L464" i="4"/>
  <c r="M459" i="4"/>
  <c r="L459" i="4"/>
  <c r="M454" i="4"/>
  <c r="L454" i="4"/>
  <c r="M449" i="4"/>
  <c r="L449" i="4"/>
  <c r="M444" i="4"/>
  <c r="L444" i="4"/>
  <c r="M439" i="4"/>
  <c r="L439" i="4"/>
  <c r="M434" i="4"/>
  <c r="L434" i="4"/>
  <c r="M429" i="4"/>
  <c r="L429" i="4"/>
  <c r="M424" i="4"/>
  <c r="L424" i="4"/>
  <c r="M419" i="4"/>
  <c r="L419" i="4"/>
  <c r="M414" i="4"/>
  <c r="L414" i="4"/>
  <c r="M409" i="4"/>
  <c r="L409" i="4"/>
  <c r="M404" i="4"/>
  <c r="L404" i="4"/>
  <c r="M399" i="4"/>
  <c r="L399" i="4"/>
  <c r="M394" i="4"/>
  <c r="L394" i="4"/>
  <c r="M389" i="4"/>
  <c r="L389" i="4"/>
  <c r="M384" i="4"/>
  <c r="L384" i="4"/>
  <c r="M379" i="4"/>
  <c r="L379" i="4"/>
  <c r="M374" i="4"/>
  <c r="L374" i="4"/>
  <c r="M369" i="4"/>
  <c r="L369" i="4"/>
  <c r="M364" i="4"/>
  <c r="L364" i="4"/>
  <c r="M359" i="4"/>
  <c r="L359" i="4"/>
  <c r="M354" i="4"/>
  <c r="L354" i="4"/>
  <c r="M349" i="4"/>
  <c r="L349" i="4"/>
  <c r="M344" i="4"/>
  <c r="L344" i="4"/>
  <c r="M339" i="4"/>
  <c r="L339" i="4"/>
  <c r="M334" i="4"/>
  <c r="L334" i="4"/>
  <c r="M329" i="4"/>
  <c r="L329" i="4"/>
  <c r="M324" i="4"/>
  <c r="L324" i="4"/>
  <c r="M319" i="4"/>
  <c r="L319" i="4"/>
  <c r="M314" i="4"/>
  <c r="L314" i="4"/>
  <c r="M309" i="4"/>
  <c r="L309" i="4"/>
  <c r="M304" i="4"/>
  <c r="L304" i="4"/>
  <c r="M299" i="4"/>
  <c r="L299" i="4"/>
  <c r="M294" i="4"/>
  <c r="L294" i="4"/>
  <c r="M289" i="4"/>
  <c r="L289" i="4"/>
  <c r="M284" i="4"/>
  <c r="L284" i="4"/>
  <c r="M279" i="4"/>
  <c r="L279" i="4"/>
  <c r="M274" i="4"/>
  <c r="L274" i="4"/>
  <c r="M269" i="4"/>
  <c r="L269" i="4"/>
  <c r="M263" i="4"/>
  <c r="L263" i="4"/>
  <c r="M258" i="4"/>
  <c r="L258" i="4"/>
  <c r="M253" i="4"/>
  <c r="L253" i="4"/>
  <c r="M248" i="4"/>
  <c r="L248" i="4"/>
  <c r="M243" i="4"/>
  <c r="L243" i="4"/>
  <c r="M238" i="4"/>
  <c r="L238" i="4"/>
  <c r="M233" i="4"/>
  <c r="L233" i="4"/>
  <c r="M228" i="4"/>
  <c r="L228" i="4"/>
  <c r="M223" i="4"/>
  <c r="L223" i="4"/>
  <c r="M218" i="4"/>
  <c r="L218" i="4"/>
  <c r="M213" i="4"/>
  <c r="L213" i="4"/>
  <c r="M208" i="4"/>
  <c r="L208" i="4"/>
  <c r="M203" i="4"/>
  <c r="L203" i="4"/>
  <c r="M198" i="4"/>
  <c r="L198" i="4"/>
  <c r="M193" i="4"/>
  <c r="L193" i="4"/>
  <c r="M188" i="4"/>
  <c r="L188" i="4"/>
  <c r="M183" i="4"/>
  <c r="L183" i="4"/>
  <c r="M178" i="4"/>
  <c r="L178" i="4"/>
  <c r="M173" i="4"/>
  <c r="L173" i="4"/>
  <c r="M168" i="4"/>
  <c r="L168" i="4"/>
  <c r="M163" i="4"/>
  <c r="L163" i="4"/>
  <c r="M158" i="4"/>
  <c r="L158" i="4"/>
  <c r="M153" i="4"/>
  <c r="L153" i="4"/>
  <c r="M148" i="4"/>
  <c r="L148" i="4"/>
  <c r="M143" i="4"/>
  <c r="L143" i="4"/>
  <c r="M137" i="4"/>
  <c r="L137" i="4"/>
  <c r="M133" i="4"/>
  <c r="L133" i="4"/>
  <c r="M128" i="4"/>
  <c r="L128" i="4"/>
  <c r="M123" i="4"/>
  <c r="L123" i="4"/>
  <c r="M118" i="4"/>
  <c r="L118" i="4"/>
  <c r="M113" i="4"/>
  <c r="L113" i="4"/>
  <c r="M108" i="4"/>
  <c r="L108" i="4"/>
  <c r="M103" i="4"/>
  <c r="L103" i="4"/>
  <c r="M98" i="4"/>
  <c r="L98" i="4"/>
  <c r="M93" i="4"/>
  <c r="L93" i="4"/>
  <c r="M88" i="4"/>
  <c r="L88" i="4"/>
  <c r="M83" i="4"/>
  <c r="L83" i="4"/>
  <c r="M78" i="4"/>
  <c r="L78" i="4"/>
  <c r="M73" i="4"/>
  <c r="L73" i="4"/>
  <c r="M68" i="4"/>
  <c r="L68" i="4"/>
  <c r="M63" i="4"/>
  <c r="L63" i="4"/>
  <c r="M58" i="4"/>
  <c r="L58" i="4"/>
  <c r="M53" i="4"/>
  <c r="L53" i="4"/>
  <c r="M48" i="4"/>
  <c r="L48" i="4"/>
  <c r="M43" i="4"/>
  <c r="L43" i="4"/>
  <c r="M38" i="4"/>
  <c r="L38" i="4"/>
  <c r="M33" i="4"/>
  <c r="L33" i="4"/>
  <c r="M28" i="4"/>
  <c r="L28" i="4"/>
  <c r="M23" i="4"/>
  <c r="L23" i="4"/>
  <c r="M18" i="4"/>
  <c r="L18" i="4"/>
  <c r="M13" i="4"/>
  <c r="L13" i="4"/>
  <c r="M8" i="4"/>
  <c r="L8" i="4"/>
  <c r="M1396" i="5"/>
  <c r="L1396" i="5"/>
  <c r="M1391" i="5"/>
  <c r="L1391" i="5"/>
  <c r="M1386" i="5"/>
  <c r="L1386" i="5"/>
  <c r="M1381" i="5"/>
  <c r="L1381" i="5"/>
  <c r="M1376" i="5"/>
  <c r="L1376" i="5"/>
  <c r="M1371" i="5"/>
  <c r="L1371" i="5"/>
  <c r="M1366" i="5"/>
  <c r="L1366" i="5"/>
  <c r="M1361" i="5"/>
  <c r="L1361" i="5"/>
  <c r="M1356" i="5"/>
  <c r="L1356" i="5"/>
  <c r="M1351" i="5"/>
  <c r="L1351" i="5"/>
  <c r="M1346" i="5"/>
  <c r="L1346" i="5"/>
  <c r="M1341" i="5"/>
  <c r="L1341" i="5"/>
  <c r="M1336" i="5"/>
  <c r="L1336" i="5"/>
  <c r="M1331" i="5"/>
  <c r="L1331" i="5"/>
  <c r="M1326" i="5"/>
  <c r="L1326" i="5"/>
  <c r="M1321" i="5"/>
  <c r="L1321" i="5"/>
  <c r="M1316" i="5"/>
  <c r="L1316" i="5"/>
  <c r="M1311" i="5"/>
  <c r="L1311" i="5"/>
  <c r="M1306" i="5"/>
  <c r="L1306" i="5"/>
  <c r="M1301" i="5"/>
  <c r="L1301" i="5"/>
  <c r="M1296" i="5"/>
  <c r="L1296" i="5"/>
  <c r="M1291" i="5"/>
  <c r="L1291" i="5"/>
  <c r="M1286" i="5"/>
  <c r="L1286" i="5"/>
  <c r="M1281" i="5"/>
  <c r="L1281" i="5"/>
  <c r="M1276" i="5"/>
  <c r="L1276" i="5"/>
  <c r="M1271" i="5"/>
  <c r="L1271" i="5"/>
  <c r="M1266" i="5"/>
  <c r="L1266" i="5"/>
  <c r="M1261" i="5"/>
  <c r="L1261" i="5"/>
  <c r="M1256" i="5"/>
  <c r="L1256" i="5"/>
  <c r="M1251" i="5"/>
  <c r="L1251" i="5"/>
  <c r="M1246" i="5"/>
  <c r="L1246" i="5"/>
  <c r="M1241" i="5"/>
  <c r="L1241" i="5"/>
  <c r="M1237" i="5"/>
  <c r="L1237" i="5"/>
  <c r="M1232" i="5"/>
  <c r="L1232" i="5"/>
  <c r="M1227" i="5"/>
  <c r="L1227" i="5"/>
  <c r="M1222" i="5"/>
  <c r="L1222" i="5"/>
  <c r="M1217" i="5"/>
  <c r="L1217" i="5"/>
  <c r="M1212" i="5"/>
  <c r="L1212" i="5"/>
  <c r="M1207" i="5"/>
  <c r="L1207" i="5"/>
  <c r="M1202" i="5"/>
  <c r="L1202" i="5"/>
  <c r="M1197" i="5"/>
  <c r="L1197" i="5"/>
  <c r="M1192" i="5"/>
  <c r="L1192" i="5"/>
  <c r="M1187" i="5"/>
  <c r="L1187" i="5"/>
  <c r="M1182" i="5"/>
  <c r="L1182" i="5"/>
  <c r="M1177" i="5"/>
  <c r="L1177" i="5"/>
  <c r="M1172" i="5"/>
  <c r="L1172" i="5"/>
  <c r="M1167" i="5"/>
  <c r="L1167" i="5"/>
  <c r="M1162" i="5"/>
  <c r="L1162" i="5"/>
  <c r="M1157" i="5"/>
  <c r="L1157" i="5"/>
  <c r="M1152" i="5"/>
  <c r="L1152" i="5"/>
  <c r="M1147" i="5"/>
  <c r="L1147" i="5"/>
  <c r="M1142" i="5"/>
  <c r="L1142" i="5"/>
  <c r="M1137" i="5"/>
  <c r="L1137" i="5"/>
  <c r="M1133" i="5"/>
  <c r="L1133" i="5"/>
  <c r="M1128" i="5"/>
  <c r="L1128" i="5"/>
  <c r="M1123" i="5"/>
  <c r="L1123" i="5"/>
  <c r="M1118" i="5"/>
  <c r="L1118" i="5"/>
  <c r="M1113" i="5"/>
  <c r="L1113" i="5"/>
  <c r="M1108" i="5"/>
  <c r="L1108" i="5"/>
  <c r="M1104" i="5"/>
  <c r="L1104" i="5"/>
  <c r="M1099" i="5"/>
  <c r="L1099" i="5"/>
  <c r="M1096" i="5"/>
  <c r="L1096" i="5"/>
  <c r="M1091" i="5"/>
  <c r="L1091" i="5"/>
  <c r="M1086" i="5"/>
  <c r="L1086" i="5"/>
  <c r="M1081" i="5"/>
  <c r="L1081" i="5"/>
  <c r="M1077" i="5"/>
  <c r="L1077" i="5"/>
  <c r="M1072" i="5"/>
  <c r="L1072" i="5"/>
  <c r="M1068" i="5"/>
  <c r="L1068" i="5"/>
  <c r="M1063" i="5"/>
  <c r="L1063" i="5"/>
  <c r="M1058" i="5"/>
  <c r="L1058" i="5"/>
  <c r="M1053" i="5"/>
  <c r="L1053" i="5"/>
  <c r="M1048" i="5"/>
  <c r="L1048" i="5"/>
  <c r="M1043" i="5"/>
  <c r="L1043" i="5"/>
  <c r="M1039" i="5"/>
  <c r="L1039" i="5"/>
  <c r="M1034" i="5"/>
  <c r="L1034" i="5"/>
  <c r="M1029" i="5"/>
  <c r="L1029" i="5"/>
  <c r="M1024" i="5"/>
  <c r="L1024" i="5"/>
  <c r="M1019" i="5"/>
  <c r="L1019" i="5"/>
  <c r="M1014" i="5"/>
  <c r="L1014" i="5"/>
  <c r="M1009" i="5"/>
  <c r="L1009" i="5"/>
  <c r="M1004" i="5"/>
  <c r="L1004" i="5"/>
  <c r="M999" i="5"/>
  <c r="L999" i="5"/>
  <c r="M994" i="5"/>
  <c r="L994" i="5"/>
  <c r="M989" i="5"/>
  <c r="L989" i="5"/>
  <c r="M984" i="5"/>
  <c r="L984" i="5"/>
  <c r="M980" i="5"/>
  <c r="L980" i="5"/>
  <c r="M975" i="5"/>
  <c r="L975" i="5"/>
  <c r="M969" i="5"/>
  <c r="L969" i="5"/>
  <c r="M964" i="5"/>
  <c r="L964" i="5"/>
  <c r="M959" i="5"/>
  <c r="L959" i="5"/>
  <c r="M954" i="5"/>
  <c r="L954" i="5"/>
  <c r="M949" i="5"/>
  <c r="L949" i="5"/>
  <c r="M944" i="5"/>
  <c r="L944" i="5"/>
  <c r="M939" i="5"/>
  <c r="L939" i="5"/>
  <c r="M934" i="5"/>
  <c r="L934" i="5"/>
  <c r="M929" i="5"/>
  <c r="L929" i="5"/>
  <c r="M924" i="5"/>
  <c r="L924" i="5"/>
  <c r="M919" i="5"/>
  <c r="L919" i="5"/>
  <c r="M914" i="5"/>
  <c r="L914" i="5"/>
  <c r="M909" i="5"/>
  <c r="L909" i="5"/>
  <c r="M904" i="5"/>
  <c r="L904" i="5"/>
  <c r="M899" i="5"/>
  <c r="L899" i="5"/>
  <c r="M894" i="5"/>
  <c r="L894" i="5"/>
  <c r="M889" i="5"/>
  <c r="L889" i="5"/>
  <c r="M884" i="5"/>
  <c r="L884" i="5"/>
  <c r="M879" i="5"/>
  <c r="L879" i="5"/>
  <c r="AE876" i="5" a="1"/>
  <c r="AE876" i="5" s="1"/>
  <c r="M874" i="5"/>
  <c r="L874" i="5"/>
  <c r="M869" i="5"/>
  <c r="L869" i="5"/>
  <c r="M864" i="5"/>
  <c r="L864" i="5"/>
  <c r="M859" i="5"/>
  <c r="L859" i="5"/>
  <c r="M854" i="5"/>
  <c r="L854" i="5"/>
  <c r="M849" i="5"/>
  <c r="L849" i="5"/>
  <c r="M844" i="5"/>
  <c r="L844" i="5"/>
  <c r="M839" i="5"/>
  <c r="L839" i="5"/>
  <c r="M834" i="5"/>
  <c r="L834" i="5"/>
  <c r="M829" i="5"/>
  <c r="L829" i="5"/>
  <c r="M824" i="5"/>
  <c r="L824" i="5"/>
  <c r="M819" i="5"/>
  <c r="L819" i="5"/>
  <c r="M814" i="5"/>
  <c r="L814" i="5"/>
  <c r="M809" i="5"/>
  <c r="L809" i="5"/>
  <c r="M804" i="5"/>
  <c r="L804" i="5"/>
  <c r="M799" i="5"/>
  <c r="L799" i="5"/>
  <c r="M794" i="5"/>
  <c r="L794" i="5"/>
  <c r="M789" i="5"/>
  <c r="L789" i="5"/>
  <c r="M784" i="5"/>
  <c r="L784" i="5"/>
  <c r="M779" i="5"/>
  <c r="L779" i="5"/>
  <c r="M774" i="5"/>
  <c r="L774" i="5"/>
  <c r="M769" i="5"/>
  <c r="L769" i="5"/>
  <c r="M764" i="5"/>
  <c r="L764" i="5"/>
  <c r="M759" i="5"/>
  <c r="L759" i="5"/>
  <c r="M754" i="5"/>
  <c r="L754" i="5"/>
  <c r="M749" i="5"/>
  <c r="L749" i="5"/>
  <c r="M744" i="5"/>
  <c r="L744" i="5"/>
  <c r="M739" i="5"/>
  <c r="L739" i="5"/>
  <c r="M734" i="5"/>
  <c r="L734" i="5"/>
  <c r="M729" i="5"/>
  <c r="L729" i="5"/>
  <c r="M724" i="5"/>
  <c r="L724" i="5"/>
  <c r="M719" i="5"/>
  <c r="L719" i="5"/>
  <c r="M714" i="5"/>
  <c r="L714" i="5"/>
  <c r="M709" i="5"/>
  <c r="L709" i="5"/>
  <c r="M704" i="5"/>
  <c r="L704" i="5"/>
  <c r="M699" i="5"/>
  <c r="L699" i="5"/>
  <c r="M695" i="5"/>
  <c r="L695" i="5"/>
  <c r="M690" i="5"/>
  <c r="L690" i="5"/>
  <c r="M685" i="5"/>
  <c r="L685" i="5"/>
  <c r="M680" i="5"/>
  <c r="L680" i="5"/>
  <c r="M675" i="5"/>
  <c r="L675" i="5"/>
  <c r="M670" i="5"/>
  <c r="L670" i="5"/>
  <c r="M666" i="5"/>
  <c r="L666" i="5"/>
  <c r="M661" i="5"/>
  <c r="L661" i="5"/>
  <c r="M656" i="5"/>
  <c r="L656" i="5"/>
  <c r="M651" i="5"/>
  <c r="L651" i="5"/>
  <c r="M646" i="5"/>
  <c r="L646" i="5"/>
  <c r="M641" i="5"/>
  <c r="L641" i="5"/>
  <c r="M636" i="5"/>
  <c r="L636" i="5"/>
  <c r="M631" i="5"/>
  <c r="L631" i="5"/>
  <c r="M626" i="5"/>
  <c r="L626" i="5"/>
  <c r="M621" i="5"/>
  <c r="L621" i="5"/>
  <c r="M616" i="5"/>
  <c r="L616" i="5"/>
  <c r="M611" i="5"/>
  <c r="L611" i="5"/>
  <c r="M606" i="5"/>
  <c r="L606" i="5"/>
  <c r="M601" i="5"/>
  <c r="L601" i="5"/>
  <c r="M596" i="5"/>
  <c r="L596" i="5"/>
  <c r="M591" i="5"/>
  <c r="L591" i="5"/>
  <c r="M586" i="5"/>
  <c r="L586" i="5"/>
  <c r="M581" i="5"/>
  <c r="L581" i="5"/>
  <c r="M576" i="5"/>
  <c r="L576" i="5"/>
  <c r="M571" i="5"/>
  <c r="L571" i="5"/>
  <c r="M566" i="5"/>
  <c r="L566" i="5"/>
  <c r="M561" i="5"/>
  <c r="L561" i="5"/>
  <c r="M556" i="5"/>
  <c r="L556" i="5"/>
  <c r="M551" i="5"/>
  <c r="L551" i="5"/>
  <c r="M546" i="5"/>
  <c r="L546" i="5"/>
  <c r="M541" i="5"/>
  <c r="L541" i="5"/>
  <c r="M536" i="5"/>
  <c r="L536" i="5"/>
  <c r="M531" i="5"/>
  <c r="L531" i="5"/>
  <c r="M526" i="5"/>
  <c r="L526" i="5"/>
  <c r="M521" i="5"/>
  <c r="L521" i="5"/>
  <c r="M516" i="5"/>
  <c r="L516" i="5"/>
  <c r="M511" i="5"/>
  <c r="L511" i="5"/>
  <c r="M506" i="5"/>
  <c r="L506" i="5"/>
  <c r="M501" i="5"/>
  <c r="L501" i="5"/>
  <c r="M496" i="5"/>
  <c r="L496" i="5"/>
  <c r="M491" i="5"/>
  <c r="L491" i="5"/>
  <c r="M486" i="5"/>
  <c r="L486" i="5"/>
  <c r="M481" i="5"/>
  <c r="L481" i="5"/>
  <c r="M476" i="5"/>
  <c r="L476" i="5"/>
  <c r="M471" i="5"/>
  <c r="L471" i="5"/>
  <c r="M466" i="5"/>
  <c r="L466" i="5"/>
  <c r="M461" i="5"/>
  <c r="L461" i="5"/>
  <c r="M456" i="5"/>
  <c r="L456" i="5"/>
  <c r="M451" i="5"/>
  <c r="L451" i="5"/>
  <c r="M446" i="5"/>
  <c r="L446" i="5"/>
  <c r="M441" i="5"/>
  <c r="L441" i="5"/>
  <c r="M436" i="5"/>
  <c r="L436" i="5"/>
  <c r="M431" i="5"/>
  <c r="L431" i="5"/>
  <c r="M426" i="5"/>
  <c r="L426" i="5"/>
  <c r="M421" i="5"/>
  <c r="L421" i="5"/>
  <c r="M416" i="5"/>
  <c r="L416" i="5"/>
  <c r="M411" i="5"/>
  <c r="L411" i="5"/>
  <c r="M406" i="5"/>
  <c r="L406" i="5"/>
  <c r="M402" i="5"/>
  <c r="L402" i="5"/>
  <c r="M397" i="5"/>
  <c r="L397" i="5"/>
  <c r="M392" i="5"/>
  <c r="L392" i="5"/>
  <c r="M387" i="5"/>
  <c r="L387" i="5"/>
  <c r="M382" i="5"/>
  <c r="L382" i="5"/>
  <c r="M377" i="5"/>
  <c r="L377" i="5"/>
  <c r="M372" i="5"/>
  <c r="L372" i="5"/>
  <c r="M367" i="5"/>
  <c r="L367" i="5"/>
  <c r="M362" i="5"/>
  <c r="L362" i="5"/>
  <c r="M357" i="5"/>
  <c r="L357" i="5"/>
  <c r="M352" i="5"/>
  <c r="L352" i="5"/>
  <c r="M347" i="5"/>
  <c r="L347" i="5"/>
  <c r="M342" i="5"/>
  <c r="L342" i="5"/>
  <c r="M337" i="5"/>
  <c r="L337" i="5"/>
  <c r="M332" i="5"/>
  <c r="L332" i="5"/>
  <c r="M327" i="5"/>
  <c r="L327" i="5"/>
  <c r="M322" i="5"/>
  <c r="L322" i="5"/>
  <c r="M317" i="5"/>
  <c r="L317" i="5"/>
  <c r="M312" i="5"/>
  <c r="L312" i="5"/>
  <c r="M307" i="5"/>
  <c r="L307" i="5"/>
  <c r="M302" i="5"/>
  <c r="L302" i="5"/>
  <c r="M297" i="5"/>
  <c r="L297" i="5"/>
  <c r="M292" i="5"/>
  <c r="L292" i="5"/>
  <c r="M287" i="5"/>
  <c r="L287" i="5"/>
  <c r="M282" i="5"/>
  <c r="L282" i="5"/>
  <c r="M277" i="5"/>
  <c r="L277" i="5"/>
  <c r="M272" i="5"/>
  <c r="L272" i="5"/>
  <c r="M267" i="5"/>
  <c r="L267" i="5"/>
  <c r="M262" i="5"/>
  <c r="L262" i="5"/>
  <c r="M257" i="5"/>
  <c r="L257" i="5"/>
  <c r="M252" i="5"/>
  <c r="L252" i="5"/>
  <c r="M247" i="5"/>
  <c r="L247" i="5"/>
  <c r="M242" i="5"/>
  <c r="L242" i="5"/>
  <c r="M237" i="5"/>
  <c r="L237" i="5"/>
  <c r="M232" i="5"/>
  <c r="L232" i="5"/>
  <c r="M227" i="5"/>
  <c r="L227" i="5"/>
  <c r="M222" i="5"/>
  <c r="L222" i="5"/>
  <c r="M217" i="5"/>
  <c r="L217" i="5"/>
  <c r="M212" i="5"/>
  <c r="L212" i="5"/>
  <c r="M207" i="5"/>
  <c r="L207" i="5"/>
  <c r="M202" i="5"/>
  <c r="L202" i="5"/>
  <c r="M197" i="5"/>
  <c r="L197" i="5"/>
  <c r="M192" i="5"/>
  <c r="L192" i="5"/>
  <c r="M187" i="5"/>
  <c r="L187" i="5"/>
  <c r="M182" i="5"/>
  <c r="L182" i="5"/>
  <c r="M177" i="5"/>
  <c r="L177" i="5"/>
  <c r="M172" i="5"/>
  <c r="L172" i="5"/>
  <c r="M167" i="5"/>
  <c r="L167" i="5"/>
  <c r="M162" i="5"/>
  <c r="L162" i="5"/>
  <c r="M157" i="5"/>
  <c r="L157" i="5"/>
  <c r="M152" i="5"/>
  <c r="L152" i="5"/>
  <c r="M147" i="5"/>
  <c r="L147" i="5"/>
  <c r="M142" i="5"/>
  <c r="L142" i="5"/>
  <c r="M136" i="5"/>
  <c r="L136" i="5"/>
  <c r="M131" i="5"/>
  <c r="L131" i="5"/>
  <c r="M126" i="5"/>
  <c r="L126" i="5"/>
  <c r="M121" i="5"/>
  <c r="L121" i="5"/>
  <c r="M116" i="5"/>
  <c r="L116" i="5"/>
  <c r="M111" i="5"/>
  <c r="L111" i="5"/>
  <c r="M106" i="5"/>
  <c r="L106" i="5"/>
  <c r="M101" i="5"/>
  <c r="L101" i="5"/>
  <c r="M96" i="5"/>
  <c r="L96" i="5"/>
  <c r="M91" i="5"/>
  <c r="L91" i="5"/>
  <c r="M86" i="5"/>
  <c r="L86" i="5"/>
  <c r="M81" i="5"/>
  <c r="L81" i="5"/>
  <c r="M76" i="5"/>
  <c r="L76" i="5"/>
  <c r="M71" i="5"/>
  <c r="L71" i="5"/>
  <c r="M66" i="5"/>
  <c r="L66" i="5"/>
  <c r="M61" i="5"/>
  <c r="L61" i="5"/>
  <c r="M56" i="5"/>
  <c r="L56" i="5"/>
  <c r="M51" i="5"/>
  <c r="L51" i="5"/>
  <c r="M46" i="5"/>
  <c r="L46" i="5"/>
  <c r="M41" i="5"/>
  <c r="L41" i="5"/>
  <c r="M36" i="5"/>
  <c r="L36" i="5"/>
  <c r="M31" i="5"/>
  <c r="L31" i="5"/>
  <c r="M26" i="5"/>
  <c r="L26" i="5"/>
  <c r="M21" i="5"/>
  <c r="L21" i="5"/>
  <c r="M16" i="5"/>
  <c r="L16" i="5"/>
  <c r="M11" i="5"/>
  <c r="L11" i="5"/>
  <c r="M6" i="5"/>
  <c r="L6" i="5"/>
  <c r="M1523" i="6"/>
  <c r="L1523" i="6"/>
  <c r="M1518" i="6"/>
  <c r="L1518" i="6"/>
  <c r="M1513" i="6"/>
  <c r="L1513" i="6"/>
  <c r="M1508" i="6"/>
  <c r="L1508" i="6"/>
  <c r="M1503" i="6"/>
  <c r="L1503" i="6"/>
  <c r="M1498" i="6"/>
  <c r="L1498" i="6"/>
  <c r="M1493" i="6"/>
  <c r="L1493" i="6"/>
  <c r="M1488" i="6"/>
  <c r="L1488" i="6"/>
  <c r="M1483" i="6"/>
  <c r="L1483" i="6"/>
  <c r="M1478" i="6"/>
  <c r="L1478" i="6"/>
  <c r="M1473" i="6"/>
  <c r="L1473" i="6"/>
  <c r="M1468" i="6"/>
  <c r="L1468" i="6"/>
  <c r="M1463" i="6"/>
  <c r="L1463" i="6"/>
  <c r="M1458" i="6"/>
  <c r="L1458" i="6"/>
  <c r="M1453" i="6"/>
  <c r="L1453" i="6"/>
  <c r="M1448" i="6"/>
  <c r="L1448" i="6"/>
  <c r="M1443" i="6"/>
  <c r="L1443" i="6"/>
  <c r="M1438" i="6"/>
  <c r="L1438" i="6"/>
  <c r="M1433" i="6"/>
  <c r="L1433" i="6"/>
  <c r="M1428" i="6"/>
  <c r="L1428" i="6"/>
  <c r="M1423" i="6"/>
  <c r="L1423" i="6"/>
  <c r="M1418" i="6"/>
  <c r="L1418" i="6"/>
  <c r="M1413" i="6"/>
  <c r="L1413" i="6"/>
  <c r="M1408" i="6"/>
  <c r="L1408" i="6"/>
  <c r="M1403" i="6"/>
  <c r="L1403" i="6"/>
  <c r="M1398" i="6"/>
  <c r="L1398" i="6"/>
  <c r="M1393" i="6"/>
  <c r="L1393" i="6"/>
  <c r="M1388" i="6"/>
  <c r="L1388" i="6"/>
  <c r="M1383" i="6"/>
  <c r="L1383" i="6"/>
  <c r="M1378" i="6"/>
  <c r="L1378" i="6"/>
  <c r="M1373" i="6"/>
  <c r="L1373" i="6"/>
  <c r="M1368" i="6"/>
  <c r="L1368" i="6"/>
  <c r="M1364" i="6"/>
  <c r="L1364" i="6"/>
  <c r="M1359" i="6"/>
  <c r="L1359" i="6"/>
  <c r="M1354" i="6"/>
  <c r="L1354" i="6"/>
  <c r="M1349" i="6"/>
  <c r="L1349" i="6"/>
  <c r="M1344" i="6"/>
  <c r="L1344" i="6"/>
  <c r="M1339" i="6"/>
  <c r="L1339" i="6"/>
  <c r="M1334" i="6"/>
  <c r="L1334" i="6"/>
  <c r="M1329" i="6"/>
  <c r="L1329" i="6"/>
  <c r="M1324" i="6"/>
  <c r="L1324" i="6"/>
  <c r="M1319" i="6"/>
  <c r="L1319" i="6"/>
  <c r="M1314" i="6"/>
  <c r="L1314" i="6"/>
  <c r="M1309" i="6"/>
  <c r="L1309" i="6"/>
  <c r="M1304" i="6"/>
  <c r="L1304" i="6"/>
  <c r="M1299" i="6"/>
  <c r="L1299" i="6"/>
  <c r="M1294" i="6"/>
  <c r="L1294" i="6"/>
  <c r="M1289" i="6"/>
  <c r="L1289" i="6"/>
  <c r="M1284" i="6"/>
  <c r="L1284" i="6"/>
  <c r="M1279" i="6"/>
  <c r="L1279" i="6"/>
  <c r="M1274" i="6"/>
  <c r="L1274" i="6"/>
  <c r="M1269" i="6"/>
  <c r="L1269" i="6"/>
  <c r="M1264" i="6"/>
  <c r="L1264" i="6"/>
  <c r="M1260" i="6"/>
  <c r="L1260" i="6"/>
  <c r="M1255" i="6"/>
  <c r="L1255" i="6"/>
  <c r="M1250" i="6"/>
  <c r="L1250" i="6"/>
  <c r="M1245" i="6"/>
  <c r="L1245" i="6"/>
  <c r="M1240" i="6"/>
  <c r="L1240" i="6"/>
  <c r="M1235" i="6"/>
  <c r="L1235" i="6"/>
  <c r="M1231" i="6"/>
  <c r="L1231" i="6"/>
  <c r="M1226" i="6"/>
  <c r="L1226" i="6"/>
  <c r="M1223" i="6"/>
  <c r="L1223" i="6"/>
  <c r="M1218" i="6"/>
  <c r="L1218" i="6"/>
  <c r="M1213" i="6"/>
  <c r="L1213" i="6"/>
  <c r="M1208" i="6"/>
  <c r="L1208" i="6"/>
  <c r="M1204" i="6"/>
  <c r="L1204" i="6"/>
  <c r="M1199" i="6"/>
  <c r="L1199" i="6"/>
  <c r="M1195" i="6"/>
  <c r="L1195" i="6"/>
  <c r="M1190" i="6"/>
  <c r="L1190" i="6"/>
  <c r="M1185" i="6"/>
  <c r="L1185" i="6"/>
  <c r="M1180" i="6"/>
  <c r="L1180" i="6"/>
  <c r="M1175" i="6"/>
  <c r="L1175" i="6"/>
  <c r="M1170" i="6"/>
  <c r="L1170" i="6"/>
  <c r="M1166" i="6"/>
  <c r="L1166" i="6"/>
  <c r="M1161" i="6"/>
  <c r="L1161" i="6"/>
  <c r="M1156" i="6"/>
  <c r="L1156" i="6"/>
  <c r="M1151" i="6"/>
  <c r="L1151" i="6"/>
  <c r="M1146" i="6"/>
  <c r="L1146" i="6"/>
  <c r="M1141" i="6"/>
  <c r="L1141" i="6"/>
  <c r="M1136" i="6"/>
  <c r="L1136" i="6"/>
  <c r="M1131" i="6"/>
  <c r="L1131" i="6"/>
  <c r="M1126" i="6"/>
  <c r="L1126" i="6"/>
  <c r="M1121" i="6"/>
  <c r="L1121" i="6"/>
  <c r="M1116" i="6"/>
  <c r="L1116" i="6"/>
  <c r="M1111" i="6"/>
  <c r="L1111" i="6"/>
  <c r="M1107" i="6"/>
  <c r="L1107" i="6"/>
  <c r="M1102" i="6"/>
  <c r="L1102" i="6"/>
  <c r="M1096" i="6"/>
  <c r="L1096" i="6"/>
  <c r="M1091" i="6"/>
  <c r="L1091" i="6"/>
  <c r="M1086" i="6"/>
  <c r="L1086" i="6"/>
  <c r="M1081" i="6"/>
  <c r="L1081" i="6"/>
  <c r="M1076" i="6"/>
  <c r="L1076" i="6"/>
  <c r="M1071" i="6"/>
  <c r="L1071" i="6"/>
  <c r="M1066" i="6"/>
  <c r="L1066" i="6"/>
  <c r="M1061" i="6"/>
  <c r="L1061" i="6"/>
  <c r="M1056" i="6"/>
  <c r="L1056" i="6"/>
  <c r="M1051" i="6"/>
  <c r="L1051" i="6"/>
  <c r="M1046" i="6"/>
  <c r="L1046" i="6"/>
  <c r="M1041" i="6"/>
  <c r="L1041" i="6"/>
  <c r="M1036" i="6"/>
  <c r="L1036" i="6"/>
  <c r="M1031" i="6"/>
  <c r="L1031" i="6"/>
  <c r="M1026" i="6"/>
  <c r="L1026" i="6"/>
  <c r="M1021" i="6"/>
  <c r="L1021" i="6"/>
  <c r="M1016" i="6"/>
  <c r="L1016" i="6"/>
  <c r="M1011" i="6"/>
  <c r="L1011" i="6"/>
  <c r="M1006" i="6"/>
  <c r="L1006" i="6"/>
  <c r="AE1003" i="6" a="1"/>
  <c r="AE1003" i="6" s="1"/>
  <c r="M1001" i="6"/>
  <c r="L1001" i="6"/>
  <c r="M996" i="6"/>
  <c r="L996" i="6"/>
  <c r="M991" i="6"/>
  <c r="L991" i="6"/>
  <c r="M986" i="6"/>
  <c r="L986" i="6"/>
  <c r="M981" i="6"/>
  <c r="L981" i="6"/>
  <c r="M976" i="6"/>
  <c r="L976" i="6"/>
  <c r="M971" i="6"/>
  <c r="L971" i="6"/>
  <c r="M966" i="6"/>
  <c r="L966" i="6"/>
  <c r="M961" i="6"/>
  <c r="L961" i="6"/>
  <c r="M956" i="6"/>
  <c r="L956" i="6"/>
  <c r="M951" i="6"/>
  <c r="L951" i="6"/>
  <c r="M946" i="6"/>
  <c r="L946" i="6"/>
  <c r="M941" i="6"/>
  <c r="L941" i="6"/>
  <c r="M936" i="6"/>
  <c r="L936" i="6"/>
  <c r="M931" i="6"/>
  <c r="L931" i="6"/>
  <c r="M926" i="6"/>
  <c r="L926" i="6"/>
  <c r="M921" i="6"/>
  <c r="L921" i="6"/>
  <c r="M916" i="6"/>
  <c r="L916" i="6"/>
  <c r="M911" i="6"/>
  <c r="L911" i="6"/>
  <c r="M906" i="6"/>
  <c r="L906" i="6"/>
  <c r="M901" i="6"/>
  <c r="L901" i="6"/>
  <c r="M896" i="6"/>
  <c r="L896" i="6"/>
  <c r="M891" i="6"/>
  <c r="L891" i="6"/>
  <c r="M886" i="6"/>
  <c r="L886" i="6"/>
  <c r="M881" i="6"/>
  <c r="L881" i="6"/>
  <c r="M876" i="6"/>
  <c r="L876" i="6"/>
  <c r="M871" i="6"/>
  <c r="L871" i="6"/>
  <c r="M866" i="6"/>
  <c r="L866" i="6"/>
  <c r="M861" i="6"/>
  <c r="L861" i="6"/>
  <c r="M856" i="6"/>
  <c r="L856" i="6"/>
  <c r="M851" i="6"/>
  <c r="L851" i="6"/>
  <c r="M846" i="6"/>
  <c r="L846" i="6"/>
  <c r="M841" i="6"/>
  <c r="L841" i="6"/>
  <c r="M836" i="6"/>
  <c r="L836" i="6"/>
  <c r="M831" i="6"/>
  <c r="L831" i="6"/>
  <c r="M826" i="6"/>
  <c r="L826" i="6"/>
  <c r="M822" i="6"/>
  <c r="L822" i="6"/>
  <c r="M817" i="6"/>
  <c r="L817" i="6"/>
  <c r="M812" i="6"/>
  <c r="L812" i="6"/>
  <c r="M807" i="6"/>
  <c r="L807" i="6"/>
  <c r="M802" i="6"/>
  <c r="L802" i="6"/>
  <c r="M797" i="6"/>
  <c r="L797" i="6"/>
  <c r="M793" i="6"/>
  <c r="L793" i="6"/>
  <c r="M788" i="6"/>
  <c r="L788" i="6"/>
  <c r="M783" i="6"/>
  <c r="L783" i="6"/>
  <c r="M778" i="6"/>
  <c r="L778" i="6"/>
  <c r="M773" i="6"/>
  <c r="L773" i="6"/>
  <c r="M768" i="6"/>
  <c r="L768" i="6"/>
  <c r="M763" i="6"/>
  <c r="L763" i="6"/>
  <c r="M758" i="6"/>
  <c r="L758" i="6"/>
  <c r="M753" i="6"/>
  <c r="L753" i="6"/>
  <c r="M748" i="6"/>
  <c r="L748" i="6"/>
  <c r="M743" i="6"/>
  <c r="L743" i="6"/>
  <c r="M738" i="6"/>
  <c r="L738" i="6"/>
  <c r="M733" i="6"/>
  <c r="L733" i="6"/>
  <c r="M728" i="6"/>
  <c r="L728" i="6"/>
  <c r="M723" i="6"/>
  <c r="L723" i="6"/>
  <c r="M718" i="6"/>
  <c r="L718" i="6"/>
  <c r="M713" i="6"/>
  <c r="L713" i="6"/>
  <c r="M708" i="6"/>
  <c r="L708" i="6"/>
  <c r="M703" i="6"/>
  <c r="L703" i="6"/>
  <c r="M698" i="6"/>
  <c r="L698" i="6"/>
  <c r="M693" i="6"/>
  <c r="L693" i="6"/>
  <c r="M688" i="6"/>
  <c r="L688" i="6"/>
  <c r="M683" i="6"/>
  <c r="L683" i="6"/>
  <c r="M678" i="6"/>
  <c r="L678" i="6"/>
  <c r="M673" i="6"/>
  <c r="L673" i="6"/>
  <c r="M668" i="6"/>
  <c r="L668" i="6"/>
  <c r="M663" i="6"/>
  <c r="L663" i="6"/>
  <c r="M658" i="6"/>
  <c r="L658" i="6"/>
  <c r="M653" i="6"/>
  <c r="L653" i="6"/>
  <c r="M648" i="6"/>
  <c r="L648" i="6"/>
  <c r="M643" i="6"/>
  <c r="L643" i="6"/>
  <c r="M638" i="6"/>
  <c r="L638" i="6"/>
  <c r="M633" i="6"/>
  <c r="L633" i="6"/>
  <c r="M628" i="6"/>
  <c r="L628" i="6"/>
  <c r="M623" i="6"/>
  <c r="L623" i="6"/>
  <c r="M618" i="6"/>
  <c r="L618" i="6"/>
  <c r="M613" i="6"/>
  <c r="L613" i="6"/>
  <c r="M608" i="6"/>
  <c r="L608" i="6"/>
  <c r="M603" i="6"/>
  <c r="L603" i="6"/>
  <c r="M598" i="6"/>
  <c r="L598" i="6"/>
  <c r="M593" i="6"/>
  <c r="L593" i="6"/>
  <c r="M588" i="6"/>
  <c r="L588" i="6"/>
  <c r="M583" i="6"/>
  <c r="L583" i="6"/>
  <c r="M578" i="6"/>
  <c r="L578" i="6"/>
  <c r="M573" i="6"/>
  <c r="L573" i="6"/>
  <c r="M568" i="6"/>
  <c r="L568" i="6"/>
  <c r="M563" i="6"/>
  <c r="L563" i="6"/>
  <c r="M558" i="6"/>
  <c r="L558" i="6"/>
  <c r="M553" i="6"/>
  <c r="L553" i="6"/>
  <c r="M548" i="6"/>
  <c r="L548" i="6"/>
  <c r="M543" i="6"/>
  <c r="L543" i="6"/>
  <c r="M538" i="6"/>
  <c r="L538" i="6"/>
  <c r="M533" i="6"/>
  <c r="L533" i="6"/>
  <c r="M529" i="6"/>
  <c r="L529" i="6"/>
  <c r="M524" i="6"/>
  <c r="L524" i="6"/>
  <c r="M519" i="6"/>
  <c r="L519" i="6"/>
  <c r="M514" i="6"/>
  <c r="L514" i="6"/>
  <c r="M509" i="6"/>
  <c r="L509" i="6"/>
  <c r="M504" i="6"/>
  <c r="L504" i="6"/>
  <c r="M499" i="6"/>
  <c r="L499" i="6"/>
  <c r="M494" i="6"/>
  <c r="L494" i="6"/>
  <c r="M489" i="6"/>
  <c r="L489" i="6"/>
  <c r="M484" i="6"/>
  <c r="L484" i="6"/>
  <c r="M479" i="6"/>
  <c r="L479" i="6"/>
  <c r="M474" i="6"/>
  <c r="L474" i="6"/>
  <c r="M469" i="6"/>
  <c r="L469" i="6"/>
  <c r="M464" i="6"/>
  <c r="L464" i="6"/>
  <c r="M459" i="6"/>
  <c r="L459" i="6"/>
  <c r="M454" i="6"/>
  <c r="L454" i="6"/>
  <c r="M449" i="6"/>
  <c r="L449" i="6"/>
  <c r="M444" i="6"/>
  <c r="L444" i="6"/>
  <c r="M439" i="6"/>
  <c r="L439" i="6"/>
  <c r="M434" i="6"/>
  <c r="L434" i="6"/>
  <c r="M429" i="6"/>
  <c r="L429" i="6"/>
  <c r="M424" i="6"/>
  <c r="L424" i="6"/>
  <c r="M419" i="6"/>
  <c r="L419" i="6"/>
  <c r="M414" i="6"/>
  <c r="L414" i="6"/>
  <c r="M409" i="6"/>
  <c r="L409" i="6"/>
  <c r="M404" i="6"/>
  <c r="L404" i="6"/>
  <c r="M399" i="6"/>
  <c r="L399" i="6"/>
  <c r="M394" i="6"/>
  <c r="L394" i="6"/>
  <c r="M389" i="6"/>
  <c r="L389" i="6"/>
  <c r="M384" i="6"/>
  <c r="L384" i="6"/>
  <c r="M379" i="6"/>
  <c r="L379" i="6"/>
  <c r="M374" i="6"/>
  <c r="L374" i="6"/>
  <c r="M369" i="6"/>
  <c r="L369" i="6"/>
  <c r="M364" i="6"/>
  <c r="L364" i="6"/>
  <c r="M359" i="6"/>
  <c r="L359" i="6"/>
  <c r="M354" i="6"/>
  <c r="L354" i="6"/>
  <c r="M349" i="6"/>
  <c r="L349" i="6"/>
  <c r="M344" i="6"/>
  <c r="L344" i="6"/>
  <c r="M339" i="6"/>
  <c r="L339" i="6"/>
  <c r="M334" i="6"/>
  <c r="L334" i="6"/>
  <c r="M329" i="6"/>
  <c r="L329" i="6"/>
  <c r="M324" i="6"/>
  <c r="L324" i="6"/>
  <c r="M319" i="6"/>
  <c r="L319" i="6"/>
  <c r="M314" i="6"/>
  <c r="L314" i="6"/>
  <c r="M309" i="6"/>
  <c r="L309" i="6"/>
  <c r="M304" i="6"/>
  <c r="L304" i="6"/>
  <c r="M299" i="6"/>
  <c r="L299" i="6"/>
  <c r="M294" i="6"/>
  <c r="L294" i="6"/>
  <c r="M289" i="6"/>
  <c r="L289" i="6"/>
  <c r="M284" i="6"/>
  <c r="L284" i="6"/>
  <c r="M279" i="6"/>
  <c r="L279" i="6"/>
  <c r="M274" i="6"/>
  <c r="L274" i="6"/>
  <c r="M269" i="6"/>
  <c r="L269" i="6"/>
  <c r="M263" i="6"/>
  <c r="L263" i="6"/>
  <c r="M258" i="6"/>
  <c r="L258" i="6"/>
  <c r="M253" i="6"/>
  <c r="L253" i="6"/>
  <c r="M248" i="6"/>
  <c r="L248" i="6"/>
  <c r="M243" i="6"/>
  <c r="L243" i="6"/>
  <c r="M238" i="6"/>
  <c r="L238" i="6"/>
  <c r="M233" i="6"/>
  <c r="L233" i="6"/>
  <c r="M228" i="6"/>
  <c r="L228" i="6"/>
  <c r="M223" i="6"/>
  <c r="L223" i="6"/>
  <c r="M218" i="6"/>
  <c r="L218" i="6"/>
  <c r="M213" i="6"/>
  <c r="L213" i="6"/>
  <c r="M208" i="6"/>
  <c r="L208" i="6"/>
  <c r="M203" i="6"/>
  <c r="L203" i="6"/>
  <c r="M198" i="6"/>
  <c r="L198" i="6"/>
  <c r="M193" i="6"/>
  <c r="L193" i="6"/>
  <c r="M188" i="6"/>
  <c r="L188" i="6"/>
  <c r="M183" i="6"/>
  <c r="L183" i="6"/>
  <c r="M178" i="6"/>
  <c r="L178" i="6"/>
  <c r="M173" i="6"/>
  <c r="L173" i="6"/>
  <c r="M168" i="6"/>
  <c r="L168" i="6"/>
  <c r="M163" i="6"/>
  <c r="L163" i="6"/>
  <c r="M158" i="6"/>
  <c r="L158" i="6"/>
  <c r="M153" i="6"/>
  <c r="L153" i="6"/>
  <c r="M148" i="6"/>
  <c r="L148" i="6"/>
  <c r="M143" i="6"/>
  <c r="L143" i="6"/>
  <c r="M138" i="6"/>
  <c r="L138" i="6"/>
  <c r="M133" i="6"/>
  <c r="L133" i="6"/>
  <c r="M128" i="6"/>
  <c r="L128" i="6"/>
  <c r="M123" i="6"/>
  <c r="L123" i="6"/>
  <c r="M118" i="6"/>
  <c r="L118" i="6"/>
  <c r="M113" i="6"/>
  <c r="L113" i="6"/>
  <c r="M108" i="6"/>
  <c r="L108" i="6"/>
  <c r="M103" i="6"/>
  <c r="L103" i="6"/>
  <c r="M98" i="6"/>
  <c r="L98" i="6"/>
  <c r="M93" i="6"/>
  <c r="L93" i="6"/>
  <c r="M88" i="6"/>
  <c r="L88" i="6"/>
  <c r="M83" i="6"/>
  <c r="L83" i="6"/>
  <c r="M78" i="6"/>
  <c r="L78" i="6"/>
  <c r="M73" i="6"/>
  <c r="L73" i="6"/>
  <c r="M68" i="6"/>
  <c r="L68" i="6"/>
  <c r="M63" i="6"/>
  <c r="L63" i="6"/>
  <c r="M58" i="6"/>
  <c r="L58" i="6"/>
  <c r="M53" i="6"/>
  <c r="L53" i="6"/>
  <c r="M48" i="6"/>
  <c r="L48" i="6"/>
  <c r="M43" i="6"/>
  <c r="L43" i="6"/>
  <c r="M39" i="6"/>
  <c r="L38" i="6"/>
  <c r="M33" i="6"/>
  <c r="L33" i="6"/>
  <c r="M28" i="6"/>
  <c r="L28" i="6"/>
  <c r="M23" i="6"/>
  <c r="L23" i="6"/>
  <c r="M18" i="6"/>
  <c r="L18" i="6"/>
  <c r="M13" i="6"/>
  <c r="L13" i="6"/>
  <c r="M8" i="6"/>
  <c r="L8" i="6"/>
  <c r="M1524" i="7"/>
  <c r="L1524" i="7"/>
  <c r="M1519" i="7"/>
  <c r="L1519" i="7"/>
  <c r="M1514" i="7"/>
  <c r="L1514" i="7"/>
  <c r="M1509" i="7"/>
  <c r="L1509" i="7"/>
  <c r="M1504" i="7"/>
  <c r="L1504" i="7"/>
  <c r="M1499" i="7"/>
  <c r="L1499" i="7"/>
  <c r="M1494" i="7"/>
  <c r="L1494" i="7"/>
  <c r="M1489" i="7"/>
  <c r="L1489" i="7"/>
  <c r="M1484" i="7"/>
  <c r="L1484" i="7"/>
  <c r="M1479" i="7"/>
  <c r="L1479" i="7"/>
  <c r="M1474" i="7"/>
  <c r="L1474" i="7"/>
  <c r="M1469" i="7"/>
  <c r="L1469" i="7"/>
  <c r="M1464" i="7"/>
  <c r="L1464" i="7"/>
  <c r="M1459" i="7"/>
  <c r="L1459" i="7"/>
  <c r="M1454" i="7"/>
  <c r="L1454" i="7"/>
  <c r="M1449" i="7"/>
  <c r="L1449" i="7"/>
  <c r="M1443" i="7"/>
  <c r="L1443" i="7"/>
  <c r="M1438" i="7"/>
  <c r="L1438" i="7"/>
  <c r="M1433" i="7"/>
  <c r="L1433" i="7"/>
  <c r="M1428" i="7"/>
  <c r="L1428" i="7"/>
  <c r="M1423" i="7"/>
  <c r="L1423" i="7"/>
  <c r="M1418" i="7"/>
  <c r="L1418" i="7"/>
  <c r="M1413" i="7"/>
  <c r="L1413" i="7"/>
  <c r="M1408" i="7"/>
  <c r="L1408" i="7"/>
  <c r="M1403" i="7"/>
  <c r="L1403" i="7"/>
  <c r="M1398" i="7"/>
  <c r="L1398" i="7"/>
  <c r="M1393" i="7"/>
  <c r="L1393" i="7"/>
  <c r="M1388" i="7"/>
  <c r="L1388" i="7"/>
  <c r="M1383" i="7"/>
  <c r="L1383" i="7"/>
  <c r="M1378" i="7"/>
  <c r="L1378" i="7"/>
  <c r="M1373" i="7"/>
  <c r="L1373" i="7"/>
  <c r="M1368" i="7"/>
  <c r="L1368" i="7"/>
  <c r="M1364" i="7"/>
  <c r="L1364" i="7"/>
  <c r="M1359" i="7"/>
  <c r="L1359" i="7"/>
  <c r="M1354" i="7"/>
  <c r="L1354" i="7"/>
  <c r="M1349" i="7"/>
  <c r="L1349" i="7"/>
  <c r="M1344" i="7"/>
  <c r="L1344" i="7"/>
  <c r="M1339" i="7"/>
  <c r="L1339" i="7"/>
  <c r="M1334" i="7"/>
  <c r="L1334" i="7"/>
  <c r="M1329" i="7"/>
  <c r="L1329" i="7"/>
  <c r="M1324" i="7"/>
  <c r="L1324" i="7"/>
  <c r="M1319" i="7"/>
  <c r="L1319" i="7"/>
  <c r="M1314" i="7"/>
  <c r="L1314" i="7"/>
  <c r="M1309" i="7"/>
  <c r="L1309" i="7"/>
  <c r="M1304" i="7"/>
  <c r="L1304" i="7"/>
  <c r="M1299" i="7"/>
  <c r="L1299" i="7"/>
  <c r="M1294" i="7"/>
  <c r="L1294" i="7"/>
  <c r="M1289" i="7"/>
  <c r="L1289" i="7"/>
  <c r="M1284" i="7"/>
  <c r="L1284" i="7"/>
  <c r="M1279" i="7"/>
  <c r="L1279" i="7"/>
  <c r="M1274" i="7"/>
  <c r="L1274" i="7"/>
  <c r="M1269" i="7"/>
  <c r="L1269" i="7"/>
  <c r="M1264" i="7"/>
  <c r="L1264" i="7"/>
  <c r="M1260" i="7"/>
  <c r="L1260" i="7"/>
  <c r="M1255" i="7"/>
  <c r="L1255" i="7"/>
  <c r="M1250" i="7"/>
  <c r="L1250" i="7"/>
  <c r="M1245" i="7"/>
  <c r="L1245" i="7"/>
  <c r="M1240" i="7"/>
  <c r="L1240" i="7"/>
  <c r="M1235" i="7"/>
  <c r="L1235" i="7"/>
  <c r="M1231" i="7"/>
  <c r="L1231" i="7"/>
  <c r="M1226" i="7"/>
  <c r="L1226" i="7"/>
  <c r="M1223" i="7"/>
  <c r="L1223" i="7"/>
  <c r="M1218" i="7"/>
  <c r="L1218" i="7"/>
  <c r="M1213" i="7"/>
  <c r="L1213" i="7"/>
  <c r="M1208" i="7"/>
  <c r="L1208" i="7"/>
  <c r="M1204" i="7"/>
  <c r="L1204" i="7"/>
  <c r="M1199" i="7"/>
  <c r="L1199" i="7"/>
  <c r="M1195" i="7"/>
  <c r="L1195" i="7"/>
  <c r="M1190" i="7"/>
  <c r="L1190" i="7"/>
  <c r="M1185" i="7"/>
  <c r="L1185" i="7"/>
  <c r="M1180" i="7"/>
  <c r="L1180" i="7"/>
  <c r="M1175" i="7"/>
  <c r="L1175" i="7"/>
  <c r="M1170" i="7"/>
  <c r="L1170" i="7"/>
  <c r="M1166" i="7"/>
  <c r="L1166" i="7"/>
  <c r="M1161" i="7"/>
  <c r="L1161" i="7"/>
  <c r="M1156" i="7"/>
  <c r="L1156" i="7"/>
  <c r="M1151" i="7"/>
  <c r="L1151" i="7"/>
  <c r="M1146" i="7"/>
  <c r="L1146" i="7"/>
  <c r="M1141" i="7"/>
  <c r="L1141" i="7"/>
  <c r="M1136" i="7"/>
  <c r="L1136" i="7"/>
  <c r="M1131" i="7"/>
  <c r="L1131" i="7"/>
  <c r="M1126" i="7"/>
  <c r="L1126" i="7"/>
  <c r="M1121" i="7"/>
  <c r="L1121" i="7"/>
  <c r="M1116" i="7"/>
  <c r="L1116" i="7"/>
  <c r="M1111" i="7"/>
  <c r="L1111" i="7"/>
  <c r="M1107" i="7"/>
  <c r="L1107" i="7"/>
  <c r="M1102" i="7"/>
  <c r="L1102" i="7"/>
  <c r="M1096" i="7"/>
  <c r="L1096" i="7"/>
  <c r="M1091" i="7"/>
  <c r="L1091" i="7"/>
  <c r="M1086" i="7"/>
  <c r="L1086" i="7"/>
  <c r="M1081" i="7"/>
  <c r="L1081" i="7"/>
  <c r="M1076" i="7"/>
  <c r="L1076" i="7"/>
  <c r="M1071" i="7"/>
  <c r="L1071" i="7"/>
  <c r="M1066" i="7"/>
  <c r="L1066" i="7"/>
  <c r="M1061" i="7"/>
  <c r="L1061" i="7"/>
  <c r="M1056" i="7"/>
  <c r="L1056" i="7"/>
  <c r="M1051" i="7"/>
  <c r="L1051" i="7"/>
  <c r="M1046" i="7"/>
  <c r="L1046" i="7"/>
  <c r="M1041" i="7"/>
  <c r="L1041" i="7"/>
  <c r="M1036" i="7"/>
  <c r="L1036" i="7"/>
  <c r="M1031" i="7"/>
  <c r="L1031" i="7"/>
  <c r="M1026" i="7"/>
  <c r="L1026" i="7"/>
  <c r="M1021" i="7"/>
  <c r="L1021" i="7"/>
  <c r="M1016" i="7"/>
  <c r="L1016" i="7"/>
  <c r="M1011" i="7"/>
  <c r="L1011" i="7"/>
  <c r="M1006" i="7"/>
  <c r="L1006" i="7"/>
  <c r="M1001" i="7"/>
  <c r="L1001" i="7"/>
  <c r="M996" i="7"/>
  <c r="L996" i="7"/>
  <c r="M991" i="7"/>
  <c r="L991" i="7"/>
  <c r="M986" i="7"/>
  <c r="L986" i="7"/>
  <c r="M981" i="7"/>
  <c r="L981" i="7"/>
  <c r="M976" i="7"/>
  <c r="L976" i="7"/>
  <c r="M971" i="7"/>
  <c r="L971" i="7"/>
  <c r="M966" i="7"/>
  <c r="L966" i="7"/>
  <c r="M961" i="7"/>
  <c r="L961" i="7"/>
  <c r="M956" i="7"/>
  <c r="L956" i="7"/>
  <c r="M951" i="7"/>
  <c r="L951" i="7"/>
  <c r="M946" i="7"/>
  <c r="L946" i="7"/>
  <c r="M941" i="7"/>
  <c r="L941" i="7"/>
  <c r="M936" i="7"/>
  <c r="L936" i="7"/>
  <c r="M931" i="7"/>
  <c r="L931" i="7"/>
  <c r="M926" i="7"/>
  <c r="L926" i="7"/>
  <c r="M921" i="7"/>
  <c r="L921" i="7"/>
  <c r="M916" i="7"/>
  <c r="L916" i="7"/>
  <c r="M911" i="7"/>
  <c r="L911" i="7"/>
  <c r="M906" i="7"/>
  <c r="L906" i="7"/>
  <c r="M901" i="7"/>
  <c r="L901" i="7"/>
  <c r="M896" i="7"/>
  <c r="L896" i="7"/>
  <c r="M891" i="7"/>
  <c r="L891" i="7"/>
  <c r="M886" i="7"/>
  <c r="L886" i="7"/>
  <c r="M881" i="7"/>
  <c r="L881" i="7"/>
  <c r="M876" i="7"/>
  <c r="L876" i="7"/>
  <c r="M871" i="7"/>
  <c r="L871" i="7"/>
  <c r="M866" i="7"/>
  <c r="L866" i="7"/>
  <c r="M861" i="7"/>
  <c r="L861" i="7"/>
  <c r="M856" i="7"/>
  <c r="L856" i="7"/>
  <c r="M851" i="7"/>
  <c r="L851" i="7"/>
  <c r="M846" i="7"/>
  <c r="L846" i="7"/>
  <c r="M841" i="7"/>
  <c r="L841" i="7"/>
  <c r="M836" i="7"/>
  <c r="L836" i="7"/>
  <c r="M831" i="7"/>
  <c r="L831" i="7"/>
  <c r="M826" i="7"/>
  <c r="L826" i="7"/>
  <c r="M822" i="7"/>
  <c r="L822" i="7"/>
  <c r="M817" i="7"/>
  <c r="L817" i="7"/>
  <c r="M812" i="7"/>
  <c r="L812" i="7"/>
  <c r="M807" i="7"/>
  <c r="L807" i="7"/>
  <c r="M802" i="7"/>
  <c r="L802" i="7"/>
  <c r="M797" i="7"/>
  <c r="L797" i="7"/>
  <c r="M793" i="7"/>
  <c r="L793" i="7"/>
  <c r="M788" i="7"/>
  <c r="L788" i="7"/>
  <c r="M783" i="7"/>
  <c r="L783" i="7"/>
  <c r="M778" i="7"/>
  <c r="L778" i="7"/>
  <c r="M773" i="7"/>
  <c r="L773" i="7"/>
  <c r="M768" i="7"/>
  <c r="L768" i="7"/>
  <c r="M763" i="7"/>
  <c r="L763" i="7"/>
  <c r="M758" i="7"/>
  <c r="L758" i="7"/>
  <c r="M753" i="7"/>
  <c r="L753" i="7"/>
  <c r="M748" i="7"/>
  <c r="L748" i="7"/>
  <c r="M743" i="7"/>
  <c r="L743" i="7"/>
  <c r="M738" i="7"/>
  <c r="L738" i="7"/>
  <c r="M733" i="7"/>
  <c r="L733" i="7"/>
  <c r="M728" i="7"/>
  <c r="L728" i="7"/>
  <c r="M723" i="7"/>
  <c r="L723" i="7"/>
  <c r="M718" i="7"/>
  <c r="L718" i="7"/>
  <c r="M713" i="7"/>
  <c r="L713" i="7"/>
  <c r="M708" i="7"/>
  <c r="L708" i="7"/>
  <c r="M703" i="7"/>
  <c r="L703" i="7"/>
  <c r="M698" i="7"/>
  <c r="L698" i="7"/>
  <c r="M693" i="7"/>
  <c r="L693" i="7"/>
  <c r="M688" i="7"/>
  <c r="L688" i="7"/>
  <c r="M683" i="7"/>
  <c r="L683" i="7"/>
  <c r="M678" i="7"/>
  <c r="L678" i="7"/>
  <c r="M673" i="7"/>
  <c r="L673" i="7"/>
  <c r="M668" i="7"/>
  <c r="L668" i="7"/>
  <c r="M663" i="7"/>
  <c r="L663" i="7"/>
  <c r="M658" i="7"/>
  <c r="L658" i="7"/>
  <c r="M653" i="7"/>
  <c r="L653" i="7"/>
  <c r="M648" i="7"/>
  <c r="L648" i="7"/>
  <c r="M643" i="7"/>
  <c r="L643" i="7"/>
  <c r="M638" i="7"/>
  <c r="L638" i="7"/>
  <c r="M633" i="7"/>
  <c r="L633" i="7"/>
  <c r="M628" i="7"/>
  <c r="L628" i="7"/>
  <c r="M623" i="7"/>
  <c r="L623" i="7"/>
  <c r="M618" i="7"/>
  <c r="L618" i="7"/>
  <c r="M613" i="7"/>
  <c r="L613" i="7"/>
  <c r="M608" i="7"/>
  <c r="L608" i="7"/>
  <c r="M603" i="7"/>
  <c r="L603" i="7"/>
  <c r="M598" i="7"/>
  <c r="L598" i="7"/>
  <c r="M593" i="7"/>
  <c r="L593" i="7"/>
  <c r="M588" i="7"/>
  <c r="L588" i="7"/>
  <c r="M583" i="7"/>
  <c r="L583" i="7"/>
  <c r="M578" i="7"/>
  <c r="L578" i="7"/>
  <c r="M573" i="7"/>
  <c r="L573" i="7"/>
  <c r="M568" i="7"/>
  <c r="L568" i="7"/>
  <c r="M563" i="7"/>
  <c r="L563" i="7"/>
  <c r="M558" i="7"/>
  <c r="L558" i="7"/>
  <c r="M553" i="7"/>
  <c r="L553" i="7"/>
  <c r="M548" i="7"/>
  <c r="L548" i="7"/>
  <c r="M543" i="7"/>
  <c r="L543" i="7"/>
  <c r="M538" i="7"/>
  <c r="L538" i="7"/>
  <c r="M533" i="7"/>
  <c r="L533" i="7"/>
  <c r="M529" i="7"/>
  <c r="L529" i="7"/>
  <c r="M524" i="7"/>
  <c r="L524" i="7"/>
  <c r="M519" i="7"/>
  <c r="L519" i="7"/>
  <c r="M514" i="7"/>
  <c r="L514" i="7"/>
  <c r="M509" i="7"/>
  <c r="L509" i="7"/>
  <c r="M504" i="7"/>
  <c r="L504" i="7"/>
  <c r="M499" i="7"/>
  <c r="L499" i="7"/>
  <c r="M494" i="7"/>
  <c r="L494" i="7"/>
  <c r="M489" i="7"/>
  <c r="L489" i="7"/>
  <c r="M484" i="7"/>
  <c r="L484" i="7"/>
  <c r="M479" i="7"/>
  <c r="L479" i="7"/>
  <c r="M474" i="7"/>
  <c r="L474" i="7"/>
  <c r="M469" i="7"/>
  <c r="L469" i="7"/>
  <c r="M464" i="7"/>
  <c r="L464" i="7"/>
  <c r="M459" i="7"/>
  <c r="L459" i="7"/>
  <c r="M454" i="7"/>
  <c r="L454" i="7"/>
  <c r="M449" i="7"/>
  <c r="L449" i="7"/>
  <c r="M444" i="7"/>
  <c r="L444" i="7"/>
  <c r="M439" i="7"/>
  <c r="L439" i="7"/>
  <c r="M434" i="7"/>
  <c r="L434" i="7"/>
  <c r="M429" i="7"/>
  <c r="L429" i="7"/>
  <c r="M424" i="7"/>
  <c r="L424" i="7"/>
  <c r="M419" i="7"/>
  <c r="L419" i="7"/>
  <c r="M414" i="7"/>
  <c r="L414" i="7"/>
  <c r="M409" i="7"/>
  <c r="L409" i="7"/>
  <c r="M404" i="7"/>
  <c r="L404" i="7"/>
  <c r="M399" i="7"/>
  <c r="L399" i="7"/>
  <c r="M394" i="7"/>
  <c r="L394" i="7"/>
  <c r="M389" i="7"/>
  <c r="L389" i="7"/>
  <c r="M384" i="7"/>
  <c r="L384" i="7"/>
  <c r="M379" i="7"/>
  <c r="L379" i="7"/>
  <c r="M374" i="7"/>
  <c r="L374" i="7"/>
  <c r="M369" i="7"/>
  <c r="L369" i="7"/>
  <c r="M364" i="7"/>
  <c r="L364" i="7"/>
  <c r="M359" i="7"/>
  <c r="L359" i="7"/>
  <c r="M354" i="7"/>
  <c r="L354" i="7"/>
  <c r="M349" i="7"/>
  <c r="L349" i="7"/>
  <c r="M344" i="7"/>
  <c r="L344" i="7"/>
  <c r="M339" i="7"/>
  <c r="L339" i="7"/>
  <c r="M334" i="7"/>
  <c r="L334" i="7"/>
  <c r="M329" i="7"/>
  <c r="L329" i="7"/>
  <c r="M324" i="7"/>
  <c r="L324" i="7"/>
  <c r="M319" i="7"/>
  <c r="L319" i="7"/>
  <c r="M314" i="7"/>
  <c r="L314" i="7"/>
  <c r="M309" i="7"/>
  <c r="L309" i="7"/>
  <c r="M304" i="7"/>
  <c r="L304" i="7"/>
  <c r="M299" i="7"/>
  <c r="L299" i="7"/>
  <c r="M294" i="7"/>
  <c r="L294" i="7"/>
  <c r="M289" i="7"/>
  <c r="L289" i="7"/>
  <c r="M284" i="7"/>
  <c r="L284" i="7"/>
  <c r="M279" i="7"/>
  <c r="L279" i="7"/>
  <c r="M274" i="7"/>
  <c r="L274" i="7"/>
  <c r="M269" i="7"/>
  <c r="L269" i="7"/>
  <c r="M263" i="7"/>
  <c r="L263" i="7"/>
  <c r="M258" i="7"/>
  <c r="L258" i="7"/>
  <c r="M253" i="7"/>
  <c r="L253" i="7"/>
  <c r="M248" i="7"/>
  <c r="L248" i="7"/>
  <c r="M243" i="7"/>
  <c r="L243" i="7"/>
  <c r="M238" i="7"/>
  <c r="L238" i="7"/>
  <c r="M233" i="7"/>
  <c r="L233" i="7"/>
  <c r="M228" i="7"/>
  <c r="L228" i="7"/>
  <c r="M223" i="7"/>
  <c r="L223" i="7"/>
  <c r="M218" i="7"/>
  <c r="L218" i="7"/>
  <c r="M213" i="7"/>
  <c r="L213" i="7"/>
  <c r="M208" i="7"/>
  <c r="L208" i="7"/>
  <c r="M203" i="7"/>
  <c r="L203" i="7"/>
  <c r="M198" i="7"/>
  <c r="L198" i="7"/>
  <c r="M193" i="7"/>
  <c r="L193" i="7"/>
  <c r="M188" i="7"/>
  <c r="L188" i="7"/>
  <c r="M183" i="7"/>
  <c r="L183" i="7"/>
  <c r="M178" i="7"/>
  <c r="L178" i="7"/>
  <c r="M173" i="7"/>
  <c r="L173" i="7"/>
  <c r="M168" i="7"/>
  <c r="L168" i="7"/>
  <c r="M163" i="7"/>
  <c r="L163" i="7"/>
  <c r="M158" i="7"/>
  <c r="L158" i="7"/>
  <c r="M153" i="7"/>
  <c r="L153" i="7"/>
  <c r="M148" i="7"/>
  <c r="L148" i="7"/>
  <c r="M143" i="7"/>
  <c r="L143" i="7"/>
  <c r="M137" i="7"/>
  <c r="L137" i="7"/>
  <c r="M133" i="7"/>
  <c r="L133" i="7"/>
  <c r="M128" i="7"/>
  <c r="L128" i="7"/>
  <c r="M123" i="7"/>
  <c r="L123" i="7"/>
  <c r="M118" i="7"/>
  <c r="L118" i="7"/>
  <c r="M113" i="7"/>
  <c r="L113" i="7"/>
  <c r="M108" i="7"/>
  <c r="L108" i="7"/>
  <c r="M103" i="7"/>
  <c r="L103" i="7"/>
  <c r="M98" i="7"/>
  <c r="L98" i="7"/>
  <c r="M93" i="7"/>
  <c r="L93" i="7"/>
  <c r="M88" i="7"/>
  <c r="L88" i="7"/>
  <c r="M83" i="7"/>
  <c r="L83" i="7"/>
  <c r="M78" i="7"/>
  <c r="L78" i="7"/>
  <c r="M73" i="7"/>
  <c r="L73" i="7"/>
  <c r="M68" i="7"/>
  <c r="L68" i="7"/>
  <c r="M63" i="7"/>
  <c r="L63" i="7"/>
  <c r="M58" i="7"/>
  <c r="L58" i="7"/>
  <c r="M53" i="7"/>
  <c r="L53" i="7"/>
  <c r="M48" i="7"/>
  <c r="L48" i="7"/>
  <c r="M43" i="7"/>
  <c r="L43" i="7"/>
  <c r="M38" i="7"/>
  <c r="L38" i="7"/>
  <c r="M33" i="7"/>
  <c r="L33" i="7"/>
  <c r="M28" i="7"/>
  <c r="L28" i="7"/>
  <c r="M23" i="7"/>
  <c r="L23" i="7"/>
  <c r="M18" i="7"/>
  <c r="L18" i="7"/>
  <c r="M13" i="7"/>
  <c r="L13" i="7"/>
  <c r="M8" i="7"/>
  <c r="L8" i="7"/>
  <c r="M1523" i="8"/>
  <c r="L1523" i="8"/>
  <c r="M1518" i="8"/>
  <c r="L1518" i="8"/>
  <c r="M1513" i="8"/>
  <c r="L1513" i="8"/>
  <c r="M1508" i="8"/>
  <c r="L1508" i="8"/>
  <c r="M1503" i="8"/>
  <c r="L1503" i="8"/>
  <c r="M1498" i="8"/>
  <c r="L1498" i="8"/>
  <c r="M1493" i="8"/>
  <c r="L1493" i="8"/>
  <c r="M1488" i="8"/>
  <c r="L1488" i="8"/>
  <c r="M1483" i="8"/>
  <c r="L1483" i="8"/>
  <c r="M1478" i="8"/>
  <c r="L1478" i="8"/>
  <c r="M1473" i="8"/>
  <c r="L1473" i="8"/>
  <c r="M1468" i="8"/>
  <c r="L1468" i="8"/>
  <c r="M1463" i="8"/>
  <c r="L1463" i="8"/>
  <c r="M1458" i="8"/>
  <c r="L1458" i="8"/>
  <c r="M1453" i="8"/>
  <c r="L1453" i="8"/>
  <c r="M1448" i="8"/>
  <c r="L1448" i="8"/>
  <c r="M1443" i="8"/>
  <c r="L1443" i="8"/>
  <c r="M1438" i="8"/>
  <c r="L1438" i="8"/>
  <c r="M1433" i="8"/>
  <c r="L1433" i="8"/>
  <c r="M1428" i="8"/>
  <c r="L1428" i="8"/>
  <c r="M1423" i="8"/>
  <c r="L1423" i="8"/>
  <c r="M1418" i="8"/>
  <c r="L1418" i="8"/>
  <c r="M1413" i="8"/>
  <c r="L1413" i="8"/>
  <c r="M1408" i="8"/>
  <c r="L1408" i="8"/>
  <c r="M1403" i="8"/>
  <c r="L1403" i="8"/>
  <c r="M1398" i="8"/>
  <c r="L1398" i="8"/>
  <c r="M1393" i="8"/>
  <c r="L1393" i="8"/>
  <c r="M1388" i="8"/>
  <c r="L1388" i="8"/>
  <c r="M1383" i="8"/>
  <c r="L1383" i="8"/>
  <c r="M1378" i="8"/>
  <c r="L1378" i="8"/>
  <c r="M1373" i="8"/>
  <c r="L1373" i="8"/>
  <c r="M1368" i="8"/>
  <c r="L1368" i="8"/>
  <c r="M1364" i="8"/>
  <c r="L1364" i="8"/>
  <c r="M1359" i="8"/>
  <c r="L1359" i="8"/>
  <c r="M1354" i="8"/>
  <c r="L1354" i="8"/>
  <c r="M1349" i="8"/>
  <c r="L1349" i="8"/>
  <c r="M1344" i="8"/>
  <c r="L1344" i="8"/>
  <c r="M1339" i="8"/>
  <c r="L1339" i="8"/>
  <c r="M1334" i="8"/>
  <c r="L1334" i="8"/>
  <c r="M1329" i="8"/>
  <c r="L1329" i="8"/>
  <c r="M1324" i="8"/>
  <c r="L1324" i="8"/>
  <c r="M1319" i="8"/>
  <c r="L1319" i="8"/>
  <c r="M1314" i="8"/>
  <c r="L1314" i="8"/>
  <c r="M1309" i="8"/>
  <c r="L1309" i="8"/>
  <c r="M1304" i="8"/>
  <c r="L1304" i="8"/>
  <c r="M1299" i="8"/>
  <c r="L1299" i="8"/>
  <c r="M1294" i="8"/>
  <c r="L1294" i="8"/>
  <c r="M1289" i="8"/>
  <c r="L1289" i="8"/>
  <c r="M1284" i="8"/>
  <c r="L1284" i="8"/>
  <c r="M1279" i="8"/>
  <c r="L1279" i="8"/>
  <c r="M1274" i="8"/>
  <c r="L1274" i="8"/>
  <c r="M1269" i="8"/>
  <c r="L1269" i="8"/>
  <c r="M1264" i="8"/>
  <c r="L1264" i="8"/>
  <c r="M1260" i="8"/>
  <c r="L1260" i="8"/>
  <c r="M1255" i="8"/>
  <c r="L1255" i="8"/>
  <c r="M1250" i="8"/>
  <c r="L1250" i="8"/>
  <c r="M1245" i="8"/>
  <c r="L1245" i="8"/>
  <c r="M1240" i="8"/>
  <c r="L1240" i="8"/>
  <c r="M1235" i="8"/>
  <c r="L1235" i="8"/>
  <c r="M1231" i="8"/>
  <c r="L1231" i="8"/>
  <c r="M1226" i="8"/>
  <c r="L1226" i="8"/>
  <c r="M1223" i="8"/>
  <c r="L1223" i="8"/>
  <c r="M1218" i="8"/>
  <c r="L1218" i="8"/>
  <c r="M1213" i="8"/>
  <c r="L1213" i="8"/>
  <c r="M1208" i="8"/>
  <c r="L1208" i="8"/>
  <c r="M1204" i="8"/>
  <c r="L1204" i="8"/>
  <c r="M1199" i="8"/>
  <c r="L1199" i="8"/>
  <c r="M1195" i="8"/>
  <c r="L1195" i="8"/>
  <c r="M1190" i="8"/>
  <c r="L1190" i="8"/>
  <c r="M1185" i="8"/>
  <c r="L1185" i="8"/>
  <c r="M1180" i="8"/>
  <c r="L1180" i="8"/>
  <c r="M1175" i="8"/>
  <c r="L1175" i="8"/>
  <c r="M1170" i="8"/>
  <c r="L1170" i="8"/>
  <c r="M1166" i="8"/>
  <c r="L1166" i="8"/>
  <c r="M1161" i="8"/>
  <c r="L1161" i="8"/>
  <c r="M1156" i="8"/>
  <c r="L1156" i="8"/>
  <c r="M1151" i="8"/>
  <c r="L1151" i="8"/>
  <c r="M1146" i="8"/>
  <c r="L1146" i="8"/>
  <c r="M1141" i="8"/>
  <c r="L1141" i="8"/>
  <c r="M1136" i="8"/>
  <c r="L1136" i="8"/>
  <c r="M1131" i="8"/>
  <c r="L1131" i="8"/>
  <c r="M1126" i="8"/>
  <c r="L1126" i="8"/>
  <c r="M1121" i="8"/>
  <c r="L1121" i="8"/>
  <c r="M1116" i="8"/>
  <c r="L1116" i="8"/>
  <c r="M1111" i="8"/>
  <c r="L1111" i="8"/>
  <c r="M1107" i="8"/>
  <c r="L1107" i="8"/>
  <c r="M1102" i="8"/>
  <c r="L1102" i="8"/>
  <c r="M1096" i="8"/>
  <c r="L1096" i="8"/>
  <c r="M1091" i="8"/>
  <c r="L1091" i="8"/>
  <c r="M1086" i="8"/>
  <c r="L1086" i="8"/>
  <c r="M1081" i="8"/>
  <c r="L1081" i="8"/>
  <c r="M1076" i="8"/>
  <c r="L1076" i="8"/>
  <c r="M1071" i="8"/>
  <c r="L1071" i="8"/>
  <c r="M1066" i="8"/>
  <c r="L1066" i="8"/>
  <c r="M1061" i="8"/>
  <c r="L1061" i="8"/>
  <c r="M1056" i="8"/>
  <c r="L1056" i="8"/>
  <c r="M1051" i="8"/>
  <c r="L1051" i="8"/>
  <c r="M1046" i="8"/>
  <c r="L1046" i="8"/>
  <c r="M1041" i="8"/>
  <c r="L1041" i="8"/>
  <c r="M1036" i="8"/>
  <c r="L1036" i="8"/>
  <c r="M1031" i="8"/>
  <c r="L1031" i="8"/>
  <c r="M1026" i="8"/>
  <c r="L1026" i="8"/>
  <c r="M1021" i="8"/>
  <c r="L1021" i="8"/>
  <c r="M1016" i="8"/>
  <c r="L1016" i="8"/>
  <c r="M1011" i="8"/>
  <c r="L1011" i="8"/>
  <c r="M1006" i="8"/>
  <c r="L1006" i="8"/>
  <c r="AE1003" i="8" a="1"/>
  <c r="AE1003" i="8" s="1"/>
  <c r="M1001" i="8"/>
  <c r="L1001" i="8"/>
  <c r="M996" i="8"/>
  <c r="L996" i="8"/>
  <c r="M991" i="8"/>
  <c r="L991" i="8"/>
  <c r="M986" i="8"/>
  <c r="L986" i="8"/>
  <c r="M981" i="8"/>
  <c r="L981" i="8"/>
  <c r="M976" i="8"/>
  <c r="L976" i="8"/>
  <c r="M971" i="8"/>
  <c r="L971" i="8"/>
  <c r="M966" i="8"/>
  <c r="L966" i="8"/>
  <c r="M961" i="8"/>
  <c r="L961" i="8"/>
  <c r="M956" i="8"/>
  <c r="L956" i="8"/>
  <c r="M951" i="8"/>
  <c r="L951" i="8"/>
  <c r="M946" i="8"/>
  <c r="L946" i="8"/>
  <c r="M941" i="8"/>
  <c r="L941" i="8"/>
  <c r="M936" i="8"/>
  <c r="L936" i="8"/>
  <c r="M931" i="8"/>
  <c r="L931" i="8"/>
  <c r="M926" i="8"/>
  <c r="L926" i="8"/>
  <c r="M921" i="8"/>
  <c r="L921" i="8"/>
  <c r="M916" i="8"/>
  <c r="L916" i="8"/>
  <c r="M911" i="8"/>
  <c r="L911" i="8"/>
  <c r="M906" i="8"/>
  <c r="L906" i="8"/>
  <c r="M901" i="8"/>
  <c r="L901" i="8"/>
  <c r="M896" i="8"/>
  <c r="L896" i="8"/>
  <c r="M891" i="8"/>
  <c r="L891" i="8"/>
  <c r="M886" i="8"/>
  <c r="L886" i="8"/>
  <c r="M881" i="8"/>
  <c r="L881" i="8"/>
  <c r="M876" i="8"/>
  <c r="L876" i="8"/>
  <c r="M871" i="8"/>
  <c r="L871" i="8"/>
  <c r="M866" i="8"/>
  <c r="L866" i="8"/>
  <c r="M861" i="8"/>
  <c r="L861" i="8"/>
  <c r="M856" i="8"/>
  <c r="L856" i="8"/>
  <c r="M851" i="8"/>
  <c r="L851" i="8"/>
  <c r="M846" i="8"/>
  <c r="L846" i="8"/>
  <c r="M841" i="8"/>
  <c r="L841" i="8"/>
  <c r="M836" i="8"/>
  <c r="L836" i="8"/>
  <c r="M831" i="8"/>
  <c r="L831" i="8"/>
  <c r="M826" i="8"/>
  <c r="L826" i="8"/>
  <c r="M822" i="8"/>
  <c r="L822" i="8"/>
  <c r="M817" i="8"/>
  <c r="L817" i="8"/>
  <c r="M812" i="8"/>
  <c r="L812" i="8"/>
  <c r="M807" i="8"/>
  <c r="L807" i="8"/>
  <c r="M802" i="8"/>
  <c r="L802" i="8"/>
  <c r="M797" i="8"/>
  <c r="L797" i="8"/>
  <c r="M793" i="8"/>
  <c r="L793" i="8"/>
  <c r="M788" i="8"/>
  <c r="L788" i="8"/>
  <c r="M783" i="8"/>
  <c r="L783" i="8"/>
  <c r="M778" i="8"/>
  <c r="L778" i="8"/>
  <c r="M773" i="8"/>
  <c r="L773" i="8"/>
  <c r="M768" i="8"/>
  <c r="L768" i="8"/>
  <c r="M763" i="8"/>
  <c r="L763" i="8"/>
  <c r="M758" i="8"/>
  <c r="L758" i="8"/>
  <c r="M753" i="8"/>
  <c r="L753" i="8"/>
  <c r="M748" i="8"/>
  <c r="L748" i="8"/>
  <c r="M743" i="8"/>
  <c r="L743" i="8"/>
  <c r="M738" i="8"/>
  <c r="L738" i="8"/>
  <c r="M733" i="8"/>
  <c r="L733" i="8"/>
  <c r="M728" i="8"/>
  <c r="L728" i="8"/>
  <c r="M723" i="8"/>
  <c r="L723" i="8"/>
  <c r="M718" i="8"/>
  <c r="L718" i="8"/>
  <c r="M713" i="8"/>
  <c r="L713" i="8"/>
  <c r="M708" i="8"/>
  <c r="L708" i="8"/>
  <c r="M703" i="8"/>
  <c r="L703" i="8"/>
  <c r="M698" i="8"/>
  <c r="L698" i="8"/>
  <c r="M693" i="8"/>
  <c r="L693" i="8"/>
  <c r="M688" i="8"/>
  <c r="L688" i="8"/>
  <c r="M683" i="8"/>
  <c r="L683" i="8"/>
  <c r="M678" i="8"/>
  <c r="L678" i="8"/>
  <c r="M673" i="8"/>
  <c r="L673" i="8"/>
  <c r="M668" i="8"/>
  <c r="L668" i="8"/>
  <c r="M663" i="8"/>
  <c r="L663" i="8"/>
  <c r="M658" i="8"/>
  <c r="L658" i="8"/>
  <c r="M653" i="8"/>
  <c r="L653" i="8"/>
  <c r="M648" i="8"/>
  <c r="L648" i="8"/>
  <c r="M643" i="8"/>
  <c r="L643" i="8"/>
  <c r="M638" i="8"/>
  <c r="L638" i="8"/>
  <c r="M633" i="8"/>
  <c r="L633" i="8"/>
  <c r="M628" i="8"/>
  <c r="L628" i="8"/>
  <c r="M623" i="8"/>
  <c r="L623" i="8"/>
  <c r="M618" i="8"/>
  <c r="L618" i="8"/>
  <c r="M613" i="8"/>
  <c r="L613" i="8"/>
  <c r="M608" i="8"/>
  <c r="L608" i="8"/>
  <c r="M603" i="8"/>
  <c r="L603" i="8"/>
  <c r="M598" i="8"/>
  <c r="L598" i="8"/>
  <c r="M593" i="8"/>
  <c r="L593" i="8"/>
  <c r="M588" i="8"/>
  <c r="L588" i="8"/>
  <c r="M583" i="8"/>
  <c r="L583" i="8"/>
  <c r="M578" i="8"/>
  <c r="L578" i="8"/>
  <c r="M573" i="8"/>
  <c r="L573" i="8"/>
  <c r="M568" i="8"/>
  <c r="L568" i="8"/>
  <c r="M563" i="8"/>
  <c r="L563" i="8"/>
  <c r="M558" i="8"/>
  <c r="L558" i="8"/>
  <c r="M553" i="8"/>
  <c r="L553" i="8"/>
  <c r="M548" i="8"/>
  <c r="L548" i="8"/>
  <c r="M543" i="8"/>
  <c r="L543" i="8"/>
  <c r="M538" i="8"/>
  <c r="L538" i="8"/>
  <c r="M533" i="8"/>
  <c r="L533" i="8"/>
  <c r="M529" i="8"/>
  <c r="L529" i="8"/>
  <c r="M524" i="8"/>
  <c r="L524" i="8"/>
  <c r="M519" i="8"/>
  <c r="L519" i="8"/>
  <c r="M514" i="8"/>
  <c r="L514" i="8"/>
  <c r="M509" i="8"/>
  <c r="L509" i="8"/>
  <c r="M504" i="8"/>
  <c r="L504" i="8"/>
  <c r="M499" i="8"/>
  <c r="L499" i="8"/>
  <c r="M494" i="8"/>
  <c r="L494" i="8"/>
  <c r="M489" i="8"/>
  <c r="L489" i="8"/>
  <c r="M484" i="8"/>
  <c r="L484" i="8"/>
  <c r="M479" i="8"/>
  <c r="L479" i="8"/>
  <c r="M474" i="8"/>
  <c r="L474" i="8"/>
  <c r="M469" i="8"/>
  <c r="L469" i="8"/>
  <c r="M464" i="8"/>
  <c r="L464" i="8"/>
  <c r="M459" i="8"/>
  <c r="L459" i="8"/>
  <c r="M454" i="8"/>
  <c r="L454" i="8"/>
  <c r="M449" i="8"/>
  <c r="L449" i="8"/>
  <c r="M444" i="8"/>
  <c r="L444" i="8"/>
  <c r="M439" i="8"/>
  <c r="L439" i="8"/>
  <c r="M434" i="8"/>
  <c r="L434" i="8"/>
  <c r="M429" i="8"/>
  <c r="L429" i="8"/>
  <c r="M424" i="8"/>
  <c r="L424" i="8"/>
  <c r="M419" i="8"/>
  <c r="L419" i="8"/>
  <c r="M414" i="8"/>
  <c r="L414" i="8"/>
  <c r="M409" i="8"/>
  <c r="L409" i="8"/>
  <c r="M404" i="8"/>
  <c r="L404" i="8"/>
  <c r="M399" i="8"/>
  <c r="L399" i="8"/>
  <c r="M394" i="8"/>
  <c r="L394" i="8"/>
  <c r="M389" i="8"/>
  <c r="L389" i="8"/>
  <c r="M384" i="8"/>
  <c r="L384" i="8"/>
  <c r="M379" i="8"/>
  <c r="L379" i="8"/>
  <c r="M374" i="8"/>
  <c r="L374" i="8"/>
  <c r="M369" i="8"/>
  <c r="L369" i="8"/>
  <c r="M364" i="8"/>
  <c r="L364" i="8"/>
  <c r="M359" i="8"/>
  <c r="L359" i="8"/>
  <c r="M354" i="8"/>
  <c r="L354" i="8"/>
  <c r="M349" i="8"/>
  <c r="L349" i="8"/>
  <c r="M344" i="8"/>
  <c r="L344" i="8"/>
  <c r="M339" i="8"/>
  <c r="L339" i="8"/>
  <c r="M334" i="8"/>
  <c r="L334" i="8"/>
  <c r="M329" i="8"/>
  <c r="L329" i="8"/>
  <c r="M324" i="8"/>
  <c r="L324" i="8"/>
  <c r="M319" i="8"/>
  <c r="L319" i="8"/>
  <c r="M314" i="8"/>
  <c r="L314" i="8"/>
  <c r="M309" i="8"/>
  <c r="L309" i="8"/>
  <c r="M304" i="8"/>
  <c r="L304" i="8"/>
  <c r="M299" i="8"/>
  <c r="L299" i="8"/>
  <c r="M294" i="8"/>
  <c r="L294" i="8"/>
  <c r="M289" i="8"/>
  <c r="L289" i="8"/>
  <c r="M284" i="8"/>
  <c r="L284" i="8"/>
  <c r="M279" i="8"/>
  <c r="L279" i="8"/>
  <c r="M274" i="8"/>
  <c r="L274" i="8"/>
  <c r="M269" i="8"/>
  <c r="L269" i="8"/>
  <c r="M263" i="8"/>
  <c r="L263" i="8"/>
  <c r="M258" i="8"/>
  <c r="L258" i="8"/>
  <c r="M253" i="8"/>
  <c r="L253" i="8"/>
  <c r="M248" i="8"/>
  <c r="L248" i="8"/>
  <c r="M243" i="8"/>
  <c r="L243" i="8"/>
  <c r="M238" i="8"/>
  <c r="L238" i="8"/>
  <c r="M233" i="8"/>
  <c r="L233" i="8"/>
  <c r="M228" i="8"/>
  <c r="L228" i="8"/>
  <c r="M223" i="8"/>
  <c r="L223" i="8"/>
  <c r="M218" i="8"/>
  <c r="L218" i="8"/>
  <c r="M213" i="8"/>
  <c r="L213" i="8"/>
  <c r="M208" i="8"/>
  <c r="L208" i="8"/>
  <c r="M203" i="8"/>
  <c r="L203" i="8"/>
  <c r="M198" i="8"/>
  <c r="L198" i="8"/>
  <c r="M193" i="8"/>
  <c r="L193" i="8"/>
  <c r="M188" i="8"/>
  <c r="L188" i="8"/>
  <c r="M183" i="8"/>
  <c r="L183" i="8"/>
  <c r="M178" i="8"/>
  <c r="L178" i="8"/>
  <c r="M173" i="8"/>
  <c r="L173" i="8"/>
  <c r="M168" i="8"/>
  <c r="L168" i="8"/>
  <c r="M163" i="8"/>
  <c r="L163" i="8"/>
  <c r="M158" i="8"/>
  <c r="L158" i="8"/>
  <c r="M153" i="8"/>
  <c r="L153" i="8"/>
  <c r="M148" i="8"/>
  <c r="L148" i="8"/>
  <c r="M143" i="8"/>
  <c r="L143" i="8"/>
  <c r="M137" i="8"/>
  <c r="L137" i="8"/>
  <c r="M133" i="8"/>
  <c r="L133" i="8"/>
  <c r="M128" i="8"/>
  <c r="L128" i="8"/>
  <c r="M123" i="8"/>
  <c r="L123" i="8"/>
  <c r="M118" i="8"/>
  <c r="L118" i="8"/>
  <c r="M113" i="8"/>
  <c r="L113" i="8"/>
  <c r="M108" i="8"/>
  <c r="L108" i="8"/>
  <c r="M103" i="8"/>
  <c r="L103" i="8"/>
  <c r="M98" i="8"/>
  <c r="L98" i="8"/>
  <c r="M93" i="8"/>
  <c r="L93" i="8"/>
  <c r="M88" i="8"/>
  <c r="L88" i="8"/>
  <c r="M83" i="8"/>
  <c r="L83" i="8"/>
  <c r="M78" i="8"/>
  <c r="L78" i="8"/>
  <c r="M73" i="8"/>
  <c r="L73" i="8"/>
  <c r="M68" i="8"/>
  <c r="L68" i="8"/>
  <c r="M63" i="8"/>
  <c r="L63" i="8"/>
  <c r="M58" i="8"/>
  <c r="L58" i="8"/>
  <c r="M53" i="8"/>
  <c r="L53" i="8"/>
  <c r="M48" i="8"/>
  <c r="L48" i="8"/>
  <c r="M43" i="8"/>
  <c r="L43" i="8"/>
  <c r="M38" i="8"/>
  <c r="L38" i="8"/>
  <c r="M33" i="8"/>
  <c r="L33" i="8"/>
  <c r="M28" i="8"/>
  <c r="L28" i="8"/>
  <c r="M23" i="8"/>
  <c r="L23" i="8"/>
  <c r="M18" i="8"/>
  <c r="L18" i="8"/>
  <c r="M13" i="8"/>
  <c r="L13" i="8"/>
  <c r="M8" i="8"/>
  <c r="L8" i="8"/>
  <c r="M1539" i="2"/>
  <c r="L1539" i="2"/>
  <c r="M1534" i="2"/>
  <c r="L1534" i="2"/>
  <c r="M1529" i="2"/>
  <c r="L1529" i="2"/>
  <c r="M1524" i="2"/>
  <c r="L1524" i="2"/>
  <c r="M1519" i="2"/>
  <c r="L1519" i="2"/>
  <c r="M1514" i="2"/>
  <c r="L1514" i="2"/>
  <c r="M1509" i="2"/>
  <c r="L1509" i="2"/>
  <c r="M1504" i="2"/>
  <c r="L1504" i="2"/>
  <c r="M1499" i="2"/>
  <c r="L1499" i="2"/>
  <c r="M1494" i="2"/>
  <c r="L1494" i="2"/>
  <c r="M1489" i="2"/>
  <c r="L1489" i="2"/>
  <c r="M1484" i="2"/>
  <c r="L1484" i="2"/>
  <c r="M1479" i="2"/>
  <c r="L1479" i="2"/>
  <c r="M1474" i="2"/>
  <c r="L1474" i="2"/>
  <c r="M1469" i="2"/>
  <c r="L1469" i="2"/>
  <c r="M1464" i="2"/>
  <c r="L1464" i="2"/>
  <c r="M1459" i="2"/>
  <c r="L1459" i="2"/>
  <c r="M1454" i="2"/>
  <c r="L1454" i="2"/>
  <c r="M1449" i="2"/>
  <c r="L1449" i="2"/>
  <c r="M1444" i="2"/>
  <c r="L1444" i="2"/>
  <c r="M1439" i="2"/>
  <c r="L1439" i="2"/>
  <c r="M1434" i="2"/>
  <c r="L1434" i="2"/>
  <c r="M1429" i="2"/>
  <c r="L1429" i="2"/>
  <c r="M1424" i="2"/>
  <c r="L1424" i="2"/>
  <c r="M1419" i="2"/>
  <c r="L1419" i="2"/>
  <c r="M1414" i="2"/>
  <c r="L1414" i="2"/>
  <c r="M1409" i="2"/>
  <c r="L1409" i="2"/>
  <c r="M1404" i="2"/>
  <c r="L1404" i="2"/>
  <c r="M1399" i="2"/>
  <c r="L1399" i="2"/>
  <c r="M1394" i="2"/>
  <c r="L1394" i="2"/>
  <c r="M1389" i="2"/>
  <c r="L1389" i="2"/>
  <c r="M1384" i="2"/>
  <c r="L1384" i="2"/>
  <c r="M1380" i="2"/>
  <c r="L1380" i="2"/>
  <c r="M1375" i="2"/>
  <c r="L1375" i="2"/>
  <c r="M1370" i="2"/>
  <c r="L1370" i="2"/>
  <c r="M1365" i="2"/>
  <c r="L1365" i="2"/>
  <c r="M1360" i="2"/>
  <c r="L1360" i="2"/>
  <c r="M1355" i="2"/>
  <c r="L1355" i="2"/>
  <c r="M1350" i="2"/>
  <c r="L1350" i="2"/>
  <c r="M1345" i="2"/>
  <c r="L1345" i="2"/>
  <c r="M1340" i="2"/>
  <c r="L1340" i="2"/>
  <c r="M1335" i="2"/>
  <c r="L1335" i="2"/>
  <c r="M1330" i="2"/>
  <c r="L1330" i="2"/>
  <c r="M1325" i="2"/>
  <c r="L1325" i="2"/>
  <c r="M1320" i="2"/>
  <c r="L1320" i="2"/>
  <c r="M1315" i="2"/>
  <c r="L1315" i="2"/>
  <c r="M1310" i="2"/>
  <c r="L1310" i="2"/>
  <c r="M1305" i="2"/>
  <c r="L1305" i="2"/>
  <c r="M1300" i="2"/>
  <c r="L1300" i="2"/>
  <c r="M1295" i="2"/>
  <c r="L1295" i="2"/>
  <c r="M1290" i="2"/>
  <c r="L1290" i="2"/>
  <c r="M1285" i="2"/>
  <c r="L1285" i="2"/>
  <c r="M1280" i="2"/>
  <c r="L1280" i="2"/>
  <c r="M1276" i="2"/>
  <c r="L1276" i="2"/>
  <c r="M1271" i="2"/>
  <c r="L1271" i="2"/>
  <c r="M1266" i="2"/>
  <c r="L1266" i="2"/>
  <c r="M1261" i="2"/>
  <c r="L1261" i="2"/>
  <c r="M1256" i="2"/>
  <c r="L1256" i="2"/>
  <c r="M1251" i="2"/>
  <c r="L1251" i="2"/>
  <c r="M1247" i="2"/>
  <c r="L1247" i="2"/>
  <c r="M1242" i="2"/>
  <c r="L1242" i="2"/>
  <c r="M1239" i="2"/>
  <c r="L1239" i="2"/>
  <c r="M1234" i="2"/>
  <c r="L1234" i="2"/>
  <c r="M1229" i="2"/>
  <c r="L1229" i="2"/>
  <c r="M1224" i="2"/>
  <c r="L1224" i="2"/>
  <c r="M1220" i="2"/>
  <c r="L1220" i="2"/>
  <c r="M1215" i="2"/>
  <c r="L1215" i="2"/>
  <c r="M1211" i="2"/>
  <c r="L1211" i="2"/>
  <c r="M1206" i="2"/>
  <c r="L1206" i="2"/>
  <c r="M1201" i="2"/>
  <c r="L1201" i="2"/>
  <c r="M1196" i="2"/>
  <c r="L1196" i="2"/>
  <c r="M1191" i="2"/>
  <c r="L1191" i="2"/>
  <c r="M1186" i="2"/>
  <c r="L1186" i="2"/>
  <c r="M1182" i="2"/>
  <c r="L1182" i="2"/>
  <c r="M1177" i="2"/>
  <c r="L1177" i="2"/>
  <c r="M1172" i="2"/>
  <c r="L1172" i="2"/>
  <c r="M1167" i="2"/>
  <c r="L1167" i="2"/>
  <c r="M1162" i="2"/>
  <c r="L1162" i="2"/>
  <c r="M1157" i="2"/>
  <c r="L1157" i="2"/>
  <c r="M1152" i="2"/>
  <c r="L1152" i="2"/>
  <c r="M1147" i="2"/>
  <c r="L1147" i="2"/>
  <c r="M1142" i="2"/>
  <c r="L1142" i="2"/>
  <c r="M1137" i="2"/>
  <c r="L1137" i="2"/>
  <c r="M1132" i="2"/>
  <c r="L1132" i="2"/>
  <c r="M1127" i="2"/>
  <c r="L1127" i="2"/>
  <c r="M1123" i="2"/>
  <c r="L1123" i="2"/>
  <c r="M1118" i="2"/>
  <c r="L1118" i="2"/>
  <c r="M1112" i="2"/>
  <c r="L1112" i="2"/>
  <c r="M1107" i="2"/>
  <c r="L1107" i="2"/>
  <c r="M1102" i="2"/>
  <c r="L1102" i="2"/>
  <c r="M1097" i="2"/>
  <c r="L1097" i="2"/>
  <c r="M1092" i="2"/>
  <c r="L1092" i="2"/>
  <c r="M1087" i="2"/>
  <c r="L1087" i="2"/>
  <c r="M1082" i="2"/>
  <c r="L1082" i="2"/>
  <c r="M1077" i="2"/>
  <c r="L1077" i="2"/>
  <c r="M1072" i="2"/>
  <c r="L1072" i="2"/>
  <c r="M1067" i="2"/>
  <c r="L1067" i="2"/>
  <c r="M1062" i="2"/>
  <c r="L1062" i="2"/>
  <c r="M1057" i="2"/>
  <c r="L1057" i="2"/>
  <c r="M1052" i="2"/>
  <c r="L1052" i="2"/>
  <c r="M1047" i="2"/>
  <c r="L1047" i="2"/>
  <c r="M1042" i="2"/>
  <c r="L1042" i="2"/>
  <c r="M1037" i="2"/>
  <c r="L1037" i="2"/>
  <c r="M1032" i="2"/>
  <c r="L1032" i="2"/>
  <c r="M1027" i="2"/>
  <c r="L1027" i="2"/>
  <c r="M1022" i="2"/>
  <c r="L1022" i="2"/>
  <c r="M1017" i="2"/>
  <c r="L1017" i="2"/>
  <c r="M1012" i="2"/>
  <c r="L1012" i="2"/>
  <c r="M1007" i="2"/>
  <c r="L1007" i="2"/>
  <c r="M1002" i="2"/>
  <c r="L1002" i="2"/>
  <c r="M997" i="2"/>
  <c r="L997" i="2"/>
  <c r="M992" i="2"/>
  <c r="L992" i="2"/>
  <c r="M987" i="2"/>
  <c r="L987" i="2"/>
  <c r="M982" i="2"/>
  <c r="L982" i="2"/>
  <c r="M977" i="2"/>
  <c r="L977" i="2"/>
  <c r="M972" i="2"/>
  <c r="L972" i="2"/>
  <c r="M967" i="2"/>
  <c r="L967" i="2"/>
  <c r="M962" i="2"/>
  <c r="L962" i="2"/>
  <c r="M957" i="2"/>
  <c r="L957" i="2"/>
  <c r="M952" i="2"/>
  <c r="L952" i="2"/>
  <c r="M947" i="2"/>
  <c r="L947" i="2"/>
  <c r="M942" i="2"/>
  <c r="L942" i="2"/>
  <c r="M937" i="2"/>
  <c r="L937" i="2"/>
  <c r="M932" i="2"/>
  <c r="L932" i="2"/>
  <c r="M927" i="2"/>
  <c r="L927" i="2"/>
  <c r="M922" i="2"/>
  <c r="L922" i="2"/>
  <c r="M917" i="2"/>
  <c r="L917" i="2"/>
  <c r="M912" i="2"/>
  <c r="L912" i="2"/>
  <c r="M907" i="2"/>
  <c r="L907" i="2"/>
  <c r="M902" i="2"/>
  <c r="L902" i="2"/>
  <c r="M897" i="2"/>
  <c r="L897" i="2"/>
  <c r="M892" i="2"/>
  <c r="L892" i="2"/>
  <c r="M887" i="2"/>
  <c r="L887" i="2"/>
  <c r="M882" i="2"/>
  <c r="L882" i="2"/>
  <c r="M877" i="2"/>
  <c r="L877" i="2"/>
  <c r="M872" i="2"/>
  <c r="L872" i="2"/>
  <c r="M867" i="2"/>
  <c r="L867" i="2"/>
  <c r="M862" i="2"/>
  <c r="L862" i="2"/>
  <c r="M857" i="2"/>
  <c r="L857" i="2"/>
  <c r="M852" i="2"/>
  <c r="L852" i="2"/>
  <c r="M847" i="2"/>
  <c r="L847" i="2"/>
  <c r="M842" i="2"/>
  <c r="L842" i="2"/>
  <c r="M838" i="2"/>
  <c r="L838" i="2"/>
  <c r="M833" i="2"/>
  <c r="L833" i="2"/>
  <c r="M828" i="2"/>
  <c r="L828" i="2"/>
  <c r="M823" i="2"/>
  <c r="L823" i="2"/>
  <c r="M818" i="2"/>
  <c r="L818" i="2"/>
  <c r="M813" i="2"/>
  <c r="L813" i="2"/>
  <c r="M809" i="2"/>
  <c r="L809" i="2"/>
  <c r="M804" i="2"/>
  <c r="L804" i="2"/>
  <c r="M799" i="2"/>
  <c r="L799" i="2"/>
  <c r="M794" i="2"/>
  <c r="L794" i="2"/>
  <c r="M789" i="2"/>
  <c r="L789" i="2"/>
  <c r="M784" i="2"/>
  <c r="L784" i="2"/>
  <c r="M779" i="2"/>
  <c r="L779" i="2"/>
  <c r="M774" i="2"/>
  <c r="L774" i="2"/>
  <c r="M769" i="2"/>
  <c r="L769" i="2"/>
  <c r="M764" i="2"/>
  <c r="L764" i="2"/>
  <c r="M759" i="2"/>
  <c r="L759" i="2"/>
  <c r="M754" i="2"/>
  <c r="L754" i="2"/>
  <c r="M749" i="2"/>
  <c r="L749" i="2"/>
  <c r="M744" i="2"/>
  <c r="L744" i="2"/>
  <c r="M739" i="2"/>
  <c r="L739" i="2"/>
  <c r="M734" i="2"/>
  <c r="L734" i="2"/>
  <c r="M729" i="2"/>
  <c r="L729" i="2"/>
  <c r="M724" i="2"/>
  <c r="L724" i="2"/>
  <c r="M719" i="2"/>
  <c r="L719" i="2"/>
  <c r="M714" i="2"/>
  <c r="L714" i="2"/>
  <c r="M709" i="2"/>
  <c r="L709" i="2"/>
  <c r="M704" i="2"/>
  <c r="L704" i="2"/>
  <c r="M699" i="2"/>
  <c r="L699" i="2"/>
  <c r="M694" i="2"/>
  <c r="L694" i="2"/>
  <c r="M689" i="2"/>
  <c r="L689" i="2"/>
  <c r="M684" i="2"/>
  <c r="L684" i="2"/>
  <c r="M679" i="2"/>
  <c r="L679" i="2"/>
  <c r="M674" i="2"/>
  <c r="L674" i="2"/>
  <c r="M669" i="2"/>
  <c r="L669" i="2"/>
  <c r="M664" i="2"/>
  <c r="L664" i="2"/>
  <c r="M659" i="2"/>
  <c r="L659" i="2"/>
  <c r="M654" i="2"/>
  <c r="L654" i="2"/>
  <c r="M649" i="2"/>
  <c r="L649" i="2"/>
  <c r="M644" i="2"/>
  <c r="L644" i="2"/>
  <c r="M639" i="2"/>
  <c r="L639" i="2"/>
  <c r="M634" i="2"/>
  <c r="L634" i="2"/>
  <c r="M629" i="2"/>
  <c r="L629" i="2"/>
  <c r="M624" i="2"/>
  <c r="L624" i="2"/>
  <c r="M619" i="2"/>
  <c r="L619" i="2"/>
  <c r="M614" i="2"/>
  <c r="L614" i="2"/>
  <c r="M609" i="2"/>
  <c r="L609" i="2"/>
  <c r="M604" i="2"/>
  <c r="L604" i="2"/>
  <c r="M599" i="2"/>
  <c r="L599" i="2"/>
  <c r="M594" i="2"/>
  <c r="L594" i="2"/>
  <c r="M589" i="2"/>
  <c r="L589" i="2"/>
  <c r="M584" i="2"/>
  <c r="L584" i="2"/>
  <c r="M579" i="2"/>
  <c r="L579" i="2"/>
  <c r="M574" i="2"/>
  <c r="L574" i="2"/>
  <c r="M569" i="2"/>
  <c r="L569" i="2"/>
  <c r="M564" i="2"/>
  <c r="L564" i="2"/>
  <c r="M559" i="2"/>
  <c r="L559" i="2"/>
  <c r="M554" i="2"/>
  <c r="L554" i="2"/>
  <c r="M549" i="2"/>
  <c r="L549" i="2"/>
  <c r="M545" i="2"/>
  <c r="L545" i="2"/>
  <c r="M540" i="2"/>
  <c r="L540" i="2"/>
  <c r="M535" i="2"/>
  <c r="L535" i="2"/>
  <c r="M530" i="2"/>
  <c r="L530" i="2"/>
  <c r="M525" i="2"/>
  <c r="L525" i="2"/>
  <c r="M520" i="2"/>
  <c r="L520" i="2"/>
  <c r="M515" i="2"/>
  <c r="L515" i="2"/>
  <c r="M510" i="2"/>
  <c r="L510" i="2"/>
  <c r="M505" i="2"/>
  <c r="L505" i="2"/>
  <c r="M500" i="2"/>
  <c r="L500" i="2"/>
  <c r="M495" i="2"/>
  <c r="L495" i="2"/>
  <c r="M490" i="2"/>
  <c r="L490" i="2"/>
  <c r="M485" i="2"/>
  <c r="L485" i="2"/>
  <c r="M480" i="2"/>
  <c r="L480" i="2"/>
  <c r="M475" i="2"/>
  <c r="L475" i="2"/>
  <c r="M470" i="2"/>
  <c r="L470" i="2"/>
  <c r="M465" i="2"/>
  <c r="L465" i="2"/>
  <c r="M460" i="2"/>
  <c r="L460" i="2"/>
  <c r="M455" i="2"/>
  <c r="L455" i="2"/>
  <c r="M450" i="2"/>
  <c r="L450" i="2"/>
  <c r="M445" i="2"/>
  <c r="L445" i="2"/>
  <c r="M440" i="2"/>
  <c r="L440" i="2"/>
  <c r="M435" i="2"/>
  <c r="L435" i="2"/>
  <c r="M430" i="2"/>
  <c r="L430" i="2"/>
  <c r="M425" i="2"/>
  <c r="L425" i="2"/>
  <c r="M420" i="2"/>
  <c r="L420" i="2"/>
  <c r="M415" i="2"/>
  <c r="L415" i="2"/>
  <c r="M410" i="2"/>
  <c r="L410" i="2"/>
  <c r="M405" i="2"/>
  <c r="L405" i="2"/>
  <c r="M400" i="2"/>
  <c r="L400" i="2"/>
  <c r="M395" i="2"/>
  <c r="L395" i="2"/>
  <c r="M390" i="2"/>
  <c r="L390" i="2"/>
  <c r="M385" i="2"/>
  <c r="L385" i="2"/>
  <c r="M380" i="2"/>
  <c r="L380" i="2"/>
  <c r="M375" i="2"/>
  <c r="L375" i="2"/>
  <c r="M370" i="2"/>
  <c r="L370" i="2"/>
  <c r="M365" i="2"/>
  <c r="L365" i="2"/>
  <c r="M360" i="2"/>
  <c r="L360" i="2"/>
  <c r="M355" i="2"/>
  <c r="L355" i="2"/>
  <c r="M350" i="2"/>
  <c r="L350" i="2"/>
  <c r="M345" i="2"/>
  <c r="L345" i="2"/>
  <c r="M340" i="2"/>
  <c r="L340" i="2"/>
  <c r="M335" i="2"/>
  <c r="L335" i="2"/>
  <c r="M330" i="2"/>
  <c r="L330" i="2"/>
  <c r="M325" i="2"/>
  <c r="L325" i="2"/>
  <c r="M320" i="2"/>
  <c r="L320" i="2"/>
  <c r="M315" i="2"/>
  <c r="L315" i="2"/>
  <c r="M310" i="2"/>
  <c r="L310" i="2"/>
  <c r="M305" i="2"/>
  <c r="L305" i="2"/>
  <c r="M300" i="2"/>
  <c r="L300" i="2"/>
  <c r="M295" i="2"/>
  <c r="L295" i="2"/>
  <c r="M290" i="2"/>
  <c r="L290" i="2"/>
  <c r="M285" i="2"/>
  <c r="L285" i="2"/>
  <c r="M279" i="2"/>
  <c r="L279" i="2"/>
  <c r="M274" i="2"/>
  <c r="L274" i="2"/>
  <c r="M269" i="2"/>
  <c r="L269" i="2"/>
  <c r="M264" i="2"/>
  <c r="L264" i="2"/>
  <c r="M259" i="2"/>
  <c r="L259" i="2"/>
  <c r="M254" i="2"/>
  <c r="L254" i="2"/>
  <c r="M249" i="2"/>
  <c r="L249" i="2"/>
  <c r="M244" i="2"/>
  <c r="L244" i="2"/>
  <c r="M239" i="2"/>
  <c r="L239" i="2"/>
  <c r="M234" i="2"/>
  <c r="L234" i="2"/>
  <c r="M229" i="2"/>
  <c r="L229" i="2"/>
  <c r="M224" i="2"/>
  <c r="L224" i="2"/>
  <c r="M219" i="2"/>
  <c r="L219" i="2"/>
  <c r="M214" i="2"/>
  <c r="L214" i="2"/>
  <c r="M209" i="2"/>
  <c r="L209" i="2"/>
  <c r="M204" i="2"/>
  <c r="L204" i="2"/>
  <c r="M199" i="2"/>
  <c r="L199" i="2"/>
  <c r="M194" i="2"/>
  <c r="L194" i="2"/>
  <c r="M189" i="2"/>
  <c r="L189" i="2"/>
  <c r="M184" i="2"/>
  <c r="L184" i="2"/>
  <c r="M179" i="2"/>
  <c r="L179" i="2"/>
  <c r="M174" i="2"/>
  <c r="L174" i="2"/>
  <c r="M169" i="2"/>
  <c r="L169" i="2"/>
  <c r="M164" i="2"/>
  <c r="L164" i="2"/>
  <c r="M159" i="2"/>
  <c r="L159" i="2"/>
  <c r="M154" i="2"/>
  <c r="L154" i="2"/>
  <c r="M149" i="2"/>
  <c r="L149" i="2"/>
  <c r="M144" i="2"/>
  <c r="L144" i="2"/>
  <c r="M139" i="2"/>
  <c r="L139" i="2"/>
  <c r="M134" i="2"/>
  <c r="L134" i="2"/>
  <c r="M129" i="2"/>
  <c r="L129" i="2"/>
  <c r="M124" i="2"/>
  <c r="L124" i="2"/>
  <c r="M119" i="2"/>
  <c r="L119" i="2"/>
  <c r="M114" i="2"/>
  <c r="L114" i="2"/>
  <c r="M109" i="2"/>
  <c r="L109" i="2"/>
  <c r="M104" i="2"/>
  <c r="L104" i="2"/>
  <c r="M99" i="2"/>
  <c r="L99" i="2"/>
  <c r="M94" i="2"/>
  <c r="L94" i="2"/>
  <c r="M89" i="2"/>
  <c r="L89" i="2"/>
  <c r="M84" i="2"/>
  <c r="L84" i="2"/>
  <c r="M79" i="2"/>
  <c r="L79" i="2"/>
  <c r="M74" i="2"/>
  <c r="L74" i="2"/>
  <c r="M69" i="2"/>
  <c r="L69" i="2"/>
  <c r="M64" i="2"/>
  <c r="L64" i="2"/>
  <c r="M59" i="2"/>
  <c r="L59" i="2"/>
  <c r="M54" i="2"/>
  <c r="L54" i="2"/>
  <c r="M49" i="2"/>
  <c r="L49" i="2"/>
  <c r="M44" i="2"/>
  <c r="L44" i="2"/>
  <c r="M39" i="2"/>
  <c r="L39" i="2"/>
  <c r="M34" i="2"/>
  <c r="L34" i="2"/>
  <c r="M29" i="2"/>
  <c r="L29" i="2"/>
  <c r="M24" i="2"/>
  <c r="L24" i="2"/>
  <c r="M19" i="2"/>
  <c r="L19" i="2"/>
  <c r="M14" i="2"/>
  <c r="L14" i="2"/>
  <c r="M9" i="2"/>
  <c r="L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gquirk</author>
    <author>Bella Crabtree</author>
  </authors>
  <commentList>
    <comment ref="A1554" authorId="0" shapeId="0" xr:uid="{1F94FEE6-B481-4B33-9686-DE2E81EF5B55}">
      <text>
        <r>
          <rPr>
            <b/>
            <sz val="9"/>
            <color indexed="81"/>
            <rFont val="Tahoma"/>
            <family val="2"/>
          </rPr>
          <t>Chemicals</t>
        </r>
        <r>
          <rPr>
            <sz val="9"/>
            <color indexed="81"/>
            <rFont val="Tahoma"/>
            <family val="2"/>
          </rPr>
          <t xml:space="preserve">
</t>
        </r>
      </text>
    </comment>
    <comment ref="O1554" authorId="1" shapeId="0" xr:uid="{0E6842E9-73B6-411D-BCED-922D633529E9}">
      <text>
        <r>
          <rPr>
            <b/>
            <sz val="9"/>
            <color indexed="81"/>
            <rFont val="Tahoma"/>
            <family val="2"/>
          </rPr>
          <t>&lt;2.0 ug/L</t>
        </r>
      </text>
    </comment>
    <comment ref="Q1554" authorId="1" shapeId="0" xr:uid="{BF77A54D-7C4B-493F-9B99-9F1FD0C686DD}">
      <text>
        <r>
          <rPr>
            <b/>
            <sz val="9"/>
            <color indexed="81"/>
            <rFont val="Tahoma"/>
            <family val="2"/>
          </rPr>
          <t>&lt;1.0 ug/L</t>
        </r>
      </text>
    </comment>
    <comment ref="R1554" authorId="1" shapeId="0" xr:uid="{E1572B4E-3796-4A93-97EA-D30662EDBB81}">
      <text>
        <r>
          <rPr>
            <b/>
            <sz val="9"/>
            <color indexed="81"/>
            <rFont val="Tahoma"/>
            <family val="2"/>
          </rPr>
          <t>&lt;10.0 ug/L</t>
        </r>
      </text>
    </comment>
    <comment ref="S1554" authorId="1" shapeId="0" xr:uid="{B408F08C-BCD6-4DEB-9CE1-779D87AAF028}">
      <text>
        <r>
          <rPr>
            <b/>
            <sz val="9"/>
            <color indexed="81"/>
            <rFont val="Tahoma"/>
            <family val="2"/>
          </rPr>
          <t>&lt;40.0 ug/L</t>
        </r>
      </text>
    </comment>
    <comment ref="T1554" authorId="1" shapeId="0" xr:uid="{2D0DA911-C122-4D12-992A-0B99803AEAC3}">
      <text>
        <r>
          <rPr>
            <b/>
            <sz val="9"/>
            <color indexed="81"/>
            <rFont val="Tahoma"/>
            <family val="2"/>
          </rPr>
          <t>&lt;12.0 ug/L</t>
        </r>
      </text>
    </comment>
    <comment ref="U1554" authorId="1" shapeId="0" xr:uid="{659A2F85-8205-4F68-A209-33D191153AF5}">
      <text>
        <r>
          <rPr>
            <b/>
            <sz val="9"/>
            <color indexed="81"/>
            <rFont val="Tahoma"/>
            <family val="2"/>
          </rPr>
          <t>&lt;0.4 ug/L</t>
        </r>
      </text>
    </comment>
    <comment ref="V1554" authorId="0" shapeId="0" xr:uid="{DD7D3827-537E-4681-A09C-F76B34509031}">
      <text>
        <r>
          <rPr>
            <b/>
            <sz val="9"/>
            <color indexed="81"/>
            <rFont val="Tahoma"/>
            <family val="2"/>
          </rPr>
          <t>&lt;5.0 ug/L</t>
        </r>
        <r>
          <rPr>
            <sz val="9"/>
            <color indexed="81"/>
            <rFont val="Tahoma"/>
            <family val="2"/>
          </rPr>
          <t xml:space="preserve">
</t>
        </r>
      </text>
    </comment>
    <comment ref="W1554" authorId="1" shapeId="0" xr:uid="{97CC34B5-4429-4BCD-A032-A3223F8A7EE0}">
      <text>
        <r>
          <rPr>
            <b/>
            <sz val="9"/>
            <color indexed="81"/>
            <rFont val="Tahoma"/>
            <family val="2"/>
          </rPr>
          <t>&lt;50.0 ug/L</t>
        </r>
      </text>
    </comment>
    <comment ref="Y1554" authorId="1" shapeId="0" xr:uid="{835AE401-3F5A-43E9-92AA-552829E02E80}">
      <text>
        <r>
          <rPr>
            <b/>
            <sz val="9"/>
            <color indexed="81"/>
            <rFont val="Tahoma"/>
            <family val="2"/>
          </rPr>
          <t>&lt;0.30 mg/L</t>
        </r>
      </text>
    </comment>
    <comment ref="Z1554" authorId="1" shapeId="0" xr:uid="{5B706D1F-EFFB-46DE-9E93-5BEB74C06576}">
      <text>
        <r>
          <rPr>
            <b/>
            <sz val="9"/>
            <color indexed="81"/>
            <rFont val="Tahoma"/>
            <family val="2"/>
          </rPr>
          <t>User:</t>
        </r>
        <r>
          <rPr>
            <sz val="9"/>
            <color indexed="81"/>
            <rFont val="Tahoma"/>
            <family val="2"/>
          </rPr>
          <t xml:space="preserve">
&lt;.50 mg/l</t>
        </r>
      </text>
    </comment>
    <comment ref="AA1554" authorId="1" shapeId="0" xr:uid="{22D1CC73-D740-4C0A-8F17-78D74DD174FF}">
      <text>
        <r>
          <rPr>
            <b/>
            <sz val="9"/>
            <color indexed="81"/>
            <rFont val="Tahoma"/>
            <family val="2"/>
          </rPr>
          <t>&lt;0.30 mg/L</t>
        </r>
      </text>
    </comment>
    <comment ref="AJ1554" authorId="2" shapeId="0" xr:uid="{10AB84FF-2369-41B2-BCB6-380481F36321}">
      <text>
        <r>
          <rPr>
            <b/>
            <sz val="9"/>
            <color indexed="81"/>
            <rFont val="Tahoma"/>
            <family val="2"/>
          </rPr>
          <t>&lt;1.0 ppb</t>
        </r>
        <r>
          <rPr>
            <sz val="9"/>
            <color indexed="81"/>
            <rFont val="Tahoma"/>
            <family val="2"/>
          </rPr>
          <t xml:space="preserve">
</t>
        </r>
      </text>
    </comment>
    <comment ref="AK1554" authorId="3" shapeId="0" xr:uid="{6A009FCE-CDF0-4A0E-94E0-61813FA6692D}">
      <text>
        <r>
          <rPr>
            <b/>
            <sz val="9"/>
            <color indexed="81"/>
            <rFont val="Tahoma"/>
            <family val="2"/>
          </rPr>
          <t>&lt;2.0 ug/L</t>
        </r>
        <r>
          <rPr>
            <sz val="9"/>
            <color indexed="81"/>
            <rFont val="Tahoma"/>
            <family val="2"/>
          </rPr>
          <t xml:space="preserve">
</t>
        </r>
      </text>
    </comment>
    <comment ref="AL1554" authorId="3" shapeId="0" xr:uid="{7331E3DB-244F-436E-981A-EFF3462BB05E}">
      <text>
        <r>
          <rPr>
            <b/>
            <sz val="9"/>
            <color indexed="81"/>
            <rFont val="Tahoma"/>
            <family val="2"/>
          </rPr>
          <t>&lt;1.0 ug/L</t>
        </r>
      </text>
    </comment>
    <comment ref="A1570" authorId="0" shapeId="0" xr:uid="{2316AC56-67EA-4099-B39E-8DF56AE6BC19}">
      <text>
        <r>
          <rPr>
            <b/>
            <sz val="9"/>
            <color indexed="81"/>
            <rFont val="Tahoma"/>
            <family val="2"/>
          </rPr>
          <t>Chemicals</t>
        </r>
        <r>
          <rPr>
            <sz val="9"/>
            <color indexed="81"/>
            <rFont val="Tahoma"/>
            <family val="2"/>
          </rPr>
          <t xml:space="preserve">
</t>
        </r>
      </text>
    </comment>
    <comment ref="Q1570" authorId="1" shapeId="0" xr:uid="{AD3F2BAD-7E61-4AD6-91EA-037822F9D2C4}">
      <text>
        <r>
          <rPr>
            <b/>
            <sz val="9"/>
            <color indexed="81"/>
            <rFont val="Tahoma"/>
            <family val="2"/>
          </rPr>
          <t>&lt;1.0 ug/L</t>
        </r>
      </text>
    </comment>
    <comment ref="R1570" authorId="1" shapeId="0" xr:uid="{DF7CB1F5-ACF9-4336-B4E4-D48DD250F085}">
      <text>
        <r>
          <rPr>
            <b/>
            <sz val="9"/>
            <color indexed="81"/>
            <rFont val="Tahoma"/>
            <family val="2"/>
          </rPr>
          <t>&lt;10.0 ug/L</t>
        </r>
      </text>
    </comment>
    <comment ref="S1570" authorId="1" shapeId="0" xr:uid="{13903FA7-4662-4C3A-95F7-379376E23611}">
      <text>
        <r>
          <rPr>
            <b/>
            <sz val="9"/>
            <color indexed="81"/>
            <rFont val="Tahoma"/>
            <family val="2"/>
          </rPr>
          <t>&lt;40.0 ug/L</t>
        </r>
      </text>
    </comment>
    <comment ref="T1570" authorId="1" shapeId="0" xr:uid="{977CD830-4845-4FE0-BDCF-521BF91741D8}">
      <text>
        <r>
          <rPr>
            <b/>
            <sz val="9"/>
            <color indexed="81"/>
            <rFont val="Tahoma"/>
            <family val="2"/>
          </rPr>
          <t>&lt;12.0 ug/L</t>
        </r>
      </text>
    </comment>
    <comment ref="U1570" authorId="1" shapeId="0" xr:uid="{3586F49B-120B-4ACD-B47F-B0672D2EDA71}">
      <text>
        <r>
          <rPr>
            <b/>
            <sz val="9"/>
            <color indexed="81"/>
            <rFont val="Tahoma"/>
            <family val="2"/>
          </rPr>
          <t>&lt;0.4 ug/L</t>
        </r>
      </text>
    </comment>
    <comment ref="V1570" authorId="0" shapeId="0" xr:uid="{867D8736-06EE-45ED-B81F-8E5506973529}">
      <text>
        <r>
          <rPr>
            <b/>
            <sz val="9"/>
            <color indexed="81"/>
            <rFont val="Tahoma"/>
            <family val="2"/>
          </rPr>
          <t>&lt;5.0 ug/L</t>
        </r>
        <r>
          <rPr>
            <sz val="9"/>
            <color indexed="81"/>
            <rFont val="Tahoma"/>
            <family val="2"/>
          </rPr>
          <t xml:space="preserve">
</t>
        </r>
      </text>
    </comment>
    <comment ref="W1570" authorId="1" shapeId="0" xr:uid="{17A2252D-202B-4040-9589-2EE997D0B226}">
      <text>
        <r>
          <rPr>
            <b/>
            <sz val="9"/>
            <color indexed="81"/>
            <rFont val="Tahoma"/>
            <family val="2"/>
          </rPr>
          <t>&lt;50.0 ug/L</t>
        </r>
      </text>
    </comment>
    <comment ref="Y1570" authorId="1" shapeId="0" xr:uid="{54E2DB7C-8B1C-4C0B-938C-400A57046BCC}">
      <text>
        <r>
          <rPr>
            <b/>
            <sz val="9"/>
            <color indexed="81"/>
            <rFont val="Tahoma"/>
            <family val="2"/>
          </rPr>
          <t>&lt;0.30 mg/L</t>
        </r>
      </text>
    </comment>
    <comment ref="Z1570" authorId="1" shapeId="0" xr:uid="{263FE00E-F3AB-4374-AF87-F42BF7742913}">
      <text>
        <r>
          <rPr>
            <b/>
            <sz val="9"/>
            <color indexed="81"/>
            <rFont val="Tahoma"/>
            <family val="2"/>
          </rPr>
          <t>User:</t>
        </r>
        <r>
          <rPr>
            <sz val="9"/>
            <color indexed="81"/>
            <rFont val="Tahoma"/>
            <family val="2"/>
          </rPr>
          <t xml:space="preserve">
&lt;.50 mg/l</t>
        </r>
      </text>
    </comment>
    <comment ref="AA1570" authorId="1" shapeId="0" xr:uid="{6833E1F9-DC99-450A-A45F-3B85E59DABFC}">
      <text>
        <r>
          <rPr>
            <b/>
            <sz val="9"/>
            <color indexed="81"/>
            <rFont val="Tahoma"/>
            <family val="2"/>
          </rPr>
          <t>&lt;0.30 mg/L</t>
        </r>
      </text>
    </comment>
    <comment ref="AE1570" authorId="1" shapeId="0" xr:uid="{1E550706-13CE-4526-8B3D-255C684A30F9}">
      <text>
        <r>
          <rPr>
            <b/>
            <sz val="9"/>
            <color indexed="81"/>
            <rFont val="Tahoma"/>
            <family val="2"/>
          </rPr>
          <t>&lt;0.50 ug/L for most components &lt;2.0 ug/L for Methylene chloride</t>
        </r>
      </text>
    </comment>
    <comment ref="AK1570" authorId="3" shapeId="0" xr:uid="{8C9DCB20-9188-4AEF-8B22-290B4E6A26F5}">
      <text>
        <r>
          <rPr>
            <b/>
            <sz val="9"/>
            <color indexed="81"/>
            <rFont val="Tahoma"/>
            <family val="2"/>
          </rPr>
          <t>&lt;2.0 ug/L</t>
        </r>
        <r>
          <rPr>
            <sz val="9"/>
            <color indexed="81"/>
            <rFont val="Tahoma"/>
            <family val="2"/>
          </rPr>
          <t xml:space="preserve">
</t>
        </r>
      </text>
    </comment>
    <comment ref="AL1570" authorId="3" shapeId="0" xr:uid="{4EE9A0DA-DBE0-4537-8575-4D5FD02AA7F4}">
      <text>
        <r>
          <rPr>
            <b/>
            <sz val="9"/>
            <color indexed="81"/>
            <rFont val="Tahoma"/>
            <family val="2"/>
          </rPr>
          <t>&lt;1.0 ug/L</t>
        </r>
      </text>
    </comment>
    <comment ref="A1591" authorId="4" shapeId="0" xr:uid="{2FF7B266-B75A-4F18-8267-F2965F873C22}">
      <text>
        <r>
          <rPr>
            <b/>
            <sz val="9"/>
            <color indexed="81"/>
            <rFont val="Tahoma"/>
            <family val="2"/>
          </rPr>
          <t>Chemicals</t>
        </r>
      </text>
    </comment>
    <comment ref="O1591" authorId="1" shapeId="0" xr:uid="{E21E086A-023C-4B1A-B2D8-B28763843198}">
      <text>
        <r>
          <rPr>
            <b/>
            <sz val="9"/>
            <color indexed="81"/>
            <rFont val="Tahoma"/>
            <family val="2"/>
          </rPr>
          <t>&lt;2.0 ug/L</t>
        </r>
      </text>
    </comment>
    <comment ref="Q1591" authorId="1" shapeId="0" xr:uid="{D0D0EC21-0B4B-4BF7-8BBB-406B65659444}">
      <text>
        <r>
          <rPr>
            <b/>
            <sz val="9"/>
            <color indexed="81"/>
            <rFont val="Tahoma"/>
            <family val="2"/>
          </rPr>
          <t>&lt;1.0 ug/L</t>
        </r>
      </text>
    </comment>
    <comment ref="R1591" authorId="1" shapeId="0" xr:uid="{C09E197A-9FD8-47CC-8FF4-06F554E97415}">
      <text>
        <r>
          <rPr>
            <b/>
            <sz val="9"/>
            <color indexed="81"/>
            <rFont val="Tahoma"/>
            <family val="2"/>
          </rPr>
          <t>&lt;10.0 ug/L</t>
        </r>
      </text>
    </comment>
    <comment ref="S1591" authorId="1" shapeId="0" xr:uid="{6DD124DB-E1D0-4CFF-80D6-0F4D0DBC673F}">
      <text>
        <r>
          <rPr>
            <b/>
            <sz val="9"/>
            <color indexed="81"/>
            <rFont val="Tahoma"/>
            <family val="2"/>
          </rPr>
          <t>&lt;40.0 ug/L</t>
        </r>
      </text>
    </comment>
    <comment ref="T1591" authorId="1" shapeId="0" xr:uid="{F7A2AA7D-385A-4020-8C41-1D330E3F2757}">
      <text>
        <r>
          <rPr>
            <b/>
            <sz val="9"/>
            <color indexed="81"/>
            <rFont val="Tahoma"/>
            <family val="2"/>
          </rPr>
          <t>&lt;12.0 ug/L</t>
        </r>
      </text>
    </comment>
    <comment ref="U1591" authorId="1" shapeId="0" xr:uid="{0373F3E8-057E-4FDC-809A-30329E71B11A}">
      <text>
        <r>
          <rPr>
            <b/>
            <sz val="9"/>
            <color indexed="81"/>
            <rFont val="Tahoma"/>
            <family val="2"/>
          </rPr>
          <t>&lt;0.4 ug/L</t>
        </r>
      </text>
    </comment>
    <comment ref="V1591" authorId="0" shapeId="0" xr:uid="{05B1406B-01AC-4A03-B578-2A6958E7A806}">
      <text>
        <r>
          <rPr>
            <b/>
            <sz val="9"/>
            <color indexed="81"/>
            <rFont val="Tahoma"/>
            <family val="2"/>
          </rPr>
          <t>&lt;5.0 ug/L</t>
        </r>
        <r>
          <rPr>
            <sz val="9"/>
            <color indexed="81"/>
            <rFont val="Tahoma"/>
            <family val="2"/>
          </rPr>
          <t xml:space="preserve">
</t>
        </r>
      </text>
    </comment>
    <comment ref="W1591" authorId="1" shapeId="0" xr:uid="{D0879580-07F6-488F-A194-56EF98260E5D}">
      <text>
        <r>
          <rPr>
            <b/>
            <sz val="9"/>
            <color indexed="81"/>
            <rFont val="Tahoma"/>
            <family val="2"/>
          </rPr>
          <t>&lt;50.0 ug/L</t>
        </r>
      </text>
    </comment>
    <comment ref="Y1591" authorId="1" shapeId="0" xr:uid="{1989E5A1-F1EF-47BF-B4F9-336F922E9C4F}">
      <text>
        <r>
          <rPr>
            <b/>
            <sz val="9"/>
            <color indexed="81"/>
            <rFont val="Tahoma"/>
            <family val="2"/>
          </rPr>
          <t>&lt;0.30 mg/L</t>
        </r>
      </text>
    </comment>
    <comment ref="Z1591" authorId="1" shapeId="0" xr:uid="{598ED939-44A9-4E22-B992-90D86E6B3A85}">
      <text>
        <r>
          <rPr>
            <b/>
            <sz val="9"/>
            <color indexed="81"/>
            <rFont val="Tahoma"/>
            <family val="2"/>
          </rPr>
          <t>User:</t>
        </r>
        <r>
          <rPr>
            <sz val="9"/>
            <color indexed="81"/>
            <rFont val="Tahoma"/>
            <family val="2"/>
          </rPr>
          <t xml:space="preserve">
&lt;.50 mg/l</t>
        </r>
      </text>
    </comment>
    <comment ref="AA1591" authorId="1" shapeId="0" xr:uid="{EA1CB052-6272-4074-8AEF-49D8F0009A74}">
      <text>
        <r>
          <rPr>
            <b/>
            <sz val="9"/>
            <color indexed="81"/>
            <rFont val="Tahoma"/>
            <family val="2"/>
          </rPr>
          <t>&lt;0.30 mg/L</t>
        </r>
      </text>
    </comment>
    <comment ref="AC1591" authorId="1" shapeId="0" xr:uid="{7A709E5E-8207-4740-ABF2-7CD738B425AE}">
      <text>
        <r>
          <rPr>
            <b/>
            <sz val="9"/>
            <color indexed="81"/>
            <rFont val="Tahoma"/>
            <family val="2"/>
          </rPr>
          <t>&lt;0.10 mg/L</t>
        </r>
      </text>
    </comment>
    <comment ref="AE1591" authorId="1" shapeId="0" xr:uid="{A99D99C8-6E09-4EA4-905D-6D9FF3BBB97B}">
      <text>
        <r>
          <rPr>
            <b/>
            <sz val="9"/>
            <color indexed="81"/>
            <rFont val="Tahoma"/>
            <family val="2"/>
          </rPr>
          <t>&lt;0.50 ug/L for most components &lt;2.0 ug/L for Methylene chloride</t>
        </r>
      </text>
    </comment>
    <comment ref="AK1591" authorId="3" shapeId="0" xr:uid="{42A0507C-302B-4627-879E-B8B90F646E91}">
      <text>
        <r>
          <rPr>
            <b/>
            <sz val="9"/>
            <color indexed="81"/>
            <rFont val="Tahoma"/>
            <family val="2"/>
          </rPr>
          <t>&lt;2.0 ug/L</t>
        </r>
        <r>
          <rPr>
            <sz val="9"/>
            <color indexed="81"/>
            <rFont val="Tahoma"/>
            <family val="2"/>
          </rPr>
          <t xml:space="preserve">
</t>
        </r>
      </text>
    </comment>
    <comment ref="AL1591" authorId="3" shapeId="0" xr:uid="{BFC56BA6-BDAC-4FB2-B05A-C561AEB122EF}">
      <text>
        <r>
          <rPr>
            <b/>
            <sz val="9"/>
            <color indexed="81"/>
            <rFont val="Tahoma"/>
            <family val="2"/>
          </rPr>
          <t>&lt;1.0 ug/L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A1539" authorId="0" shapeId="0" xr:uid="{21B57121-5075-4229-850E-4360A3DBA67F}">
      <text>
        <r>
          <rPr>
            <b/>
            <sz val="9"/>
            <color indexed="81"/>
            <rFont val="Tahoma"/>
            <family val="2"/>
          </rPr>
          <t>Chemicals</t>
        </r>
        <r>
          <rPr>
            <sz val="9"/>
            <color indexed="81"/>
            <rFont val="Tahoma"/>
            <family val="2"/>
          </rPr>
          <t xml:space="preserve">
</t>
        </r>
      </text>
    </comment>
    <comment ref="O1539" authorId="1" shapeId="0" xr:uid="{9E501564-635B-44BF-B853-66B939AE070E}">
      <text>
        <r>
          <rPr>
            <b/>
            <sz val="9"/>
            <color indexed="81"/>
            <rFont val="Tahoma"/>
            <family val="2"/>
          </rPr>
          <t>&lt;2.0 ug/L</t>
        </r>
      </text>
    </comment>
    <comment ref="Q1539" authorId="1" shapeId="0" xr:uid="{3CBD0202-3BBE-4814-BE76-FFA8E26EC2E8}">
      <text>
        <r>
          <rPr>
            <b/>
            <sz val="9"/>
            <color indexed="81"/>
            <rFont val="Tahoma"/>
            <family val="2"/>
          </rPr>
          <t>&lt;1.0 ug/L</t>
        </r>
      </text>
    </comment>
    <comment ref="R1539" authorId="1" shapeId="0" xr:uid="{0287909D-61C3-4245-9BBE-C6E8F99D3C2A}">
      <text>
        <r>
          <rPr>
            <b/>
            <sz val="9"/>
            <color indexed="81"/>
            <rFont val="Tahoma"/>
            <family val="2"/>
          </rPr>
          <t>&lt;10.0 ug/L</t>
        </r>
      </text>
    </comment>
    <comment ref="S1539" authorId="1" shapeId="0" xr:uid="{6C207D96-CB89-44A5-AECB-CD718495C6DB}">
      <text>
        <r>
          <rPr>
            <b/>
            <sz val="9"/>
            <color indexed="81"/>
            <rFont val="Tahoma"/>
            <family val="2"/>
          </rPr>
          <t>&lt;40.0 ug/L</t>
        </r>
      </text>
    </comment>
    <comment ref="T1539" authorId="1" shapeId="0" xr:uid="{92DD4C7C-24A9-483A-91DA-B175AC0E38D8}">
      <text>
        <r>
          <rPr>
            <b/>
            <sz val="9"/>
            <color indexed="81"/>
            <rFont val="Tahoma"/>
            <family val="2"/>
          </rPr>
          <t>&lt;12.0 ug/L</t>
        </r>
      </text>
    </comment>
    <comment ref="U1539" authorId="1" shapeId="0" xr:uid="{0E0FCDE4-4AF7-4C3F-8700-5D03B7B34E11}">
      <text>
        <r>
          <rPr>
            <b/>
            <sz val="9"/>
            <color indexed="81"/>
            <rFont val="Tahoma"/>
            <family val="2"/>
          </rPr>
          <t>&lt;0.4 ug/L</t>
        </r>
      </text>
    </comment>
    <comment ref="V1539" authorId="0" shapeId="0" xr:uid="{D90F9A04-E6F6-4029-877C-16A63A78EF9B}">
      <text>
        <r>
          <rPr>
            <b/>
            <sz val="9"/>
            <color indexed="81"/>
            <rFont val="Tahoma"/>
            <family val="2"/>
          </rPr>
          <t>&lt;5.0 ug/L</t>
        </r>
        <r>
          <rPr>
            <sz val="9"/>
            <color indexed="81"/>
            <rFont val="Tahoma"/>
            <family val="2"/>
          </rPr>
          <t xml:space="preserve">
</t>
        </r>
      </text>
    </comment>
    <comment ref="W1539" authorId="1" shapeId="0" xr:uid="{3C86ABA2-8DBE-4D87-85D4-8BF765B068EC}">
      <text>
        <r>
          <rPr>
            <b/>
            <sz val="9"/>
            <color indexed="81"/>
            <rFont val="Tahoma"/>
            <family val="2"/>
          </rPr>
          <t>&lt;50.0 ug/L</t>
        </r>
      </text>
    </comment>
    <comment ref="Y1539" authorId="1" shapeId="0" xr:uid="{D7C8E173-678B-4E71-B02E-0126CABB577B}">
      <text>
        <r>
          <rPr>
            <b/>
            <sz val="9"/>
            <color indexed="81"/>
            <rFont val="Tahoma"/>
            <family val="2"/>
          </rPr>
          <t>&lt;0.30 mg/L</t>
        </r>
      </text>
    </comment>
    <comment ref="AA1539" authorId="1" shapeId="0" xr:uid="{4ED19329-3FE8-4E69-91C6-A9C80A279018}">
      <text>
        <r>
          <rPr>
            <b/>
            <sz val="9"/>
            <color indexed="81"/>
            <rFont val="Tahoma"/>
            <family val="2"/>
          </rPr>
          <t>&lt;0.30 mg/L</t>
        </r>
      </text>
    </comment>
    <comment ref="AC1539" authorId="1" shapeId="0" xr:uid="{F73B7EDA-8528-431B-A33F-39255530E2A8}">
      <text>
        <r>
          <rPr>
            <b/>
            <sz val="9"/>
            <color indexed="81"/>
            <rFont val="Tahoma"/>
            <family val="2"/>
          </rPr>
          <t>&lt;0.10 mg/L</t>
        </r>
      </text>
    </comment>
    <comment ref="AE1539" authorId="1" shapeId="0" xr:uid="{2EDC1B7F-2AE8-4583-A7C5-2DD1C8B86BCC}">
      <text>
        <r>
          <rPr>
            <b/>
            <sz val="9"/>
            <color indexed="81"/>
            <rFont val="Tahoma"/>
            <family val="2"/>
          </rPr>
          <t>&lt;0.50 ug/L for most components &lt;2.0 ug/L for Methylene chloride</t>
        </r>
      </text>
    </comment>
    <comment ref="AK1539" authorId="2" shapeId="0" xr:uid="{EA211EB3-3077-4EFE-8491-25557F8823D7}">
      <text>
        <r>
          <rPr>
            <b/>
            <sz val="9"/>
            <color indexed="81"/>
            <rFont val="Tahoma"/>
            <family val="2"/>
          </rPr>
          <t>&lt;2.0 ppb</t>
        </r>
        <r>
          <rPr>
            <sz val="9"/>
            <color indexed="81"/>
            <rFont val="Tahoma"/>
            <family val="2"/>
          </rPr>
          <t xml:space="preserve">
</t>
        </r>
      </text>
    </comment>
    <comment ref="AL1539" authorId="2" shapeId="0" xr:uid="{8BCBE772-687E-4661-91F6-95F84BC43B95}">
      <text>
        <r>
          <rPr>
            <b/>
            <sz val="9"/>
            <color indexed="81"/>
            <rFont val="Tahoma"/>
            <family val="2"/>
          </rPr>
          <t>&lt;1.0 ppb</t>
        </r>
        <r>
          <rPr>
            <sz val="9"/>
            <color indexed="81"/>
            <rFont val="Tahoma"/>
            <family val="2"/>
          </rPr>
          <t xml:space="preserve">
</t>
        </r>
      </text>
    </comment>
    <comment ref="K1551" authorId="0" shapeId="0" xr:uid="{EBA08B29-C3C0-4665-A434-B6BA2948F40D}">
      <text>
        <r>
          <rPr>
            <b/>
            <sz val="9"/>
            <color indexed="81"/>
            <rFont val="Tahoma"/>
            <family val="2"/>
          </rPr>
          <t>Greater than</t>
        </r>
        <r>
          <rPr>
            <sz val="9"/>
            <color indexed="81"/>
            <rFont val="Tahoma"/>
            <family val="2"/>
          </rPr>
          <t xml:space="preserve">
</t>
        </r>
      </text>
    </comment>
    <comment ref="A1555" authorId="0" shapeId="0" xr:uid="{7B1B5253-C0CE-451B-92AE-2B7395580D92}">
      <text>
        <r>
          <rPr>
            <b/>
            <sz val="9"/>
            <color indexed="81"/>
            <rFont val="Tahoma"/>
            <family val="2"/>
          </rPr>
          <t>Chemicals</t>
        </r>
        <r>
          <rPr>
            <sz val="9"/>
            <color indexed="81"/>
            <rFont val="Tahoma"/>
            <family val="2"/>
          </rPr>
          <t xml:space="preserve">
</t>
        </r>
      </text>
    </comment>
    <comment ref="O1555" authorId="1" shapeId="0" xr:uid="{DFC8AE1E-E0F1-4D38-9C3C-88EF4C447C2D}">
      <text>
        <r>
          <rPr>
            <b/>
            <sz val="9"/>
            <color indexed="81"/>
            <rFont val="Tahoma"/>
            <family val="2"/>
          </rPr>
          <t>&lt;2.0 ug/L</t>
        </r>
      </text>
    </comment>
    <comment ref="Q1555" authorId="1" shapeId="0" xr:uid="{B768DF1A-D27D-4164-AB77-85A0D4974698}">
      <text>
        <r>
          <rPr>
            <b/>
            <sz val="9"/>
            <color indexed="81"/>
            <rFont val="Tahoma"/>
            <family val="2"/>
          </rPr>
          <t>&lt;1.0 ug/L</t>
        </r>
      </text>
    </comment>
    <comment ref="R1555" authorId="1" shapeId="0" xr:uid="{EA6FF1D3-3CD6-4088-8F13-BEEFB8F010E0}">
      <text>
        <r>
          <rPr>
            <b/>
            <sz val="9"/>
            <color indexed="81"/>
            <rFont val="Tahoma"/>
            <family val="2"/>
          </rPr>
          <t>&lt;10.0 ug/L</t>
        </r>
      </text>
    </comment>
    <comment ref="S1555" authorId="1" shapeId="0" xr:uid="{D9604489-D4E4-4BCB-B2AD-3C4CF887B32A}">
      <text>
        <r>
          <rPr>
            <b/>
            <sz val="9"/>
            <color indexed="81"/>
            <rFont val="Tahoma"/>
            <family val="2"/>
          </rPr>
          <t>&lt;40.0 ug/L</t>
        </r>
      </text>
    </comment>
    <comment ref="T1555" authorId="1" shapeId="0" xr:uid="{FE4E451F-B3F2-425B-97DD-FE92CB5ACA81}">
      <text>
        <r>
          <rPr>
            <b/>
            <sz val="9"/>
            <color indexed="81"/>
            <rFont val="Tahoma"/>
            <family val="2"/>
          </rPr>
          <t>&lt;12.0 ug/L</t>
        </r>
      </text>
    </comment>
    <comment ref="U1555" authorId="1" shapeId="0" xr:uid="{C39A4A54-3508-4818-B39A-F66D8CE0FF34}">
      <text>
        <r>
          <rPr>
            <b/>
            <sz val="9"/>
            <color indexed="81"/>
            <rFont val="Tahoma"/>
            <family val="2"/>
          </rPr>
          <t>&lt;0.4 ug/L</t>
        </r>
      </text>
    </comment>
    <comment ref="V1555" authorId="0" shapeId="0" xr:uid="{698AB5A4-B020-4CBA-8D54-1B51242E1AEA}">
      <text>
        <r>
          <rPr>
            <b/>
            <sz val="9"/>
            <color indexed="81"/>
            <rFont val="Tahoma"/>
            <family val="2"/>
          </rPr>
          <t>&lt;5.0 ug/L</t>
        </r>
        <r>
          <rPr>
            <sz val="9"/>
            <color indexed="81"/>
            <rFont val="Tahoma"/>
            <family val="2"/>
          </rPr>
          <t xml:space="preserve">
</t>
        </r>
      </text>
    </comment>
    <comment ref="W1555" authorId="1" shapeId="0" xr:uid="{EC643F96-ACF5-4CC7-B01A-BBC260C930F4}">
      <text>
        <r>
          <rPr>
            <b/>
            <sz val="9"/>
            <color indexed="81"/>
            <rFont val="Tahoma"/>
            <family val="2"/>
          </rPr>
          <t>&lt;50.0 ug/L</t>
        </r>
      </text>
    </comment>
    <comment ref="Y1555" authorId="1" shapeId="0" xr:uid="{52405B16-1823-4C26-9B52-99FBF9318042}">
      <text>
        <r>
          <rPr>
            <b/>
            <sz val="9"/>
            <color indexed="81"/>
            <rFont val="Tahoma"/>
            <family val="2"/>
          </rPr>
          <t>&lt;0.30 mg/L</t>
        </r>
      </text>
    </comment>
    <comment ref="AA1555" authorId="1" shapeId="0" xr:uid="{7E21533F-6125-4354-B761-B0F71CFE14EF}">
      <text>
        <r>
          <rPr>
            <b/>
            <sz val="9"/>
            <color indexed="81"/>
            <rFont val="Tahoma"/>
            <family val="2"/>
          </rPr>
          <t>&lt;0.30 mg/L</t>
        </r>
      </text>
    </comment>
    <comment ref="AC1555" authorId="1" shapeId="0" xr:uid="{A3B4E78F-F915-4A0B-A447-079BAED86C59}">
      <text>
        <r>
          <rPr>
            <b/>
            <sz val="9"/>
            <color indexed="81"/>
            <rFont val="Tahoma"/>
            <family val="2"/>
          </rPr>
          <t>&lt;0.10 mg/L</t>
        </r>
      </text>
    </comment>
    <comment ref="AE1555" authorId="1" shapeId="0" xr:uid="{0DF932CC-D7BB-4DF3-9FCE-A6CDFBB58191}">
      <text>
        <r>
          <rPr>
            <b/>
            <sz val="9"/>
            <color indexed="81"/>
            <rFont val="Tahoma"/>
            <family val="2"/>
          </rPr>
          <t>&lt;0.50 ug/L for most components &lt;2.0 ug/L for Methylene chloride</t>
        </r>
      </text>
    </comment>
    <comment ref="AK1555" authorId="2" shapeId="0" xr:uid="{F647A7D4-F095-43EC-A639-200B6E11680B}">
      <text>
        <r>
          <rPr>
            <b/>
            <sz val="9"/>
            <color indexed="81"/>
            <rFont val="Tahoma"/>
            <family val="2"/>
          </rPr>
          <t>&lt;2.0 ppb</t>
        </r>
        <r>
          <rPr>
            <sz val="9"/>
            <color indexed="81"/>
            <rFont val="Tahoma"/>
            <family val="2"/>
          </rPr>
          <t xml:space="preserve">
</t>
        </r>
      </text>
    </comment>
    <comment ref="AL1555" authorId="2" shapeId="0" xr:uid="{CC2122F5-1A10-41AF-BDC6-D3277A899F29}">
      <text>
        <r>
          <rPr>
            <b/>
            <sz val="9"/>
            <color indexed="81"/>
            <rFont val="Tahoma"/>
            <family val="2"/>
          </rPr>
          <t>&lt;1.0 ppb</t>
        </r>
        <r>
          <rPr>
            <sz val="9"/>
            <color indexed="81"/>
            <rFont val="Tahoma"/>
            <family val="2"/>
          </rPr>
          <t xml:space="preserve">
</t>
        </r>
      </text>
    </comment>
    <comment ref="A1576" authorId="3" shapeId="0" xr:uid="{F49D4036-2209-4A10-A97A-7C720ABE0B40}">
      <text>
        <r>
          <rPr>
            <b/>
            <sz val="9"/>
            <color indexed="81"/>
            <rFont val="Tahoma"/>
            <family val="2"/>
          </rPr>
          <t>Bella Crabtree:</t>
        </r>
        <r>
          <rPr>
            <sz val="9"/>
            <color indexed="81"/>
            <rFont val="Tahoma"/>
            <family val="2"/>
          </rPr>
          <t xml:space="preserve">
Chemicals
</t>
        </r>
      </text>
    </comment>
    <comment ref="O1576" authorId="1" shapeId="0" xr:uid="{9847D04F-2764-4D7A-AE44-CB2763B43FC6}">
      <text>
        <r>
          <rPr>
            <b/>
            <sz val="9"/>
            <color indexed="81"/>
            <rFont val="Tahoma"/>
            <family val="2"/>
          </rPr>
          <t>&lt;2.0 ug/L</t>
        </r>
      </text>
    </comment>
    <comment ref="Q1576" authorId="1" shapeId="0" xr:uid="{5C63CD00-CDFB-442A-80D3-22EE4F5F2328}">
      <text>
        <r>
          <rPr>
            <b/>
            <sz val="9"/>
            <color indexed="81"/>
            <rFont val="Tahoma"/>
            <family val="2"/>
          </rPr>
          <t>&lt;1.0 ug/L</t>
        </r>
      </text>
    </comment>
    <comment ref="R1576" authorId="1" shapeId="0" xr:uid="{8AFBA0E5-8EA7-49F2-BB50-65EC1282AFF1}">
      <text>
        <r>
          <rPr>
            <b/>
            <sz val="9"/>
            <color indexed="81"/>
            <rFont val="Tahoma"/>
            <family val="2"/>
          </rPr>
          <t>&lt;10.0 ug/L</t>
        </r>
      </text>
    </comment>
    <comment ref="S1576" authorId="1" shapeId="0" xr:uid="{5167B101-6FA1-445E-95EA-AC0F65607625}">
      <text>
        <r>
          <rPr>
            <b/>
            <sz val="9"/>
            <color indexed="81"/>
            <rFont val="Tahoma"/>
            <family val="2"/>
          </rPr>
          <t>&lt;40.0 ug/L</t>
        </r>
      </text>
    </comment>
    <comment ref="T1576" authorId="1" shapeId="0" xr:uid="{2EB903BA-5C01-49D1-A855-3300CE8C875B}">
      <text>
        <r>
          <rPr>
            <b/>
            <sz val="9"/>
            <color indexed="81"/>
            <rFont val="Tahoma"/>
            <family val="2"/>
          </rPr>
          <t>&lt;12.0 ug/L</t>
        </r>
      </text>
    </comment>
    <comment ref="U1576" authorId="1" shapeId="0" xr:uid="{B18C7F96-49CD-4184-8B83-554E51A70F74}">
      <text>
        <r>
          <rPr>
            <b/>
            <sz val="9"/>
            <color indexed="81"/>
            <rFont val="Tahoma"/>
            <family val="2"/>
          </rPr>
          <t>&lt;0.4 ug/L</t>
        </r>
      </text>
    </comment>
    <comment ref="V1576" authorId="0" shapeId="0" xr:uid="{BB182E24-4112-415C-A3E0-411E25D5567F}">
      <text>
        <r>
          <rPr>
            <b/>
            <sz val="9"/>
            <color indexed="81"/>
            <rFont val="Tahoma"/>
            <family val="2"/>
          </rPr>
          <t>&lt;5.0 ug/L</t>
        </r>
        <r>
          <rPr>
            <sz val="9"/>
            <color indexed="81"/>
            <rFont val="Tahoma"/>
            <family val="2"/>
          </rPr>
          <t xml:space="preserve">
</t>
        </r>
      </text>
    </comment>
    <comment ref="W1576" authorId="1" shapeId="0" xr:uid="{97E32E7F-2C06-471F-AE42-4056DA235957}">
      <text>
        <r>
          <rPr>
            <b/>
            <sz val="9"/>
            <color indexed="81"/>
            <rFont val="Tahoma"/>
            <family val="2"/>
          </rPr>
          <t>&lt;50.0 ug/L</t>
        </r>
      </text>
    </comment>
    <comment ref="Y1576" authorId="1" shapeId="0" xr:uid="{7F21B045-11E0-4BD4-9D5D-5362E82D32C9}">
      <text>
        <r>
          <rPr>
            <b/>
            <sz val="9"/>
            <color indexed="81"/>
            <rFont val="Tahoma"/>
            <family val="2"/>
          </rPr>
          <t>&lt;0.30 mg/L</t>
        </r>
      </text>
    </comment>
    <comment ref="AA1576" authorId="1" shapeId="0" xr:uid="{3026C69E-63AD-454E-897F-12F46E729574}">
      <text>
        <r>
          <rPr>
            <b/>
            <sz val="9"/>
            <color indexed="81"/>
            <rFont val="Tahoma"/>
            <family val="2"/>
          </rPr>
          <t>&lt;0.30 mg/L</t>
        </r>
      </text>
    </comment>
    <comment ref="AC1576" authorId="1" shapeId="0" xr:uid="{6BB0C288-B4BA-4C25-BA01-8A38D3894E07}">
      <text>
        <r>
          <rPr>
            <b/>
            <sz val="9"/>
            <color indexed="81"/>
            <rFont val="Tahoma"/>
            <family val="2"/>
          </rPr>
          <t>&lt;0.10 mg/L</t>
        </r>
      </text>
    </comment>
    <comment ref="AE1576" authorId="1" shapeId="0" xr:uid="{ACDD8992-A3A8-4508-AFC7-38F4CF7C98E0}">
      <text>
        <r>
          <rPr>
            <b/>
            <sz val="9"/>
            <color indexed="81"/>
            <rFont val="Tahoma"/>
            <family val="2"/>
          </rPr>
          <t>&lt;0.50 ug/L for most components &lt;2.0 ug/L for Methylene chloride</t>
        </r>
      </text>
    </comment>
    <comment ref="AK1576" authorId="2" shapeId="0" xr:uid="{141675CF-845C-46B4-A934-1713BE9CA5E9}">
      <text>
        <r>
          <rPr>
            <b/>
            <sz val="9"/>
            <color indexed="81"/>
            <rFont val="Tahoma"/>
            <family val="2"/>
          </rPr>
          <t>&lt;2.0 ppb</t>
        </r>
        <r>
          <rPr>
            <sz val="9"/>
            <color indexed="81"/>
            <rFont val="Tahoma"/>
            <family val="2"/>
          </rPr>
          <t xml:space="preserve">
</t>
        </r>
      </text>
    </comment>
    <comment ref="AL1576" authorId="2" shapeId="0" xr:uid="{3AFF3C67-9E28-4A6A-9394-5F8FC228C3D0}">
      <text>
        <r>
          <rPr>
            <b/>
            <sz val="9"/>
            <color indexed="81"/>
            <rFont val="Tahoma"/>
            <family val="2"/>
          </rPr>
          <t>&lt;1.0 ppb</t>
        </r>
        <r>
          <rPr>
            <sz val="9"/>
            <color indexed="81"/>
            <rFont val="Tahoma"/>
            <family val="2"/>
          </rPr>
          <t xml:space="preserve">
</t>
        </r>
      </text>
    </comment>
    <comment ref="K1580" authorId="0" shapeId="0" xr:uid="{124D8DF7-3429-43E5-BF06-48D150ED229B}">
      <text>
        <r>
          <rPr>
            <b/>
            <sz val="9"/>
            <color indexed="81"/>
            <rFont val="Tahoma"/>
            <family val="2"/>
          </rPr>
          <t>Greater than</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Gretchen Quirk</author>
    <author>localadmin</author>
  </authors>
  <commentList>
    <comment ref="M138" authorId="0" shapeId="0" xr:uid="{EDBB0746-A57B-475E-AD2E-980F724AD948}">
      <text>
        <r>
          <rPr>
            <b/>
            <sz val="9"/>
            <color indexed="81"/>
            <rFont val="Tahoma"/>
            <family val="2"/>
          </rPr>
          <t>&lt;2.0 ug/L</t>
        </r>
      </text>
    </comment>
    <comment ref="O138" authorId="0" shapeId="0" xr:uid="{A3E88679-4E03-4A6F-8B73-DA3BA129EF40}">
      <text>
        <r>
          <rPr>
            <b/>
            <sz val="9"/>
            <color indexed="81"/>
            <rFont val="Tahoma"/>
            <family val="2"/>
          </rPr>
          <t>&lt;1.0 ug/L</t>
        </r>
      </text>
    </comment>
    <comment ref="P138" authorId="0" shapeId="0" xr:uid="{47E07B66-C548-49E0-AD50-6C4FCE45B9F3}">
      <text>
        <r>
          <rPr>
            <b/>
            <sz val="9"/>
            <color indexed="81"/>
            <rFont val="Tahoma"/>
            <family val="2"/>
          </rPr>
          <t>&lt;10.0 ug/L</t>
        </r>
      </text>
    </comment>
    <comment ref="Q138" authorId="0" shapeId="0" xr:uid="{D34FFB43-CCDE-4B5D-9245-2B8F54BCFB7C}">
      <text>
        <r>
          <rPr>
            <b/>
            <sz val="9"/>
            <color indexed="81"/>
            <rFont val="Tahoma"/>
            <family val="2"/>
          </rPr>
          <t>&lt;40.0 ug/L</t>
        </r>
      </text>
    </comment>
    <comment ref="R138" authorId="0" shapeId="0" xr:uid="{95F56049-2710-44CF-83C9-C5E9AC3F452C}">
      <text>
        <r>
          <rPr>
            <b/>
            <sz val="9"/>
            <color indexed="81"/>
            <rFont val="Tahoma"/>
            <family val="2"/>
          </rPr>
          <t>&lt;12.0 ug/L</t>
        </r>
      </text>
    </comment>
    <comment ref="S138" authorId="0" shapeId="0" xr:uid="{661DE8C7-E8E7-406F-9197-3568430C7F8A}">
      <text>
        <r>
          <rPr>
            <b/>
            <sz val="9"/>
            <color indexed="81"/>
            <rFont val="Tahoma"/>
            <family val="2"/>
          </rPr>
          <t>&lt;0.4 ug/L</t>
        </r>
      </text>
    </comment>
    <comment ref="T138" authorId="1" shapeId="0" xr:uid="{7414B2C8-FDD2-4DE1-B76C-722928DD8D5B}">
      <text>
        <r>
          <rPr>
            <b/>
            <sz val="9"/>
            <color indexed="81"/>
            <rFont val="Tahoma"/>
            <family val="2"/>
          </rPr>
          <t>&lt;5 ug/L</t>
        </r>
        <r>
          <rPr>
            <sz val="9"/>
            <color indexed="81"/>
            <rFont val="Tahoma"/>
            <family val="2"/>
          </rPr>
          <t xml:space="preserve">
</t>
        </r>
      </text>
    </comment>
    <comment ref="U138" authorId="0" shapeId="0" xr:uid="{ED3C175F-5BE1-42ED-BC27-CF5B6FCA640C}">
      <text>
        <r>
          <rPr>
            <b/>
            <sz val="9"/>
            <color indexed="81"/>
            <rFont val="Tahoma"/>
            <family val="2"/>
          </rPr>
          <t>&lt;50.0 ug/L</t>
        </r>
      </text>
    </comment>
    <comment ref="W138" authorId="0" shapeId="0" xr:uid="{1C99DB77-E8E1-4168-89C7-F9AF06C25E5D}">
      <text>
        <r>
          <rPr>
            <b/>
            <sz val="9"/>
            <color indexed="81"/>
            <rFont val="Tahoma"/>
            <family val="2"/>
          </rPr>
          <t>&lt;0.3 mg/L</t>
        </r>
        <r>
          <rPr>
            <sz val="9"/>
            <color indexed="81"/>
            <rFont val="Tahoma"/>
            <family val="2"/>
          </rPr>
          <t xml:space="preserve">
</t>
        </r>
      </text>
    </comment>
    <comment ref="X138" authorId="0" shapeId="0" xr:uid="{BA95C52A-5A97-4891-B139-7D1E4D82474E}">
      <text>
        <r>
          <rPr>
            <b/>
            <sz val="9"/>
            <color indexed="81"/>
            <rFont val="Tahoma"/>
            <family val="2"/>
          </rPr>
          <t>User:</t>
        </r>
        <r>
          <rPr>
            <sz val="9"/>
            <color indexed="81"/>
            <rFont val="Tahoma"/>
            <family val="2"/>
          </rPr>
          <t xml:space="preserve">
&lt;.50 mg/l</t>
        </r>
      </text>
    </comment>
    <comment ref="Y138" authorId="0" shapeId="0" xr:uid="{CA4FA607-484E-4D72-861F-047EC8847E1C}">
      <text>
        <r>
          <rPr>
            <b/>
            <sz val="9"/>
            <color indexed="81"/>
            <rFont val="Tahoma"/>
            <family val="2"/>
          </rPr>
          <t>&lt;0.3 mg/L</t>
        </r>
        <r>
          <rPr>
            <sz val="9"/>
            <color indexed="81"/>
            <rFont val="Tahoma"/>
            <family val="2"/>
          </rPr>
          <t xml:space="preserve">
</t>
        </r>
      </text>
    </comment>
    <comment ref="AA138" authorId="0" shapeId="0" xr:uid="{05CA9489-4FD6-4EAF-AEB2-36C28E7F086F}">
      <text>
        <r>
          <rPr>
            <b/>
            <sz val="9"/>
            <color indexed="81"/>
            <rFont val="Tahoma"/>
            <family val="2"/>
          </rPr>
          <t>&lt;0.10 mg/L</t>
        </r>
      </text>
    </comment>
    <comment ref="AI138" authorId="2" shapeId="0" xr:uid="{21652084-4EFA-44F7-9D49-95549FB2534E}">
      <text>
        <r>
          <rPr>
            <b/>
            <sz val="9"/>
            <color indexed="81"/>
            <rFont val="Tahoma"/>
            <family val="2"/>
          </rPr>
          <t>&lt;2.0 ppb</t>
        </r>
        <r>
          <rPr>
            <sz val="9"/>
            <color indexed="81"/>
            <rFont val="Tahoma"/>
            <family val="2"/>
          </rPr>
          <t xml:space="preserve">
</t>
        </r>
      </text>
    </comment>
    <comment ref="AJ138" authorId="2" shapeId="0" xr:uid="{9C729738-E885-43D0-872F-77C6DE743689}">
      <text>
        <r>
          <rPr>
            <b/>
            <sz val="9"/>
            <color indexed="81"/>
            <rFont val="Tahoma"/>
            <family val="2"/>
          </rPr>
          <t>&lt;1.0 ppb</t>
        </r>
        <r>
          <rPr>
            <sz val="9"/>
            <color indexed="81"/>
            <rFont val="Tahoma"/>
            <family val="2"/>
          </rPr>
          <t xml:space="preserve">
</t>
        </r>
      </text>
    </comment>
    <comment ref="M140" authorId="0" shapeId="0" xr:uid="{BE1B06CB-7C68-4F84-8308-5B652BAD2FA3}">
      <text>
        <r>
          <rPr>
            <b/>
            <sz val="9"/>
            <color indexed="81"/>
            <rFont val="Tahoma"/>
            <family val="2"/>
          </rPr>
          <t>&lt;2.0 ug/L</t>
        </r>
      </text>
    </comment>
    <comment ref="O140" authorId="0" shapeId="0" xr:uid="{43416D18-D02E-48C5-95F0-B01C64F58E89}">
      <text>
        <r>
          <rPr>
            <b/>
            <sz val="9"/>
            <color indexed="81"/>
            <rFont val="Tahoma"/>
            <family val="2"/>
          </rPr>
          <t>&lt;1.0 ug/L</t>
        </r>
      </text>
    </comment>
    <comment ref="P140" authorId="0" shapeId="0" xr:uid="{411EC304-7B11-42A9-B753-1921F08BE3EC}">
      <text>
        <r>
          <rPr>
            <b/>
            <sz val="9"/>
            <color indexed="81"/>
            <rFont val="Tahoma"/>
            <family val="2"/>
          </rPr>
          <t>&lt;10.0 ug/L</t>
        </r>
      </text>
    </comment>
    <comment ref="Q140" authorId="0" shapeId="0" xr:uid="{3B46DC17-3320-4BD2-991D-93B5E3E294AD}">
      <text>
        <r>
          <rPr>
            <b/>
            <sz val="9"/>
            <color indexed="81"/>
            <rFont val="Tahoma"/>
            <family val="2"/>
          </rPr>
          <t>&lt;40.0 ug/L</t>
        </r>
      </text>
    </comment>
    <comment ref="R140" authorId="0" shapeId="0" xr:uid="{8875A101-6EA6-4643-986B-1733FEF56288}">
      <text>
        <r>
          <rPr>
            <b/>
            <sz val="9"/>
            <color indexed="81"/>
            <rFont val="Tahoma"/>
            <family val="2"/>
          </rPr>
          <t>&lt;12.0 ug/L</t>
        </r>
      </text>
    </comment>
    <comment ref="S140" authorId="0" shapeId="0" xr:uid="{C0135A4A-D5A0-4329-AF6D-B858ECBB426D}">
      <text>
        <r>
          <rPr>
            <b/>
            <sz val="9"/>
            <color indexed="81"/>
            <rFont val="Tahoma"/>
            <family val="2"/>
          </rPr>
          <t>&lt;0.4 ug/L</t>
        </r>
      </text>
    </comment>
    <comment ref="T140" authorId="1" shapeId="0" xr:uid="{09F36FDC-45B4-43C0-B848-36A9DFB3C894}">
      <text>
        <r>
          <rPr>
            <b/>
            <sz val="9"/>
            <color indexed="81"/>
            <rFont val="Tahoma"/>
            <family val="2"/>
          </rPr>
          <t>&lt;5 ug/L</t>
        </r>
        <r>
          <rPr>
            <sz val="9"/>
            <color indexed="81"/>
            <rFont val="Tahoma"/>
            <family val="2"/>
          </rPr>
          <t xml:space="preserve">
</t>
        </r>
      </text>
    </comment>
    <comment ref="U140" authorId="0" shapeId="0" xr:uid="{0855B28F-40C6-405A-86A6-D7EC959EF7F5}">
      <text>
        <r>
          <rPr>
            <b/>
            <sz val="9"/>
            <color indexed="81"/>
            <rFont val="Tahoma"/>
            <family val="2"/>
          </rPr>
          <t>&lt;50.0 ug/L</t>
        </r>
      </text>
    </comment>
    <comment ref="W140" authorId="0" shapeId="0" xr:uid="{775E7EE4-8A29-4D15-9077-5F3D70B51982}">
      <text>
        <r>
          <rPr>
            <b/>
            <sz val="9"/>
            <color indexed="81"/>
            <rFont val="Tahoma"/>
            <family val="2"/>
          </rPr>
          <t>&lt;0.3 mg/L</t>
        </r>
        <r>
          <rPr>
            <sz val="9"/>
            <color indexed="81"/>
            <rFont val="Tahoma"/>
            <family val="2"/>
          </rPr>
          <t xml:space="preserve">
</t>
        </r>
      </text>
    </comment>
    <comment ref="X140" authorId="0" shapeId="0" xr:uid="{F1AFBAB0-4EBC-4DA8-8F05-0CB87BC6A474}">
      <text>
        <r>
          <rPr>
            <b/>
            <sz val="9"/>
            <color indexed="81"/>
            <rFont val="Tahoma"/>
            <family val="2"/>
          </rPr>
          <t>User:</t>
        </r>
        <r>
          <rPr>
            <sz val="9"/>
            <color indexed="81"/>
            <rFont val="Tahoma"/>
            <family val="2"/>
          </rPr>
          <t xml:space="preserve">
&lt;.50 mg/l</t>
        </r>
      </text>
    </comment>
    <comment ref="Y140" authorId="0" shapeId="0" xr:uid="{8FF12312-FBD4-4BBF-8B47-2A60C93FD9BF}">
      <text>
        <r>
          <rPr>
            <b/>
            <sz val="9"/>
            <color indexed="81"/>
            <rFont val="Tahoma"/>
            <family val="2"/>
          </rPr>
          <t>&lt;0.3 mg/L</t>
        </r>
        <r>
          <rPr>
            <sz val="9"/>
            <color indexed="81"/>
            <rFont val="Tahoma"/>
            <family val="2"/>
          </rPr>
          <t xml:space="preserve">
</t>
        </r>
      </text>
    </comment>
    <comment ref="AA140" authorId="0" shapeId="0" xr:uid="{F9CE2624-3F1A-4AE1-8CA3-A6BAB705F50F}">
      <text>
        <r>
          <rPr>
            <b/>
            <sz val="9"/>
            <color indexed="81"/>
            <rFont val="Tahoma"/>
            <family val="2"/>
          </rPr>
          <t>&lt;0.10 mg/L</t>
        </r>
      </text>
    </comment>
    <comment ref="AI140" authorId="2" shapeId="0" xr:uid="{A4E5F02D-89FB-48C2-B450-0D2563698C2C}">
      <text>
        <r>
          <rPr>
            <b/>
            <sz val="9"/>
            <color indexed="81"/>
            <rFont val="Tahoma"/>
            <family val="2"/>
          </rPr>
          <t>&lt;2.0 ppb</t>
        </r>
        <r>
          <rPr>
            <sz val="9"/>
            <color indexed="81"/>
            <rFont val="Tahoma"/>
            <family val="2"/>
          </rPr>
          <t xml:space="preserve">
</t>
        </r>
      </text>
    </comment>
    <comment ref="AJ140" authorId="2" shapeId="0" xr:uid="{DE3F2CBA-B067-46B2-9DBD-F887B81FA9E3}">
      <text>
        <r>
          <rPr>
            <b/>
            <sz val="9"/>
            <color indexed="81"/>
            <rFont val="Tahoma"/>
            <family val="2"/>
          </rPr>
          <t>&lt;1.0 ppb</t>
        </r>
        <r>
          <rPr>
            <sz val="9"/>
            <color indexed="81"/>
            <rFont val="Tahoma"/>
            <family val="2"/>
          </rPr>
          <t xml:space="preserve">
</t>
        </r>
      </text>
    </comment>
    <comment ref="M142" authorId="0" shapeId="0" xr:uid="{C73774EB-A6E2-425B-B53F-EDE9081BCD2C}">
      <text>
        <r>
          <rPr>
            <b/>
            <sz val="9"/>
            <color indexed="81"/>
            <rFont val="Tahoma"/>
            <family val="2"/>
          </rPr>
          <t>&lt;2.0 ug/L</t>
        </r>
      </text>
    </comment>
    <comment ref="O142" authorId="0" shapeId="0" xr:uid="{FFAE2DF2-F171-4F89-9115-1E1C2005EAC9}">
      <text>
        <r>
          <rPr>
            <b/>
            <sz val="9"/>
            <color indexed="81"/>
            <rFont val="Tahoma"/>
            <family val="2"/>
          </rPr>
          <t>&lt;1.0 ug/L</t>
        </r>
      </text>
    </comment>
    <comment ref="P142" authorId="0" shapeId="0" xr:uid="{912AAD03-60F3-4667-B298-9913FE54DC6F}">
      <text>
        <r>
          <rPr>
            <b/>
            <sz val="9"/>
            <color indexed="81"/>
            <rFont val="Tahoma"/>
            <family val="2"/>
          </rPr>
          <t>&lt;10.0 ug/L</t>
        </r>
      </text>
    </comment>
    <comment ref="Q142" authorId="0" shapeId="0" xr:uid="{CFFF4DF1-9305-48FB-AB79-246A2837B808}">
      <text>
        <r>
          <rPr>
            <b/>
            <sz val="9"/>
            <color indexed="81"/>
            <rFont val="Tahoma"/>
            <family val="2"/>
          </rPr>
          <t>&lt;40.0 ug/L</t>
        </r>
      </text>
    </comment>
    <comment ref="R142" authorId="0" shapeId="0" xr:uid="{34816C39-49AA-4A25-9A71-B55253A019CB}">
      <text>
        <r>
          <rPr>
            <b/>
            <sz val="9"/>
            <color indexed="81"/>
            <rFont val="Tahoma"/>
            <family val="2"/>
          </rPr>
          <t>&lt;12.0 ug/L</t>
        </r>
      </text>
    </comment>
    <comment ref="S142" authorId="0" shapeId="0" xr:uid="{1AD648B2-5F7F-48D0-A0BF-7B334DBB1081}">
      <text>
        <r>
          <rPr>
            <b/>
            <sz val="9"/>
            <color indexed="81"/>
            <rFont val="Tahoma"/>
            <family val="2"/>
          </rPr>
          <t>&lt;0.4 ug/L</t>
        </r>
      </text>
    </comment>
    <comment ref="T142" authorId="1" shapeId="0" xr:uid="{5683084F-60FB-48C7-B3F0-77ADAF5E71FB}">
      <text>
        <r>
          <rPr>
            <b/>
            <sz val="9"/>
            <color indexed="81"/>
            <rFont val="Tahoma"/>
            <family val="2"/>
          </rPr>
          <t>&lt;5 ug/L</t>
        </r>
        <r>
          <rPr>
            <sz val="9"/>
            <color indexed="81"/>
            <rFont val="Tahoma"/>
            <family val="2"/>
          </rPr>
          <t xml:space="preserve">
</t>
        </r>
      </text>
    </comment>
    <comment ref="U142" authorId="0" shapeId="0" xr:uid="{458A6791-0CEC-4743-B802-A98C5AA03802}">
      <text>
        <r>
          <rPr>
            <b/>
            <sz val="9"/>
            <color indexed="81"/>
            <rFont val="Tahoma"/>
            <family val="2"/>
          </rPr>
          <t>&lt;50.0 ug/L</t>
        </r>
      </text>
    </comment>
    <comment ref="W142" authorId="0" shapeId="0" xr:uid="{7DD62280-66B8-4632-8901-49D3E351C502}">
      <text>
        <r>
          <rPr>
            <b/>
            <sz val="9"/>
            <color indexed="81"/>
            <rFont val="Tahoma"/>
            <family val="2"/>
          </rPr>
          <t>&lt;0.3 mg/L</t>
        </r>
        <r>
          <rPr>
            <sz val="9"/>
            <color indexed="81"/>
            <rFont val="Tahoma"/>
            <family val="2"/>
          </rPr>
          <t xml:space="preserve">
</t>
        </r>
      </text>
    </comment>
    <comment ref="X142" authorId="0" shapeId="0" xr:uid="{4792AD32-957A-4CF1-BDFB-40E03CC6F839}">
      <text>
        <r>
          <rPr>
            <b/>
            <sz val="9"/>
            <color indexed="81"/>
            <rFont val="Tahoma"/>
            <family val="2"/>
          </rPr>
          <t>User:</t>
        </r>
        <r>
          <rPr>
            <sz val="9"/>
            <color indexed="81"/>
            <rFont val="Tahoma"/>
            <family val="2"/>
          </rPr>
          <t xml:space="preserve">
&lt;.50 mg/l</t>
        </r>
      </text>
    </comment>
    <comment ref="Y142" authorId="0" shapeId="0" xr:uid="{639EDCBE-AC1B-45F2-8FAD-AAFF0705C6BF}">
      <text>
        <r>
          <rPr>
            <b/>
            <sz val="9"/>
            <color indexed="81"/>
            <rFont val="Tahoma"/>
            <family val="2"/>
          </rPr>
          <t>&lt;0.3 mg/L</t>
        </r>
        <r>
          <rPr>
            <sz val="9"/>
            <color indexed="81"/>
            <rFont val="Tahoma"/>
            <family val="2"/>
          </rPr>
          <t xml:space="preserve">
</t>
        </r>
      </text>
    </comment>
    <comment ref="AA142" authorId="0" shapeId="0" xr:uid="{1C660CBE-5E5D-490F-9B1F-B9A4017AB6A3}">
      <text>
        <r>
          <rPr>
            <b/>
            <sz val="9"/>
            <color indexed="81"/>
            <rFont val="Tahoma"/>
            <family val="2"/>
          </rPr>
          <t>&lt;0.10 mg/L</t>
        </r>
      </text>
    </comment>
    <comment ref="AE142" authorId="0" shapeId="0" xr:uid="{623F4966-4F27-44B9-8F01-FD3C44317824}">
      <text>
        <r>
          <rPr>
            <b/>
            <sz val="9"/>
            <color indexed="81"/>
            <rFont val="Tahoma"/>
            <family val="2"/>
          </rPr>
          <t>&lt;200.0 ug/L</t>
        </r>
      </text>
    </comment>
    <comment ref="AI142" authorId="2" shapeId="0" xr:uid="{8A597814-7D85-440F-9794-1C3811758132}">
      <text>
        <r>
          <rPr>
            <b/>
            <sz val="9"/>
            <color indexed="81"/>
            <rFont val="Tahoma"/>
            <family val="2"/>
          </rPr>
          <t>&lt;2.0 ppb</t>
        </r>
        <r>
          <rPr>
            <sz val="9"/>
            <color indexed="81"/>
            <rFont val="Tahoma"/>
            <family val="2"/>
          </rPr>
          <t xml:space="preserve">
</t>
        </r>
      </text>
    </comment>
    <comment ref="AJ142" authorId="2" shapeId="0" xr:uid="{01B40BB3-4BD6-48F5-9887-3A951386AC1B}">
      <text>
        <r>
          <rPr>
            <b/>
            <sz val="9"/>
            <color indexed="81"/>
            <rFont val="Tahoma"/>
            <family val="2"/>
          </rPr>
          <t>&lt;1.0 ppb</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H&amp;H</author>
    <author>Bella Crabtree</author>
  </authors>
  <commentList>
    <comment ref="A1554" authorId="0" shapeId="0" xr:uid="{8F685BE7-009C-432A-B114-56DF61A1A96D}">
      <text>
        <r>
          <rPr>
            <b/>
            <sz val="9"/>
            <color indexed="81"/>
            <rFont val="Tahoma"/>
            <family val="2"/>
          </rPr>
          <t>Chemicals</t>
        </r>
        <r>
          <rPr>
            <sz val="9"/>
            <color indexed="81"/>
            <rFont val="Tahoma"/>
            <family val="2"/>
          </rPr>
          <t xml:space="preserve">
</t>
        </r>
      </text>
    </comment>
    <comment ref="O1554" authorId="1" shapeId="0" xr:uid="{0679AFE1-FE19-4DF7-936F-B61D92FD9946}">
      <text>
        <r>
          <rPr>
            <b/>
            <sz val="9"/>
            <color indexed="81"/>
            <rFont val="Tahoma"/>
            <family val="2"/>
          </rPr>
          <t>&lt;2.0 ug/L</t>
        </r>
      </text>
    </comment>
    <comment ref="Q1554" authorId="1" shapeId="0" xr:uid="{17591556-4762-4389-8743-EC27D849F22B}">
      <text>
        <r>
          <rPr>
            <b/>
            <sz val="9"/>
            <color indexed="81"/>
            <rFont val="Tahoma"/>
            <family val="2"/>
          </rPr>
          <t>&lt;1.0 ug/L</t>
        </r>
      </text>
    </comment>
    <comment ref="R1554" authorId="1" shapeId="0" xr:uid="{50CBF741-B979-4BFE-934C-99EDA833BD52}">
      <text>
        <r>
          <rPr>
            <b/>
            <sz val="9"/>
            <color indexed="81"/>
            <rFont val="Tahoma"/>
            <family val="2"/>
          </rPr>
          <t>&lt;10.0 ug/L</t>
        </r>
      </text>
    </comment>
    <comment ref="S1554" authorId="1" shapeId="0" xr:uid="{26FC95E6-FA38-477C-862A-1C9BA6E00984}">
      <text>
        <r>
          <rPr>
            <b/>
            <sz val="9"/>
            <color indexed="81"/>
            <rFont val="Tahoma"/>
            <family val="2"/>
          </rPr>
          <t>&lt;40.0 ug/L</t>
        </r>
      </text>
    </comment>
    <comment ref="T1554" authorId="1" shapeId="0" xr:uid="{1EC6F4FB-0CB1-4C36-851E-EB3AC37BFCDE}">
      <text>
        <r>
          <rPr>
            <b/>
            <sz val="9"/>
            <color indexed="81"/>
            <rFont val="Tahoma"/>
            <family val="2"/>
          </rPr>
          <t>&lt;12.0 ug/L</t>
        </r>
      </text>
    </comment>
    <comment ref="U1554" authorId="1" shapeId="0" xr:uid="{07AB5F96-869D-4BBD-918F-97058C5A7CB8}">
      <text>
        <r>
          <rPr>
            <b/>
            <sz val="9"/>
            <color indexed="81"/>
            <rFont val="Tahoma"/>
            <family val="2"/>
          </rPr>
          <t>&lt;0.4 ug/L</t>
        </r>
      </text>
    </comment>
    <comment ref="V1554" authorId="0" shapeId="0" xr:uid="{F3581BA2-B599-4774-AC43-125AB855FDB5}">
      <text>
        <r>
          <rPr>
            <b/>
            <sz val="9"/>
            <color indexed="81"/>
            <rFont val="Tahoma"/>
            <family val="2"/>
          </rPr>
          <t>&lt;5.0 ug/L</t>
        </r>
        <r>
          <rPr>
            <sz val="9"/>
            <color indexed="81"/>
            <rFont val="Tahoma"/>
            <family val="2"/>
          </rPr>
          <t xml:space="preserve">
</t>
        </r>
      </text>
    </comment>
    <comment ref="W1554" authorId="1" shapeId="0" xr:uid="{DADACD6A-8C61-4E8D-B434-2ED269FFFDE1}">
      <text>
        <r>
          <rPr>
            <b/>
            <sz val="9"/>
            <color indexed="81"/>
            <rFont val="Tahoma"/>
            <family val="2"/>
          </rPr>
          <t>&lt;50.0 ug/L</t>
        </r>
      </text>
    </comment>
    <comment ref="Y1554" authorId="1" shapeId="0" xr:uid="{78A0AFDA-03D5-40E7-9970-DA1857EE40EE}">
      <text>
        <r>
          <rPr>
            <b/>
            <sz val="9"/>
            <color indexed="81"/>
            <rFont val="Tahoma"/>
            <family val="2"/>
          </rPr>
          <t>&lt;0.30 mg/L</t>
        </r>
      </text>
    </comment>
    <comment ref="Z1554" authorId="1" shapeId="0" xr:uid="{5892A5FE-59DC-4AAE-AAD3-A411BDBBCB3B}">
      <text>
        <r>
          <rPr>
            <b/>
            <sz val="9"/>
            <color indexed="81"/>
            <rFont val="Tahoma"/>
            <family val="2"/>
          </rPr>
          <t>User:</t>
        </r>
        <r>
          <rPr>
            <sz val="9"/>
            <color indexed="81"/>
            <rFont val="Tahoma"/>
            <family val="2"/>
          </rPr>
          <t xml:space="preserve">
&lt;.50 mg/l</t>
        </r>
      </text>
    </comment>
    <comment ref="AA1554" authorId="1" shapeId="0" xr:uid="{33C5DBE9-E8D6-440D-B834-280D8B43F585}">
      <text>
        <r>
          <rPr>
            <b/>
            <sz val="9"/>
            <color indexed="81"/>
            <rFont val="Tahoma"/>
            <family val="2"/>
          </rPr>
          <t>&lt;0.30 mg/L</t>
        </r>
      </text>
    </comment>
    <comment ref="AE1554" authorId="1" shapeId="0" xr:uid="{6084906E-7B12-4A15-B0AB-1A064ED09F5A}">
      <text>
        <r>
          <rPr>
            <b/>
            <sz val="9"/>
            <color indexed="81"/>
            <rFont val="Tahoma"/>
            <family val="2"/>
          </rPr>
          <t>&lt;0.50 ug/L for most components &lt;2.0 ug/L for Methylene chloride</t>
        </r>
      </text>
    </comment>
    <comment ref="AK1554" authorId="2" shapeId="0" xr:uid="{B1166C1B-B154-46B3-BDE1-6607D31F93E9}">
      <text>
        <r>
          <rPr>
            <b/>
            <sz val="9"/>
            <color indexed="81"/>
            <rFont val="Tahoma"/>
            <family val="2"/>
          </rPr>
          <t>&lt;2.0 ppb</t>
        </r>
        <r>
          <rPr>
            <sz val="9"/>
            <color indexed="81"/>
            <rFont val="Tahoma"/>
            <family val="2"/>
          </rPr>
          <t xml:space="preserve">
</t>
        </r>
      </text>
    </comment>
    <comment ref="AL1554" authorId="2" shapeId="0" xr:uid="{C1553D1D-F853-4127-BD26-71C7F33293ED}">
      <text>
        <r>
          <rPr>
            <b/>
            <sz val="9"/>
            <color indexed="81"/>
            <rFont val="Tahoma"/>
            <family val="2"/>
          </rPr>
          <t>&lt;1.0 ppb</t>
        </r>
        <r>
          <rPr>
            <sz val="9"/>
            <color indexed="81"/>
            <rFont val="Tahoma"/>
            <family val="2"/>
          </rPr>
          <t xml:space="preserve">
</t>
        </r>
      </text>
    </comment>
    <comment ref="A1570" authorId="0" shapeId="0" xr:uid="{D498E5CD-C25A-4436-A8C0-0C483B981E3A}">
      <text>
        <r>
          <rPr>
            <b/>
            <sz val="9"/>
            <color indexed="81"/>
            <rFont val="Tahoma"/>
            <family val="2"/>
          </rPr>
          <t>Chemicals</t>
        </r>
        <r>
          <rPr>
            <sz val="9"/>
            <color indexed="81"/>
            <rFont val="Tahoma"/>
            <family val="2"/>
          </rPr>
          <t xml:space="preserve">
</t>
        </r>
      </text>
    </comment>
    <comment ref="O1570" authorId="1" shapeId="0" xr:uid="{5AC86561-38B2-4926-9704-6160E8DBF1C8}">
      <text>
        <r>
          <rPr>
            <b/>
            <sz val="9"/>
            <color indexed="81"/>
            <rFont val="Tahoma"/>
            <family val="2"/>
          </rPr>
          <t>&lt;2.0 ug/L</t>
        </r>
      </text>
    </comment>
    <comment ref="Q1570" authorId="1" shapeId="0" xr:uid="{FDD796E7-5AAC-478D-8DA2-C415FD2FDD9B}">
      <text>
        <r>
          <rPr>
            <b/>
            <sz val="9"/>
            <color indexed="81"/>
            <rFont val="Tahoma"/>
            <family val="2"/>
          </rPr>
          <t>&lt;1.0 ug/L</t>
        </r>
      </text>
    </comment>
    <comment ref="R1570" authorId="1" shapeId="0" xr:uid="{18B78CF1-C122-494D-BDA1-5EF2A46D1CD0}">
      <text>
        <r>
          <rPr>
            <b/>
            <sz val="9"/>
            <color indexed="81"/>
            <rFont val="Tahoma"/>
            <family val="2"/>
          </rPr>
          <t>&lt;10.0 ug/L</t>
        </r>
      </text>
    </comment>
    <comment ref="S1570" authorId="1" shapeId="0" xr:uid="{1BBD793E-85FD-4E4A-9019-A018F90F3368}">
      <text>
        <r>
          <rPr>
            <b/>
            <sz val="9"/>
            <color indexed="81"/>
            <rFont val="Tahoma"/>
            <family val="2"/>
          </rPr>
          <t>&lt;40.0 ug/L</t>
        </r>
      </text>
    </comment>
    <comment ref="T1570" authorId="1" shapeId="0" xr:uid="{68307836-223B-4EEB-BEF6-9D91A66D766A}">
      <text>
        <r>
          <rPr>
            <b/>
            <sz val="9"/>
            <color indexed="81"/>
            <rFont val="Tahoma"/>
            <family val="2"/>
          </rPr>
          <t>&lt;12.0 ug/L</t>
        </r>
      </text>
    </comment>
    <comment ref="U1570" authorId="1" shapeId="0" xr:uid="{5824E52B-4026-4292-8747-9DC83A130426}">
      <text>
        <r>
          <rPr>
            <b/>
            <sz val="9"/>
            <color indexed="81"/>
            <rFont val="Tahoma"/>
            <family val="2"/>
          </rPr>
          <t>&lt;0.4 ug/L</t>
        </r>
      </text>
    </comment>
    <comment ref="V1570" authorId="0" shapeId="0" xr:uid="{2E0E9F4C-DBF4-4836-874A-7030DC93DE56}">
      <text>
        <r>
          <rPr>
            <b/>
            <sz val="9"/>
            <color indexed="81"/>
            <rFont val="Tahoma"/>
            <family val="2"/>
          </rPr>
          <t>&lt;5.0 ug/L</t>
        </r>
        <r>
          <rPr>
            <sz val="9"/>
            <color indexed="81"/>
            <rFont val="Tahoma"/>
            <family val="2"/>
          </rPr>
          <t xml:space="preserve">
</t>
        </r>
      </text>
    </comment>
    <comment ref="W1570" authorId="1" shapeId="0" xr:uid="{B56CAB8E-9DA7-44F3-9BC3-16AA8E17201F}">
      <text>
        <r>
          <rPr>
            <b/>
            <sz val="9"/>
            <color indexed="81"/>
            <rFont val="Tahoma"/>
            <family val="2"/>
          </rPr>
          <t>&lt;50.0 ug/L</t>
        </r>
      </text>
    </comment>
    <comment ref="Y1570" authorId="1" shapeId="0" xr:uid="{CBEA4EBB-E0C1-4F92-A0F7-9B51AE9E3663}">
      <text>
        <r>
          <rPr>
            <b/>
            <sz val="9"/>
            <color indexed="81"/>
            <rFont val="Tahoma"/>
            <family val="2"/>
          </rPr>
          <t>&lt;0.30 mg/L</t>
        </r>
      </text>
    </comment>
    <comment ref="Z1570" authorId="1" shapeId="0" xr:uid="{08E153F2-E781-426E-B6B4-E10D28CFAFB4}">
      <text>
        <r>
          <rPr>
            <b/>
            <sz val="9"/>
            <color indexed="81"/>
            <rFont val="Tahoma"/>
            <family val="2"/>
          </rPr>
          <t>User:</t>
        </r>
        <r>
          <rPr>
            <sz val="9"/>
            <color indexed="81"/>
            <rFont val="Tahoma"/>
            <family val="2"/>
          </rPr>
          <t xml:space="preserve">
&lt;.50 mg/l</t>
        </r>
      </text>
    </comment>
    <comment ref="AA1570" authorId="1" shapeId="0" xr:uid="{55670770-A1D4-4AF8-8A0D-9FD23775DE02}">
      <text>
        <r>
          <rPr>
            <b/>
            <sz val="9"/>
            <color indexed="81"/>
            <rFont val="Tahoma"/>
            <family val="2"/>
          </rPr>
          <t>&lt;0.30 mg/L</t>
        </r>
      </text>
    </comment>
    <comment ref="AC1570" authorId="1" shapeId="0" xr:uid="{03C5E04E-A95D-437C-AF66-E618A13B9E68}">
      <text>
        <r>
          <rPr>
            <b/>
            <sz val="9"/>
            <color indexed="81"/>
            <rFont val="Tahoma"/>
            <family val="2"/>
          </rPr>
          <t>&lt;0.10 mg/L</t>
        </r>
      </text>
    </comment>
    <comment ref="AE1570" authorId="1" shapeId="0" xr:uid="{1AF9893C-3A12-49C2-ABCA-309B6F9CC906}">
      <text>
        <r>
          <rPr>
            <b/>
            <sz val="9"/>
            <color indexed="81"/>
            <rFont val="Tahoma"/>
            <family val="2"/>
          </rPr>
          <t>&lt;0.50 ug/L for most components &lt;2.0 ug/L for Methylene chloride</t>
        </r>
      </text>
    </comment>
    <comment ref="AG1570" authorId="1" shapeId="0" xr:uid="{988D0203-DE4E-492D-8C20-F496FDA87C97}">
      <text>
        <r>
          <rPr>
            <b/>
            <sz val="9"/>
            <color indexed="81"/>
            <rFont val="Tahoma"/>
            <family val="2"/>
          </rPr>
          <t>&lt;200.0 ug/L</t>
        </r>
      </text>
    </comment>
    <comment ref="AK1570" authorId="2" shapeId="0" xr:uid="{0EFEA7F2-1FDE-4EC7-B72F-3B7805F12416}">
      <text>
        <r>
          <rPr>
            <b/>
            <sz val="9"/>
            <color indexed="81"/>
            <rFont val="Tahoma"/>
            <family val="2"/>
          </rPr>
          <t>&lt;2.0 ppb</t>
        </r>
        <r>
          <rPr>
            <sz val="9"/>
            <color indexed="81"/>
            <rFont val="Tahoma"/>
            <family val="2"/>
          </rPr>
          <t xml:space="preserve">
</t>
        </r>
      </text>
    </comment>
    <comment ref="AL1570" authorId="2" shapeId="0" xr:uid="{3DCDFB8B-04F1-46ED-B420-500EE200C0CB}">
      <text>
        <r>
          <rPr>
            <b/>
            <sz val="9"/>
            <color indexed="81"/>
            <rFont val="Tahoma"/>
            <family val="2"/>
          </rPr>
          <t>&lt;1.0 ppb</t>
        </r>
        <r>
          <rPr>
            <sz val="9"/>
            <color indexed="81"/>
            <rFont val="Tahoma"/>
            <family val="2"/>
          </rPr>
          <t xml:space="preserve">
</t>
        </r>
      </text>
    </comment>
    <comment ref="K1575" authorId="3" shapeId="0" xr:uid="{14352693-AF50-4BF9-B797-5BF9EAF8FB70}">
      <text>
        <r>
          <rPr>
            <b/>
            <sz val="8"/>
            <color indexed="81"/>
            <rFont val="Tahoma"/>
            <family val="2"/>
          </rPr>
          <t>greater than</t>
        </r>
        <r>
          <rPr>
            <sz val="8"/>
            <color indexed="81"/>
            <rFont val="Tahoma"/>
            <family val="2"/>
          </rPr>
          <t xml:space="preserve">
</t>
        </r>
      </text>
    </comment>
    <comment ref="A1591" authorId="4" shapeId="0" xr:uid="{2941FC78-4C76-418F-AE5C-C2565966D3C0}">
      <text>
        <r>
          <rPr>
            <b/>
            <sz val="9"/>
            <color indexed="81"/>
            <rFont val="Tahoma"/>
            <family val="2"/>
          </rPr>
          <t>Chemicals</t>
        </r>
      </text>
    </comment>
    <comment ref="O1591" authorId="1" shapeId="0" xr:uid="{E5D8908E-2A90-4C67-8CD1-E7009FBEAD6C}">
      <text>
        <r>
          <rPr>
            <b/>
            <sz val="9"/>
            <color indexed="81"/>
            <rFont val="Tahoma"/>
            <family val="2"/>
          </rPr>
          <t>&lt;2.0 ug/L</t>
        </r>
      </text>
    </comment>
    <comment ref="Q1591" authorId="1" shapeId="0" xr:uid="{3CDE1782-BDEF-4F00-A97B-37FCF19AD1CC}">
      <text>
        <r>
          <rPr>
            <b/>
            <sz val="9"/>
            <color indexed="81"/>
            <rFont val="Tahoma"/>
            <family val="2"/>
          </rPr>
          <t>&lt;1.0 ug/L</t>
        </r>
      </text>
    </comment>
    <comment ref="R1591" authorId="1" shapeId="0" xr:uid="{0B6C9B3B-B614-4665-A1C7-D2B48660EE26}">
      <text>
        <r>
          <rPr>
            <b/>
            <sz val="9"/>
            <color indexed="81"/>
            <rFont val="Tahoma"/>
            <family val="2"/>
          </rPr>
          <t>&lt;10.0 ug/L</t>
        </r>
      </text>
    </comment>
    <comment ref="S1591" authorId="1" shapeId="0" xr:uid="{1C694927-E0C2-4AD0-924E-FAA734C662E4}">
      <text>
        <r>
          <rPr>
            <b/>
            <sz val="9"/>
            <color indexed="81"/>
            <rFont val="Tahoma"/>
            <family val="2"/>
          </rPr>
          <t>&lt;40.0 ug/L</t>
        </r>
      </text>
    </comment>
    <comment ref="T1591" authorId="1" shapeId="0" xr:uid="{8A173FB1-C1CC-464C-8279-91FA635C9111}">
      <text>
        <r>
          <rPr>
            <b/>
            <sz val="9"/>
            <color indexed="81"/>
            <rFont val="Tahoma"/>
            <family val="2"/>
          </rPr>
          <t>&lt;12.0 ug/L</t>
        </r>
      </text>
    </comment>
    <comment ref="U1591" authorId="1" shapeId="0" xr:uid="{A6571B16-64B4-46DB-95EF-63F31598D4BC}">
      <text>
        <r>
          <rPr>
            <b/>
            <sz val="9"/>
            <color indexed="81"/>
            <rFont val="Tahoma"/>
            <family val="2"/>
          </rPr>
          <t>&lt;0.4 ug/L</t>
        </r>
      </text>
    </comment>
    <comment ref="V1591" authorId="0" shapeId="0" xr:uid="{BD4BC687-276A-43F6-AAF0-A186B91265FB}">
      <text>
        <r>
          <rPr>
            <b/>
            <sz val="9"/>
            <color indexed="81"/>
            <rFont val="Tahoma"/>
            <family val="2"/>
          </rPr>
          <t>&lt;5.0 ug/L</t>
        </r>
        <r>
          <rPr>
            <sz val="9"/>
            <color indexed="81"/>
            <rFont val="Tahoma"/>
            <family val="2"/>
          </rPr>
          <t xml:space="preserve">
</t>
        </r>
      </text>
    </comment>
    <comment ref="W1591" authorId="1" shapeId="0" xr:uid="{F3A07F2B-81B3-41A6-ACA3-CED6EB12A378}">
      <text>
        <r>
          <rPr>
            <b/>
            <sz val="9"/>
            <color indexed="81"/>
            <rFont val="Tahoma"/>
            <family val="2"/>
          </rPr>
          <t>&lt;50.0 ug/L</t>
        </r>
      </text>
    </comment>
    <comment ref="Y1591" authorId="1" shapeId="0" xr:uid="{2F812E06-8120-4A4D-8F87-5B426F4B588A}">
      <text>
        <r>
          <rPr>
            <b/>
            <sz val="9"/>
            <color indexed="81"/>
            <rFont val="Tahoma"/>
            <family val="2"/>
          </rPr>
          <t>&lt;0.30 mg/L</t>
        </r>
      </text>
    </comment>
    <comment ref="Z1591" authorId="1" shapeId="0" xr:uid="{F50CD301-870D-4509-8B8D-A609B6A8A0BA}">
      <text>
        <r>
          <rPr>
            <b/>
            <sz val="9"/>
            <color indexed="81"/>
            <rFont val="Tahoma"/>
            <family val="2"/>
          </rPr>
          <t>User:</t>
        </r>
        <r>
          <rPr>
            <sz val="9"/>
            <color indexed="81"/>
            <rFont val="Tahoma"/>
            <family val="2"/>
          </rPr>
          <t xml:space="preserve">
&lt;.50 mg/l</t>
        </r>
      </text>
    </comment>
    <comment ref="AA1591" authorId="1" shapeId="0" xr:uid="{09227463-42C2-4C9C-ABA0-C2C9633404F1}">
      <text>
        <r>
          <rPr>
            <b/>
            <sz val="9"/>
            <color indexed="81"/>
            <rFont val="Tahoma"/>
            <family val="2"/>
          </rPr>
          <t>&lt;0.30 mg/L</t>
        </r>
      </text>
    </comment>
    <comment ref="AC1591" authorId="1" shapeId="0" xr:uid="{9A480887-9CCE-44E0-AC1F-C59B995894A3}">
      <text>
        <r>
          <rPr>
            <b/>
            <sz val="9"/>
            <color indexed="81"/>
            <rFont val="Tahoma"/>
            <family val="2"/>
          </rPr>
          <t>&lt;0.10 mg/L</t>
        </r>
      </text>
    </comment>
    <comment ref="AE1591" authorId="1" shapeId="0" xr:uid="{0B7C72FE-E3E0-414D-8512-40D687CF6E40}">
      <text>
        <r>
          <rPr>
            <b/>
            <sz val="9"/>
            <color indexed="81"/>
            <rFont val="Tahoma"/>
            <family val="2"/>
          </rPr>
          <t>&lt;0.50 ug/L for most components &lt;2.0 ug/L for Methylene chloride</t>
        </r>
      </text>
    </comment>
    <comment ref="AG1591" authorId="1" shapeId="0" xr:uid="{6374CC13-19C9-4508-BFA3-0B36FD88D1AA}">
      <text>
        <r>
          <rPr>
            <b/>
            <sz val="9"/>
            <color indexed="81"/>
            <rFont val="Tahoma"/>
            <family val="2"/>
          </rPr>
          <t>&lt;200.0 ug/L</t>
        </r>
      </text>
    </comment>
    <comment ref="AK1591" authorId="2" shapeId="0" xr:uid="{820097EF-1BA0-444D-92FF-22D21DFD126E}">
      <text>
        <r>
          <rPr>
            <b/>
            <sz val="9"/>
            <color indexed="81"/>
            <rFont val="Tahoma"/>
            <family val="2"/>
          </rPr>
          <t>&lt;2.0 ppb</t>
        </r>
        <r>
          <rPr>
            <sz val="9"/>
            <color indexed="81"/>
            <rFont val="Tahoma"/>
            <family val="2"/>
          </rPr>
          <t xml:space="preserve">
</t>
        </r>
      </text>
    </comment>
    <comment ref="AL1591" authorId="2" shapeId="0" xr:uid="{281AF8B9-4996-4617-A4CD-0C2690B60793}">
      <text>
        <r>
          <rPr>
            <b/>
            <sz val="9"/>
            <color indexed="81"/>
            <rFont val="Tahoma"/>
            <family val="2"/>
          </rPr>
          <t>&lt;1.0 ppb</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A1540" authorId="0" shapeId="0" xr:uid="{3E8459D8-C0C1-42A9-B1B8-61314F322C5C}">
      <text>
        <r>
          <rPr>
            <b/>
            <sz val="9"/>
            <color indexed="81"/>
            <rFont val="Tahoma"/>
            <family val="2"/>
          </rPr>
          <t>Chemicals</t>
        </r>
        <r>
          <rPr>
            <sz val="9"/>
            <color indexed="81"/>
            <rFont val="Tahoma"/>
            <family val="2"/>
          </rPr>
          <t xml:space="preserve">
</t>
        </r>
      </text>
    </comment>
    <comment ref="O1540" authorId="1" shapeId="0" xr:uid="{C6335D50-0491-4DF8-A2FF-51B673678CEC}">
      <text>
        <r>
          <rPr>
            <b/>
            <sz val="9"/>
            <color indexed="81"/>
            <rFont val="Tahoma"/>
            <family val="2"/>
          </rPr>
          <t>&lt;2.0 ug/L</t>
        </r>
      </text>
    </comment>
    <comment ref="Q1540" authorId="1" shapeId="0" xr:uid="{ACA99E71-2001-45B7-A227-486171A910F2}">
      <text>
        <r>
          <rPr>
            <b/>
            <sz val="9"/>
            <color indexed="81"/>
            <rFont val="Tahoma"/>
            <family val="2"/>
          </rPr>
          <t>&lt;1.0 ug/L</t>
        </r>
      </text>
    </comment>
    <comment ref="R1540" authorId="1" shapeId="0" xr:uid="{DDDADE71-B6C7-4434-A715-E68CE9617661}">
      <text>
        <r>
          <rPr>
            <b/>
            <sz val="9"/>
            <color indexed="81"/>
            <rFont val="Tahoma"/>
            <family val="2"/>
          </rPr>
          <t>&lt;10.0 ug/L</t>
        </r>
      </text>
    </comment>
    <comment ref="S1540" authorId="1" shapeId="0" xr:uid="{310B9C86-B9C3-448F-894F-08C532F6937F}">
      <text>
        <r>
          <rPr>
            <b/>
            <sz val="9"/>
            <color indexed="81"/>
            <rFont val="Tahoma"/>
            <family val="2"/>
          </rPr>
          <t>&lt;40.0 ug/L</t>
        </r>
      </text>
    </comment>
    <comment ref="T1540" authorId="1" shapeId="0" xr:uid="{BC86A40B-F239-45E4-AB82-F6653AD8C6AC}">
      <text>
        <r>
          <rPr>
            <b/>
            <sz val="9"/>
            <color indexed="81"/>
            <rFont val="Tahoma"/>
            <family val="2"/>
          </rPr>
          <t>&lt;12.0 ug/L</t>
        </r>
      </text>
    </comment>
    <comment ref="U1540" authorId="1" shapeId="0" xr:uid="{508F6AC5-02F8-44E5-860A-374B62413D4C}">
      <text>
        <r>
          <rPr>
            <b/>
            <sz val="9"/>
            <color indexed="81"/>
            <rFont val="Tahoma"/>
            <family val="2"/>
          </rPr>
          <t>&lt;0.4 ug/L</t>
        </r>
      </text>
    </comment>
    <comment ref="V1540" authorId="0" shapeId="0" xr:uid="{296A684A-E6C3-45C5-818A-9E3B002D4DCA}">
      <text>
        <r>
          <rPr>
            <b/>
            <sz val="9"/>
            <color indexed="81"/>
            <rFont val="Tahoma"/>
            <family val="2"/>
          </rPr>
          <t>&lt;5.0 ug/L</t>
        </r>
        <r>
          <rPr>
            <sz val="9"/>
            <color indexed="81"/>
            <rFont val="Tahoma"/>
            <family val="2"/>
          </rPr>
          <t xml:space="preserve">
</t>
        </r>
      </text>
    </comment>
    <comment ref="W1540" authorId="1" shapeId="0" xr:uid="{5765D6A7-DABB-49E7-BE05-6A5079B491CF}">
      <text>
        <r>
          <rPr>
            <b/>
            <sz val="9"/>
            <color indexed="81"/>
            <rFont val="Tahoma"/>
            <family val="2"/>
          </rPr>
          <t>&lt;50.0 ug/L</t>
        </r>
      </text>
    </comment>
    <comment ref="Y1540" authorId="1" shapeId="0" xr:uid="{16265D0F-2461-4828-83C6-AF82187DB286}">
      <text>
        <r>
          <rPr>
            <b/>
            <sz val="9"/>
            <color indexed="81"/>
            <rFont val="Tahoma"/>
            <family val="2"/>
          </rPr>
          <t>&lt;0.30 mg/L</t>
        </r>
      </text>
    </comment>
    <comment ref="Z1540" authorId="1" shapeId="0" xr:uid="{6EBBC0E4-C755-40BB-BC63-335CEE45F9A0}">
      <text>
        <r>
          <rPr>
            <b/>
            <sz val="9"/>
            <color indexed="81"/>
            <rFont val="Tahoma"/>
            <family val="2"/>
          </rPr>
          <t>User:</t>
        </r>
        <r>
          <rPr>
            <sz val="9"/>
            <color indexed="81"/>
            <rFont val="Tahoma"/>
            <family val="2"/>
          </rPr>
          <t xml:space="preserve">
&lt;.50 mg/l</t>
        </r>
      </text>
    </comment>
    <comment ref="AA1540" authorId="1" shapeId="0" xr:uid="{124D3859-3527-4F01-A548-A0E9045C3ED8}">
      <text>
        <r>
          <rPr>
            <b/>
            <sz val="9"/>
            <color indexed="81"/>
            <rFont val="Tahoma"/>
            <family val="2"/>
          </rPr>
          <t>&lt;0.30 mg/L</t>
        </r>
      </text>
    </comment>
    <comment ref="AE1540" authorId="1" shapeId="0" xr:uid="{2A567D4A-2D18-44FE-95CB-BF7A37888AEF}">
      <text>
        <r>
          <rPr>
            <b/>
            <sz val="9"/>
            <color indexed="81"/>
            <rFont val="Tahoma"/>
            <family val="2"/>
          </rPr>
          <t>&lt;0.50 ug/L for most components &lt;2.0 ug/L for Methylene chloride</t>
        </r>
      </text>
    </comment>
    <comment ref="AK1540" authorId="2" shapeId="0" xr:uid="{8714D7A5-4E9D-445A-A78A-398B90B4E0DD}">
      <text>
        <r>
          <rPr>
            <b/>
            <sz val="9"/>
            <color indexed="81"/>
            <rFont val="Tahoma"/>
            <family val="2"/>
          </rPr>
          <t>&lt;2.0 ppb</t>
        </r>
        <r>
          <rPr>
            <sz val="9"/>
            <color indexed="81"/>
            <rFont val="Tahoma"/>
            <family val="2"/>
          </rPr>
          <t xml:space="preserve">
</t>
        </r>
      </text>
    </comment>
    <comment ref="AL1540" authorId="2" shapeId="0" xr:uid="{1D744283-C6A6-4D70-9690-EAB04ED8A121}">
      <text>
        <r>
          <rPr>
            <b/>
            <sz val="9"/>
            <color indexed="81"/>
            <rFont val="Tahoma"/>
            <family val="2"/>
          </rPr>
          <t>&lt;1.0 ppb</t>
        </r>
        <r>
          <rPr>
            <sz val="9"/>
            <color indexed="81"/>
            <rFont val="Tahoma"/>
            <family val="2"/>
          </rPr>
          <t xml:space="preserve">
</t>
        </r>
      </text>
    </comment>
    <comment ref="K1554" authorId="0" shapeId="0" xr:uid="{6089396D-E7DA-4D83-BC38-00EA0554AABD}">
      <text>
        <r>
          <rPr>
            <b/>
            <sz val="9"/>
            <color indexed="81"/>
            <rFont val="Tahoma"/>
            <family val="2"/>
          </rPr>
          <t>Greater than</t>
        </r>
        <r>
          <rPr>
            <sz val="9"/>
            <color indexed="81"/>
            <rFont val="Tahoma"/>
            <family val="2"/>
          </rPr>
          <t xml:space="preserve">
</t>
        </r>
      </text>
    </comment>
    <comment ref="A1556" authorId="0" shapeId="0" xr:uid="{DCC7F953-0CDA-4747-997C-706352F253DA}">
      <text>
        <r>
          <rPr>
            <b/>
            <sz val="9"/>
            <color indexed="81"/>
            <rFont val="Tahoma"/>
            <family val="2"/>
          </rPr>
          <t>Chemicals</t>
        </r>
        <r>
          <rPr>
            <sz val="9"/>
            <color indexed="81"/>
            <rFont val="Tahoma"/>
            <family val="2"/>
          </rPr>
          <t xml:space="preserve">
</t>
        </r>
      </text>
    </comment>
    <comment ref="Q1556" authorId="1" shapeId="0" xr:uid="{C4B96AB3-E810-4773-BE0D-84A44546FE3E}">
      <text>
        <r>
          <rPr>
            <b/>
            <sz val="9"/>
            <color indexed="81"/>
            <rFont val="Tahoma"/>
            <family val="2"/>
          </rPr>
          <t>&lt;1.0 ug/L</t>
        </r>
      </text>
    </comment>
    <comment ref="R1556" authorId="1" shapeId="0" xr:uid="{A63C5F11-CDA2-49B9-B535-C9AB74E1B581}">
      <text>
        <r>
          <rPr>
            <b/>
            <sz val="9"/>
            <color indexed="81"/>
            <rFont val="Tahoma"/>
            <family val="2"/>
          </rPr>
          <t>&lt;10.0 ug/L</t>
        </r>
      </text>
    </comment>
    <comment ref="S1556" authorId="1" shapeId="0" xr:uid="{BA566C3D-0865-489A-9BA6-BF6629C8E256}">
      <text>
        <r>
          <rPr>
            <b/>
            <sz val="9"/>
            <color indexed="81"/>
            <rFont val="Tahoma"/>
            <family val="2"/>
          </rPr>
          <t>&lt;40.0 ug/L</t>
        </r>
      </text>
    </comment>
    <comment ref="T1556" authorId="1" shapeId="0" xr:uid="{9CFD6993-1223-4D9A-9608-7E1276DA9787}">
      <text>
        <r>
          <rPr>
            <b/>
            <sz val="9"/>
            <color indexed="81"/>
            <rFont val="Tahoma"/>
            <family val="2"/>
          </rPr>
          <t>&lt;12.0 ug/L</t>
        </r>
      </text>
    </comment>
    <comment ref="U1556" authorId="1" shapeId="0" xr:uid="{D7AA64C4-EB38-4E7E-8D39-43F773B1DFCF}">
      <text>
        <r>
          <rPr>
            <b/>
            <sz val="9"/>
            <color indexed="81"/>
            <rFont val="Tahoma"/>
            <family val="2"/>
          </rPr>
          <t>&lt;0.4 ug/L</t>
        </r>
      </text>
    </comment>
    <comment ref="V1556" authorId="0" shapeId="0" xr:uid="{E5E6CF45-73EA-44D1-ABC8-C3F9C65730F3}">
      <text>
        <r>
          <rPr>
            <b/>
            <sz val="9"/>
            <color indexed="81"/>
            <rFont val="Tahoma"/>
            <family val="2"/>
          </rPr>
          <t>&lt;5.0 ug/L</t>
        </r>
        <r>
          <rPr>
            <sz val="9"/>
            <color indexed="81"/>
            <rFont val="Tahoma"/>
            <family val="2"/>
          </rPr>
          <t xml:space="preserve">
</t>
        </r>
      </text>
    </comment>
    <comment ref="W1556" authorId="1" shapeId="0" xr:uid="{E14817D1-DADB-45A4-ADC9-C0D4E78E9671}">
      <text>
        <r>
          <rPr>
            <b/>
            <sz val="9"/>
            <color indexed="81"/>
            <rFont val="Tahoma"/>
            <family val="2"/>
          </rPr>
          <t>&lt;50.0 ug/L</t>
        </r>
      </text>
    </comment>
    <comment ref="Y1556" authorId="1" shapeId="0" xr:uid="{EAF21D7F-1338-48FF-95F0-FB84CFF71FA2}">
      <text>
        <r>
          <rPr>
            <b/>
            <sz val="9"/>
            <color indexed="81"/>
            <rFont val="Tahoma"/>
            <family val="2"/>
          </rPr>
          <t>&lt;0.30 mg/L</t>
        </r>
      </text>
    </comment>
    <comment ref="Z1556" authorId="1" shapeId="0" xr:uid="{1364273D-37E8-462A-A245-2EF3B494D6EC}">
      <text>
        <r>
          <rPr>
            <b/>
            <sz val="9"/>
            <color indexed="81"/>
            <rFont val="Tahoma"/>
            <family val="2"/>
          </rPr>
          <t>User:</t>
        </r>
        <r>
          <rPr>
            <sz val="9"/>
            <color indexed="81"/>
            <rFont val="Tahoma"/>
            <family val="2"/>
          </rPr>
          <t xml:space="preserve">
&lt;.50 mg/l</t>
        </r>
      </text>
    </comment>
    <comment ref="AA1556" authorId="1" shapeId="0" xr:uid="{3DBE73B0-E7E9-4ADA-A7D2-B735278868B7}">
      <text>
        <r>
          <rPr>
            <b/>
            <sz val="9"/>
            <color indexed="81"/>
            <rFont val="Tahoma"/>
            <family val="2"/>
          </rPr>
          <t>&lt;0.30 mg/L</t>
        </r>
      </text>
    </comment>
    <comment ref="AC1556" authorId="1" shapeId="0" xr:uid="{77E84A96-0D3B-4429-B586-3D2110662E3F}">
      <text>
        <r>
          <rPr>
            <b/>
            <sz val="9"/>
            <color indexed="81"/>
            <rFont val="Tahoma"/>
            <family val="2"/>
          </rPr>
          <t>&lt;0.10 mg/L</t>
        </r>
      </text>
    </comment>
    <comment ref="AE1556" authorId="1" shapeId="0" xr:uid="{DB528A45-ED8D-4055-A5F5-C83BF94501D6}">
      <text>
        <r>
          <rPr>
            <b/>
            <sz val="9"/>
            <color indexed="81"/>
            <rFont val="Tahoma"/>
            <family val="2"/>
          </rPr>
          <t>&lt;0.50 ug/L for most components &lt;2.0 ug/L for Methylene chloride</t>
        </r>
      </text>
    </comment>
    <comment ref="AK1556" authorId="2" shapeId="0" xr:uid="{04F3A94C-BFE2-4182-A07E-976E722D7E33}">
      <text>
        <r>
          <rPr>
            <b/>
            <sz val="9"/>
            <color indexed="81"/>
            <rFont val="Tahoma"/>
            <family val="2"/>
          </rPr>
          <t>&lt;2.0 ppb</t>
        </r>
        <r>
          <rPr>
            <sz val="9"/>
            <color indexed="81"/>
            <rFont val="Tahoma"/>
            <family val="2"/>
          </rPr>
          <t xml:space="preserve">
</t>
        </r>
      </text>
    </comment>
    <comment ref="AL1556" authorId="2" shapeId="0" xr:uid="{6E1C00F8-E4FA-4652-9181-3C384C2378DE}">
      <text>
        <r>
          <rPr>
            <b/>
            <sz val="9"/>
            <color indexed="81"/>
            <rFont val="Tahoma"/>
            <family val="2"/>
          </rPr>
          <t>&lt;1.0 ppb</t>
        </r>
        <r>
          <rPr>
            <sz val="9"/>
            <color indexed="81"/>
            <rFont val="Tahoma"/>
            <family val="2"/>
          </rPr>
          <t xml:space="preserve">
</t>
        </r>
      </text>
    </comment>
    <comment ref="K1559" authorId="0" shapeId="0" xr:uid="{76D695E6-C5A5-49E4-AD05-0510F951C6B1}">
      <text>
        <r>
          <rPr>
            <b/>
            <sz val="9"/>
            <color indexed="81"/>
            <rFont val="Tahoma"/>
            <family val="2"/>
          </rPr>
          <t>Greater than</t>
        </r>
        <r>
          <rPr>
            <sz val="9"/>
            <color indexed="81"/>
            <rFont val="Tahoma"/>
            <family val="2"/>
          </rPr>
          <t xml:space="preserve">
</t>
        </r>
      </text>
    </comment>
    <comment ref="K1561" authorId="0" shapeId="0" xr:uid="{A804C07D-EB0E-497D-B59E-715D99D59CD9}">
      <text>
        <r>
          <rPr>
            <b/>
            <sz val="9"/>
            <color indexed="81"/>
            <rFont val="Tahoma"/>
            <family val="2"/>
          </rPr>
          <t>Greater than</t>
        </r>
        <r>
          <rPr>
            <sz val="9"/>
            <color indexed="81"/>
            <rFont val="Tahoma"/>
            <family val="2"/>
          </rPr>
          <t xml:space="preserve">
</t>
        </r>
      </text>
    </comment>
    <comment ref="A1577" authorId="3" shapeId="0" xr:uid="{F79A0786-ECEB-40CD-A6E3-3B8D7DA53BD5}">
      <text>
        <r>
          <rPr>
            <b/>
            <sz val="9"/>
            <color indexed="81"/>
            <rFont val="Tahoma"/>
            <family val="2"/>
          </rPr>
          <t>Chemicals</t>
        </r>
        <r>
          <rPr>
            <sz val="9"/>
            <color indexed="81"/>
            <rFont val="Tahoma"/>
            <family val="2"/>
          </rPr>
          <t xml:space="preserve">
</t>
        </r>
      </text>
    </comment>
    <comment ref="O1577" authorId="1" shapeId="0" xr:uid="{8B7B4864-0878-4821-95E6-4AFD5437DB67}">
      <text>
        <r>
          <rPr>
            <b/>
            <sz val="9"/>
            <color indexed="81"/>
            <rFont val="Tahoma"/>
            <family val="2"/>
          </rPr>
          <t>&lt;2.0 ug/L</t>
        </r>
      </text>
    </comment>
    <comment ref="Q1577" authorId="1" shapeId="0" xr:uid="{FDAE7FDD-DDF3-458E-98E2-E1B65F0FE938}">
      <text>
        <r>
          <rPr>
            <b/>
            <sz val="9"/>
            <color indexed="81"/>
            <rFont val="Tahoma"/>
            <family val="2"/>
          </rPr>
          <t>&lt;1.0 ug/L</t>
        </r>
      </text>
    </comment>
    <comment ref="R1577" authorId="1" shapeId="0" xr:uid="{4C12DB6D-42B9-444B-8744-50B2AD8A6907}">
      <text>
        <r>
          <rPr>
            <b/>
            <sz val="9"/>
            <color indexed="81"/>
            <rFont val="Tahoma"/>
            <family val="2"/>
          </rPr>
          <t>&lt;10.0 ug/L</t>
        </r>
      </text>
    </comment>
    <comment ref="S1577" authorId="1" shapeId="0" xr:uid="{5B426098-80D0-47A4-974C-9499EDDF15D9}">
      <text>
        <r>
          <rPr>
            <b/>
            <sz val="9"/>
            <color indexed="81"/>
            <rFont val="Tahoma"/>
            <family val="2"/>
          </rPr>
          <t>&lt;40.0 ug/L</t>
        </r>
      </text>
    </comment>
    <comment ref="T1577" authorId="1" shapeId="0" xr:uid="{3C359FD8-ABE8-424A-BB51-3D9937C4E7CF}">
      <text>
        <r>
          <rPr>
            <b/>
            <sz val="9"/>
            <color indexed="81"/>
            <rFont val="Tahoma"/>
            <family val="2"/>
          </rPr>
          <t>&lt;12.0 ug/L</t>
        </r>
      </text>
    </comment>
    <comment ref="U1577" authorId="1" shapeId="0" xr:uid="{A2BECA10-07F1-4CC9-AD08-61B407E9FB95}">
      <text>
        <r>
          <rPr>
            <b/>
            <sz val="9"/>
            <color indexed="81"/>
            <rFont val="Tahoma"/>
            <family val="2"/>
          </rPr>
          <t>&lt;0.4 ug/L</t>
        </r>
      </text>
    </comment>
    <comment ref="V1577" authorId="0" shapeId="0" xr:uid="{1D267177-F2A3-40E6-8813-71F047A07DB1}">
      <text>
        <r>
          <rPr>
            <b/>
            <sz val="9"/>
            <color indexed="81"/>
            <rFont val="Tahoma"/>
            <family val="2"/>
          </rPr>
          <t>&lt;5.0 ug/L</t>
        </r>
        <r>
          <rPr>
            <sz val="9"/>
            <color indexed="81"/>
            <rFont val="Tahoma"/>
            <family val="2"/>
          </rPr>
          <t xml:space="preserve">
</t>
        </r>
      </text>
    </comment>
    <comment ref="W1577" authorId="1" shapeId="0" xr:uid="{166A3E30-0AE1-498F-B6B8-AA17CED686F3}">
      <text>
        <r>
          <rPr>
            <b/>
            <sz val="9"/>
            <color indexed="81"/>
            <rFont val="Tahoma"/>
            <family val="2"/>
          </rPr>
          <t>&lt;50.0 ug/L</t>
        </r>
      </text>
    </comment>
    <comment ref="Y1577" authorId="1" shapeId="0" xr:uid="{6B05AAE1-FD98-427B-AD43-7A0FB18D16CD}">
      <text>
        <r>
          <rPr>
            <b/>
            <sz val="9"/>
            <color indexed="81"/>
            <rFont val="Tahoma"/>
            <family val="2"/>
          </rPr>
          <t>&lt;0.30 mg/L</t>
        </r>
      </text>
    </comment>
    <comment ref="Z1577" authorId="1" shapeId="0" xr:uid="{25488F95-9588-4C8E-B673-75D443160665}">
      <text>
        <r>
          <rPr>
            <b/>
            <sz val="9"/>
            <color indexed="81"/>
            <rFont val="Tahoma"/>
            <family val="2"/>
          </rPr>
          <t>User:</t>
        </r>
        <r>
          <rPr>
            <sz val="9"/>
            <color indexed="81"/>
            <rFont val="Tahoma"/>
            <family val="2"/>
          </rPr>
          <t xml:space="preserve">
&lt;.50 mg/l</t>
        </r>
      </text>
    </comment>
    <comment ref="AA1577" authorId="1" shapeId="0" xr:uid="{F1FACE80-B8B9-4EB8-98DE-B1DEAF684A50}">
      <text>
        <r>
          <rPr>
            <b/>
            <sz val="9"/>
            <color indexed="81"/>
            <rFont val="Tahoma"/>
            <family val="2"/>
          </rPr>
          <t>&lt;0.30 mg/L</t>
        </r>
      </text>
    </comment>
    <comment ref="AC1577" authorId="1" shapeId="0" xr:uid="{08875F0C-DA82-49BA-9833-C06528289A20}">
      <text>
        <r>
          <rPr>
            <b/>
            <sz val="9"/>
            <color indexed="81"/>
            <rFont val="Tahoma"/>
            <family val="2"/>
          </rPr>
          <t>&lt;0.10 mg/L</t>
        </r>
      </text>
    </comment>
    <comment ref="AE1577" authorId="1" shapeId="0" xr:uid="{10A078E3-0B7E-488D-86D1-B2532AE2F211}">
      <text>
        <r>
          <rPr>
            <b/>
            <sz val="9"/>
            <color indexed="81"/>
            <rFont val="Tahoma"/>
            <family val="2"/>
          </rPr>
          <t>&lt;0.50 ug/L for most components &lt;2.0 ug/L for Methylene chloride</t>
        </r>
      </text>
    </comment>
    <comment ref="AK1577" authorId="2" shapeId="0" xr:uid="{06E630FB-DE21-40D7-9489-E43027FE1CC8}">
      <text>
        <r>
          <rPr>
            <b/>
            <sz val="9"/>
            <color indexed="81"/>
            <rFont val="Tahoma"/>
            <family val="2"/>
          </rPr>
          <t>&lt;2.0 ppb</t>
        </r>
        <r>
          <rPr>
            <sz val="9"/>
            <color indexed="81"/>
            <rFont val="Tahoma"/>
            <family val="2"/>
          </rPr>
          <t xml:space="preserve">
</t>
        </r>
      </text>
    </comment>
    <comment ref="AL1577" authorId="2" shapeId="0" xr:uid="{8523CE1C-F5B4-45C9-A6B3-C08EBB83F415}">
      <text>
        <r>
          <rPr>
            <b/>
            <sz val="9"/>
            <color indexed="81"/>
            <rFont val="Tahoma"/>
            <family val="2"/>
          </rPr>
          <t>&lt;1.0 ppb</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A1411" authorId="0" shapeId="0" xr:uid="{7C3B8462-E5AA-4782-8B13-0994CBF3DA26}">
      <text>
        <r>
          <rPr>
            <b/>
            <sz val="9"/>
            <color indexed="81"/>
            <rFont val="Tahoma"/>
            <family val="2"/>
          </rPr>
          <t>Chemicals</t>
        </r>
        <r>
          <rPr>
            <sz val="9"/>
            <color indexed="81"/>
            <rFont val="Tahoma"/>
            <family val="2"/>
          </rPr>
          <t xml:space="preserve">
</t>
        </r>
      </text>
    </comment>
    <comment ref="O1411" authorId="1" shapeId="0" xr:uid="{F0C7D26C-B7B0-429B-A349-5F3A1F4BEB57}">
      <text>
        <r>
          <rPr>
            <b/>
            <sz val="9"/>
            <color indexed="81"/>
            <rFont val="Tahoma"/>
            <family val="2"/>
          </rPr>
          <t>&lt;2.0 ug/L</t>
        </r>
      </text>
    </comment>
    <comment ref="Q1411" authorId="1" shapeId="0" xr:uid="{66831411-A471-47AC-8C07-3862B794C3DC}">
      <text>
        <r>
          <rPr>
            <b/>
            <sz val="9"/>
            <color indexed="81"/>
            <rFont val="Tahoma"/>
            <family val="2"/>
          </rPr>
          <t>&lt;1.0 ug/L</t>
        </r>
      </text>
    </comment>
    <comment ref="R1411" authorId="1" shapeId="0" xr:uid="{0162EA68-14C3-42A5-99AC-E475A3693BE1}">
      <text>
        <r>
          <rPr>
            <b/>
            <sz val="9"/>
            <color indexed="81"/>
            <rFont val="Tahoma"/>
            <family val="2"/>
          </rPr>
          <t>&lt;10.0 ug/L</t>
        </r>
      </text>
    </comment>
    <comment ref="S1411" authorId="1" shapeId="0" xr:uid="{3B7A9F13-9A2E-4CA0-8ADA-67EDFCFA537F}">
      <text>
        <r>
          <rPr>
            <b/>
            <sz val="9"/>
            <color indexed="81"/>
            <rFont val="Tahoma"/>
            <family val="2"/>
          </rPr>
          <t>&lt;40.0 ug/L</t>
        </r>
      </text>
    </comment>
    <comment ref="T1411" authorId="1" shapeId="0" xr:uid="{5E152DDD-84B8-448C-86AC-86E77EF5D115}">
      <text>
        <r>
          <rPr>
            <b/>
            <sz val="9"/>
            <color indexed="81"/>
            <rFont val="Tahoma"/>
            <family val="2"/>
          </rPr>
          <t>&lt;12.0 ug/L</t>
        </r>
      </text>
    </comment>
    <comment ref="U1411" authorId="1" shapeId="0" xr:uid="{819AB8A0-A115-48F5-93C3-4D9176CDDC20}">
      <text>
        <r>
          <rPr>
            <b/>
            <sz val="9"/>
            <color indexed="81"/>
            <rFont val="Tahoma"/>
            <family val="2"/>
          </rPr>
          <t>&lt;0.4 ug/L</t>
        </r>
      </text>
    </comment>
    <comment ref="V1411" authorId="0" shapeId="0" xr:uid="{58B3D607-D43A-4E20-BC72-B8F1198AB2FB}">
      <text>
        <r>
          <rPr>
            <b/>
            <sz val="9"/>
            <color indexed="81"/>
            <rFont val="Tahoma"/>
            <family val="2"/>
          </rPr>
          <t>&lt;5.0 ug/L</t>
        </r>
        <r>
          <rPr>
            <sz val="9"/>
            <color indexed="81"/>
            <rFont val="Tahoma"/>
            <family val="2"/>
          </rPr>
          <t xml:space="preserve">
</t>
        </r>
      </text>
    </comment>
    <comment ref="W1411" authorId="1" shapeId="0" xr:uid="{CA5DDF19-EE40-4844-A0EF-75400CD762A0}">
      <text>
        <r>
          <rPr>
            <b/>
            <sz val="9"/>
            <color indexed="81"/>
            <rFont val="Tahoma"/>
            <family val="2"/>
          </rPr>
          <t>&lt;50.0 ug/L</t>
        </r>
      </text>
    </comment>
    <comment ref="Y1411" authorId="1" shapeId="0" xr:uid="{9841A0DF-4CE3-4A77-8C1D-A74C5B33AB9C}">
      <text>
        <r>
          <rPr>
            <b/>
            <sz val="9"/>
            <color indexed="81"/>
            <rFont val="Tahoma"/>
            <family val="2"/>
          </rPr>
          <t>&lt;0.30 mg/L</t>
        </r>
      </text>
    </comment>
    <comment ref="Z1411" authorId="1" shapeId="0" xr:uid="{80D358C8-E0A9-48D2-99A8-A8D10E11ACD8}">
      <text>
        <r>
          <rPr>
            <b/>
            <sz val="9"/>
            <color indexed="81"/>
            <rFont val="Tahoma"/>
            <family val="2"/>
          </rPr>
          <t>User:</t>
        </r>
        <r>
          <rPr>
            <sz val="9"/>
            <color indexed="81"/>
            <rFont val="Tahoma"/>
            <family val="2"/>
          </rPr>
          <t xml:space="preserve">
&lt;.50 mg/l</t>
        </r>
      </text>
    </comment>
    <comment ref="AA1411" authorId="1" shapeId="0" xr:uid="{BE7E9F8A-6596-4CE7-BAF6-84775F5F0507}">
      <text>
        <r>
          <rPr>
            <b/>
            <sz val="9"/>
            <color indexed="81"/>
            <rFont val="Tahoma"/>
            <family val="2"/>
          </rPr>
          <t>&lt;0.30 mg/L</t>
        </r>
      </text>
    </comment>
    <comment ref="AE1411" authorId="1" shapeId="0" xr:uid="{6C2B8474-B22A-4FDF-8854-92C929CC2380}">
      <text>
        <r>
          <rPr>
            <b/>
            <sz val="9"/>
            <color indexed="81"/>
            <rFont val="Tahoma"/>
            <family val="2"/>
          </rPr>
          <t>&lt;0.50 ug/L for most components &lt;2.0 ug/L for Methylene chloride</t>
        </r>
      </text>
    </comment>
    <comment ref="AK1411" authorId="2" shapeId="0" xr:uid="{362E24BE-4F50-4136-AB6A-93A134D7537B}">
      <text>
        <r>
          <rPr>
            <b/>
            <sz val="9"/>
            <color indexed="81"/>
            <rFont val="Tahoma"/>
            <family val="2"/>
          </rPr>
          <t>&lt;2.0 ppb</t>
        </r>
        <r>
          <rPr>
            <sz val="9"/>
            <color indexed="81"/>
            <rFont val="Tahoma"/>
            <family val="2"/>
          </rPr>
          <t xml:space="preserve">
</t>
        </r>
      </text>
    </comment>
    <comment ref="AL1411" authorId="2" shapeId="0" xr:uid="{AC5A8AA6-AFF4-4FE3-AC6B-0122CBC01F08}">
      <text>
        <r>
          <rPr>
            <b/>
            <sz val="9"/>
            <color indexed="81"/>
            <rFont val="Tahoma"/>
            <family val="2"/>
          </rPr>
          <t>&lt;1.0 ppb</t>
        </r>
        <r>
          <rPr>
            <sz val="9"/>
            <color indexed="81"/>
            <rFont val="Tahoma"/>
            <family val="2"/>
          </rPr>
          <t xml:space="preserve">
</t>
        </r>
      </text>
    </comment>
    <comment ref="K1423" authorId="0" shapeId="0" xr:uid="{3F8291A8-5FDA-4872-B845-91A9807ABD83}">
      <text>
        <r>
          <rPr>
            <b/>
            <sz val="9"/>
            <color indexed="81"/>
            <rFont val="Tahoma"/>
            <family val="2"/>
          </rPr>
          <t>Greater than</t>
        </r>
        <r>
          <rPr>
            <sz val="9"/>
            <color indexed="81"/>
            <rFont val="Tahoma"/>
            <family val="2"/>
          </rPr>
          <t xml:space="preserve">
</t>
        </r>
      </text>
    </comment>
    <comment ref="K1425" authorId="0" shapeId="0" xr:uid="{683E921B-3083-4B84-B19A-52ED099725E4}">
      <text>
        <r>
          <rPr>
            <b/>
            <sz val="9"/>
            <color indexed="81"/>
            <rFont val="Tahoma"/>
            <family val="2"/>
          </rPr>
          <t>Greater than</t>
        </r>
        <r>
          <rPr>
            <sz val="9"/>
            <color indexed="81"/>
            <rFont val="Tahoma"/>
            <family val="2"/>
          </rPr>
          <t xml:space="preserve">
</t>
        </r>
      </text>
    </comment>
    <comment ref="A1427" authorId="0" shapeId="0" xr:uid="{8BDFBCFB-EA9F-4F03-A2C6-EE2E9A6CC3A2}">
      <text>
        <r>
          <rPr>
            <b/>
            <sz val="9"/>
            <color indexed="81"/>
            <rFont val="Tahoma"/>
            <family val="2"/>
          </rPr>
          <t>Chemicals</t>
        </r>
        <r>
          <rPr>
            <sz val="9"/>
            <color indexed="81"/>
            <rFont val="Tahoma"/>
            <family val="2"/>
          </rPr>
          <t xml:space="preserve">
</t>
        </r>
      </text>
    </comment>
    <comment ref="Q1427" authorId="1" shapeId="0" xr:uid="{B8085A9F-A0DA-4E86-B96C-5C115C91EE95}">
      <text>
        <r>
          <rPr>
            <b/>
            <sz val="9"/>
            <color indexed="81"/>
            <rFont val="Tahoma"/>
            <family val="2"/>
          </rPr>
          <t>&lt;1.0 ug/L</t>
        </r>
      </text>
    </comment>
    <comment ref="R1427" authorId="1" shapeId="0" xr:uid="{EA39785D-FF97-41D6-B4F4-0F2E3A4FA8A3}">
      <text>
        <r>
          <rPr>
            <b/>
            <sz val="9"/>
            <color indexed="81"/>
            <rFont val="Tahoma"/>
            <family val="2"/>
          </rPr>
          <t>&lt;10.0 ug/L</t>
        </r>
      </text>
    </comment>
    <comment ref="S1427" authorId="1" shapeId="0" xr:uid="{25BAE405-580B-4D17-9EEA-A915A38E3097}">
      <text>
        <r>
          <rPr>
            <b/>
            <sz val="9"/>
            <color indexed="81"/>
            <rFont val="Tahoma"/>
            <family val="2"/>
          </rPr>
          <t>&lt;40.0 ug/L</t>
        </r>
      </text>
    </comment>
    <comment ref="T1427" authorId="1" shapeId="0" xr:uid="{322DE921-74C2-41D2-8A84-4AA8CA99E975}">
      <text>
        <r>
          <rPr>
            <b/>
            <sz val="9"/>
            <color indexed="81"/>
            <rFont val="Tahoma"/>
            <family val="2"/>
          </rPr>
          <t>&lt;12.0 ug/L</t>
        </r>
      </text>
    </comment>
    <comment ref="U1427" authorId="1" shapeId="0" xr:uid="{8F9A0DCA-9178-4D54-B2EE-9FF230189B8C}">
      <text>
        <r>
          <rPr>
            <b/>
            <sz val="9"/>
            <color indexed="81"/>
            <rFont val="Tahoma"/>
            <family val="2"/>
          </rPr>
          <t>&lt;0.4 ug/L</t>
        </r>
      </text>
    </comment>
    <comment ref="V1427" authorId="0" shapeId="0" xr:uid="{5C24A462-5F11-421A-881F-DF5AC05B7C5A}">
      <text>
        <r>
          <rPr>
            <b/>
            <sz val="9"/>
            <color indexed="81"/>
            <rFont val="Tahoma"/>
            <family val="2"/>
          </rPr>
          <t>&lt;5.0 ug/L</t>
        </r>
        <r>
          <rPr>
            <sz val="9"/>
            <color indexed="81"/>
            <rFont val="Tahoma"/>
            <family val="2"/>
          </rPr>
          <t xml:space="preserve">
</t>
        </r>
      </text>
    </comment>
    <comment ref="W1427" authorId="1" shapeId="0" xr:uid="{7542A4AC-32DC-4DD3-B088-200BD9D31403}">
      <text>
        <r>
          <rPr>
            <b/>
            <sz val="9"/>
            <color indexed="81"/>
            <rFont val="Tahoma"/>
            <family val="2"/>
          </rPr>
          <t>&lt;50.0 ug/L</t>
        </r>
      </text>
    </comment>
    <comment ref="Y1427" authorId="1" shapeId="0" xr:uid="{EB4B9D3C-BB78-4FA8-9411-71C183D4FE1F}">
      <text>
        <r>
          <rPr>
            <b/>
            <sz val="9"/>
            <color indexed="81"/>
            <rFont val="Tahoma"/>
            <family val="2"/>
          </rPr>
          <t>&lt;0.30 mg/L</t>
        </r>
      </text>
    </comment>
    <comment ref="Z1427" authorId="1" shapeId="0" xr:uid="{44259E5F-BF1B-41B4-9DA7-97C8308D52E8}">
      <text>
        <r>
          <rPr>
            <b/>
            <sz val="9"/>
            <color indexed="81"/>
            <rFont val="Tahoma"/>
            <family val="2"/>
          </rPr>
          <t>User:</t>
        </r>
        <r>
          <rPr>
            <sz val="9"/>
            <color indexed="81"/>
            <rFont val="Tahoma"/>
            <family val="2"/>
          </rPr>
          <t xml:space="preserve">
&lt;.50 mg/l</t>
        </r>
      </text>
    </comment>
    <comment ref="AA1427" authorId="1" shapeId="0" xr:uid="{58A2D799-7D74-4385-B622-B528AFF92D20}">
      <text>
        <r>
          <rPr>
            <b/>
            <sz val="9"/>
            <color indexed="81"/>
            <rFont val="Tahoma"/>
            <family val="2"/>
          </rPr>
          <t>&lt;0.30 mg/L</t>
        </r>
      </text>
    </comment>
    <comment ref="AC1427" authorId="1" shapeId="0" xr:uid="{A3D5FCFB-64E7-4B50-AA0F-A87F918FB0F3}">
      <text>
        <r>
          <rPr>
            <b/>
            <sz val="9"/>
            <color indexed="81"/>
            <rFont val="Tahoma"/>
            <family val="2"/>
          </rPr>
          <t>&lt;0.10 mg/L</t>
        </r>
      </text>
    </comment>
    <comment ref="AE1427" authorId="1" shapeId="0" xr:uid="{D08BE8E8-C4A3-4D3C-8623-98D66BD2ED5C}">
      <text>
        <r>
          <rPr>
            <b/>
            <sz val="9"/>
            <color indexed="81"/>
            <rFont val="Tahoma"/>
            <family val="2"/>
          </rPr>
          <t>&lt;0.50 ug/L for most components &lt;2.0 ug/L for Methylene chloride</t>
        </r>
      </text>
    </comment>
    <comment ref="AK1427" authorId="2" shapeId="0" xr:uid="{07D23332-B3A6-4B2D-93DB-1AA5DD287334}">
      <text>
        <r>
          <rPr>
            <b/>
            <sz val="9"/>
            <color indexed="81"/>
            <rFont val="Tahoma"/>
            <family val="2"/>
          </rPr>
          <t>&lt;2.0 ppb</t>
        </r>
        <r>
          <rPr>
            <sz val="9"/>
            <color indexed="81"/>
            <rFont val="Tahoma"/>
            <family val="2"/>
          </rPr>
          <t xml:space="preserve">
</t>
        </r>
      </text>
    </comment>
    <comment ref="AL1427" authorId="2" shapeId="0" xr:uid="{2DB1E39C-F533-4BBA-B62C-4838153F6F13}">
      <text>
        <r>
          <rPr>
            <b/>
            <sz val="9"/>
            <color indexed="81"/>
            <rFont val="Tahoma"/>
            <family val="2"/>
          </rPr>
          <t>&lt;1.0 ppb</t>
        </r>
        <r>
          <rPr>
            <sz val="9"/>
            <color indexed="81"/>
            <rFont val="Tahoma"/>
            <family val="2"/>
          </rPr>
          <t xml:space="preserve">
</t>
        </r>
      </text>
    </comment>
    <comment ref="K1430" authorId="0" shapeId="0" xr:uid="{C5864E4D-B331-424B-9445-ED0CE3996F28}">
      <text>
        <r>
          <rPr>
            <b/>
            <sz val="9"/>
            <color indexed="81"/>
            <rFont val="Tahoma"/>
            <family val="2"/>
          </rPr>
          <t>Greater than</t>
        </r>
        <r>
          <rPr>
            <sz val="9"/>
            <color indexed="81"/>
            <rFont val="Tahoma"/>
            <family val="2"/>
          </rPr>
          <t xml:space="preserve">
</t>
        </r>
      </text>
    </comment>
    <comment ref="K1432" authorId="0" shapeId="0" xr:uid="{ACACD369-7FCC-4BFA-AFE4-7D2D84943CC9}">
      <text>
        <r>
          <rPr>
            <b/>
            <sz val="9"/>
            <color indexed="81"/>
            <rFont val="Tahoma"/>
            <family val="2"/>
          </rPr>
          <t>Greater than</t>
        </r>
        <r>
          <rPr>
            <sz val="9"/>
            <color indexed="81"/>
            <rFont val="Tahoma"/>
            <family val="2"/>
          </rPr>
          <t xml:space="preserve">
</t>
        </r>
      </text>
    </comment>
    <comment ref="A1448" authorId="3" shapeId="0" xr:uid="{6B184A23-9556-462D-81FA-2B6B6686B2ED}">
      <text>
        <r>
          <rPr>
            <b/>
            <sz val="9"/>
            <color indexed="81"/>
            <rFont val="Tahoma"/>
            <family val="2"/>
          </rPr>
          <t>Chemicals</t>
        </r>
        <r>
          <rPr>
            <sz val="9"/>
            <color indexed="81"/>
            <rFont val="Tahoma"/>
            <family val="2"/>
          </rPr>
          <t xml:space="preserve">
</t>
        </r>
      </text>
    </comment>
    <comment ref="O1448" authorId="1" shapeId="0" xr:uid="{FA7A010C-A70F-439A-B294-6F3541267830}">
      <text>
        <r>
          <rPr>
            <b/>
            <sz val="9"/>
            <color indexed="81"/>
            <rFont val="Tahoma"/>
            <family val="2"/>
          </rPr>
          <t>&lt;2.0 ug/L</t>
        </r>
      </text>
    </comment>
    <comment ref="Q1448" authorId="1" shapeId="0" xr:uid="{A45FE284-815B-41F4-A7EF-F2FEC9967EE9}">
      <text>
        <r>
          <rPr>
            <b/>
            <sz val="9"/>
            <color indexed="81"/>
            <rFont val="Tahoma"/>
            <family val="2"/>
          </rPr>
          <t>&lt;1.0 ug/L</t>
        </r>
      </text>
    </comment>
    <comment ref="R1448" authorId="1" shapeId="0" xr:uid="{573E197B-FC01-4A88-97E3-8C6B1DC8CD4D}">
      <text>
        <r>
          <rPr>
            <b/>
            <sz val="9"/>
            <color indexed="81"/>
            <rFont val="Tahoma"/>
            <family val="2"/>
          </rPr>
          <t>&lt;10.0 ug/L</t>
        </r>
      </text>
    </comment>
    <comment ref="S1448" authorId="1" shapeId="0" xr:uid="{F339B90E-69F3-4C6B-9F1E-AC6606F26110}">
      <text>
        <r>
          <rPr>
            <b/>
            <sz val="9"/>
            <color indexed="81"/>
            <rFont val="Tahoma"/>
            <family val="2"/>
          </rPr>
          <t>&lt;40.0 ug/L</t>
        </r>
      </text>
    </comment>
    <comment ref="T1448" authorId="1" shapeId="0" xr:uid="{357B9775-818F-4485-9FBD-D24469420D7D}">
      <text>
        <r>
          <rPr>
            <b/>
            <sz val="9"/>
            <color indexed="81"/>
            <rFont val="Tahoma"/>
            <family val="2"/>
          </rPr>
          <t>&lt;12.0 ug/L</t>
        </r>
      </text>
    </comment>
    <comment ref="U1448" authorId="1" shapeId="0" xr:uid="{ABED10FD-F74B-45AE-A632-0A66C489F7B1}">
      <text>
        <r>
          <rPr>
            <b/>
            <sz val="9"/>
            <color indexed="81"/>
            <rFont val="Tahoma"/>
            <family val="2"/>
          </rPr>
          <t>&lt;0.4 ug/L</t>
        </r>
      </text>
    </comment>
    <comment ref="V1448" authorId="0" shapeId="0" xr:uid="{13CB15A3-7C91-4702-AFE2-6F2DA7B1B1B5}">
      <text>
        <r>
          <rPr>
            <b/>
            <sz val="9"/>
            <color indexed="81"/>
            <rFont val="Tahoma"/>
            <family val="2"/>
          </rPr>
          <t>&lt;5.0 ug/L</t>
        </r>
        <r>
          <rPr>
            <sz val="9"/>
            <color indexed="81"/>
            <rFont val="Tahoma"/>
            <family val="2"/>
          </rPr>
          <t xml:space="preserve">
</t>
        </r>
      </text>
    </comment>
    <comment ref="W1448" authorId="1" shapeId="0" xr:uid="{1D071C03-EAD1-4CEA-8083-DCC7C8E037A4}">
      <text>
        <r>
          <rPr>
            <b/>
            <sz val="9"/>
            <color indexed="81"/>
            <rFont val="Tahoma"/>
            <family val="2"/>
          </rPr>
          <t>&lt;50.0 ug/L</t>
        </r>
      </text>
    </comment>
    <comment ref="Y1448" authorId="1" shapeId="0" xr:uid="{A906C247-66BC-4EE6-8378-E20C096E32C3}">
      <text>
        <r>
          <rPr>
            <b/>
            <sz val="9"/>
            <color indexed="81"/>
            <rFont val="Tahoma"/>
            <family val="2"/>
          </rPr>
          <t>&lt;0.30 mg/L</t>
        </r>
      </text>
    </comment>
    <comment ref="Z1448" authorId="1" shapeId="0" xr:uid="{9DF01FFD-DD61-4B97-A6B1-2863D4660427}">
      <text>
        <r>
          <rPr>
            <b/>
            <sz val="9"/>
            <color indexed="81"/>
            <rFont val="Tahoma"/>
            <family val="2"/>
          </rPr>
          <t>User:</t>
        </r>
        <r>
          <rPr>
            <sz val="9"/>
            <color indexed="81"/>
            <rFont val="Tahoma"/>
            <family val="2"/>
          </rPr>
          <t xml:space="preserve">
&lt;.50 mg/l</t>
        </r>
      </text>
    </comment>
    <comment ref="AA1448" authorId="1" shapeId="0" xr:uid="{55F23581-CB07-4370-91D3-6FAABB3BBF92}">
      <text>
        <r>
          <rPr>
            <b/>
            <sz val="9"/>
            <color indexed="81"/>
            <rFont val="Tahoma"/>
            <family val="2"/>
          </rPr>
          <t>&lt;0.30 mg/L</t>
        </r>
      </text>
    </comment>
    <comment ref="AC1448" authorId="1" shapeId="0" xr:uid="{A7B05BA0-41CC-48A6-9A83-9C3CA2EC50CD}">
      <text>
        <r>
          <rPr>
            <b/>
            <sz val="9"/>
            <color indexed="81"/>
            <rFont val="Tahoma"/>
            <family val="2"/>
          </rPr>
          <t>&lt;0.10 mg/L</t>
        </r>
      </text>
    </comment>
    <comment ref="AE1448" authorId="1" shapeId="0" xr:uid="{43F2B468-1284-4EA6-A6A3-1A38B1D62693}">
      <text>
        <r>
          <rPr>
            <b/>
            <sz val="9"/>
            <color indexed="81"/>
            <rFont val="Tahoma"/>
            <family val="2"/>
          </rPr>
          <t>&lt;0.50 ug/L for most components &lt;2.0 ug/L for Methylene chloride</t>
        </r>
      </text>
    </comment>
    <comment ref="AG1448" authorId="1" shapeId="0" xr:uid="{46AF3A38-EB3D-46D3-AB0F-F77B988B673D}">
      <text>
        <r>
          <rPr>
            <b/>
            <sz val="9"/>
            <color indexed="81"/>
            <rFont val="Tahoma"/>
            <family val="2"/>
          </rPr>
          <t>&lt;200.0 ug/L</t>
        </r>
      </text>
    </comment>
    <comment ref="AK1448" authorId="2" shapeId="0" xr:uid="{8AE26D2F-A8A4-47B4-BEEF-B43A5B7E5BE5}">
      <text>
        <r>
          <rPr>
            <b/>
            <sz val="9"/>
            <color indexed="81"/>
            <rFont val="Tahoma"/>
            <family val="2"/>
          </rPr>
          <t>&lt;2.0 ppb</t>
        </r>
        <r>
          <rPr>
            <sz val="9"/>
            <color indexed="81"/>
            <rFont val="Tahoma"/>
            <family val="2"/>
          </rPr>
          <t xml:space="preserve">
</t>
        </r>
      </text>
    </comment>
    <comment ref="AL1448" authorId="2" shapeId="0" xr:uid="{96D4EF7B-AC27-49D1-9B5E-1214CCCCE893}">
      <text>
        <r>
          <rPr>
            <b/>
            <sz val="9"/>
            <color indexed="81"/>
            <rFont val="Tahoma"/>
            <family val="2"/>
          </rPr>
          <t>&lt;1.0 ppb</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K1533" authorId="0" shapeId="0" xr:uid="{BB2B8B09-9ACE-42B5-92B5-55BCC051120E}">
      <text>
        <r>
          <rPr>
            <b/>
            <sz val="9"/>
            <color indexed="81"/>
            <rFont val="Tahoma"/>
            <family val="2"/>
          </rPr>
          <t>Greater than</t>
        </r>
        <r>
          <rPr>
            <sz val="9"/>
            <color indexed="81"/>
            <rFont val="Tahoma"/>
            <family val="2"/>
          </rPr>
          <t xml:space="preserve">
</t>
        </r>
      </text>
    </comment>
    <comment ref="A1538" authorId="0" shapeId="0" xr:uid="{95E9FCFD-A86E-431C-9C55-0CABBE0AE014}">
      <text>
        <r>
          <rPr>
            <b/>
            <sz val="9"/>
            <color indexed="81"/>
            <rFont val="Tahoma"/>
            <family val="2"/>
          </rPr>
          <t>Chemicals</t>
        </r>
        <r>
          <rPr>
            <sz val="9"/>
            <color indexed="81"/>
            <rFont val="Tahoma"/>
            <family val="2"/>
          </rPr>
          <t xml:space="preserve">
</t>
        </r>
      </text>
    </comment>
    <comment ref="O1538" authorId="1" shapeId="0" xr:uid="{57039AE0-0E54-4CFD-A540-EE57A81B8824}">
      <text>
        <r>
          <rPr>
            <b/>
            <sz val="9"/>
            <color indexed="81"/>
            <rFont val="Tahoma"/>
            <family val="2"/>
          </rPr>
          <t>&lt;2.0 ug/L</t>
        </r>
      </text>
    </comment>
    <comment ref="Q1538" authorId="1" shapeId="0" xr:uid="{2F7AF4DE-4751-4A2D-93E8-B1FE35B863FA}">
      <text>
        <r>
          <rPr>
            <b/>
            <sz val="9"/>
            <color indexed="81"/>
            <rFont val="Tahoma"/>
            <family val="2"/>
          </rPr>
          <t>&lt;1.0 ug/L</t>
        </r>
      </text>
    </comment>
    <comment ref="R1538" authorId="1" shapeId="0" xr:uid="{23737350-71AA-4A00-AF26-F594E2C6DD32}">
      <text>
        <r>
          <rPr>
            <b/>
            <sz val="9"/>
            <color indexed="81"/>
            <rFont val="Tahoma"/>
            <family val="2"/>
          </rPr>
          <t>&lt;10.0 ug/L</t>
        </r>
      </text>
    </comment>
    <comment ref="S1538" authorId="1" shapeId="0" xr:uid="{93FDA69C-1B45-4C77-9DEB-F4273551A8FC}">
      <text>
        <r>
          <rPr>
            <b/>
            <sz val="9"/>
            <color indexed="81"/>
            <rFont val="Tahoma"/>
            <family val="2"/>
          </rPr>
          <t>&lt;40.0 ug/L</t>
        </r>
      </text>
    </comment>
    <comment ref="T1538" authorId="1" shapeId="0" xr:uid="{B1580D56-7CEC-4271-99B9-3F2CA55B99A1}">
      <text>
        <r>
          <rPr>
            <b/>
            <sz val="9"/>
            <color indexed="81"/>
            <rFont val="Tahoma"/>
            <family val="2"/>
          </rPr>
          <t>&lt;12.0 ug/L</t>
        </r>
      </text>
    </comment>
    <comment ref="U1538" authorId="1" shapeId="0" xr:uid="{BDF418F5-31CA-4E90-92A5-376107BBB776}">
      <text>
        <r>
          <rPr>
            <b/>
            <sz val="9"/>
            <color indexed="81"/>
            <rFont val="Tahoma"/>
            <family val="2"/>
          </rPr>
          <t>&lt;0.4 ug/L</t>
        </r>
      </text>
    </comment>
    <comment ref="V1538" authorId="0" shapeId="0" xr:uid="{4E9D3286-95E0-43E7-9F8B-BFAFFA429102}">
      <text>
        <r>
          <rPr>
            <b/>
            <sz val="9"/>
            <color indexed="81"/>
            <rFont val="Tahoma"/>
            <family val="2"/>
          </rPr>
          <t>&lt;5.0 ug/L</t>
        </r>
        <r>
          <rPr>
            <sz val="9"/>
            <color indexed="81"/>
            <rFont val="Tahoma"/>
            <family val="2"/>
          </rPr>
          <t xml:space="preserve">
</t>
        </r>
      </text>
    </comment>
    <comment ref="W1538" authorId="1" shapeId="0" xr:uid="{7CE4C536-9051-4A2B-8710-11B41DB0219F}">
      <text>
        <r>
          <rPr>
            <b/>
            <sz val="9"/>
            <color indexed="81"/>
            <rFont val="Tahoma"/>
            <family val="2"/>
          </rPr>
          <t>&lt;50.0 ug/L</t>
        </r>
      </text>
    </comment>
    <comment ref="Y1538" authorId="1" shapeId="0" xr:uid="{8BDF4207-91C4-4EB9-9A58-4513E1FB96D0}">
      <text>
        <r>
          <rPr>
            <b/>
            <sz val="9"/>
            <color indexed="81"/>
            <rFont val="Tahoma"/>
            <family val="2"/>
          </rPr>
          <t>&lt;0.30 mg/L</t>
        </r>
      </text>
    </comment>
    <comment ref="Z1538" authorId="1" shapeId="0" xr:uid="{2A8E2CCF-F546-45C7-BC51-B57A5907AC08}">
      <text>
        <r>
          <rPr>
            <b/>
            <sz val="9"/>
            <color indexed="81"/>
            <rFont val="Tahoma"/>
            <family val="2"/>
          </rPr>
          <t>User:</t>
        </r>
        <r>
          <rPr>
            <sz val="9"/>
            <color indexed="81"/>
            <rFont val="Tahoma"/>
            <family val="2"/>
          </rPr>
          <t xml:space="preserve">
&lt;.50 mg/l</t>
        </r>
      </text>
    </comment>
    <comment ref="AA1538" authorId="1" shapeId="0" xr:uid="{B04A2AFB-83BF-489C-B537-01830305CB0E}">
      <text>
        <r>
          <rPr>
            <b/>
            <sz val="9"/>
            <color indexed="81"/>
            <rFont val="Tahoma"/>
            <family val="2"/>
          </rPr>
          <t>&lt;0.30 mg/L</t>
        </r>
      </text>
    </comment>
    <comment ref="AE1538" authorId="1" shapeId="0" xr:uid="{E9A45D0A-A17C-4846-8AB4-E013078D0A80}">
      <text>
        <r>
          <rPr>
            <b/>
            <sz val="9"/>
            <color indexed="81"/>
            <rFont val="Tahoma"/>
            <family val="2"/>
          </rPr>
          <t>&lt;0.50 ug/L for most components &lt;2.0 ug/L for Methylene chloride</t>
        </r>
      </text>
    </comment>
    <comment ref="AK1538" authorId="2" shapeId="0" xr:uid="{87DF11A1-A2EB-4CFD-880E-EB913C894CBF}">
      <text>
        <r>
          <rPr>
            <b/>
            <sz val="9"/>
            <color indexed="81"/>
            <rFont val="Tahoma"/>
            <family val="2"/>
          </rPr>
          <t>&lt;2.0 ppb</t>
        </r>
        <r>
          <rPr>
            <sz val="9"/>
            <color indexed="81"/>
            <rFont val="Tahoma"/>
            <family val="2"/>
          </rPr>
          <t xml:space="preserve">
</t>
        </r>
      </text>
    </comment>
    <comment ref="AL1538" authorId="2" shapeId="0" xr:uid="{56E303B1-98D8-4479-8CC3-1065FFC06EFE}">
      <text>
        <r>
          <rPr>
            <b/>
            <sz val="9"/>
            <color indexed="81"/>
            <rFont val="Tahoma"/>
            <family val="2"/>
          </rPr>
          <t>&lt;1.0 ppb</t>
        </r>
        <r>
          <rPr>
            <sz val="9"/>
            <color indexed="81"/>
            <rFont val="Tahoma"/>
            <family val="2"/>
          </rPr>
          <t xml:space="preserve">
</t>
        </r>
      </text>
    </comment>
    <comment ref="K1552" authorId="0" shapeId="0" xr:uid="{2DD03173-9E11-4FE2-AF4B-175D66EF542A}">
      <text>
        <r>
          <rPr>
            <b/>
            <sz val="9"/>
            <color indexed="81"/>
            <rFont val="Tahoma"/>
            <family val="2"/>
          </rPr>
          <t>Greater than</t>
        </r>
        <r>
          <rPr>
            <sz val="9"/>
            <color indexed="81"/>
            <rFont val="Tahoma"/>
            <family val="2"/>
          </rPr>
          <t xml:space="preserve">
</t>
        </r>
      </text>
    </comment>
    <comment ref="A1554" authorId="0" shapeId="0" xr:uid="{B0D1621B-A5C8-4336-9114-3620FB1305B9}">
      <text>
        <r>
          <rPr>
            <b/>
            <sz val="9"/>
            <color indexed="81"/>
            <rFont val="Tahoma"/>
            <family val="2"/>
          </rPr>
          <t>Chemicals</t>
        </r>
        <r>
          <rPr>
            <sz val="9"/>
            <color indexed="81"/>
            <rFont val="Tahoma"/>
            <family val="2"/>
          </rPr>
          <t xml:space="preserve">
</t>
        </r>
      </text>
    </comment>
    <comment ref="Q1554" authorId="1" shapeId="0" xr:uid="{A519C7E0-E643-45F1-9F10-8A77998E697F}">
      <text>
        <r>
          <rPr>
            <b/>
            <sz val="9"/>
            <color indexed="81"/>
            <rFont val="Tahoma"/>
            <family val="2"/>
          </rPr>
          <t>&lt;1.0 ug/L</t>
        </r>
      </text>
    </comment>
    <comment ref="R1554" authorId="1" shapeId="0" xr:uid="{F13190ED-6213-496F-8FA7-0E22F59CF135}">
      <text>
        <r>
          <rPr>
            <b/>
            <sz val="9"/>
            <color indexed="81"/>
            <rFont val="Tahoma"/>
            <family val="2"/>
          </rPr>
          <t>&lt;10.0 ug/L</t>
        </r>
      </text>
    </comment>
    <comment ref="S1554" authorId="1" shapeId="0" xr:uid="{9348D1A9-A8A8-4157-B142-55AD2EF4CEED}">
      <text>
        <r>
          <rPr>
            <b/>
            <sz val="9"/>
            <color indexed="81"/>
            <rFont val="Tahoma"/>
            <family val="2"/>
          </rPr>
          <t>&lt;40.0 ug/L</t>
        </r>
      </text>
    </comment>
    <comment ref="T1554" authorId="1" shapeId="0" xr:uid="{944DD50C-9F25-43CC-8AA4-B001CE7384A3}">
      <text>
        <r>
          <rPr>
            <b/>
            <sz val="9"/>
            <color indexed="81"/>
            <rFont val="Tahoma"/>
            <family val="2"/>
          </rPr>
          <t>&lt;12.0 ug/L</t>
        </r>
      </text>
    </comment>
    <comment ref="U1554" authorId="1" shapeId="0" xr:uid="{F393C376-1C66-4223-860E-1B61EF2156EE}">
      <text>
        <r>
          <rPr>
            <b/>
            <sz val="9"/>
            <color indexed="81"/>
            <rFont val="Tahoma"/>
            <family val="2"/>
          </rPr>
          <t>&lt;0.4 ug/L</t>
        </r>
      </text>
    </comment>
    <comment ref="V1554" authorId="0" shapeId="0" xr:uid="{1CF7F513-B2EB-431D-AF5B-DFA18436FAD9}">
      <text>
        <r>
          <rPr>
            <b/>
            <sz val="9"/>
            <color indexed="81"/>
            <rFont val="Tahoma"/>
            <family val="2"/>
          </rPr>
          <t>&lt;5.0 ug/L</t>
        </r>
        <r>
          <rPr>
            <sz val="9"/>
            <color indexed="81"/>
            <rFont val="Tahoma"/>
            <family val="2"/>
          </rPr>
          <t xml:space="preserve">
</t>
        </r>
      </text>
    </comment>
    <comment ref="W1554" authorId="1" shapeId="0" xr:uid="{176EBD9B-0B3F-4A8F-943A-236B7B800A95}">
      <text>
        <r>
          <rPr>
            <b/>
            <sz val="9"/>
            <color indexed="81"/>
            <rFont val="Tahoma"/>
            <family val="2"/>
          </rPr>
          <t>&lt;50.0 ug/L</t>
        </r>
      </text>
    </comment>
    <comment ref="Y1554" authorId="1" shapeId="0" xr:uid="{7B063662-1B87-46CF-A56B-20E3C1EC40A1}">
      <text>
        <r>
          <rPr>
            <b/>
            <sz val="9"/>
            <color indexed="81"/>
            <rFont val="Tahoma"/>
            <family val="2"/>
          </rPr>
          <t>&lt;0.30 mg/L</t>
        </r>
      </text>
    </comment>
    <comment ref="Z1554" authorId="1" shapeId="0" xr:uid="{EFEF2A16-BE28-4842-B04E-0DDF77E517CA}">
      <text>
        <r>
          <rPr>
            <b/>
            <sz val="9"/>
            <color indexed="81"/>
            <rFont val="Tahoma"/>
            <family val="2"/>
          </rPr>
          <t>User:</t>
        </r>
        <r>
          <rPr>
            <sz val="9"/>
            <color indexed="81"/>
            <rFont val="Tahoma"/>
            <family val="2"/>
          </rPr>
          <t xml:space="preserve">
&lt;.50 mg/l</t>
        </r>
      </text>
    </comment>
    <comment ref="AA1554" authorId="1" shapeId="0" xr:uid="{336DEBCA-F339-48D7-9E86-A14413805D71}">
      <text>
        <r>
          <rPr>
            <b/>
            <sz val="9"/>
            <color indexed="81"/>
            <rFont val="Tahoma"/>
            <family val="2"/>
          </rPr>
          <t>&lt;0.30 mg/L</t>
        </r>
      </text>
    </comment>
    <comment ref="AC1554" authorId="1" shapeId="0" xr:uid="{A7284673-911E-4461-B933-67E53F5D84D8}">
      <text>
        <r>
          <rPr>
            <b/>
            <sz val="9"/>
            <color indexed="81"/>
            <rFont val="Tahoma"/>
            <family val="2"/>
          </rPr>
          <t>&lt;0.10 mg/L</t>
        </r>
      </text>
    </comment>
    <comment ref="AE1554" authorId="1" shapeId="0" xr:uid="{67EC08CF-0382-4F74-95D1-3121BDDF160E}">
      <text>
        <r>
          <rPr>
            <b/>
            <sz val="9"/>
            <color indexed="81"/>
            <rFont val="Tahoma"/>
            <family val="2"/>
          </rPr>
          <t>&lt;0.50 ug/L for most components &lt;2.0 ug/L for Methylene chloride</t>
        </r>
      </text>
    </comment>
    <comment ref="AK1554" authorId="2" shapeId="0" xr:uid="{E14AF5F9-E305-497D-AAE5-1E71F9171853}">
      <text>
        <r>
          <rPr>
            <b/>
            <sz val="9"/>
            <color indexed="81"/>
            <rFont val="Tahoma"/>
            <family val="2"/>
          </rPr>
          <t>&lt;2.0 ppb</t>
        </r>
        <r>
          <rPr>
            <sz val="9"/>
            <color indexed="81"/>
            <rFont val="Tahoma"/>
            <family val="2"/>
          </rPr>
          <t xml:space="preserve">
</t>
        </r>
      </text>
    </comment>
    <comment ref="AL1554" authorId="2" shapeId="0" xr:uid="{5A6A16C8-2C68-42EB-A426-05A3D6CD2A45}">
      <text>
        <r>
          <rPr>
            <b/>
            <sz val="9"/>
            <color indexed="81"/>
            <rFont val="Tahoma"/>
            <family val="2"/>
          </rPr>
          <t>&lt;1.0 ppb</t>
        </r>
        <r>
          <rPr>
            <sz val="9"/>
            <color indexed="81"/>
            <rFont val="Tahoma"/>
            <family val="2"/>
          </rPr>
          <t xml:space="preserve">
</t>
        </r>
      </text>
    </comment>
    <comment ref="K1557" authorId="0" shapeId="0" xr:uid="{04868189-67CE-4A9B-9000-3F34AD565395}">
      <text>
        <r>
          <rPr>
            <b/>
            <sz val="9"/>
            <color indexed="81"/>
            <rFont val="Tahoma"/>
            <family val="2"/>
          </rPr>
          <t>Greater than</t>
        </r>
        <r>
          <rPr>
            <sz val="9"/>
            <color indexed="81"/>
            <rFont val="Tahoma"/>
            <family val="2"/>
          </rPr>
          <t xml:space="preserve">
</t>
        </r>
      </text>
    </comment>
    <comment ref="K1559" authorId="0" shapeId="0" xr:uid="{4C6CF2F1-B48F-4DC4-ACE7-6E36A081399E}">
      <text>
        <r>
          <rPr>
            <b/>
            <sz val="9"/>
            <color indexed="81"/>
            <rFont val="Tahoma"/>
            <family val="2"/>
          </rPr>
          <t>Greater than</t>
        </r>
        <r>
          <rPr>
            <sz val="9"/>
            <color indexed="81"/>
            <rFont val="Tahoma"/>
            <family val="2"/>
          </rPr>
          <t xml:space="preserve">
</t>
        </r>
      </text>
    </comment>
    <comment ref="A1575" authorId="3" shapeId="0" xr:uid="{C2421EB9-032A-4718-AAC3-A8D46927FFA7}">
      <text>
        <r>
          <rPr>
            <b/>
            <sz val="9"/>
            <color indexed="81"/>
            <rFont val="Tahoma"/>
            <family val="2"/>
          </rPr>
          <t>Chemicals</t>
        </r>
      </text>
    </comment>
    <comment ref="O1575" authorId="1" shapeId="0" xr:uid="{08145076-6377-4631-826E-66D701B748CD}">
      <text>
        <r>
          <rPr>
            <b/>
            <sz val="9"/>
            <color indexed="81"/>
            <rFont val="Tahoma"/>
            <family val="2"/>
          </rPr>
          <t>&lt;2.0 ug/L</t>
        </r>
      </text>
    </comment>
    <comment ref="Q1575" authorId="1" shapeId="0" xr:uid="{6BD7EA13-1F11-4211-B74C-C1C5ED960001}">
      <text>
        <r>
          <rPr>
            <b/>
            <sz val="9"/>
            <color indexed="81"/>
            <rFont val="Tahoma"/>
            <family val="2"/>
          </rPr>
          <t>&lt;1.0 ug/L</t>
        </r>
      </text>
    </comment>
    <comment ref="R1575" authorId="1" shapeId="0" xr:uid="{A1915A83-0073-45A3-8622-55CA3909C324}">
      <text>
        <r>
          <rPr>
            <b/>
            <sz val="9"/>
            <color indexed="81"/>
            <rFont val="Tahoma"/>
            <family val="2"/>
          </rPr>
          <t>&lt;10.0 ug/L</t>
        </r>
      </text>
    </comment>
    <comment ref="S1575" authorId="1" shapeId="0" xr:uid="{F5B5ADB5-7AED-44FB-B7AE-8DF2E8723196}">
      <text>
        <r>
          <rPr>
            <b/>
            <sz val="9"/>
            <color indexed="81"/>
            <rFont val="Tahoma"/>
            <family val="2"/>
          </rPr>
          <t>&lt;40.0 ug/L</t>
        </r>
      </text>
    </comment>
    <comment ref="T1575" authorId="1" shapeId="0" xr:uid="{ED825C43-3F0E-4FEC-88E2-8B57D64ED883}">
      <text>
        <r>
          <rPr>
            <b/>
            <sz val="9"/>
            <color indexed="81"/>
            <rFont val="Tahoma"/>
            <family val="2"/>
          </rPr>
          <t>&lt;12.0 ug/L</t>
        </r>
      </text>
    </comment>
    <comment ref="U1575" authorId="1" shapeId="0" xr:uid="{BFAE0A75-4D9F-4BB2-9811-D8CD64872CA5}">
      <text>
        <r>
          <rPr>
            <b/>
            <sz val="9"/>
            <color indexed="81"/>
            <rFont val="Tahoma"/>
            <family val="2"/>
          </rPr>
          <t>&lt;0.4 ug/L</t>
        </r>
      </text>
    </comment>
    <comment ref="V1575" authorId="0" shapeId="0" xr:uid="{10BD4590-4709-4182-A708-078768FAF293}">
      <text>
        <r>
          <rPr>
            <b/>
            <sz val="9"/>
            <color indexed="81"/>
            <rFont val="Tahoma"/>
            <family val="2"/>
          </rPr>
          <t>&lt;5.0 ug/L</t>
        </r>
        <r>
          <rPr>
            <sz val="9"/>
            <color indexed="81"/>
            <rFont val="Tahoma"/>
            <family val="2"/>
          </rPr>
          <t xml:space="preserve">
</t>
        </r>
      </text>
    </comment>
    <comment ref="W1575" authorId="1" shapeId="0" xr:uid="{7FA2BD71-F288-48BD-97C4-4F7049EF397D}">
      <text>
        <r>
          <rPr>
            <b/>
            <sz val="9"/>
            <color indexed="81"/>
            <rFont val="Tahoma"/>
            <family val="2"/>
          </rPr>
          <t>&lt;50.0 ug/L</t>
        </r>
      </text>
    </comment>
    <comment ref="Y1575" authorId="1" shapeId="0" xr:uid="{5349A117-83DE-4896-94D1-479B6114196E}">
      <text>
        <r>
          <rPr>
            <b/>
            <sz val="9"/>
            <color indexed="81"/>
            <rFont val="Tahoma"/>
            <family val="2"/>
          </rPr>
          <t>&lt;0.30 mg/L</t>
        </r>
      </text>
    </comment>
    <comment ref="AA1575" authorId="1" shapeId="0" xr:uid="{0D01F0F5-532D-46D6-8134-E09A2C25D6D2}">
      <text>
        <r>
          <rPr>
            <b/>
            <sz val="9"/>
            <color indexed="81"/>
            <rFont val="Tahoma"/>
            <family val="2"/>
          </rPr>
          <t>&lt;0.30 mg/L</t>
        </r>
      </text>
    </comment>
    <comment ref="AC1575" authorId="1" shapeId="0" xr:uid="{EC16D1FC-F8B6-4CF5-B6E1-436ADD702F49}">
      <text>
        <r>
          <rPr>
            <b/>
            <sz val="9"/>
            <color indexed="81"/>
            <rFont val="Tahoma"/>
            <family val="2"/>
          </rPr>
          <t>&lt;0.10 mg/L</t>
        </r>
      </text>
    </comment>
    <comment ref="AE1575" authorId="1" shapeId="0" xr:uid="{038A661C-0616-4422-B540-95A071A366EB}">
      <text>
        <r>
          <rPr>
            <b/>
            <sz val="9"/>
            <color indexed="81"/>
            <rFont val="Tahoma"/>
            <family val="2"/>
          </rPr>
          <t>&lt;0.50 ug/L for most components &lt;2.0 ug/L for Methylene chloride</t>
        </r>
      </text>
    </comment>
    <comment ref="AK1575" authorId="2" shapeId="0" xr:uid="{9741707A-2677-445D-8C80-5DFAFE1C9D62}">
      <text>
        <r>
          <rPr>
            <b/>
            <sz val="9"/>
            <color indexed="81"/>
            <rFont val="Tahoma"/>
            <family val="2"/>
          </rPr>
          <t>&lt;2.0 ppb</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A1538" authorId="0" shapeId="0" xr:uid="{5CA6FC96-E40B-4E27-BBF5-C1CDD7EE52D6}">
      <text>
        <r>
          <rPr>
            <b/>
            <sz val="9"/>
            <color indexed="81"/>
            <rFont val="Tahoma"/>
            <family val="2"/>
          </rPr>
          <t>Chemicals</t>
        </r>
        <r>
          <rPr>
            <sz val="9"/>
            <color indexed="81"/>
            <rFont val="Tahoma"/>
            <family val="2"/>
          </rPr>
          <t xml:space="preserve">
</t>
        </r>
      </text>
    </comment>
    <comment ref="O1538" authorId="1" shapeId="0" xr:uid="{E0EEDE1B-6538-481C-9397-6EBFBDA2FBAE}">
      <text>
        <r>
          <rPr>
            <b/>
            <sz val="9"/>
            <color indexed="81"/>
            <rFont val="Tahoma"/>
            <family val="2"/>
          </rPr>
          <t>&lt;2.0 ug/L</t>
        </r>
      </text>
    </comment>
    <comment ref="Q1538" authorId="1" shapeId="0" xr:uid="{08B24156-91A4-4169-9BD8-BE416F4E516D}">
      <text>
        <r>
          <rPr>
            <b/>
            <sz val="9"/>
            <color indexed="81"/>
            <rFont val="Tahoma"/>
            <family val="2"/>
          </rPr>
          <t>&lt;1.0 ug/L</t>
        </r>
      </text>
    </comment>
    <comment ref="R1538" authorId="1" shapeId="0" xr:uid="{3FA3DC94-7DF3-42E5-8E4D-5DC0C6D9B026}">
      <text>
        <r>
          <rPr>
            <b/>
            <sz val="9"/>
            <color indexed="81"/>
            <rFont val="Tahoma"/>
            <family val="2"/>
          </rPr>
          <t>&lt;10.0 ug/L</t>
        </r>
      </text>
    </comment>
    <comment ref="S1538" authorId="1" shapeId="0" xr:uid="{2E629916-26EA-4046-98FB-514699F7280D}">
      <text>
        <r>
          <rPr>
            <b/>
            <sz val="9"/>
            <color indexed="81"/>
            <rFont val="Tahoma"/>
            <family val="2"/>
          </rPr>
          <t>&lt;40.0 ug/L</t>
        </r>
      </text>
    </comment>
    <comment ref="T1538" authorId="1" shapeId="0" xr:uid="{C4DDD321-979D-43BA-A24C-BDED552D3C3A}">
      <text>
        <r>
          <rPr>
            <b/>
            <sz val="9"/>
            <color indexed="81"/>
            <rFont val="Tahoma"/>
            <family val="2"/>
          </rPr>
          <t>&lt;12.0 ug/L</t>
        </r>
      </text>
    </comment>
    <comment ref="U1538" authorId="1" shapeId="0" xr:uid="{59ADB530-18FC-4661-9D4D-47AAE19ECCB2}">
      <text>
        <r>
          <rPr>
            <b/>
            <sz val="9"/>
            <color indexed="81"/>
            <rFont val="Tahoma"/>
            <family val="2"/>
          </rPr>
          <t>&lt;0.4 ug/L</t>
        </r>
      </text>
    </comment>
    <comment ref="V1538" authorId="0" shapeId="0" xr:uid="{8403259A-3AA7-443A-B9E6-9B6092B7C050}">
      <text>
        <r>
          <rPr>
            <b/>
            <sz val="9"/>
            <color indexed="81"/>
            <rFont val="Tahoma"/>
            <family val="2"/>
          </rPr>
          <t>&lt;5.0 ug/L</t>
        </r>
        <r>
          <rPr>
            <sz val="9"/>
            <color indexed="81"/>
            <rFont val="Tahoma"/>
            <family val="2"/>
          </rPr>
          <t xml:space="preserve">
</t>
        </r>
      </text>
    </comment>
    <comment ref="W1538" authorId="1" shapeId="0" xr:uid="{A9CC5BA6-1B73-433A-98AA-6DF90C120A25}">
      <text>
        <r>
          <rPr>
            <b/>
            <sz val="9"/>
            <color indexed="81"/>
            <rFont val="Tahoma"/>
            <family val="2"/>
          </rPr>
          <t>&lt;50.0 ug/L</t>
        </r>
      </text>
    </comment>
    <comment ref="Y1538" authorId="1" shapeId="0" xr:uid="{7B3E54E4-8208-449F-8BAB-8D378A2F78B1}">
      <text>
        <r>
          <rPr>
            <b/>
            <sz val="9"/>
            <color indexed="81"/>
            <rFont val="Tahoma"/>
            <family val="2"/>
          </rPr>
          <t>&lt;0.30 mg/L</t>
        </r>
      </text>
    </comment>
    <comment ref="Z1538" authorId="1" shapeId="0" xr:uid="{486FA3A2-34AF-4D50-91D5-D02A989512B3}">
      <text>
        <r>
          <rPr>
            <b/>
            <sz val="9"/>
            <color indexed="81"/>
            <rFont val="Tahoma"/>
            <family val="2"/>
          </rPr>
          <t>User:</t>
        </r>
        <r>
          <rPr>
            <sz val="9"/>
            <color indexed="81"/>
            <rFont val="Tahoma"/>
            <family val="2"/>
          </rPr>
          <t xml:space="preserve">
&lt;.50 mg/l</t>
        </r>
      </text>
    </comment>
    <comment ref="AA1538" authorId="1" shapeId="0" xr:uid="{4B51C545-7492-4239-8029-193589E0E509}">
      <text>
        <r>
          <rPr>
            <b/>
            <sz val="9"/>
            <color indexed="81"/>
            <rFont val="Tahoma"/>
            <family val="2"/>
          </rPr>
          <t>&lt;0.30 mg/L</t>
        </r>
      </text>
    </comment>
    <comment ref="AC1538" authorId="1" shapeId="0" xr:uid="{922FA1BB-EBC0-4350-B3B0-695FCB0DC397}">
      <text>
        <r>
          <rPr>
            <b/>
            <sz val="9"/>
            <color indexed="81"/>
            <rFont val="Tahoma"/>
            <family val="2"/>
          </rPr>
          <t>&lt;0.10 mg/L</t>
        </r>
      </text>
    </comment>
    <comment ref="AE1538" authorId="1" shapeId="0" xr:uid="{132C4342-0AFA-4601-A2A9-04B943CE2F3A}">
      <text>
        <r>
          <rPr>
            <b/>
            <sz val="9"/>
            <color indexed="81"/>
            <rFont val="Tahoma"/>
            <family val="2"/>
          </rPr>
          <t>&lt;0.50 ug/L for most components &lt;2.0 ug/L for Methylene chloride</t>
        </r>
      </text>
    </comment>
    <comment ref="AG1538" authorId="1" shapeId="0" xr:uid="{309D0E93-C0E2-4F42-8129-1FE32FF7F290}">
      <text>
        <r>
          <rPr>
            <b/>
            <sz val="9"/>
            <color indexed="81"/>
            <rFont val="Tahoma"/>
            <family val="2"/>
          </rPr>
          <t>&lt;200.0 ug/L</t>
        </r>
      </text>
    </comment>
    <comment ref="AK1538" authorId="2" shapeId="0" xr:uid="{89C0F57F-CBC4-457C-84A5-5D02BF22D412}">
      <text>
        <r>
          <rPr>
            <b/>
            <sz val="9"/>
            <color indexed="81"/>
            <rFont val="Tahoma"/>
            <family val="2"/>
          </rPr>
          <t>&lt;2.0 ppb</t>
        </r>
        <r>
          <rPr>
            <sz val="9"/>
            <color indexed="81"/>
            <rFont val="Tahoma"/>
            <family val="2"/>
          </rPr>
          <t xml:space="preserve">
</t>
        </r>
      </text>
    </comment>
    <comment ref="AL1538" authorId="2" shapeId="0" xr:uid="{CC5B0566-4851-4B67-8CAB-D81677C1070A}">
      <text>
        <r>
          <rPr>
            <b/>
            <sz val="9"/>
            <color indexed="81"/>
            <rFont val="Tahoma"/>
            <family val="2"/>
          </rPr>
          <t>&lt;1.0 ppb</t>
        </r>
        <r>
          <rPr>
            <sz val="9"/>
            <color indexed="81"/>
            <rFont val="Tahoma"/>
            <family val="2"/>
          </rPr>
          <t xml:space="preserve">
</t>
        </r>
      </text>
    </comment>
    <comment ref="K1550" authorId="0" shapeId="0" xr:uid="{3C37FB75-8243-4031-BAEB-D0974A604E62}">
      <text>
        <r>
          <rPr>
            <b/>
            <sz val="9"/>
            <color indexed="81"/>
            <rFont val="Tahoma"/>
            <family val="2"/>
          </rPr>
          <t>Greater than</t>
        </r>
        <r>
          <rPr>
            <sz val="9"/>
            <color indexed="81"/>
            <rFont val="Tahoma"/>
            <family val="2"/>
          </rPr>
          <t xml:space="preserve">
</t>
        </r>
      </text>
    </comment>
    <comment ref="K1552" authorId="0" shapeId="0" xr:uid="{C3288FA3-8A1E-4ADC-82B7-7AB96B8F0284}">
      <text>
        <r>
          <rPr>
            <b/>
            <sz val="9"/>
            <color indexed="81"/>
            <rFont val="Tahoma"/>
            <family val="2"/>
          </rPr>
          <t>Greater than</t>
        </r>
        <r>
          <rPr>
            <sz val="9"/>
            <color indexed="81"/>
            <rFont val="Tahoma"/>
            <family val="2"/>
          </rPr>
          <t xml:space="preserve">
</t>
        </r>
      </text>
    </comment>
    <comment ref="A1554" authorId="0" shapeId="0" xr:uid="{70D7D810-A5EB-42F1-9C36-5EF81FFAEABC}">
      <text>
        <r>
          <rPr>
            <b/>
            <sz val="9"/>
            <color indexed="81"/>
            <rFont val="Tahoma"/>
            <family val="2"/>
          </rPr>
          <t>Chemicals</t>
        </r>
        <r>
          <rPr>
            <sz val="9"/>
            <color indexed="81"/>
            <rFont val="Tahoma"/>
            <family val="2"/>
          </rPr>
          <t xml:space="preserve">
</t>
        </r>
      </text>
    </comment>
    <comment ref="O1554" authorId="1" shapeId="0" xr:uid="{7F9715F7-26AD-4324-A3BA-C900927C4617}">
      <text>
        <r>
          <rPr>
            <b/>
            <sz val="9"/>
            <color indexed="81"/>
            <rFont val="Tahoma"/>
            <family val="2"/>
          </rPr>
          <t>&lt;2.0 ug/L</t>
        </r>
      </text>
    </comment>
    <comment ref="Q1554" authorId="1" shapeId="0" xr:uid="{F5A9B1D0-0902-4145-9A9F-47B650C30C9B}">
      <text>
        <r>
          <rPr>
            <b/>
            <sz val="9"/>
            <color indexed="81"/>
            <rFont val="Tahoma"/>
            <family val="2"/>
          </rPr>
          <t>&lt;1.0 ug/L</t>
        </r>
      </text>
    </comment>
    <comment ref="R1554" authorId="1" shapeId="0" xr:uid="{A0EAEA63-C876-4CCF-8897-80EF9FC8CDEA}">
      <text>
        <r>
          <rPr>
            <b/>
            <sz val="9"/>
            <color indexed="81"/>
            <rFont val="Tahoma"/>
            <family val="2"/>
          </rPr>
          <t>&lt;10.0 ug/L</t>
        </r>
      </text>
    </comment>
    <comment ref="S1554" authorId="1" shapeId="0" xr:uid="{05009EF7-C6CE-4A49-BB50-38611AE96ACB}">
      <text>
        <r>
          <rPr>
            <b/>
            <sz val="9"/>
            <color indexed="81"/>
            <rFont val="Tahoma"/>
            <family val="2"/>
          </rPr>
          <t>&lt;40.0 ug/L</t>
        </r>
      </text>
    </comment>
    <comment ref="T1554" authorId="1" shapeId="0" xr:uid="{0FC1CA9C-F9B4-4311-B85E-3691A3967064}">
      <text>
        <r>
          <rPr>
            <b/>
            <sz val="9"/>
            <color indexed="81"/>
            <rFont val="Tahoma"/>
            <family val="2"/>
          </rPr>
          <t>&lt;12.0 ug/L</t>
        </r>
      </text>
    </comment>
    <comment ref="U1554" authorId="1" shapeId="0" xr:uid="{2678C936-97D4-4094-B7FA-2FFBB9D99F81}">
      <text>
        <r>
          <rPr>
            <b/>
            <sz val="9"/>
            <color indexed="81"/>
            <rFont val="Tahoma"/>
            <family val="2"/>
          </rPr>
          <t>&lt;0.4 ug/L</t>
        </r>
      </text>
    </comment>
    <comment ref="V1554" authorId="0" shapeId="0" xr:uid="{55277167-A2E8-4544-ABE6-AA0B7E699F45}">
      <text>
        <r>
          <rPr>
            <b/>
            <sz val="9"/>
            <color indexed="81"/>
            <rFont val="Tahoma"/>
            <family val="2"/>
          </rPr>
          <t>&lt;5.0 ug/L</t>
        </r>
        <r>
          <rPr>
            <sz val="9"/>
            <color indexed="81"/>
            <rFont val="Tahoma"/>
            <family val="2"/>
          </rPr>
          <t xml:space="preserve">
</t>
        </r>
      </text>
    </comment>
    <comment ref="W1554" authorId="1" shapeId="0" xr:uid="{04F710BF-40AE-4AA0-82B3-0A4C07165B74}">
      <text>
        <r>
          <rPr>
            <b/>
            <sz val="9"/>
            <color indexed="81"/>
            <rFont val="Tahoma"/>
            <family val="2"/>
          </rPr>
          <t>&lt;50.0 ug/L</t>
        </r>
      </text>
    </comment>
    <comment ref="Y1554" authorId="1" shapeId="0" xr:uid="{E3708B95-7CB5-4399-B9AE-CF1F8BC097EB}">
      <text>
        <r>
          <rPr>
            <b/>
            <sz val="9"/>
            <color indexed="81"/>
            <rFont val="Tahoma"/>
            <family val="2"/>
          </rPr>
          <t>&lt;0.30 mg/L</t>
        </r>
      </text>
    </comment>
    <comment ref="AA1554" authorId="1" shapeId="0" xr:uid="{900E3D54-00E2-4471-9124-1305BA2061A3}">
      <text>
        <r>
          <rPr>
            <b/>
            <sz val="9"/>
            <color indexed="81"/>
            <rFont val="Tahoma"/>
            <family val="2"/>
          </rPr>
          <t>&lt;0.30 mg/L</t>
        </r>
      </text>
    </comment>
    <comment ref="AC1554" authorId="1" shapeId="0" xr:uid="{FF3E07B6-77E3-4E7C-B87A-B2F1A0F09819}">
      <text>
        <r>
          <rPr>
            <b/>
            <sz val="9"/>
            <color indexed="81"/>
            <rFont val="Tahoma"/>
            <family val="2"/>
          </rPr>
          <t>&lt;0.10 mg/L</t>
        </r>
      </text>
    </comment>
    <comment ref="AK1554" authorId="2" shapeId="0" xr:uid="{EFE69A50-EA2D-47D0-8CE4-92E7638E7A99}">
      <text>
        <r>
          <rPr>
            <b/>
            <sz val="9"/>
            <color indexed="81"/>
            <rFont val="Tahoma"/>
            <family val="2"/>
          </rPr>
          <t>&lt;2.0 ppb</t>
        </r>
        <r>
          <rPr>
            <sz val="9"/>
            <color indexed="81"/>
            <rFont val="Tahoma"/>
            <family val="2"/>
          </rPr>
          <t xml:space="preserve">
</t>
        </r>
      </text>
    </comment>
    <comment ref="AL1554" authorId="2" shapeId="0" xr:uid="{AB5585AA-76AF-415C-AE5D-2709FFA62C50}">
      <text>
        <r>
          <rPr>
            <b/>
            <sz val="9"/>
            <color indexed="81"/>
            <rFont val="Tahoma"/>
            <family val="2"/>
          </rPr>
          <t>&lt;1.0 ppb</t>
        </r>
        <r>
          <rPr>
            <sz val="9"/>
            <color indexed="81"/>
            <rFont val="Tahoma"/>
            <family val="2"/>
          </rPr>
          <t xml:space="preserve">
</t>
        </r>
      </text>
    </comment>
    <comment ref="K1557" authorId="0" shapeId="0" xr:uid="{031EC112-C4E1-42FB-99CE-EDA620EEF719}">
      <text>
        <r>
          <rPr>
            <b/>
            <sz val="9"/>
            <color indexed="81"/>
            <rFont val="Tahoma"/>
            <family val="2"/>
          </rPr>
          <t>Greater than</t>
        </r>
        <r>
          <rPr>
            <sz val="9"/>
            <color indexed="81"/>
            <rFont val="Tahoma"/>
            <family val="2"/>
          </rPr>
          <t xml:space="preserve">
</t>
        </r>
      </text>
    </comment>
    <comment ref="K1559" authorId="0" shapeId="0" xr:uid="{179A6DBB-FFBA-4F9F-9362-9241383C95AE}">
      <text>
        <r>
          <rPr>
            <b/>
            <sz val="9"/>
            <color indexed="81"/>
            <rFont val="Tahoma"/>
            <family val="2"/>
          </rPr>
          <t>Greater than</t>
        </r>
        <r>
          <rPr>
            <sz val="9"/>
            <color indexed="81"/>
            <rFont val="Tahoma"/>
            <family val="2"/>
          </rPr>
          <t xml:space="preserve">
</t>
        </r>
      </text>
    </comment>
    <comment ref="A1575" authorId="3" shapeId="0" xr:uid="{44B7A7B6-BA20-4548-BE9D-E8565A9E3149}">
      <text>
        <r>
          <rPr>
            <b/>
            <sz val="9"/>
            <color indexed="81"/>
            <rFont val="Tahoma"/>
            <family val="2"/>
          </rPr>
          <t>Bella Crabtree:</t>
        </r>
        <r>
          <rPr>
            <sz val="9"/>
            <color indexed="81"/>
            <rFont val="Tahoma"/>
            <family val="2"/>
          </rPr>
          <t xml:space="preserve">
Chemicals 
</t>
        </r>
      </text>
    </comment>
    <comment ref="O1575" authorId="1" shapeId="0" xr:uid="{86BA8D98-E751-4327-A2B0-2498848940AB}">
      <text>
        <r>
          <rPr>
            <b/>
            <sz val="9"/>
            <color indexed="81"/>
            <rFont val="Tahoma"/>
            <family val="2"/>
          </rPr>
          <t>&lt;2.0 ug/L</t>
        </r>
      </text>
    </comment>
    <comment ref="Q1575" authorId="1" shapeId="0" xr:uid="{6B439443-F28B-4F90-B134-E82736DCFCF7}">
      <text>
        <r>
          <rPr>
            <b/>
            <sz val="9"/>
            <color indexed="81"/>
            <rFont val="Tahoma"/>
            <family val="2"/>
          </rPr>
          <t>&lt;1.0 ug/L</t>
        </r>
      </text>
    </comment>
    <comment ref="R1575" authorId="1" shapeId="0" xr:uid="{7196367C-C70F-4279-A14C-7D19FBEFD12F}">
      <text>
        <r>
          <rPr>
            <b/>
            <sz val="9"/>
            <color indexed="81"/>
            <rFont val="Tahoma"/>
            <family val="2"/>
          </rPr>
          <t>&lt;10.0 ug/L</t>
        </r>
      </text>
    </comment>
    <comment ref="S1575" authorId="1" shapeId="0" xr:uid="{DC4CE58D-78C1-4B79-80C3-2C0FE84E7349}">
      <text>
        <r>
          <rPr>
            <b/>
            <sz val="9"/>
            <color indexed="81"/>
            <rFont val="Tahoma"/>
            <family val="2"/>
          </rPr>
          <t>&lt;40.0 ug/L</t>
        </r>
      </text>
    </comment>
    <comment ref="T1575" authorId="1" shapeId="0" xr:uid="{65ABB219-8D81-454C-B3BF-0FD516F3A41B}">
      <text>
        <r>
          <rPr>
            <b/>
            <sz val="9"/>
            <color indexed="81"/>
            <rFont val="Tahoma"/>
            <family val="2"/>
          </rPr>
          <t>&lt;12.0 ug/L</t>
        </r>
      </text>
    </comment>
    <comment ref="U1575" authorId="1" shapeId="0" xr:uid="{4CA712F2-6424-40A4-98BF-B93476AB66EB}">
      <text>
        <r>
          <rPr>
            <b/>
            <sz val="9"/>
            <color indexed="81"/>
            <rFont val="Tahoma"/>
            <family val="2"/>
          </rPr>
          <t>&lt;0.4 ug/L</t>
        </r>
      </text>
    </comment>
    <comment ref="V1575" authorId="0" shapeId="0" xr:uid="{5F6E5C26-F85D-4203-AFA7-08AF2F58663F}">
      <text>
        <r>
          <rPr>
            <b/>
            <sz val="9"/>
            <color indexed="81"/>
            <rFont val="Tahoma"/>
            <family val="2"/>
          </rPr>
          <t>&lt;5.0 ug/L</t>
        </r>
        <r>
          <rPr>
            <sz val="9"/>
            <color indexed="81"/>
            <rFont val="Tahoma"/>
            <family val="2"/>
          </rPr>
          <t xml:space="preserve">
</t>
        </r>
      </text>
    </comment>
    <comment ref="W1575" authorId="1" shapeId="0" xr:uid="{DD04C8BC-E617-4C71-AB01-9F757A2C0666}">
      <text>
        <r>
          <rPr>
            <b/>
            <sz val="9"/>
            <color indexed="81"/>
            <rFont val="Tahoma"/>
            <family val="2"/>
          </rPr>
          <t>&lt;50.0 ug/L</t>
        </r>
      </text>
    </comment>
    <comment ref="Y1575" authorId="1" shapeId="0" xr:uid="{85007171-3BC8-468E-BE20-1BF382C2EB20}">
      <text>
        <r>
          <rPr>
            <b/>
            <sz val="9"/>
            <color indexed="81"/>
            <rFont val="Tahoma"/>
            <family val="2"/>
          </rPr>
          <t>&lt;0.30 mg/L</t>
        </r>
      </text>
    </comment>
    <comment ref="AA1575" authorId="1" shapeId="0" xr:uid="{154C2229-AA8A-4AD3-8209-BA9E34149D87}">
      <text>
        <r>
          <rPr>
            <b/>
            <sz val="9"/>
            <color indexed="81"/>
            <rFont val="Tahoma"/>
            <family val="2"/>
          </rPr>
          <t>&lt;0.30 mg/L</t>
        </r>
      </text>
    </comment>
    <comment ref="AC1575" authorId="1" shapeId="0" xr:uid="{DF794B73-654D-46B6-8BB5-06AE93FED961}">
      <text>
        <r>
          <rPr>
            <b/>
            <sz val="9"/>
            <color indexed="81"/>
            <rFont val="Tahoma"/>
            <family val="2"/>
          </rPr>
          <t>&lt;0.10 mg/L</t>
        </r>
      </text>
    </comment>
    <comment ref="AE1575" authorId="1" shapeId="0" xr:uid="{F63F76DF-4335-44FB-93B5-B4E2B4070F73}">
      <text>
        <r>
          <rPr>
            <b/>
            <sz val="9"/>
            <color indexed="81"/>
            <rFont val="Tahoma"/>
            <family val="2"/>
          </rPr>
          <t>&lt;0.50 ug/L for most components &lt;2.0 ug/L for Methylene chloride</t>
        </r>
      </text>
    </comment>
    <comment ref="AK1575" authorId="2" shapeId="0" xr:uid="{FC5A2AEC-636F-484F-B657-DBF206D7CD25}">
      <text>
        <r>
          <rPr>
            <b/>
            <sz val="9"/>
            <color indexed="81"/>
            <rFont val="Tahoma"/>
            <family val="2"/>
          </rPr>
          <t>&lt;2.0 ppb</t>
        </r>
        <r>
          <rPr>
            <sz val="9"/>
            <color indexed="81"/>
            <rFont val="Tahoma"/>
            <family val="2"/>
          </rPr>
          <t xml:space="preserve">
</t>
        </r>
      </text>
    </comment>
    <comment ref="AL1575" authorId="2" shapeId="0" xr:uid="{D744A508-9188-40D1-B248-E6760C688188}">
      <text>
        <r>
          <rPr>
            <b/>
            <sz val="9"/>
            <color indexed="81"/>
            <rFont val="Tahoma"/>
            <family val="2"/>
          </rPr>
          <t>&lt;1.0 ppb</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Gretchen Quirk</author>
    <author>localadmin</author>
  </authors>
  <commentList>
    <comment ref="J42" authorId="0" shapeId="0" xr:uid="{96032D99-7974-4B2B-9799-56109EF070CE}">
      <text>
        <r>
          <rPr>
            <b/>
            <sz val="9"/>
            <color indexed="81"/>
            <rFont val="Tahoma"/>
            <family val="2"/>
          </rPr>
          <t>&lt;2.0 ug/L</t>
        </r>
      </text>
    </comment>
    <comment ref="L42" authorId="0" shapeId="0" xr:uid="{E56EA524-422A-478A-9DDB-3E16756ADE3D}">
      <text>
        <r>
          <rPr>
            <b/>
            <sz val="9"/>
            <color indexed="81"/>
            <rFont val="Tahoma"/>
            <family val="2"/>
          </rPr>
          <t>&lt;1.0 ug/L</t>
        </r>
      </text>
    </comment>
    <comment ref="M42" authorId="0" shapeId="0" xr:uid="{17943E98-8059-41DC-A45F-8C648D5CE3C8}">
      <text>
        <r>
          <rPr>
            <b/>
            <sz val="9"/>
            <color indexed="81"/>
            <rFont val="Tahoma"/>
            <family val="2"/>
          </rPr>
          <t>&lt;10.0 ug/L</t>
        </r>
      </text>
    </comment>
    <comment ref="N42" authorId="0" shapeId="0" xr:uid="{4EB708C6-A696-4CDC-8D2B-B29803ADD90F}">
      <text>
        <r>
          <rPr>
            <b/>
            <sz val="9"/>
            <color indexed="81"/>
            <rFont val="Tahoma"/>
            <family val="2"/>
          </rPr>
          <t>&lt;40.0 ug/L</t>
        </r>
      </text>
    </comment>
    <comment ref="O42" authorId="0" shapeId="0" xr:uid="{B0D09C2D-9976-4AD7-A67B-7636B43AC9D6}">
      <text>
        <r>
          <rPr>
            <b/>
            <sz val="9"/>
            <color indexed="81"/>
            <rFont val="Tahoma"/>
            <family val="2"/>
          </rPr>
          <t>&lt;12.0 ug/L</t>
        </r>
      </text>
    </comment>
    <comment ref="P42" authorId="0" shapeId="0" xr:uid="{A0E34DCF-86FA-498C-9A4C-30942F922157}">
      <text>
        <r>
          <rPr>
            <b/>
            <sz val="9"/>
            <color indexed="81"/>
            <rFont val="Tahoma"/>
            <family val="2"/>
          </rPr>
          <t>&lt;0.4 ug/L</t>
        </r>
      </text>
    </comment>
    <comment ref="Q42" authorId="1" shapeId="0" xr:uid="{F8CA9808-D167-4189-BE19-C60209B31C96}">
      <text>
        <r>
          <rPr>
            <b/>
            <sz val="9"/>
            <color indexed="81"/>
            <rFont val="Tahoma"/>
            <family val="2"/>
          </rPr>
          <t>&lt;5 ug/L</t>
        </r>
        <r>
          <rPr>
            <sz val="9"/>
            <color indexed="81"/>
            <rFont val="Tahoma"/>
            <family val="2"/>
          </rPr>
          <t xml:space="preserve">
</t>
        </r>
      </text>
    </comment>
    <comment ref="R42" authorId="0" shapeId="0" xr:uid="{C23E0E17-4245-43AB-8217-5E42FD02748F}">
      <text>
        <r>
          <rPr>
            <b/>
            <sz val="9"/>
            <color indexed="81"/>
            <rFont val="Tahoma"/>
            <family val="2"/>
          </rPr>
          <t>&lt;50.0 ug/L</t>
        </r>
      </text>
    </comment>
    <comment ref="T42" authorId="0" shapeId="0" xr:uid="{616A9A48-4BB8-43FF-81E7-6C32958D4F3E}">
      <text>
        <r>
          <rPr>
            <b/>
            <sz val="9"/>
            <color indexed="81"/>
            <rFont val="Tahoma"/>
            <family val="2"/>
          </rPr>
          <t>&lt;0.3 mg/L</t>
        </r>
        <r>
          <rPr>
            <sz val="9"/>
            <color indexed="81"/>
            <rFont val="Tahoma"/>
            <family val="2"/>
          </rPr>
          <t xml:space="preserve">
</t>
        </r>
      </text>
    </comment>
    <comment ref="U42" authorId="0" shapeId="0" xr:uid="{FBCDFE1F-3D0F-4BF7-9B32-497E52590692}">
      <text>
        <r>
          <rPr>
            <b/>
            <sz val="9"/>
            <color indexed="81"/>
            <rFont val="Tahoma"/>
            <family val="2"/>
          </rPr>
          <t>User:</t>
        </r>
        <r>
          <rPr>
            <sz val="9"/>
            <color indexed="81"/>
            <rFont val="Tahoma"/>
            <family val="2"/>
          </rPr>
          <t xml:space="preserve">
&lt;.50 mg/l</t>
        </r>
      </text>
    </comment>
    <comment ref="V42" authorId="0" shapeId="0" xr:uid="{2BB69BBC-45C5-4FCA-BD5E-31F4BA05F758}">
      <text>
        <r>
          <rPr>
            <b/>
            <sz val="9"/>
            <color indexed="81"/>
            <rFont val="Tahoma"/>
            <family val="2"/>
          </rPr>
          <t>&lt;0.3 mg/L</t>
        </r>
        <r>
          <rPr>
            <sz val="9"/>
            <color indexed="81"/>
            <rFont val="Tahoma"/>
            <family val="2"/>
          </rPr>
          <t xml:space="preserve">
</t>
        </r>
      </text>
    </comment>
    <comment ref="Z42" authorId="0" shapeId="0" xr:uid="{D4A40FDA-61A8-40BD-A3D9-5BBAECE783E1}">
      <text>
        <r>
          <rPr>
            <b/>
            <sz val="9"/>
            <color indexed="81"/>
            <rFont val="Tahoma"/>
            <family val="2"/>
          </rPr>
          <t>&lt;0.50 ug/L for most components &lt;2.0 ug/L for Methylene chloride</t>
        </r>
      </text>
    </comment>
    <comment ref="AF42" authorId="2" shapeId="0" xr:uid="{F60F02B3-5A88-4F84-8587-7D0C0E5F0C4A}">
      <text>
        <r>
          <rPr>
            <b/>
            <sz val="9"/>
            <color indexed="81"/>
            <rFont val="Tahoma"/>
            <family val="2"/>
          </rPr>
          <t>&lt;2.0 ppb</t>
        </r>
        <r>
          <rPr>
            <sz val="9"/>
            <color indexed="81"/>
            <rFont val="Tahoma"/>
            <family val="2"/>
          </rPr>
          <t xml:space="preserve">
</t>
        </r>
      </text>
    </comment>
    <comment ref="AG42" authorId="2" shapeId="0" xr:uid="{9EB6C57D-3193-44A7-96ED-E76C92C9AF19}">
      <text>
        <r>
          <rPr>
            <b/>
            <sz val="9"/>
            <color indexed="81"/>
            <rFont val="Tahoma"/>
            <family val="2"/>
          </rPr>
          <t>&lt;1.0 ppb</t>
        </r>
        <r>
          <rPr>
            <sz val="9"/>
            <color indexed="81"/>
            <rFont val="Tahoma"/>
            <family val="2"/>
          </rPr>
          <t xml:space="preserve">
</t>
        </r>
      </text>
    </comment>
    <comment ref="L43" authorId="0" shapeId="0" xr:uid="{7BC714D0-3F35-4FB1-A029-14405C74C99E}">
      <text>
        <r>
          <rPr>
            <b/>
            <sz val="9"/>
            <color indexed="81"/>
            <rFont val="Tahoma"/>
            <family val="2"/>
          </rPr>
          <t>&lt;1.0 ug/L</t>
        </r>
      </text>
    </comment>
    <comment ref="M43" authorId="0" shapeId="0" xr:uid="{60CE98D8-55B9-4399-802A-800D1BA2562C}">
      <text>
        <r>
          <rPr>
            <b/>
            <sz val="9"/>
            <color indexed="81"/>
            <rFont val="Tahoma"/>
            <family val="2"/>
          </rPr>
          <t>&lt;10.0 ug/L</t>
        </r>
      </text>
    </comment>
    <comment ref="N43" authorId="0" shapeId="0" xr:uid="{135F87A0-5AC5-41BE-AE03-BEB8431D46B7}">
      <text>
        <r>
          <rPr>
            <b/>
            <sz val="9"/>
            <color indexed="81"/>
            <rFont val="Tahoma"/>
            <family val="2"/>
          </rPr>
          <t>&lt;40.0 ug/L</t>
        </r>
      </text>
    </comment>
    <comment ref="O43" authorId="0" shapeId="0" xr:uid="{9989A783-81C5-4281-8230-8137B4A31ABA}">
      <text>
        <r>
          <rPr>
            <b/>
            <sz val="9"/>
            <color indexed="81"/>
            <rFont val="Tahoma"/>
            <family val="2"/>
          </rPr>
          <t>&lt;12.0 ug/L</t>
        </r>
      </text>
    </comment>
    <comment ref="P43" authorId="0" shapeId="0" xr:uid="{6D21D9FB-33FC-4247-83BF-58282096B0FB}">
      <text>
        <r>
          <rPr>
            <b/>
            <sz val="9"/>
            <color indexed="81"/>
            <rFont val="Tahoma"/>
            <family val="2"/>
          </rPr>
          <t>&lt;0.4 ug/L</t>
        </r>
      </text>
    </comment>
    <comment ref="Q43" authorId="1" shapeId="0" xr:uid="{EC6AD04C-2D1A-4A99-915B-3FDDBCD76C78}">
      <text>
        <r>
          <rPr>
            <b/>
            <sz val="9"/>
            <color indexed="81"/>
            <rFont val="Tahoma"/>
            <family val="2"/>
          </rPr>
          <t>&lt;5 ug/L</t>
        </r>
        <r>
          <rPr>
            <sz val="9"/>
            <color indexed="81"/>
            <rFont val="Tahoma"/>
            <family val="2"/>
          </rPr>
          <t xml:space="preserve">
</t>
        </r>
      </text>
    </comment>
    <comment ref="R43" authorId="0" shapeId="0" xr:uid="{991DD18A-C71D-4B06-AAFD-2BF6BBE7DBB8}">
      <text>
        <r>
          <rPr>
            <b/>
            <sz val="9"/>
            <color indexed="81"/>
            <rFont val="Tahoma"/>
            <family val="2"/>
          </rPr>
          <t>&lt;50.0 ug/L</t>
        </r>
      </text>
    </comment>
    <comment ref="T43" authorId="0" shapeId="0" xr:uid="{F13ECBDF-ACCA-441D-832A-979F14D19896}">
      <text>
        <r>
          <rPr>
            <b/>
            <sz val="9"/>
            <color indexed="81"/>
            <rFont val="Tahoma"/>
            <family val="2"/>
          </rPr>
          <t>&lt;0.3 mg/L</t>
        </r>
        <r>
          <rPr>
            <sz val="9"/>
            <color indexed="81"/>
            <rFont val="Tahoma"/>
            <family val="2"/>
          </rPr>
          <t xml:space="preserve">
</t>
        </r>
      </text>
    </comment>
    <comment ref="U43" authorId="0" shapeId="0" xr:uid="{EEA95CD2-7EFA-4973-9AAF-64B8903839A2}">
      <text>
        <r>
          <rPr>
            <b/>
            <sz val="9"/>
            <color indexed="81"/>
            <rFont val="Tahoma"/>
            <family val="2"/>
          </rPr>
          <t>User:</t>
        </r>
        <r>
          <rPr>
            <sz val="9"/>
            <color indexed="81"/>
            <rFont val="Tahoma"/>
            <family val="2"/>
          </rPr>
          <t xml:space="preserve">
&lt;.50 mg/l</t>
        </r>
      </text>
    </comment>
    <comment ref="V43" authorId="0" shapeId="0" xr:uid="{35D076C1-8F92-4831-863F-7CB729B0BD5E}">
      <text>
        <r>
          <rPr>
            <b/>
            <sz val="9"/>
            <color indexed="81"/>
            <rFont val="Tahoma"/>
            <family val="2"/>
          </rPr>
          <t>&lt;0.3 mg/L</t>
        </r>
        <r>
          <rPr>
            <sz val="9"/>
            <color indexed="81"/>
            <rFont val="Tahoma"/>
            <family val="2"/>
          </rPr>
          <t xml:space="preserve">
</t>
        </r>
      </text>
    </comment>
    <comment ref="X43" authorId="0" shapeId="0" xr:uid="{1D435D5A-7C82-4E5F-BA88-2F1266D83F6F}">
      <text>
        <r>
          <rPr>
            <b/>
            <sz val="9"/>
            <color indexed="81"/>
            <rFont val="Tahoma"/>
            <family val="2"/>
          </rPr>
          <t>&lt;0.50 ug/L for most components &lt;2.0 ug/L for Methylene chloride</t>
        </r>
      </text>
    </comment>
    <comment ref="Z43" authorId="0" shapeId="0" xr:uid="{92A915A3-E298-465F-AA67-64174F57F081}">
      <text>
        <r>
          <rPr>
            <b/>
            <sz val="9"/>
            <color indexed="81"/>
            <rFont val="Tahoma"/>
            <family val="2"/>
          </rPr>
          <t>&lt;0.50 ug/L for most components &lt;2.0 ug/L for Methylene chloride</t>
        </r>
      </text>
    </comment>
    <comment ref="AF43" authorId="2" shapeId="0" xr:uid="{4316916C-22E0-4B41-A605-3217793E418B}">
      <text>
        <r>
          <rPr>
            <b/>
            <sz val="9"/>
            <color indexed="81"/>
            <rFont val="Tahoma"/>
            <family val="2"/>
          </rPr>
          <t>&lt;2.0 ppb</t>
        </r>
        <r>
          <rPr>
            <sz val="9"/>
            <color indexed="81"/>
            <rFont val="Tahoma"/>
            <family val="2"/>
          </rPr>
          <t xml:space="preserve">
</t>
        </r>
      </text>
    </comment>
    <comment ref="AG43" authorId="2" shapeId="0" xr:uid="{3E644D03-FC77-4BCC-A122-0AE41A56EA8E}">
      <text>
        <r>
          <rPr>
            <b/>
            <sz val="9"/>
            <color indexed="81"/>
            <rFont val="Tahoma"/>
            <family val="2"/>
          </rPr>
          <t>&lt;1.0 ppb</t>
        </r>
        <r>
          <rPr>
            <sz val="9"/>
            <color indexed="81"/>
            <rFont val="Tahoma"/>
            <family val="2"/>
          </rPr>
          <t xml:space="preserve">
</t>
        </r>
      </text>
    </comment>
    <comment ref="J44" authorId="0" shapeId="0" xr:uid="{8BB143B1-08E1-427B-AEDD-2E6B5E7870CB}">
      <text>
        <r>
          <rPr>
            <b/>
            <sz val="9"/>
            <color indexed="81"/>
            <rFont val="Tahoma"/>
            <family val="2"/>
          </rPr>
          <t>&lt;2.0 ug/L</t>
        </r>
      </text>
    </comment>
    <comment ref="L44" authorId="0" shapeId="0" xr:uid="{2DDEC306-F635-4EDA-9711-944C73EF57D1}">
      <text>
        <r>
          <rPr>
            <b/>
            <sz val="9"/>
            <color indexed="81"/>
            <rFont val="Tahoma"/>
            <family val="2"/>
          </rPr>
          <t>&lt;1.0 ug/L</t>
        </r>
      </text>
    </comment>
    <comment ref="M44" authorId="0" shapeId="0" xr:uid="{EC93629D-5FD6-4379-94C6-ACA45AD112C5}">
      <text>
        <r>
          <rPr>
            <b/>
            <sz val="9"/>
            <color indexed="81"/>
            <rFont val="Tahoma"/>
            <family val="2"/>
          </rPr>
          <t>&lt;10.0 ug/L</t>
        </r>
      </text>
    </comment>
    <comment ref="N44" authorId="0" shapeId="0" xr:uid="{CA8DF836-E8F2-4E8D-BA73-ACA603BE15B8}">
      <text>
        <r>
          <rPr>
            <b/>
            <sz val="9"/>
            <color indexed="81"/>
            <rFont val="Tahoma"/>
            <family val="2"/>
          </rPr>
          <t>&lt;40.0 ug/L</t>
        </r>
      </text>
    </comment>
    <comment ref="O44" authorId="0" shapeId="0" xr:uid="{70255944-6843-44CC-AFB9-B421358D22D9}">
      <text>
        <r>
          <rPr>
            <b/>
            <sz val="9"/>
            <color indexed="81"/>
            <rFont val="Tahoma"/>
            <family val="2"/>
          </rPr>
          <t>&lt;12.0 ug/L</t>
        </r>
      </text>
    </comment>
    <comment ref="P44" authorId="0" shapeId="0" xr:uid="{7419D933-65AF-4AE9-B24B-EE320ABC4AE9}">
      <text>
        <r>
          <rPr>
            <b/>
            <sz val="9"/>
            <color indexed="81"/>
            <rFont val="Tahoma"/>
            <family val="2"/>
          </rPr>
          <t>&lt;0.4 ug/L</t>
        </r>
      </text>
    </comment>
    <comment ref="Q44" authorId="1" shapeId="0" xr:uid="{34279CBE-32E2-4924-B330-5E560C4D0F2D}">
      <text>
        <r>
          <rPr>
            <b/>
            <sz val="9"/>
            <color indexed="81"/>
            <rFont val="Tahoma"/>
            <family val="2"/>
          </rPr>
          <t>&lt;5 ug/L</t>
        </r>
        <r>
          <rPr>
            <sz val="9"/>
            <color indexed="81"/>
            <rFont val="Tahoma"/>
            <family val="2"/>
          </rPr>
          <t xml:space="preserve">
</t>
        </r>
      </text>
    </comment>
    <comment ref="R44" authorId="0" shapeId="0" xr:uid="{CC4ADD4C-EA40-4AB4-AA2F-4F7EFE514ACC}">
      <text>
        <r>
          <rPr>
            <b/>
            <sz val="9"/>
            <color indexed="81"/>
            <rFont val="Tahoma"/>
            <family val="2"/>
          </rPr>
          <t>&lt;50.0 ug/L</t>
        </r>
      </text>
    </comment>
    <comment ref="T44" authorId="0" shapeId="0" xr:uid="{C54AAE7B-1BD5-41A3-879C-979A57956B18}">
      <text>
        <r>
          <rPr>
            <b/>
            <sz val="9"/>
            <color indexed="81"/>
            <rFont val="Tahoma"/>
            <family val="2"/>
          </rPr>
          <t>&lt;0.3 mg/L</t>
        </r>
        <r>
          <rPr>
            <sz val="9"/>
            <color indexed="81"/>
            <rFont val="Tahoma"/>
            <family val="2"/>
          </rPr>
          <t xml:space="preserve">
</t>
        </r>
      </text>
    </comment>
    <comment ref="U44" authorId="0" shapeId="0" xr:uid="{20E745AF-AE7C-4E65-A8A8-79BB6F539B72}">
      <text>
        <r>
          <rPr>
            <b/>
            <sz val="9"/>
            <color indexed="81"/>
            <rFont val="Tahoma"/>
            <family val="2"/>
          </rPr>
          <t>User:</t>
        </r>
        <r>
          <rPr>
            <sz val="9"/>
            <color indexed="81"/>
            <rFont val="Tahoma"/>
            <family val="2"/>
          </rPr>
          <t xml:space="preserve">
&lt;.50 mg/l</t>
        </r>
      </text>
    </comment>
    <comment ref="V44" authorId="0" shapeId="0" xr:uid="{35F4941B-C0AB-406E-9C17-1DDED20F17CA}">
      <text>
        <r>
          <rPr>
            <b/>
            <sz val="9"/>
            <color indexed="81"/>
            <rFont val="Tahoma"/>
            <family val="2"/>
          </rPr>
          <t>&lt;0.3 mg/L</t>
        </r>
        <r>
          <rPr>
            <sz val="9"/>
            <color indexed="81"/>
            <rFont val="Tahoma"/>
            <family val="2"/>
          </rPr>
          <t xml:space="preserve">
</t>
        </r>
      </text>
    </comment>
    <comment ref="Z44" authorId="0" shapeId="0" xr:uid="{E85A9B60-FBF0-4604-B196-8FAD4EAD822B}">
      <text>
        <r>
          <rPr>
            <b/>
            <sz val="9"/>
            <color indexed="81"/>
            <rFont val="Tahoma"/>
            <family val="2"/>
          </rPr>
          <t>&lt;0.50 ug/L for most components &lt;2.0 ug/L for Methylene chloride</t>
        </r>
      </text>
    </comment>
    <comment ref="AF44" authorId="2" shapeId="0" xr:uid="{760467E8-7E4B-4AD9-B483-7A4FCCE5D30C}">
      <text>
        <r>
          <rPr>
            <b/>
            <sz val="9"/>
            <color indexed="81"/>
            <rFont val="Tahoma"/>
            <family val="2"/>
          </rPr>
          <t>&lt;2.0 ppb</t>
        </r>
        <r>
          <rPr>
            <sz val="9"/>
            <color indexed="81"/>
            <rFont val="Tahoma"/>
            <family val="2"/>
          </rPr>
          <t xml:space="preserve">
</t>
        </r>
      </text>
    </comment>
    <comment ref="AG44" authorId="2" shapeId="0" xr:uid="{7BF9493B-10AC-4272-B3A6-34654A6E5F0C}">
      <text>
        <r>
          <rPr>
            <b/>
            <sz val="9"/>
            <color indexed="81"/>
            <rFont val="Tahoma"/>
            <family val="2"/>
          </rPr>
          <t>&lt;1.0 ppb</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A1294" authorId="0" shapeId="0" xr:uid="{7DAD62DD-F147-4B11-AB70-4194ED3F28EA}">
      <text>
        <r>
          <rPr>
            <b/>
            <sz val="9"/>
            <color indexed="81"/>
            <rFont val="Tahoma"/>
            <family val="2"/>
          </rPr>
          <t>Chemicals</t>
        </r>
        <r>
          <rPr>
            <sz val="9"/>
            <color indexed="81"/>
            <rFont val="Tahoma"/>
            <family val="2"/>
          </rPr>
          <t xml:space="preserve">
</t>
        </r>
      </text>
    </comment>
    <comment ref="O1294" authorId="1" shapeId="0" xr:uid="{86A36EBC-0404-4C4F-9AEA-41316F36A355}">
      <text>
        <r>
          <rPr>
            <b/>
            <sz val="9"/>
            <color indexed="81"/>
            <rFont val="Tahoma"/>
            <family val="2"/>
          </rPr>
          <t>&lt;2.0 ug/L</t>
        </r>
      </text>
    </comment>
    <comment ref="Q1294" authorId="1" shapeId="0" xr:uid="{633D9B09-ABBF-4D3B-8B27-847FCDA10706}">
      <text>
        <r>
          <rPr>
            <b/>
            <sz val="9"/>
            <color indexed="81"/>
            <rFont val="Tahoma"/>
            <family val="2"/>
          </rPr>
          <t>&lt;1.0 ug/L</t>
        </r>
      </text>
    </comment>
    <comment ref="R1294" authorId="1" shapeId="0" xr:uid="{E6E32EA5-E569-495F-8F0C-58B2F10C2D81}">
      <text>
        <r>
          <rPr>
            <b/>
            <sz val="9"/>
            <color indexed="81"/>
            <rFont val="Tahoma"/>
            <family val="2"/>
          </rPr>
          <t>&lt;10.0 ug/L</t>
        </r>
      </text>
    </comment>
    <comment ref="S1294" authorId="1" shapeId="0" xr:uid="{253A38BE-1539-4A0E-89AE-F526CDEA4AF6}">
      <text>
        <r>
          <rPr>
            <b/>
            <sz val="9"/>
            <color indexed="81"/>
            <rFont val="Tahoma"/>
            <family val="2"/>
          </rPr>
          <t>&lt;40.0 ug/L</t>
        </r>
      </text>
    </comment>
    <comment ref="T1294" authorId="1" shapeId="0" xr:uid="{AEF988EE-1304-4F49-BFDD-93655FD743B0}">
      <text>
        <r>
          <rPr>
            <b/>
            <sz val="9"/>
            <color indexed="81"/>
            <rFont val="Tahoma"/>
            <family val="2"/>
          </rPr>
          <t>&lt;12.0 ug/L</t>
        </r>
      </text>
    </comment>
    <comment ref="U1294" authorId="1" shapeId="0" xr:uid="{B3A50AC5-FE48-4FBF-B57B-1016B4CF1987}">
      <text>
        <r>
          <rPr>
            <b/>
            <sz val="9"/>
            <color indexed="81"/>
            <rFont val="Tahoma"/>
            <family val="2"/>
          </rPr>
          <t>&lt;0.4 ug/L</t>
        </r>
      </text>
    </comment>
    <comment ref="V1294" authorId="0" shapeId="0" xr:uid="{778378BD-F6B8-47E7-A62B-725FAD5524E5}">
      <text>
        <r>
          <rPr>
            <b/>
            <sz val="9"/>
            <color indexed="81"/>
            <rFont val="Tahoma"/>
            <family val="2"/>
          </rPr>
          <t>&lt;5.0 ug/L</t>
        </r>
        <r>
          <rPr>
            <sz val="9"/>
            <color indexed="81"/>
            <rFont val="Tahoma"/>
            <family val="2"/>
          </rPr>
          <t xml:space="preserve">
</t>
        </r>
      </text>
    </comment>
    <comment ref="W1294" authorId="1" shapeId="0" xr:uid="{88F5C9DD-7D7C-424A-8B29-2E0E68AFD0EE}">
      <text>
        <r>
          <rPr>
            <b/>
            <sz val="9"/>
            <color indexed="81"/>
            <rFont val="Tahoma"/>
            <family val="2"/>
          </rPr>
          <t>&lt;50.0 ug/L</t>
        </r>
      </text>
    </comment>
    <comment ref="Y1294" authorId="1" shapeId="0" xr:uid="{1B1241C5-CD9A-4F87-B3E5-34235CD8B525}">
      <text>
        <r>
          <rPr>
            <b/>
            <sz val="9"/>
            <color indexed="81"/>
            <rFont val="Tahoma"/>
            <family val="2"/>
          </rPr>
          <t>&lt;0.30 mg/L</t>
        </r>
      </text>
    </comment>
    <comment ref="Z1294" authorId="1" shapeId="0" xr:uid="{BC20D8C1-4CA1-4D45-88EA-5B40FDF3E238}">
      <text>
        <r>
          <rPr>
            <b/>
            <sz val="9"/>
            <color indexed="81"/>
            <rFont val="Tahoma"/>
            <family val="2"/>
          </rPr>
          <t>User:</t>
        </r>
        <r>
          <rPr>
            <sz val="9"/>
            <color indexed="81"/>
            <rFont val="Tahoma"/>
            <family val="2"/>
          </rPr>
          <t xml:space="preserve">
&lt;.50 mg/l</t>
        </r>
      </text>
    </comment>
    <comment ref="AA1294" authorId="1" shapeId="0" xr:uid="{85A4CC03-3F91-4072-9EF3-28947EEF0E05}">
      <text>
        <r>
          <rPr>
            <b/>
            <sz val="9"/>
            <color indexed="81"/>
            <rFont val="Tahoma"/>
            <family val="2"/>
          </rPr>
          <t>&lt;0.30 mg/L</t>
        </r>
      </text>
    </comment>
    <comment ref="AK1294" authorId="2" shapeId="0" xr:uid="{C8088E3D-7DD9-4B8C-B8DB-4A8E335E6701}">
      <text>
        <r>
          <rPr>
            <b/>
            <sz val="9"/>
            <color indexed="81"/>
            <rFont val="Tahoma"/>
            <family val="2"/>
          </rPr>
          <t>&lt;2.0 ppb</t>
        </r>
        <r>
          <rPr>
            <sz val="9"/>
            <color indexed="81"/>
            <rFont val="Tahoma"/>
            <family val="2"/>
          </rPr>
          <t xml:space="preserve">
</t>
        </r>
      </text>
    </comment>
    <comment ref="AL1294" authorId="2" shapeId="0" xr:uid="{2E2C2B02-EA64-4653-97D3-356CB72B8622}">
      <text>
        <r>
          <rPr>
            <b/>
            <sz val="9"/>
            <color indexed="81"/>
            <rFont val="Tahoma"/>
            <family val="2"/>
          </rPr>
          <t>&lt;1.0 ppb</t>
        </r>
        <r>
          <rPr>
            <sz val="9"/>
            <color indexed="81"/>
            <rFont val="Tahoma"/>
            <family val="2"/>
          </rPr>
          <t xml:space="preserve">
</t>
        </r>
      </text>
    </comment>
    <comment ref="A1310" authorId="0" shapeId="0" xr:uid="{10157FC5-CEE7-4B5B-9631-6ADF7A8D3352}">
      <text>
        <r>
          <rPr>
            <b/>
            <sz val="9"/>
            <color indexed="81"/>
            <rFont val="Tahoma"/>
            <family val="2"/>
          </rPr>
          <t>Chemicals</t>
        </r>
        <r>
          <rPr>
            <sz val="9"/>
            <color indexed="81"/>
            <rFont val="Tahoma"/>
            <family val="2"/>
          </rPr>
          <t xml:space="preserve">
</t>
        </r>
      </text>
    </comment>
    <comment ref="Q1310" authorId="1" shapeId="0" xr:uid="{94D50026-7AC1-4E70-ACBC-4E4F27034C22}">
      <text>
        <r>
          <rPr>
            <b/>
            <sz val="9"/>
            <color indexed="81"/>
            <rFont val="Tahoma"/>
            <family val="2"/>
          </rPr>
          <t>&lt;1.0 ug/L</t>
        </r>
      </text>
    </comment>
    <comment ref="R1310" authorId="1" shapeId="0" xr:uid="{34B3675A-5B43-4E44-B610-337E72E904D7}">
      <text>
        <r>
          <rPr>
            <b/>
            <sz val="9"/>
            <color indexed="81"/>
            <rFont val="Tahoma"/>
            <family val="2"/>
          </rPr>
          <t>&lt;10.0 ug/L</t>
        </r>
      </text>
    </comment>
    <comment ref="S1310" authorId="1" shapeId="0" xr:uid="{66DBB57F-35C8-4430-95BC-E8AF1FE3319C}">
      <text>
        <r>
          <rPr>
            <b/>
            <sz val="9"/>
            <color indexed="81"/>
            <rFont val="Tahoma"/>
            <family val="2"/>
          </rPr>
          <t>&lt;40.0 ug/L</t>
        </r>
      </text>
    </comment>
    <comment ref="T1310" authorId="1" shapeId="0" xr:uid="{805B76A7-9565-4D4B-A0B1-88AE1203552E}">
      <text>
        <r>
          <rPr>
            <b/>
            <sz val="9"/>
            <color indexed="81"/>
            <rFont val="Tahoma"/>
            <family val="2"/>
          </rPr>
          <t>&lt;12.0 ug/L</t>
        </r>
      </text>
    </comment>
    <comment ref="U1310" authorId="1" shapeId="0" xr:uid="{D2C58D69-ACE5-42BB-AB4C-08619A3CABCC}">
      <text>
        <r>
          <rPr>
            <b/>
            <sz val="9"/>
            <color indexed="81"/>
            <rFont val="Tahoma"/>
            <family val="2"/>
          </rPr>
          <t>&lt;0.4 ug/L</t>
        </r>
      </text>
    </comment>
    <comment ref="V1310" authorId="0" shapeId="0" xr:uid="{C23C9A5C-E089-4202-A3BD-CDB71554105A}">
      <text>
        <r>
          <rPr>
            <b/>
            <sz val="9"/>
            <color indexed="81"/>
            <rFont val="Tahoma"/>
            <family val="2"/>
          </rPr>
          <t>&lt;5.0 ug/L</t>
        </r>
        <r>
          <rPr>
            <sz val="9"/>
            <color indexed="81"/>
            <rFont val="Tahoma"/>
            <family val="2"/>
          </rPr>
          <t xml:space="preserve">
</t>
        </r>
      </text>
    </comment>
    <comment ref="W1310" authorId="1" shapeId="0" xr:uid="{71E56D34-15F9-4E74-9E7D-1811689460A8}">
      <text>
        <r>
          <rPr>
            <b/>
            <sz val="9"/>
            <color indexed="81"/>
            <rFont val="Tahoma"/>
            <family val="2"/>
          </rPr>
          <t>&lt;50.0 ug/L</t>
        </r>
      </text>
    </comment>
    <comment ref="Y1310" authorId="1" shapeId="0" xr:uid="{CD198BB3-27ED-4BB9-9C5B-0BE6583576C7}">
      <text>
        <r>
          <rPr>
            <b/>
            <sz val="9"/>
            <color indexed="81"/>
            <rFont val="Tahoma"/>
            <family val="2"/>
          </rPr>
          <t>&lt;0.30 mg/L</t>
        </r>
      </text>
    </comment>
    <comment ref="Z1310" authorId="1" shapeId="0" xr:uid="{83DB5FEE-10FE-4D46-850D-04A3F0A0DB24}">
      <text>
        <r>
          <rPr>
            <b/>
            <sz val="9"/>
            <color indexed="81"/>
            <rFont val="Tahoma"/>
            <family val="2"/>
          </rPr>
          <t>User:</t>
        </r>
        <r>
          <rPr>
            <sz val="9"/>
            <color indexed="81"/>
            <rFont val="Tahoma"/>
            <family val="2"/>
          </rPr>
          <t xml:space="preserve">
&lt;.50 mg/l</t>
        </r>
      </text>
    </comment>
    <comment ref="AA1310" authorId="1" shapeId="0" xr:uid="{E197A95E-A037-4A9C-AB6B-271285290617}">
      <text>
        <r>
          <rPr>
            <b/>
            <sz val="9"/>
            <color indexed="81"/>
            <rFont val="Tahoma"/>
            <family val="2"/>
          </rPr>
          <t>&lt;0.30 mg/L</t>
        </r>
      </text>
    </comment>
    <comment ref="AC1310" authorId="1" shapeId="0" xr:uid="{8937758D-6C46-4391-B7A5-7895D095FB58}">
      <text>
        <r>
          <rPr>
            <b/>
            <sz val="9"/>
            <color indexed="81"/>
            <rFont val="Tahoma"/>
            <family val="2"/>
          </rPr>
          <t>&lt;0.10 mg/L</t>
        </r>
      </text>
    </comment>
    <comment ref="AE1310" authorId="1" shapeId="0" xr:uid="{605BEF04-7D1E-4233-9C7C-537F98BF5B84}">
      <text>
        <r>
          <rPr>
            <b/>
            <sz val="9"/>
            <color indexed="81"/>
            <rFont val="Tahoma"/>
            <family val="2"/>
          </rPr>
          <t>&lt;0.50 ug/L for most components &lt;2.0 ug/L for Methylene chloride</t>
        </r>
      </text>
    </comment>
    <comment ref="AK1310" authorId="2" shapeId="0" xr:uid="{EA8BE3D9-4292-465E-91A7-DFABB6758295}">
      <text>
        <r>
          <rPr>
            <b/>
            <sz val="9"/>
            <color indexed="81"/>
            <rFont val="Tahoma"/>
            <family val="2"/>
          </rPr>
          <t>&lt;2.0 ppb</t>
        </r>
        <r>
          <rPr>
            <sz val="9"/>
            <color indexed="81"/>
            <rFont val="Tahoma"/>
            <family val="2"/>
          </rPr>
          <t xml:space="preserve">
</t>
        </r>
      </text>
    </comment>
    <comment ref="AL1310" authorId="2" shapeId="0" xr:uid="{33B91D11-46B5-479F-A347-55181954080D}">
      <text>
        <r>
          <rPr>
            <b/>
            <sz val="9"/>
            <color indexed="81"/>
            <rFont val="Tahoma"/>
            <family val="2"/>
          </rPr>
          <t>&lt;1.0 ppb</t>
        </r>
        <r>
          <rPr>
            <sz val="9"/>
            <color indexed="81"/>
            <rFont val="Tahoma"/>
            <family val="2"/>
          </rPr>
          <t xml:space="preserve">
</t>
        </r>
      </text>
    </comment>
    <comment ref="A1331" authorId="3" shapeId="0" xr:uid="{FFE9486E-5230-42A4-A806-184F789BBC68}">
      <text>
        <r>
          <rPr>
            <b/>
            <sz val="9"/>
            <color indexed="81"/>
            <rFont val="Tahoma"/>
            <family val="2"/>
          </rPr>
          <t>Chemicals</t>
        </r>
      </text>
    </comment>
    <comment ref="O1331" authorId="1" shapeId="0" xr:uid="{3C643597-CF49-42E2-B030-041609D6800F}">
      <text>
        <r>
          <rPr>
            <b/>
            <sz val="9"/>
            <color indexed="81"/>
            <rFont val="Tahoma"/>
            <family val="2"/>
          </rPr>
          <t>&lt;2.0 ug/L</t>
        </r>
      </text>
    </comment>
    <comment ref="Q1331" authorId="1" shapeId="0" xr:uid="{935BD810-BF11-4FDE-9BF1-A55B595273BF}">
      <text>
        <r>
          <rPr>
            <b/>
            <sz val="9"/>
            <color indexed="81"/>
            <rFont val="Tahoma"/>
            <family val="2"/>
          </rPr>
          <t>&lt;1.0 ug/L</t>
        </r>
      </text>
    </comment>
    <comment ref="R1331" authorId="1" shapeId="0" xr:uid="{601F2A26-5F2B-465E-9C91-A0F1E42032B0}">
      <text>
        <r>
          <rPr>
            <b/>
            <sz val="9"/>
            <color indexed="81"/>
            <rFont val="Tahoma"/>
            <family val="2"/>
          </rPr>
          <t>&lt;10.0 ug/L</t>
        </r>
      </text>
    </comment>
    <comment ref="S1331" authorId="1" shapeId="0" xr:uid="{CDDA7F27-8667-4CAF-BECE-C4D89510846B}">
      <text>
        <r>
          <rPr>
            <b/>
            <sz val="9"/>
            <color indexed="81"/>
            <rFont val="Tahoma"/>
            <family val="2"/>
          </rPr>
          <t>&lt;40.0 ug/L</t>
        </r>
      </text>
    </comment>
    <comment ref="T1331" authorId="1" shapeId="0" xr:uid="{BCD656B5-679F-47FA-89CF-C894367A4ADF}">
      <text>
        <r>
          <rPr>
            <b/>
            <sz val="9"/>
            <color indexed="81"/>
            <rFont val="Tahoma"/>
            <family val="2"/>
          </rPr>
          <t>&lt;12.0 ug/L</t>
        </r>
      </text>
    </comment>
    <comment ref="U1331" authorId="1" shapeId="0" xr:uid="{CB3D3BA1-1D52-4C17-B64F-F79578A26DEA}">
      <text>
        <r>
          <rPr>
            <b/>
            <sz val="9"/>
            <color indexed="81"/>
            <rFont val="Tahoma"/>
            <family val="2"/>
          </rPr>
          <t>&lt;0.4 ug/L</t>
        </r>
      </text>
    </comment>
    <comment ref="V1331" authorId="0" shapeId="0" xr:uid="{2E25BB56-F7AB-41DB-B52F-A0B2207FEE2B}">
      <text>
        <r>
          <rPr>
            <b/>
            <sz val="9"/>
            <color indexed="81"/>
            <rFont val="Tahoma"/>
            <family val="2"/>
          </rPr>
          <t>&lt;5.0 ug/L</t>
        </r>
        <r>
          <rPr>
            <sz val="9"/>
            <color indexed="81"/>
            <rFont val="Tahoma"/>
            <family val="2"/>
          </rPr>
          <t xml:space="preserve">
</t>
        </r>
      </text>
    </comment>
    <comment ref="W1331" authorId="1" shapeId="0" xr:uid="{BDE3176B-1011-4A1C-8591-AF83C69CE7B5}">
      <text>
        <r>
          <rPr>
            <b/>
            <sz val="9"/>
            <color indexed="81"/>
            <rFont val="Tahoma"/>
            <family val="2"/>
          </rPr>
          <t>&lt;50.0 ug/L</t>
        </r>
      </text>
    </comment>
    <comment ref="Y1331" authorId="1" shapeId="0" xr:uid="{980AD48E-5E45-4280-8D69-CDE4754180FB}">
      <text>
        <r>
          <rPr>
            <b/>
            <sz val="9"/>
            <color indexed="81"/>
            <rFont val="Tahoma"/>
            <family val="2"/>
          </rPr>
          <t>&lt;0.30 mg/L</t>
        </r>
      </text>
    </comment>
    <comment ref="AA1331" authorId="1" shapeId="0" xr:uid="{E6AE5EB1-0B49-405D-8891-76BE53174FDE}">
      <text>
        <r>
          <rPr>
            <b/>
            <sz val="9"/>
            <color indexed="81"/>
            <rFont val="Tahoma"/>
            <family val="2"/>
          </rPr>
          <t>&lt;0.30 mg/L</t>
        </r>
      </text>
    </comment>
    <comment ref="AC1331" authorId="1" shapeId="0" xr:uid="{4D6C3360-F844-4A59-B0CD-B9735FF89C70}">
      <text>
        <r>
          <rPr>
            <b/>
            <sz val="9"/>
            <color indexed="81"/>
            <rFont val="Tahoma"/>
            <family val="2"/>
          </rPr>
          <t>&lt;0.10 mg/L</t>
        </r>
      </text>
    </comment>
    <comment ref="AK1331" authorId="2" shapeId="0" xr:uid="{134E0087-5959-4EE0-A191-2A86EEFC0D14}">
      <text>
        <r>
          <rPr>
            <b/>
            <sz val="9"/>
            <color indexed="81"/>
            <rFont val="Tahoma"/>
            <family val="2"/>
          </rPr>
          <t>&lt;2.0 ppb</t>
        </r>
        <r>
          <rPr>
            <sz val="9"/>
            <color indexed="81"/>
            <rFont val="Tahoma"/>
            <family val="2"/>
          </rPr>
          <t xml:space="preserve">
</t>
        </r>
      </text>
    </comment>
    <comment ref="AL1331" authorId="2" shapeId="0" xr:uid="{E4D86659-EBE5-47B8-BE43-A07EBDD3342F}">
      <text>
        <r>
          <rPr>
            <b/>
            <sz val="9"/>
            <color indexed="81"/>
            <rFont val="Tahoma"/>
            <family val="2"/>
          </rPr>
          <t>&lt;1.0 ppb</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Gretchen Quirk</author>
    <author>User</author>
    <author>localadmin</author>
    <author>Bella Crabtree</author>
  </authors>
  <commentList>
    <comment ref="K1531" authorId="0" shapeId="0" xr:uid="{8FD56B63-E43B-413D-9FE6-209EF612CE79}">
      <text>
        <r>
          <rPr>
            <b/>
            <sz val="9"/>
            <color indexed="81"/>
            <rFont val="Tahoma"/>
            <family val="2"/>
          </rPr>
          <t>Less than</t>
        </r>
      </text>
    </comment>
    <comment ref="A1538" authorId="0" shapeId="0" xr:uid="{41F00D89-A595-4E26-BA07-E29C518CDAE0}">
      <text>
        <r>
          <rPr>
            <b/>
            <sz val="9"/>
            <color indexed="81"/>
            <rFont val="Tahoma"/>
            <family val="2"/>
          </rPr>
          <t>Chemicals</t>
        </r>
        <r>
          <rPr>
            <sz val="9"/>
            <color indexed="81"/>
            <rFont val="Tahoma"/>
            <family val="2"/>
          </rPr>
          <t xml:space="preserve">
</t>
        </r>
      </text>
    </comment>
    <comment ref="O1538" authorId="1" shapeId="0" xr:uid="{C29A6176-131D-49C4-848B-E4A1F4FBB7C5}">
      <text>
        <r>
          <rPr>
            <b/>
            <sz val="9"/>
            <color indexed="81"/>
            <rFont val="Tahoma"/>
            <family val="2"/>
          </rPr>
          <t>&lt;2.0 ug/L</t>
        </r>
      </text>
    </comment>
    <comment ref="Q1538" authorId="1" shapeId="0" xr:uid="{0FABA33D-F632-4651-A401-56CFC0007F2C}">
      <text>
        <r>
          <rPr>
            <b/>
            <sz val="9"/>
            <color indexed="81"/>
            <rFont val="Tahoma"/>
            <family val="2"/>
          </rPr>
          <t>&lt;1.0 ug/L</t>
        </r>
      </text>
    </comment>
    <comment ref="R1538" authorId="1" shapeId="0" xr:uid="{954DAC42-3817-415F-A0EF-6FA41B8F36A8}">
      <text>
        <r>
          <rPr>
            <b/>
            <sz val="9"/>
            <color indexed="81"/>
            <rFont val="Tahoma"/>
            <family val="2"/>
          </rPr>
          <t>&lt;10.0 ug/L</t>
        </r>
      </text>
    </comment>
    <comment ref="S1538" authorId="1" shapeId="0" xr:uid="{8B9FABF2-A1B3-467D-A2D2-0F93BAD9BE82}">
      <text>
        <r>
          <rPr>
            <b/>
            <sz val="9"/>
            <color indexed="81"/>
            <rFont val="Tahoma"/>
            <family val="2"/>
          </rPr>
          <t>&lt;40.0 ug/L</t>
        </r>
      </text>
    </comment>
    <comment ref="T1538" authorId="1" shapeId="0" xr:uid="{83380FB2-8F88-4695-B1DE-5E9AD64511D1}">
      <text>
        <r>
          <rPr>
            <b/>
            <sz val="9"/>
            <color indexed="81"/>
            <rFont val="Tahoma"/>
            <family val="2"/>
          </rPr>
          <t>&lt;12.0 ug/L</t>
        </r>
      </text>
    </comment>
    <comment ref="U1538" authorId="1" shapeId="0" xr:uid="{B92C26C3-D637-48D8-A621-2F62E949630D}">
      <text>
        <r>
          <rPr>
            <b/>
            <sz val="9"/>
            <color indexed="81"/>
            <rFont val="Tahoma"/>
            <family val="2"/>
          </rPr>
          <t>&lt;0.4 ug/L</t>
        </r>
      </text>
    </comment>
    <comment ref="V1538" authorId="0" shapeId="0" xr:uid="{97161DF6-962C-4E8B-8E01-0FA2969AD8CE}">
      <text>
        <r>
          <rPr>
            <b/>
            <sz val="9"/>
            <color indexed="81"/>
            <rFont val="Tahoma"/>
            <family val="2"/>
          </rPr>
          <t>&lt;5.0 ug/L</t>
        </r>
        <r>
          <rPr>
            <sz val="9"/>
            <color indexed="81"/>
            <rFont val="Tahoma"/>
            <family val="2"/>
          </rPr>
          <t xml:space="preserve">
</t>
        </r>
      </text>
    </comment>
    <comment ref="W1538" authorId="1" shapeId="0" xr:uid="{87FA74D6-D8FC-4563-997D-E1CCD0C1C2F9}">
      <text>
        <r>
          <rPr>
            <b/>
            <sz val="9"/>
            <color indexed="81"/>
            <rFont val="Tahoma"/>
            <family val="2"/>
          </rPr>
          <t>&lt;50.0 ug/L</t>
        </r>
      </text>
    </comment>
    <comment ref="Y1538" authorId="1" shapeId="0" xr:uid="{8FB27B23-9F35-45FD-B545-90006BED3F83}">
      <text>
        <r>
          <rPr>
            <b/>
            <sz val="9"/>
            <color indexed="81"/>
            <rFont val="Tahoma"/>
            <family val="2"/>
          </rPr>
          <t>&lt;0.30 mg/L</t>
        </r>
      </text>
    </comment>
    <comment ref="Z1538" authorId="1" shapeId="0" xr:uid="{62E28F2A-B74B-4280-9EB3-0F7BCC628B0C}">
      <text>
        <r>
          <rPr>
            <b/>
            <sz val="9"/>
            <color indexed="81"/>
            <rFont val="Tahoma"/>
            <family val="2"/>
          </rPr>
          <t>User:</t>
        </r>
        <r>
          <rPr>
            <sz val="9"/>
            <color indexed="81"/>
            <rFont val="Tahoma"/>
            <family val="2"/>
          </rPr>
          <t xml:space="preserve">
&lt;.50 mg/l</t>
        </r>
      </text>
    </comment>
    <comment ref="AA1538" authorId="1" shapeId="0" xr:uid="{CBF937DE-C8A5-45AC-9E8B-95B188A875EE}">
      <text>
        <r>
          <rPr>
            <b/>
            <sz val="9"/>
            <color indexed="81"/>
            <rFont val="Tahoma"/>
            <family val="2"/>
          </rPr>
          <t>&lt;0.30 mg/L</t>
        </r>
      </text>
    </comment>
    <comment ref="AC1538" authorId="1" shapeId="0" xr:uid="{FD8D136D-25AA-4603-8866-00F8BF117E94}">
      <text>
        <r>
          <rPr>
            <b/>
            <sz val="9"/>
            <color indexed="81"/>
            <rFont val="Tahoma"/>
            <family val="2"/>
          </rPr>
          <t>&lt;0.50 ug/L for most components &lt;2.0 ug/L for Methylene chloride</t>
        </r>
      </text>
    </comment>
    <comment ref="AE1538" authorId="1" shapeId="0" xr:uid="{C9FC8CA0-2FA5-44CF-984A-0939FC54AA34}">
      <text>
        <r>
          <rPr>
            <b/>
            <sz val="9"/>
            <color indexed="81"/>
            <rFont val="Tahoma"/>
            <family val="2"/>
          </rPr>
          <t>&lt;0.50 ug/L for most components &lt;2.0 ug/L for Methylene chloride</t>
        </r>
      </text>
    </comment>
    <comment ref="AK1538" authorId="2" shapeId="0" xr:uid="{77D1D531-181A-4457-826E-0B33D8A5CF80}">
      <text>
        <r>
          <rPr>
            <b/>
            <sz val="9"/>
            <color indexed="81"/>
            <rFont val="Tahoma"/>
            <family val="2"/>
          </rPr>
          <t>&lt;2.0 ppb</t>
        </r>
        <r>
          <rPr>
            <sz val="9"/>
            <color indexed="81"/>
            <rFont val="Tahoma"/>
            <family val="2"/>
          </rPr>
          <t xml:space="preserve">
</t>
        </r>
      </text>
    </comment>
    <comment ref="AL1538" authorId="2" shapeId="0" xr:uid="{7807305F-12A2-431C-941E-81FB36E0D240}">
      <text>
        <r>
          <rPr>
            <b/>
            <sz val="9"/>
            <color indexed="81"/>
            <rFont val="Tahoma"/>
            <family val="2"/>
          </rPr>
          <t>&lt;1.0 ppb</t>
        </r>
        <r>
          <rPr>
            <sz val="9"/>
            <color indexed="81"/>
            <rFont val="Tahoma"/>
            <family val="2"/>
          </rPr>
          <t xml:space="preserve">
</t>
        </r>
      </text>
    </comment>
    <comment ref="A1554" authorId="0" shapeId="0" xr:uid="{2091E49E-DC03-4460-9700-BAA4FE44DA46}">
      <text>
        <r>
          <rPr>
            <b/>
            <sz val="9"/>
            <color indexed="81"/>
            <rFont val="Tahoma"/>
            <family val="2"/>
          </rPr>
          <t>Chemicals</t>
        </r>
        <r>
          <rPr>
            <sz val="9"/>
            <color indexed="81"/>
            <rFont val="Tahoma"/>
            <family val="2"/>
          </rPr>
          <t xml:space="preserve">
</t>
        </r>
      </text>
    </comment>
    <comment ref="O1554" authorId="1" shapeId="0" xr:uid="{A3791630-EBE6-4F76-899C-49F74D6F5C2E}">
      <text>
        <r>
          <rPr>
            <b/>
            <sz val="9"/>
            <color indexed="81"/>
            <rFont val="Tahoma"/>
            <family val="2"/>
          </rPr>
          <t>&lt;2.0 ug/L</t>
        </r>
      </text>
    </comment>
    <comment ref="Q1554" authorId="1" shapeId="0" xr:uid="{6F8D5505-6463-4D1D-A699-5127282FA7C6}">
      <text>
        <r>
          <rPr>
            <b/>
            <sz val="9"/>
            <color indexed="81"/>
            <rFont val="Tahoma"/>
            <family val="2"/>
          </rPr>
          <t>&lt;1.0 ug/L</t>
        </r>
      </text>
    </comment>
    <comment ref="R1554" authorId="1" shapeId="0" xr:uid="{4C7D1951-4C23-40A1-85E8-606914F86390}">
      <text>
        <r>
          <rPr>
            <b/>
            <sz val="9"/>
            <color indexed="81"/>
            <rFont val="Tahoma"/>
            <family val="2"/>
          </rPr>
          <t>&lt;10.0 ug/L</t>
        </r>
      </text>
    </comment>
    <comment ref="S1554" authorId="1" shapeId="0" xr:uid="{C643C1DB-9BE3-4978-BB2B-545D0CEBAF06}">
      <text>
        <r>
          <rPr>
            <b/>
            <sz val="9"/>
            <color indexed="81"/>
            <rFont val="Tahoma"/>
            <family val="2"/>
          </rPr>
          <t>&lt;40.0 ug/L</t>
        </r>
      </text>
    </comment>
    <comment ref="T1554" authorId="1" shapeId="0" xr:uid="{F30F0362-AD2A-4B66-91A4-6ECC4E4AB919}">
      <text>
        <r>
          <rPr>
            <b/>
            <sz val="9"/>
            <color indexed="81"/>
            <rFont val="Tahoma"/>
            <family val="2"/>
          </rPr>
          <t>&lt;12.0 ug/L</t>
        </r>
      </text>
    </comment>
    <comment ref="U1554" authorId="1" shapeId="0" xr:uid="{C9C199D5-9760-4D4F-B03C-FCA328C9566D}">
      <text>
        <r>
          <rPr>
            <b/>
            <sz val="9"/>
            <color indexed="81"/>
            <rFont val="Tahoma"/>
            <family val="2"/>
          </rPr>
          <t>&lt;0.4 ug/L</t>
        </r>
      </text>
    </comment>
    <comment ref="V1554" authorId="0" shapeId="0" xr:uid="{594CC314-96D7-4AD7-9B4E-A429ADF5FB43}">
      <text>
        <r>
          <rPr>
            <b/>
            <sz val="9"/>
            <color indexed="81"/>
            <rFont val="Tahoma"/>
            <family val="2"/>
          </rPr>
          <t>&lt;5.0 ug/L</t>
        </r>
        <r>
          <rPr>
            <sz val="9"/>
            <color indexed="81"/>
            <rFont val="Tahoma"/>
            <family val="2"/>
          </rPr>
          <t xml:space="preserve">
</t>
        </r>
      </text>
    </comment>
    <comment ref="W1554" authorId="1" shapeId="0" xr:uid="{5018E540-6040-402B-8AB6-D5AB0053ECF0}">
      <text>
        <r>
          <rPr>
            <b/>
            <sz val="9"/>
            <color indexed="81"/>
            <rFont val="Tahoma"/>
            <family val="2"/>
          </rPr>
          <t>&lt;50.0 ug/L</t>
        </r>
      </text>
    </comment>
    <comment ref="Y1554" authorId="1" shapeId="0" xr:uid="{CBEE09C3-3E7B-434E-92E5-F05D3516FBAD}">
      <text>
        <r>
          <rPr>
            <b/>
            <sz val="9"/>
            <color indexed="81"/>
            <rFont val="Tahoma"/>
            <family val="2"/>
          </rPr>
          <t>&lt;0.30 mg/L</t>
        </r>
      </text>
    </comment>
    <comment ref="Z1554" authorId="1" shapeId="0" xr:uid="{C9862A58-1660-446C-8DC0-10499EAE38A1}">
      <text>
        <r>
          <rPr>
            <b/>
            <sz val="9"/>
            <color indexed="81"/>
            <rFont val="Tahoma"/>
            <family val="2"/>
          </rPr>
          <t>User:</t>
        </r>
        <r>
          <rPr>
            <sz val="9"/>
            <color indexed="81"/>
            <rFont val="Tahoma"/>
            <family val="2"/>
          </rPr>
          <t xml:space="preserve">
&lt;.50 mg/l</t>
        </r>
      </text>
    </comment>
    <comment ref="AA1554" authorId="1" shapeId="0" xr:uid="{95D408EA-31A3-47D0-95AA-012A5C4865C1}">
      <text>
        <r>
          <rPr>
            <b/>
            <sz val="9"/>
            <color indexed="81"/>
            <rFont val="Tahoma"/>
            <family val="2"/>
          </rPr>
          <t>&lt;0.30 mg/L</t>
        </r>
      </text>
    </comment>
    <comment ref="AC1554" authorId="1" shapeId="0" xr:uid="{F9A2ABBC-61AF-4A21-8A5D-7CB3565D8B34}">
      <text>
        <r>
          <rPr>
            <b/>
            <sz val="9"/>
            <color indexed="81"/>
            <rFont val="Tahoma"/>
            <family val="2"/>
          </rPr>
          <t>&lt;0.50 ug/L for most components &lt;2.0 ug/L for Methylene chloride</t>
        </r>
      </text>
    </comment>
    <comment ref="AE1554" authorId="1" shapeId="0" xr:uid="{752F4F00-436C-4E47-8C8F-A62D91F7B98B}">
      <text>
        <r>
          <rPr>
            <b/>
            <sz val="9"/>
            <color indexed="81"/>
            <rFont val="Tahoma"/>
            <family val="2"/>
          </rPr>
          <t>&lt;0.50 ug/L for most components &lt;2.0 ug/L for Methylene chloride</t>
        </r>
      </text>
    </comment>
    <comment ref="AK1554" authorId="2" shapeId="0" xr:uid="{B9D02C1B-460E-418D-9697-EC936235D2CC}">
      <text>
        <r>
          <rPr>
            <b/>
            <sz val="9"/>
            <color indexed="81"/>
            <rFont val="Tahoma"/>
            <family val="2"/>
          </rPr>
          <t>&lt;2.0 ppb</t>
        </r>
        <r>
          <rPr>
            <sz val="9"/>
            <color indexed="81"/>
            <rFont val="Tahoma"/>
            <family val="2"/>
          </rPr>
          <t xml:space="preserve">
</t>
        </r>
      </text>
    </comment>
    <comment ref="AL1554" authorId="2" shapeId="0" xr:uid="{97979330-9F50-4ABE-B77C-784729EDC42E}">
      <text>
        <r>
          <rPr>
            <b/>
            <sz val="9"/>
            <color indexed="81"/>
            <rFont val="Tahoma"/>
            <family val="2"/>
          </rPr>
          <t>&lt;1.0 ppb</t>
        </r>
        <r>
          <rPr>
            <sz val="9"/>
            <color indexed="81"/>
            <rFont val="Tahoma"/>
            <family val="2"/>
          </rPr>
          <t xml:space="preserve">
</t>
        </r>
      </text>
    </comment>
    <comment ref="K1559" authorId="0" shapeId="0" xr:uid="{82123819-53FB-4D7D-9789-DA8DF1DD6E36}">
      <text>
        <r>
          <rPr>
            <b/>
            <sz val="9"/>
            <color indexed="81"/>
            <rFont val="Tahoma"/>
            <family val="2"/>
          </rPr>
          <t>Greater than</t>
        </r>
        <r>
          <rPr>
            <sz val="9"/>
            <color indexed="81"/>
            <rFont val="Tahoma"/>
            <family val="2"/>
          </rPr>
          <t xml:space="preserve">
</t>
        </r>
      </text>
    </comment>
    <comment ref="A1575" authorId="3" shapeId="0" xr:uid="{BB5B0F91-805D-46DF-8910-2D6A25624D60}">
      <text>
        <r>
          <rPr>
            <b/>
            <sz val="9"/>
            <color indexed="81"/>
            <rFont val="Tahoma"/>
            <family val="2"/>
          </rPr>
          <t xml:space="preserve">Chemicals
</t>
        </r>
        <r>
          <rPr>
            <sz val="9"/>
            <color indexed="81"/>
            <rFont val="Tahoma"/>
            <family val="2"/>
          </rPr>
          <t xml:space="preserve">
</t>
        </r>
      </text>
    </comment>
    <comment ref="O1575" authorId="1" shapeId="0" xr:uid="{421D0976-7194-480F-BD23-2A7F34B3CB53}">
      <text>
        <r>
          <rPr>
            <b/>
            <sz val="9"/>
            <color indexed="81"/>
            <rFont val="Tahoma"/>
            <family val="2"/>
          </rPr>
          <t>&lt;2.0 ug/L</t>
        </r>
      </text>
    </comment>
    <comment ref="Q1575" authorId="1" shapeId="0" xr:uid="{35B788D5-9B37-4C3E-BA57-3785A1CCF48F}">
      <text>
        <r>
          <rPr>
            <b/>
            <sz val="9"/>
            <color indexed="81"/>
            <rFont val="Tahoma"/>
            <family val="2"/>
          </rPr>
          <t>&lt;1.0 ug/L</t>
        </r>
      </text>
    </comment>
    <comment ref="R1575" authorId="1" shapeId="0" xr:uid="{07C207B3-522A-46BC-A17B-D13E721438E8}">
      <text>
        <r>
          <rPr>
            <b/>
            <sz val="9"/>
            <color indexed="81"/>
            <rFont val="Tahoma"/>
            <family val="2"/>
          </rPr>
          <t>&lt;10.0 ug/L</t>
        </r>
      </text>
    </comment>
    <comment ref="S1575" authorId="1" shapeId="0" xr:uid="{F687354B-520D-42B7-87ED-A52188F21B82}">
      <text>
        <r>
          <rPr>
            <b/>
            <sz val="9"/>
            <color indexed="81"/>
            <rFont val="Tahoma"/>
            <family val="2"/>
          </rPr>
          <t>&lt;40.0 ug/L</t>
        </r>
      </text>
    </comment>
    <comment ref="T1575" authorId="1" shapeId="0" xr:uid="{CE119847-593E-4BF3-8444-27EDE3081212}">
      <text>
        <r>
          <rPr>
            <b/>
            <sz val="9"/>
            <color indexed="81"/>
            <rFont val="Tahoma"/>
            <family val="2"/>
          </rPr>
          <t>&lt;12.0 ug/L</t>
        </r>
      </text>
    </comment>
    <comment ref="U1575" authorId="1" shapeId="0" xr:uid="{FD538136-9CB5-4DBE-BB7C-91561412D984}">
      <text>
        <r>
          <rPr>
            <b/>
            <sz val="9"/>
            <color indexed="81"/>
            <rFont val="Tahoma"/>
            <family val="2"/>
          </rPr>
          <t>&lt;0.4 ug/L</t>
        </r>
      </text>
    </comment>
    <comment ref="V1575" authorId="0" shapeId="0" xr:uid="{EF41D9BD-B659-4507-9F76-F302E7388BEF}">
      <text>
        <r>
          <rPr>
            <b/>
            <sz val="9"/>
            <color indexed="81"/>
            <rFont val="Tahoma"/>
            <family val="2"/>
          </rPr>
          <t>&lt;5.0 ug/L</t>
        </r>
        <r>
          <rPr>
            <sz val="9"/>
            <color indexed="81"/>
            <rFont val="Tahoma"/>
            <family val="2"/>
          </rPr>
          <t xml:space="preserve">
</t>
        </r>
      </text>
    </comment>
    <comment ref="W1575" authorId="1" shapeId="0" xr:uid="{3B019FB4-093B-46A2-B84B-36AAD5FAC375}">
      <text>
        <r>
          <rPr>
            <b/>
            <sz val="9"/>
            <color indexed="81"/>
            <rFont val="Tahoma"/>
            <family val="2"/>
          </rPr>
          <t>&lt;50.0 ug/L</t>
        </r>
      </text>
    </comment>
    <comment ref="Y1575" authorId="1" shapeId="0" xr:uid="{6575718B-E76D-4FBD-B212-A77D051F3530}">
      <text>
        <r>
          <rPr>
            <b/>
            <sz val="9"/>
            <color indexed="81"/>
            <rFont val="Tahoma"/>
            <family val="2"/>
          </rPr>
          <t>&lt;0.30 mg/L</t>
        </r>
      </text>
    </comment>
    <comment ref="Z1575" authorId="1" shapeId="0" xr:uid="{619C65F8-6941-4294-8B74-5E5C5F193874}">
      <text>
        <r>
          <rPr>
            <b/>
            <sz val="9"/>
            <color indexed="81"/>
            <rFont val="Tahoma"/>
            <family val="2"/>
          </rPr>
          <t>User:</t>
        </r>
        <r>
          <rPr>
            <sz val="9"/>
            <color indexed="81"/>
            <rFont val="Tahoma"/>
            <family val="2"/>
          </rPr>
          <t xml:space="preserve">
&lt;.50 mg/l</t>
        </r>
      </text>
    </comment>
    <comment ref="AA1575" authorId="1" shapeId="0" xr:uid="{C5CEEA27-D017-43EC-8D96-2A4E8740B75D}">
      <text>
        <r>
          <rPr>
            <b/>
            <sz val="9"/>
            <color indexed="81"/>
            <rFont val="Tahoma"/>
            <family val="2"/>
          </rPr>
          <t>&lt;0.30 mg/L</t>
        </r>
      </text>
    </comment>
    <comment ref="AC1575" authorId="1" shapeId="0" xr:uid="{7BC38F46-ED61-4AC5-A7C1-C2B905EE58AD}">
      <text>
        <r>
          <rPr>
            <b/>
            <sz val="9"/>
            <color indexed="81"/>
            <rFont val="Tahoma"/>
            <family val="2"/>
          </rPr>
          <t>&lt;0.50 ug/L for most components &lt;2.0 ug/L for Methylene chloride</t>
        </r>
      </text>
    </comment>
    <comment ref="AE1575" authorId="1" shapeId="0" xr:uid="{9FDF94DE-E58A-4F03-B9A7-EF55D4F04D58}">
      <text>
        <r>
          <rPr>
            <b/>
            <sz val="9"/>
            <color indexed="81"/>
            <rFont val="Tahoma"/>
            <family val="2"/>
          </rPr>
          <t>&lt;0.50 ug/L for most components &lt;2.0 ug/L for Methylene chloride</t>
        </r>
      </text>
    </comment>
    <comment ref="AK1575" authorId="2" shapeId="0" xr:uid="{D279DD9B-DF94-446A-AE2A-57621A319911}">
      <text>
        <r>
          <rPr>
            <b/>
            <sz val="9"/>
            <color indexed="81"/>
            <rFont val="Tahoma"/>
            <family val="2"/>
          </rPr>
          <t>&lt;2.0 ppb</t>
        </r>
        <r>
          <rPr>
            <sz val="9"/>
            <color indexed="81"/>
            <rFont val="Tahoma"/>
            <family val="2"/>
          </rPr>
          <t xml:space="preserve">
</t>
        </r>
      </text>
    </comment>
    <comment ref="AL1575" authorId="2" shapeId="0" xr:uid="{5C5E98C3-790C-4BD3-9288-F8E5D6AAB6A5}">
      <text>
        <r>
          <rPr>
            <b/>
            <sz val="9"/>
            <color indexed="81"/>
            <rFont val="Tahoma"/>
            <family val="2"/>
          </rPr>
          <t>&lt;1.0 ppb</t>
        </r>
        <r>
          <rPr>
            <sz val="9"/>
            <color indexed="81"/>
            <rFont val="Tahoma"/>
            <family val="2"/>
          </rPr>
          <t xml:space="preserve">
</t>
        </r>
      </text>
    </comment>
  </commentList>
</comments>
</file>

<file path=xl/sharedStrings.xml><?xml version="1.0" encoding="utf-8"?>
<sst xmlns="http://schemas.openxmlformats.org/spreadsheetml/2006/main" count="20733" uniqueCount="952">
  <si>
    <t>parameter</t>
  </si>
  <si>
    <t>sample fraction</t>
  </si>
  <si>
    <t>units</t>
  </si>
  <si>
    <t>method</t>
  </si>
  <si>
    <t>Detection Limit</t>
  </si>
  <si>
    <t>Temp</t>
  </si>
  <si>
    <t>--</t>
  </si>
  <si>
    <t>Deg C</t>
  </si>
  <si>
    <t>Hydrolab Surveyor through March 2011, YSI Pro-Plus April 2011 to present.</t>
  </si>
  <si>
    <t>pH</t>
  </si>
  <si>
    <t>Units</t>
  </si>
  <si>
    <t>SpCond</t>
  </si>
  <si>
    <t xml:space="preserve"> ms/cm</t>
  </si>
  <si>
    <t>TDS</t>
  </si>
  <si>
    <t>Kmg/L</t>
  </si>
  <si>
    <t>DO</t>
  </si>
  <si>
    <t>mg/L</t>
  </si>
  <si>
    <t>E. coli</t>
  </si>
  <si>
    <t>colonies/100mL</t>
  </si>
  <si>
    <t xml:space="preserve">IDEXX, Colilert.  </t>
  </si>
  <si>
    <t>&lt;1--&gt;24192 CFU/100 ml</t>
  </si>
  <si>
    <t>NH3</t>
  </si>
  <si>
    <t xml:space="preserve">total </t>
  </si>
  <si>
    <t>0.1 mg/L</t>
  </si>
  <si>
    <t>Preserved with H2SO4</t>
  </si>
  <si>
    <t>total concentrations from unfiltered samples</t>
  </si>
  <si>
    <t>NO3</t>
  </si>
  <si>
    <t>0.5 mg/L</t>
  </si>
  <si>
    <t>NO2</t>
  </si>
  <si>
    <t>0.3 mg/L</t>
  </si>
  <si>
    <t>Chloride</t>
  </si>
  <si>
    <t>4.0 mg/L</t>
  </si>
  <si>
    <t>SO4</t>
  </si>
  <si>
    <t>6.0 mg/L</t>
  </si>
  <si>
    <t>PO4</t>
  </si>
  <si>
    <t>Fluoride</t>
  </si>
  <si>
    <t>0.6 mg/L</t>
  </si>
  <si>
    <t>Hardness</t>
  </si>
  <si>
    <t>total</t>
  </si>
  <si>
    <t>mg/L caco3</t>
  </si>
  <si>
    <t>Arsenic</t>
  </si>
  <si>
    <t>ug/L</t>
  </si>
  <si>
    <t>2.0 ug/L</t>
  </si>
  <si>
    <t>Preserved with 1:1 HNO3 (+Au)</t>
  </si>
  <si>
    <t xml:space="preserve">Barium </t>
  </si>
  <si>
    <t>15 ug/L</t>
  </si>
  <si>
    <t>Cadmium</t>
  </si>
  <si>
    <t>1.0 ug/L</t>
  </si>
  <si>
    <t>Chromium</t>
  </si>
  <si>
    <t>10 ug/L</t>
  </si>
  <si>
    <t>Copper</t>
  </si>
  <si>
    <t>40 ug/L</t>
  </si>
  <si>
    <t>Mercury</t>
  </si>
  <si>
    <t>0.4 ug/L</t>
  </si>
  <si>
    <t>Nickel</t>
  </si>
  <si>
    <t>5.0 ug/L</t>
  </si>
  <si>
    <t>Lead</t>
  </si>
  <si>
    <t>12.0 ug/L</t>
  </si>
  <si>
    <t>Zinc</t>
  </si>
  <si>
    <t>50 ug/L</t>
  </si>
  <si>
    <t>Beryllium</t>
  </si>
  <si>
    <t>Antimony</t>
  </si>
  <si>
    <t>Thallium</t>
  </si>
  <si>
    <t>Manganese</t>
  </si>
  <si>
    <t>Magnesium</t>
  </si>
  <si>
    <t>500 ug/L</t>
  </si>
  <si>
    <t>Calcium</t>
  </si>
  <si>
    <t>2000 ug/L</t>
  </si>
  <si>
    <t>Molybdenum</t>
  </si>
  <si>
    <t>3.0 ug/L</t>
  </si>
  <si>
    <t>Iron</t>
  </si>
  <si>
    <t>200.0 ug/L</t>
  </si>
  <si>
    <t>Selenium</t>
  </si>
  <si>
    <t>VOA</t>
  </si>
  <si>
    <t>0.5 ug/L for most components. 2 ug/L for Methylene chloride.</t>
  </si>
  <si>
    <t xml:space="preserve">Not Filtered. preserved with ascorbic acid and 1:1 HCl.  
</t>
  </si>
  <si>
    <t>Atrazine</t>
  </si>
  <si>
    <t>dissolved</t>
  </si>
  <si>
    <t>1 ug/L</t>
  </si>
  <si>
    <t>Filtered and run via MCPHD in house method.</t>
  </si>
  <si>
    <t>dissolved concentrations from filtered samples</t>
  </si>
  <si>
    <t>Simazine</t>
  </si>
  <si>
    <t>Cyanazine</t>
  </si>
  <si>
    <t>Metolachlor</t>
  </si>
  <si>
    <t>Alachlor</t>
  </si>
  <si>
    <t>Revised 07/23/2018</t>
  </si>
  <si>
    <t>Pleasant Run @ 21st</t>
  </si>
  <si>
    <t>N39 47 50.9 W86 02 33.2</t>
  </si>
  <si>
    <t>16 S 581969 4405716</t>
  </si>
  <si>
    <t>Date</t>
  </si>
  <si>
    <t>Time</t>
  </si>
  <si>
    <t>Redox</t>
  </si>
  <si>
    <t>Depth</t>
  </si>
  <si>
    <t>Batt</t>
  </si>
  <si>
    <t>average</t>
  </si>
  <si>
    <t>geo. mean</t>
  </si>
  <si>
    <t>S04</t>
  </si>
  <si>
    <t>VOCs</t>
  </si>
  <si>
    <t>List VOCs</t>
  </si>
  <si>
    <t>Std. Grab</t>
  </si>
  <si>
    <t>Std. Geo. Mean</t>
  </si>
  <si>
    <t>DDMMYY</t>
  </si>
  <si>
    <t>HHMMSS</t>
  </si>
  <si>
    <t xml:space="preserve"> uS/cm</t>
  </si>
  <si>
    <t>g/l</t>
  </si>
  <si>
    <t>mg/l</t>
  </si>
  <si>
    <t>deg C</t>
  </si>
  <si>
    <t>mV</t>
  </si>
  <si>
    <t>feet</t>
  </si>
  <si>
    <t>volts</t>
  </si>
  <si>
    <t>MPN/100mL</t>
  </si>
  <si>
    <t>26Aug97</t>
  </si>
  <si>
    <t>N/A</t>
  </si>
  <si>
    <t>15.0&amp;</t>
  </si>
  <si>
    <t>02Sept97</t>
  </si>
  <si>
    <t>13.2&amp;</t>
  </si>
  <si>
    <t>11Sept97</t>
  </si>
  <si>
    <t>102438</t>
  </si>
  <si>
    <t>5.89</t>
  </si>
  <si>
    <t>7.61</t>
  </si>
  <si>
    <t>19.07</t>
  </si>
  <si>
    <t xml:space="preserve">  N/A</t>
  </si>
  <si>
    <t xml:space="preserve">  0.2</t>
  </si>
  <si>
    <t>14.8&amp;</t>
  </si>
  <si>
    <t>16Sept97</t>
  </si>
  <si>
    <t>093204</t>
  </si>
  <si>
    <t>8.10</t>
  </si>
  <si>
    <t>7.85</t>
  </si>
  <si>
    <t>21.73</t>
  </si>
  <si>
    <t xml:space="preserve">  0.4</t>
  </si>
  <si>
    <t>13.5&amp;</t>
  </si>
  <si>
    <t>25Sept97</t>
  </si>
  <si>
    <t>105021</t>
  </si>
  <si>
    <t>6.08</t>
  </si>
  <si>
    <t>7.62</t>
  </si>
  <si>
    <t>15.78</t>
  </si>
  <si>
    <t xml:space="preserve">  0.1</t>
  </si>
  <si>
    <t>30Sept97</t>
  </si>
  <si>
    <t>Sept. 97</t>
  </si>
  <si>
    <t>02Oct97</t>
  </si>
  <si>
    <t>104420</t>
  </si>
  <si>
    <t>8.50</t>
  </si>
  <si>
    <t>7.76</t>
  </si>
  <si>
    <t>14.10</t>
  </si>
  <si>
    <t>15.7&amp;</t>
  </si>
  <si>
    <t>06Oct97</t>
  </si>
  <si>
    <t>092211</t>
  </si>
  <si>
    <t>12.66</t>
  </si>
  <si>
    <t>8.09</t>
  </si>
  <si>
    <t>19.37</t>
  </si>
  <si>
    <t xml:space="preserve">  0.5</t>
  </si>
  <si>
    <t>15.2&amp;</t>
  </si>
  <si>
    <t>14Oct97</t>
  </si>
  <si>
    <t>105347</t>
  </si>
  <si>
    <t>7.23</t>
  </si>
  <si>
    <t>7.65</t>
  </si>
  <si>
    <t>14.20</t>
  </si>
  <si>
    <t>20Oct97</t>
  </si>
  <si>
    <t>105719</t>
  </si>
  <si>
    <t>8.20</t>
  </si>
  <si>
    <t>7.54</t>
  </si>
  <si>
    <t>13.50</t>
  </si>
  <si>
    <t>14.7&amp;</t>
  </si>
  <si>
    <t>28Oct97</t>
  </si>
  <si>
    <t>100957</t>
  </si>
  <si>
    <t>7.70</t>
  </si>
  <si>
    <t>7.14</t>
  </si>
  <si>
    <t>6.47</t>
  </si>
  <si>
    <t>15.1&amp;</t>
  </si>
  <si>
    <t>Oct. 97</t>
  </si>
  <si>
    <t>05Nov97</t>
  </si>
  <si>
    <t>095637</t>
  </si>
  <si>
    <t>7.74</t>
  </si>
  <si>
    <t>7.43</t>
  </si>
  <si>
    <t>6.57</t>
  </si>
  <si>
    <t>12Nov97</t>
  </si>
  <si>
    <t>094351</t>
  </si>
  <si>
    <t>9.29</t>
  </si>
  <si>
    <t>7.06</t>
  </si>
  <si>
    <t>4.38</t>
  </si>
  <si>
    <t>18Nov97</t>
  </si>
  <si>
    <t>104130</t>
  </si>
  <si>
    <t>9.52</t>
  </si>
  <si>
    <t>7.66</t>
  </si>
  <si>
    <t>2.45</t>
  </si>
  <si>
    <t>20Nov97</t>
  </si>
  <si>
    <t>103653</t>
  </si>
  <si>
    <t>9.94</t>
  </si>
  <si>
    <t>7.18</t>
  </si>
  <si>
    <t>4.64</t>
  </si>
  <si>
    <t>25Nov97</t>
  </si>
  <si>
    <t>101057</t>
  </si>
  <si>
    <t>8.85</t>
  </si>
  <si>
    <t>7.32</t>
  </si>
  <si>
    <t>4.14</t>
  </si>
  <si>
    <t>Nov. 97</t>
  </si>
  <si>
    <t>01Dec97</t>
  </si>
  <si>
    <t>095509</t>
  </si>
  <si>
    <t>7.64</t>
  </si>
  <si>
    <t>7.52</t>
  </si>
  <si>
    <t>7.91</t>
  </si>
  <si>
    <t>rain over weekend</t>
  </si>
  <si>
    <t>03Dec97</t>
  </si>
  <si>
    <t>093610</t>
  </si>
  <si>
    <t>7.45</t>
  </si>
  <si>
    <t>6.45</t>
  </si>
  <si>
    <t>15.4&amp;</t>
  </si>
  <si>
    <t>08Dec97</t>
  </si>
  <si>
    <t>14.9&amp;</t>
  </si>
  <si>
    <t>29Dec97</t>
  </si>
  <si>
    <t>30Dec97</t>
  </si>
  <si>
    <t>14.5&amp;</t>
  </si>
  <si>
    <t>Dec. 97</t>
  </si>
  <si>
    <t>05Jan98</t>
  </si>
  <si>
    <t>raining</t>
  </si>
  <si>
    <t>06Jan98</t>
  </si>
  <si>
    <t>12Jan98</t>
  </si>
  <si>
    <t>095046</t>
  </si>
  <si>
    <t>##.##</t>
  </si>
  <si>
    <t>3.17</t>
  </si>
  <si>
    <t xml:space="preserve">  54</t>
  </si>
  <si>
    <t>20Jan98</t>
  </si>
  <si>
    <t>26Jan98</t>
  </si>
  <si>
    <t>105748</t>
  </si>
  <si>
    <t>12.94</t>
  </si>
  <si>
    <t>7.42</t>
  </si>
  <si>
    <t>3.76</t>
  </si>
  <si>
    <t xml:space="preserve">  0.3</t>
  </si>
  <si>
    <t xml:space="preserve">  42</t>
  </si>
  <si>
    <t>Jan. 98</t>
  </si>
  <si>
    <t>03Feb98</t>
  </si>
  <si>
    <t>104630</t>
  </si>
  <si>
    <t>12.30</t>
  </si>
  <si>
    <t>7.56</t>
  </si>
  <si>
    <t>3.33</t>
  </si>
  <si>
    <t xml:space="preserve">  73</t>
  </si>
  <si>
    <t>09Feb98</t>
  </si>
  <si>
    <t>104453</t>
  </si>
  <si>
    <t>13.72</t>
  </si>
  <si>
    <t>7.41</t>
  </si>
  <si>
    <t>4.26</t>
  </si>
  <si>
    <t>.10" Rain on 15Feb98</t>
  </si>
  <si>
    <t>17Feb98</t>
  </si>
  <si>
    <t>data could not be acquired"</t>
  </si>
  <si>
    <t>ERROR:</t>
  </si>
  <si>
    <t>23Feb98</t>
  </si>
  <si>
    <t>112909</t>
  </si>
  <si>
    <t>11.62</t>
  </si>
  <si>
    <t>7.49</t>
  </si>
  <si>
    <t>7.26</t>
  </si>
  <si>
    <t>25Feb98</t>
  </si>
  <si>
    <t>Feb.98</t>
  </si>
  <si>
    <t>13.8&amp;</t>
  </si>
  <si>
    <t>15.3&amp;</t>
  </si>
  <si>
    <t>Mar.98</t>
  </si>
  <si>
    <t>15.8&amp;</t>
  </si>
  <si>
    <t>14.6&amp;</t>
  </si>
  <si>
    <t>14.4&amp;</t>
  </si>
  <si>
    <t>Apr.98</t>
  </si>
  <si>
    <t>15.6&amp;</t>
  </si>
  <si>
    <t>May.98</t>
  </si>
  <si>
    <t>13.1&amp;</t>
  </si>
  <si>
    <t>14.0&amp;</t>
  </si>
  <si>
    <t>Jun.98</t>
  </si>
  <si>
    <t>###.#</t>
  </si>
  <si>
    <t>JuI.98</t>
  </si>
  <si>
    <t>HYDROLAB MALFUNCTION</t>
  </si>
  <si>
    <t>####</t>
  </si>
  <si>
    <t>Aug.98</t>
  </si>
  <si>
    <t>Sept.98</t>
  </si>
  <si>
    <t>Oct.98</t>
  </si>
  <si>
    <t>Nov.98</t>
  </si>
  <si>
    <t>Dec.98</t>
  </si>
  <si>
    <t>Feb.99</t>
  </si>
  <si>
    <t>Mar.99</t>
  </si>
  <si>
    <t>Apr.99</t>
  </si>
  <si>
    <t>May.99</t>
  </si>
  <si>
    <t>Jun.99</t>
  </si>
  <si>
    <t>Jul.99</t>
  </si>
  <si>
    <t># 20.00</t>
  </si>
  <si>
    <t>#  0.58</t>
  </si>
  <si>
    <t>Aug.99</t>
  </si>
  <si>
    <t>Sept.99</t>
  </si>
  <si>
    <t>Oct.99</t>
  </si>
  <si>
    <t>Nov.99</t>
  </si>
  <si>
    <t>Dec.99</t>
  </si>
  <si>
    <t>FROZEN, NO SAMPLE TAKEN</t>
  </si>
  <si>
    <t>Jan.00</t>
  </si>
  <si>
    <t>FROZEN NO SAMPLE TAKEN</t>
  </si>
  <si>
    <t>Feb.00</t>
  </si>
  <si>
    <t>Mar.00</t>
  </si>
  <si>
    <t>Apr.00</t>
  </si>
  <si>
    <t>May.00</t>
  </si>
  <si>
    <t>Jun.00</t>
  </si>
  <si>
    <t>Jul.00</t>
  </si>
  <si>
    <t>Aug.00</t>
  </si>
  <si>
    <t>Sept.00</t>
  </si>
  <si>
    <t>Oct.00</t>
  </si>
  <si>
    <t>Nov.00</t>
  </si>
  <si>
    <t>Dec.00</t>
  </si>
  <si>
    <t>Jan.01</t>
  </si>
  <si>
    <t>Feb.01</t>
  </si>
  <si>
    <t>Mar.01</t>
  </si>
  <si>
    <t>Apr.01</t>
  </si>
  <si>
    <t>May.01</t>
  </si>
  <si>
    <t>Jun.01</t>
  </si>
  <si>
    <t>Jul.01</t>
  </si>
  <si>
    <t>Aug.01</t>
  </si>
  <si>
    <t>Sept.01</t>
  </si>
  <si>
    <t>Oct.01</t>
  </si>
  <si>
    <t>Nov.01</t>
  </si>
  <si>
    <t>Dec.01</t>
  </si>
  <si>
    <t>Jan.02</t>
  </si>
  <si>
    <t>Feb.02</t>
  </si>
  <si>
    <t>Mar.02</t>
  </si>
  <si>
    <t>Apr.02</t>
  </si>
  <si>
    <t>Sampling suspended during TMDL Project</t>
  </si>
  <si>
    <t>Nov.02</t>
  </si>
  <si>
    <t>Dec.02</t>
  </si>
  <si>
    <t>Jan.03</t>
  </si>
  <si>
    <t>Feb.03</t>
  </si>
  <si>
    <t>&lt;DL</t>
  </si>
  <si>
    <t>1,1,1-Trichloroethane (2)</t>
  </si>
  <si>
    <t>cis 1,2-Dichloroethene (10)</t>
  </si>
  <si>
    <t>Trichloroethylene (6)</t>
  </si>
  <si>
    <t>Mar.03</t>
  </si>
  <si>
    <t>Apr.03</t>
  </si>
  <si>
    <t>May.03</t>
  </si>
  <si>
    <t>(cis 1,2 dichloroethene</t>
  </si>
  <si>
    <t>Jun.03</t>
  </si>
  <si>
    <t>Jul.03</t>
  </si>
  <si>
    <t>Aug.03</t>
  </si>
  <si>
    <t>Vinyl Chloride</t>
  </si>
  <si>
    <t>CIS 1,2 Dichloroethene</t>
  </si>
  <si>
    <t>Trichloroethylene</t>
  </si>
  <si>
    <t>Sept.03</t>
  </si>
  <si>
    <t>Oct.03</t>
  </si>
  <si>
    <t>Nov.03</t>
  </si>
  <si>
    <t>Dec.03</t>
  </si>
  <si>
    <t>Jan.04</t>
  </si>
  <si>
    <t>Feb.04</t>
  </si>
  <si>
    <t>Mar.04</t>
  </si>
  <si>
    <t>Apr.04</t>
  </si>
  <si>
    <t>May.04</t>
  </si>
  <si>
    <t>Jun.04</t>
  </si>
  <si>
    <t>Jul.04</t>
  </si>
  <si>
    <t>Aug.04</t>
  </si>
  <si>
    <t>Sept.04</t>
  </si>
  <si>
    <t>###</t>
  </si>
  <si>
    <t>Oct.04</t>
  </si>
  <si>
    <t>6 ug/l</t>
  </si>
  <si>
    <t>VINYL CHLORIDE</t>
  </si>
  <si>
    <t>3 ug/l</t>
  </si>
  <si>
    <t>Nov.04</t>
  </si>
  <si>
    <t>Dec.04</t>
  </si>
  <si>
    <t>Jan.05</t>
  </si>
  <si>
    <t>Feb.05</t>
  </si>
  <si>
    <t>cis 1,2 dichloroethene</t>
  </si>
  <si>
    <t>trichloroethylene</t>
  </si>
  <si>
    <t>vinyl chloride</t>
  </si>
  <si>
    <t>Mar.05</t>
  </si>
  <si>
    <t>Apr.05</t>
  </si>
  <si>
    <t>Invalid due to lab error</t>
  </si>
  <si>
    <t>May.05</t>
  </si>
  <si>
    <t>June.05</t>
  </si>
  <si>
    <t>cis 1,2-dichloroethene</t>
  </si>
  <si>
    <t>July.05</t>
  </si>
  <si>
    <t>Aug.05</t>
  </si>
  <si>
    <t>Sept.05</t>
  </si>
  <si>
    <t>Oct.05</t>
  </si>
  <si>
    <t>Nov.05</t>
  </si>
  <si>
    <t>Dec.05</t>
  </si>
  <si>
    <t>Jan.06</t>
  </si>
  <si>
    <t>Feb.06</t>
  </si>
  <si>
    <t>Mar.06</t>
  </si>
  <si>
    <t>Apr.06</t>
  </si>
  <si>
    <t>May.06</t>
  </si>
  <si>
    <t>Jun.06</t>
  </si>
  <si>
    <t>trichloroethene</t>
  </si>
  <si>
    <t>Jul.06</t>
  </si>
  <si>
    <t>Aug.06</t>
  </si>
  <si>
    <t>Sept.06</t>
  </si>
  <si>
    <t>cis 1,2-dichloroethylene</t>
  </si>
  <si>
    <t>Oct.06</t>
  </si>
  <si>
    <t>Nov.06</t>
  </si>
  <si>
    <t>Dec.06</t>
  </si>
  <si>
    <t>Jan.07</t>
  </si>
  <si>
    <t>frozen no sample</t>
  </si>
  <si>
    <t>Inclement weather, no samples</t>
  </si>
  <si>
    <t>Feb.07</t>
  </si>
  <si>
    <t>1,1 Dichloroethane</t>
  </si>
  <si>
    <t>cis-1,2 Dichloroethylene</t>
  </si>
  <si>
    <t xml:space="preserve"> Tetrachloroethene</t>
  </si>
  <si>
    <t>Mar.07</t>
  </si>
  <si>
    <t xml:space="preserve"> 1,1,1-Trichloroethane</t>
  </si>
  <si>
    <t>Trichloroethene</t>
  </si>
  <si>
    <t xml:space="preserve"> Vinyl Chloride</t>
  </si>
  <si>
    <t>Apr.07</t>
  </si>
  <si>
    <t>May.07</t>
  </si>
  <si>
    <t>Jun.07</t>
  </si>
  <si>
    <t>Jul.07</t>
  </si>
  <si>
    <t>Aug.07</t>
  </si>
  <si>
    <t>Sept.07</t>
  </si>
  <si>
    <t>1,1,1 Trichloroethane</t>
  </si>
  <si>
    <t>Oct.07</t>
  </si>
  <si>
    <t>Nov.07</t>
  </si>
  <si>
    <t>Dec.07</t>
  </si>
  <si>
    <t>Jan.08</t>
  </si>
  <si>
    <t>Feb.08</t>
  </si>
  <si>
    <t>Trichloroethane</t>
  </si>
  <si>
    <t>Mar.08</t>
  </si>
  <si>
    <t>Apr.08</t>
  </si>
  <si>
    <t>May.08</t>
  </si>
  <si>
    <t>Jun.08</t>
  </si>
  <si>
    <t>Jul.08</t>
  </si>
  <si>
    <t>Aug.08</t>
  </si>
  <si>
    <t>Sept.08</t>
  </si>
  <si>
    <t>cis-1,2-Dichloroethylene</t>
  </si>
  <si>
    <t>Oct.08</t>
  </si>
  <si>
    <t>Nov.08</t>
  </si>
  <si>
    <t>Dec.08</t>
  </si>
  <si>
    <t>Frozen, no sample.</t>
  </si>
  <si>
    <t>Jan.09</t>
  </si>
  <si>
    <t>Feb.09</t>
  </si>
  <si>
    <t>16.4 cis-1,2,-Dichloroethene; 4.0 Trichloroethean; 17.5 Vinyl Chloride</t>
  </si>
  <si>
    <t>Mar.09</t>
  </si>
  <si>
    <t>Apr.09</t>
  </si>
  <si>
    <t>May.09</t>
  </si>
  <si>
    <t>Jun.09</t>
  </si>
  <si>
    <t xml:space="preserve"> Dichloroethylene, 2.2 Trichloroethane, 9.2 Vinyl Chlorid</t>
  </si>
  <si>
    <t>Jul.09</t>
  </si>
  <si>
    <t>Aug.09</t>
  </si>
  <si>
    <t>Sept.09</t>
  </si>
  <si>
    <t>Oct.09</t>
  </si>
  <si>
    <t>Nov.09</t>
  </si>
  <si>
    <t>Dec.09</t>
  </si>
  <si>
    <t>Jan.10</t>
  </si>
  <si>
    <t>Feb.10</t>
  </si>
  <si>
    <t>cis 1,2 Dichloroethylene 7.3 ug/l</t>
  </si>
  <si>
    <t>Trichloroethene 6.1</t>
  </si>
  <si>
    <t>Mar.10</t>
  </si>
  <si>
    <t>Vinyl Chloride 6.1</t>
  </si>
  <si>
    <t>Apr.10</t>
  </si>
  <si>
    <t>May.10</t>
  </si>
  <si>
    <t>Jun.10</t>
  </si>
  <si>
    <t>cis 1,2 Dichloroethylene 3.7 ug/l</t>
  </si>
  <si>
    <t>Trichloroethene 5.7</t>
  </si>
  <si>
    <t>Jul.10</t>
  </si>
  <si>
    <t>Vinyl Chloride 1.9</t>
  </si>
  <si>
    <t>Aug.10</t>
  </si>
  <si>
    <t>Sept.10</t>
  </si>
  <si>
    <t>Oct.10</t>
  </si>
  <si>
    <t>cis 1,2 Dichloroethylene 4.6 ug/l</t>
  </si>
  <si>
    <t>Trichloroethene 0.82</t>
  </si>
  <si>
    <t>Vinyl Chloride 1.5</t>
  </si>
  <si>
    <t>Nov.10</t>
  </si>
  <si>
    <t>Dec.10</t>
  </si>
  <si>
    <t>Jan.11</t>
  </si>
  <si>
    <t>Feb.11</t>
  </si>
  <si>
    <t>cis 1,2 Dichloroethylene 4.7 ug/l</t>
  </si>
  <si>
    <t>Trichloroethene 1.6</t>
  </si>
  <si>
    <t>Mar.11</t>
  </si>
  <si>
    <t>Vinyl Chloride 5.2</t>
  </si>
  <si>
    <t>Apr.11</t>
  </si>
  <si>
    <t>May.11</t>
  </si>
  <si>
    <t>Jun.11</t>
  </si>
  <si>
    <t>cis 1,2 Dichloroethylene 1.4</t>
  </si>
  <si>
    <t>Jul.11</t>
  </si>
  <si>
    <t xml:space="preserve">Trichloroethene 0.81 </t>
  </si>
  <si>
    <t>Bromodichloromethane 0.91</t>
  </si>
  <si>
    <t>Dibromochloromethane 0.73</t>
  </si>
  <si>
    <t>Chloroform 4.5</t>
  </si>
  <si>
    <t>Aug.11</t>
  </si>
  <si>
    <t>Sept.11</t>
  </si>
  <si>
    <t>Oct.11</t>
  </si>
  <si>
    <t>cis 1,2 Dichloroethylene 5.0</t>
  </si>
  <si>
    <t>Trichloroethene 0.87</t>
  </si>
  <si>
    <t>Vinyl Chloride 2.9</t>
  </si>
  <si>
    <t>Nov.11</t>
  </si>
  <si>
    <t>Dec.11</t>
  </si>
  <si>
    <t>Jan.12</t>
  </si>
  <si>
    <t>Feb.12</t>
  </si>
  <si>
    <t>Not taken</t>
  </si>
  <si>
    <t>Mar.12</t>
  </si>
  <si>
    <t>Apr.12</t>
  </si>
  <si>
    <t>May.12</t>
  </si>
  <si>
    <t>Jun.12</t>
  </si>
  <si>
    <t>Jul.12</t>
  </si>
  <si>
    <t>Aug.12</t>
  </si>
  <si>
    <t>Sept.12</t>
  </si>
  <si>
    <t>cis 1,2 Dichloroethylene</t>
  </si>
  <si>
    <t>Oct.12</t>
  </si>
  <si>
    <t>Nov.12</t>
  </si>
  <si>
    <t>Dec.12</t>
  </si>
  <si>
    <t>Jan.13</t>
  </si>
  <si>
    <t>Feb.13</t>
  </si>
  <si>
    <t>Mar.13</t>
  </si>
  <si>
    <t>Apr.13</t>
  </si>
  <si>
    <t>May.13</t>
  </si>
  <si>
    <t>Jun.13</t>
  </si>
  <si>
    <t>Dichloroethylene</t>
  </si>
  <si>
    <t>Jul.13</t>
  </si>
  <si>
    <t>Aug.13</t>
  </si>
  <si>
    <t>Sept.13</t>
  </si>
  <si>
    <t>Oct.13</t>
  </si>
  <si>
    <t>Nov.13</t>
  </si>
  <si>
    <t>Dec.13</t>
  </si>
  <si>
    <t>Jan.14</t>
  </si>
  <si>
    <t>Feb.14</t>
  </si>
  <si>
    <t>Vinyl chloride</t>
  </si>
  <si>
    <t>Mar.14</t>
  </si>
  <si>
    <t>Apr.14</t>
  </si>
  <si>
    <t>May.14</t>
  </si>
  <si>
    <t>Jun.14</t>
  </si>
  <si>
    <t>Jul.14</t>
  </si>
  <si>
    <t>Aug.14</t>
  </si>
  <si>
    <t>Sept.14</t>
  </si>
  <si>
    <t>Oct.14</t>
  </si>
  <si>
    <t>Nov.14</t>
  </si>
  <si>
    <t>Dec.14</t>
  </si>
  <si>
    <t>Jan.15</t>
  </si>
  <si>
    <t>Feb.15</t>
  </si>
  <si>
    <t>NA</t>
  </si>
  <si>
    <t>Toluene</t>
  </si>
  <si>
    <t>Mar.15</t>
  </si>
  <si>
    <t>Apr.15</t>
  </si>
  <si>
    <t>May.15</t>
  </si>
  <si>
    <t>Jun.15</t>
  </si>
  <si>
    <t>Jul.15</t>
  </si>
  <si>
    <t>Aug.15</t>
  </si>
  <si>
    <t>Sept.15</t>
  </si>
  <si>
    <t>Oct.15</t>
  </si>
  <si>
    <t>Nov.15</t>
  </si>
  <si>
    <t>Dec.15</t>
  </si>
  <si>
    <t>Jan.16</t>
  </si>
  <si>
    <t>Feb.16</t>
  </si>
  <si>
    <t>Mar.16</t>
  </si>
  <si>
    <t>Apr.16</t>
  </si>
  <si>
    <t>May.16</t>
  </si>
  <si>
    <t>Jun.16</t>
  </si>
  <si>
    <t>Jul.16</t>
  </si>
  <si>
    <t>Aug.16</t>
  </si>
  <si>
    <t>Sept.16</t>
  </si>
  <si>
    <t>Oct.16</t>
  </si>
  <si>
    <t>Nov.16</t>
  </si>
  <si>
    <t>Dec.16</t>
  </si>
  <si>
    <t>Jan.17</t>
  </si>
  <si>
    <t>Feb.17</t>
  </si>
  <si>
    <t>Mar.17</t>
  </si>
  <si>
    <t>Apr.17</t>
  </si>
  <si>
    <t>May.17</t>
  </si>
  <si>
    <t>Jun.17</t>
  </si>
  <si>
    <t>Jul.17</t>
  </si>
  <si>
    <t>Aug.17</t>
  </si>
  <si>
    <t>Sept.17</t>
  </si>
  <si>
    <t>Oct.17</t>
  </si>
  <si>
    <t>Nov.17</t>
  </si>
  <si>
    <t>Dec.17</t>
  </si>
  <si>
    <t>Jan.18</t>
  </si>
  <si>
    <t>Feb.18</t>
  </si>
  <si>
    <t>Mar.18</t>
  </si>
  <si>
    <t>Apr.18</t>
  </si>
  <si>
    <t>May.18</t>
  </si>
  <si>
    <t>Jun.18</t>
  </si>
  <si>
    <t>Jul.18</t>
  </si>
  <si>
    <t>Aug.18</t>
  </si>
  <si>
    <t>Sept.18</t>
  </si>
  <si>
    <t>Oct.18</t>
  </si>
  <si>
    <t>Nov.18</t>
  </si>
  <si>
    <t>Dec.18</t>
  </si>
  <si>
    <t>Jan.19</t>
  </si>
  <si>
    <t>Feb.19</t>
  </si>
  <si>
    <t>Mar.19</t>
  </si>
  <si>
    <t>Apr.19</t>
  </si>
  <si>
    <t>May.19</t>
  </si>
  <si>
    <t>Jun.19</t>
  </si>
  <si>
    <t>Jul.19</t>
  </si>
  <si>
    <t>Aug.19</t>
  </si>
  <si>
    <t>Sept.19</t>
  </si>
  <si>
    <t>Oct.19</t>
  </si>
  <si>
    <t>Nov.19</t>
  </si>
  <si>
    <t>Dec.19</t>
  </si>
  <si>
    <t>Jan.20</t>
  </si>
  <si>
    <t>Feb.20</t>
  </si>
  <si>
    <t>Tetrachloroethene</t>
  </si>
  <si>
    <t>Mar.20</t>
  </si>
  <si>
    <t>1,1,1-Trichloroethane</t>
  </si>
  <si>
    <t>Apr.20</t>
  </si>
  <si>
    <t>May.20</t>
  </si>
  <si>
    <t>Jun.20</t>
  </si>
  <si>
    <t>Jul.20</t>
  </si>
  <si>
    <t>Aug.20</t>
  </si>
  <si>
    <t>Sep.20</t>
  </si>
  <si>
    <t>Tetra Chloroethene</t>
  </si>
  <si>
    <t>Oct.20</t>
  </si>
  <si>
    <t>Nov.20</t>
  </si>
  <si>
    <t>Dec.20</t>
  </si>
  <si>
    <t>Pleasant Run @ Arlington</t>
  </si>
  <si>
    <t>Bean Ck @ Orange</t>
  </si>
  <si>
    <t>Pleasant Run @ Southeastern</t>
  </si>
  <si>
    <t>Jan.21</t>
  </si>
  <si>
    <t>Bean Ck @ Keystone</t>
  </si>
  <si>
    <t>Pleasant Run @ Barth</t>
  </si>
  <si>
    <t>Pleasant Run @ Garfield</t>
  </si>
  <si>
    <t>Bean Ck @ Garfield</t>
  </si>
  <si>
    <t>Pleasant Run @ Bluff</t>
  </si>
  <si>
    <t>Feb.21</t>
  </si>
  <si>
    <t>Mar.21</t>
  </si>
  <si>
    <t>Apr.21</t>
  </si>
  <si>
    <t>May.21</t>
  </si>
  <si>
    <t>Jun.21</t>
  </si>
  <si>
    <t>Jul.21</t>
  </si>
  <si>
    <t>Aug.21</t>
  </si>
  <si>
    <t>Sept.21</t>
  </si>
  <si>
    <t>***no Fe, lab issue</t>
  </si>
  <si>
    <t>Oct.21</t>
  </si>
  <si>
    <t>Nov.21</t>
  </si>
  <si>
    <t>Dec.21</t>
  </si>
  <si>
    <t>Jan.22</t>
  </si>
  <si>
    <t>Feb.22</t>
  </si>
  <si>
    <t>Mar.22</t>
  </si>
  <si>
    <t>Apr.22</t>
  </si>
  <si>
    <t>May.22</t>
  </si>
  <si>
    <t>No data</t>
  </si>
  <si>
    <t>Jun.22</t>
  </si>
  <si>
    <t>Jul.22</t>
  </si>
  <si>
    <t>Aug.22</t>
  </si>
  <si>
    <t>Sep.22</t>
  </si>
  <si>
    <t>Data lost</t>
  </si>
  <si>
    <t>Oct.22</t>
  </si>
  <si>
    <t>Nov.22</t>
  </si>
  <si>
    <t>Frozen</t>
  </si>
  <si>
    <t>Dec.22</t>
  </si>
  <si>
    <t>Jan.23</t>
  </si>
  <si>
    <t>Feb.23</t>
  </si>
  <si>
    <t>Mar.23</t>
  </si>
  <si>
    <t>Apr.23</t>
  </si>
  <si>
    <t>May.23</t>
  </si>
  <si>
    <t>Jun.23</t>
  </si>
  <si>
    <t>1,1,1-Trichloroethane 0.59, cis-1,2-Dichloroethylene 0.90, Tetrachloroethene 6.6, Trichloroethene 0.54</t>
  </si>
  <si>
    <t>Jul.23</t>
  </si>
  <si>
    <t>Aug.23</t>
  </si>
  <si>
    <t xml:space="preserve"> 9:07:29</t>
  </si>
  <si>
    <t>Sep.23</t>
  </si>
  <si>
    <t>Oct.23</t>
  </si>
  <si>
    <t>Viny Chloride</t>
  </si>
  <si>
    <t>Nov.23</t>
  </si>
  <si>
    <t>Dec.23</t>
  </si>
  <si>
    <t>Pleasant Run @ Prospect St.</t>
  </si>
  <si>
    <t xml:space="preserve">Manganese </t>
  </si>
  <si>
    <t>SVOC</t>
  </si>
  <si>
    <t>not taken</t>
  </si>
  <si>
    <t>Naphthalene</t>
  </si>
  <si>
    <t>Benzene</t>
  </si>
  <si>
    <t>DL</t>
  </si>
  <si>
    <t>1,1,1-Trichlorethane</t>
  </si>
  <si>
    <t>Road construction</t>
  </si>
  <si>
    <t>Bean Creek @ Shelby St.</t>
  </si>
  <si>
    <t>N39 43 44.1 W86 08 22.2</t>
  </si>
  <si>
    <t>16 S 573742 4398024</t>
  </si>
  <si>
    <t>86+</t>
  </si>
  <si>
    <t>1,1-Dichloroethane</t>
  </si>
  <si>
    <t>Cis-1,2-Dichloroethylene</t>
  </si>
  <si>
    <t>Dichloroethene</t>
  </si>
  <si>
    <t>1,1 Dichloroethene</t>
  </si>
  <si>
    <t>1,1 Dichlorethene</t>
  </si>
  <si>
    <t>1,1,1, Trichlorothane</t>
  </si>
  <si>
    <t>Not taken due to lab inability to accept VOC samples</t>
  </si>
  <si>
    <t>Chloroform</t>
  </si>
  <si>
    <t>1,1-Dichloroethene</t>
  </si>
  <si>
    <t>Carbon tetrachloride</t>
  </si>
  <si>
    <t>1,2,3-Trichloroethane</t>
  </si>
  <si>
    <t>Carbon Tetrachloride</t>
  </si>
  <si>
    <t>No sample, bridge closed</t>
  </si>
  <si>
    <t>No sample bridge closed</t>
  </si>
  <si>
    <t xml:space="preserve">1,1-Dichloroethane </t>
  </si>
  <si>
    <t xml:space="preserve"> 1,1-Dichloroethane </t>
  </si>
  <si>
    <t>1.1 Dichloroethene</t>
  </si>
  <si>
    <t>1,1,1 Trichloroethene</t>
  </si>
  <si>
    <t>Vinylchloride</t>
  </si>
  <si>
    <t>Pleasant Run @ Bluff Rd.</t>
  </si>
  <si>
    <t>N39 43 40.3 W86 10 04.0</t>
  </si>
  <si>
    <t>16 S 571319 4397883</t>
  </si>
  <si>
    <t>11.9&amp;</t>
  </si>
  <si>
    <t>111103</t>
  </si>
  <si>
    <t>10.91</t>
  </si>
  <si>
    <t>7.77</t>
  </si>
  <si>
    <t>5.91</t>
  </si>
  <si>
    <t xml:space="preserve">  0.6</t>
  </si>
  <si>
    <t xml:space="preserve">  45</t>
  </si>
  <si>
    <t>10.5&amp;</t>
  </si>
  <si>
    <t>13.6&amp;</t>
  </si>
  <si>
    <t>14.2&amp;</t>
  </si>
  <si>
    <t>11.7&amp;</t>
  </si>
  <si>
    <t>13.0&amp;</t>
  </si>
  <si>
    <t>11.8&amp;</t>
  </si>
  <si>
    <t>14.1&amp;</t>
  </si>
  <si>
    <t>10.3&amp;</t>
  </si>
  <si>
    <t>13.7&amp;</t>
  </si>
  <si>
    <t>HYDROLAB BATTERY EXPIRED</t>
  </si>
  <si>
    <t># 15.17</t>
  </si>
  <si>
    <t># 19.60</t>
  </si>
  <si>
    <t># 16.96</t>
  </si>
  <si>
    <t>12.8&amp;</t>
  </si>
  <si>
    <t># 16.32</t>
  </si>
  <si>
    <t>Battery died on Hydrolab, No field parameters.</t>
  </si>
  <si>
    <t>Hydrolab Cable Failure</t>
  </si>
  <si>
    <t>X  99.2</t>
  </si>
  <si>
    <t>TRUCK FAILURE 1/8/01 &amp; 1/11/01, NO SAMPLE TAKEN</t>
  </si>
  <si>
    <t>data not stored</t>
  </si>
  <si>
    <t>TRUCK FAILURE , NO SAMPLE TAKEN</t>
  </si>
  <si>
    <t>No sample due to snow</t>
  </si>
  <si>
    <t>7 ug/l</t>
  </si>
  <si>
    <t>111 Trichloroethane</t>
  </si>
  <si>
    <t xml:space="preserve"> </t>
  </si>
  <si>
    <t>1,1,1-trichloroethane</t>
  </si>
  <si>
    <t>No Sample Road Closed in both Directions</t>
  </si>
  <si>
    <t>unable to access.</t>
  </si>
  <si>
    <t>1,1,1 Trichloroethane 3.7</t>
  </si>
  <si>
    <t>unable to sample</t>
  </si>
  <si>
    <t>Unable to sample due to winter storm.</t>
  </si>
  <si>
    <t>rejected by lab</t>
  </si>
  <si>
    <t>not sampled</t>
  </si>
  <si>
    <t>unable to sample due to construction.</t>
  </si>
  <si>
    <t>YSI Dead</t>
  </si>
  <si>
    <t>35.9.</t>
  </si>
  <si>
    <t>toluene</t>
  </si>
  <si>
    <t>No data, YSI died</t>
  </si>
  <si>
    <t>Dry, no sample taken</t>
  </si>
  <si>
    <t>Bean Creek @ Garfield Park (400 E.)</t>
  </si>
  <si>
    <t>N39 44 06.1 W86 08 53.4</t>
  </si>
  <si>
    <t>16 S 572993 4398695</t>
  </si>
  <si>
    <t>12.0&amp;</t>
  </si>
  <si>
    <t>103001</t>
  </si>
  <si>
    <t>12.57</t>
  </si>
  <si>
    <t>8.12</t>
  </si>
  <si>
    <t>4.63</t>
  </si>
  <si>
    <t xml:space="preserve">  47</t>
  </si>
  <si>
    <t>10.6&amp;</t>
  </si>
  <si>
    <t>no field parameters recorded</t>
  </si>
  <si>
    <t>11.5&amp;</t>
  </si>
  <si>
    <t>10.4&amp;</t>
  </si>
  <si>
    <t>12.9&amp;</t>
  </si>
  <si>
    <t>.####</t>
  </si>
  <si>
    <t>DRY, NO SAMPLE TAKEN</t>
  </si>
  <si>
    <t>Frozen  No Sample</t>
  </si>
  <si>
    <t>1,1,1-Trichloroethane (13)</t>
  </si>
  <si>
    <t>(1,1,1-Trichloroethane)</t>
  </si>
  <si>
    <t>sample lost</t>
  </si>
  <si>
    <t>1,1-dichlorothylene</t>
  </si>
  <si>
    <t>1.2 ug/l</t>
  </si>
  <si>
    <t>Toluene 0.94</t>
  </si>
  <si>
    <t>2.294  1</t>
  </si>
  <si>
    <t>1, 1, 1 Trichloroethane 0.81</t>
  </si>
  <si>
    <t>1, 1, 1 Trichloroethane 1.5</t>
  </si>
  <si>
    <t>Unable to sample due to construction.</t>
  </si>
  <si>
    <t>No data (construction?)</t>
  </si>
  <si>
    <t>Frozen, no sample taken</t>
  </si>
  <si>
    <t xml:space="preserve">No data </t>
  </si>
  <si>
    <t>No sample, frozen</t>
  </si>
  <si>
    <t>Pleasant Run @ Garfield Park (500 E.)</t>
  </si>
  <si>
    <t>N39 44 10.2 W86 08 51.1</t>
  </si>
  <si>
    <t>16 S 573047 4398822</t>
  </si>
  <si>
    <t>12.1&amp;</t>
  </si>
  <si>
    <t>103351</t>
  </si>
  <si>
    <t>10.58</t>
  </si>
  <si>
    <t>4.39</t>
  </si>
  <si>
    <t>14.3&amp;</t>
  </si>
  <si>
    <t># 16.46</t>
  </si>
  <si>
    <t>1,1 Dichloroethene 0.93</t>
  </si>
  <si>
    <t>1,1 Dichloroethane 6.6</t>
  </si>
  <si>
    <t>1,1,1, Trichloroethane 105</t>
  </si>
  <si>
    <t>Chloroform .60, Toluene.57</t>
  </si>
  <si>
    <t>1.7 1,1,1-Trichloroethane</t>
  </si>
  <si>
    <t>BDL</t>
  </si>
  <si>
    <t>Unable to sample, bridge construction</t>
  </si>
  <si>
    <t>carbon tetrachloride</t>
  </si>
  <si>
    <t xml:space="preserve"> 10:57:41</t>
  </si>
  <si>
    <t>Pleasant Run @ Barth Ave.</t>
  </si>
  <si>
    <t>N39 44 38.8 W86 08 27.4</t>
  </si>
  <si>
    <t>16 S 573602 4399709</t>
  </si>
  <si>
    <t>n/a</t>
  </si>
  <si>
    <t>Chloromethane .555 This sample collected streamside, so should not have been from truck exhaust.  Not found in field blank.</t>
  </si>
  <si>
    <t>unable to sample-construction</t>
  </si>
  <si>
    <t>Construction</t>
  </si>
  <si>
    <t>No sample due to road blockage.</t>
  </si>
  <si>
    <t xml:space="preserve"> 10:02:35</t>
  </si>
  <si>
    <t>No sample</t>
  </si>
  <si>
    <t>Bean Creek @ Keystone Ave.</t>
  </si>
  <si>
    <t>N39 43 45.6 W86 07 15.4</t>
  </si>
  <si>
    <t>16 S 575332 4398087</t>
  </si>
  <si>
    <t>12.2&amp;</t>
  </si>
  <si>
    <t>101158</t>
  </si>
  <si>
    <t>11.63</t>
  </si>
  <si>
    <t>7.73</t>
  </si>
  <si>
    <t>4.99</t>
  </si>
  <si>
    <t xml:space="preserve">  53</t>
  </si>
  <si>
    <t>#  72.9</t>
  </si>
  <si>
    <t>10.7&amp;</t>
  </si>
  <si>
    <t>11.6&amp;</t>
  </si>
  <si>
    <t>8.07  9</t>
  </si>
  <si>
    <t>Chloromethane, also in field blank.  Probably from truck exhaust.</t>
  </si>
  <si>
    <t>unable to collect sample</t>
  </si>
  <si>
    <t>8.55  9</t>
  </si>
  <si>
    <t>No metal test reported</t>
  </si>
  <si>
    <t xml:space="preserve"> 9:50:58</t>
  </si>
  <si>
    <t>Pleasant Run @ Southeastern Ave.</t>
  </si>
  <si>
    <t>N39 45 29.4 W86 06 27.4</t>
  </si>
  <si>
    <t>16 S 576443 4401298</t>
  </si>
  <si>
    <t>27Jan98</t>
  </si>
  <si>
    <t>094859</t>
  </si>
  <si>
    <t>11.58</t>
  </si>
  <si>
    <t>7.87</t>
  </si>
  <si>
    <t>3.81</t>
  </si>
  <si>
    <t xml:space="preserve">  57</t>
  </si>
  <si>
    <t>13.9&amp;</t>
  </si>
  <si>
    <t>CONSTRUCTION, INACCESSIBLE</t>
  </si>
  <si>
    <t>37..5</t>
  </si>
  <si>
    <t>chemical samples not taken</t>
  </si>
  <si>
    <t>unable to sample due to bridge construction</t>
  </si>
  <si>
    <t>Frozen no sample</t>
  </si>
  <si>
    <t>No Data</t>
  </si>
  <si>
    <t>Construction, no sample taken</t>
  </si>
  <si>
    <t>Unable to sample, dry creek.</t>
  </si>
  <si>
    <t>Unable to sample, construction</t>
  </si>
  <si>
    <t xml:space="preserve"> 10:28:36</t>
  </si>
  <si>
    <t xml:space="preserve"> 9:54:16</t>
  </si>
  <si>
    <t>Bean Creek @ Orange</t>
  </si>
  <si>
    <t>N39 45 07.4 W86 04 30.5</t>
  </si>
  <si>
    <t>16 S 579230 4400648</t>
  </si>
  <si>
    <t>1,2,4-Trimethylbenzene (1)</t>
  </si>
  <si>
    <t>Bromodichloromethane</t>
  </si>
  <si>
    <t>chloroform</t>
  </si>
  <si>
    <t>bromodichloromethane</t>
  </si>
  <si>
    <t xml:space="preserve"> Chloroform</t>
  </si>
  <si>
    <t>Dibromochloromethane</t>
  </si>
  <si>
    <t>Chlorform</t>
  </si>
  <si>
    <t>Unable to collect the sample, due to the weather</t>
  </si>
  <si>
    <t>Unable to collect the sample, due to flooding.</t>
  </si>
  <si>
    <t>Site blocked by utility work, no sample</t>
  </si>
  <si>
    <t>Trichlorothylene</t>
  </si>
  <si>
    <t>cis-1,2-dichloroethylene</t>
  </si>
  <si>
    <t xml:space="preserve"> 9:40:56</t>
  </si>
  <si>
    <t>N39 46 32.2 W86 04 02.6</t>
  </si>
  <si>
    <t>16 S 579867 4403269</t>
  </si>
  <si>
    <t>112606</t>
  </si>
  <si>
    <t>9.33</t>
  </si>
  <si>
    <t>8.13</t>
  </si>
  <si>
    <t>18.11</t>
  </si>
  <si>
    <t>101853</t>
  </si>
  <si>
    <t>4.56</t>
  </si>
  <si>
    <t>7.89</t>
  </si>
  <si>
    <t>20.20</t>
  </si>
  <si>
    <t>13.4&amp;</t>
  </si>
  <si>
    <t>113218</t>
  </si>
  <si>
    <t>6.52</t>
  </si>
  <si>
    <t>14.30</t>
  </si>
  <si>
    <t xml:space="preserve">  0.0</t>
  </si>
  <si>
    <t>115520</t>
  </si>
  <si>
    <t>7.44</t>
  </si>
  <si>
    <t>11.52</t>
  </si>
  <si>
    <t>101923</t>
  </si>
  <si>
    <t>3.80</t>
  </si>
  <si>
    <t>17.50</t>
  </si>
  <si>
    <t>114536</t>
  </si>
  <si>
    <t>8.64</t>
  </si>
  <si>
    <t>7.90</t>
  </si>
  <si>
    <t>13.70</t>
  </si>
  <si>
    <t>114151</t>
  </si>
  <si>
    <t>8.32</t>
  </si>
  <si>
    <t>10.97</t>
  </si>
  <si>
    <t>110516</t>
  </si>
  <si>
    <t>10.53</t>
  </si>
  <si>
    <t>4.61</t>
  </si>
  <si>
    <t>104825</t>
  </si>
  <si>
    <t>11.67</t>
  </si>
  <si>
    <t>5.51</t>
  </si>
  <si>
    <t>103135</t>
  </si>
  <si>
    <t>10.36</t>
  </si>
  <si>
    <t>2.28</t>
  </si>
  <si>
    <t>113240</t>
  </si>
  <si>
    <t>12.73</t>
  </si>
  <si>
    <t>7.75</t>
  </si>
  <si>
    <t>0.50</t>
  </si>
  <si>
    <t>111817</t>
  </si>
  <si>
    <t>13.18</t>
  </si>
  <si>
    <t>3.43</t>
  </si>
  <si>
    <t>105809</t>
  </si>
  <si>
    <t>12.78</t>
  </si>
  <si>
    <t>3.05</t>
  </si>
  <si>
    <t>104428</t>
  </si>
  <si>
    <t>10.93</t>
  </si>
  <si>
    <t>7.78</t>
  </si>
  <si>
    <t>6.17</t>
  </si>
  <si>
    <t>101533</t>
  </si>
  <si>
    <t>11.07</t>
  </si>
  <si>
    <t>7.67</t>
  </si>
  <si>
    <t>5.28</t>
  </si>
  <si>
    <t>13.55</t>
  </si>
  <si>
    <t>7.82</t>
  </si>
  <si>
    <t>2.16</t>
  </si>
  <si>
    <t xml:space="preserve">  48</t>
  </si>
  <si>
    <t>114510</t>
  </si>
  <si>
    <t>18.06</t>
  </si>
  <si>
    <t>7.95</t>
  </si>
  <si>
    <t>2.46</t>
  </si>
  <si>
    <t xml:space="preserve">  37</t>
  </si>
  <si>
    <t>113815</t>
  </si>
  <si>
    <t>14.83</t>
  </si>
  <si>
    <t>1.66</t>
  </si>
  <si>
    <t xml:space="preserve">  60</t>
  </si>
  <si>
    <t>113354</t>
  </si>
  <si>
    <t>14.26</t>
  </si>
  <si>
    <t>8.03</t>
  </si>
  <si>
    <t>1.19</t>
  </si>
  <si>
    <t>121045</t>
  </si>
  <si>
    <t>16.45</t>
  </si>
  <si>
    <t>8.08</t>
  </si>
  <si>
    <t>6.38</t>
  </si>
  <si>
    <t>Cis 1,2 Dichloroethylene</t>
  </si>
  <si>
    <t>Trichloroethene 0.95</t>
  </si>
  <si>
    <t>Bridge closed, no sample taken</t>
  </si>
  <si>
    <t xml:space="preserve"> 9:19:07</t>
  </si>
  <si>
    <t>No sample Frozen</t>
  </si>
  <si>
    <t>Jan.24</t>
  </si>
  <si>
    <t>Feb.24</t>
  </si>
  <si>
    <t>Mar.24</t>
  </si>
  <si>
    <t>cis-Dichloroethylene</t>
  </si>
  <si>
    <t>Apr.24</t>
  </si>
  <si>
    <t>May.24</t>
  </si>
  <si>
    <t xml:space="preserve"> 9:04:06</t>
  </si>
  <si>
    <t>Jun.24</t>
  </si>
  <si>
    <t xml:space="preserve">  12:11:15</t>
  </si>
  <si>
    <t>Jul.24</t>
  </si>
  <si>
    <t>Aug.24</t>
  </si>
  <si>
    <t>Sep.24</t>
  </si>
  <si>
    <t>Oct.24</t>
  </si>
  <si>
    <t>Nov.24</t>
  </si>
  <si>
    <t>Dec.24</t>
  </si>
  <si>
    <r>
      <t>Benzene in field blank</t>
    </r>
    <r>
      <rPr>
        <sz val="11"/>
        <rFont val="Arial"/>
        <family val="2"/>
      </rPr>
      <t xml:space="preserve">….. CIS 1,2 DICHLORO ETHENE, </t>
    </r>
  </si>
  <si>
    <t>construction</t>
  </si>
  <si>
    <t xml:space="preserve"> 9:47:12</t>
  </si>
  <si>
    <t>No Data/Construction</t>
  </si>
  <si>
    <t>YSI died</t>
  </si>
  <si>
    <t xml:space="preserve"> 9:32:03</t>
  </si>
  <si>
    <t>No YSI data</t>
  </si>
  <si>
    <t>Data missing</t>
  </si>
  <si>
    <t xml:space="preserve">No data broken bucket </t>
  </si>
  <si>
    <t>Ysi died</t>
  </si>
  <si>
    <r>
      <t>Benzen in field blank</t>
    </r>
    <r>
      <rPr>
        <sz val="11"/>
        <rFont val="Arial"/>
        <family val="2"/>
      </rPr>
      <t xml:space="preserve">….. Bromodichloro Methane  </t>
    </r>
  </si>
  <si>
    <t xml:space="preserve"> 12:58:07</t>
  </si>
  <si>
    <t>YSI Died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</si>
</sst>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myy"/>
    <numFmt numFmtId="166" formatCode="h:mm:ss;@"/>
    <numFmt numFmtId="167" formatCode="h:mm;@"/>
    <numFmt numFmtId="168" formatCode="[$-409]h:mm\ AM/PM;@"/>
  </numFmts>
  <fonts count="19" x14ac:knownFonts="1">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sz val="11"/>
      <color indexed="8"/>
      <name val="Arial"/>
      <family val="2"/>
    </font>
    <font>
      <sz val="11"/>
      <color indexed="8"/>
      <name val="Arial"/>
      <family val="2"/>
    </font>
    <font>
      <sz val="10"/>
      <color indexed="8"/>
      <name val="Arial"/>
      <family val="2"/>
    </font>
    <font>
      <sz val="11"/>
      <color theme="1"/>
      <name val="Arial"/>
      <family val="2"/>
    </font>
    <font>
      <sz val="10"/>
      <color indexed="24"/>
      <name val="Arial"/>
      <family val="2"/>
    </font>
    <font>
      <b/>
      <i/>
      <sz val="11"/>
      <name val="Arial"/>
      <family val="2"/>
    </font>
    <font>
      <b/>
      <sz val="9"/>
      <color indexed="81"/>
      <name val="Tahoma"/>
      <family val="2"/>
    </font>
    <font>
      <sz val="9"/>
      <color indexed="81"/>
      <name val="Tahoma"/>
      <family val="2"/>
    </font>
    <font>
      <sz val="11"/>
      <color indexed="10"/>
      <name val="Arial"/>
      <family val="2"/>
    </font>
    <font>
      <b/>
      <sz val="11"/>
      <color indexed="10"/>
      <name val="Arial"/>
      <family val="2"/>
    </font>
    <font>
      <sz val="11"/>
      <color indexed="16"/>
      <name val="Arial"/>
      <family val="2"/>
    </font>
    <font>
      <sz val="11"/>
      <color rgb="FFFF0000"/>
      <name val="Arial"/>
      <family val="2"/>
    </font>
    <font>
      <b/>
      <sz val="8"/>
      <color indexed="81"/>
      <name val="Tahoma"/>
      <family val="2"/>
    </font>
    <font>
      <sz val="8"/>
      <color indexed="81"/>
      <name val="Tahoma"/>
      <family val="2"/>
    </font>
  </fonts>
  <fills count="4">
    <fill>
      <patternFill patternType="none"/>
    </fill>
    <fill>
      <patternFill patternType="gray125"/>
    </fill>
    <fill>
      <patternFill patternType="solid">
        <fgColor rgb="FFFFFF00"/>
        <bgColor indexed="64"/>
      </patternFill>
    </fill>
    <fill>
      <patternFill patternType="solid">
        <fgColor indexed="9"/>
        <bgColor indexed="64"/>
      </patternFill>
    </fill>
  </fills>
  <borders count="1">
    <border>
      <left/>
      <right/>
      <top/>
      <bottom/>
      <diagonal/>
    </border>
  </borders>
  <cellStyleXfs count="14">
    <xf numFmtId="0" fontId="0" fillId="0" borderId="0"/>
    <xf numFmtId="0" fontId="1" fillId="0" borderId="0"/>
    <xf numFmtId="0" fontId="2" fillId="0" borderId="0"/>
    <xf numFmtId="0" fontId="2" fillId="0" borderId="0"/>
    <xf numFmtId="0" fontId="2" fillId="0" borderId="0"/>
    <xf numFmtId="0" fontId="7" fillId="0" borderId="0"/>
    <xf numFmtId="0" fontId="9"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1" fillId="0" borderId="0"/>
    <xf numFmtId="0" fontId="7" fillId="0" borderId="0">
      <alignment vertical="top"/>
    </xf>
  </cellStyleXfs>
  <cellXfs count="116">
    <xf numFmtId="0" fontId="0" fillId="0" borderId="0" xfId="0"/>
    <xf numFmtId="0" fontId="3" fillId="0" borderId="0" xfId="2" applyFont="1" applyAlignment="1">
      <alignment horizontal="center"/>
    </xf>
    <xf numFmtId="0" fontId="3" fillId="0" borderId="0" xfId="2" applyFont="1" applyAlignment="1">
      <alignment horizontal="left" vertical="center"/>
    </xf>
    <xf numFmtId="0" fontId="4" fillId="0" borderId="0" xfId="2" quotePrefix="1" applyFont="1" applyAlignment="1">
      <alignment horizontal="center" vertical="center"/>
    </xf>
    <xf numFmtId="0" fontId="4" fillId="0" borderId="0" xfId="2" applyFont="1" applyAlignment="1">
      <alignment horizontal="center" vertical="center"/>
    </xf>
    <xf numFmtId="0" fontId="4" fillId="0" borderId="0" xfId="2" applyFont="1" applyAlignment="1">
      <alignment horizontal="left" vertical="center"/>
    </xf>
    <xf numFmtId="0" fontId="5" fillId="0" borderId="0" xfId="2" applyFont="1" applyAlignment="1">
      <alignment horizontal="left" vertical="center"/>
    </xf>
    <xf numFmtId="0" fontId="6" fillId="0" borderId="0" xfId="3" applyFont="1" applyAlignment="1">
      <alignment horizontal="center" vertical="center"/>
    </xf>
    <xf numFmtId="0" fontId="5" fillId="0" borderId="0" xfId="3" applyFont="1" applyAlignment="1">
      <alignment horizontal="left" vertical="center"/>
    </xf>
    <xf numFmtId="0" fontId="6" fillId="0" borderId="0" xfId="2" applyFont="1" applyAlignment="1">
      <alignment horizontal="center" vertical="center"/>
    </xf>
    <xf numFmtId="164" fontId="6" fillId="0" borderId="0" xfId="2" applyNumberFormat="1" applyFont="1" applyAlignment="1">
      <alignment horizontal="center" vertical="center"/>
    </xf>
    <xf numFmtId="0" fontId="3" fillId="0" borderId="0" xfId="4" applyFont="1" applyAlignment="1">
      <alignment horizontal="left" vertical="center"/>
    </xf>
    <xf numFmtId="0" fontId="6" fillId="0" borderId="0" xfId="5" applyFont="1" applyAlignment="1">
      <alignment horizontal="center" vertical="center"/>
    </xf>
    <xf numFmtId="0" fontId="8" fillId="0" borderId="0" xfId="0" applyFont="1"/>
    <xf numFmtId="0" fontId="5" fillId="0" borderId="0" xfId="1" applyFont="1" applyAlignment="1">
      <alignment horizontal="left" vertical="center"/>
    </xf>
    <xf numFmtId="0" fontId="5" fillId="0" borderId="0" xfId="1" applyFont="1" applyAlignment="1">
      <alignment horizontal="center" vertical="center"/>
    </xf>
    <xf numFmtId="0" fontId="3" fillId="0" borderId="0" xfId="1" applyFont="1" applyAlignment="1">
      <alignment horizontal="center" vertical="center"/>
    </xf>
    <xf numFmtId="0" fontId="4" fillId="0" borderId="0" xfId="2" applyFont="1"/>
    <xf numFmtId="0" fontId="4" fillId="0" borderId="0" xfId="2" applyFont="1" applyAlignment="1">
      <alignment horizontal="left"/>
    </xf>
    <xf numFmtId="0" fontId="4" fillId="0" borderId="0" xfId="2" applyFont="1" applyAlignment="1">
      <alignment horizontal="center"/>
    </xf>
    <xf numFmtId="2" fontId="4" fillId="0" borderId="0" xfId="2" applyNumberFormat="1" applyFont="1" applyAlignment="1">
      <alignment horizontal="center"/>
    </xf>
    <xf numFmtId="0" fontId="3" fillId="0" borderId="0" xfId="2" applyFont="1" applyAlignment="1">
      <alignment horizontal="left"/>
    </xf>
    <xf numFmtId="0" fontId="3" fillId="0" borderId="0" xfId="2" applyFont="1"/>
    <xf numFmtId="164" fontId="4" fillId="0" borderId="0" xfId="2" applyNumberFormat="1" applyFont="1" applyAlignment="1">
      <alignment horizontal="center"/>
    </xf>
    <xf numFmtId="0" fontId="6" fillId="0" borderId="0" xfId="2" applyFont="1" applyAlignment="1">
      <alignment vertical="center"/>
    </xf>
    <xf numFmtId="14" fontId="10" fillId="0" borderId="0" xfId="2" applyNumberFormat="1" applyFont="1" applyAlignment="1">
      <alignment horizontal="left"/>
    </xf>
    <xf numFmtId="21" fontId="8" fillId="0" borderId="0" xfId="0" applyNumberFormat="1" applyFont="1"/>
    <xf numFmtId="2" fontId="8" fillId="0" borderId="0" xfId="0" applyNumberFormat="1" applyFont="1"/>
    <xf numFmtId="0" fontId="8" fillId="0" borderId="0" xfId="0" applyFont="1" applyAlignment="1">
      <alignment horizontal="right"/>
    </xf>
    <xf numFmtId="0" fontId="8" fillId="0" borderId="0" xfId="0" applyFont="1" applyAlignment="1">
      <alignment horizontal="left"/>
    </xf>
    <xf numFmtId="166" fontId="8" fillId="0" borderId="0" xfId="0" applyNumberFormat="1" applyFont="1"/>
    <xf numFmtId="1" fontId="8" fillId="0" borderId="0" xfId="0" applyNumberFormat="1" applyFont="1"/>
    <xf numFmtId="165" fontId="8" fillId="0" borderId="0" xfId="0" applyNumberFormat="1" applyFont="1"/>
    <xf numFmtId="166" fontId="8" fillId="0" borderId="0" xfId="0" applyNumberFormat="1" applyFont="1" applyAlignment="1">
      <alignment horizontal="right"/>
    </xf>
    <xf numFmtId="0" fontId="3" fillId="0" borderId="0" xfId="0" applyFont="1" applyAlignment="1">
      <alignment horizontal="left"/>
    </xf>
    <xf numFmtId="0" fontId="3" fillId="0" borderId="0" xfId="0" applyFont="1"/>
    <xf numFmtId="0" fontId="6" fillId="0" borderId="0" xfId="0" applyFont="1" applyAlignment="1">
      <alignment horizontal="right"/>
    </xf>
    <xf numFmtId="0" fontId="4" fillId="0" borderId="0" xfId="0" applyFont="1" applyAlignment="1">
      <alignment horizontal="right"/>
    </xf>
    <xf numFmtId="2" fontId="5" fillId="0" borderId="0" xfId="0" applyNumberFormat="1" applyFont="1" applyAlignment="1">
      <alignment horizontal="right"/>
    </xf>
    <xf numFmtId="0" fontId="6" fillId="0" borderId="0" xfId="6" applyFont="1" applyAlignment="1">
      <alignment horizontal="right"/>
    </xf>
    <xf numFmtId="2" fontId="8" fillId="0" borderId="0" xfId="0" applyNumberFormat="1" applyFont="1" applyAlignment="1">
      <alignment horizontal="right"/>
    </xf>
    <xf numFmtId="165" fontId="8" fillId="0" borderId="0" xfId="0" applyNumberFormat="1" applyFont="1" applyAlignment="1">
      <alignment horizontal="right"/>
    </xf>
    <xf numFmtId="0" fontId="13" fillId="0" borderId="0" xfId="0" applyFont="1" applyAlignment="1">
      <alignment horizontal="right"/>
    </xf>
    <xf numFmtId="2" fontId="14" fillId="0" borderId="0" xfId="0" applyNumberFormat="1" applyFont="1" applyAlignment="1">
      <alignment horizontal="right"/>
    </xf>
    <xf numFmtId="2" fontId="3" fillId="0" borderId="0" xfId="0" applyNumberFormat="1" applyFont="1" applyAlignment="1">
      <alignment horizontal="right"/>
    </xf>
    <xf numFmtId="17" fontId="8" fillId="0" borderId="0" xfId="0" applyNumberFormat="1" applyFont="1" applyAlignment="1">
      <alignment horizontal="right"/>
    </xf>
    <xf numFmtId="0" fontId="13" fillId="0" borderId="0" xfId="0" applyFont="1"/>
    <xf numFmtId="0" fontId="6" fillId="0" borderId="0" xfId="0" applyFont="1"/>
    <xf numFmtId="165" fontId="6" fillId="0" borderId="0" xfId="0" applyNumberFormat="1" applyFont="1" applyAlignment="1">
      <alignment horizontal="right"/>
    </xf>
    <xf numFmtId="0" fontId="4" fillId="0" borderId="0" xfId="0" applyFont="1"/>
    <xf numFmtId="0" fontId="15" fillId="0" borderId="0" xfId="0" applyFont="1"/>
    <xf numFmtId="1" fontId="6" fillId="0" borderId="0" xfId="0" applyNumberFormat="1" applyFont="1"/>
    <xf numFmtId="3" fontId="6" fillId="0" borderId="0" xfId="0" applyNumberFormat="1" applyFont="1"/>
    <xf numFmtId="46" fontId="4" fillId="0" borderId="0" xfId="0" applyNumberFormat="1" applyFont="1"/>
    <xf numFmtId="21" fontId="4" fillId="0" borderId="0" xfId="0" applyNumberFormat="1" applyFont="1"/>
    <xf numFmtId="17" fontId="4" fillId="0" borderId="0" xfId="0" applyNumberFormat="1" applyFont="1" applyAlignment="1">
      <alignment horizontal="right"/>
    </xf>
    <xf numFmtId="1" fontId="6" fillId="0" borderId="0" xfId="0" applyNumberFormat="1" applyFont="1" applyAlignment="1">
      <alignment vertical="top"/>
    </xf>
    <xf numFmtId="166" fontId="4" fillId="0" borderId="0" xfId="0" applyNumberFormat="1" applyFont="1"/>
    <xf numFmtId="47" fontId="8" fillId="0" borderId="0" xfId="0" applyNumberFormat="1" applyFont="1" applyAlignment="1">
      <alignment horizontal="right"/>
    </xf>
    <xf numFmtId="3" fontId="6" fillId="0" borderId="0" xfId="0" applyNumberFormat="1" applyFont="1" applyAlignment="1">
      <alignment vertical="top"/>
    </xf>
    <xf numFmtId="167" fontId="8" fillId="0" borderId="0" xfId="0" applyNumberFormat="1" applyFont="1"/>
    <xf numFmtId="0" fontId="16" fillId="0" borderId="0" xfId="0" applyFont="1" applyAlignment="1">
      <alignment horizontal="right"/>
    </xf>
    <xf numFmtId="0" fontId="8" fillId="0" borderId="0" xfId="1" applyFont="1" applyAlignment="1">
      <alignment horizontal="right"/>
    </xf>
    <xf numFmtId="0" fontId="4" fillId="0" borderId="0" xfId="0" applyFont="1" applyAlignment="1">
      <alignment horizontal="left"/>
    </xf>
    <xf numFmtId="165" fontId="8" fillId="0" borderId="0" xfId="7" applyNumberFormat="1" applyFont="1" applyAlignment="1">
      <alignment horizontal="right"/>
    </xf>
    <xf numFmtId="0" fontId="8" fillId="0" borderId="0" xfId="7" applyFont="1"/>
    <xf numFmtId="168" fontId="8" fillId="0" borderId="0" xfId="0" applyNumberFormat="1" applyFont="1"/>
    <xf numFmtId="165" fontId="8" fillId="0" borderId="0" xfId="8" applyNumberFormat="1" applyFont="1" applyAlignment="1">
      <alignment horizontal="right"/>
    </xf>
    <xf numFmtId="165" fontId="8" fillId="0" borderId="0" xfId="9" applyNumberFormat="1" applyFont="1" applyAlignment="1">
      <alignment horizontal="right"/>
    </xf>
    <xf numFmtId="1" fontId="6" fillId="0" borderId="0" xfId="10" applyNumberFormat="1" applyFont="1" applyAlignment="1">
      <alignment horizontal="right" vertical="top"/>
    </xf>
    <xf numFmtId="3" fontId="6" fillId="0" borderId="0" xfId="11" applyNumberFormat="1" applyFont="1" applyAlignment="1">
      <alignment horizontal="right" vertical="top"/>
    </xf>
    <xf numFmtId="1" fontId="6" fillId="0" borderId="0" xfId="11" applyNumberFormat="1" applyFont="1" applyAlignment="1">
      <alignment horizontal="right" vertical="top"/>
    </xf>
    <xf numFmtId="0" fontId="6" fillId="0" borderId="0" xfId="11" applyFont="1" applyAlignment="1">
      <alignment horizontal="right" vertical="top"/>
    </xf>
    <xf numFmtId="20" fontId="8" fillId="0" borderId="0" xfId="0" applyNumberFormat="1" applyFont="1"/>
    <xf numFmtId="0" fontId="8" fillId="2" borderId="0" xfId="0" applyFont="1" applyFill="1" applyAlignment="1">
      <alignment horizontal="right"/>
    </xf>
    <xf numFmtId="0" fontId="8" fillId="0" borderId="0" xfId="12" applyFont="1"/>
    <xf numFmtId="21" fontId="8" fillId="0" borderId="0" xfId="0" applyNumberFormat="1" applyFont="1" applyAlignment="1">
      <alignment horizontal="right"/>
    </xf>
    <xf numFmtId="22" fontId="8" fillId="0" borderId="0" xfId="0" applyNumberFormat="1" applyFont="1" applyAlignment="1">
      <alignment horizontal="right"/>
    </xf>
    <xf numFmtId="165" fontId="4" fillId="0" borderId="0" xfId="0" applyNumberFormat="1" applyFont="1" applyAlignment="1">
      <alignment horizontal="right"/>
    </xf>
    <xf numFmtId="0" fontId="5" fillId="0" borderId="0" xfId="0" applyFont="1" applyAlignment="1">
      <alignment horizontal="left"/>
    </xf>
    <xf numFmtId="0" fontId="6" fillId="0" borderId="0" xfId="6" applyFont="1"/>
    <xf numFmtId="2" fontId="14" fillId="0" borderId="0" xfId="0" applyNumberFormat="1" applyFont="1"/>
    <xf numFmtId="0" fontId="4" fillId="0" borderId="0" xfId="0" applyFont="1" applyAlignment="1">
      <alignment horizontal="center"/>
    </xf>
    <xf numFmtId="3" fontId="6" fillId="0" borderId="0" xfId="13" applyNumberFormat="1" applyFont="1" applyAlignment="1">
      <alignment horizontal="right" vertical="top"/>
    </xf>
    <xf numFmtId="2" fontId="3" fillId="0" borderId="0" xfId="0" applyNumberFormat="1" applyFont="1"/>
    <xf numFmtId="0" fontId="8" fillId="0" borderId="0" xfId="0" applyFont="1" applyAlignment="1">
      <alignment horizontal="center" vertical="center"/>
    </xf>
    <xf numFmtId="2" fontId="6" fillId="0" borderId="0" xfId="0" applyNumberFormat="1" applyFont="1" applyAlignment="1">
      <alignment horizontal="left"/>
    </xf>
    <xf numFmtId="165" fontId="6" fillId="0" borderId="0" xfId="0" applyNumberFormat="1" applyFont="1" applyAlignment="1">
      <alignment horizontal="left"/>
    </xf>
    <xf numFmtId="165" fontId="4" fillId="0" borderId="0" xfId="3" applyNumberFormat="1" applyFont="1" applyAlignment="1">
      <alignment horizontal="right"/>
    </xf>
    <xf numFmtId="166" fontId="4" fillId="0" borderId="0" xfId="3" applyNumberFormat="1" applyFont="1"/>
    <xf numFmtId="0" fontId="4" fillId="0" borderId="0" xfId="3" applyFont="1"/>
    <xf numFmtId="1" fontId="6" fillId="0" borderId="0" xfId="13" applyNumberFormat="1" applyFont="1" applyAlignment="1">
      <alignment horizontal="right" vertical="top"/>
    </xf>
    <xf numFmtId="165" fontId="4" fillId="0" borderId="0" xfId="0" applyNumberFormat="1" applyFont="1"/>
    <xf numFmtId="2" fontId="5" fillId="0" borderId="0" xfId="0" applyNumberFormat="1" applyFont="1"/>
    <xf numFmtId="46" fontId="4" fillId="0" borderId="0" xfId="0" applyNumberFormat="1" applyFont="1" applyAlignment="1">
      <alignment horizontal="right"/>
    </xf>
    <xf numFmtId="0" fontId="8" fillId="0" borderId="0" xfId="0" applyFont="1" applyAlignment="1">
      <alignment horizontal="center"/>
    </xf>
    <xf numFmtId="15" fontId="8" fillId="0" borderId="0" xfId="0" applyNumberFormat="1" applyFont="1" applyAlignment="1">
      <alignment horizontal="right"/>
    </xf>
    <xf numFmtId="0" fontId="16" fillId="0" borderId="0" xfId="0" applyFont="1"/>
    <xf numFmtId="0" fontId="3" fillId="0" borderId="0" xfId="0" applyFont="1" applyAlignment="1">
      <alignment horizontal="right"/>
    </xf>
    <xf numFmtId="21" fontId="4" fillId="0" borderId="0" xfId="0" applyNumberFormat="1" applyFont="1" applyAlignment="1">
      <alignment horizontal="right"/>
    </xf>
    <xf numFmtId="0" fontId="8" fillId="0" borderId="0" xfId="9" applyFont="1"/>
    <xf numFmtId="164" fontId="8" fillId="0" borderId="0" xfId="0" applyNumberFormat="1" applyFont="1"/>
    <xf numFmtId="0" fontId="8" fillId="3" borderId="0" xfId="0" applyFont="1" applyFill="1" applyAlignment="1">
      <alignment horizontal="right"/>
    </xf>
    <xf numFmtId="1" fontId="6" fillId="0" borderId="0" xfId="0" applyNumberFormat="1" applyFont="1" applyAlignment="1">
      <alignment horizontal="right"/>
    </xf>
    <xf numFmtId="1" fontId="8" fillId="0" borderId="0" xfId="0" applyNumberFormat="1" applyFont="1" applyAlignment="1">
      <alignment horizontal="left"/>
    </xf>
    <xf numFmtId="0" fontId="13" fillId="0" borderId="0" xfId="0" applyFont="1" applyAlignment="1">
      <alignment horizontal="left"/>
    </xf>
    <xf numFmtId="0" fontId="6" fillId="0" borderId="0" xfId="0" applyFont="1" applyAlignment="1">
      <alignment horizontal="left"/>
    </xf>
    <xf numFmtId="1" fontId="4" fillId="0" borderId="0" xfId="0" applyNumberFormat="1" applyFont="1"/>
    <xf numFmtId="1" fontId="13" fillId="0" borderId="0" xfId="0" applyNumberFormat="1" applyFont="1"/>
    <xf numFmtId="2" fontId="13" fillId="0" borderId="0" xfId="0" applyNumberFormat="1" applyFont="1"/>
    <xf numFmtId="1" fontId="13" fillId="0" borderId="0" xfId="0" applyNumberFormat="1" applyFont="1" applyAlignment="1">
      <alignment horizontal="right"/>
    </xf>
    <xf numFmtId="1" fontId="8" fillId="0" borderId="0" xfId="0" applyNumberFormat="1" applyFont="1" applyAlignment="1">
      <alignment horizontal="right"/>
    </xf>
    <xf numFmtId="0" fontId="8" fillId="0" borderId="0" xfId="1" applyFont="1" applyAlignment="1">
      <alignment horizontal="left"/>
    </xf>
    <xf numFmtId="165" fontId="8" fillId="0" borderId="0" xfId="0" applyNumberFormat="1" applyFont="1" applyAlignment="1">
      <alignment horizontal="left"/>
    </xf>
    <xf numFmtId="0" fontId="8" fillId="0" borderId="0" xfId="0" applyFont="1" applyAlignment="1">
      <alignment horizontal="right" wrapText="1"/>
    </xf>
    <xf numFmtId="0" fontId="8" fillId="0" borderId="0" xfId="0" applyFont="1" applyAlignment="1">
      <alignment horizontal="left" wrapText="1"/>
    </xf>
  </cellXfs>
  <cellStyles count="14">
    <cellStyle name="Normal" xfId="0" builtinId="0"/>
    <cellStyle name="Normal 10" xfId="8" xr:uid="{E0C428B3-7124-4E59-BF10-F2086912DE54}"/>
    <cellStyle name="Normal 10 2" xfId="9" xr:uid="{670A7D46-CE3D-4E00-ADD1-2B32FA2C1E47}"/>
    <cellStyle name="Normal 12" xfId="3" xr:uid="{500D780B-46F6-427C-B330-507D9B43E5D5}"/>
    <cellStyle name="Normal 13 2" xfId="1" xr:uid="{E077DA46-D908-4B36-A9B1-424C7D81CE7B}"/>
    <cellStyle name="Normal 14" xfId="10" xr:uid="{33311A26-08F7-4F5E-AE3D-ECB1E83F7A8A}"/>
    <cellStyle name="Normal 15" xfId="13" xr:uid="{88730628-45F8-48D5-A229-A431F31F6735}"/>
    <cellStyle name="Normal 16" xfId="11" xr:uid="{C76E1BF2-5087-4FDE-80E2-0A742E60814C}"/>
    <cellStyle name="Normal 2 2" xfId="2" xr:uid="{4BF23C68-97DD-424B-8189-08733617013C}"/>
    <cellStyle name="Normal 2 2 2" xfId="5" xr:uid="{51E997C7-AFCD-44F8-8A77-F1561C100BAA}"/>
    <cellStyle name="Normal 2 3" xfId="7" xr:uid="{978EEE1F-25EF-461C-9FEE-CAA261BD8B14}"/>
    <cellStyle name="Normal 20" xfId="12" xr:uid="{A7F153AD-816E-4080-B8EC-DDFAA7C87B64}"/>
    <cellStyle name="Normal_FALLCK" xfId="6" xr:uid="{36B6F591-46BB-4BD4-9644-7E80C06FB8E8}"/>
    <cellStyle name="Normal_STRMHRB 2" xfId="4" xr:uid="{3A33BC98-BB60-4AA6-9E43-7E76AE54FE0E}"/>
  </cellStyles>
  <dxfs count="323">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gquirk\AppData\Local\Microsoft\Windows\Temporary%20Internet%20Files\Content.Outlook\F8LJK0HX\chemTempl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WQHMM\WATER%20QUALITY\WATERSHED\LOWERWHITE.xlsx" TargetMode="External"/><Relationship Id="rId1" Type="http://schemas.openxmlformats.org/officeDocument/2006/relationships/externalLinkPath" Target="file:///S:\WQHMM\WATER%20QUALITY\WATERSHED\LOWERWH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ReportLimits!R10C32" advise="1"/>
        </mc:Choice>
        <mc:Fallback>
          <oleItem name="!ReportLimits!R10C32" advise="1"/>
        </mc:Fallback>
      </mc:AlternateContent>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inSTAT Commands"/>
      <sheetName val="APlrn@21st"/>
      <sheetName val="APlrn@Arlington"/>
      <sheetName val="ABean@Orange"/>
      <sheetName val="APlrn@Southeastern"/>
      <sheetName val="ABean@Keystone"/>
      <sheetName val="APlrn@Barth"/>
      <sheetName val="APlrn@Garfield"/>
      <sheetName val="ABean@Garfield"/>
      <sheetName val="APlsnt@Bluff"/>
      <sheetName val="ABean@Shelby"/>
      <sheetName val="3303 Prospect "/>
      <sheetName val="APogues@38th"/>
      <sheetName val="APogues@Emerson"/>
      <sheetName val="APogues@21st"/>
      <sheetName val="APogues@Rural"/>
      <sheetName val="APogues@10th"/>
      <sheetName val="APogues@NewYork"/>
      <sheetName val="AWR@NewYork"/>
      <sheetName val="AWR@Kentucky"/>
      <sheetName val="AState@Bradbury"/>
      <sheetName val="AMars@FortuneCircle"/>
      <sheetName val="ASeerley@SouthwestDr"/>
      <sheetName val="AState@Mooresville"/>
      <sheetName val="AState@Thompson"/>
      <sheetName val="Lick@Franklin"/>
      <sheetName val="Lick@Arlington"/>
      <sheetName val="Lick@Emerson"/>
      <sheetName val="Lick@Main"/>
      <sheetName val="Lick@Keystone"/>
      <sheetName val="Lick@Meridian"/>
      <sheetName val="Lick@Harding"/>
      <sheetName val="20BeanAmbient"/>
      <sheetName val="20PleasantAmbient"/>
      <sheetName val="20PoguesAmbient"/>
      <sheetName val="20LickAmbient"/>
      <sheetName val="20StateDitchAmbient"/>
      <sheetName val="20WRiverAmbient"/>
      <sheetName val="Parameters and Methods"/>
      <sheetName val="2020BoxWhisker"/>
      <sheetName val="19BeanAmbient"/>
      <sheetName val="19PleasantAmbient"/>
      <sheetName val="19PoguesAmbient"/>
      <sheetName val="19LickAmbient"/>
      <sheetName val="19StateDitchAmbient"/>
      <sheetName val="19WRiverAmbient"/>
      <sheetName val="2019BoxWhisker"/>
      <sheetName val="18BeanAmbient"/>
      <sheetName val="18PleasantAmbient "/>
      <sheetName val="18PoguesAmbient"/>
      <sheetName val="18StateDitchAmbient"/>
      <sheetName val="18WRiverAmbient"/>
      <sheetName val="2018BoxWhisker"/>
      <sheetName val="17BeanAmbient"/>
      <sheetName val="17PleasantAmbient "/>
      <sheetName val="17PoguesAmbient"/>
      <sheetName val="17StateDitchAmbient"/>
      <sheetName val="17WRiverAmbient "/>
      <sheetName val="2017BoxWhisker"/>
      <sheetName val="16BeanAmbient"/>
      <sheetName val="16PleasantAmbient "/>
      <sheetName val="16PoguesAmbient"/>
      <sheetName val="16StateDitchAmbient"/>
      <sheetName val="16WRiverAmbient"/>
      <sheetName val="2016BoxWhisker"/>
      <sheetName val="15BeanAmbient"/>
      <sheetName val="15PleasantAmbient "/>
      <sheetName val="15PoguesAmbient"/>
      <sheetName val="15StateDitchAmbient"/>
      <sheetName val="15WRiverAmbient "/>
      <sheetName val="2015BoxWhisker"/>
      <sheetName val="14BeanAmbient"/>
      <sheetName val="14PleasantAmbient"/>
      <sheetName val="14PoguesAmbient"/>
      <sheetName val="14StateDitchAmbient"/>
      <sheetName val="14WRiverAmbient"/>
      <sheetName val="2014BoxWhisker"/>
      <sheetName val="13BeanAmbient"/>
      <sheetName val="13PleasantAmbient"/>
      <sheetName val="13PoguesAmbient"/>
      <sheetName val="13StateDitchAmbient"/>
      <sheetName val="13WRiverAmbient"/>
      <sheetName val="2013BoxWhisker"/>
      <sheetName val="12BeanAmbient"/>
      <sheetName val="12PleasantAmbient"/>
      <sheetName val="12PoguesAmbient"/>
      <sheetName val="12StateDitchAmbient"/>
      <sheetName val="12WRiverAmbient"/>
      <sheetName val="2012BoxWhisker"/>
      <sheetName val="11BeanAmbient "/>
      <sheetName val="11PleasantAmbient"/>
      <sheetName val="11PoguesAmbient"/>
      <sheetName val="11StateDitchAmbient"/>
      <sheetName val="11WRiverAmbient"/>
      <sheetName val="2011BoxWhisker"/>
      <sheetName val="10BeanAmbient"/>
      <sheetName val="10PleasantAmbient "/>
      <sheetName val="10PoguesAmbient"/>
      <sheetName val="10StateDitchAmbient"/>
      <sheetName val="10WRiverAmbient"/>
      <sheetName val="2010BoxWhisker"/>
      <sheetName val="09BeanAmbient"/>
      <sheetName val="09PleasantAmbient"/>
      <sheetName val="09PoguesAmbient"/>
      <sheetName val="09StateDitchAmbient"/>
      <sheetName val="09WRiverAmbient"/>
      <sheetName val="09LWhiteRiverPublicAccess"/>
      <sheetName val="2009BoxWhisker"/>
      <sheetName val="08BeanAmbient "/>
      <sheetName val="08PleasantAmbient"/>
      <sheetName val="08PoguesAmbient"/>
      <sheetName val="08StateDitchAmbient"/>
      <sheetName val="08WRiverAmbient"/>
      <sheetName val="08LWhiteRiverPublicAccess"/>
      <sheetName val="2008BoxWhisker"/>
      <sheetName val="07BeanAmbient"/>
      <sheetName val="07PleasantAmbient "/>
      <sheetName val="07PoguesAmbient "/>
      <sheetName val="07StateDitchAmbient "/>
      <sheetName val="07WRiverAmbient "/>
      <sheetName val="07LWhiteRiverPublicAccess "/>
      <sheetName val="06BeanAmbient"/>
      <sheetName val="06PleasantAmbient"/>
      <sheetName val="06PoguesAmbient"/>
      <sheetName val="06StateDitchAmbient"/>
      <sheetName val="06WRiverAmbient"/>
      <sheetName val="06LWhiteRiverPublicAccess"/>
      <sheetName val="05BeanAmbient"/>
      <sheetName val="05PleasantAmbient"/>
      <sheetName val="05PoguesAmbient"/>
      <sheetName val="05StateDitchAmbient"/>
      <sheetName val="05WRiverAmbient"/>
      <sheetName val="05LWhiteRiverPublicAccess"/>
      <sheetName val="04BeanAmbient"/>
      <sheetName val="04DollarHideAmbient"/>
      <sheetName val="04PleasantAmbient"/>
      <sheetName val="04PoguesAmbient"/>
      <sheetName val="04StateDitchAmbient"/>
      <sheetName val="04WRiverAmbient"/>
      <sheetName val="04LWhiteRiverPublicAccess "/>
      <sheetName val="03BeanAmbient"/>
      <sheetName val="03DollarHideAmbient"/>
      <sheetName val="03PleasantAmbient"/>
      <sheetName val="03PoguesAmbient"/>
      <sheetName val="03StateDitchAmbient"/>
      <sheetName val="03WRiverAmbient"/>
      <sheetName val="03LWhiteRiverPublicAccess"/>
      <sheetName val="02BeanAmbient"/>
      <sheetName val="01BeanAmbient"/>
      <sheetName val="00BeanAmbient"/>
      <sheetName val="99BeanAmbient"/>
      <sheetName val="98BeanAmbient"/>
      <sheetName val="97BeanAmbient"/>
      <sheetName val="01LBuckAmbient"/>
      <sheetName val="00LBuckAmbient"/>
      <sheetName val="02PleasantAmbient"/>
      <sheetName val="01PleasantAmbient"/>
      <sheetName val="00PleasantAmbient"/>
      <sheetName val="99PleasantAmbient"/>
      <sheetName val="98PleasantAmbient"/>
      <sheetName val="97PleasantAmbient"/>
      <sheetName val="02PoguesAmbient"/>
      <sheetName val="01PoguesAmbient"/>
      <sheetName val="00PoguesAmbient"/>
      <sheetName val="99PoguesAmbient"/>
      <sheetName val="02WRiverAmbient"/>
      <sheetName val="01WRiverAmbient"/>
      <sheetName val="98BeanPublicAccess"/>
      <sheetName val="97BeanPublicAccess"/>
      <sheetName val="96BeanPublicAccess"/>
      <sheetName val="98PleasantPublicAccess"/>
      <sheetName val="97PleasantPublicAccess"/>
      <sheetName val="96PleasantPublicAccess"/>
      <sheetName val="98PoguesPublicAccess"/>
      <sheetName val="97PoguesPublicAccess"/>
      <sheetName val="96PoguesPublicAccess"/>
      <sheetName val="02StateDitchPublicAccess"/>
      <sheetName val="01StateDitchPublicAccess"/>
      <sheetName val="00StateDitchPublicAccess"/>
      <sheetName val="99StateDitchPublicAccess"/>
      <sheetName val="98SateDitchPublicAccess"/>
      <sheetName val="97StateDitchPublicAccess"/>
      <sheetName val="96StateDitchPublicAccess"/>
      <sheetName val="01StateDitchIDEM"/>
      <sheetName val="02LWhiteRiverPublicAccess"/>
      <sheetName val="01LWhiteRiverPublicAccess"/>
      <sheetName val="00LWhiteRiverPublicAccess"/>
      <sheetName val="99LWhiteRiverPublicAccess"/>
      <sheetName val="98LWhiteRiverPublicAccess"/>
      <sheetName val="97WhiteRiverPublicAccess"/>
      <sheetName val="96LWhiteRiverPublicAccess"/>
      <sheetName val="WR@Harding"/>
      <sheetName val="WR@Foltz"/>
      <sheetName val="PWR@Raymond"/>
      <sheetName val="AWR@Oliver"/>
      <sheetName val="ASeerley@SHighschoolRd."/>
      <sheetName val="1200 S Keystone"/>
      <sheetName val="ANorthBranch"/>
      <sheetName val="AMiddleBranch"/>
      <sheetName val="ASouthBranch"/>
      <sheetName val="AWindsorBranch"/>
      <sheetName val="APlrn@16th"/>
      <sheetName val="AWarrenCreek"/>
      <sheetName val="AParkCreek"/>
      <sheetName val="ASpringBranch"/>
      <sheetName val="ASouthCreek"/>
      <sheetName val="APlrn@Mich"/>
      <sheetName val="APlsnt@Meridian"/>
      <sheetName val="APlsnt@Wriver"/>
      <sheetName val="PPlsnt@21"/>
      <sheetName val="PPlsnt@Shade"/>
      <sheetName val="PPlsnt@10th"/>
      <sheetName val="PPlsnt@Arl"/>
      <sheetName val="PPlsnt@Rit"/>
      <sheetName val="PPlsnt@Mich"/>
      <sheetName val="PPlsnt@Wash"/>
      <sheetName val="PPlsnt@Brook"/>
      <sheetName val="PPlsnt@Sherm"/>
      <sheetName val="PPlsnt@SE"/>
      <sheetName val="PPlsnt@Prosp"/>
      <sheetName val="PPlsnt@Villa"/>
      <sheetName val="PPlsnt@Cot"/>
      <sheetName val="PPlsnt@Barth"/>
      <sheetName val="PPlsnt@Beecher"/>
      <sheetName val="PPlsnt@legrande"/>
      <sheetName val="PPlsnt@Raymond"/>
      <sheetName val="PPlsnt@Ransdall"/>
      <sheetName val="PPlsnt@Mer"/>
      <sheetName val="PPlsnt@Southern"/>
      <sheetName val="ABean@Emerton"/>
      <sheetName val="ABean@Villa"/>
      <sheetName val="PBean@Southern"/>
      <sheetName val="APogues@Vermont"/>
      <sheetName val="PPogues@Olney"/>
      <sheetName val="PPogues@Brook"/>
      <sheetName val="PPogues@Rural"/>
      <sheetName val="PPogues@Tacoma"/>
      <sheetName val="PPogues@Steel"/>
      <sheetName val="PPogues@10th"/>
      <sheetName val="PWR@Harding"/>
      <sheetName val="SDBrad"/>
      <sheetName val="AMars@Troy"/>
      <sheetName val="SDMoor"/>
      <sheetName val="SDThom"/>
      <sheetName val="PSDgad"/>
      <sheetName val="PSDdenn"/>
      <sheetName val="PSDlyons"/>
      <sheetName val="ADHide@Thompson"/>
      <sheetName val="ADHide@Mann"/>
      <sheetName val="ALBuckTibbs"/>
      <sheetName val="ALBuckBluff"/>
    </sheetNames>
    <sheetDataSet>
      <sheetData sheetId="0"/>
      <sheetData sheetId="1"/>
      <sheetData sheetId="2">
        <row r="686">
          <cell r="K686">
            <v>598</v>
          </cell>
        </row>
        <row r="687">
          <cell r="K687">
            <v>733</v>
          </cell>
        </row>
        <row r="688">
          <cell r="K688">
            <v>246</v>
          </cell>
        </row>
        <row r="689">
          <cell r="K689">
            <v>278</v>
          </cell>
        </row>
        <row r="690">
          <cell r="K690">
            <v>1071</v>
          </cell>
        </row>
      </sheetData>
      <sheetData sheetId="3"/>
      <sheetData sheetId="4"/>
      <sheetData sheetId="5"/>
      <sheetData sheetId="6"/>
      <sheetData sheetId="7">
        <row r="645">
          <cell r="K645">
            <v>703</v>
          </cell>
        </row>
        <row r="646">
          <cell r="K646">
            <v>199</v>
          </cell>
        </row>
        <row r="647">
          <cell r="K647">
            <v>223</v>
          </cell>
        </row>
        <row r="648">
          <cell r="K648">
            <v>1782</v>
          </cell>
        </row>
        <row r="649">
          <cell r="K649">
            <v>3873</v>
          </cell>
        </row>
      </sheetData>
      <sheetData sheetId="8">
        <row r="645">
          <cell r="K645">
            <v>110</v>
          </cell>
        </row>
        <row r="646">
          <cell r="K646">
            <v>199</v>
          </cell>
        </row>
        <row r="647">
          <cell r="K647">
            <v>31</v>
          </cell>
        </row>
        <row r="648">
          <cell r="K648">
            <v>463</v>
          </cell>
        </row>
        <row r="649">
          <cell r="K649">
            <v>2400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2CCE-6FED-4D58-89A3-9D9E0005FBCC}">
  <dimension ref="A1:K49"/>
  <sheetViews>
    <sheetView topLeftCell="A7" zoomScale="75" zoomScaleNormal="75" workbookViewId="0">
      <selection activeCell="A37" sqref="A37:XFD37"/>
    </sheetView>
  </sheetViews>
  <sheetFormatPr defaultColWidth="9.453125" defaultRowHeight="14" x14ac:dyDescent="0.3"/>
  <cols>
    <col min="1" max="1" width="13" style="18" customWidth="1"/>
    <col min="2" max="2" width="15" style="17" customWidth="1"/>
    <col min="3" max="3" width="17.453125" style="17" customWidth="1"/>
    <col min="4" max="4" width="13.453125" style="17" customWidth="1"/>
    <col min="5" max="5" width="20.54296875" style="19" customWidth="1"/>
    <col min="6" max="16384" width="9.453125" style="17"/>
  </cols>
  <sheetData>
    <row r="1" spans="1:11" x14ac:dyDescent="0.3">
      <c r="A1" s="14" t="s">
        <v>0</v>
      </c>
      <c r="B1" s="15" t="s">
        <v>1</v>
      </c>
      <c r="C1" s="15" t="s">
        <v>2</v>
      </c>
      <c r="D1" s="16" t="s">
        <v>3</v>
      </c>
      <c r="E1" s="1" t="s">
        <v>4</v>
      </c>
    </row>
    <row r="2" spans="1:11" ht="12" customHeight="1" x14ac:dyDescent="0.3"/>
    <row r="3" spans="1:11" x14ac:dyDescent="0.3">
      <c r="A3" s="2" t="s">
        <v>5</v>
      </c>
      <c r="B3" s="3" t="s">
        <v>6</v>
      </c>
      <c r="C3" s="4" t="s">
        <v>7</v>
      </c>
      <c r="G3" s="5" t="s">
        <v>8</v>
      </c>
    </row>
    <row r="4" spans="1:11" x14ac:dyDescent="0.3">
      <c r="A4" s="2" t="s">
        <v>9</v>
      </c>
      <c r="B4" s="3" t="s">
        <v>6</v>
      </c>
      <c r="C4" s="4" t="s">
        <v>10</v>
      </c>
      <c r="G4" s="5" t="s">
        <v>8</v>
      </c>
    </row>
    <row r="5" spans="1:11" x14ac:dyDescent="0.3">
      <c r="A5" s="6" t="s">
        <v>11</v>
      </c>
      <c r="B5" s="3" t="s">
        <v>6</v>
      </c>
      <c r="C5" s="7" t="s">
        <v>12</v>
      </c>
      <c r="G5" s="5" t="s">
        <v>8</v>
      </c>
    </row>
    <row r="6" spans="1:11" x14ac:dyDescent="0.3">
      <c r="A6" s="8" t="s">
        <v>13</v>
      </c>
      <c r="B6" s="4"/>
      <c r="C6" s="7" t="s">
        <v>14</v>
      </c>
      <c r="G6" s="5" t="s">
        <v>8</v>
      </c>
    </row>
    <row r="7" spans="1:11" x14ac:dyDescent="0.3">
      <c r="A7" s="8" t="s">
        <v>15</v>
      </c>
      <c r="B7" s="3" t="s">
        <v>6</v>
      </c>
      <c r="C7" s="7" t="s">
        <v>16</v>
      </c>
      <c r="G7" s="5" t="s">
        <v>8</v>
      </c>
    </row>
    <row r="9" spans="1:11" x14ac:dyDescent="0.3">
      <c r="A9" s="8" t="s">
        <v>17</v>
      </c>
      <c r="B9" s="4"/>
      <c r="C9" s="9" t="s">
        <v>18</v>
      </c>
      <c r="D9" s="5" t="s">
        <v>19</v>
      </c>
      <c r="E9" s="19" t="s">
        <v>20</v>
      </c>
    </row>
    <row r="11" spans="1:11" x14ac:dyDescent="0.3">
      <c r="A11" s="6" t="s">
        <v>21</v>
      </c>
      <c r="B11" s="9" t="s">
        <v>22</v>
      </c>
      <c r="C11" s="9" t="s">
        <v>16</v>
      </c>
      <c r="D11" s="4">
        <v>300.7</v>
      </c>
      <c r="E11" s="20" t="s">
        <v>23</v>
      </c>
      <c r="F11" s="17" t="s">
        <v>24</v>
      </c>
      <c r="K11" s="17" t="s">
        <v>25</v>
      </c>
    </row>
    <row r="12" spans="1:11" x14ac:dyDescent="0.3">
      <c r="E12" s="20"/>
    </row>
    <row r="13" spans="1:11" x14ac:dyDescent="0.3">
      <c r="A13" s="6" t="s">
        <v>26</v>
      </c>
      <c r="B13" s="9" t="s">
        <v>22</v>
      </c>
      <c r="C13" s="9" t="s">
        <v>16</v>
      </c>
      <c r="D13" s="10">
        <v>300</v>
      </c>
      <c r="E13" s="20" t="s">
        <v>27</v>
      </c>
    </row>
    <row r="14" spans="1:11" x14ac:dyDescent="0.3">
      <c r="A14" s="6" t="s">
        <v>28</v>
      </c>
      <c r="B14" s="9" t="s">
        <v>22</v>
      </c>
      <c r="C14" s="9" t="s">
        <v>16</v>
      </c>
      <c r="D14" s="10">
        <v>300</v>
      </c>
      <c r="E14" s="20" t="s">
        <v>29</v>
      </c>
    </row>
    <row r="15" spans="1:11" x14ac:dyDescent="0.3">
      <c r="A15" s="6" t="s">
        <v>30</v>
      </c>
      <c r="B15" s="9" t="s">
        <v>22</v>
      </c>
      <c r="C15" s="9" t="s">
        <v>16</v>
      </c>
      <c r="D15" s="10">
        <v>300</v>
      </c>
      <c r="E15" s="20" t="s">
        <v>31</v>
      </c>
    </row>
    <row r="16" spans="1:11" x14ac:dyDescent="0.3">
      <c r="A16" s="6" t="s">
        <v>32</v>
      </c>
      <c r="B16" s="9" t="s">
        <v>22</v>
      </c>
      <c r="C16" s="9" t="s">
        <v>16</v>
      </c>
      <c r="D16" s="10">
        <v>300</v>
      </c>
      <c r="E16" s="20" t="s">
        <v>33</v>
      </c>
    </row>
    <row r="17" spans="1:6" x14ac:dyDescent="0.3">
      <c r="A17" s="6" t="s">
        <v>34</v>
      </c>
      <c r="B17" s="9" t="s">
        <v>22</v>
      </c>
      <c r="C17" s="9" t="s">
        <v>16</v>
      </c>
      <c r="D17" s="10">
        <v>300</v>
      </c>
      <c r="E17" s="20" t="s">
        <v>29</v>
      </c>
    </row>
    <row r="18" spans="1:6" x14ac:dyDescent="0.3">
      <c r="A18" s="6" t="s">
        <v>35</v>
      </c>
      <c r="B18" s="9" t="s">
        <v>22</v>
      </c>
      <c r="C18" s="9" t="s">
        <v>16</v>
      </c>
      <c r="D18" s="10">
        <v>300</v>
      </c>
      <c r="E18" s="20" t="s">
        <v>36</v>
      </c>
    </row>
    <row r="19" spans="1:6" x14ac:dyDescent="0.3">
      <c r="E19" s="20"/>
    </row>
    <row r="20" spans="1:6" x14ac:dyDescent="0.3">
      <c r="A20" s="6" t="s">
        <v>37</v>
      </c>
      <c r="B20" s="9" t="s">
        <v>38</v>
      </c>
      <c r="C20" s="9" t="s">
        <v>39</v>
      </c>
      <c r="D20" s="9">
        <v>200.8</v>
      </c>
      <c r="E20" s="20"/>
    </row>
    <row r="21" spans="1:6" x14ac:dyDescent="0.3">
      <c r="E21" s="20"/>
    </row>
    <row r="22" spans="1:6" x14ac:dyDescent="0.3">
      <c r="A22" s="6" t="s">
        <v>40</v>
      </c>
      <c r="B22" s="9" t="s">
        <v>38</v>
      </c>
      <c r="C22" s="9" t="s">
        <v>41</v>
      </c>
      <c r="D22" s="10">
        <v>200.8</v>
      </c>
      <c r="E22" s="20" t="s">
        <v>42</v>
      </c>
      <c r="F22" s="17" t="s">
        <v>43</v>
      </c>
    </row>
    <row r="23" spans="1:6" x14ac:dyDescent="0.3">
      <c r="A23" s="6" t="s">
        <v>44</v>
      </c>
      <c r="B23" s="9" t="s">
        <v>38</v>
      </c>
      <c r="C23" s="9" t="s">
        <v>41</v>
      </c>
      <c r="D23" s="10">
        <v>200.8</v>
      </c>
      <c r="E23" s="20" t="s">
        <v>45</v>
      </c>
      <c r="F23" s="17" t="s">
        <v>43</v>
      </c>
    </row>
    <row r="24" spans="1:6" x14ac:dyDescent="0.3">
      <c r="A24" s="6" t="s">
        <v>46</v>
      </c>
      <c r="B24" s="9" t="s">
        <v>38</v>
      </c>
      <c r="C24" s="9" t="s">
        <v>41</v>
      </c>
      <c r="D24" s="10">
        <v>200.8</v>
      </c>
      <c r="E24" s="20" t="s">
        <v>47</v>
      </c>
      <c r="F24" s="17" t="s">
        <v>43</v>
      </c>
    </row>
    <row r="25" spans="1:6" x14ac:dyDescent="0.3">
      <c r="A25" s="6" t="s">
        <v>48</v>
      </c>
      <c r="B25" s="9" t="s">
        <v>38</v>
      </c>
      <c r="C25" s="9" t="s">
        <v>41</v>
      </c>
      <c r="D25" s="10">
        <v>200.8</v>
      </c>
      <c r="E25" s="20" t="s">
        <v>49</v>
      </c>
      <c r="F25" s="17" t="s">
        <v>43</v>
      </c>
    </row>
    <row r="26" spans="1:6" x14ac:dyDescent="0.3">
      <c r="A26" s="6" t="s">
        <v>50</v>
      </c>
      <c r="B26" s="9" t="s">
        <v>38</v>
      </c>
      <c r="C26" s="9" t="s">
        <v>41</v>
      </c>
      <c r="D26" s="10">
        <v>200.8</v>
      </c>
      <c r="E26" s="20" t="s">
        <v>51</v>
      </c>
      <c r="F26" s="17" t="s">
        <v>43</v>
      </c>
    </row>
    <row r="27" spans="1:6" x14ac:dyDescent="0.3">
      <c r="A27" s="6" t="s">
        <v>52</v>
      </c>
      <c r="B27" s="9" t="s">
        <v>38</v>
      </c>
      <c r="C27" s="9" t="s">
        <v>41</v>
      </c>
      <c r="D27" s="10">
        <v>200.8</v>
      </c>
      <c r="E27" s="20" t="s">
        <v>53</v>
      </c>
      <c r="F27" s="17" t="s">
        <v>43</v>
      </c>
    </row>
    <row r="28" spans="1:6" x14ac:dyDescent="0.3">
      <c r="A28" s="6" t="s">
        <v>54</v>
      </c>
      <c r="B28" s="9" t="s">
        <v>38</v>
      </c>
      <c r="C28" s="9" t="s">
        <v>41</v>
      </c>
      <c r="D28" s="10">
        <v>200.8</v>
      </c>
      <c r="E28" s="20" t="s">
        <v>55</v>
      </c>
      <c r="F28" s="17" t="s">
        <v>43</v>
      </c>
    </row>
    <row r="29" spans="1:6" x14ac:dyDescent="0.3">
      <c r="A29" s="6" t="s">
        <v>56</v>
      </c>
      <c r="B29" s="9" t="s">
        <v>38</v>
      </c>
      <c r="C29" s="9" t="s">
        <v>41</v>
      </c>
      <c r="D29" s="10">
        <v>200.8</v>
      </c>
      <c r="E29" s="20" t="s">
        <v>57</v>
      </c>
      <c r="F29" s="17" t="s">
        <v>43</v>
      </c>
    </row>
    <row r="30" spans="1:6" x14ac:dyDescent="0.3">
      <c r="A30" s="6" t="s">
        <v>58</v>
      </c>
      <c r="B30" s="9" t="s">
        <v>38</v>
      </c>
      <c r="C30" s="9" t="s">
        <v>41</v>
      </c>
      <c r="D30" s="10">
        <v>200.8</v>
      </c>
      <c r="E30" s="20" t="s">
        <v>59</v>
      </c>
      <c r="F30" s="17" t="s">
        <v>43</v>
      </c>
    </row>
    <row r="31" spans="1:6" x14ac:dyDescent="0.3">
      <c r="A31" s="21" t="s">
        <v>60</v>
      </c>
      <c r="B31" s="9" t="s">
        <v>38</v>
      </c>
      <c r="C31" s="9" t="s">
        <v>41</v>
      </c>
      <c r="D31" s="10">
        <v>200.8</v>
      </c>
      <c r="E31" s="20" t="s">
        <v>47</v>
      </c>
      <c r="F31" s="17" t="s">
        <v>43</v>
      </c>
    </row>
    <row r="32" spans="1:6" x14ac:dyDescent="0.3">
      <c r="A32" s="22" t="s">
        <v>61</v>
      </c>
      <c r="B32" s="9" t="s">
        <v>38</v>
      </c>
      <c r="C32" s="9" t="s">
        <v>41</v>
      </c>
      <c r="D32" s="10">
        <v>200.8</v>
      </c>
      <c r="E32" s="20" t="s">
        <v>47</v>
      </c>
      <c r="F32" s="17" t="s">
        <v>43</v>
      </c>
    </row>
    <row r="33" spans="1:11" x14ac:dyDescent="0.3">
      <c r="A33" s="22" t="s">
        <v>62</v>
      </c>
      <c r="B33" s="9" t="s">
        <v>38</v>
      </c>
      <c r="C33" s="9" t="s">
        <v>41</v>
      </c>
      <c r="D33" s="10">
        <v>200.8</v>
      </c>
      <c r="E33" s="23">
        <v>2</v>
      </c>
      <c r="F33" s="17" t="s">
        <v>43</v>
      </c>
    </row>
    <row r="34" spans="1:11" x14ac:dyDescent="0.3">
      <c r="A34" s="22" t="s">
        <v>63</v>
      </c>
      <c r="B34" s="9" t="s">
        <v>38</v>
      </c>
      <c r="C34" s="9" t="s">
        <v>41</v>
      </c>
      <c r="D34" s="10">
        <v>200.8</v>
      </c>
      <c r="E34" s="20" t="s">
        <v>42</v>
      </c>
      <c r="F34" s="17" t="s">
        <v>43</v>
      </c>
    </row>
    <row r="35" spans="1:11" x14ac:dyDescent="0.3">
      <c r="A35" s="21" t="s">
        <v>64</v>
      </c>
      <c r="B35" s="9" t="s">
        <v>38</v>
      </c>
      <c r="C35" s="9" t="s">
        <v>41</v>
      </c>
      <c r="D35" s="10">
        <v>200.8</v>
      </c>
      <c r="E35" s="20" t="s">
        <v>65</v>
      </c>
      <c r="F35" s="17" t="s">
        <v>43</v>
      </c>
    </row>
    <row r="36" spans="1:11" x14ac:dyDescent="0.3">
      <c r="A36" s="21" t="s">
        <v>66</v>
      </c>
      <c r="B36" s="9" t="s">
        <v>38</v>
      </c>
      <c r="C36" s="9" t="s">
        <v>41</v>
      </c>
      <c r="D36" s="10">
        <v>200.8</v>
      </c>
      <c r="E36" s="20" t="s">
        <v>67</v>
      </c>
      <c r="F36" s="17" t="s">
        <v>43</v>
      </c>
    </row>
    <row r="37" spans="1:11" x14ac:dyDescent="0.3">
      <c r="A37" s="21" t="s">
        <v>68</v>
      </c>
      <c r="B37" s="9" t="s">
        <v>38</v>
      </c>
      <c r="C37" s="9" t="s">
        <v>41</v>
      </c>
      <c r="D37" s="10">
        <v>201.8</v>
      </c>
      <c r="E37" s="20" t="s">
        <v>69</v>
      </c>
      <c r="F37" s="17" t="s">
        <v>43</v>
      </c>
    </row>
    <row r="38" spans="1:11" x14ac:dyDescent="0.3">
      <c r="A38" s="21" t="s">
        <v>70</v>
      </c>
      <c r="B38" s="9" t="s">
        <v>38</v>
      </c>
      <c r="C38" s="9" t="s">
        <v>41</v>
      </c>
      <c r="D38" s="10">
        <v>202.8</v>
      </c>
      <c r="E38" s="20" t="s">
        <v>71</v>
      </c>
      <c r="F38" s="17" t="s">
        <v>43</v>
      </c>
    </row>
    <row r="39" spans="1:11" x14ac:dyDescent="0.3">
      <c r="A39" s="21" t="s">
        <v>72</v>
      </c>
      <c r="B39" s="9" t="s">
        <v>38</v>
      </c>
      <c r="C39" s="9" t="s">
        <v>41</v>
      </c>
      <c r="D39" s="10">
        <v>203.8</v>
      </c>
      <c r="E39" s="20" t="s">
        <v>47</v>
      </c>
      <c r="F39" s="17" t="s">
        <v>43</v>
      </c>
    </row>
    <row r="41" spans="1:11" x14ac:dyDescent="0.3">
      <c r="A41" s="6" t="s">
        <v>73</v>
      </c>
      <c r="C41" s="9" t="s">
        <v>41</v>
      </c>
      <c r="D41" s="10">
        <v>524.20000000000005</v>
      </c>
      <c r="E41" s="18" t="s">
        <v>74</v>
      </c>
      <c r="F41" s="24" t="s">
        <v>75</v>
      </c>
    </row>
    <row r="43" spans="1:11" x14ac:dyDescent="0.3">
      <c r="A43" s="11" t="s">
        <v>76</v>
      </c>
      <c r="B43" s="12" t="s">
        <v>77</v>
      </c>
      <c r="C43" s="12" t="s">
        <v>41</v>
      </c>
      <c r="E43" s="19" t="s">
        <v>78</v>
      </c>
      <c r="F43" s="5" t="s">
        <v>79</v>
      </c>
      <c r="K43" s="17" t="s">
        <v>80</v>
      </c>
    </row>
    <row r="44" spans="1:11" x14ac:dyDescent="0.3">
      <c r="A44" s="11" t="s">
        <v>81</v>
      </c>
      <c r="B44" s="12" t="s">
        <v>77</v>
      </c>
      <c r="C44" s="12" t="s">
        <v>41</v>
      </c>
      <c r="E44" s="19" t="s">
        <v>78</v>
      </c>
      <c r="F44" s="5" t="s">
        <v>79</v>
      </c>
    </row>
    <row r="45" spans="1:11" x14ac:dyDescent="0.3">
      <c r="A45" s="11" t="s">
        <v>82</v>
      </c>
      <c r="B45" s="12" t="s">
        <v>77</v>
      </c>
      <c r="C45" s="12" t="s">
        <v>41</v>
      </c>
      <c r="E45" s="19" t="s">
        <v>78</v>
      </c>
      <c r="F45" s="5" t="s">
        <v>79</v>
      </c>
    </row>
    <row r="46" spans="1:11" x14ac:dyDescent="0.3">
      <c r="A46" s="11" t="s">
        <v>83</v>
      </c>
      <c r="B46" s="12" t="s">
        <v>77</v>
      </c>
      <c r="C46" s="12" t="s">
        <v>41</v>
      </c>
      <c r="E46" s="19" t="s">
        <v>78</v>
      </c>
      <c r="F46" s="5" t="s">
        <v>79</v>
      </c>
    </row>
    <row r="47" spans="1:11" x14ac:dyDescent="0.3">
      <c r="A47" s="11" t="s">
        <v>84</v>
      </c>
      <c r="B47" s="12" t="s">
        <v>77</v>
      </c>
      <c r="C47" s="12" t="s">
        <v>41</v>
      </c>
      <c r="E47" s="19" t="s">
        <v>78</v>
      </c>
      <c r="F47" s="5" t="s">
        <v>79</v>
      </c>
    </row>
    <row r="49" spans="1:2" x14ac:dyDescent="0.3">
      <c r="A49" s="25" t="s">
        <v>85</v>
      </c>
      <c r="B49" s="1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8DEE-B06B-4BA0-A5BA-4FE75FD65600}">
  <dimension ref="A1:AM1582"/>
  <sheetViews>
    <sheetView zoomScale="75" zoomScaleNormal="75" workbookViewId="0">
      <pane ySplit="3" topLeftCell="A1577" activePane="bottomLeft" state="frozen"/>
      <selection pane="bottomLeft" activeCell="A1583" sqref="A1583"/>
    </sheetView>
  </sheetViews>
  <sheetFormatPr defaultRowHeight="14" x14ac:dyDescent="0.3"/>
  <cols>
    <col min="1" max="1" width="10.1796875" style="28" bestFit="1" customWidth="1"/>
    <col min="2" max="2" width="9.36328125" style="13" bestFit="1" customWidth="1"/>
    <col min="3" max="4" width="9.81640625" style="13" bestFit="1" customWidth="1"/>
    <col min="5" max="7" width="8.90625" style="13" bestFit="1" customWidth="1"/>
    <col min="8" max="8" width="10.453125" style="13" hidden="1" customWidth="1"/>
    <col min="9" max="10" width="0" style="13" hidden="1" customWidth="1"/>
    <col min="11" max="11" width="9.453125" style="31" customWidth="1"/>
    <col min="12" max="12" width="8.90625" style="13" bestFit="1" customWidth="1"/>
    <col min="13" max="13" width="10.54296875" style="27" customWidth="1"/>
    <col min="14" max="14" width="8.7265625" style="28"/>
    <col min="15" max="31" width="9.453125" style="28" customWidth="1"/>
    <col min="32" max="32" width="10" style="28" customWidth="1"/>
    <col min="33" max="33" width="8.90625" style="13" bestFit="1" customWidth="1"/>
    <col min="34" max="34" width="10.54296875" style="28" customWidth="1"/>
    <col min="35" max="35" width="9.54296875" style="28" customWidth="1"/>
    <col min="36" max="36" width="11.54296875" style="13" customWidth="1"/>
    <col min="37" max="37" width="8.90625" style="13" bestFit="1" customWidth="1"/>
    <col min="38" max="38" width="8.7265625" style="13"/>
    <col min="39" max="39" width="9.54296875" style="13" customWidth="1"/>
    <col min="40" max="16384" width="8.7265625" style="13"/>
  </cols>
  <sheetData>
    <row r="1" spans="1:39" x14ac:dyDescent="0.3">
      <c r="A1" s="34" t="s">
        <v>788</v>
      </c>
      <c r="E1" s="35" t="s">
        <v>789</v>
      </c>
      <c r="K1" s="28">
        <v>39.729332999999997</v>
      </c>
      <c r="L1" s="28">
        <v>-86.120943999999994</v>
      </c>
      <c r="M1" s="84" t="s">
        <v>790</v>
      </c>
    </row>
    <row r="2" spans="1:39" x14ac:dyDescent="0.3">
      <c r="A2" s="36" t="s">
        <v>89</v>
      </c>
      <c r="B2" s="36" t="s">
        <v>90</v>
      </c>
      <c r="C2" s="36" t="s">
        <v>11</v>
      </c>
      <c r="D2" s="36" t="s">
        <v>13</v>
      </c>
      <c r="E2" s="36" t="s">
        <v>15</v>
      </c>
      <c r="F2" s="36" t="s">
        <v>9</v>
      </c>
      <c r="G2" s="36" t="s">
        <v>5</v>
      </c>
      <c r="H2" s="36" t="s">
        <v>91</v>
      </c>
      <c r="I2" s="36" t="s">
        <v>92</v>
      </c>
      <c r="J2" s="36" t="s">
        <v>93</v>
      </c>
      <c r="K2" s="103"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37" t="s">
        <v>97</v>
      </c>
      <c r="AF2" s="37"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104" t="s">
        <v>110</v>
      </c>
      <c r="M3" s="40"/>
    </row>
    <row r="4" spans="1:39" x14ac:dyDescent="0.3">
      <c r="A4" s="41">
        <v>35768</v>
      </c>
      <c r="B4" s="28">
        <v>113618</v>
      </c>
      <c r="C4" s="28">
        <v>888</v>
      </c>
      <c r="D4" s="28">
        <v>0.56800000000000006</v>
      </c>
      <c r="E4" s="28">
        <v>10.44</v>
      </c>
      <c r="F4" s="28">
        <v>8.01</v>
      </c>
      <c r="G4" s="28">
        <v>5.1100000000000003</v>
      </c>
      <c r="H4" s="28" t="s">
        <v>112</v>
      </c>
      <c r="I4" s="28">
        <v>1</v>
      </c>
      <c r="J4" s="28" t="s">
        <v>168</v>
      </c>
      <c r="K4" s="31">
        <v>50</v>
      </c>
    </row>
    <row r="5" spans="1:39" x14ac:dyDescent="0.3">
      <c r="A5" s="41">
        <v>35772</v>
      </c>
      <c r="B5" s="28">
        <v>110234</v>
      </c>
      <c r="C5" s="28">
        <v>917</v>
      </c>
      <c r="D5" s="28">
        <v>0.58699999999999997</v>
      </c>
      <c r="E5" s="28">
        <v>13.42</v>
      </c>
      <c r="F5" s="28">
        <v>7.57</v>
      </c>
      <c r="G5" s="28">
        <v>2.08</v>
      </c>
      <c r="H5" s="28" t="s">
        <v>112</v>
      </c>
      <c r="I5" s="28">
        <v>0.8</v>
      </c>
      <c r="J5" s="28" t="s">
        <v>162</v>
      </c>
      <c r="K5" s="31">
        <v>60</v>
      </c>
    </row>
    <row r="6" spans="1:39" x14ac:dyDescent="0.3">
      <c r="A6" s="41">
        <v>35782</v>
      </c>
      <c r="B6" s="28">
        <v>94720</v>
      </c>
      <c r="C6" s="28">
        <v>940</v>
      </c>
      <c r="D6" s="28">
        <v>0.60199999999999998</v>
      </c>
      <c r="E6" s="28">
        <v>12.91</v>
      </c>
      <c r="F6" s="28">
        <v>7.62</v>
      </c>
      <c r="G6" s="28">
        <v>1.39</v>
      </c>
      <c r="H6" s="28" t="s">
        <v>112</v>
      </c>
      <c r="I6" s="28">
        <v>0.6</v>
      </c>
      <c r="J6" s="28" t="s">
        <v>791</v>
      </c>
      <c r="K6" s="31">
        <v>90</v>
      </c>
    </row>
    <row r="7" spans="1:39" x14ac:dyDescent="0.3">
      <c r="A7" s="41">
        <v>35786</v>
      </c>
      <c r="B7" s="28">
        <v>101447</v>
      </c>
      <c r="C7" s="28">
        <v>494</v>
      </c>
      <c r="D7" s="28">
        <v>0.31600000000000006</v>
      </c>
      <c r="E7" s="28">
        <v>10.29</v>
      </c>
      <c r="F7" s="28">
        <v>7.56</v>
      </c>
      <c r="G7" s="28">
        <v>4.63</v>
      </c>
      <c r="H7" s="28" t="s">
        <v>112</v>
      </c>
      <c r="I7" s="28">
        <v>1.1000000000000001</v>
      </c>
      <c r="J7" s="28" t="s">
        <v>168</v>
      </c>
      <c r="K7" s="108">
        <v>4300</v>
      </c>
    </row>
    <row r="8" spans="1:39" x14ac:dyDescent="0.3">
      <c r="A8" s="41">
        <v>35793</v>
      </c>
      <c r="B8" s="28">
        <v>112815</v>
      </c>
      <c r="C8" s="28">
        <v>869</v>
      </c>
      <c r="D8" s="28">
        <v>0.55599999999999994</v>
      </c>
      <c r="E8" s="28">
        <v>15.08</v>
      </c>
      <c r="F8" s="28">
        <v>8.3000000000000007</v>
      </c>
      <c r="G8" s="28">
        <v>1.52</v>
      </c>
      <c r="H8" s="28" t="s">
        <v>112</v>
      </c>
      <c r="I8" s="28">
        <v>1.2</v>
      </c>
      <c r="J8" s="28" t="s">
        <v>211</v>
      </c>
      <c r="K8" s="31">
        <v>10</v>
      </c>
      <c r="L8" s="13">
        <f>AVERAGE(K4:K8)</f>
        <v>902</v>
      </c>
      <c r="M8" s="84">
        <f>GEOMEAN(K4:K8)</f>
        <v>103.03065100476329</v>
      </c>
    </row>
    <row r="9" spans="1:39" x14ac:dyDescent="0.3">
      <c r="A9" s="41">
        <v>35802</v>
      </c>
      <c r="B9" s="13">
        <v>101643</v>
      </c>
      <c r="C9" s="13">
        <v>572</v>
      </c>
      <c r="D9" s="13">
        <v>0.36599999999999999</v>
      </c>
      <c r="E9" s="13">
        <v>7.65</v>
      </c>
      <c r="F9" s="13">
        <v>7.68</v>
      </c>
      <c r="G9" s="13">
        <v>11.64</v>
      </c>
      <c r="H9" s="28" t="s">
        <v>112</v>
      </c>
      <c r="I9" s="13">
        <v>0.3</v>
      </c>
      <c r="J9" s="13">
        <v>57.1</v>
      </c>
      <c r="K9" s="108">
        <v>1600</v>
      </c>
    </row>
    <row r="10" spans="1:39" x14ac:dyDescent="0.3">
      <c r="A10" s="41">
        <v>35809</v>
      </c>
      <c r="B10" s="28">
        <v>101559</v>
      </c>
      <c r="C10" s="28">
        <v>793</v>
      </c>
      <c r="D10" s="28">
        <v>0.50700000000000001</v>
      </c>
      <c r="E10" s="28">
        <v>12.9</v>
      </c>
      <c r="F10" s="28">
        <v>7.51</v>
      </c>
      <c r="G10" s="28">
        <v>-0.02</v>
      </c>
      <c r="H10" s="28" t="s">
        <v>112</v>
      </c>
      <c r="I10" s="28">
        <v>0.7</v>
      </c>
      <c r="J10" s="28">
        <v>42.9</v>
      </c>
      <c r="K10" s="31">
        <v>10</v>
      </c>
    </row>
    <row r="11" spans="1:39" x14ac:dyDescent="0.3">
      <c r="A11" s="41">
        <v>35816</v>
      </c>
      <c r="B11" s="13">
        <v>100051</v>
      </c>
      <c r="C11" s="13">
        <v>904</v>
      </c>
      <c r="D11" s="13">
        <v>0.57799999999999996</v>
      </c>
      <c r="E11" s="13">
        <v>12.38</v>
      </c>
      <c r="F11" s="13">
        <v>7.71</v>
      </c>
      <c r="G11" s="13">
        <v>1.38</v>
      </c>
      <c r="H11" s="28" t="s">
        <v>112</v>
      </c>
      <c r="I11" s="13">
        <v>0.3</v>
      </c>
      <c r="J11" s="13">
        <v>53.9</v>
      </c>
      <c r="K11" s="31">
        <v>90</v>
      </c>
    </row>
    <row r="12" spans="1:39" x14ac:dyDescent="0.3">
      <c r="A12" s="41">
        <v>35822</v>
      </c>
      <c r="B12" s="28" t="s">
        <v>792</v>
      </c>
      <c r="C12" s="28">
        <v>883</v>
      </c>
      <c r="D12" s="28">
        <v>0.56499999999999995</v>
      </c>
      <c r="E12" s="28" t="s">
        <v>793</v>
      </c>
      <c r="F12" s="28" t="s">
        <v>794</v>
      </c>
      <c r="G12" s="28" t="s">
        <v>795</v>
      </c>
      <c r="H12" s="28" t="s">
        <v>112</v>
      </c>
      <c r="I12" s="28" t="s">
        <v>227</v>
      </c>
      <c r="J12" s="28" t="s">
        <v>796</v>
      </c>
      <c r="K12" s="31">
        <v>110</v>
      </c>
    </row>
    <row r="13" spans="1:39" x14ac:dyDescent="0.3">
      <c r="A13" s="41">
        <v>35824</v>
      </c>
      <c r="B13" s="13">
        <v>100822</v>
      </c>
      <c r="C13" s="13">
        <v>1020</v>
      </c>
      <c r="D13" s="13">
        <v>0.65300000000000002</v>
      </c>
      <c r="E13" s="13">
        <v>13.67</v>
      </c>
      <c r="F13" s="13">
        <v>7.47</v>
      </c>
      <c r="G13" s="13">
        <v>4.66</v>
      </c>
      <c r="H13" s="28" t="s">
        <v>112</v>
      </c>
      <c r="I13" s="13">
        <v>0</v>
      </c>
      <c r="J13" s="13">
        <v>41.2</v>
      </c>
      <c r="K13" s="31">
        <v>40</v>
      </c>
      <c r="L13" s="13">
        <f>AVERAGE(K9:K13)</f>
        <v>370</v>
      </c>
      <c r="M13" s="84">
        <f>GEOMEAN(K9:K13)</f>
        <v>91.277352255516419</v>
      </c>
    </row>
    <row r="14" spans="1:39" x14ac:dyDescent="0.3">
      <c r="A14" s="41">
        <v>35828</v>
      </c>
      <c r="B14" s="13">
        <v>95822</v>
      </c>
      <c r="C14" s="13">
        <v>1000</v>
      </c>
      <c r="D14" s="13">
        <v>0.64</v>
      </c>
      <c r="E14" s="13">
        <v>12.47</v>
      </c>
      <c r="F14" s="13">
        <v>7.66</v>
      </c>
      <c r="G14" s="13">
        <v>5.18</v>
      </c>
      <c r="H14" s="28" t="s">
        <v>112</v>
      </c>
      <c r="I14" s="13">
        <v>83.7</v>
      </c>
      <c r="J14" s="28" t="s">
        <v>797</v>
      </c>
      <c r="K14" s="31">
        <v>30</v>
      </c>
    </row>
    <row r="15" spans="1:39" x14ac:dyDescent="0.3">
      <c r="A15" s="41">
        <v>35830</v>
      </c>
      <c r="B15" s="13">
        <v>103717</v>
      </c>
      <c r="C15" s="13">
        <v>993</v>
      </c>
      <c r="D15" s="13">
        <v>0.63600000000000001</v>
      </c>
      <c r="E15" s="13">
        <v>12.37</v>
      </c>
      <c r="F15" s="13">
        <v>7.7</v>
      </c>
      <c r="G15" s="13">
        <v>1.57</v>
      </c>
      <c r="H15" s="28" t="s">
        <v>112</v>
      </c>
      <c r="I15" s="13">
        <v>0.2</v>
      </c>
      <c r="J15" s="13">
        <v>41.1</v>
      </c>
      <c r="K15" s="31">
        <v>90</v>
      </c>
    </row>
    <row r="16" spans="1:39" x14ac:dyDescent="0.3">
      <c r="A16" s="41">
        <v>35836</v>
      </c>
      <c r="B16" s="28">
        <v>102921</v>
      </c>
      <c r="C16" s="28">
        <v>981</v>
      </c>
      <c r="D16" s="28">
        <v>0.62799999999999989</v>
      </c>
      <c r="E16" s="28">
        <v>11.35</v>
      </c>
      <c r="F16" s="28">
        <v>7.58</v>
      </c>
      <c r="G16" s="28">
        <v>3.58</v>
      </c>
      <c r="H16" s="28" t="s">
        <v>112</v>
      </c>
      <c r="I16" s="28">
        <v>0.8</v>
      </c>
      <c r="J16" s="28" t="s">
        <v>168</v>
      </c>
      <c r="K16" s="31">
        <v>10</v>
      </c>
    </row>
    <row r="17" spans="1:13" x14ac:dyDescent="0.3">
      <c r="A17" s="41">
        <v>35844</v>
      </c>
      <c r="B17" s="28">
        <v>100504</v>
      </c>
      <c r="C17" s="28">
        <v>637</v>
      </c>
      <c r="D17" s="28">
        <v>0.40800000000000003</v>
      </c>
      <c r="E17" s="28">
        <v>9.84</v>
      </c>
      <c r="F17" s="28">
        <v>7.66</v>
      </c>
      <c r="G17" s="28">
        <v>7.62</v>
      </c>
      <c r="H17" s="28" t="s">
        <v>112</v>
      </c>
      <c r="I17" s="28">
        <v>0.4</v>
      </c>
      <c r="J17" s="28" t="s">
        <v>798</v>
      </c>
      <c r="K17" s="108">
        <v>1000</v>
      </c>
    </row>
    <row r="18" spans="1:13" x14ac:dyDescent="0.3">
      <c r="A18" s="41">
        <v>35850</v>
      </c>
      <c r="B18" s="28">
        <v>94930</v>
      </c>
      <c r="C18" s="28">
        <v>939</v>
      </c>
      <c r="D18" s="28">
        <v>0.60099999999999998</v>
      </c>
      <c r="E18" s="28">
        <v>11.88</v>
      </c>
      <c r="F18" s="28">
        <v>7.77</v>
      </c>
      <c r="G18" s="28">
        <v>5.99</v>
      </c>
      <c r="H18" s="28" t="s">
        <v>112</v>
      </c>
      <c r="I18" s="28">
        <v>0</v>
      </c>
      <c r="J18" s="28" t="s">
        <v>162</v>
      </c>
      <c r="K18" s="31">
        <v>170</v>
      </c>
      <c r="L18" s="13">
        <f>AVERAGE(K14:K18)</f>
        <v>260</v>
      </c>
      <c r="M18" s="84">
        <f>GEOMEAN(K14:K18)</f>
        <v>85.578079710333014</v>
      </c>
    </row>
    <row r="19" spans="1:13" x14ac:dyDescent="0.3">
      <c r="A19" s="41">
        <v>35859</v>
      </c>
      <c r="B19" s="28">
        <v>102824</v>
      </c>
      <c r="C19" s="28">
        <v>909</v>
      </c>
      <c r="D19" s="28">
        <v>0.58099999999999996</v>
      </c>
      <c r="E19" s="28">
        <v>13.81</v>
      </c>
      <c r="F19" s="28">
        <v>7.66</v>
      </c>
      <c r="G19" s="28">
        <v>3.59</v>
      </c>
      <c r="H19" s="28" t="s">
        <v>112</v>
      </c>
      <c r="I19" s="28">
        <v>0.1</v>
      </c>
      <c r="J19" s="28" t="s">
        <v>698</v>
      </c>
      <c r="K19" s="31">
        <v>30</v>
      </c>
    </row>
    <row r="20" spans="1:13" x14ac:dyDescent="0.3">
      <c r="A20" s="41">
        <v>35865</v>
      </c>
      <c r="B20" s="28">
        <v>101215</v>
      </c>
      <c r="C20" s="28">
        <v>925</v>
      </c>
      <c r="D20" s="28">
        <v>0.59200000000000008</v>
      </c>
      <c r="E20" s="28">
        <v>12.27</v>
      </c>
      <c r="F20" s="28">
        <v>7.61</v>
      </c>
      <c r="G20" s="28">
        <v>2.2799999999999998</v>
      </c>
      <c r="H20" s="28" t="s">
        <v>112</v>
      </c>
      <c r="I20" s="28">
        <v>0.6</v>
      </c>
      <c r="J20" s="28" t="s">
        <v>211</v>
      </c>
      <c r="K20" s="31">
        <v>50</v>
      </c>
    </row>
    <row r="21" spans="1:13" x14ac:dyDescent="0.3">
      <c r="A21" s="41">
        <v>35866</v>
      </c>
      <c r="B21" s="28">
        <v>105925</v>
      </c>
      <c r="C21" s="28">
        <v>1030</v>
      </c>
      <c r="D21" s="28">
        <v>0.65900000000000003</v>
      </c>
      <c r="E21" s="28">
        <v>12.61</v>
      </c>
      <c r="F21" s="28">
        <v>7.63</v>
      </c>
      <c r="G21" s="28">
        <v>0.54</v>
      </c>
      <c r="H21" s="28" t="s">
        <v>112</v>
      </c>
      <c r="I21" s="28">
        <v>0.6</v>
      </c>
      <c r="J21" s="28" t="s">
        <v>694</v>
      </c>
      <c r="K21" s="31">
        <v>20</v>
      </c>
    </row>
    <row r="22" spans="1:13" x14ac:dyDescent="0.3">
      <c r="A22" s="41">
        <v>35872</v>
      </c>
      <c r="B22" s="28">
        <v>103455</v>
      </c>
      <c r="C22" s="28">
        <v>457</v>
      </c>
      <c r="D22" s="28">
        <v>0.29299999999999998</v>
      </c>
      <c r="E22" s="28">
        <v>10.130000000000001</v>
      </c>
      <c r="F22" s="28">
        <v>7.63</v>
      </c>
      <c r="G22" s="28">
        <v>9.0299999999999994</v>
      </c>
      <c r="H22" s="28" t="s">
        <v>112</v>
      </c>
      <c r="I22" s="28">
        <v>0.9</v>
      </c>
      <c r="J22" s="28" t="s">
        <v>113</v>
      </c>
      <c r="K22" s="108">
        <v>1400</v>
      </c>
    </row>
    <row r="23" spans="1:13" x14ac:dyDescent="0.3">
      <c r="A23" s="41">
        <v>35880</v>
      </c>
      <c r="B23" s="28">
        <v>100511</v>
      </c>
      <c r="C23" s="28">
        <v>944</v>
      </c>
      <c r="D23" s="28">
        <v>0.60399999999999998</v>
      </c>
      <c r="E23" s="28">
        <v>10.91</v>
      </c>
      <c r="F23" s="28">
        <v>7.87</v>
      </c>
      <c r="G23" s="28">
        <v>11.92</v>
      </c>
      <c r="H23" s="28" t="s">
        <v>112</v>
      </c>
      <c r="I23" s="28">
        <v>0.2</v>
      </c>
      <c r="J23" s="28" t="s">
        <v>253</v>
      </c>
      <c r="K23" s="31">
        <v>20</v>
      </c>
      <c r="L23" s="13">
        <f>AVERAGE(K19:K23)</f>
        <v>304</v>
      </c>
      <c r="M23" s="27">
        <f>GEOMEAN(K19:K23)</f>
        <v>60.933462488274579</v>
      </c>
    </row>
    <row r="24" spans="1:13" x14ac:dyDescent="0.3">
      <c r="A24" s="41">
        <v>35893</v>
      </c>
      <c r="B24" s="28">
        <v>95625</v>
      </c>
      <c r="C24" s="28">
        <v>798</v>
      </c>
      <c r="D24" s="28">
        <v>0.51100000000000001</v>
      </c>
      <c r="E24" s="28">
        <v>12.32</v>
      </c>
      <c r="F24" s="28">
        <v>8.02</v>
      </c>
      <c r="G24" s="28">
        <v>13.06</v>
      </c>
      <c r="H24" s="28" t="s">
        <v>112</v>
      </c>
      <c r="I24" s="28">
        <v>0</v>
      </c>
      <c r="J24" s="28" t="s">
        <v>253</v>
      </c>
      <c r="K24" s="108">
        <v>510</v>
      </c>
    </row>
    <row r="25" spans="1:13" x14ac:dyDescent="0.3">
      <c r="A25" s="41">
        <v>35900</v>
      </c>
      <c r="B25" s="28">
        <v>91057</v>
      </c>
      <c r="C25" s="28">
        <v>879</v>
      </c>
      <c r="D25" s="28">
        <v>0.56300000000000006</v>
      </c>
      <c r="E25" s="28">
        <v>12.14</v>
      </c>
      <c r="F25" s="28">
        <v>7.83</v>
      </c>
      <c r="G25" s="28">
        <v>12.86</v>
      </c>
      <c r="H25" s="28" t="s">
        <v>112</v>
      </c>
      <c r="I25" s="28">
        <v>0.1</v>
      </c>
      <c r="J25" s="28" t="s">
        <v>253</v>
      </c>
      <c r="K25" s="108">
        <v>560</v>
      </c>
    </row>
    <row r="26" spans="1:13" x14ac:dyDescent="0.3">
      <c r="A26" s="41">
        <v>35907</v>
      </c>
      <c r="B26" s="28">
        <v>101812</v>
      </c>
      <c r="C26" s="28">
        <v>758</v>
      </c>
      <c r="D26" s="28">
        <v>0.47399999999999998</v>
      </c>
      <c r="E26" s="28">
        <v>12.12</v>
      </c>
      <c r="F26" s="28">
        <v>7.49</v>
      </c>
      <c r="G26" s="28">
        <v>11.22</v>
      </c>
      <c r="H26" s="28" t="s">
        <v>112</v>
      </c>
      <c r="I26" s="28">
        <v>0.3</v>
      </c>
      <c r="J26" s="28">
        <v>47</v>
      </c>
      <c r="K26" s="108">
        <v>5400</v>
      </c>
    </row>
    <row r="27" spans="1:13" x14ac:dyDescent="0.3">
      <c r="A27" s="41">
        <v>35912</v>
      </c>
      <c r="B27" s="13">
        <v>91723</v>
      </c>
      <c r="C27" s="28">
        <v>856</v>
      </c>
      <c r="D27" s="28">
        <v>0.54800000000000004</v>
      </c>
      <c r="E27" s="28">
        <v>11.56</v>
      </c>
      <c r="F27" s="28">
        <v>7.78</v>
      </c>
      <c r="G27" s="28">
        <v>10.46</v>
      </c>
      <c r="H27" s="28" t="s">
        <v>112</v>
      </c>
      <c r="I27" s="28">
        <v>0.3</v>
      </c>
      <c r="J27" s="28" t="s">
        <v>257</v>
      </c>
      <c r="K27" s="108">
        <v>430</v>
      </c>
    </row>
    <row r="28" spans="1:13" x14ac:dyDescent="0.3">
      <c r="A28" s="41">
        <v>35915</v>
      </c>
      <c r="B28" s="28">
        <v>100247</v>
      </c>
      <c r="C28" s="28">
        <v>234</v>
      </c>
      <c r="D28" s="28">
        <v>0.15</v>
      </c>
      <c r="E28" s="28">
        <v>9.41</v>
      </c>
      <c r="F28" s="28">
        <v>7.33</v>
      </c>
      <c r="G28" s="28">
        <v>14.23</v>
      </c>
      <c r="H28" s="28" t="s">
        <v>112</v>
      </c>
      <c r="I28" s="28">
        <v>0.5</v>
      </c>
      <c r="J28" s="28">
        <v>40.6</v>
      </c>
      <c r="K28" s="108">
        <v>7000</v>
      </c>
      <c r="L28" s="13">
        <f>AVERAGE(K24:K28)</f>
        <v>2780</v>
      </c>
      <c r="M28" s="109">
        <f>GEOMEAN(K24:K28)</f>
        <v>1359.3888133156752</v>
      </c>
    </row>
    <row r="29" spans="1:13" x14ac:dyDescent="0.3">
      <c r="A29" s="41">
        <v>35919</v>
      </c>
      <c r="B29" s="28">
        <v>105826</v>
      </c>
      <c r="C29" s="28">
        <v>656</v>
      </c>
      <c r="D29" s="28">
        <v>0.42</v>
      </c>
      <c r="E29" s="28">
        <v>9.16</v>
      </c>
      <c r="F29" s="28">
        <v>7.58</v>
      </c>
      <c r="G29" s="28">
        <v>13.78</v>
      </c>
      <c r="H29" s="28" t="s">
        <v>112</v>
      </c>
      <c r="I29" s="28">
        <v>0.1</v>
      </c>
      <c r="J29" s="28" t="s">
        <v>693</v>
      </c>
      <c r="K29" s="110">
        <v>500</v>
      </c>
    </row>
    <row r="30" spans="1:13" x14ac:dyDescent="0.3">
      <c r="A30" s="41">
        <v>35926</v>
      </c>
      <c r="B30" s="28">
        <v>104839</v>
      </c>
      <c r="C30" s="28">
        <v>892</v>
      </c>
      <c r="D30" s="28">
        <v>0.57099999999999995</v>
      </c>
      <c r="E30" s="28">
        <v>8.36</v>
      </c>
      <c r="F30" s="28">
        <v>7.66</v>
      </c>
      <c r="G30" s="28">
        <v>16.12</v>
      </c>
      <c r="H30" s="28" t="s">
        <v>112</v>
      </c>
      <c r="I30" s="28">
        <v>0.3</v>
      </c>
      <c r="J30" s="28" t="s">
        <v>253</v>
      </c>
      <c r="K30" s="111">
        <v>160</v>
      </c>
    </row>
    <row r="31" spans="1:13" x14ac:dyDescent="0.3">
      <c r="A31" s="41">
        <v>35933</v>
      </c>
      <c r="B31" s="28">
        <v>111607</v>
      </c>
      <c r="C31" s="28">
        <v>944</v>
      </c>
      <c r="D31" s="28">
        <v>0.60399999999999998</v>
      </c>
      <c r="E31" s="28">
        <v>9.11</v>
      </c>
      <c r="F31" s="28">
        <v>7.69</v>
      </c>
      <c r="G31" s="28">
        <v>19.37</v>
      </c>
      <c r="H31" s="28" t="s">
        <v>112</v>
      </c>
      <c r="I31" s="28">
        <v>0.5</v>
      </c>
      <c r="J31" s="28" t="s">
        <v>692</v>
      </c>
      <c r="K31" s="110">
        <v>270</v>
      </c>
    </row>
    <row r="32" spans="1:13" x14ac:dyDescent="0.3">
      <c r="A32" s="41">
        <v>35935</v>
      </c>
      <c r="B32" s="28">
        <v>105542</v>
      </c>
      <c r="C32" s="28">
        <v>755</v>
      </c>
      <c r="D32" s="28">
        <v>0.48300000000000004</v>
      </c>
      <c r="E32" s="28">
        <v>7.11</v>
      </c>
      <c r="F32" s="28">
        <v>7.52</v>
      </c>
      <c r="G32" s="28">
        <v>20.99</v>
      </c>
      <c r="H32" s="28" t="s">
        <v>112</v>
      </c>
      <c r="I32" s="28">
        <v>0.4</v>
      </c>
      <c r="J32" s="28" t="s">
        <v>208</v>
      </c>
      <c r="K32" s="110">
        <v>8000</v>
      </c>
    </row>
    <row r="33" spans="1:14" x14ac:dyDescent="0.3">
      <c r="A33" s="41">
        <v>35943</v>
      </c>
      <c r="B33" s="28">
        <v>111317</v>
      </c>
      <c r="C33" s="28">
        <v>896</v>
      </c>
      <c r="D33" s="28">
        <v>0.57399999999999995</v>
      </c>
      <c r="E33" s="28">
        <v>9.0500000000000007</v>
      </c>
      <c r="F33" s="28">
        <v>7.71</v>
      </c>
      <c r="G33" s="28">
        <v>20.13</v>
      </c>
      <c r="H33" s="28" t="s">
        <v>112</v>
      </c>
      <c r="I33" s="28">
        <v>0.4</v>
      </c>
      <c r="J33" s="28" t="s">
        <v>253</v>
      </c>
      <c r="K33" s="110">
        <v>2100</v>
      </c>
      <c r="L33" s="13">
        <f>AVERAGE(K29:K33)</f>
        <v>2206</v>
      </c>
      <c r="M33" s="43">
        <f>GEOMEAN(K29:K33)</f>
        <v>816.4932647152433</v>
      </c>
    </row>
    <row r="34" spans="1:14" x14ac:dyDescent="0.3">
      <c r="A34" s="41">
        <v>35947</v>
      </c>
      <c r="B34" s="28">
        <v>114934</v>
      </c>
      <c r="C34" s="28">
        <v>950</v>
      </c>
      <c r="D34" s="28">
        <v>0.60799999999999998</v>
      </c>
      <c r="E34" s="28">
        <v>9.6300000000000008</v>
      </c>
      <c r="F34" s="28">
        <v>7.67</v>
      </c>
      <c r="G34" s="28">
        <v>20.43</v>
      </c>
      <c r="H34" s="28" t="s">
        <v>112</v>
      </c>
      <c r="I34" s="28">
        <v>0.2</v>
      </c>
      <c r="J34" s="28" t="s">
        <v>257</v>
      </c>
      <c r="K34" s="108">
        <v>500</v>
      </c>
    </row>
    <row r="35" spans="1:14" x14ac:dyDescent="0.3">
      <c r="A35" s="41">
        <v>35954</v>
      </c>
      <c r="B35" s="13">
        <v>93800</v>
      </c>
      <c r="C35" s="13" t="e">
        <v>#VALUE!</v>
      </c>
      <c r="D35" s="13">
        <v>0</v>
      </c>
      <c r="K35" s="108">
        <v>400</v>
      </c>
    </row>
    <row r="36" spans="1:14" x14ac:dyDescent="0.3">
      <c r="A36" s="41">
        <v>35961</v>
      </c>
      <c r="B36" s="28">
        <v>111016</v>
      </c>
      <c r="C36" s="28">
        <v>565</v>
      </c>
      <c r="D36" s="28">
        <v>0.36200000000000004</v>
      </c>
      <c r="E36" s="28">
        <v>6.81</v>
      </c>
      <c r="F36" s="28">
        <v>7.33</v>
      </c>
      <c r="G36" s="28">
        <v>18.46</v>
      </c>
      <c r="H36" s="28" t="s">
        <v>112</v>
      </c>
      <c r="I36" s="28">
        <v>0.2</v>
      </c>
      <c r="J36" s="28" t="s">
        <v>799</v>
      </c>
      <c r="K36" s="108">
        <v>10000</v>
      </c>
    </row>
    <row r="37" spans="1:14" x14ac:dyDescent="0.3">
      <c r="A37" s="41">
        <v>35968</v>
      </c>
      <c r="B37" s="36">
        <v>110456</v>
      </c>
      <c r="C37" s="36">
        <v>863</v>
      </c>
      <c r="D37" s="36">
        <v>0.55300000000000005</v>
      </c>
      <c r="E37" s="36">
        <v>7.29</v>
      </c>
      <c r="F37" s="36">
        <v>7.46</v>
      </c>
      <c r="G37" s="36">
        <v>20.55</v>
      </c>
      <c r="H37" s="36" t="s">
        <v>112</v>
      </c>
      <c r="I37" s="36">
        <v>0.6</v>
      </c>
      <c r="J37" s="36" t="s">
        <v>741</v>
      </c>
      <c r="K37" s="108">
        <v>700</v>
      </c>
    </row>
    <row r="38" spans="1:14" x14ac:dyDescent="0.3">
      <c r="A38" s="41">
        <v>35975</v>
      </c>
      <c r="B38" s="28">
        <v>110831</v>
      </c>
      <c r="C38" s="28">
        <v>911</v>
      </c>
      <c r="D38" s="28">
        <v>0.58299999999999996</v>
      </c>
      <c r="E38" s="28">
        <v>8.43</v>
      </c>
      <c r="F38" s="28">
        <v>7.49</v>
      </c>
      <c r="G38" s="28">
        <v>21.75</v>
      </c>
      <c r="H38" s="28" t="s">
        <v>112</v>
      </c>
      <c r="I38" s="28">
        <v>0.2</v>
      </c>
      <c r="J38" s="28" t="s">
        <v>252</v>
      </c>
      <c r="K38" s="108">
        <v>1100</v>
      </c>
      <c r="L38" s="13">
        <f>AVERAGE(K33:K37)</f>
        <v>2740</v>
      </c>
      <c r="M38" s="43">
        <f>GEOMEAN(K34:K38)</f>
        <v>1090.1948952998785</v>
      </c>
      <c r="N38" s="45" t="s">
        <v>263</v>
      </c>
    </row>
    <row r="39" spans="1:14" x14ac:dyDescent="0.3">
      <c r="A39" s="41">
        <v>35982</v>
      </c>
      <c r="B39" s="28">
        <v>105230</v>
      </c>
      <c r="C39" s="28">
        <v>858</v>
      </c>
      <c r="D39" s="28">
        <v>0.54899999999999993</v>
      </c>
      <c r="E39" s="28">
        <v>8.33</v>
      </c>
      <c r="F39" s="28">
        <v>7.62</v>
      </c>
      <c r="G39" s="28">
        <v>21.78</v>
      </c>
      <c r="H39" s="28" t="s">
        <v>112</v>
      </c>
      <c r="I39" s="28">
        <v>0.4</v>
      </c>
      <c r="J39" s="28" t="s">
        <v>113</v>
      </c>
      <c r="K39" s="108"/>
    </row>
    <row r="40" spans="1:14" x14ac:dyDescent="0.3">
      <c r="A40" s="41">
        <v>35989</v>
      </c>
      <c r="B40" s="28">
        <v>112831</v>
      </c>
      <c r="C40" s="28">
        <v>860</v>
      </c>
      <c r="D40" s="28">
        <v>0.55000000000000004</v>
      </c>
      <c r="E40" s="28">
        <v>9.48</v>
      </c>
      <c r="F40" s="28">
        <v>7.65</v>
      </c>
      <c r="G40" s="28">
        <v>21.32</v>
      </c>
      <c r="H40" s="28" t="s">
        <v>112</v>
      </c>
      <c r="I40" s="28">
        <v>0.2</v>
      </c>
      <c r="J40" s="28" t="s">
        <v>208</v>
      </c>
      <c r="K40" s="108">
        <v>1300</v>
      </c>
    </row>
    <row r="41" spans="1:14" x14ac:dyDescent="0.3">
      <c r="A41" s="41">
        <v>35991</v>
      </c>
      <c r="B41" s="13">
        <v>111120</v>
      </c>
      <c r="C41" s="13">
        <v>843</v>
      </c>
      <c r="D41" s="13">
        <v>0.53900000000000003</v>
      </c>
      <c r="E41" s="13">
        <v>5.64</v>
      </c>
      <c r="F41" s="13">
        <v>7.64</v>
      </c>
      <c r="G41" s="13">
        <v>21.29</v>
      </c>
      <c r="H41" s="28" t="s">
        <v>112</v>
      </c>
      <c r="I41" s="13">
        <v>0.9</v>
      </c>
      <c r="J41" s="13">
        <v>33</v>
      </c>
      <c r="K41" s="108">
        <v>900</v>
      </c>
    </row>
    <row r="42" spans="1:14" x14ac:dyDescent="0.3">
      <c r="A42" s="41">
        <v>35996</v>
      </c>
      <c r="B42" s="13">
        <v>112300</v>
      </c>
      <c r="C42" s="13">
        <v>440</v>
      </c>
      <c r="D42" s="13">
        <v>0.28199999999999997</v>
      </c>
      <c r="E42" s="13">
        <v>7.65</v>
      </c>
      <c r="F42" s="13">
        <v>7.2</v>
      </c>
      <c r="G42" s="13">
        <v>23.81</v>
      </c>
      <c r="H42" s="28" t="s">
        <v>112</v>
      </c>
      <c r="I42" s="13">
        <v>0.3</v>
      </c>
      <c r="J42" s="13">
        <v>40.5</v>
      </c>
      <c r="K42" s="108">
        <v>74000</v>
      </c>
    </row>
    <row r="43" spans="1:14" x14ac:dyDescent="0.3">
      <c r="A43" s="41">
        <v>36003</v>
      </c>
      <c r="B43" s="28">
        <v>105631</v>
      </c>
      <c r="C43" s="28">
        <v>826</v>
      </c>
      <c r="D43" s="28">
        <v>0.52900000000000003</v>
      </c>
      <c r="E43" s="28">
        <v>8.98</v>
      </c>
      <c r="F43" s="28">
        <v>7.55</v>
      </c>
      <c r="G43" s="28">
        <v>20.32</v>
      </c>
      <c r="H43" s="28" t="s">
        <v>112</v>
      </c>
      <c r="I43" s="28" t="s">
        <v>264</v>
      </c>
      <c r="J43" s="28" t="s">
        <v>168</v>
      </c>
      <c r="K43" s="108">
        <v>1200</v>
      </c>
      <c r="L43" s="13">
        <f>AVERAGE(K39:K43)</f>
        <v>19350</v>
      </c>
      <c r="M43" s="43">
        <f>GEOMEAN(K39:K43)</f>
        <v>3192.6382087983793</v>
      </c>
      <c r="N43" s="45" t="s">
        <v>265</v>
      </c>
    </row>
    <row r="44" spans="1:14" x14ac:dyDescent="0.3">
      <c r="A44" s="41">
        <v>36010</v>
      </c>
      <c r="B44" s="28"/>
      <c r="C44" s="13">
        <v>0</v>
      </c>
      <c r="D44" s="13">
        <v>0</v>
      </c>
      <c r="F44" s="13" t="s">
        <v>266</v>
      </c>
      <c r="K44" s="110">
        <v>1200</v>
      </c>
    </row>
    <row r="45" spans="1:14" x14ac:dyDescent="0.3">
      <c r="A45" s="41">
        <v>36017</v>
      </c>
      <c r="B45" s="13">
        <v>111159</v>
      </c>
      <c r="C45" s="13">
        <v>782</v>
      </c>
      <c r="D45" s="13">
        <v>0.5</v>
      </c>
      <c r="E45" s="13">
        <v>8.11</v>
      </c>
      <c r="F45" s="28" t="s">
        <v>267</v>
      </c>
      <c r="G45" s="13">
        <v>23.22</v>
      </c>
      <c r="H45" s="28" t="s">
        <v>112</v>
      </c>
      <c r="I45" s="13">
        <v>0.1</v>
      </c>
      <c r="J45" s="13">
        <v>38.9</v>
      </c>
      <c r="K45" s="110">
        <v>1600</v>
      </c>
    </row>
    <row r="46" spans="1:14" x14ac:dyDescent="0.3">
      <c r="A46" s="41">
        <v>36024</v>
      </c>
      <c r="B46" s="13">
        <v>112353</v>
      </c>
      <c r="C46" s="13">
        <v>700</v>
      </c>
      <c r="D46" s="13">
        <v>0.45300000000000001</v>
      </c>
      <c r="E46" s="13">
        <v>8</v>
      </c>
      <c r="F46" s="13">
        <v>8.2100000000000009</v>
      </c>
      <c r="G46" s="13">
        <v>22.91</v>
      </c>
      <c r="H46" s="28" t="s">
        <v>112</v>
      </c>
      <c r="I46" s="13">
        <v>0.3</v>
      </c>
      <c r="J46" s="13">
        <v>15.6</v>
      </c>
      <c r="K46" s="110">
        <v>23000</v>
      </c>
    </row>
    <row r="47" spans="1:14" x14ac:dyDescent="0.3">
      <c r="A47" s="41">
        <v>36031</v>
      </c>
      <c r="B47" s="13">
        <v>121041</v>
      </c>
      <c r="C47" s="13">
        <v>846</v>
      </c>
      <c r="D47" s="13">
        <v>0.54100000000000004</v>
      </c>
      <c r="E47" s="13">
        <v>9.0299999999999994</v>
      </c>
      <c r="F47" s="28" t="s">
        <v>267</v>
      </c>
      <c r="G47" s="13">
        <v>24.3</v>
      </c>
      <c r="H47" s="28" t="s">
        <v>112</v>
      </c>
      <c r="I47" s="13">
        <v>0.1</v>
      </c>
      <c r="J47" s="13">
        <v>36.200000000000003</v>
      </c>
      <c r="K47" s="110">
        <v>400</v>
      </c>
    </row>
    <row r="48" spans="1:14" x14ac:dyDescent="0.3">
      <c r="A48" s="41">
        <v>36038</v>
      </c>
      <c r="B48" s="13">
        <v>110921</v>
      </c>
      <c r="C48" s="13">
        <v>894</v>
      </c>
      <c r="D48" s="13">
        <v>0.57200000000000006</v>
      </c>
      <c r="E48" s="13">
        <v>8.9700000000000006</v>
      </c>
      <c r="F48" s="28" t="s">
        <v>267</v>
      </c>
      <c r="G48" s="13">
        <v>20.91</v>
      </c>
      <c r="H48" s="28" t="s">
        <v>112</v>
      </c>
      <c r="I48" s="13">
        <v>0.3</v>
      </c>
      <c r="J48" s="13">
        <v>21.8</v>
      </c>
      <c r="K48" s="110">
        <v>600</v>
      </c>
      <c r="L48" s="13">
        <f>AVERAGE(K44:K48)</f>
        <v>5360</v>
      </c>
      <c r="M48" s="43">
        <f>GEOMEAN(K44:K48)</f>
        <v>1603.4228239826573</v>
      </c>
      <c r="N48" s="45" t="s">
        <v>268</v>
      </c>
    </row>
    <row r="49" spans="1:14" x14ac:dyDescent="0.3">
      <c r="A49" s="41">
        <v>36040</v>
      </c>
      <c r="B49" s="13">
        <v>114427</v>
      </c>
      <c r="C49" s="13">
        <v>789</v>
      </c>
      <c r="D49" s="13">
        <v>0.505</v>
      </c>
      <c r="E49" s="13">
        <v>12.34</v>
      </c>
      <c r="F49" s="28" t="s">
        <v>267</v>
      </c>
      <c r="G49" s="13">
        <v>20.46</v>
      </c>
      <c r="H49" s="28" t="s">
        <v>112</v>
      </c>
      <c r="I49" s="13">
        <v>0.2</v>
      </c>
      <c r="J49" s="13">
        <v>41.5</v>
      </c>
      <c r="K49" s="108">
        <v>600</v>
      </c>
    </row>
    <row r="50" spans="1:14" x14ac:dyDescent="0.3">
      <c r="A50" s="41">
        <v>36047</v>
      </c>
      <c r="B50" s="13">
        <v>110713</v>
      </c>
      <c r="C50" s="13">
        <v>752</v>
      </c>
      <c r="D50" s="13">
        <v>0.48099999999999998</v>
      </c>
      <c r="E50" s="13">
        <v>8.51</v>
      </c>
      <c r="F50" s="28" t="s">
        <v>267</v>
      </c>
      <c r="G50" s="13">
        <v>16.96</v>
      </c>
      <c r="H50" s="28" t="s">
        <v>112</v>
      </c>
      <c r="I50" s="13">
        <v>0.4</v>
      </c>
      <c r="J50" s="13">
        <v>29.5</v>
      </c>
      <c r="K50" s="31">
        <v>200</v>
      </c>
    </row>
    <row r="51" spans="1:14" x14ac:dyDescent="0.3">
      <c r="A51" s="41">
        <v>36052</v>
      </c>
      <c r="B51" s="13">
        <v>110307</v>
      </c>
      <c r="C51" s="13">
        <v>850</v>
      </c>
      <c r="D51" s="13">
        <v>0.54399999999999993</v>
      </c>
      <c r="E51" s="13">
        <v>9.35</v>
      </c>
      <c r="F51" s="28" t="s">
        <v>267</v>
      </c>
      <c r="G51" s="13">
        <v>20.51</v>
      </c>
      <c r="H51" s="28" t="s">
        <v>112</v>
      </c>
      <c r="I51" s="13">
        <v>0.1</v>
      </c>
      <c r="J51" s="13">
        <v>39.799999999999997</v>
      </c>
      <c r="K51" s="108">
        <v>500</v>
      </c>
    </row>
    <row r="52" spans="1:14" x14ac:dyDescent="0.3">
      <c r="A52" s="41">
        <v>36059</v>
      </c>
      <c r="B52" s="13">
        <v>110829</v>
      </c>
      <c r="C52" s="13">
        <v>732</v>
      </c>
      <c r="D52" s="13">
        <v>0.46800000000000003</v>
      </c>
      <c r="E52" s="13">
        <v>6.79</v>
      </c>
      <c r="F52" s="28" t="s">
        <v>267</v>
      </c>
      <c r="G52" s="13">
        <v>21.46</v>
      </c>
      <c r="H52" s="28" t="s">
        <v>112</v>
      </c>
      <c r="I52" s="13">
        <v>0</v>
      </c>
      <c r="J52" s="13">
        <v>36.9</v>
      </c>
      <c r="K52" s="108">
        <v>26000</v>
      </c>
    </row>
    <row r="53" spans="1:14" x14ac:dyDescent="0.3">
      <c r="A53" s="41">
        <v>36066</v>
      </c>
      <c r="B53" s="13">
        <v>104245</v>
      </c>
      <c r="C53" s="13">
        <v>915</v>
      </c>
      <c r="D53" s="13">
        <v>0.58499999999999996</v>
      </c>
      <c r="E53" s="13">
        <v>8.5500000000000007</v>
      </c>
      <c r="F53" s="28" t="s">
        <v>267</v>
      </c>
      <c r="G53" s="13">
        <v>19</v>
      </c>
      <c r="H53" s="28" t="s">
        <v>112</v>
      </c>
      <c r="I53" s="13">
        <v>0.3</v>
      </c>
      <c r="J53" s="13">
        <v>33.700000000000003</v>
      </c>
      <c r="K53" s="31">
        <v>200</v>
      </c>
      <c r="L53" s="13">
        <f>AVERAGE(K49:K53)</f>
        <v>5500</v>
      </c>
      <c r="M53" s="43">
        <f>GEOMEAN(K49:K53)</f>
        <v>792.19285087072399</v>
      </c>
      <c r="N53" s="45" t="s">
        <v>269</v>
      </c>
    </row>
    <row r="54" spans="1:14" x14ac:dyDescent="0.3">
      <c r="A54" s="41">
        <v>36075</v>
      </c>
      <c r="B54" s="13">
        <v>111750</v>
      </c>
      <c r="C54" s="13">
        <v>167</v>
      </c>
      <c r="D54" s="13">
        <v>0.107</v>
      </c>
      <c r="E54" s="13">
        <v>9.51</v>
      </c>
      <c r="F54" s="28" t="s">
        <v>267</v>
      </c>
      <c r="G54" s="13">
        <v>15.83</v>
      </c>
      <c r="H54" s="28" t="s">
        <v>112</v>
      </c>
      <c r="I54" s="13">
        <v>0.4</v>
      </c>
      <c r="J54" s="13">
        <v>13.4</v>
      </c>
      <c r="K54" s="108">
        <v>13000</v>
      </c>
    </row>
    <row r="55" spans="1:14" x14ac:dyDescent="0.3">
      <c r="A55" s="41">
        <v>36080</v>
      </c>
      <c r="B55" s="13">
        <v>104712</v>
      </c>
      <c r="C55" s="13">
        <v>874</v>
      </c>
      <c r="D55" s="13">
        <v>0.56000000000000005</v>
      </c>
      <c r="E55" s="13">
        <v>9.24</v>
      </c>
      <c r="F55" s="28" t="s">
        <v>267</v>
      </c>
      <c r="G55" s="13">
        <v>13.4</v>
      </c>
      <c r="H55" s="28" t="s">
        <v>112</v>
      </c>
      <c r="I55" s="13">
        <v>0.2</v>
      </c>
      <c r="J55" s="13">
        <v>34.1</v>
      </c>
      <c r="K55" s="31">
        <v>200</v>
      </c>
    </row>
    <row r="56" spans="1:14" x14ac:dyDescent="0.3">
      <c r="A56" s="41">
        <v>36087</v>
      </c>
      <c r="B56" s="28">
        <v>112426</v>
      </c>
      <c r="C56" s="28">
        <v>751</v>
      </c>
      <c r="D56" s="28">
        <v>0.48099999999999998</v>
      </c>
      <c r="E56" s="28">
        <v>8.3699999999999992</v>
      </c>
      <c r="F56" s="28">
        <v>7.79</v>
      </c>
      <c r="G56" s="28">
        <v>13.29</v>
      </c>
      <c r="H56" s="28" t="s">
        <v>112</v>
      </c>
      <c r="I56" s="28">
        <v>2.2999999999999998</v>
      </c>
      <c r="J56" s="28" t="s">
        <v>168</v>
      </c>
      <c r="K56" s="108">
        <v>1100</v>
      </c>
    </row>
    <row r="57" spans="1:14" x14ac:dyDescent="0.3">
      <c r="A57" s="41">
        <v>36090</v>
      </c>
      <c r="B57" s="28">
        <v>103207</v>
      </c>
      <c r="C57" s="28">
        <v>901</v>
      </c>
      <c r="D57" s="28">
        <v>0.57699999999999996</v>
      </c>
      <c r="E57" s="28">
        <v>9.73</v>
      </c>
      <c r="F57" s="28">
        <v>7.69</v>
      </c>
      <c r="G57" s="28">
        <v>9.25</v>
      </c>
      <c r="H57" s="28" t="s">
        <v>112</v>
      </c>
      <c r="I57" s="28">
        <v>2.1</v>
      </c>
      <c r="J57" s="28" t="s">
        <v>162</v>
      </c>
      <c r="K57" s="31">
        <v>200</v>
      </c>
    </row>
    <row r="58" spans="1:14" x14ac:dyDescent="0.3">
      <c r="A58" s="41">
        <v>36094</v>
      </c>
      <c r="B58" s="28">
        <v>112532</v>
      </c>
      <c r="C58" s="28">
        <v>943</v>
      </c>
      <c r="D58" s="28">
        <v>0.60399999999999998</v>
      </c>
      <c r="E58" s="28">
        <v>10.65</v>
      </c>
      <c r="F58" s="28">
        <v>7.89</v>
      </c>
      <c r="G58" s="28">
        <v>11.62</v>
      </c>
      <c r="H58" s="28" t="s">
        <v>112</v>
      </c>
      <c r="I58" s="28">
        <v>0.1</v>
      </c>
      <c r="J58" s="28" t="s">
        <v>162</v>
      </c>
      <c r="K58" s="108">
        <v>300</v>
      </c>
      <c r="L58" s="13">
        <f>AVERAGE(K54:K58)</f>
        <v>2960</v>
      </c>
      <c r="M58" s="43">
        <f>GEOMEAN(K54:K58)</f>
        <v>702.91604486996084</v>
      </c>
      <c r="N58" s="45" t="s">
        <v>270</v>
      </c>
    </row>
    <row r="59" spans="1:14" x14ac:dyDescent="0.3">
      <c r="A59" s="41">
        <v>36101</v>
      </c>
      <c r="B59" s="28">
        <v>112140</v>
      </c>
      <c r="C59" s="28">
        <v>823</v>
      </c>
      <c r="D59" s="28">
        <v>0.52699999999999991</v>
      </c>
      <c r="E59" s="28">
        <v>8.5500000000000007</v>
      </c>
      <c r="F59" s="28">
        <v>7.69</v>
      </c>
      <c r="G59" s="28">
        <v>11.95</v>
      </c>
      <c r="H59" s="28" t="s">
        <v>112</v>
      </c>
      <c r="I59" s="28">
        <v>0.1</v>
      </c>
      <c r="J59" s="28" t="s">
        <v>113</v>
      </c>
      <c r="K59" s="108">
        <v>2500</v>
      </c>
    </row>
    <row r="60" spans="1:14" x14ac:dyDescent="0.3">
      <c r="A60" s="41">
        <v>36108</v>
      </c>
      <c r="B60" s="28">
        <v>111806</v>
      </c>
      <c r="C60" s="28">
        <v>883</v>
      </c>
      <c r="D60" s="28">
        <v>0.56499999999999995</v>
      </c>
      <c r="E60" s="28">
        <v>11.46</v>
      </c>
      <c r="F60" s="28">
        <v>8</v>
      </c>
      <c r="G60" s="28">
        <v>8.6199999999999992</v>
      </c>
      <c r="H60" s="28" t="s">
        <v>112</v>
      </c>
      <c r="I60" s="28">
        <v>0</v>
      </c>
      <c r="J60" s="28" t="s">
        <v>211</v>
      </c>
      <c r="K60" s="31">
        <v>50</v>
      </c>
    </row>
    <row r="61" spans="1:14" x14ac:dyDescent="0.3">
      <c r="A61" s="41">
        <v>36115</v>
      </c>
      <c r="B61" s="28">
        <v>110514</v>
      </c>
      <c r="C61" s="28">
        <v>859</v>
      </c>
      <c r="D61" s="28" t="e">
        <v>#VALUE!</v>
      </c>
      <c r="E61" s="28">
        <v>11.69</v>
      </c>
      <c r="F61" s="28">
        <v>7.9</v>
      </c>
      <c r="G61" s="28">
        <v>7.65</v>
      </c>
      <c r="H61" s="28" t="s">
        <v>112</v>
      </c>
      <c r="I61" s="28">
        <v>0.3</v>
      </c>
      <c r="J61" s="28" t="s">
        <v>211</v>
      </c>
      <c r="K61" s="31">
        <v>200</v>
      </c>
    </row>
    <row r="62" spans="1:14" x14ac:dyDescent="0.3">
      <c r="A62" s="41">
        <v>36122</v>
      </c>
      <c r="B62" s="28">
        <v>112354</v>
      </c>
      <c r="C62" s="28">
        <v>755</v>
      </c>
      <c r="D62" s="28">
        <v>0.48300000000000004</v>
      </c>
      <c r="E62" s="28">
        <v>12.29</v>
      </c>
      <c r="F62" s="28">
        <v>7.7</v>
      </c>
      <c r="G62" s="28">
        <v>9.11</v>
      </c>
      <c r="H62" s="28" t="s">
        <v>112</v>
      </c>
      <c r="I62" s="28">
        <v>0.1</v>
      </c>
      <c r="J62" s="28" t="s">
        <v>211</v>
      </c>
      <c r="K62" s="31">
        <v>100</v>
      </c>
    </row>
    <row r="63" spans="1:14" x14ac:dyDescent="0.3">
      <c r="A63" s="41">
        <v>36129</v>
      </c>
      <c r="B63" s="28">
        <v>101905</v>
      </c>
      <c r="C63" s="28">
        <v>859</v>
      </c>
      <c r="D63" s="28">
        <v>0.55000000000000004</v>
      </c>
      <c r="E63" s="28">
        <v>9.01</v>
      </c>
      <c r="F63" s="28">
        <v>7.61</v>
      </c>
      <c r="G63" s="28">
        <v>12.12</v>
      </c>
      <c r="H63" s="28" t="s">
        <v>112</v>
      </c>
      <c r="I63" s="28">
        <v>0</v>
      </c>
      <c r="J63" s="28" t="s">
        <v>742</v>
      </c>
      <c r="K63" s="31">
        <v>50</v>
      </c>
      <c r="L63" s="13">
        <f>AVERAGE(K59:K63)</f>
        <v>580</v>
      </c>
      <c r="M63" s="43">
        <f>GEOMEAN(K59:K63)</f>
        <v>165.72270086699933</v>
      </c>
      <c r="N63" s="45" t="s">
        <v>271</v>
      </c>
    </row>
    <row r="64" spans="1:14" x14ac:dyDescent="0.3">
      <c r="A64" s="41">
        <v>36131</v>
      </c>
      <c r="B64" s="28">
        <v>111419</v>
      </c>
      <c r="C64" s="28">
        <v>670</v>
      </c>
      <c r="D64" s="28">
        <v>0.42899999999999999</v>
      </c>
      <c r="E64" s="28">
        <v>10.61</v>
      </c>
      <c r="F64" s="28">
        <v>7.66</v>
      </c>
      <c r="G64" s="28">
        <v>8.41</v>
      </c>
      <c r="H64" s="28" t="s">
        <v>112</v>
      </c>
      <c r="I64" s="28">
        <v>0.2</v>
      </c>
      <c r="J64" s="28" t="s">
        <v>206</v>
      </c>
      <c r="K64" s="31">
        <v>50</v>
      </c>
    </row>
    <row r="65" spans="1:14" x14ac:dyDescent="0.3">
      <c r="A65" s="41">
        <v>36136</v>
      </c>
      <c r="B65" s="28">
        <v>113440</v>
      </c>
      <c r="C65" s="28">
        <v>278</v>
      </c>
      <c r="D65" s="28">
        <v>0.17799999999999999</v>
      </c>
      <c r="E65" s="28">
        <v>9.16</v>
      </c>
      <c r="F65" s="28">
        <v>7.58</v>
      </c>
      <c r="G65" s="28">
        <v>11.92</v>
      </c>
      <c r="H65" s="28" t="s">
        <v>112</v>
      </c>
      <c r="I65" s="28">
        <v>0.3</v>
      </c>
      <c r="J65" s="28" t="s">
        <v>256</v>
      </c>
      <c r="K65" s="108">
        <v>1200</v>
      </c>
    </row>
    <row r="66" spans="1:14" x14ac:dyDescent="0.3">
      <c r="A66" s="41">
        <v>36143</v>
      </c>
      <c r="B66" s="28">
        <v>111354</v>
      </c>
      <c r="C66" s="28">
        <v>862.2</v>
      </c>
      <c r="D66" s="28">
        <v>0.55179999999999996</v>
      </c>
      <c r="E66" s="28">
        <v>14.55</v>
      </c>
      <c r="F66" s="28">
        <v>7.83</v>
      </c>
      <c r="G66" s="28">
        <v>4.3600000000000003</v>
      </c>
      <c r="H66" s="28" t="s">
        <v>112</v>
      </c>
      <c r="I66" s="28">
        <v>0.73</v>
      </c>
      <c r="J66" s="28">
        <v>51.6</v>
      </c>
      <c r="K66" s="31">
        <v>50</v>
      </c>
    </row>
    <row r="67" spans="1:14" x14ac:dyDescent="0.3">
      <c r="A67" s="41">
        <v>36150</v>
      </c>
      <c r="B67" s="28">
        <v>111708</v>
      </c>
      <c r="C67" s="28">
        <v>783.6</v>
      </c>
      <c r="D67" s="28">
        <v>0.50150000000000006</v>
      </c>
      <c r="E67" s="28">
        <v>13.77</v>
      </c>
      <c r="F67" s="28">
        <v>8.0399999999999991</v>
      </c>
      <c r="G67" s="28">
        <v>8.09</v>
      </c>
      <c r="H67" s="28" t="s">
        <v>112</v>
      </c>
      <c r="I67" s="28">
        <v>0.48</v>
      </c>
      <c r="J67" s="28">
        <v>47.6</v>
      </c>
      <c r="K67" s="108">
        <v>900</v>
      </c>
    </row>
    <row r="68" spans="1:14" x14ac:dyDescent="0.3">
      <c r="A68" s="41">
        <v>36157</v>
      </c>
      <c r="B68" s="28">
        <v>110515</v>
      </c>
      <c r="C68" s="28">
        <v>847.6</v>
      </c>
      <c r="D68" s="28">
        <v>0.54259999999999997</v>
      </c>
      <c r="E68" s="28">
        <v>11.06</v>
      </c>
      <c r="F68" s="28">
        <v>8.0299999999999994</v>
      </c>
      <c r="G68" s="28">
        <v>2.04</v>
      </c>
      <c r="H68" s="28" t="s">
        <v>112</v>
      </c>
      <c r="I68" s="28">
        <v>1.01</v>
      </c>
      <c r="J68" s="28">
        <v>47.6</v>
      </c>
      <c r="K68" s="31">
        <v>50</v>
      </c>
      <c r="L68" s="13">
        <f>AVERAGE(K64:K68)</f>
        <v>450</v>
      </c>
      <c r="M68" s="43">
        <f>GEOMEAN(K64:K68)</f>
        <v>168.29327181692992</v>
      </c>
      <c r="N68" s="45" t="s">
        <v>272</v>
      </c>
    </row>
    <row r="69" spans="1:14" x14ac:dyDescent="0.3">
      <c r="A69" s="41">
        <v>36192</v>
      </c>
      <c r="B69" s="13">
        <v>103644</v>
      </c>
      <c r="C69" s="13">
        <v>569.9</v>
      </c>
      <c r="D69" s="13">
        <v>0.36480000000000001</v>
      </c>
      <c r="E69" s="13">
        <v>10.19</v>
      </c>
      <c r="F69" s="13">
        <v>7.73</v>
      </c>
      <c r="G69" s="13">
        <v>6.06</v>
      </c>
      <c r="H69" s="28" t="s">
        <v>112</v>
      </c>
      <c r="I69" s="13">
        <v>0.89</v>
      </c>
      <c r="J69" s="13">
        <v>38.4</v>
      </c>
      <c r="K69" s="31">
        <v>100</v>
      </c>
    </row>
    <row r="70" spans="1:14" x14ac:dyDescent="0.3">
      <c r="A70" s="41">
        <v>36199</v>
      </c>
      <c r="B70" s="13">
        <v>110015</v>
      </c>
      <c r="C70" s="13">
        <v>727.7</v>
      </c>
      <c r="D70" s="13">
        <v>0.46779999999999999</v>
      </c>
      <c r="E70" s="13">
        <v>10.199999999999999</v>
      </c>
      <c r="F70" s="13">
        <v>7.92</v>
      </c>
      <c r="G70" s="13">
        <v>6.56</v>
      </c>
      <c r="H70" s="28" t="s">
        <v>112</v>
      </c>
      <c r="I70" s="13">
        <v>0.72</v>
      </c>
      <c r="J70" s="13">
        <v>50.5</v>
      </c>
      <c r="K70" s="108">
        <v>400</v>
      </c>
    </row>
    <row r="71" spans="1:14" x14ac:dyDescent="0.3">
      <c r="A71" s="41">
        <v>36206</v>
      </c>
      <c r="B71" s="13">
        <v>113217</v>
      </c>
      <c r="C71" s="13">
        <v>813.6</v>
      </c>
      <c r="D71" s="13">
        <v>0.52069999999999994</v>
      </c>
      <c r="E71" s="13">
        <v>12.78</v>
      </c>
      <c r="F71" s="13">
        <v>7.95</v>
      </c>
      <c r="G71" s="13">
        <v>5.62</v>
      </c>
      <c r="H71" s="28" t="s">
        <v>112</v>
      </c>
      <c r="I71" s="13">
        <v>1.4</v>
      </c>
      <c r="J71" s="13">
        <v>54.8</v>
      </c>
      <c r="K71" s="108">
        <v>2500</v>
      </c>
    </row>
    <row r="72" spans="1:14" x14ac:dyDescent="0.3">
      <c r="A72" s="41">
        <v>36213</v>
      </c>
      <c r="B72" s="13">
        <v>115610</v>
      </c>
      <c r="C72" s="13">
        <v>842.5</v>
      </c>
      <c r="D72" s="13">
        <v>0.53920000000000001</v>
      </c>
      <c r="E72" s="13">
        <v>19.239999999999998</v>
      </c>
      <c r="F72" s="13">
        <v>8.02</v>
      </c>
      <c r="G72" s="13">
        <v>3.06</v>
      </c>
      <c r="H72" s="28" t="s">
        <v>112</v>
      </c>
      <c r="I72" s="13">
        <v>1.78</v>
      </c>
      <c r="J72" s="13">
        <v>45.4</v>
      </c>
      <c r="K72" s="31">
        <v>50</v>
      </c>
    </row>
    <row r="73" spans="1:14" x14ac:dyDescent="0.3">
      <c r="A73" s="41">
        <v>36215</v>
      </c>
      <c r="B73" s="13">
        <v>112005</v>
      </c>
      <c r="C73" s="13">
        <v>879</v>
      </c>
      <c r="D73" s="13">
        <v>0.5625</v>
      </c>
      <c r="E73" s="13">
        <v>13.32</v>
      </c>
      <c r="F73" s="13">
        <v>7.95</v>
      </c>
      <c r="G73" s="13">
        <v>4.4000000000000004</v>
      </c>
      <c r="H73" s="28" t="s">
        <v>112</v>
      </c>
      <c r="I73" s="13">
        <v>1.05</v>
      </c>
      <c r="J73" s="13">
        <v>50.3</v>
      </c>
      <c r="K73" s="31">
        <v>100</v>
      </c>
      <c r="L73" s="13">
        <f>AVERAGE(K69:K73)</f>
        <v>630</v>
      </c>
      <c r="M73" s="43">
        <f>GEOMEAN(K69:K73)</f>
        <v>218.6724147886556</v>
      </c>
      <c r="N73" s="45" t="s">
        <v>273</v>
      </c>
    </row>
    <row r="74" spans="1:14" x14ac:dyDescent="0.3">
      <c r="A74" s="41">
        <v>36220</v>
      </c>
      <c r="B74" s="13">
        <v>113034</v>
      </c>
      <c r="C74" s="13">
        <v>753.7</v>
      </c>
      <c r="D74" s="13">
        <v>0.48230000000000001</v>
      </c>
      <c r="E74" s="13">
        <v>11.46</v>
      </c>
      <c r="F74" s="13">
        <v>7.87</v>
      </c>
      <c r="G74" s="13">
        <v>5.95</v>
      </c>
      <c r="H74" s="28" t="s">
        <v>112</v>
      </c>
      <c r="I74" s="13">
        <v>0.52</v>
      </c>
      <c r="J74" s="13">
        <v>39</v>
      </c>
      <c r="K74" s="31">
        <v>100</v>
      </c>
    </row>
    <row r="75" spans="1:14" x14ac:dyDescent="0.3">
      <c r="A75" s="41">
        <v>36227</v>
      </c>
      <c r="B75" s="13">
        <v>105529</v>
      </c>
      <c r="C75" s="13">
        <v>863.6</v>
      </c>
      <c r="D75" s="13">
        <v>0.55300000000000005</v>
      </c>
      <c r="E75" s="13">
        <v>14.74</v>
      </c>
      <c r="F75" s="13">
        <v>7.78</v>
      </c>
      <c r="G75" s="13">
        <v>2.7</v>
      </c>
      <c r="H75" s="28" t="s">
        <v>112</v>
      </c>
      <c r="I75" s="13">
        <v>1.1200000000000001</v>
      </c>
      <c r="J75" s="13">
        <v>50.5</v>
      </c>
      <c r="K75" s="31">
        <v>100</v>
      </c>
    </row>
    <row r="76" spans="1:14" x14ac:dyDescent="0.3">
      <c r="A76" s="41">
        <v>36234</v>
      </c>
      <c r="B76" s="13">
        <v>105803</v>
      </c>
      <c r="C76" s="13">
        <v>958</v>
      </c>
      <c r="D76" s="13">
        <v>0.61309999999999998</v>
      </c>
      <c r="E76" s="13">
        <v>14.3</v>
      </c>
      <c r="F76" s="13">
        <v>7.94</v>
      </c>
      <c r="G76" s="13">
        <v>4.1399999999999997</v>
      </c>
      <c r="H76" s="28" t="s">
        <v>112</v>
      </c>
      <c r="I76" s="13">
        <v>1.32</v>
      </c>
      <c r="J76" s="13">
        <v>54.5</v>
      </c>
      <c r="K76" s="31">
        <v>50</v>
      </c>
    </row>
    <row r="77" spans="1:14" x14ac:dyDescent="0.3">
      <c r="A77" s="41">
        <v>36241</v>
      </c>
      <c r="B77" s="13">
        <v>110841</v>
      </c>
      <c r="C77" s="13">
        <v>897.7</v>
      </c>
      <c r="D77" s="13">
        <v>0.57440000000000002</v>
      </c>
      <c r="E77" s="13">
        <v>15.13</v>
      </c>
      <c r="F77" s="13">
        <v>8.19</v>
      </c>
      <c r="G77" s="13">
        <v>7.14</v>
      </c>
      <c r="H77" s="28" t="s">
        <v>112</v>
      </c>
      <c r="I77" s="13">
        <v>0.68</v>
      </c>
      <c r="J77" s="13">
        <v>54.8</v>
      </c>
      <c r="K77" s="31">
        <v>20</v>
      </c>
    </row>
    <row r="78" spans="1:14" x14ac:dyDescent="0.3">
      <c r="A78" s="41">
        <v>36248</v>
      </c>
      <c r="B78" s="13">
        <v>102114</v>
      </c>
      <c r="C78" s="13">
        <v>870</v>
      </c>
      <c r="D78" s="13">
        <v>0.55679999999999996</v>
      </c>
      <c r="E78" s="13">
        <v>13.92</v>
      </c>
      <c r="F78" s="13">
        <v>7.98</v>
      </c>
      <c r="G78" s="13">
        <v>9.86</v>
      </c>
      <c r="H78" s="28" t="s">
        <v>112</v>
      </c>
      <c r="I78" s="13">
        <v>0.98</v>
      </c>
      <c r="K78" s="31">
        <v>5</v>
      </c>
      <c r="L78" s="13">
        <f>AVERAGE(K74:K78)</f>
        <v>55</v>
      </c>
      <c r="M78" s="38">
        <f>GEOMEAN(K74:K78)</f>
        <v>34.657242157757317</v>
      </c>
      <c r="N78" s="45" t="s">
        <v>274</v>
      </c>
    </row>
    <row r="79" spans="1:14" x14ac:dyDescent="0.3">
      <c r="A79" s="41">
        <v>36255</v>
      </c>
      <c r="B79" s="13">
        <v>110548</v>
      </c>
      <c r="C79" s="13">
        <v>0</v>
      </c>
      <c r="D79" s="13" t="e">
        <v>#VALUE!</v>
      </c>
      <c r="E79" s="13">
        <v>12.89</v>
      </c>
      <c r="F79" s="13">
        <v>7.91</v>
      </c>
      <c r="G79" s="13">
        <v>12.42</v>
      </c>
      <c r="H79" s="28" t="s">
        <v>112</v>
      </c>
      <c r="I79" s="13">
        <v>0.83</v>
      </c>
      <c r="J79" s="13">
        <v>46.3</v>
      </c>
      <c r="K79" s="108">
        <v>230</v>
      </c>
    </row>
    <row r="80" spans="1:14" x14ac:dyDescent="0.3">
      <c r="A80" s="41">
        <v>36262</v>
      </c>
      <c r="B80" s="13">
        <v>112207</v>
      </c>
      <c r="C80" s="13">
        <v>784</v>
      </c>
      <c r="D80" s="13">
        <v>0.50180000000000002</v>
      </c>
      <c r="E80" s="13">
        <v>15.11</v>
      </c>
      <c r="F80" s="13">
        <v>8.07</v>
      </c>
      <c r="G80" s="13">
        <v>11.71</v>
      </c>
      <c r="H80" s="28" t="s">
        <v>112</v>
      </c>
      <c r="I80" s="13">
        <v>1.34</v>
      </c>
      <c r="J80" s="13">
        <v>80.5</v>
      </c>
      <c r="K80" s="31">
        <v>10</v>
      </c>
    </row>
    <row r="81" spans="1:14" x14ac:dyDescent="0.3">
      <c r="A81" s="41">
        <v>36264</v>
      </c>
      <c r="B81" s="13">
        <v>101207</v>
      </c>
      <c r="C81" s="13">
        <v>850</v>
      </c>
      <c r="D81" s="13">
        <v>0.54399999999999993</v>
      </c>
      <c r="E81" s="13">
        <v>12.6</v>
      </c>
      <c r="F81" s="13">
        <v>7.59</v>
      </c>
      <c r="G81" s="13">
        <v>13.01</v>
      </c>
      <c r="H81" s="28" t="s">
        <v>112</v>
      </c>
      <c r="I81" s="13">
        <v>0.2</v>
      </c>
      <c r="J81" s="13">
        <v>24.6</v>
      </c>
      <c r="K81" s="31">
        <v>50</v>
      </c>
    </row>
    <row r="82" spans="1:14" x14ac:dyDescent="0.3">
      <c r="A82" s="41">
        <v>36269</v>
      </c>
      <c r="B82" s="13">
        <v>114423</v>
      </c>
      <c r="C82" s="13">
        <v>799</v>
      </c>
      <c r="D82" s="13">
        <v>0.51139999999999997</v>
      </c>
      <c r="E82" s="13">
        <v>14.89</v>
      </c>
      <c r="F82" s="13">
        <v>8.2899999999999991</v>
      </c>
      <c r="G82" s="13">
        <v>12.55</v>
      </c>
      <c r="H82" s="28" t="s">
        <v>112</v>
      </c>
      <c r="I82" s="13">
        <v>0.49</v>
      </c>
      <c r="J82" s="13">
        <v>34</v>
      </c>
      <c r="K82" s="31">
        <v>70</v>
      </c>
    </row>
    <row r="83" spans="1:14" x14ac:dyDescent="0.3">
      <c r="A83" s="48">
        <v>36276</v>
      </c>
      <c r="B83" s="13">
        <v>103626</v>
      </c>
      <c r="C83" s="13">
        <v>845</v>
      </c>
      <c r="D83" s="13">
        <v>0.5413</v>
      </c>
      <c r="E83" s="13">
        <v>6.23</v>
      </c>
      <c r="F83" s="13">
        <v>8.0500000000000007</v>
      </c>
      <c r="G83" s="13">
        <v>13.31</v>
      </c>
      <c r="H83" s="28" t="s">
        <v>112</v>
      </c>
      <c r="I83" s="13">
        <v>0.87</v>
      </c>
      <c r="J83" s="13">
        <v>84.8</v>
      </c>
      <c r="K83" s="31">
        <v>140</v>
      </c>
      <c r="L83" s="13">
        <f>AVERAGE(K79:K83)</f>
        <v>100</v>
      </c>
      <c r="M83" s="38">
        <f>GEOMEAN(K79:K83)</f>
        <v>64.622652964225097</v>
      </c>
      <c r="N83" s="45" t="s">
        <v>275</v>
      </c>
    </row>
    <row r="84" spans="1:14" x14ac:dyDescent="0.3">
      <c r="A84" s="48">
        <v>36283</v>
      </c>
      <c r="B84" s="13">
        <v>103046</v>
      </c>
      <c r="C84" s="13">
        <v>904</v>
      </c>
      <c r="D84" s="13">
        <v>0.57899999999999996</v>
      </c>
      <c r="E84" s="13">
        <v>8.3699999999999992</v>
      </c>
      <c r="F84" s="13">
        <v>7.8</v>
      </c>
      <c r="G84" s="13">
        <v>15.9</v>
      </c>
      <c r="H84" s="28" t="s">
        <v>112</v>
      </c>
      <c r="I84" s="13">
        <v>0.55000000000000004</v>
      </c>
      <c r="J84" s="13">
        <v>62</v>
      </c>
      <c r="K84" s="108">
        <v>250</v>
      </c>
    </row>
    <row r="85" spans="1:14" x14ac:dyDescent="0.3">
      <c r="A85" s="48">
        <v>36290</v>
      </c>
      <c r="B85" s="13">
        <v>103036</v>
      </c>
      <c r="C85" s="13">
        <v>940</v>
      </c>
      <c r="D85" s="13">
        <v>0.60209999999999997</v>
      </c>
      <c r="E85" s="13">
        <v>8.31</v>
      </c>
      <c r="F85" s="13">
        <v>7.84</v>
      </c>
      <c r="G85" s="13">
        <v>17.05</v>
      </c>
      <c r="H85" s="28" t="s">
        <v>112</v>
      </c>
      <c r="I85" s="13">
        <v>0.44</v>
      </c>
      <c r="J85" s="13">
        <v>52.4</v>
      </c>
      <c r="K85" s="31">
        <v>150</v>
      </c>
    </row>
    <row r="86" spans="1:14" x14ac:dyDescent="0.3">
      <c r="A86" s="48">
        <v>36292</v>
      </c>
      <c r="B86" s="13">
        <v>101652</v>
      </c>
      <c r="C86" s="13">
        <v>924</v>
      </c>
      <c r="D86" s="13">
        <v>0.59399999999999997</v>
      </c>
      <c r="E86" s="13">
        <v>7.73</v>
      </c>
      <c r="F86" s="13">
        <v>7.72</v>
      </c>
      <c r="G86" s="13">
        <v>19.649999999999999</v>
      </c>
      <c r="H86" s="28" t="s">
        <v>112</v>
      </c>
      <c r="I86" s="13">
        <v>0.2</v>
      </c>
      <c r="J86" s="13">
        <v>37.5</v>
      </c>
      <c r="K86" s="31">
        <v>170</v>
      </c>
    </row>
    <row r="87" spans="1:14" x14ac:dyDescent="0.3">
      <c r="A87" s="48">
        <v>36297</v>
      </c>
      <c r="B87" s="13">
        <v>110956</v>
      </c>
      <c r="C87" s="13">
        <v>903.1</v>
      </c>
      <c r="D87" s="13">
        <v>0.57799999999999996</v>
      </c>
      <c r="E87" s="13">
        <v>7.27</v>
      </c>
      <c r="F87" s="13">
        <v>7.92</v>
      </c>
      <c r="G87" s="13">
        <v>21.62</v>
      </c>
      <c r="H87" s="28" t="s">
        <v>112</v>
      </c>
      <c r="I87" s="13">
        <v>0.35</v>
      </c>
      <c r="J87" s="13">
        <v>65.5</v>
      </c>
      <c r="K87" s="31">
        <v>130</v>
      </c>
    </row>
    <row r="88" spans="1:14" x14ac:dyDescent="0.3">
      <c r="A88" s="48">
        <v>36304</v>
      </c>
      <c r="B88" s="13">
        <v>110419</v>
      </c>
      <c r="C88" s="13">
        <v>727.6</v>
      </c>
      <c r="D88" s="13">
        <v>0.4657</v>
      </c>
      <c r="E88" s="13">
        <v>8.58</v>
      </c>
      <c r="F88" s="13">
        <v>7.78</v>
      </c>
      <c r="G88" s="13">
        <v>14.47</v>
      </c>
      <c r="H88" s="28" t="s">
        <v>112</v>
      </c>
      <c r="I88" s="13">
        <v>0.28999999999999998</v>
      </c>
      <c r="J88" s="13">
        <v>49.1</v>
      </c>
      <c r="K88" s="108">
        <v>1100</v>
      </c>
      <c r="L88" s="13">
        <f>AVERAGE(K84:K88)</f>
        <v>360</v>
      </c>
      <c r="M88" s="43">
        <f>GEOMEAN(K84:K88)</f>
        <v>246.58306432042184</v>
      </c>
      <c r="N88" s="45" t="s">
        <v>276</v>
      </c>
    </row>
    <row r="89" spans="1:14" x14ac:dyDescent="0.3">
      <c r="A89" s="48">
        <v>36318</v>
      </c>
      <c r="B89" s="13">
        <v>105435</v>
      </c>
      <c r="C89" s="13">
        <v>871.2</v>
      </c>
      <c r="D89" s="13">
        <v>0.5575</v>
      </c>
      <c r="E89" s="13">
        <v>7.35</v>
      </c>
      <c r="F89" s="13">
        <v>7.92</v>
      </c>
      <c r="G89" s="13">
        <v>23.53</v>
      </c>
      <c r="H89" s="28" t="s">
        <v>112</v>
      </c>
      <c r="I89" s="28">
        <v>0.12</v>
      </c>
      <c r="J89" s="28">
        <v>63.1</v>
      </c>
      <c r="K89" s="108">
        <v>1600</v>
      </c>
    </row>
    <row r="90" spans="1:14" x14ac:dyDescent="0.3">
      <c r="A90" s="48">
        <v>36325</v>
      </c>
      <c r="B90" s="13">
        <v>112531</v>
      </c>
      <c r="C90" s="13">
        <v>716.8</v>
      </c>
      <c r="D90" s="13">
        <v>0.45879999999999999</v>
      </c>
      <c r="E90" s="13">
        <v>7.46</v>
      </c>
      <c r="F90" s="13">
        <v>7.82</v>
      </c>
      <c r="G90" s="13">
        <v>22.1</v>
      </c>
      <c r="H90" s="28" t="s">
        <v>112</v>
      </c>
      <c r="I90" s="13">
        <v>0.11</v>
      </c>
      <c r="J90" s="13">
        <v>63.8</v>
      </c>
      <c r="K90" s="108">
        <v>3400</v>
      </c>
    </row>
    <row r="91" spans="1:14" x14ac:dyDescent="0.3">
      <c r="A91" s="48">
        <v>36327</v>
      </c>
      <c r="B91" s="13">
        <v>103206</v>
      </c>
      <c r="C91" s="13">
        <v>864</v>
      </c>
      <c r="D91" s="13">
        <v>0.55300000000000005</v>
      </c>
      <c r="E91" s="13">
        <v>10.5</v>
      </c>
      <c r="F91" s="13">
        <v>7.37</v>
      </c>
      <c r="G91" s="13">
        <v>16.78</v>
      </c>
      <c r="H91" s="28" t="s">
        <v>112</v>
      </c>
      <c r="I91" s="13">
        <v>0.2</v>
      </c>
      <c r="J91" s="13">
        <v>51.1</v>
      </c>
      <c r="K91" s="108">
        <v>1800</v>
      </c>
    </row>
    <row r="92" spans="1:14" x14ac:dyDescent="0.3">
      <c r="A92" s="48">
        <v>36332</v>
      </c>
      <c r="B92" s="13">
        <v>113556</v>
      </c>
      <c r="C92" s="13">
        <v>884.4</v>
      </c>
      <c r="D92" s="13">
        <v>0.56540000000000001</v>
      </c>
      <c r="E92" s="13">
        <v>10.1</v>
      </c>
      <c r="F92" s="13">
        <v>8.07</v>
      </c>
      <c r="G92" s="13">
        <v>20.82</v>
      </c>
      <c r="H92" s="28" t="s">
        <v>112</v>
      </c>
      <c r="I92" s="13">
        <v>0.57999999999999996</v>
      </c>
      <c r="J92" s="13">
        <v>62.4</v>
      </c>
      <c r="K92" s="108">
        <v>1800</v>
      </c>
    </row>
    <row r="93" spans="1:14" x14ac:dyDescent="0.3">
      <c r="A93" s="48">
        <v>36339</v>
      </c>
      <c r="B93" s="13">
        <v>110527</v>
      </c>
      <c r="C93" s="13">
        <v>621.5</v>
      </c>
      <c r="D93" s="13">
        <v>0.39780000000000004</v>
      </c>
      <c r="E93" s="13">
        <v>8.85</v>
      </c>
      <c r="F93" s="13">
        <v>7.84</v>
      </c>
      <c r="G93" s="13">
        <v>23.95</v>
      </c>
      <c r="H93" s="28" t="s">
        <v>112</v>
      </c>
      <c r="I93" s="13">
        <v>0.23</v>
      </c>
      <c r="J93" s="13">
        <v>80.3</v>
      </c>
      <c r="K93" s="108">
        <v>700</v>
      </c>
      <c r="L93" s="13">
        <f>AVERAGE(K89:K92)</f>
        <v>2150</v>
      </c>
      <c r="M93" s="43">
        <f>GEOMEAN(K89:K92)</f>
        <v>2048.9717822089733</v>
      </c>
      <c r="N93" s="45" t="s">
        <v>277</v>
      </c>
    </row>
    <row r="94" spans="1:14" x14ac:dyDescent="0.3">
      <c r="A94" s="48">
        <v>36353</v>
      </c>
      <c r="B94" s="13">
        <v>110548</v>
      </c>
      <c r="C94" s="13">
        <v>916.9</v>
      </c>
      <c r="D94" s="13">
        <v>0.58679999999999999</v>
      </c>
      <c r="E94" s="13">
        <v>11.14</v>
      </c>
      <c r="F94" s="13">
        <v>7.91</v>
      </c>
      <c r="G94" s="13">
        <v>20.57</v>
      </c>
      <c r="H94" s="28" t="s">
        <v>112</v>
      </c>
      <c r="I94" s="13">
        <v>0.72</v>
      </c>
      <c r="J94" s="13">
        <v>63.7</v>
      </c>
      <c r="K94" s="108">
        <v>1000</v>
      </c>
    </row>
    <row r="95" spans="1:14" x14ac:dyDescent="0.3">
      <c r="A95" s="48">
        <v>36355</v>
      </c>
      <c r="B95" s="13">
        <v>104639</v>
      </c>
      <c r="C95" s="13">
        <v>811.1</v>
      </c>
      <c r="D95" s="13">
        <v>0.51910000000000001</v>
      </c>
      <c r="E95" s="13">
        <v>10.72</v>
      </c>
      <c r="F95" s="13">
        <v>7.94</v>
      </c>
      <c r="G95" s="13">
        <v>21.66</v>
      </c>
      <c r="H95" s="28" t="s">
        <v>112</v>
      </c>
      <c r="I95" s="13">
        <v>0.57999999999999996</v>
      </c>
      <c r="J95" s="13">
        <v>66.400000000000006</v>
      </c>
      <c r="K95" s="108">
        <v>680</v>
      </c>
    </row>
    <row r="96" spans="1:14" x14ac:dyDescent="0.3">
      <c r="A96" s="48">
        <v>36360</v>
      </c>
      <c r="B96" s="13">
        <v>115010</v>
      </c>
      <c r="C96" s="13">
        <v>916.3</v>
      </c>
      <c r="D96" s="13">
        <v>0.58640000000000003</v>
      </c>
      <c r="E96" s="13">
        <v>7.87</v>
      </c>
      <c r="F96" s="13">
        <v>7.95</v>
      </c>
      <c r="G96" s="13">
        <v>25.12</v>
      </c>
      <c r="H96" s="28" t="s">
        <v>112</v>
      </c>
      <c r="I96" s="13">
        <v>0.1</v>
      </c>
      <c r="J96" s="13">
        <v>87.5</v>
      </c>
      <c r="K96" s="31">
        <v>10</v>
      </c>
    </row>
    <row r="97" spans="1:14" x14ac:dyDescent="0.3">
      <c r="A97" s="48">
        <v>36367</v>
      </c>
      <c r="B97" s="13">
        <v>111902</v>
      </c>
      <c r="C97" s="13">
        <v>794</v>
      </c>
      <c r="D97" s="13">
        <v>0.50819999999999999</v>
      </c>
      <c r="E97" s="13">
        <v>4.62</v>
      </c>
      <c r="F97" s="13">
        <v>7.9</v>
      </c>
      <c r="G97" s="13">
        <v>26.52</v>
      </c>
      <c r="H97" s="28" t="s">
        <v>112</v>
      </c>
      <c r="I97" s="13">
        <v>0.22</v>
      </c>
      <c r="J97" s="13">
        <v>97.3</v>
      </c>
      <c r="K97" s="108">
        <v>5000</v>
      </c>
    </row>
    <row r="98" spans="1:14" x14ac:dyDescent="0.3">
      <c r="A98" s="48">
        <v>36369</v>
      </c>
      <c r="B98" s="13">
        <v>105236</v>
      </c>
      <c r="C98" s="13">
        <v>884.2</v>
      </c>
      <c r="D98" s="13">
        <v>0.56590000000000007</v>
      </c>
      <c r="E98" s="13">
        <v>4.99</v>
      </c>
      <c r="F98" s="13">
        <v>7.93</v>
      </c>
      <c r="G98" s="13">
        <v>24.37</v>
      </c>
      <c r="H98" s="28" t="s">
        <v>112</v>
      </c>
      <c r="I98" s="13">
        <v>0.19</v>
      </c>
      <c r="J98" s="13">
        <v>70.7</v>
      </c>
      <c r="K98" s="108">
        <v>1100</v>
      </c>
      <c r="L98" s="13">
        <f>AVERAGE(K94:K98)</f>
        <v>1558</v>
      </c>
      <c r="M98" s="43">
        <f>GEOMEAN(K94:K98)</f>
        <v>518.29177924366525</v>
      </c>
      <c r="N98" s="45" t="s">
        <v>278</v>
      </c>
    </row>
    <row r="99" spans="1:14" x14ac:dyDescent="0.3">
      <c r="A99" s="48">
        <v>36374</v>
      </c>
      <c r="B99" s="13">
        <v>115216</v>
      </c>
      <c r="C99" s="13">
        <v>925.8</v>
      </c>
      <c r="D99" s="13">
        <v>0.59309999999999996</v>
      </c>
      <c r="E99" s="13">
        <v>9.86</v>
      </c>
      <c r="F99" s="13">
        <v>7.98</v>
      </c>
      <c r="G99" s="13">
        <v>24.18</v>
      </c>
      <c r="H99" s="28" t="s">
        <v>112</v>
      </c>
      <c r="I99" s="13">
        <v>0.85</v>
      </c>
      <c r="J99" s="13">
        <v>79.8</v>
      </c>
      <c r="K99" s="31">
        <v>80</v>
      </c>
    </row>
    <row r="100" spans="1:14" x14ac:dyDescent="0.3">
      <c r="A100" s="48">
        <v>36381</v>
      </c>
      <c r="B100" s="13">
        <v>111827</v>
      </c>
      <c r="C100" s="13">
        <v>880.7</v>
      </c>
      <c r="D100" s="13">
        <v>0.56370000000000009</v>
      </c>
      <c r="E100" s="13">
        <v>8.7200000000000006</v>
      </c>
      <c r="F100" s="13">
        <v>7.91</v>
      </c>
      <c r="G100" s="13">
        <v>21.45</v>
      </c>
      <c r="H100" s="28" t="s">
        <v>112</v>
      </c>
      <c r="I100" s="13">
        <v>0.23</v>
      </c>
      <c r="J100" s="13">
        <v>63.9</v>
      </c>
      <c r="K100" s="108">
        <v>280</v>
      </c>
    </row>
    <row r="101" spans="1:14" x14ac:dyDescent="0.3">
      <c r="A101" s="48">
        <v>36388</v>
      </c>
      <c r="B101" s="13">
        <v>114832</v>
      </c>
      <c r="C101" s="13">
        <v>729.3</v>
      </c>
      <c r="D101" s="13">
        <v>0.46640000000000004</v>
      </c>
      <c r="E101" s="13">
        <v>9.7200000000000006</v>
      </c>
      <c r="F101" s="13">
        <v>7.88</v>
      </c>
      <c r="G101" s="13">
        <v>22.28</v>
      </c>
      <c r="H101" s="28" t="s">
        <v>112</v>
      </c>
      <c r="I101" s="13">
        <v>0.55000000000000004</v>
      </c>
      <c r="J101" s="13">
        <v>76.5</v>
      </c>
      <c r="K101" s="31">
        <v>130</v>
      </c>
    </row>
    <row r="102" spans="1:14" x14ac:dyDescent="0.3">
      <c r="A102" s="48">
        <v>36395</v>
      </c>
      <c r="B102" s="13">
        <v>102644</v>
      </c>
      <c r="C102" s="13">
        <v>936.6</v>
      </c>
      <c r="D102" s="13">
        <v>0.59940000000000004</v>
      </c>
      <c r="E102" s="13">
        <v>7.94</v>
      </c>
      <c r="F102" s="13">
        <v>7.85</v>
      </c>
      <c r="G102" s="13">
        <v>19.670000000000002</v>
      </c>
      <c r="H102" s="28" t="s">
        <v>112</v>
      </c>
      <c r="I102" s="13">
        <v>0.22</v>
      </c>
      <c r="J102" s="13">
        <v>87.3</v>
      </c>
      <c r="K102" s="108">
        <v>550</v>
      </c>
    </row>
    <row r="103" spans="1:14" x14ac:dyDescent="0.3">
      <c r="A103" s="48">
        <v>36402</v>
      </c>
      <c r="B103" s="13">
        <v>123002</v>
      </c>
      <c r="C103" s="13">
        <v>812.2</v>
      </c>
      <c r="D103" s="13">
        <v>0.52010000000000001</v>
      </c>
      <c r="E103" s="13">
        <v>8.25</v>
      </c>
      <c r="F103" s="13">
        <v>7.95</v>
      </c>
      <c r="G103" s="13">
        <v>19.57</v>
      </c>
      <c r="H103" s="28" t="s">
        <v>112</v>
      </c>
      <c r="I103" s="13">
        <v>0.9</v>
      </c>
      <c r="J103" s="13">
        <v>79.099999999999994</v>
      </c>
      <c r="K103" s="108">
        <v>800</v>
      </c>
      <c r="L103" s="13">
        <f>AVERAGE(K99:K103)</f>
        <v>368</v>
      </c>
      <c r="M103" s="43">
        <f>GEOMEAN(K99:K103)</f>
        <v>263.9543413715416</v>
      </c>
      <c r="N103" s="45" t="s">
        <v>281</v>
      </c>
    </row>
    <row r="104" spans="1:14" x14ac:dyDescent="0.3">
      <c r="A104" s="48">
        <v>36411</v>
      </c>
      <c r="B104" s="13">
        <v>110126</v>
      </c>
      <c r="C104" s="13">
        <v>918.4</v>
      </c>
      <c r="D104" s="13">
        <v>0.5877</v>
      </c>
      <c r="E104" s="13">
        <v>6.55</v>
      </c>
      <c r="F104" s="13">
        <v>7.79</v>
      </c>
      <c r="G104" s="13">
        <v>18.91</v>
      </c>
      <c r="H104" s="28" t="s">
        <v>112</v>
      </c>
      <c r="I104" s="13">
        <v>0.26</v>
      </c>
      <c r="J104" s="13">
        <v>60.1</v>
      </c>
      <c r="K104" s="108">
        <v>440</v>
      </c>
    </row>
    <row r="105" spans="1:14" x14ac:dyDescent="0.3">
      <c r="A105" s="48">
        <v>36416</v>
      </c>
      <c r="B105" s="13">
        <v>113201</v>
      </c>
      <c r="C105" s="13">
        <v>928.6</v>
      </c>
      <c r="D105" s="13">
        <v>0.59429999999999994</v>
      </c>
      <c r="E105" s="13">
        <v>5.65</v>
      </c>
      <c r="F105" s="13">
        <v>7.68</v>
      </c>
      <c r="G105" s="13">
        <v>19.34</v>
      </c>
      <c r="H105" s="28" t="s">
        <v>112</v>
      </c>
      <c r="I105" s="13">
        <v>0.45</v>
      </c>
      <c r="J105" s="13">
        <v>84.9</v>
      </c>
      <c r="K105" s="108">
        <v>1600</v>
      </c>
    </row>
    <row r="106" spans="1:14" x14ac:dyDescent="0.3">
      <c r="A106" s="48">
        <v>36423</v>
      </c>
      <c r="B106" s="13">
        <v>103439</v>
      </c>
      <c r="C106" s="13">
        <v>662</v>
      </c>
      <c r="D106" s="13">
        <v>0.42369999999999997</v>
      </c>
      <c r="E106" s="13">
        <v>5.13</v>
      </c>
      <c r="F106" s="13">
        <v>7.71</v>
      </c>
      <c r="G106" s="13">
        <v>17.600000000000001</v>
      </c>
      <c r="H106" s="28" t="s">
        <v>112</v>
      </c>
      <c r="I106" s="13">
        <v>0.4</v>
      </c>
      <c r="J106" s="13">
        <v>64.7</v>
      </c>
      <c r="K106" s="108">
        <v>1700</v>
      </c>
    </row>
    <row r="107" spans="1:14" x14ac:dyDescent="0.3">
      <c r="A107" s="48">
        <v>36425</v>
      </c>
      <c r="B107" s="13">
        <v>103703</v>
      </c>
      <c r="C107" s="28" t="e">
        <v>#VALUE!</v>
      </c>
      <c r="D107" s="28" t="e">
        <v>#VALUE!</v>
      </c>
      <c r="E107" s="13">
        <v>8.85</v>
      </c>
      <c r="F107" s="13">
        <v>7.91</v>
      </c>
      <c r="G107" s="13">
        <v>12.29</v>
      </c>
      <c r="H107" s="28" t="s">
        <v>112</v>
      </c>
      <c r="I107" s="13">
        <v>0.72</v>
      </c>
      <c r="J107" s="13">
        <v>52.8</v>
      </c>
      <c r="K107" s="108">
        <v>1000</v>
      </c>
    </row>
    <row r="108" spans="1:14" x14ac:dyDescent="0.3">
      <c r="A108" s="48">
        <v>36430</v>
      </c>
      <c r="B108" s="13">
        <v>110828</v>
      </c>
      <c r="C108" s="13">
        <v>1004</v>
      </c>
      <c r="D108" s="13">
        <v>0.64280000000000004</v>
      </c>
      <c r="E108" s="13">
        <v>7.03</v>
      </c>
      <c r="F108" s="13">
        <v>7.84</v>
      </c>
      <c r="G108" s="13">
        <v>18.23</v>
      </c>
      <c r="H108" s="28" t="s">
        <v>112</v>
      </c>
      <c r="I108" s="13">
        <v>0.22</v>
      </c>
      <c r="J108" s="13">
        <v>96.2</v>
      </c>
      <c r="K108" s="108">
        <v>470</v>
      </c>
      <c r="L108" s="13">
        <f>AVERAGE(K104:K108)</f>
        <v>1042</v>
      </c>
      <c r="M108" s="43">
        <f>GEOMEAN(K104:K108)</f>
        <v>891.29996135098133</v>
      </c>
      <c r="N108" s="45" t="s">
        <v>282</v>
      </c>
    </row>
    <row r="109" spans="1:14" x14ac:dyDescent="0.3">
      <c r="A109" s="48">
        <v>36437</v>
      </c>
      <c r="B109" s="13">
        <v>115451</v>
      </c>
      <c r="C109" s="28" t="e">
        <v>#VALUE!</v>
      </c>
      <c r="D109" s="28" t="e">
        <v>#VALUE!</v>
      </c>
      <c r="E109" s="13">
        <v>7.69</v>
      </c>
      <c r="F109" s="13">
        <v>7.64</v>
      </c>
      <c r="G109" s="13">
        <v>12.18</v>
      </c>
      <c r="H109" s="28" t="s">
        <v>112</v>
      </c>
      <c r="I109" s="13">
        <v>0.96</v>
      </c>
      <c r="J109" s="13">
        <v>76.900000000000006</v>
      </c>
      <c r="K109" s="108">
        <v>1300</v>
      </c>
    </row>
    <row r="110" spans="1:14" x14ac:dyDescent="0.3">
      <c r="A110" s="48">
        <v>36439</v>
      </c>
      <c r="B110" s="13">
        <v>112735</v>
      </c>
      <c r="C110" s="13">
        <v>916.1</v>
      </c>
      <c r="D110" s="13">
        <v>0.58630000000000004</v>
      </c>
      <c r="E110" s="13">
        <v>10.039999999999999</v>
      </c>
      <c r="F110" s="13">
        <v>7.74</v>
      </c>
      <c r="G110" s="13">
        <v>12.26</v>
      </c>
      <c r="H110" s="28" t="s">
        <v>112</v>
      </c>
      <c r="I110" s="13">
        <v>1</v>
      </c>
      <c r="J110" s="13">
        <v>87.3</v>
      </c>
      <c r="K110" s="31">
        <v>180</v>
      </c>
    </row>
    <row r="111" spans="1:14" x14ac:dyDescent="0.3">
      <c r="A111" s="48">
        <v>36444</v>
      </c>
      <c r="B111" s="13">
        <v>111818</v>
      </c>
      <c r="C111" s="13">
        <v>655</v>
      </c>
      <c r="D111" s="13">
        <v>0.41910000000000003</v>
      </c>
      <c r="E111" s="13">
        <v>7.69</v>
      </c>
      <c r="F111" s="13">
        <v>7.65</v>
      </c>
      <c r="G111" s="13">
        <v>15.73</v>
      </c>
      <c r="H111" s="28" t="s">
        <v>112</v>
      </c>
      <c r="I111" s="13">
        <v>0.45</v>
      </c>
      <c r="J111" s="13">
        <v>82.5</v>
      </c>
      <c r="K111" s="31">
        <v>200</v>
      </c>
    </row>
    <row r="112" spans="1:14" x14ac:dyDescent="0.3">
      <c r="A112" s="48">
        <v>36451</v>
      </c>
      <c r="B112" s="13">
        <v>115651</v>
      </c>
      <c r="C112" s="13">
        <v>553.5</v>
      </c>
      <c r="D112" s="13">
        <v>0.35430000000000006</v>
      </c>
      <c r="E112" s="13">
        <v>8.4499999999999993</v>
      </c>
      <c r="F112" s="13">
        <v>7.58</v>
      </c>
      <c r="G112" s="13">
        <v>11.68</v>
      </c>
      <c r="H112" s="28" t="s">
        <v>112</v>
      </c>
      <c r="I112" s="13">
        <v>0.68</v>
      </c>
      <c r="J112" s="13">
        <v>80.5</v>
      </c>
      <c r="K112" s="108">
        <v>770</v>
      </c>
    </row>
    <row r="113" spans="1:14" x14ac:dyDescent="0.3">
      <c r="A113" s="48">
        <v>36458</v>
      </c>
      <c r="B113" s="13">
        <v>115638</v>
      </c>
      <c r="C113" s="28" t="e">
        <v>#VALUE!</v>
      </c>
      <c r="D113" s="28" t="e">
        <v>#VALUE!</v>
      </c>
      <c r="E113" s="13">
        <v>9.3800000000000008</v>
      </c>
      <c r="F113" s="13">
        <v>7.61</v>
      </c>
      <c r="G113" s="13">
        <v>8.5500000000000007</v>
      </c>
      <c r="H113" s="28" t="s">
        <v>112</v>
      </c>
      <c r="I113" s="13">
        <v>0.97</v>
      </c>
      <c r="J113" s="13">
        <v>62.1</v>
      </c>
      <c r="K113" s="31">
        <v>210</v>
      </c>
      <c r="L113" s="13">
        <f>AVERAGE(K109:K113)</f>
        <v>532</v>
      </c>
      <c r="M113" s="43">
        <f>GEOMEAN(K109:K113)</f>
        <v>376.52270892490264</v>
      </c>
      <c r="N113" s="45" t="s">
        <v>283</v>
      </c>
    </row>
    <row r="114" spans="1:14" x14ac:dyDescent="0.3">
      <c r="A114" s="48">
        <v>36465</v>
      </c>
      <c r="B114" s="13">
        <v>110106</v>
      </c>
      <c r="C114" s="13">
        <v>1032</v>
      </c>
      <c r="D114" s="13">
        <v>0.66039999999999999</v>
      </c>
      <c r="E114" s="13">
        <v>6.82</v>
      </c>
      <c r="F114" s="13">
        <v>7.62</v>
      </c>
      <c r="G114" s="13">
        <v>13.51</v>
      </c>
      <c r="H114" s="28" t="s">
        <v>112</v>
      </c>
      <c r="I114" s="13">
        <v>0.5</v>
      </c>
      <c r="J114" s="13">
        <v>87.9</v>
      </c>
      <c r="K114" s="31">
        <v>60</v>
      </c>
    </row>
    <row r="115" spans="1:14" x14ac:dyDescent="0.3">
      <c r="A115" s="48">
        <v>36472</v>
      </c>
      <c r="B115" s="13">
        <v>103833</v>
      </c>
      <c r="C115" s="13">
        <v>1060</v>
      </c>
      <c r="D115" s="13">
        <v>0.67860000000000009</v>
      </c>
      <c r="E115" s="13">
        <v>6.81</v>
      </c>
      <c r="F115" s="13">
        <v>7.54</v>
      </c>
      <c r="G115" s="13">
        <v>8.6</v>
      </c>
      <c r="H115" s="28" t="s">
        <v>112</v>
      </c>
      <c r="I115" s="13">
        <v>0.84</v>
      </c>
      <c r="J115" s="13">
        <v>84.3</v>
      </c>
      <c r="K115" s="31">
        <v>50</v>
      </c>
    </row>
    <row r="116" spans="1:14" x14ac:dyDescent="0.3">
      <c r="A116" s="48">
        <v>36479</v>
      </c>
      <c r="B116" s="13">
        <v>113523</v>
      </c>
      <c r="C116" s="13">
        <v>1135</v>
      </c>
      <c r="D116" s="13">
        <v>0.72609999999999997</v>
      </c>
      <c r="E116" s="13">
        <v>8.66</v>
      </c>
      <c r="F116" s="13">
        <v>7.7</v>
      </c>
      <c r="G116" s="13">
        <v>7.45</v>
      </c>
      <c r="H116" s="28" t="s">
        <v>112</v>
      </c>
      <c r="I116" s="13">
        <v>0.98</v>
      </c>
      <c r="J116" s="13">
        <v>81.400000000000006</v>
      </c>
      <c r="K116" s="108">
        <v>380</v>
      </c>
    </row>
    <row r="117" spans="1:14" x14ac:dyDescent="0.3">
      <c r="A117" s="48">
        <v>36486</v>
      </c>
      <c r="B117" s="13">
        <v>105951</v>
      </c>
      <c r="C117" s="13">
        <v>957.9</v>
      </c>
      <c r="D117" s="13">
        <v>0.61309999999999998</v>
      </c>
      <c r="E117" s="13">
        <v>7.8</v>
      </c>
      <c r="F117" s="13">
        <v>7.52</v>
      </c>
      <c r="G117" s="13">
        <v>11.19</v>
      </c>
      <c r="H117" s="28" t="s">
        <v>112</v>
      </c>
      <c r="I117" s="13">
        <v>0.92</v>
      </c>
      <c r="J117" s="13">
        <v>85.2</v>
      </c>
      <c r="K117" s="31">
        <v>150</v>
      </c>
    </row>
    <row r="118" spans="1:14" x14ac:dyDescent="0.3">
      <c r="A118" s="48">
        <v>36493</v>
      </c>
      <c r="B118" s="13">
        <v>110039</v>
      </c>
      <c r="C118" s="13">
        <v>874.1</v>
      </c>
      <c r="D118" s="13">
        <v>0.55940000000000001</v>
      </c>
      <c r="E118" s="13">
        <v>11.15</v>
      </c>
      <c r="F118" s="13">
        <v>7.55</v>
      </c>
      <c r="G118" s="13">
        <v>4.28</v>
      </c>
      <c r="H118" s="28" t="s">
        <v>112</v>
      </c>
      <c r="I118" s="13">
        <v>1.05</v>
      </c>
      <c r="J118" s="13">
        <v>79.7</v>
      </c>
      <c r="K118" s="31">
        <v>70</v>
      </c>
      <c r="L118" s="13">
        <f>AVERAGE(K114:K118)</f>
        <v>142</v>
      </c>
      <c r="M118" s="38">
        <f>GEOMEAN(K114:K118)</f>
        <v>103.66182013441183</v>
      </c>
      <c r="N118" s="45" t="s">
        <v>284</v>
      </c>
    </row>
    <row r="119" spans="1:14" x14ac:dyDescent="0.3">
      <c r="A119" s="48">
        <v>36500</v>
      </c>
      <c r="B119" s="13">
        <v>115452</v>
      </c>
      <c r="C119" s="13">
        <v>530.20000000000005</v>
      </c>
      <c r="D119" s="13">
        <v>3.3929999999999998</v>
      </c>
      <c r="E119" s="13">
        <v>12.54</v>
      </c>
      <c r="F119" s="13">
        <v>7.59</v>
      </c>
      <c r="G119" s="13">
        <v>7.26</v>
      </c>
      <c r="H119" s="28" t="s">
        <v>112</v>
      </c>
      <c r="I119" s="13">
        <v>1</v>
      </c>
      <c r="J119" s="13">
        <v>34.5</v>
      </c>
      <c r="K119" s="108">
        <v>1000</v>
      </c>
    </row>
    <row r="120" spans="1:14" x14ac:dyDescent="0.3">
      <c r="A120" s="48">
        <v>36502</v>
      </c>
      <c r="B120" s="13">
        <v>105949</v>
      </c>
      <c r="C120" s="13">
        <v>649</v>
      </c>
      <c r="D120" s="13">
        <v>0.41499999999999998</v>
      </c>
      <c r="E120" s="13">
        <v>11.01</v>
      </c>
      <c r="F120" s="13">
        <v>7.77</v>
      </c>
      <c r="G120" s="13">
        <v>3.27</v>
      </c>
      <c r="H120" s="28" t="s">
        <v>112</v>
      </c>
      <c r="I120" s="13">
        <v>0.1</v>
      </c>
      <c r="J120" s="13">
        <v>45.1</v>
      </c>
      <c r="K120" s="31">
        <v>200</v>
      </c>
    </row>
    <row r="121" spans="1:14" x14ac:dyDescent="0.3">
      <c r="A121" s="48">
        <v>36507</v>
      </c>
      <c r="B121" s="13">
        <v>121534</v>
      </c>
      <c r="C121" s="13">
        <v>0</v>
      </c>
      <c r="D121" s="13">
        <v>0</v>
      </c>
      <c r="K121" s="31">
        <v>130</v>
      </c>
    </row>
    <row r="122" spans="1:14" x14ac:dyDescent="0.3">
      <c r="A122" s="48">
        <v>36514</v>
      </c>
      <c r="B122" s="13">
        <v>124750</v>
      </c>
      <c r="C122" s="13">
        <v>699.5</v>
      </c>
      <c r="D122" s="13">
        <v>0.44540000000000002</v>
      </c>
      <c r="E122" s="13">
        <v>10.65</v>
      </c>
      <c r="F122" s="13">
        <v>7.84</v>
      </c>
      <c r="G122" s="13">
        <v>5.83</v>
      </c>
      <c r="H122" s="28" t="s">
        <v>112</v>
      </c>
      <c r="I122" s="13">
        <v>0.99</v>
      </c>
      <c r="J122" s="13">
        <v>74.599999999999994</v>
      </c>
      <c r="K122" s="31">
        <v>190</v>
      </c>
    </row>
    <row r="123" spans="1:14" x14ac:dyDescent="0.3">
      <c r="A123" s="48">
        <v>36521</v>
      </c>
      <c r="B123" s="13">
        <v>104716</v>
      </c>
      <c r="C123" s="13">
        <v>1008</v>
      </c>
      <c r="D123" s="13">
        <v>0.64500000000000002</v>
      </c>
      <c r="E123" s="13">
        <v>13.36</v>
      </c>
      <c r="F123" s="13">
        <v>7.9</v>
      </c>
      <c r="G123" s="13">
        <v>-0.01</v>
      </c>
      <c r="H123" s="28" t="s">
        <v>112</v>
      </c>
      <c r="I123" s="13">
        <v>0.22</v>
      </c>
      <c r="J123" s="13">
        <v>92.9</v>
      </c>
      <c r="K123" s="31">
        <v>10</v>
      </c>
      <c r="L123" s="13">
        <f>AVERAGE(K119:K123)</f>
        <v>306</v>
      </c>
      <c r="M123" s="43">
        <f>GEOMEAN(K119:K123)</f>
        <v>137.64023003775603</v>
      </c>
      <c r="N123" s="45" t="s">
        <v>285</v>
      </c>
    </row>
    <row r="124" spans="1:14" x14ac:dyDescent="0.3">
      <c r="A124" s="48">
        <v>36528</v>
      </c>
      <c r="B124" s="13">
        <v>120320</v>
      </c>
      <c r="C124" s="13">
        <v>1070</v>
      </c>
      <c r="D124" s="13">
        <v>0.68489999999999995</v>
      </c>
      <c r="E124" s="13">
        <v>10.74</v>
      </c>
      <c r="F124" s="13">
        <v>7.96</v>
      </c>
      <c r="G124" s="13">
        <v>7.29</v>
      </c>
      <c r="H124" s="28" t="s">
        <v>112</v>
      </c>
      <c r="I124" s="13">
        <v>0.91</v>
      </c>
      <c r="J124" s="13">
        <v>71.3</v>
      </c>
      <c r="K124" s="108">
        <v>500</v>
      </c>
    </row>
    <row r="125" spans="1:14" x14ac:dyDescent="0.3">
      <c r="A125" s="48">
        <v>36535</v>
      </c>
      <c r="B125" s="13">
        <v>123035</v>
      </c>
      <c r="C125" s="13">
        <v>932.9</v>
      </c>
      <c r="D125" s="13">
        <v>0.59709999999999996</v>
      </c>
      <c r="E125" s="13">
        <v>12.29</v>
      </c>
      <c r="F125" s="13">
        <v>8.15</v>
      </c>
      <c r="G125" s="13">
        <v>7.23</v>
      </c>
      <c r="H125" s="28" t="s">
        <v>112</v>
      </c>
      <c r="I125" s="13">
        <v>0.5</v>
      </c>
      <c r="J125" s="13">
        <v>74</v>
      </c>
      <c r="K125" s="108">
        <v>500</v>
      </c>
    </row>
    <row r="126" spans="1:14" x14ac:dyDescent="0.3">
      <c r="A126" s="48">
        <v>36543</v>
      </c>
      <c r="B126" s="13">
        <v>110744</v>
      </c>
      <c r="C126" s="13">
        <v>918.9</v>
      </c>
      <c r="D126" s="13">
        <v>0.58810000000000007</v>
      </c>
      <c r="E126" s="13">
        <v>14.05</v>
      </c>
      <c r="F126" s="13">
        <v>7.86</v>
      </c>
      <c r="G126" s="13">
        <v>0.61</v>
      </c>
      <c r="H126" s="28" t="s">
        <v>112</v>
      </c>
      <c r="I126" s="13">
        <v>0.25</v>
      </c>
      <c r="J126" s="13">
        <v>86.1</v>
      </c>
      <c r="K126" s="31">
        <v>50</v>
      </c>
    </row>
    <row r="127" spans="1:14" x14ac:dyDescent="0.3">
      <c r="A127" s="48">
        <v>36549</v>
      </c>
      <c r="B127" s="13">
        <v>113630</v>
      </c>
      <c r="C127" s="13">
        <v>1624</v>
      </c>
      <c r="D127" s="13">
        <v>1.04</v>
      </c>
      <c r="E127" s="13">
        <v>14.69</v>
      </c>
      <c r="F127" s="13">
        <v>7.84</v>
      </c>
      <c r="G127" s="13">
        <v>-0.02</v>
      </c>
      <c r="H127" s="28" t="s">
        <v>112</v>
      </c>
      <c r="I127" s="13">
        <v>1.85</v>
      </c>
      <c r="J127" s="13">
        <v>77.8</v>
      </c>
      <c r="K127" s="31">
        <v>10</v>
      </c>
    </row>
    <row r="128" spans="1:14" x14ac:dyDescent="0.3">
      <c r="A128" s="48">
        <v>36551</v>
      </c>
      <c r="B128" s="13">
        <v>101608</v>
      </c>
      <c r="C128" s="13">
        <v>1315</v>
      </c>
      <c r="D128" s="13">
        <v>0.84169999999999989</v>
      </c>
      <c r="E128" s="13">
        <v>13.27</v>
      </c>
      <c r="F128" s="13">
        <v>7.7</v>
      </c>
      <c r="G128" s="13">
        <v>-0.08</v>
      </c>
      <c r="H128" s="28" t="s">
        <v>112</v>
      </c>
      <c r="I128" s="13">
        <v>1.31</v>
      </c>
      <c r="J128" s="13">
        <v>50.8</v>
      </c>
      <c r="K128" s="31">
        <v>10</v>
      </c>
      <c r="L128" s="13">
        <f>AVERAGE(K124:K127)</f>
        <v>265</v>
      </c>
      <c r="M128" s="38">
        <f>GEOMEAN(K124:K127)</f>
        <v>105.73712634405641</v>
      </c>
      <c r="N128" s="45" t="s">
        <v>287</v>
      </c>
    </row>
    <row r="129" spans="1:14" x14ac:dyDescent="0.3">
      <c r="A129" s="48">
        <v>36556</v>
      </c>
      <c r="B129" s="13">
        <v>121432</v>
      </c>
      <c r="C129" s="13">
        <v>1770</v>
      </c>
      <c r="D129" s="13">
        <v>1.133</v>
      </c>
      <c r="E129" s="13">
        <v>14.37</v>
      </c>
      <c r="F129" s="13">
        <v>7.38</v>
      </c>
      <c r="G129" s="13">
        <v>-0.06</v>
      </c>
      <c r="H129" s="28" t="s">
        <v>112</v>
      </c>
      <c r="I129" s="13">
        <v>0.57999999999999996</v>
      </c>
      <c r="J129" s="13">
        <v>33.5</v>
      </c>
      <c r="K129" s="31">
        <v>10</v>
      </c>
    </row>
    <row r="130" spans="1:14" x14ac:dyDescent="0.3">
      <c r="A130" s="48">
        <v>36563</v>
      </c>
      <c r="B130" s="13">
        <v>102843</v>
      </c>
      <c r="C130" s="13">
        <v>1168</v>
      </c>
      <c r="D130" s="13">
        <v>0.74750000000000005</v>
      </c>
      <c r="E130" s="13">
        <v>15.72</v>
      </c>
      <c r="F130" s="13">
        <v>7.93</v>
      </c>
      <c r="G130" s="13">
        <v>0.23</v>
      </c>
      <c r="H130" s="28" t="s">
        <v>112</v>
      </c>
      <c r="I130" s="13">
        <v>0.26</v>
      </c>
      <c r="J130" s="13">
        <v>96.3</v>
      </c>
      <c r="K130" s="31">
        <v>10</v>
      </c>
    </row>
    <row r="131" spans="1:14" x14ac:dyDescent="0.3">
      <c r="A131" s="48">
        <v>36570</v>
      </c>
      <c r="B131" s="13">
        <v>103156</v>
      </c>
      <c r="C131" s="13">
        <v>2222</v>
      </c>
      <c r="D131" s="13">
        <v>1.4219999999999999</v>
      </c>
      <c r="E131" s="13">
        <v>12.81</v>
      </c>
      <c r="F131" s="13">
        <v>7.63</v>
      </c>
      <c r="G131" s="13">
        <v>2.5099999999999998</v>
      </c>
      <c r="H131" s="28" t="s">
        <v>112</v>
      </c>
      <c r="I131" s="13">
        <v>1.06</v>
      </c>
      <c r="J131" s="13">
        <v>95.5</v>
      </c>
      <c r="K131" s="31">
        <v>70</v>
      </c>
    </row>
    <row r="132" spans="1:14" x14ac:dyDescent="0.3">
      <c r="A132" s="48">
        <v>36577</v>
      </c>
      <c r="B132" s="13">
        <v>115714</v>
      </c>
      <c r="C132" s="13">
        <v>1121</v>
      </c>
      <c r="D132" s="13">
        <v>0.71740000000000004</v>
      </c>
      <c r="E132" s="13">
        <v>12.82</v>
      </c>
      <c r="F132" s="13">
        <v>7.76</v>
      </c>
      <c r="G132" s="13">
        <v>4.46</v>
      </c>
      <c r="H132" s="28" t="s">
        <v>112</v>
      </c>
      <c r="I132" s="13">
        <v>1.58</v>
      </c>
      <c r="J132" s="13">
        <v>83.6</v>
      </c>
      <c r="K132" s="31">
        <v>10</v>
      </c>
    </row>
    <row r="133" spans="1:14" x14ac:dyDescent="0.3">
      <c r="A133" s="48">
        <v>36586</v>
      </c>
      <c r="B133" s="13">
        <v>104132</v>
      </c>
      <c r="C133" s="13">
        <v>1010</v>
      </c>
      <c r="D133" s="13">
        <v>0.6463000000000001</v>
      </c>
      <c r="E133" s="13">
        <v>13.15</v>
      </c>
      <c r="F133" s="13">
        <v>8.0399999999999991</v>
      </c>
      <c r="G133" s="13">
        <v>9.98</v>
      </c>
      <c r="H133" s="28" t="s">
        <v>112</v>
      </c>
      <c r="I133" s="13">
        <v>0.1</v>
      </c>
      <c r="J133" s="13">
        <v>100</v>
      </c>
      <c r="K133" s="31">
        <v>30</v>
      </c>
      <c r="L133" s="13">
        <f>AVERAGE(K129:K133)</f>
        <v>26</v>
      </c>
      <c r="M133" s="38">
        <f>GEOMEAN(K129:K133)</f>
        <v>18.38416287252544</v>
      </c>
      <c r="N133" s="45" t="s">
        <v>289</v>
      </c>
    </row>
    <row r="134" spans="1:14" x14ac:dyDescent="0.3">
      <c r="A134" s="48">
        <v>36591</v>
      </c>
      <c r="B134" s="13">
        <v>103522</v>
      </c>
      <c r="C134" s="13">
        <v>1043</v>
      </c>
      <c r="D134" s="13">
        <v>0.66759999999999997</v>
      </c>
      <c r="E134" s="13">
        <v>14.76</v>
      </c>
      <c r="F134" s="13">
        <v>7.97</v>
      </c>
      <c r="G134" s="13">
        <v>8.0399999999999991</v>
      </c>
      <c r="H134" s="28" t="s">
        <v>112</v>
      </c>
      <c r="I134" s="13">
        <v>7.0000000000000007E-2</v>
      </c>
      <c r="J134" s="13">
        <v>94.4</v>
      </c>
      <c r="K134" s="31">
        <v>10</v>
      </c>
    </row>
    <row r="135" spans="1:14" x14ac:dyDescent="0.3">
      <c r="A135" s="48">
        <v>36593</v>
      </c>
      <c r="B135" s="13">
        <v>102933</v>
      </c>
      <c r="C135" s="13">
        <v>1028</v>
      </c>
      <c r="D135" s="13">
        <v>0.65769999999999995</v>
      </c>
      <c r="E135" s="13">
        <v>12.5</v>
      </c>
      <c r="F135" s="13">
        <v>7.96</v>
      </c>
      <c r="G135" s="13">
        <v>12.32</v>
      </c>
      <c r="H135" s="28" t="s">
        <v>112</v>
      </c>
      <c r="I135" s="13">
        <v>0.13</v>
      </c>
      <c r="J135" s="13">
        <v>98.5</v>
      </c>
      <c r="K135" s="31">
        <v>10</v>
      </c>
    </row>
    <row r="136" spans="1:14" x14ac:dyDescent="0.3">
      <c r="A136" s="48">
        <v>36598</v>
      </c>
      <c r="B136" s="13">
        <v>103143</v>
      </c>
      <c r="C136" s="13">
        <v>1445</v>
      </c>
      <c r="D136" s="13">
        <v>0.92490000000000006</v>
      </c>
      <c r="E136" s="13">
        <v>14.42</v>
      </c>
      <c r="F136" s="13">
        <v>7.98</v>
      </c>
      <c r="G136" s="13">
        <v>5.1100000000000003</v>
      </c>
      <c r="H136" s="28" t="s">
        <v>112</v>
      </c>
      <c r="I136" s="13">
        <v>0.22</v>
      </c>
      <c r="J136" s="13">
        <v>96.6</v>
      </c>
      <c r="K136" s="31">
        <v>50</v>
      </c>
    </row>
    <row r="137" spans="1:14" x14ac:dyDescent="0.3">
      <c r="A137" s="48">
        <v>36605</v>
      </c>
      <c r="B137" s="13">
        <v>115049</v>
      </c>
      <c r="C137" s="13">
        <v>586</v>
      </c>
      <c r="D137" s="13">
        <v>0.375</v>
      </c>
      <c r="E137" s="13">
        <v>10.77</v>
      </c>
      <c r="F137" s="13">
        <v>7.59</v>
      </c>
      <c r="G137" s="13">
        <v>9.25</v>
      </c>
      <c r="H137" s="28" t="s">
        <v>112</v>
      </c>
      <c r="I137" s="13">
        <v>0.6</v>
      </c>
      <c r="J137" s="13">
        <v>76.2</v>
      </c>
      <c r="K137" s="108">
        <v>690</v>
      </c>
      <c r="L137" s="13">
        <f>AVERAGE(K133:K137)</f>
        <v>158</v>
      </c>
      <c r="M137" s="38">
        <f>GEOMEAN(K133:K137)</f>
        <v>40.085570599566431</v>
      </c>
      <c r="N137" s="45" t="s">
        <v>290</v>
      </c>
    </row>
    <row r="138" spans="1:14" x14ac:dyDescent="0.3">
      <c r="A138" s="48">
        <v>36612</v>
      </c>
      <c r="B138" s="13">
        <v>102648</v>
      </c>
      <c r="C138" s="13">
        <v>994.7</v>
      </c>
      <c r="D138" s="13">
        <v>0.63659999999999994</v>
      </c>
      <c r="E138" s="13">
        <v>11.66</v>
      </c>
      <c r="F138" s="13">
        <v>7.85</v>
      </c>
      <c r="G138" s="13">
        <v>11.2</v>
      </c>
      <c r="H138" s="28" t="s">
        <v>112</v>
      </c>
      <c r="I138" s="13">
        <v>0.1</v>
      </c>
      <c r="J138" s="13">
        <v>95.7</v>
      </c>
      <c r="K138" s="31">
        <v>220</v>
      </c>
    </row>
    <row r="139" spans="1:14" x14ac:dyDescent="0.3">
      <c r="A139" s="48">
        <v>36619</v>
      </c>
      <c r="B139" s="13">
        <v>112923</v>
      </c>
      <c r="C139" s="13">
        <v>822.6</v>
      </c>
      <c r="D139" s="13">
        <v>0.52649999999999997</v>
      </c>
      <c r="E139" s="13">
        <v>9.92</v>
      </c>
      <c r="F139" s="13">
        <v>7.93</v>
      </c>
      <c r="G139" s="13">
        <v>13.62</v>
      </c>
      <c r="H139" s="28" t="s">
        <v>112</v>
      </c>
      <c r="I139" s="13">
        <v>0.37</v>
      </c>
      <c r="J139" s="13">
        <v>90.1</v>
      </c>
      <c r="K139" s="31">
        <v>170</v>
      </c>
    </row>
    <row r="140" spans="1:14" x14ac:dyDescent="0.3">
      <c r="A140" s="48">
        <v>36621</v>
      </c>
      <c r="B140" s="13">
        <v>122402</v>
      </c>
      <c r="C140" s="13">
        <v>988.8</v>
      </c>
      <c r="D140" s="13">
        <v>0.63280000000000003</v>
      </c>
      <c r="E140" s="13">
        <v>12.35</v>
      </c>
      <c r="F140" s="13">
        <v>7.97</v>
      </c>
      <c r="G140" s="13">
        <v>10.79</v>
      </c>
      <c r="H140" s="28" t="s">
        <v>112</v>
      </c>
      <c r="I140" s="13">
        <v>0.85</v>
      </c>
      <c r="J140" s="13">
        <v>65.099999999999994</v>
      </c>
      <c r="K140" s="31">
        <v>40</v>
      </c>
    </row>
    <row r="141" spans="1:14" x14ac:dyDescent="0.3">
      <c r="A141" s="48">
        <v>36626</v>
      </c>
      <c r="B141" s="13">
        <v>102242</v>
      </c>
      <c r="C141" s="13">
        <v>885.2</v>
      </c>
      <c r="D141" s="13">
        <v>0.5665</v>
      </c>
      <c r="E141" s="13">
        <v>10.039999999999999</v>
      </c>
      <c r="F141" s="13">
        <v>7.96</v>
      </c>
      <c r="G141" s="13">
        <v>10.26</v>
      </c>
      <c r="H141" s="28" t="s">
        <v>112</v>
      </c>
      <c r="I141" s="13">
        <v>0.66</v>
      </c>
      <c r="J141" s="13">
        <v>88.9</v>
      </c>
      <c r="K141" s="31">
        <v>110</v>
      </c>
    </row>
    <row r="142" spans="1:14" x14ac:dyDescent="0.3">
      <c r="A142" s="48">
        <v>36633</v>
      </c>
      <c r="B142" s="13">
        <v>105036</v>
      </c>
      <c r="C142" s="13">
        <v>910</v>
      </c>
      <c r="D142" s="13">
        <v>0.58200000000000007</v>
      </c>
      <c r="E142" s="13">
        <v>9.74</v>
      </c>
      <c r="F142" s="13">
        <v>7.85</v>
      </c>
      <c r="G142" s="13">
        <v>13.74</v>
      </c>
      <c r="H142" s="28" t="s">
        <v>112</v>
      </c>
      <c r="I142" s="13">
        <v>0.7</v>
      </c>
      <c r="J142" s="13">
        <v>74.3</v>
      </c>
      <c r="K142" s="108">
        <v>1300</v>
      </c>
    </row>
    <row r="143" spans="1:14" x14ac:dyDescent="0.3">
      <c r="A143" s="48">
        <v>36637</v>
      </c>
      <c r="B143" s="13">
        <v>104500</v>
      </c>
      <c r="C143" s="13">
        <v>943</v>
      </c>
      <c r="D143" s="13">
        <v>0.60350000000000004</v>
      </c>
      <c r="E143" s="13">
        <v>8.16</v>
      </c>
      <c r="F143" s="13">
        <v>7.93</v>
      </c>
      <c r="G143" s="13">
        <v>11.97</v>
      </c>
      <c r="H143" s="28" t="s">
        <v>112</v>
      </c>
      <c r="I143" s="13">
        <v>0.35</v>
      </c>
      <c r="J143" s="13">
        <v>96.8</v>
      </c>
      <c r="K143" s="108">
        <v>1000</v>
      </c>
      <c r="L143" s="13">
        <f>AVERAGE(K139:K143)</f>
        <v>524</v>
      </c>
      <c r="M143" s="43">
        <f>GEOMEAN(K139:K143)</f>
        <v>249.78651570686898</v>
      </c>
      <c r="N143" s="45" t="s">
        <v>291</v>
      </c>
    </row>
    <row r="144" spans="1:14" x14ac:dyDescent="0.3">
      <c r="A144" s="48">
        <v>36647</v>
      </c>
      <c r="B144" s="13">
        <v>111801</v>
      </c>
      <c r="C144" s="13">
        <v>758.5</v>
      </c>
      <c r="D144" s="13">
        <v>0.4854</v>
      </c>
      <c r="E144" s="13">
        <v>9.58</v>
      </c>
      <c r="F144" s="13">
        <v>7.9</v>
      </c>
      <c r="G144" s="13">
        <v>14.83</v>
      </c>
      <c r="H144" s="28" t="s">
        <v>112</v>
      </c>
      <c r="I144" s="13">
        <v>0.43</v>
      </c>
      <c r="J144" s="13">
        <v>64.900000000000006</v>
      </c>
      <c r="K144" s="108">
        <v>270</v>
      </c>
    </row>
    <row r="145" spans="1:14" x14ac:dyDescent="0.3">
      <c r="A145" s="48">
        <v>36654</v>
      </c>
      <c r="B145" s="13">
        <v>100049</v>
      </c>
      <c r="C145" s="13">
        <v>1010</v>
      </c>
      <c r="D145" s="13">
        <v>0.64659999999999995</v>
      </c>
      <c r="E145" s="13">
        <v>8.89</v>
      </c>
      <c r="F145" s="13">
        <v>7.88</v>
      </c>
      <c r="G145" s="13">
        <v>20.100000000000001</v>
      </c>
      <c r="H145" s="28" t="s">
        <v>112</v>
      </c>
      <c r="I145" s="13">
        <v>0.57999999999999996</v>
      </c>
      <c r="J145" s="13">
        <v>96.5</v>
      </c>
      <c r="K145" s="108">
        <v>520</v>
      </c>
    </row>
    <row r="146" spans="1:14" x14ac:dyDescent="0.3">
      <c r="A146" s="48">
        <v>36661</v>
      </c>
      <c r="B146" s="13">
        <v>100832</v>
      </c>
      <c r="C146" s="13">
        <v>814.4</v>
      </c>
      <c r="D146" s="13">
        <v>0.5212</v>
      </c>
      <c r="E146" s="13">
        <v>9.4600000000000009</v>
      </c>
      <c r="F146" s="13">
        <v>7.45</v>
      </c>
      <c r="G146" s="13">
        <v>14.99</v>
      </c>
      <c r="H146" s="28" t="s">
        <v>112</v>
      </c>
      <c r="I146" s="13">
        <v>0.05</v>
      </c>
      <c r="J146" s="13">
        <v>99.6</v>
      </c>
      <c r="K146" s="108">
        <v>1400</v>
      </c>
    </row>
    <row r="147" spans="1:14" x14ac:dyDescent="0.3">
      <c r="A147" s="48">
        <v>36668</v>
      </c>
      <c r="B147" s="13">
        <v>112226</v>
      </c>
      <c r="C147" s="13">
        <v>890.5</v>
      </c>
      <c r="D147" s="13">
        <v>0.56999999999999995</v>
      </c>
      <c r="E147" s="13">
        <v>10.8</v>
      </c>
      <c r="F147" s="13">
        <v>7.69</v>
      </c>
      <c r="G147" s="13">
        <v>16.89</v>
      </c>
      <c r="H147" s="28" t="s">
        <v>112</v>
      </c>
      <c r="I147" s="13">
        <v>0.21</v>
      </c>
      <c r="J147" s="13">
        <v>94.9</v>
      </c>
      <c r="K147" s="108">
        <v>350</v>
      </c>
    </row>
    <row r="148" spans="1:14" x14ac:dyDescent="0.3">
      <c r="A148" s="48">
        <v>36676</v>
      </c>
      <c r="B148" s="13">
        <v>121314</v>
      </c>
      <c r="C148" s="13">
        <v>938</v>
      </c>
      <c r="D148" s="13">
        <v>0.6</v>
      </c>
      <c r="E148" s="13">
        <v>8.73</v>
      </c>
      <c r="F148" s="13">
        <v>7.84</v>
      </c>
      <c r="G148" s="13">
        <v>19.079999999999998</v>
      </c>
      <c r="H148" s="28" t="s">
        <v>112</v>
      </c>
      <c r="I148" s="13">
        <v>0.8</v>
      </c>
      <c r="J148" s="13">
        <v>41</v>
      </c>
      <c r="K148" s="108">
        <v>390</v>
      </c>
      <c r="L148" s="13">
        <f>AVERAGE(K144:K148)</f>
        <v>586</v>
      </c>
      <c r="M148" s="43">
        <f>GEOMEAN(K144:K148)</f>
        <v>484.9819316709723</v>
      </c>
      <c r="N148" s="45" t="s">
        <v>292</v>
      </c>
    </row>
    <row r="149" spans="1:14" x14ac:dyDescent="0.3">
      <c r="A149" s="48">
        <v>36682</v>
      </c>
      <c r="B149" s="13">
        <v>105714</v>
      </c>
      <c r="C149" s="13">
        <v>786.6</v>
      </c>
      <c r="D149" s="13">
        <v>0.50340000000000007</v>
      </c>
      <c r="E149" s="13">
        <v>9.06</v>
      </c>
      <c r="F149" s="13">
        <v>7.35</v>
      </c>
      <c r="G149" s="13">
        <v>17.760000000000002</v>
      </c>
      <c r="H149" s="28" t="s">
        <v>112</v>
      </c>
      <c r="I149" s="13">
        <v>0.15</v>
      </c>
      <c r="J149" s="13">
        <v>96.7</v>
      </c>
      <c r="K149" s="108">
        <v>8000</v>
      </c>
    </row>
    <row r="150" spans="1:14" x14ac:dyDescent="0.3">
      <c r="A150" s="48">
        <v>36689</v>
      </c>
      <c r="B150" s="13">
        <v>111312</v>
      </c>
      <c r="C150" s="13">
        <v>966.9</v>
      </c>
      <c r="D150" s="13">
        <v>0.43880000000000002</v>
      </c>
      <c r="E150" s="13">
        <v>10.94</v>
      </c>
      <c r="F150" s="13">
        <v>7.42</v>
      </c>
      <c r="G150" s="13">
        <v>22.98</v>
      </c>
      <c r="H150" s="28" t="s">
        <v>112</v>
      </c>
      <c r="I150" s="13">
        <v>0.25</v>
      </c>
      <c r="J150" s="13">
        <v>96.3</v>
      </c>
      <c r="K150" s="108">
        <v>1200</v>
      </c>
    </row>
    <row r="151" spans="1:14" x14ac:dyDescent="0.3">
      <c r="A151" s="48">
        <v>36696</v>
      </c>
      <c r="B151" s="13">
        <v>92420</v>
      </c>
      <c r="C151" s="13">
        <v>736.8</v>
      </c>
      <c r="D151" s="13">
        <v>0.47160000000000002</v>
      </c>
      <c r="E151" s="13">
        <v>10.24</v>
      </c>
      <c r="F151" s="13">
        <v>7.44</v>
      </c>
      <c r="G151" s="13">
        <v>18.05</v>
      </c>
      <c r="H151" s="28" t="s">
        <v>112</v>
      </c>
      <c r="I151" s="13">
        <v>0.23</v>
      </c>
      <c r="J151" s="13">
        <v>56.9</v>
      </c>
      <c r="K151" s="108">
        <v>1300</v>
      </c>
    </row>
    <row r="152" spans="1:14" x14ac:dyDescent="0.3">
      <c r="A152" s="48">
        <v>36703</v>
      </c>
      <c r="B152" s="13">
        <v>104003</v>
      </c>
      <c r="C152" s="13">
        <v>814.7</v>
      </c>
      <c r="D152" s="13">
        <v>0.52139999999999997</v>
      </c>
      <c r="E152" s="13">
        <v>7.11</v>
      </c>
      <c r="F152" s="13">
        <v>7.46</v>
      </c>
      <c r="G152" s="13">
        <v>22.75</v>
      </c>
      <c r="H152" s="28" t="s">
        <v>112</v>
      </c>
      <c r="I152" s="13">
        <v>0.24</v>
      </c>
      <c r="J152" s="13">
        <v>69.7</v>
      </c>
      <c r="K152" s="108">
        <v>470</v>
      </c>
    </row>
    <row r="153" spans="1:14" x14ac:dyDescent="0.3">
      <c r="A153" s="48">
        <v>36705</v>
      </c>
      <c r="B153" s="13">
        <v>101346</v>
      </c>
      <c r="C153" s="13">
        <v>947</v>
      </c>
      <c r="D153" s="13">
        <v>0.60599999999999998</v>
      </c>
      <c r="E153" s="13">
        <v>10.38</v>
      </c>
      <c r="F153" s="13">
        <v>7.86</v>
      </c>
      <c r="G153" s="13">
        <v>18.55</v>
      </c>
      <c r="H153" s="28" t="s">
        <v>112</v>
      </c>
      <c r="I153" s="13">
        <v>0.9</v>
      </c>
      <c r="J153" s="13">
        <v>35</v>
      </c>
      <c r="K153" s="108">
        <v>450</v>
      </c>
      <c r="L153" s="13">
        <f>AVERAGE(K149:K153)</f>
        <v>2284</v>
      </c>
      <c r="M153" s="43">
        <f>GEOMEAN(K149:K153)</f>
        <v>1214.2412747287995</v>
      </c>
      <c r="N153" s="45" t="s">
        <v>293</v>
      </c>
    </row>
    <row r="154" spans="1:14" x14ac:dyDescent="0.3">
      <c r="A154" s="48">
        <v>36717</v>
      </c>
      <c r="B154" s="13">
        <v>112241</v>
      </c>
      <c r="C154" s="13">
        <v>976.4</v>
      </c>
      <c r="D154" s="13">
        <v>0.625</v>
      </c>
      <c r="E154" s="13">
        <v>9.41</v>
      </c>
      <c r="F154" s="13">
        <v>8</v>
      </c>
      <c r="G154" s="13">
        <v>23.27</v>
      </c>
      <c r="H154" s="28" t="s">
        <v>112</v>
      </c>
      <c r="I154" s="13">
        <v>0.12</v>
      </c>
      <c r="J154" s="13">
        <v>93.8</v>
      </c>
      <c r="K154" s="108">
        <v>500</v>
      </c>
    </row>
    <row r="155" spans="1:14" x14ac:dyDescent="0.3">
      <c r="A155" s="48">
        <v>36724</v>
      </c>
      <c r="B155" s="13">
        <v>111745</v>
      </c>
      <c r="C155" s="13">
        <v>471.2</v>
      </c>
      <c r="D155" s="13">
        <v>0.30159999999999998</v>
      </c>
      <c r="E155" s="13">
        <v>8.9</v>
      </c>
      <c r="F155" s="13">
        <v>7.82</v>
      </c>
      <c r="G155" s="13">
        <v>22.33</v>
      </c>
      <c r="H155" s="28" t="s">
        <v>112</v>
      </c>
      <c r="I155" s="13">
        <v>0.4</v>
      </c>
      <c r="J155" s="13">
        <v>90.5</v>
      </c>
      <c r="K155" s="108">
        <v>280</v>
      </c>
    </row>
    <row r="156" spans="1:14" x14ac:dyDescent="0.3">
      <c r="A156" s="48">
        <v>36731</v>
      </c>
      <c r="B156" s="13">
        <v>104032</v>
      </c>
      <c r="C156" s="13">
        <v>935.1</v>
      </c>
      <c r="D156" s="13">
        <v>0.59839999999999993</v>
      </c>
      <c r="E156" s="13">
        <v>9.08</v>
      </c>
      <c r="F156" s="13">
        <v>8.02</v>
      </c>
      <c r="G156" s="13">
        <v>19.559999999999999</v>
      </c>
      <c r="H156" s="28" t="s">
        <v>112</v>
      </c>
      <c r="I156" s="13">
        <v>0.2</v>
      </c>
      <c r="J156" s="13">
        <v>100</v>
      </c>
      <c r="K156" s="108">
        <v>340</v>
      </c>
    </row>
    <row r="157" spans="1:14" x14ac:dyDescent="0.3">
      <c r="A157" s="48">
        <v>36733</v>
      </c>
      <c r="B157" s="13">
        <v>104052</v>
      </c>
      <c r="C157" s="13">
        <v>426.9</v>
      </c>
      <c r="D157" s="13">
        <v>0.2732</v>
      </c>
      <c r="E157" s="13">
        <v>8.9</v>
      </c>
      <c r="F157" s="13">
        <v>8.01</v>
      </c>
      <c r="G157" s="13">
        <v>21.16</v>
      </c>
      <c r="H157" s="28" t="s">
        <v>112</v>
      </c>
      <c r="I157" s="13">
        <v>0.61</v>
      </c>
      <c r="J157" s="13">
        <v>75.5</v>
      </c>
      <c r="K157" s="108">
        <v>1200</v>
      </c>
    </row>
    <row r="158" spans="1:14" x14ac:dyDescent="0.3">
      <c r="A158" s="48">
        <v>36738</v>
      </c>
      <c r="B158" s="13">
        <v>105422</v>
      </c>
      <c r="C158" s="13">
        <v>646.79999999999995</v>
      </c>
      <c r="D158" s="13">
        <v>0.41390000000000005</v>
      </c>
      <c r="E158" s="13">
        <v>7.38</v>
      </c>
      <c r="F158" s="13">
        <v>7.61</v>
      </c>
      <c r="G158" s="13">
        <v>21.65</v>
      </c>
      <c r="H158" s="28" t="s">
        <v>112</v>
      </c>
      <c r="I158" s="13">
        <v>0.47</v>
      </c>
      <c r="J158" s="13">
        <v>100</v>
      </c>
      <c r="K158" s="108">
        <v>1100</v>
      </c>
      <c r="L158" s="13">
        <f>AVERAGE(K154:K158)</f>
        <v>684</v>
      </c>
      <c r="M158" s="43">
        <f>GEOMEAN(K154:K158)</f>
        <v>574.95807365301891</v>
      </c>
      <c r="N158" s="45" t="s">
        <v>294</v>
      </c>
    </row>
    <row r="159" spans="1:14" x14ac:dyDescent="0.3">
      <c r="A159" s="48">
        <v>36740</v>
      </c>
      <c r="B159" s="13">
        <v>94727</v>
      </c>
      <c r="C159" s="13">
        <v>981.8</v>
      </c>
      <c r="D159" s="13">
        <v>0.62839999999999996</v>
      </c>
      <c r="E159" s="13">
        <v>8.73</v>
      </c>
      <c r="F159" s="13">
        <v>7.92</v>
      </c>
      <c r="G159" s="13">
        <v>21.8</v>
      </c>
      <c r="H159" s="28" t="s">
        <v>112</v>
      </c>
      <c r="I159" s="13">
        <v>0.27</v>
      </c>
      <c r="J159" s="13">
        <v>100</v>
      </c>
      <c r="K159" s="108">
        <v>1200</v>
      </c>
    </row>
    <row r="160" spans="1:14" x14ac:dyDescent="0.3">
      <c r="A160" s="48">
        <v>36745</v>
      </c>
      <c r="B160" s="13">
        <v>113032</v>
      </c>
      <c r="C160" s="13">
        <v>416.1</v>
      </c>
      <c r="D160" s="13">
        <v>0.26629999999999998</v>
      </c>
      <c r="E160" s="13">
        <v>7.5</v>
      </c>
      <c r="F160" s="13">
        <v>7.71</v>
      </c>
      <c r="G160" s="13">
        <v>22.25</v>
      </c>
      <c r="H160" s="28" t="s">
        <v>112</v>
      </c>
      <c r="I160" s="13">
        <v>0.44</v>
      </c>
      <c r="J160" s="13">
        <v>96</v>
      </c>
      <c r="K160" s="108">
        <v>8000</v>
      </c>
    </row>
    <row r="161" spans="1:14" x14ac:dyDescent="0.3">
      <c r="A161" s="48">
        <v>36752</v>
      </c>
      <c r="B161" s="13">
        <v>112858</v>
      </c>
      <c r="C161" s="13">
        <v>831</v>
      </c>
      <c r="D161" s="13">
        <v>0.53200000000000003</v>
      </c>
      <c r="E161" s="13">
        <v>11.02</v>
      </c>
      <c r="F161" s="13">
        <v>7.97</v>
      </c>
      <c r="G161" s="13">
        <v>21.19</v>
      </c>
      <c r="H161" s="28" t="s">
        <v>112</v>
      </c>
      <c r="I161" s="13">
        <v>0.4</v>
      </c>
      <c r="J161" s="13">
        <v>54.6</v>
      </c>
      <c r="K161" s="108">
        <v>500</v>
      </c>
    </row>
    <row r="162" spans="1:14" x14ac:dyDescent="0.3">
      <c r="A162" s="48">
        <v>36759</v>
      </c>
      <c r="B162" s="13">
        <v>110247</v>
      </c>
      <c r="C162" s="13">
        <v>944</v>
      </c>
      <c r="D162" s="13">
        <v>0.60399999999999998</v>
      </c>
      <c r="E162" s="13">
        <v>9.35</v>
      </c>
      <c r="F162" s="13">
        <v>7.61</v>
      </c>
      <c r="G162" s="13">
        <v>20.49</v>
      </c>
      <c r="H162" s="28" t="s">
        <v>112</v>
      </c>
      <c r="I162" s="13">
        <v>0.5</v>
      </c>
      <c r="J162" s="13">
        <v>36.200000000000003</v>
      </c>
      <c r="K162" s="108">
        <v>1200</v>
      </c>
    </row>
    <row r="163" spans="1:14" x14ac:dyDescent="0.3">
      <c r="A163" s="48">
        <v>36766</v>
      </c>
      <c r="B163" s="13">
        <v>112855</v>
      </c>
      <c r="C163" s="13">
        <v>948</v>
      </c>
      <c r="D163" s="13">
        <v>0.60699999999999998</v>
      </c>
      <c r="E163" s="13">
        <v>10.35</v>
      </c>
      <c r="F163" s="13">
        <v>7.84</v>
      </c>
      <c r="G163" s="13">
        <v>21.69</v>
      </c>
      <c r="H163" s="28" t="s">
        <v>112</v>
      </c>
      <c r="I163" s="13">
        <v>0.5</v>
      </c>
      <c r="J163" s="13">
        <v>43.3</v>
      </c>
      <c r="K163" s="108">
        <v>250</v>
      </c>
      <c r="L163" s="13">
        <f>AVERAGE(K159:K163)</f>
        <v>2230</v>
      </c>
      <c r="M163" s="43">
        <f>GEOMEAN(K159:K163)</f>
        <v>1075.6537569325701</v>
      </c>
      <c r="N163" s="45" t="s">
        <v>295</v>
      </c>
    </row>
    <row r="164" spans="1:14" x14ac:dyDescent="0.3">
      <c r="A164" s="48">
        <v>36775</v>
      </c>
      <c r="B164" s="13">
        <v>102828</v>
      </c>
      <c r="C164" s="13">
        <v>646</v>
      </c>
      <c r="D164" s="13">
        <v>0.41399999999999998</v>
      </c>
      <c r="E164" s="13">
        <v>9.57</v>
      </c>
      <c r="F164" s="13">
        <v>7.69</v>
      </c>
      <c r="G164" s="13">
        <v>16.91</v>
      </c>
      <c r="H164" s="28" t="s">
        <v>112</v>
      </c>
      <c r="I164" s="13">
        <v>0.6</v>
      </c>
      <c r="J164" s="13">
        <v>61.2</v>
      </c>
      <c r="K164" s="108">
        <v>4960</v>
      </c>
    </row>
    <row r="165" spans="1:14" x14ac:dyDescent="0.3">
      <c r="A165" s="48">
        <v>36780</v>
      </c>
      <c r="B165" s="13">
        <v>110126</v>
      </c>
      <c r="C165" s="13">
        <v>422</v>
      </c>
      <c r="D165" s="13">
        <v>0.27</v>
      </c>
      <c r="E165" s="13">
        <v>2.08</v>
      </c>
      <c r="F165" s="13">
        <v>7.61</v>
      </c>
      <c r="G165" s="13">
        <v>22.08</v>
      </c>
      <c r="H165" s="28" t="s">
        <v>112</v>
      </c>
      <c r="I165" s="13">
        <v>0.3</v>
      </c>
      <c r="J165" s="13">
        <v>53.3</v>
      </c>
      <c r="K165" s="108">
        <v>11780</v>
      </c>
    </row>
    <row r="166" spans="1:14" x14ac:dyDescent="0.3">
      <c r="A166" s="48">
        <v>36782</v>
      </c>
      <c r="B166" s="13">
        <v>105114</v>
      </c>
      <c r="C166" s="13">
        <v>896</v>
      </c>
      <c r="D166" s="13">
        <v>0.57399999999999995</v>
      </c>
      <c r="E166" s="13">
        <v>8.42</v>
      </c>
      <c r="F166" s="13">
        <v>7.86</v>
      </c>
      <c r="G166" s="13">
        <v>17.899999999999999</v>
      </c>
      <c r="H166" s="28" t="s">
        <v>112</v>
      </c>
      <c r="I166" s="13">
        <v>1.5</v>
      </c>
      <c r="J166" s="13">
        <v>30.7</v>
      </c>
      <c r="K166" s="108">
        <v>630</v>
      </c>
    </row>
    <row r="167" spans="1:14" x14ac:dyDescent="0.3">
      <c r="A167" s="48">
        <v>36787</v>
      </c>
      <c r="B167" s="13">
        <v>111625</v>
      </c>
      <c r="C167" s="13">
        <v>944</v>
      </c>
      <c r="D167" s="13">
        <v>0.60399999999999998</v>
      </c>
      <c r="E167" s="13">
        <v>10.8</v>
      </c>
      <c r="F167" s="13">
        <v>7.83</v>
      </c>
      <c r="G167" s="13">
        <v>16.36</v>
      </c>
      <c r="H167" s="28" t="s">
        <v>112</v>
      </c>
      <c r="I167" s="13">
        <v>0.5</v>
      </c>
      <c r="J167" s="13">
        <v>80.7</v>
      </c>
      <c r="K167" s="108">
        <v>840</v>
      </c>
    </row>
    <row r="168" spans="1:14" x14ac:dyDescent="0.3">
      <c r="A168" s="48">
        <v>36794</v>
      </c>
      <c r="B168" s="13">
        <v>101209</v>
      </c>
      <c r="C168" s="13">
        <v>345</v>
      </c>
      <c r="D168" s="13">
        <v>0.22100000000000003</v>
      </c>
      <c r="E168" s="13">
        <v>8.75</v>
      </c>
      <c r="F168" s="13">
        <v>7.76</v>
      </c>
      <c r="G168" s="13">
        <v>14.69</v>
      </c>
      <c r="H168" s="28" t="s">
        <v>112</v>
      </c>
      <c r="I168" s="13">
        <v>0.9</v>
      </c>
      <c r="J168" s="13">
        <v>51.2</v>
      </c>
      <c r="K168" s="108">
        <v>7170</v>
      </c>
      <c r="L168" s="13">
        <f>AVERAGE(K164:K168)</f>
        <v>5076</v>
      </c>
      <c r="M168" s="43">
        <f>GEOMEAN(K164:K168)</f>
        <v>2945.460422720796</v>
      </c>
      <c r="N168" s="45" t="s">
        <v>296</v>
      </c>
    </row>
    <row r="169" spans="1:14" x14ac:dyDescent="0.3">
      <c r="A169" s="48">
        <v>36801</v>
      </c>
      <c r="B169" s="13">
        <v>103529</v>
      </c>
      <c r="C169" s="13">
        <v>920.6</v>
      </c>
      <c r="D169" s="13">
        <v>0.58919999999999995</v>
      </c>
      <c r="E169" s="13">
        <v>9.27</v>
      </c>
      <c r="F169" s="13">
        <v>7.99</v>
      </c>
      <c r="G169" s="13">
        <v>17.260000000000002</v>
      </c>
      <c r="H169" s="28" t="s">
        <v>112</v>
      </c>
      <c r="I169" s="13">
        <v>0.13</v>
      </c>
      <c r="J169" s="13">
        <v>100</v>
      </c>
      <c r="K169" s="31">
        <v>200</v>
      </c>
    </row>
    <row r="170" spans="1:14" x14ac:dyDescent="0.3">
      <c r="A170" s="48">
        <v>36807</v>
      </c>
      <c r="B170" s="13">
        <v>113202</v>
      </c>
      <c r="C170" s="13">
        <v>861.6</v>
      </c>
      <c r="D170" s="13">
        <v>0.5514</v>
      </c>
      <c r="E170" s="13">
        <v>10.02</v>
      </c>
      <c r="F170" s="13">
        <v>8</v>
      </c>
      <c r="G170" s="13">
        <v>10.050000000000001</v>
      </c>
      <c r="H170" s="28" t="s">
        <v>112</v>
      </c>
      <c r="I170" s="13">
        <v>0.33</v>
      </c>
      <c r="J170" s="13">
        <v>66.8</v>
      </c>
      <c r="K170" s="108">
        <v>310</v>
      </c>
    </row>
    <row r="171" spans="1:14" x14ac:dyDescent="0.3">
      <c r="A171" s="48">
        <v>36815</v>
      </c>
      <c r="B171" s="13">
        <v>113340</v>
      </c>
      <c r="C171" s="13">
        <v>764.7</v>
      </c>
      <c r="D171" s="13">
        <v>0.48939999999999995</v>
      </c>
      <c r="E171" s="13">
        <v>8.93</v>
      </c>
      <c r="F171" s="13">
        <v>7.83</v>
      </c>
      <c r="G171" s="13">
        <v>15.61</v>
      </c>
      <c r="H171" s="28" t="s">
        <v>112</v>
      </c>
      <c r="I171" s="13">
        <v>0</v>
      </c>
      <c r="J171" s="13">
        <v>61.9</v>
      </c>
      <c r="K171" s="108">
        <v>970</v>
      </c>
    </row>
    <row r="172" spans="1:14" x14ac:dyDescent="0.3">
      <c r="A172" s="48">
        <v>36822</v>
      </c>
      <c r="B172" s="13">
        <v>105047</v>
      </c>
      <c r="C172" s="13">
        <v>943.6</v>
      </c>
      <c r="D172" s="13">
        <v>0.60389999999999999</v>
      </c>
      <c r="E172" s="13">
        <v>8.11</v>
      </c>
      <c r="F172" s="13">
        <v>7.73</v>
      </c>
      <c r="G172" s="13">
        <v>16</v>
      </c>
      <c r="H172" s="28" t="s">
        <v>112</v>
      </c>
      <c r="I172" s="13">
        <v>0.28000000000000003</v>
      </c>
      <c r="J172" s="13">
        <v>68.8</v>
      </c>
      <c r="K172" s="108">
        <v>1200</v>
      </c>
    </row>
    <row r="173" spans="1:14" x14ac:dyDescent="0.3">
      <c r="A173" s="48">
        <v>36829</v>
      </c>
      <c r="B173" s="13">
        <v>102348</v>
      </c>
      <c r="C173" s="13">
        <v>945</v>
      </c>
      <c r="D173" s="13">
        <v>0.6048</v>
      </c>
      <c r="E173" s="13">
        <v>11.51</v>
      </c>
      <c r="F173" s="13">
        <v>7.77</v>
      </c>
      <c r="G173" s="13">
        <v>10.16</v>
      </c>
      <c r="H173" s="28" t="s">
        <v>112</v>
      </c>
      <c r="I173" s="13">
        <v>0.03</v>
      </c>
      <c r="J173" s="13">
        <v>66.900000000000006</v>
      </c>
      <c r="K173" s="31">
        <v>200</v>
      </c>
      <c r="L173" s="13">
        <f>AVERAGE(K169:K173)</f>
        <v>576</v>
      </c>
      <c r="M173" s="43">
        <f>GEOMEAN(K169:K173)</f>
        <v>428.42512596675556</v>
      </c>
      <c r="N173" s="45" t="s">
        <v>297</v>
      </c>
    </row>
    <row r="174" spans="1:14" x14ac:dyDescent="0.3">
      <c r="A174" s="48">
        <v>36831</v>
      </c>
      <c r="B174" s="13">
        <v>100711</v>
      </c>
      <c r="C174" s="13">
        <v>945</v>
      </c>
      <c r="D174" s="13">
        <v>0.60499999999999998</v>
      </c>
      <c r="E174" s="13">
        <v>8.3699999999999992</v>
      </c>
      <c r="F174" s="13">
        <v>7.86</v>
      </c>
      <c r="G174" s="13">
        <v>12.61</v>
      </c>
      <c r="H174" s="28" t="s">
        <v>112</v>
      </c>
      <c r="I174" s="13">
        <v>0.8</v>
      </c>
      <c r="J174" s="13">
        <v>25.6</v>
      </c>
      <c r="K174" s="31">
        <v>100</v>
      </c>
    </row>
    <row r="175" spans="1:14" x14ac:dyDescent="0.3">
      <c r="A175" s="48">
        <v>36836</v>
      </c>
      <c r="B175" s="13">
        <v>103102</v>
      </c>
      <c r="C175" s="13">
        <v>970.6</v>
      </c>
      <c r="D175" s="13">
        <v>0.62119999999999997</v>
      </c>
      <c r="E175" s="13">
        <v>10.96</v>
      </c>
      <c r="F175" s="13">
        <v>7.72</v>
      </c>
      <c r="G175" s="13">
        <v>8.98</v>
      </c>
      <c r="H175" s="28" t="s">
        <v>112</v>
      </c>
      <c r="I175" s="13">
        <v>0.54</v>
      </c>
      <c r="J175" s="13">
        <v>66</v>
      </c>
      <c r="K175" s="108">
        <v>410</v>
      </c>
    </row>
    <row r="176" spans="1:14" x14ac:dyDescent="0.3">
      <c r="A176" s="48">
        <v>36843</v>
      </c>
      <c r="B176" s="13">
        <v>104258</v>
      </c>
      <c r="C176" s="13">
        <v>484</v>
      </c>
      <c r="D176" s="13">
        <v>0.30970000000000003</v>
      </c>
      <c r="E176" s="13">
        <v>10.53</v>
      </c>
      <c r="F176" s="13">
        <v>7.57</v>
      </c>
      <c r="G176" s="13">
        <v>10.130000000000001</v>
      </c>
      <c r="H176" s="28" t="s">
        <v>112</v>
      </c>
      <c r="I176" s="13">
        <v>0.27</v>
      </c>
      <c r="J176" s="13">
        <v>89</v>
      </c>
      <c r="K176" s="108">
        <v>8800</v>
      </c>
    </row>
    <row r="177" spans="1:14" x14ac:dyDescent="0.3">
      <c r="A177" s="48">
        <v>36850</v>
      </c>
      <c r="B177" s="13">
        <v>92806</v>
      </c>
      <c r="C177" s="13">
        <v>917.4</v>
      </c>
      <c r="D177" s="13">
        <v>0.58699999999999997</v>
      </c>
      <c r="E177" s="13">
        <v>19.12</v>
      </c>
      <c r="F177" s="13">
        <v>7.65</v>
      </c>
      <c r="G177" s="13">
        <v>2.66</v>
      </c>
      <c r="H177" s="28" t="s">
        <v>112</v>
      </c>
      <c r="I177" s="13">
        <v>0.56000000000000005</v>
      </c>
      <c r="J177" s="13">
        <v>64.099999999999994</v>
      </c>
      <c r="K177" s="108">
        <v>410</v>
      </c>
    </row>
    <row r="178" spans="1:14" x14ac:dyDescent="0.3">
      <c r="A178" s="48">
        <v>36857</v>
      </c>
      <c r="B178" s="13">
        <v>103001</v>
      </c>
      <c r="C178" s="13">
        <v>761</v>
      </c>
      <c r="D178" s="13">
        <v>0.48710000000000003</v>
      </c>
      <c r="E178" s="13">
        <v>10.68</v>
      </c>
      <c r="F178" s="13">
        <v>7.56</v>
      </c>
      <c r="G178" s="13">
        <v>5.32</v>
      </c>
      <c r="H178" s="28" t="s">
        <v>112</v>
      </c>
      <c r="I178" s="13">
        <v>0.53</v>
      </c>
      <c r="J178" s="13">
        <v>93.1</v>
      </c>
      <c r="K178" s="108">
        <v>1100</v>
      </c>
      <c r="L178" s="13">
        <f>AVERAGE(K174:K178)</f>
        <v>2164</v>
      </c>
      <c r="M178" s="43">
        <f>GEOMEAN(K174:K178)</f>
        <v>695.48635551161397</v>
      </c>
      <c r="N178" s="45" t="s">
        <v>298</v>
      </c>
    </row>
    <row r="179" spans="1:14" x14ac:dyDescent="0.3">
      <c r="A179" s="48">
        <v>36864</v>
      </c>
      <c r="B179" s="13">
        <v>104855</v>
      </c>
      <c r="C179" s="13">
        <v>955.2</v>
      </c>
      <c r="D179" s="13">
        <v>0.61129999999999995</v>
      </c>
      <c r="E179" s="13">
        <v>16.29</v>
      </c>
      <c r="F179" s="13">
        <v>7.57</v>
      </c>
      <c r="G179" s="13">
        <v>1.24</v>
      </c>
      <c r="H179" s="28" t="s">
        <v>112</v>
      </c>
      <c r="I179" s="13">
        <v>0.2</v>
      </c>
      <c r="J179" s="13">
        <v>61.6</v>
      </c>
      <c r="K179" s="31">
        <v>100</v>
      </c>
    </row>
    <row r="180" spans="1:14" x14ac:dyDescent="0.3">
      <c r="A180" s="48">
        <v>36866</v>
      </c>
      <c r="B180" s="13">
        <v>94930</v>
      </c>
      <c r="C180" s="13">
        <v>1005</v>
      </c>
      <c r="D180" s="13">
        <v>0.64339999999999997</v>
      </c>
      <c r="E180" s="13">
        <v>15.5</v>
      </c>
      <c r="F180" s="13">
        <v>7.47</v>
      </c>
      <c r="G180" s="13">
        <v>0.06</v>
      </c>
      <c r="H180" s="28" t="s">
        <v>112</v>
      </c>
      <c r="I180" s="13">
        <v>0.24</v>
      </c>
      <c r="J180" s="13">
        <v>75.5</v>
      </c>
      <c r="K180" s="108">
        <v>410</v>
      </c>
    </row>
    <row r="181" spans="1:14" x14ac:dyDescent="0.3">
      <c r="A181" s="48">
        <v>36871</v>
      </c>
      <c r="B181" s="13">
        <v>101118</v>
      </c>
      <c r="C181" s="13">
        <v>674.5</v>
      </c>
      <c r="D181" s="13">
        <v>0.43169999999999997</v>
      </c>
      <c r="E181" s="13">
        <v>11.38</v>
      </c>
      <c r="F181" s="13">
        <v>7.49</v>
      </c>
      <c r="G181" s="13">
        <v>4.16</v>
      </c>
      <c r="H181" s="28" t="s">
        <v>112</v>
      </c>
      <c r="I181" s="13">
        <v>0.19</v>
      </c>
      <c r="J181" s="13">
        <v>91.1</v>
      </c>
      <c r="K181" s="108">
        <v>5680</v>
      </c>
    </row>
    <row r="182" spans="1:14" x14ac:dyDescent="0.3">
      <c r="A182" s="48">
        <v>36878</v>
      </c>
      <c r="B182" s="28">
        <v>104000</v>
      </c>
      <c r="C182" s="13">
        <v>0</v>
      </c>
      <c r="D182" s="73">
        <v>0</v>
      </c>
      <c r="G182" s="13" t="s">
        <v>286</v>
      </c>
    </row>
    <row r="183" spans="1:14" x14ac:dyDescent="0.3">
      <c r="A183" s="48">
        <v>36886</v>
      </c>
      <c r="B183" s="13">
        <v>102000</v>
      </c>
      <c r="C183" s="13">
        <v>0</v>
      </c>
      <c r="D183" s="73">
        <v>0</v>
      </c>
      <c r="G183" s="13" t="s">
        <v>286</v>
      </c>
      <c r="L183" s="13">
        <f>AVERAGE(K179:K180)</f>
        <v>255</v>
      </c>
      <c r="M183" s="43">
        <f>GEOMEAN(K179:K183)</f>
        <v>615.23929260787543</v>
      </c>
      <c r="N183" s="45" t="s">
        <v>299</v>
      </c>
    </row>
    <row r="184" spans="1:14" x14ac:dyDescent="0.3">
      <c r="A184" s="48">
        <v>36893</v>
      </c>
      <c r="B184" s="13">
        <v>105248</v>
      </c>
      <c r="C184" s="13">
        <v>1133</v>
      </c>
      <c r="D184" s="13">
        <v>0.72489999999999999</v>
      </c>
      <c r="E184" s="13">
        <v>13.94</v>
      </c>
      <c r="F184" s="28" t="s">
        <v>267</v>
      </c>
      <c r="G184" s="13">
        <v>0.03</v>
      </c>
      <c r="H184" s="28" t="s">
        <v>112</v>
      </c>
      <c r="I184" s="13">
        <v>0.5</v>
      </c>
      <c r="J184" s="13">
        <v>51.5</v>
      </c>
      <c r="K184" s="108">
        <v>2880</v>
      </c>
    </row>
    <row r="185" spans="1:14" x14ac:dyDescent="0.3">
      <c r="A185" s="48">
        <v>36902</v>
      </c>
      <c r="B185" s="13">
        <v>100747</v>
      </c>
      <c r="C185" s="13">
        <v>852.1</v>
      </c>
      <c r="D185" s="13">
        <v>0.5454</v>
      </c>
      <c r="E185" s="13">
        <v>12.92</v>
      </c>
      <c r="F185" s="28" t="s">
        <v>267</v>
      </c>
      <c r="G185" s="13">
        <v>7.0000000000000007E-2</v>
      </c>
      <c r="H185" s="28" t="s">
        <v>112</v>
      </c>
      <c r="I185" s="13">
        <v>0.28000000000000003</v>
      </c>
      <c r="J185" s="13">
        <v>54.3</v>
      </c>
      <c r="K185" s="31">
        <v>520</v>
      </c>
    </row>
    <row r="186" spans="1:14" x14ac:dyDescent="0.3">
      <c r="A186" s="48">
        <v>36907</v>
      </c>
      <c r="B186" s="13">
        <v>104324</v>
      </c>
      <c r="C186" s="13">
        <v>1260</v>
      </c>
      <c r="D186" s="13">
        <v>0.80610000000000004</v>
      </c>
      <c r="E186" s="13">
        <v>11.2</v>
      </c>
      <c r="F186" s="28" t="s">
        <v>267</v>
      </c>
      <c r="G186" s="13">
        <v>2.73</v>
      </c>
      <c r="H186" s="28" t="s">
        <v>112</v>
      </c>
      <c r="I186" s="13">
        <v>0.25</v>
      </c>
      <c r="J186" s="13">
        <v>42.4</v>
      </c>
      <c r="K186" s="31">
        <v>8600</v>
      </c>
    </row>
    <row r="187" spans="1:14" x14ac:dyDescent="0.3">
      <c r="A187" s="48">
        <v>36913</v>
      </c>
      <c r="B187" s="13">
        <v>101000</v>
      </c>
      <c r="C187" s="13">
        <v>963.3</v>
      </c>
      <c r="D187" s="13">
        <v>0.61650000000000005</v>
      </c>
      <c r="E187" s="13">
        <v>17.03</v>
      </c>
      <c r="F187" s="28" t="s">
        <v>267</v>
      </c>
      <c r="G187" s="13">
        <v>0.61</v>
      </c>
      <c r="H187" s="28" t="s">
        <v>112</v>
      </c>
      <c r="I187" s="13">
        <v>0.56999999999999995</v>
      </c>
      <c r="J187" s="13">
        <v>97.4</v>
      </c>
      <c r="K187" s="31">
        <v>100</v>
      </c>
    </row>
    <row r="188" spans="1:14" x14ac:dyDescent="0.3">
      <c r="A188" s="48">
        <v>36920</v>
      </c>
      <c r="B188" s="13">
        <v>105121</v>
      </c>
      <c r="C188" s="13">
        <v>1450</v>
      </c>
      <c r="D188" s="13">
        <v>0.92799999999999994</v>
      </c>
      <c r="E188" s="13">
        <v>12.65</v>
      </c>
      <c r="F188" s="13">
        <v>7.13</v>
      </c>
      <c r="G188" s="13">
        <v>2.72</v>
      </c>
      <c r="H188" s="28" t="s">
        <v>112</v>
      </c>
      <c r="I188" s="13">
        <v>0.8</v>
      </c>
      <c r="J188" s="13">
        <v>48.5</v>
      </c>
      <c r="K188" s="31">
        <v>1100</v>
      </c>
      <c r="L188" s="13">
        <f>AVERAGE(K184:K188)</f>
        <v>2640</v>
      </c>
      <c r="M188" s="43">
        <f>GEOMEAN(K184:K188)</f>
        <v>1072.1545514248078</v>
      </c>
      <c r="N188" s="45" t="s">
        <v>300</v>
      </c>
    </row>
    <row r="189" spans="1:14" x14ac:dyDescent="0.3">
      <c r="A189" s="48">
        <v>36927</v>
      </c>
      <c r="B189" s="13">
        <v>103057</v>
      </c>
      <c r="C189" s="13">
        <v>978</v>
      </c>
      <c r="D189" s="13">
        <v>0.626</v>
      </c>
      <c r="E189" s="13">
        <v>12.6</v>
      </c>
      <c r="F189" s="13">
        <v>7.86</v>
      </c>
      <c r="G189" s="13">
        <v>3.16</v>
      </c>
      <c r="H189" s="28" t="s">
        <v>112</v>
      </c>
      <c r="I189" s="13">
        <v>1.1000000000000001</v>
      </c>
      <c r="J189" s="13">
        <v>73.2</v>
      </c>
      <c r="K189" s="31">
        <v>1100</v>
      </c>
    </row>
    <row r="190" spans="1:14" x14ac:dyDescent="0.3">
      <c r="A190" s="48">
        <v>36929</v>
      </c>
      <c r="B190" s="13">
        <v>112247</v>
      </c>
      <c r="C190" s="13">
        <v>1006</v>
      </c>
      <c r="D190" s="13">
        <v>0.64400000000000002</v>
      </c>
      <c r="E190" s="13">
        <v>16.96</v>
      </c>
      <c r="F190" s="13">
        <v>8.0299999999999994</v>
      </c>
      <c r="G190" s="13">
        <v>2.62</v>
      </c>
      <c r="H190" s="28" t="s">
        <v>112</v>
      </c>
      <c r="I190" s="13">
        <v>1.7</v>
      </c>
      <c r="J190" s="13">
        <v>42.3</v>
      </c>
      <c r="K190" s="31">
        <v>850</v>
      </c>
    </row>
    <row r="191" spans="1:14" x14ac:dyDescent="0.3">
      <c r="A191" s="48">
        <v>36934</v>
      </c>
      <c r="B191" s="13">
        <v>95620</v>
      </c>
      <c r="C191" s="13">
        <v>406</v>
      </c>
      <c r="D191" s="13">
        <v>0.26</v>
      </c>
      <c r="E191" s="13">
        <v>14.32</v>
      </c>
      <c r="F191" s="13">
        <v>7.7</v>
      </c>
      <c r="G191" s="13">
        <v>2.76</v>
      </c>
      <c r="H191" s="28" t="s">
        <v>112</v>
      </c>
      <c r="I191" s="13">
        <v>1.5</v>
      </c>
      <c r="J191" s="13">
        <v>79.8</v>
      </c>
      <c r="K191" s="108">
        <v>2180</v>
      </c>
    </row>
    <row r="192" spans="1:14" x14ac:dyDescent="0.3">
      <c r="A192" s="48">
        <v>36942</v>
      </c>
      <c r="B192" s="13">
        <v>100235</v>
      </c>
      <c r="C192" s="13">
        <v>984</v>
      </c>
      <c r="D192" s="13">
        <v>0.63</v>
      </c>
      <c r="E192" s="13">
        <v>13.44</v>
      </c>
      <c r="F192" s="13">
        <v>7.91</v>
      </c>
      <c r="G192" s="13">
        <v>5.51</v>
      </c>
      <c r="H192" s="28" t="s">
        <v>112</v>
      </c>
      <c r="I192" s="13">
        <v>1.2</v>
      </c>
      <c r="J192" s="13">
        <v>60.9</v>
      </c>
      <c r="K192" s="31">
        <v>200</v>
      </c>
    </row>
    <row r="193" spans="1:14" x14ac:dyDescent="0.3">
      <c r="A193" s="48">
        <v>36948</v>
      </c>
      <c r="B193" s="13">
        <v>94809</v>
      </c>
      <c r="C193" s="13">
        <v>655</v>
      </c>
      <c r="D193" s="13">
        <v>0.42</v>
      </c>
      <c r="E193" s="13">
        <v>11.52</v>
      </c>
      <c r="F193" s="13">
        <v>7.81</v>
      </c>
      <c r="G193" s="13">
        <v>5.0599999999999996</v>
      </c>
      <c r="H193" s="28" t="s">
        <v>112</v>
      </c>
      <c r="I193" s="13">
        <v>0.2</v>
      </c>
      <c r="J193" s="13">
        <v>77.7</v>
      </c>
      <c r="K193" s="108">
        <v>1320</v>
      </c>
      <c r="L193" s="13">
        <f>AVERAGE(K189:K193)</f>
        <v>1130</v>
      </c>
      <c r="M193" s="43">
        <f>GEOMEAN(K189:K193)</f>
        <v>883.43460352112822</v>
      </c>
      <c r="N193" s="45" t="s">
        <v>301</v>
      </c>
    </row>
    <row r="194" spans="1:14" x14ac:dyDescent="0.3">
      <c r="A194" s="48">
        <v>36955</v>
      </c>
      <c r="B194" s="13">
        <v>101940</v>
      </c>
      <c r="C194" s="13">
        <v>992</v>
      </c>
      <c r="D194" s="13">
        <v>0.63500000000000001</v>
      </c>
      <c r="E194" s="13">
        <v>13.98</v>
      </c>
      <c r="F194" s="13">
        <v>7.75</v>
      </c>
      <c r="G194" s="13">
        <v>3.61</v>
      </c>
      <c r="H194" s="28" t="s">
        <v>112</v>
      </c>
      <c r="I194" s="13">
        <v>1.3</v>
      </c>
      <c r="J194" s="13">
        <v>48.8</v>
      </c>
      <c r="K194" s="31">
        <v>630</v>
      </c>
    </row>
    <row r="195" spans="1:14" x14ac:dyDescent="0.3">
      <c r="A195" s="48">
        <v>36957</v>
      </c>
      <c r="B195" s="13">
        <v>95100</v>
      </c>
      <c r="C195" s="13">
        <v>940</v>
      </c>
      <c r="D195" s="13">
        <v>0.60199999999999998</v>
      </c>
      <c r="E195" s="13">
        <v>16.239999999999998</v>
      </c>
      <c r="F195" s="13">
        <v>7.78</v>
      </c>
      <c r="G195" s="13">
        <v>1.56</v>
      </c>
      <c r="H195" s="28" t="s">
        <v>112</v>
      </c>
      <c r="I195" s="13">
        <v>1.4</v>
      </c>
      <c r="J195" s="13">
        <v>62.1</v>
      </c>
      <c r="K195" s="108">
        <v>740</v>
      </c>
    </row>
    <row r="196" spans="1:14" x14ac:dyDescent="0.3">
      <c r="A196" s="48">
        <v>36962</v>
      </c>
      <c r="B196" s="13">
        <v>105426</v>
      </c>
      <c r="C196" s="13">
        <v>952</v>
      </c>
      <c r="D196" s="13">
        <v>0.60899999999999999</v>
      </c>
      <c r="E196" s="13">
        <v>15.63</v>
      </c>
      <c r="F196" s="13">
        <v>8.0500000000000007</v>
      </c>
      <c r="G196" s="13">
        <v>6.49</v>
      </c>
      <c r="H196" s="28" t="s">
        <v>112</v>
      </c>
      <c r="I196" s="13">
        <v>0.7</v>
      </c>
      <c r="J196" s="13">
        <v>41.1</v>
      </c>
      <c r="K196" s="31">
        <v>100</v>
      </c>
    </row>
    <row r="197" spans="1:14" x14ac:dyDescent="0.3">
      <c r="A197" s="48">
        <v>36970</v>
      </c>
      <c r="B197" s="13">
        <v>94314</v>
      </c>
      <c r="C197" s="13">
        <v>880.5</v>
      </c>
      <c r="D197" s="13">
        <v>0.5635</v>
      </c>
      <c r="E197" s="13">
        <v>3.18</v>
      </c>
      <c r="F197" s="13">
        <v>7.8</v>
      </c>
      <c r="G197" s="13">
        <v>5.87</v>
      </c>
      <c r="H197" s="28" t="s">
        <v>112</v>
      </c>
      <c r="I197" s="13">
        <v>0.2</v>
      </c>
      <c r="J197" s="13">
        <v>46.4</v>
      </c>
      <c r="K197" s="31">
        <v>100</v>
      </c>
    </row>
    <row r="198" spans="1:14" x14ac:dyDescent="0.3">
      <c r="A198" s="48">
        <v>36976</v>
      </c>
      <c r="B198" s="13">
        <v>110415</v>
      </c>
      <c r="C198" s="13">
        <v>696.2</v>
      </c>
      <c r="D198" s="13">
        <v>0.4456</v>
      </c>
      <c r="E198" s="13">
        <v>13.78</v>
      </c>
      <c r="F198" s="13">
        <v>7.91</v>
      </c>
      <c r="G198" s="13">
        <v>2.67</v>
      </c>
      <c r="H198" s="28" t="s">
        <v>112</v>
      </c>
      <c r="I198" s="13">
        <v>0.5</v>
      </c>
      <c r="J198" s="13">
        <v>93.7</v>
      </c>
      <c r="K198" s="31">
        <v>200</v>
      </c>
      <c r="L198" s="13">
        <f>AVERAGE(K194:K198)</f>
        <v>354</v>
      </c>
      <c r="M198" s="43">
        <f>GEOMEAN(K194:K198)</f>
        <v>247.69683251347416</v>
      </c>
      <c r="N198" s="45" t="s">
        <v>302</v>
      </c>
    </row>
    <row r="199" spans="1:14" x14ac:dyDescent="0.3">
      <c r="A199" s="48">
        <v>36983</v>
      </c>
      <c r="B199" s="13">
        <v>100243</v>
      </c>
      <c r="C199" s="13">
        <v>898.6</v>
      </c>
      <c r="D199" s="13">
        <v>0.57509999999999994</v>
      </c>
      <c r="E199" s="13">
        <v>10.51</v>
      </c>
      <c r="F199" s="13">
        <v>7.74</v>
      </c>
      <c r="G199" s="13">
        <v>7.57</v>
      </c>
      <c r="H199" s="28" t="s">
        <v>112</v>
      </c>
      <c r="I199" s="13">
        <v>0.4</v>
      </c>
      <c r="J199" s="13">
        <v>26.6</v>
      </c>
      <c r="K199" s="31">
        <v>1090</v>
      </c>
    </row>
    <row r="200" spans="1:14" x14ac:dyDescent="0.3">
      <c r="A200" s="48">
        <v>36990</v>
      </c>
      <c r="B200" s="13">
        <v>100305</v>
      </c>
      <c r="C200" s="13">
        <v>964.4</v>
      </c>
      <c r="D200" s="13">
        <v>0.61719999999999997</v>
      </c>
      <c r="E200" s="13">
        <v>7.61</v>
      </c>
      <c r="F200" s="13">
        <v>7.79</v>
      </c>
      <c r="G200" s="13">
        <v>18.25</v>
      </c>
      <c r="H200" s="28" t="s">
        <v>112</v>
      </c>
      <c r="I200" s="13">
        <v>0.02</v>
      </c>
      <c r="J200" s="13">
        <v>57.4</v>
      </c>
      <c r="K200" s="31">
        <v>200</v>
      </c>
    </row>
    <row r="201" spans="1:14" x14ac:dyDescent="0.3">
      <c r="A201" s="48">
        <v>36998</v>
      </c>
      <c r="B201" s="13">
        <v>95312</v>
      </c>
      <c r="C201" s="13">
        <v>877.9</v>
      </c>
      <c r="D201" s="13">
        <v>0.56189999999999996</v>
      </c>
      <c r="E201" s="13">
        <v>9.52</v>
      </c>
      <c r="F201" s="13">
        <v>7.66</v>
      </c>
      <c r="G201" s="13">
        <v>6.99</v>
      </c>
      <c r="H201" s="28" t="s">
        <v>112</v>
      </c>
      <c r="I201" s="13">
        <v>0.11</v>
      </c>
      <c r="J201" s="13">
        <v>43</v>
      </c>
      <c r="K201" s="108">
        <v>520</v>
      </c>
    </row>
    <row r="202" spans="1:14" x14ac:dyDescent="0.3">
      <c r="A202" s="48">
        <v>37004</v>
      </c>
      <c r="B202" s="13">
        <v>104639</v>
      </c>
      <c r="C202" s="13">
        <v>988</v>
      </c>
      <c r="D202" s="13">
        <v>0.63229999999999997</v>
      </c>
      <c r="E202" s="13">
        <v>9.42</v>
      </c>
      <c r="F202" s="13">
        <v>7.77</v>
      </c>
      <c r="G202" s="13">
        <v>18.96</v>
      </c>
      <c r="H202" s="28" t="s">
        <v>112</v>
      </c>
      <c r="I202" s="13">
        <v>0.14000000000000001</v>
      </c>
      <c r="J202" s="13">
        <v>47</v>
      </c>
      <c r="K202" s="31">
        <v>1730</v>
      </c>
    </row>
    <row r="203" spans="1:14" x14ac:dyDescent="0.3">
      <c r="A203" s="48">
        <v>37011</v>
      </c>
      <c r="B203" s="13">
        <v>100750</v>
      </c>
      <c r="C203" s="13">
        <v>41</v>
      </c>
      <c r="D203" s="13">
        <v>2.5999999999999999E-3</v>
      </c>
      <c r="E203" s="13">
        <v>10.97</v>
      </c>
      <c r="F203" s="13">
        <v>7.69</v>
      </c>
      <c r="G203" s="13">
        <v>14.67</v>
      </c>
      <c r="H203" s="28" t="s">
        <v>112</v>
      </c>
      <c r="I203" s="13">
        <v>7.0000000000000007E-2</v>
      </c>
      <c r="J203" s="13">
        <v>49.2</v>
      </c>
      <c r="K203" s="108">
        <v>1340</v>
      </c>
      <c r="L203" s="13">
        <f>AVERAGE(K199:K203)</f>
        <v>976</v>
      </c>
      <c r="M203" s="38">
        <f>GEOMEAN(K199:K203)</f>
        <v>765.45937726283239</v>
      </c>
      <c r="N203" s="45" t="s">
        <v>303</v>
      </c>
    </row>
    <row r="204" spans="1:14" x14ac:dyDescent="0.3">
      <c r="A204" s="48">
        <v>37018</v>
      </c>
      <c r="B204" s="13">
        <v>94224</v>
      </c>
      <c r="C204" s="13">
        <v>1023</v>
      </c>
      <c r="D204" s="13">
        <v>0.65439999999999998</v>
      </c>
      <c r="E204" s="13">
        <v>9.24</v>
      </c>
      <c r="F204" s="13">
        <v>7.79</v>
      </c>
      <c r="G204" s="13">
        <v>19.02</v>
      </c>
      <c r="H204" s="28" t="s">
        <v>112</v>
      </c>
      <c r="I204" s="13">
        <v>0.04</v>
      </c>
      <c r="J204" s="13">
        <v>45.5</v>
      </c>
      <c r="K204" s="108">
        <v>2130</v>
      </c>
    </row>
    <row r="205" spans="1:14" x14ac:dyDescent="0.3">
      <c r="A205" s="48">
        <v>37020</v>
      </c>
      <c r="B205" s="13">
        <v>105120</v>
      </c>
      <c r="C205" s="13">
        <v>648</v>
      </c>
      <c r="D205" s="13">
        <v>0.41499999999999998</v>
      </c>
      <c r="E205" s="13">
        <v>9.9499999999999993</v>
      </c>
      <c r="F205" s="13">
        <v>7.79</v>
      </c>
      <c r="G205" s="13">
        <v>17.75</v>
      </c>
      <c r="H205" s="28" t="s">
        <v>112</v>
      </c>
      <c r="I205" s="13">
        <v>0.8</v>
      </c>
      <c r="J205" s="13">
        <v>33.9</v>
      </c>
      <c r="K205" s="31">
        <v>980</v>
      </c>
    </row>
    <row r="206" spans="1:14" x14ac:dyDescent="0.3">
      <c r="A206" s="48">
        <v>37025</v>
      </c>
      <c r="B206" s="13">
        <v>101358</v>
      </c>
      <c r="C206" s="13">
        <v>1022</v>
      </c>
      <c r="D206" s="13">
        <v>0.65439999999999998</v>
      </c>
      <c r="E206" s="13">
        <v>9.52</v>
      </c>
      <c r="F206" s="13">
        <v>7.84</v>
      </c>
      <c r="G206" s="13">
        <v>14.86</v>
      </c>
      <c r="H206" s="28" t="s">
        <v>112</v>
      </c>
      <c r="I206" s="13">
        <v>0.04</v>
      </c>
      <c r="J206" s="13">
        <v>28.2</v>
      </c>
      <c r="K206" s="31">
        <v>410</v>
      </c>
    </row>
    <row r="207" spans="1:14" x14ac:dyDescent="0.3">
      <c r="A207" s="48">
        <v>37032</v>
      </c>
      <c r="B207" s="13">
        <v>104917</v>
      </c>
      <c r="C207" s="13">
        <v>721</v>
      </c>
      <c r="D207" s="13">
        <v>0.46140000000000003</v>
      </c>
      <c r="E207" s="13">
        <v>5.47</v>
      </c>
      <c r="F207" s="13">
        <v>7.52</v>
      </c>
      <c r="G207" s="13">
        <v>19.41</v>
      </c>
      <c r="H207" s="28" t="s">
        <v>112</v>
      </c>
      <c r="I207" s="13">
        <v>0.78</v>
      </c>
      <c r="J207" s="13">
        <v>29.7</v>
      </c>
      <c r="K207" s="108">
        <v>1220</v>
      </c>
    </row>
    <row r="208" spans="1:14" x14ac:dyDescent="0.3">
      <c r="A208" s="48">
        <v>37040</v>
      </c>
      <c r="B208" s="13">
        <v>102203</v>
      </c>
      <c r="C208" s="13">
        <v>854</v>
      </c>
      <c r="D208" s="13">
        <v>0.54699999999999993</v>
      </c>
      <c r="E208" s="13">
        <v>8.41</v>
      </c>
      <c r="F208" s="13">
        <v>7.84</v>
      </c>
      <c r="G208" s="13">
        <v>16.309999999999999</v>
      </c>
      <c r="H208" s="28" t="s">
        <v>112</v>
      </c>
      <c r="I208" s="13">
        <v>0.7</v>
      </c>
      <c r="J208" s="13">
        <v>41.9</v>
      </c>
      <c r="K208" s="108">
        <v>1100</v>
      </c>
      <c r="L208" s="13">
        <f>AVERAGE(K204:K208)</f>
        <v>1168</v>
      </c>
      <c r="M208" s="38">
        <f>GEOMEAN(K204:K208)</f>
        <v>1028.0835502924313</v>
      </c>
      <c r="N208" s="45" t="s">
        <v>304</v>
      </c>
    </row>
    <row r="209" spans="1:14" x14ac:dyDescent="0.3">
      <c r="A209" s="48">
        <v>37046</v>
      </c>
      <c r="B209" s="13">
        <v>101017</v>
      </c>
      <c r="C209" s="13">
        <v>293.89999999999998</v>
      </c>
      <c r="D209" s="13">
        <v>0.18790000000000001</v>
      </c>
      <c r="E209" s="13">
        <v>8.8000000000000007</v>
      </c>
      <c r="F209" s="13">
        <v>7.96</v>
      </c>
      <c r="G209" s="13">
        <v>14.11</v>
      </c>
      <c r="H209" s="28" t="s">
        <v>112</v>
      </c>
      <c r="I209" s="13">
        <v>0.14000000000000001</v>
      </c>
      <c r="J209" s="13">
        <v>100</v>
      </c>
      <c r="K209" s="31">
        <v>6130</v>
      </c>
    </row>
    <row r="210" spans="1:14" x14ac:dyDescent="0.3">
      <c r="A210" s="48">
        <v>37048</v>
      </c>
      <c r="B210" s="13">
        <v>102304</v>
      </c>
      <c r="C210" s="13">
        <v>246.7</v>
      </c>
      <c r="D210" s="13">
        <v>0.15789999999999998</v>
      </c>
      <c r="E210" s="13">
        <v>8.2200000000000006</v>
      </c>
      <c r="F210" s="13">
        <v>7.54</v>
      </c>
      <c r="G210" s="13">
        <v>18.07</v>
      </c>
      <c r="H210" s="28" t="s">
        <v>112</v>
      </c>
      <c r="I210" s="13">
        <v>0.42</v>
      </c>
      <c r="J210" s="13">
        <v>80.8</v>
      </c>
      <c r="K210" s="31">
        <v>24890</v>
      </c>
    </row>
    <row r="211" spans="1:14" x14ac:dyDescent="0.3">
      <c r="A211" s="48">
        <v>37053</v>
      </c>
      <c r="B211" s="13">
        <v>110815</v>
      </c>
      <c r="C211" s="13">
        <v>1023</v>
      </c>
      <c r="D211" s="13">
        <v>0.65470000000000006</v>
      </c>
      <c r="E211" s="13">
        <v>8.6199999999999992</v>
      </c>
      <c r="F211" s="13">
        <v>7.7</v>
      </c>
      <c r="G211" s="13">
        <v>20.95</v>
      </c>
      <c r="H211" s="28" t="s">
        <v>112</v>
      </c>
      <c r="I211" s="13">
        <v>0.18</v>
      </c>
      <c r="J211" s="13">
        <v>67.599999999999994</v>
      </c>
      <c r="K211" s="31">
        <v>1990</v>
      </c>
    </row>
    <row r="212" spans="1:14" x14ac:dyDescent="0.3">
      <c r="A212" s="48">
        <v>37060</v>
      </c>
      <c r="B212" s="13">
        <v>95819</v>
      </c>
      <c r="C212" s="13">
        <v>826.2</v>
      </c>
      <c r="D212" s="13">
        <v>0.52880000000000005</v>
      </c>
      <c r="E212" s="13">
        <v>7.97</v>
      </c>
      <c r="F212" s="13">
        <v>7.71</v>
      </c>
      <c r="G212" s="13">
        <v>21.01</v>
      </c>
      <c r="H212" s="28" t="s">
        <v>112</v>
      </c>
      <c r="I212" s="13">
        <v>0.52</v>
      </c>
      <c r="J212" s="13">
        <v>39.6</v>
      </c>
      <c r="K212" s="31">
        <v>980</v>
      </c>
    </row>
    <row r="213" spans="1:14" x14ac:dyDescent="0.3">
      <c r="A213" s="48">
        <v>37067</v>
      </c>
      <c r="B213" s="13">
        <v>100708</v>
      </c>
      <c r="C213" s="13">
        <v>834.2</v>
      </c>
      <c r="D213" s="13">
        <v>0.53390000000000004</v>
      </c>
      <c r="E213" s="13">
        <v>7.15</v>
      </c>
      <c r="F213" s="13">
        <v>7.75</v>
      </c>
      <c r="G213" s="13">
        <v>19.66</v>
      </c>
      <c r="H213" s="28" t="s">
        <v>112</v>
      </c>
      <c r="I213" s="13">
        <v>0.35</v>
      </c>
      <c r="J213" s="13">
        <v>42.5</v>
      </c>
      <c r="K213" s="108">
        <v>1460</v>
      </c>
      <c r="L213" s="13">
        <f>AVERAGE(K209:K213)</f>
        <v>7090</v>
      </c>
      <c r="M213" s="38">
        <f>GEOMEAN(K209:K213)</f>
        <v>3369.6397741029946</v>
      </c>
      <c r="N213" s="45" t="s">
        <v>305</v>
      </c>
    </row>
    <row r="214" spans="1:14" x14ac:dyDescent="0.3">
      <c r="A214" s="48">
        <v>37074</v>
      </c>
      <c r="B214" s="13">
        <v>111537</v>
      </c>
      <c r="C214" s="13">
        <v>424</v>
      </c>
      <c r="D214" s="13">
        <v>0.27100000000000002</v>
      </c>
      <c r="E214" s="13">
        <v>6.64</v>
      </c>
      <c r="F214" s="13">
        <v>7.88</v>
      </c>
      <c r="G214" s="13">
        <v>19</v>
      </c>
      <c r="H214" s="28" t="s">
        <v>112</v>
      </c>
      <c r="I214" s="13">
        <v>1</v>
      </c>
      <c r="J214" s="13">
        <v>33.799999999999997</v>
      </c>
      <c r="K214" s="31">
        <v>19350</v>
      </c>
    </row>
    <row r="215" spans="1:14" x14ac:dyDescent="0.3">
      <c r="A215" s="48">
        <v>37081</v>
      </c>
      <c r="B215" s="13">
        <v>101544</v>
      </c>
      <c r="C215" s="13">
        <v>10</v>
      </c>
      <c r="D215" s="13">
        <v>0.01</v>
      </c>
      <c r="E215" s="13">
        <v>6.32</v>
      </c>
      <c r="F215" s="13">
        <v>7.68</v>
      </c>
      <c r="G215" s="13">
        <v>21.42</v>
      </c>
      <c r="H215" s="28" t="s">
        <v>112</v>
      </c>
      <c r="I215" s="13">
        <v>0.3</v>
      </c>
      <c r="J215" s="13">
        <v>43.2</v>
      </c>
      <c r="K215" s="108">
        <v>15530</v>
      </c>
    </row>
    <row r="216" spans="1:14" x14ac:dyDescent="0.3">
      <c r="A216" s="48">
        <v>37088</v>
      </c>
      <c r="B216" s="13">
        <v>102500</v>
      </c>
      <c r="C216" s="13">
        <v>988.5</v>
      </c>
      <c r="D216" s="13">
        <v>0.63270000000000004</v>
      </c>
      <c r="E216" s="13">
        <v>8.1199999999999992</v>
      </c>
      <c r="F216" s="13">
        <v>7.93</v>
      </c>
      <c r="G216" s="13">
        <v>20.45</v>
      </c>
      <c r="H216" s="28" t="s">
        <v>112</v>
      </c>
      <c r="I216" s="13">
        <v>0.35</v>
      </c>
      <c r="J216" s="13">
        <v>76.7</v>
      </c>
      <c r="K216" s="31">
        <v>2560</v>
      </c>
    </row>
    <row r="217" spans="1:14" x14ac:dyDescent="0.3">
      <c r="A217" s="48">
        <v>37095</v>
      </c>
      <c r="B217" s="13">
        <v>101335</v>
      </c>
      <c r="C217" s="13">
        <v>657.8</v>
      </c>
      <c r="D217" s="13">
        <v>0.42099999999999999</v>
      </c>
      <c r="E217" s="13">
        <v>5.86</v>
      </c>
      <c r="F217" s="13">
        <v>7.6</v>
      </c>
      <c r="G217" s="13">
        <v>24.62</v>
      </c>
      <c r="H217" s="28" t="s">
        <v>112</v>
      </c>
      <c r="I217" s="13">
        <v>0.6</v>
      </c>
      <c r="J217" s="13">
        <v>59.9</v>
      </c>
      <c r="K217" s="31">
        <v>1090</v>
      </c>
    </row>
    <row r="218" spans="1:14" x14ac:dyDescent="0.3">
      <c r="A218" s="48">
        <v>37102</v>
      </c>
      <c r="B218" s="13">
        <v>114442</v>
      </c>
      <c r="C218" s="13">
        <v>912.4</v>
      </c>
      <c r="D218" s="13">
        <v>2.4000000000000002E-3</v>
      </c>
      <c r="E218" s="13">
        <v>7.97</v>
      </c>
      <c r="F218" s="13">
        <v>7.79</v>
      </c>
      <c r="G218" s="13">
        <v>23.6</v>
      </c>
      <c r="H218" s="28" t="s">
        <v>112</v>
      </c>
      <c r="I218" s="13">
        <v>0.42</v>
      </c>
      <c r="J218" s="13">
        <v>64.599999999999994</v>
      </c>
      <c r="K218" s="31">
        <v>860</v>
      </c>
      <c r="L218" s="13">
        <f>AVERAGE(K214:K218)</f>
        <v>7878</v>
      </c>
      <c r="M218" s="38">
        <f>GEOMEAN(K214:K218)</f>
        <v>3729.0951769670487</v>
      </c>
      <c r="N218" s="45" t="s">
        <v>306</v>
      </c>
    </row>
    <row r="219" spans="1:14" x14ac:dyDescent="0.3">
      <c r="A219" s="48">
        <v>37109</v>
      </c>
      <c r="B219" s="13">
        <v>100325</v>
      </c>
      <c r="C219" s="13">
        <v>987.2</v>
      </c>
      <c r="D219" s="13">
        <v>0.63180000000000003</v>
      </c>
      <c r="E219" s="13">
        <v>8.2899999999999991</v>
      </c>
      <c r="F219" s="13">
        <v>7.8</v>
      </c>
      <c r="G219" s="13">
        <v>22.71</v>
      </c>
      <c r="H219" s="28" t="s">
        <v>112</v>
      </c>
      <c r="I219" s="13">
        <v>0.23</v>
      </c>
      <c r="J219" s="13">
        <v>55.8</v>
      </c>
      <c r="K219" s="31">
        <v>1560</v>
      </c>
    </row>
    <row r="220" spans="1:14" x14ac:dyDescent="0.3">
      <c r="A220" s="48">
        <v>37116</v>
      </c>
      <c r="B220" s="13">
        <v>110819</v>
      </c>
      <c r="C220" s="13">
        <v>992</v>
      </c>
      <c r="D220" s="13">
        <v>0.63490000000000002</v>
      </c>
      <c r="E220" s="13">
        <v>10.43</v>
      </c>
      <c r="F220" s="13">
        <v>7.75</v>
      </c>
      <c r="G220" s="13">
        <v>22.43</v>
      </c>
      <c r="H220" s="28" t="s">
        <v>112</v>
      </c>
      <c r="I220" s="13">
        <v>0.16</v>
      </c>
      <c r="J220" s="13">
        <v>65</v>
      </c>
      <c r="K220" s="31">
        <v>1830</v>
      </c>
    </row>
    <row r="221" spans="1:14" x14ac:dyDescent="0.3">
      <c r="A221" s="48">
        <v>37118</v>
      </c>
      <c r="B221" s="13">
        <v>101612</v>
      </c>
      <c r="C221" s="13">
        <v>5</v>
      </c>
      <c r="D221" s="13">
        <v>3.2000000000000002E-3</v>
      </c>
      <c r="E221" s="13">
        <v>8.4</v>
      </c>
      <c r="F221" s="13">
        <v>7.88</v>
      </c>
      <c r="G221" s="13">
        <v>19.62</v>
      </c>
      <c r="H221" s="28" t="s">
        <v>112</v>
      </c>
      <c r="I221" s="13">
        <v>0.26</v>
      </c>
      <c r="J221" s="13">
        <v>46.6</v>
      </c>
      <c r="K221" s="31">
        <v>740</v>
      </c>
    </row>
    <row r="222" spans="1:14" x14ac:dyDescent="0.3">
      <c r="A222" s="48">
        <v>37123</v>
      </c>
      <c r="B222" s="13">
        <v>93206</v>
      </c>
      <c r="C222" s="13">
        <v>916.7</v>
      </c>
      <c r="D222" s="13">
        <v>0.5867</v>
      </c>
      <c r="E222" s="13">
        <v>7.23</v>
      </c>
      <c r="F222" s="13">
        <v>7.7</v>
      </c>
      <c r="G222" s="13">
        <v>18.61</v>
      </c>
      <c r="H222" s="28" t="s">
        <v>112</v>
      </c>
      <c r="I222" s="13">
        <v>0.56000000000000005</v>
      </c>
      <c r="J222" s="13">
        <v>80.7</v>
      </c>
      <c r="K222" s="108">
        <v>1210</v>
      </c>
    </row>
    <row r="223" spans="1:14" x14ac:dyDescent="0.3">
      <c r="A223" s="48">
        <v>37130</v>
      </c>
      <c r="B223" s="13">
        <v>100620</v>
      </c>
      <c r="C223" s="13">
        <v>811.5</v>
      </c>
      <c r="D223" s="13">
        <v>0.51939999999999997</v>
      </c>
      <c r="E223" s="13">
        <v>7.94</v>
      </c>
      <c r="F223" s="13">
        <v>7.81</v>
      </c>
      <c r="G223" s="13">
        <v>20.64</v>
      </c>
      <c r="H223" s="28" t="s">
        <v>112</v>
      </c>
      <c r="I223" s="13">
        <v>7.0000000000000007E-2</v>
      </c>
      <c r="J223" s="13">
        <v>78.5</v>
      </c>
      <c r="K223" s="31">
        <v>2730</v>
      </c>
      <c r="L223" s="13">
        <f>AVERAGE(K219:K223)</f>
        <v>1614</v>
      </c>
      <c r="M223" s="38">
        <f>GEOMEAN(K219:K223)</f>
        <v>1474.8609775293705</v>
      </c>
      <c r="N223" s="45" t="s">
        <v>307</v>
      </c>
    </row>
    <row r="224" spans="1:14" x14ac:dyDescent="0.3">
      <c r="A224" s="48">
        <v>37138</v>
      </c>
      <c r="B224" s="13">
        <v>94007</v>
      </c>
      <c r="C224" s="13">
        <v>873.4</v>
      </c>
      <c r="D224" s="13">
        <v>0.55890000000000006</v>
      </c>
      <c r="E224" s="13">
        <v>8.2799999999999994</v>
      </c>
      <c r="F224" s="13">
        <v>7.87</v>
      </c>
      <c r="G224" s="13">
        <v>20.8</v>
      </c>
      <c r="H224" s="28" t="s">
        <v>112</v>
      </c>
      <c r="I224" s="13">
        <v>0.1</v>
      </c>
      <c r="J224" s="13">
        <v>84.4</v>
      </c>
      <c r="K224" s="31">
        <v>950</v>
      </c>
    </row>
    <row r="225" spans="1:14" x14ac:dyDescent="0.3">
      <c r="A225" s="48">
        <v>37144</v>
      </c>
      <c r="B225" s="13">
        <v>113840</v>
      </c>
      <c r="C225" s="13">
        <v>528</v>
      </c>
      <c r="D225" s="13">
        <v>0.33799999999999997</v>
      </c>
      <c r="E225" s="13">
        <v>8.35</v>
      </c>
      <c r="F225" s="13">
        <v>7.73</v>
      </c>
      <c r="G225" s="13">
        <v>19.5</v>
      </c>
      <c r="H225" s="28" t="s">
        <v>112</v>
      </c>
      <c r="I225" s="13">
        <v>0.7</v>
      </c>
      <c r="J225" s="13">
        <v>38.4</v>
      </c>
      <c r="K225" s="31">
        <v>2950</v>
      </c>
    </row>
    <row r="226" spans="1:14" x14ac:dyDescent="0.3">
      <c r="A226" s="48">
        <v>37146</v>
      </c>
      <c r="B226" s="13">
        <v>100556</v>
      </c>
      <c r="C226" s="13">
        <v>972.1</v>
      </c>
      <c r="D226" s="13">
        <v>0.62209999999999999</v>
      </c>
      <c r="E226" s="13">
        <v>8.3000000000000007</v>
      </c>
      <c r="F226" s="13">
        <v>7.83</v>
      </c>
      <c r="G226" s="13">
        <v>18.66</v>
      </c>
      <c r="H226" s="28" t="s">
        <v>112</v>
      </c>
      <c r="I226" s="13">
        <v>0.05</v>
      </c>
      <c r="J226" s="13">
        <v>39.299999999999997</v>
      </c>
      <c r="K226" s="31">
        <v>520</v>
      </c>
    </row>
    <row r="227" spans="1:14" x14ac:dyDescent="0.3">
      <c r="A227" s="48">
        <v>37151</v>
      </c>
      <c r="B227" s="13">
        <v>103534</v>
      </c>
      <c r="C227" s="13">
        <v>1030</v>
      </c>
      <c r="D227" s="13">
        <v>0.65910000000000002</v>
      </c>
      <c r="E227" s="13">
        <v>8.92</v>
      </c>
      <c r="F227" s="13">
        <v>7.97</v>
      </c>
      <c r="G227" s="13">
        <v>16.32</v>
      </c>
      <c r="H227" s="28" t="s">
        <v>112</v>
      </c>
      <c r="I227" s="13">
        <v>1.07</v>
      </c>
      <c r="J227" s="13">
        <v>57.5</v>
      </c>
      <c r="K227" s="31">
        <v>720</v>
      </c>
    </row>
    <row r="228" spans="1:14" x14ac:dyDescent="0.3">
      <c r="A228" s="48">
        <v>37158</v>
      </c>
      <c r="B228" s="13">
        <v>95003</v>
      </c>
      <c r="C228" s="13">
        <v>445</v>
      </c>
      <c r="D228" s="13">
        <v>0.2848</v>
      </c>
      <c r="E228" s="13">
        <v>8.3000000000000007</v>
      </c>
      <c r="F228" s="13">
        <v>7.57</v>
      </c>
      <c r="G228" s="13">
        <v>16.399999999999999</v>
      </c>
      <c r="H228" s="28" t="s">
        <v>112</v>
      </c>
      <c r="I228" s="13">
        <v>0.05</v>
      </c>
      <c r="J228" s="13">
        <v>71.8</v>
      </c>
      <c r="K228" s="31">
        <v>7680</v>
      </c>
      <c r="L228" s="13">
        <f>AVERAGE(K224:K228)</f>
        <v>2564</v>
      </c>
      <c r="M228" s="38">
        <f>GEOMEAN(K224:K228)</f>
        <v>1517.9187873138292</v>
      </c>
      <c r="N228" s="45" t="s">
        <v>308</v>
      </c>
    </row>
    <row r="229" spans="1:14" x14ac:dyDescent="0.3">
      <c r="A229" s="48">
        <v>37165</v>
      </c>
      <c r="B229" s="13">
        <v>100646</v>
      </c>
      <c r="C229" s="13">
        <v>945.6</v>
      </c>
      <c r="D229" s="13">
        <v>0.60519999999999996</v>
      </c>
      <c r="E229" s="13">
        <v>11.86</v>
      </c>
      <c r="F229" s="13">
        <v>7.84</v>
      </c>
      <c r="G229" s="13">
        <v>13.39</v>
      </c>
      <c r="H229" s="28" t="s">
        <v>112</v>
      </c>
      <c r="I229" s="13">
        <v>0.97</v>
      </c>
      <c r="J229" s="13">
        <v>50.3</v>
      </c>
      <c r="K229" s="31">
        <v>520</v>
      </c>
    </row>
    <row r="230" spans="1:14" x14ac:dyDescent="0.3">
      <c r="A230" s="48">
        <v>37172</v>
      </c>
      <c r="B230" s="13">
        <v>100706</v>
      </c>
      <c r="C230" s="13">
        <v>796.6</v>
      </c>
      <c r="D230" s="13">
        <v>0.50990000000000002</v>
      </c>
      <c r="E230" s="13">
        <v>9.5</v>
      </c>
      <c r="F230" s="13">
        <v>7.61</v>
      </c>
      <c r="G230" s="13">
        <v>10.87</v>
      </c>
      <c r="H230" s="28" t="s">
        <v>112</v>
      </c>
      <c r="I230" s="13">
        <v>1.34</v>
      </c>
      <c r="J230" s="13">
        <v>52.3</v>
      </c>
      <c r="K230" s="31">
        <v>1080</v>
      </c>
    </row>
    <row r="231" spans="1:14" x14ac:dyDescent="0.3">
      <c r="A231" s="48">
        <v>37179</v>
      </c>
      <c r="B231" s="13">
        <v>101755</v>
      </c>
      <c r="C231" s="13">
        <v>0</v>
      </c>
      <c r="D231" s="13">
        <v>0</v>
      </c>
      <c r="E231" s="13">
        <v>13.61</v>
      </c>
      <c r="F231" s="13">
        <v>7.74</v>
      </c>
      <c r="G231" s="13">
        <v>15.02</v>
      </c>
      <c r="H231" s="28" t="s">
        <v>112</v>
      </c>
      <c r="I231" s="13">
        <v>0.15</v>
      </c>
      <c r="J231" s="13">
        <v>69.900000000000006</v>
      </c>
      <c r="K231" s="31">
        <v>630</v>
      </c>
    </row>
    <row r="232" spans="1:14" x14ac:dyDescent="0.3">
      <c r="A232" s="48">
        <v>37186</v>
      </c>
      <c r="B232" s="13">
        <v>114006</v>
      </c>
      <c r="C232" s="13">
        <v>1034</v>
      </c>
      <c r="D232" s="13">
        <v>0.66199999999999992</v>
      </c>
      <c r="E232" s="13">
        <v>8.5299999999999994</v>
      </c>
      <c r="F232" s="13">
        <v>7.73</v>
      </c>
      <c r="G232" s="13">
        <v>15.78</v>
      </c>
      <c r="H232" s="28" t="s">
        <v>112</v>
      </c>
      <c r="I232" s="13">
        <v>0.7</v>
      </c>
      <c r="J232" s="13">
        <v>34.4</v>
      </c>
      <c r="K232" s="31">
        <v>520</v>
      </c>
    </row>
    <row r="233" spans="1:14" x14ac:dyDescent="0.3">
      <c r="A233" s="48">
        <v>37193</v>
      </c>
      <c r="B233" s="13">
        <v>101559</v>
      </c>
      <c r="C233" s="13">
        <v>1113</v>
      </c>
      <c r="D233" s="13">
        <v>0.71250000000000002</v>
      </c>
      <c r="E233" s="13">
        <v>9.9700000000000006</v>
      </c>
      <c r="F233" s="13">
        <v>7.83</v>
      </c>
      <c r="G233" s="13">
        <v>9.34</v>
      </c>
      <c r="H233" s="28" t="s">
        <v>112</v>
      </c>
      <c r="I233" s="13">
        <v>0.11</v>
      </c>
      <c r="J233" s="13">
        <v>80.2</v>
      </c>
      <c r="K233" s="31">
        <v>1480</v>
      </c>
      <c r="L233" s="13">
        <f>AVERAGE(K229:K233)</f>
        <v>846</v>
      </c>
      <c r="M233" s="38">
        <f>GEOMEAN(K229:K233)</f>
        <v>770.9150808150614</v>
      </c>
      <c r="N233" s="45" t="s">
        <v>309</v>
      </c>
    </row>
    <row r="234" spans="1:14" x14ac:dyDescent="0.3">
      <c r="A234" s="48">
        <v>37200</v>
      </c>
      <c r="B234" s="13">
        <v>114247</v>
      </c>
      <c r="C234" s="28" t="e">
        <v>#VALUE!</v>
      </c>
      <c r="D234" s="28" t="e">
        <v>#VALUE!</v>
      </c>
      <c r="E234" s="28" t="s">
        <v>267</v>
      </c>
      <c r="F234" s="28" t="s">
        <v>267</v>
      </c>
      <c r="G234" s="13">
        <v>10.19</v>
      </c>
      <c r="H234" s="28" t="s">
        <v>112</v>
      </c>
      <c r="I234" s="13">
        <v>0</v>
      </c>
      <c r="J234" s="13">
        <v>81.5</v>
      </c>
      <c r="K234" s="31">
        <v>310</v>
      </c>
    </row>
    <row r="235" spans="1:14" x14ac:dyDescent="0.3">
      <c r="A235" s="48">
        <v>37207</v>
      </c>
      <c r="B235" s="13">
        <v>95520</v>
      </c>
      <c r="C235" s="13">
        <v>1128</v>
      </c>
      <c r="D235" s="13">
        <v>0.72160000000000002</v>
      </c>
      <c r="E235" s="13">
        <v>10.99</v>
      </c>
      <c r="F235" s="13">
        <v>7.8</v>
      </c>
      <c r="G235" s="13">
        <v>7.01</v>
      </c>
      <c r="H235" s="28" t="s">
        <v>112</v>
      </c>
      <c r="I235" s="13">
        <v>1.1100000000000001</v>
      </c>
      <c r="J235" s="13">
        <v>79.099999999999994</v>
      </c>
      <c r="K235" s="31">
        <v>100</v>
      </c>
    </row>
    <row r="236" spans="1:14" x14ac:dyDescent="0.3">
      <c r="A236" s="48">
        <v>37209</v>
      </c>
      <c r="B236" s="13">
        <v>94329</v>
      </c>
      <c r="C236" s="13">
        <v>1139</v>
      </c>
      <c r="D236" s="13">
        <v>0.72910000000000008</v>
      </c>
      <c r="E236" s="13">
        <v>10.7</v>
      </c>
      <c r="F236" s="13">
        <v>7.64</v>
      </c>
      <c r="G236" s="13">
        <v>8.81</v>
      </c>
      <c r="H236" s="28" t="s">
        <v>112</v>
      </c>
      <c r="I236" s="13">
        <v>0.59</v>
      </c>
      <c r="J236" s="13">
        <v>80.3</v>
      </c>
      <c r="K236" s="31">
        <v>100</v>
      </c>
    </row>
    <row r="237" spans="1:14" x14ac:dyDescent="0.3">
      <c r="A237" s="48">
        <v>37214</v>
      </c>
      <c r="B237" s="13">
        <v>101011</v>
      </c>
      <c r="C237" s="13">
        <v>1160</v>
      </c>
      <c r="D237" s="13">
        <v>0.74230000000000007</v>
      </c>
      <c r="E237" s="13">
        <v>8.84</v>
      </c>
      <c r="F237" s="13">
        <v>7.64</v>
      </c>
      <c r="G237" s="13">
        <v>12.21</v>
      </c>
      <c r="H237" s="28" t="s">
        <v>112</v>
      </c>
      <c r="I237" s="13">
        <v>0.43</v>
      </c>
      <c r="J237" s="13">
        <v>60.5</v>
      </c>
      <c r="K237" s="31">
        <v>100</v>
      </c>
    </row>
    <row r="238" spans="1:14" x14ac:dyDescent="0.3">
      <c r="A238" s="48">
        <v>37222</v>
      </c>
      <c r="B238" s="13">
        <v>100924</v>
      </c>
      <c r="C238" s="13">
        <v>735.6</v>
      </c>
      <c r="D238" s="13">
        <v>0.4708</v>
      </c>
      <c r="E238" s="13">
        <v>9.07</v>
      </c>
      <c r="F238" s="13">
        <v>7.71</v>
      </c>
      <c r="G238" s="13">
        <v>11.68</v>
      </c>
      <c r="H238" s="28" t="s">
        <v>112</v>
      </c>
      <c r="I238" s="13">
        <v>0.83</v>
      </c>
      <c r="J238" s="13">
        <v>67.400000000000006</v>
      </c>
      <c r="K238" s="31">
        <v>3270</v>
      </c>
      <c r="L238" s="13">
        <f>AVERAGE(K234:K238)</f>
        <v>776</v>
      </c>
      <c r="M238" s="38">
        <f>GEOMEAN(K234:K238)</f>
        <v>251.87315909416512</v>
      </c>
      <c r="N238" s="45" t="s">
        <v>310</v>
      </c>
    </row>
    <row r="239" spans="1:14" x14ac:dyDescent="0.3">
      <c r="A239" s="48">
        <v>37228</v>
      </c>
      <c r="B239" s="13">
        <v>110126</v>
      </c>
      <c r="C239" s="13">
        <v>955</v>
      </c>
      <c r="D239" s="13">
        <v>0.61099999999999999</v>
      </c>
      <c r="E239" s="13">
        <v>9.69</v>
      </c>
      <c r="F239" s="13">
        <v>7.08</v>
      </c>
      <c r="G239" s="13">
        <v>8.76</v>
      </c>
      <c r="H239" s="28" t="s">
        <v>112</v>
      </c>
      <c r="I239" s="13">
        <v>0.5</v>
      </c>
      <c r="J239" s="13">
        <v>15.4</v>
      </c>
      <c r="K239" s="31">
        <v>100</v>
      </c>
    </row>
    <row r="240" spans="1:14" x14ac:dyDescent="0.3">
      <c r="A240" s="48">
        <v>37229</v>
      </c>
      <c r="B240" s="13">
        <v>92925</v>
      </c>
      <c r="C240" s="13">
        <v>1096</v>
      </c>
      <c r="D240" s="13">
        <v>0.70120000000000005</v>
      </c>
      <c r="E240" s="13">
        <v>12.04</v>
      </c>
      <c r="F240" s="13">
        <v>7.73</v>
      </c>
      <c r="G240" s="13">
        <v>10.91</v>
      </c>
      <c r="H240" s="28" t="s">
        <v>112</v>
      </c>
      <c r="I240" s="13">
        <v>0.03</v>
      </c>
      <c r="J240" s="13">
        <v>80.2</v>
      </c>
      <c r="K240" s="31">
        <v>100</v>
      </c>
    </row>
    <row r="241" spans="1:14" x14ac:dyDescent="0.3">
      <c r="A241" s="48">
        <v>37235</v>
      </c>
      <c r="B241" s="13">
        <v>120005</v>
      </c>
      <c r="C241" s="13">
        <v>1086</v>
      </c>
      <c r="D241" s="13">
        <v>0.69529999999999992</v>
      </c>
      <c r="E241" s="13">
        <v>12.49</v>
      </c>
      <c r="F241" s="28" t="s">
        <v>267</v>
      </c>
      <c r="G241" s="13">
        <v>6.17</v>
      </c>
      <c r="H241" s="28" t="s">
        <v>112</v>
      </c>
      <c r="I241" s="13">
        <v>0.34</v>
      </c>
      <c r="J241" s="13">
        <v>38.9</v>
      </c>
      <c r="K241" s="31">
        <v>1220</v>
      </c>
    </row>
    <row r="242" spans="1:14" x14ac:dyDescent="0.3">
      <c r="A242" s="48">
        <v>37237</v>
      </c>
      <c r="B242" s="13">
        <v>102903</v>
      </c>
      <c r="C242" s="13">
        <v>1180</v>
      </c>
      <c r="D242" s="13">
        <v>0.75550000000000006</v>
      </c>
      <c r="E242" s="13">
        <v>12.29</v>
      </c>
      <c r="F242" s="28" t="s">
        <v>267</v>
      </c>
      <c r="G242" s="13">
        <v>7.46</v>
      </c>
      <c r="H242" s="28" t="s">
        <v>112</v>
      </c>
      <c r="I242" s="13">
        <v>0.47</v>
      </c>
      <c r="J242" s="13">
        <v>49.3</v>
      </c>
      <c r="K242" s="31">
        <v>420</v>
      </c>
    </row>
    <row r="243" spans="1:14" x14ac:dyDescent="0.3">
      <c r="A243" s="48">
        <v>37243</v>
      </c>
      <c r="B243" s="13">
        <v>111752</v>
      </c>
      <c r="C243" s="13">
        <v>826.2</v>
      </c>
      <c r="D243" s="13">
        <v>0.52880000000000005</v>
      </c>
      <c r="E243" s="13">
        <v>11.1</v>
      </c>
      <c r="F243" s="28" t="s">
        <v>267</v>
      </c>
      <c r="G243" s="13">
        <v>8.42</v>
      </c>
      <c r="H243" s="28" t="s">
        <v>112</v>
      </c>
      <c r="I243" s="13">
        <v>0.39</v>
      </c>
      <c r="J243" s="13">
        <v>70.099999999999994</v>
      </c>
      <c r="K243" s="31">
        <v>980</v>
      </c>
      <c r="L243" s="13">
        <f>AVERAGE(K239:K243)</f>
        <v>564</v>
      </c>
      <c r="M243" s="38">
        <f>GEOMEAN(K239:K243)</f>
        <v>346.87023883627865</v>
      </c>
      <c r="N243" s="45" t="s">
        <v>311</v>
      </c>
    </row>
    <row r="244" spans="1:14" x14ac:dyDescent="0.3">
      <c r="A244" s="48">
        <v>37263</v>
      </c>
      <c r="B244" s="13">
        <v>102705</v>
      </c>
      <c r="C244" s="13">
        <v>1293</v>
      </c>
      <c r="D244" s="13">
        <v>0.82780000000000009</v>
      </c>
      <c r="E244" s="13">
        <v>12.8</v>
      </c>
      <c r="F244" s="28" t="s">
        <v>267</v>
      </c>
      <c r="G244" s="13">
        <v>2.08</v>
      </c>
      <c r="H244" s="28" t="s">
        <v>112</v>
      </c>
      <c r="I244" s="13">
        <v>0.93</v>
      </c>
      <c r="J244" s="13">
        <v>54.2</v>
      </c>
      <c r="K244" s="31">
        <v>100</v>
      </c>
    </row>
    <row r="245" spans="1:14" x14ac:dyDescent="0.3">
      <c r="A245" s="48">
        <v>37265</v>
      </c>
      <c r="B245" s="13">
        <v>100344</v>
      </c>
      <c r="C245" s="13">
        <v>1144</v>
      </c>
      <c r="D245" s="13">
        <v>0.73199999999999998</v>
      </c>
      <c r="E245" s="13">
        <v>11.47</v>
      </c>
      <c r="F245" s="28" t="s">
        <v>267</v>
      </c>
      <c r="G245" s="13">
        <v>3.11</v>
      </c>
      <c r="H245" s="28" t="s">
        <v>112</v>
      </c>
      <c r="I245" s="13">
        <v>1.02</v>
      </c>
      <c r="J245" s="13">
        <v>74.7</v>
      </c>
      <c r="K245" s="31">
        <v>1100</v>
      </c>
    </row>
    <row r="246" spans="1:14" x14ac:dyDescent="0.3">
      <c r="A246" s="48">
        <v>37271</v>
      </c>
      <c r="B246" s="13">
        <v>102058</v>
      </c>
      <c r="C246" s="13">
        <v>885.8</v>
      </c>
      <c r="D246" s="13">
        <v>0.56689999999999996</v>
      </c>
      <c r="E246" s="13">
        <v>11.93</v>
      </c>
      <c r="F246" s="28" t="s">
        <v>267</v>
      </c>
      <c r="G246" s="13">
        <v>3.18</v>
      </c>
      <c r="H246" s="28" t="s">
        <v>112</v>
      </c>
      <c r="I246" s="13">
        <v>1.1399999999999999</v>
      </c>
      <c r="J246" s="13">
        <v>44.6</v>
      </c>
      <c r="K246" s="31">
        <v>100</v>
      </c>
    </row>
    <row r="247" spans="1:14" x14ac:dyDescent="0.3">
      <c r="A247" s="48">
        <v>37284</v>
      </c>
      <c r="B247" s="13">
        <v>111214</v>
      </c>
      <c r="C247" s="13">
        <v>1059</v>
      </c>
      <c r="D247" s="13">
        <v>0.67799999999999994</v>
      </c>
      <c r="E247" s="13">
        <v>13.13</v>
      </c>
      <c r="F247" s="13">
        <v>7.8</v>
      </c>
      <c r="G247" s="13">
        <v>5.52</v>
      </c>
      <c r="H247" s="28" t="s">
        <v>112</v>
      </c>
      <c r="I247" s="13">
        <v>0.3</v>
      </c>
      <c r="J247" s="13">
        <v>38.4</v>
      </c>
      <c r="K247" s="31">
        <v>100</v>
      </c>
    </row>
    <row r="248" spans="1:14" x14ac:dyDescent="0.3">
      <c r="A248" s="48">
        <v>37286</v>
      </c>
      <c r="B248" s="28"/>
      <c r="C248" s="28" t="e">
        <v>#VALUE!</v>
      </c>
      <c r="D248" s="28" t="e">
        <v>#VALUE!</v>
      </c>
      <c r="E248" s="28" t="s">
        <v>267</v>
      </c>
      <c r="F248" s="28" t="s">
        <v>267</v>
      </c>
      <c r="G248" s="28" t="s">
        <v>267</v>
      </c>
      <c r="H248" s="28" t="s">
        <v>112</v>
      </c>
      <c r="I248" s="28" t="s">
        <v>267</v>
      </c>
      <c r="J248" s="28" t="s">
        <v>267</v>
      </c>
      <c r="K248" s="31">
        <v>520</v>
      </c>
      <c r="L248" s="13">
        <f>AVERAGE(K244:K248)</f>
        <v>384</v>
      </c>
      <c r="M248" s="38">
        <f>GEOMEAN(K244:K248)</f>
        <v>224.63592165913761</v>
      </c>
      <c r="N248" s="45" t="s">
        <v>312</v>
      </c>
    </row>
    <row r="249" spans="1:14" x14ac:dyDescent="0.3">
      <c r="A249" s="48">
        <v>37291</v>
      </c>
      <c r="B249" s="28">
        <v>102200</v>
      </c>
      <c r="C249" s="28" t="e">
        <v>#VALUE!</v>
      </c>
      <c r="D249" s="28" t="e">
        <v>#VALUE!</v>
      </c>
      <c r="E249" s="28" t="s">
        <v>267</v>
      </c>
      <c r="F249" s="28" t="s">
        <v>267</v>
      </c>
      <c r="G249" s="28" t="s">
        <v>267</v>
      </c>
      <c r="H249" s="28" t="s">
        <v>112</v>
      </c>
      <c r="I249" s="28" t="s">
        <v>267</v>
      </c>
      <c r="J249" s="28" t="s">
        <v>267</v>
      </c>
      <c r="K249" s="31">
        <v>630</v>
      </c>
    </row>
    <row r="250" spans="1:14" x14ac:dyDescent="0.3">
      <c r="A250" s="48">
        <v>37293</v>
      </c>
      <c r="B250" s="28"/>
      <c r="C250" s="28" t="e">
        <v>#VALUE!</v>
      </c>
      <c r="D250" s="28" t="e">
        <v>#VALUE!</v>
      </c>
      <c r="E250" s="28" t="s">
        <v>267</v>
      </c>
      <c r="F250" s="28" t="s">
        <v>267</v>
      </c>
      <c r="G250" s="28" t="s">
        <v>267</v>
      </c>
      <c r="H250" s="28" t="s">
        <v>112</v>
      </c>
      <c r="I250" s="28" t="s">
        <v>267</v>
      </c>
      <c r="J250" s="28" t="s">
        <v>267</v>
      </c>
      <c r="K250" s="31">
        <v>310</v>
      </c>
    </row>
    <row r="251" spans="1:14" x14ac:dyDescent="0.3">
      <c r="A251" s="48">
        <v>37299</v>
      </c>
      <c r="B251" s="28">
        <v>112000</v>
      </c>
      <c r="C251" s="28" t="e">
        <v>#VALUE!</v>
      </c>
      <c r="D251" s="28" t="e">
        <v>#VALUE!</v>
      </c>
      <c r="E251" s="28" t="s">
        <v>267</v>
      </c>
      <c r="F251" s="28" t="s">
        <v>267</v>
      </c>
      <c r="G251" s="28" t="s">
        <v>267</v>
      </c>
      <c r="H251" s="28" t="s">
        <v>112</v>
      </c>
      <c r="I251" s="28" t="s">
        <v>267</v>
      </c>
      <c r="J251" s="28" t="s">
        <v>267</v>
      </c>
      <c r="K251" s="31">
        <v>100</v>
      </c>
    </row>
    <row r="252" spans="1:14" x14ac:dyDescent="0.3">
      <c r="A252" s="48">
        <v>37306</v>
      </c>
      <c r="B252" s="28">
        <v>94900</v>
      </c>
      <c r="C252" s="28" t="e">
        <v>#VALUE!</v>
      </c>
      <c r="D252" s="28" t="e">
        <v>#VALUE!</v>
      </c>
      <c r="E252" s="28" t="s">
        <v>267</v>
      </c>
      <c r="F252" s="28" t="s">
        <v>267</v>
      </c>
      <c r="G252" s="28" t="s">
        <v>267</v>
      </c>
      <c r="H252" s="28" t="s">
        <v>112</v>
      </c>
      <c r="I252" s="28" t="s">
        <v>267</v>
      </c>
      <c r="J252" s="28" t="s">
        <v>267</v>
      </c>
      <c r="K252" s="31">
        <v>100</v>
      </c>
    </row>
    <row r="253" spans="1:14" x14ac:dyDescent="0.3">
      <c r="A253" s="48">
        <v>37312</v>
      </c>
      <c r="B253" s="13">
        <v>112802</v>
      </c>
      <c r="C253" s="13">
        <v>1195</v>
      </c>
      <c r="D253" s="13">
        <v>0.76439999999999997</v>
      </c>
      <c r="E253" s="13">
        <v>15.72</v>
      </c>
      <c r="F253" s="13">
        <v>7.73</v>
      </c>
      <c r="G253" s="13">
        <v>8.34</v>
      </c>
      <c r="H253" s="28" t="s">
        <v>112</v>
      </c>
      <c r="I253" s="13">
        <v>0.18</v>
      </c>
      <c r="J253" s="13">
        <v>78.599999999999994</v>
      </c>
      <c r="K253" s="31">
        <v>100</v>
      </c>
      <c r="L253" s="13">
        <f>AVERAGE(K249:K253)</f>
        <v>248</v>
      </c>
      <c r="M253" s="38">
        <f>GEOMEAN(K249:K253)</f>
        <v>181.19259656512389</v>
      </c>
      <c r="N253" s="45" t="s">
        <v>313</v>
      </c>
    </row>
    <row r="254" spans="1:14" x14ac:dyDescent="0.3">
      <c r="A254" s="48">
        <v>37319</v>
      </c>
      <c r="B254" s="13">
        <v>123037</v>
      </c>
      <c r="C254" s="13">
        <v>953.3</v>
      </c>
      <c r="D254" s="13">
        <v>0.61009999999999998</v>
      </c>
      <c r="E254" s="13">
        <v>13.35</v>
      </c>
      <c r="F254" s="13">
        <v>7.57</v>
      </c>
      <c r="G254" s="13">
        <v>1.52</v>
      </c>
      <c r="H254" s="28" t="s">
        <v>112</v>
      </c>
      <c r="I254" s="13">
        <v>0.62</v>
      </c>
      <c r="J254" s="13">
        <v>72.900000000000006</v>
      </c>
      <c r="K254" s="31">
        <v>200</v>
      </c>
    </row>
    <row r="255" spans="1:14" x14ac:dyDescent="0.3">
      <c r="A255" s="48">
        <v>37321</v>
      </c>
      <c r="B255" s="13">
        <v>102028</v>
      </c>
      <c r="C255" s="13">
        <v>1215</v>
      </c>
      <c r="D255" s="13">
        <v>0.77770000000000006</v>
      </c>
      <c r="E255" s="13">
        <v>12.42</v>
      </c>
      <c r="F255" s="13">
        <v>7.71</v>
      </c>
      <c r="G255" s="13">
        <v>5.64</v>
      </c>
      <c r="H255" s="28" t="s">
        <v>112</v>
      </c>
      <c r="I255" s="13">
        <v>0.52</v>
      </c>
      <c r="J255" s="13">
        <v>89.7</v>
      </c>
      <c r="K255" s="31">
        <v>100</v>
      </c>
    </row>
    <row r="256" spans="1:14" x14ac:dyDescent="0.3">
      <c r="A256" s="48">
        <v>37327</v>
      </c>
      <c r="B256" s="13">
        <v>103504</v>
      </c>
      <c r="C256" s="13">
        <v>1301</v>
      </c>
      <c r="D256" s="13">
        <v>0.83250000000000002</v>
      </c>
      <c r="E256" s="13">
        <v>11.38</v>
      </c>
      <c r="F256" s="13">
        <v>7.87</v>
      </c>
      <c r="G256" s="13">
        <v>7.63</v>
      </c>
      <c r="H256" s="28" t="s">
        <v>112</v>
      </c>
      <c r="I256" s="13">
        <v>1.07</v>
      </c>
      <c r="J256" s="13">
        <v>64.400000000000006</v>
      </c>
      <c r="K256" s="31">
        <v>200</v>
      </c>
    </row>
    <row r="257" spans="1:14" x14ac:dyDescent="0.3">
      <c r="A257" s="48">
        <v>37333</v>
      </c>
      <c r="B257" s="13">
        <v>113651</v>
      </c>
      <c r="C257" s="13">
        <v>1214</v>
      </c>
      <c r="D257" s="13">
        <v>0.77689999999999992</v>
      </c>
      <c r="E257" s="13">
        <v>14.48</v>
      </c>
      <c r="F257" s="13">
        <v>7.97</v>
      </c>
      <c r="G257" s="13">
        <v>8.89</v>
      </c>
      <c r="H257" s="28" t="s">
        <v>112</v>
      </c>
      <c r="I257" s="13">
        <v>0.72</v>
      </c>
      <c r="J257" s="13">
        <v>78.5</v>
      </c>
      <c r="K257" s="31">
        <v>200</v>
      </c>
    </row>
    <row r="258" spans="1:14" x14ac:dyDescent="0.3">
      <c r="A258" s="48">
        <v>37342</v>
      </c>
      <c r="B258" s="13">
        <v>111104</v>
      </c>
      <c r="C258" s="13">
        <v>1174</v>
      </c>
      <c r="D258" s="13">
        <v>0.75109999999999999</v>
      </c>
      <c r="E258" s="13">
        <v>13.07</v>
      </c>
      <c r="F258" s="13">
        <v>6.2</v>
      </c>
      <c r="G258" s="13">
        <v>5.46</v>
      </c>
      <c r="H258" s="28" t="s">
        <v>112</v>
      </c>
      <c r="I258" s="13">
        <v>0.67</v>
      </c>
      <c r="J258" s="13">
        <v>23.5</v>
      </c>
      <c r="K258" s="31">
        <v>1850</v>
      </c>
      <c r="L258" s="13">
        <f>AVERAGE(K254:K258)</f>
        <v>510</v>
      </c>
      <c r="M258" s="38">
        <f>GEOMEAN(K254:K258)</f>
        <v>271.67666857646537</v>
      </c>
      <c r="N258" s="45" t="s">
        <v>314</v>
      </c>
    </row>
    <row r="259" spans="1:14" x14ac:dyDescent="0.3">
      <c r="A259" s="48">
        <v>37347</v>
      </c>
      <c r="B259" s="13">
        <v>122300</v>
      </c>
      <c r="C259" s="28" t="e">
        <v>#VALUE!</v>
      </c>
      <c r="D259" s="28" t="e">
        <v>#VALUE!</v>
      </c>
      <c r="E259" s="28" t="s">
        <v>267</v>
      </c>
      <c r="F259" s="28" t="s">
        <v>267</v>
      </c>
      <c r="G259" s="28" t="s">
        <v>267</v>
      </c>
      <c r="H259" s="28" t="s">
        <v>112</v>
      </c>
      <c r="I259" s="28" t="s">
        <v>267</v>
      </c>
      <c r="J259" s="28" t="s">
        <v>267</v>
      </c>
      <c r="K259" s="31">
        <v>100</v>
      </c>
    </row>
    <row r="260" spans="1:14" x14ac:dyDescent="0.3">
      <c r="A260" s="48">
        <v>37350</v>
      </c>
      <c r="B260" s="13">
        <v>101842</v>
      </c>
      <c r="C260" s="13">
        <v>1129</v>
      </c>
      <c r="D260" s="13">
        <v>0.72199999999999998</v>
      </c>
      <c r="E260" s="13">
        <v>20</v>
      </c>
      <c r="F260" s="13">
        <v>7.68</v>
      </c>
      <c r="G260" s="13">
        <v>7.05</v>
      </c>
      <c r="H260" s="28" t="s">
        <v>112</v>
      </c>
      <c r="I260" s="13">
        <v>0.8</v>
      </c>
      <c r="J260" s="13">
        <v>58.8</v>
      </c>
      <c r="K260" s="31">
        <v>187</v>
      </c>
    </row>
    <row r="261" spans="1:14" x14ac:dyDescent="0.3">
      <c r="A261" s="48">
        <v>37361</v>
      </c>
      <c r="B261" s="13">
        <v>102933</v>
      </c>
      <c r="C261" s="13">
        <v>1107</v>
      </c>
      <c r="D261" s="13">
        <v>0.70819999999999994</v>
      </c>
      <c r="E261" s="13">
        <v>10.51</v>
      </c>
      <c r="F261" s="13">
        <v>7.83</v>
      </c>
      <c r="G261" s="13">
        <v>16.940000000000001</v>
      </c>
      <c r="H261" s="28" t="s">
        <v>112</v>
      </c>
      <c r="I261" s="13">
        <v>0.14000000000000001</v>
      </c>
      <c r="J261" s="13">
        <v>82.6</v>
      </c>
      <c r="K261" s="31">
        <v>657</v>
      </c>
    </row>
    <row r="262" spans="1:14" x14ac:dyDescent="0.3">
      <c r="A262" s="48">
        <v>37364</v>
      </c>
      <c r="B262" s="13">
        <v>95133</v>
      </c>
      <c r="C262" s="13">
        <v>1281</v>
      </c>
      <c r="D262" s="13">
        <v>0.81979999999999997</v>
      </c>
      <c r="E262" s="13">
        <v>9.31</v>
      </c>
      <c r="F262" s="13">
        <v>7.65</v>
      </c>
      <c r="G262" s="13">
        <v>18.68</v>
      </c>
      <c r="H262" s="28" t="s">
        <v>112</v>
      </c>
      <c r="I262" s="13">
        <v>0.28999999999999998</v>
      </c>
      <c r="J262" s="13">
        <v>76.900000000000006</v>
      </c>
      <c r="K262" s="31">
        <v>262</v>
      </c>
    </row>
    <row r="263" spans="1:14" x14ac:dyDescent="0.3">
      <c r="A263" s="48">
        <v>37375</v>
      </c>
      <c r="B263" s="13">
        <v>102900</v>
      </c>
      <c r="C263" s="13">
        <v>1165</v>
      </c>
      <c r="D263" s="13">
        <v>0.74539999999999995</v>
      </c>
      <c r="E263" s="13">
        <v>9.51</v>
      </c>
      <c r="F263" s="13">
        <v>7.47</v>
      </c>
      <c r="G263" s="13">
        <v>10.7</v>
      </c>
      <c r="H263" s="28" t="s">
        <v>112</v>
      </c>
      <c r="I263" s="13">
        <v>0.03</v>
      </c>
      <c r="J263" s="13">
        <v>82.8</v>
      </c>
      <c r="K263" s="31">
        <v>1043</v>
      </c>
      <c r="L263" s="13">
        <f>AVERAGE(K259:K263)</f>
        <v>449.8</v>
      </c>
      <c r="M263" s="38">
        <f>GEOMEAN(K259:K263)</f>
        <v>320.03576527022909</v>
      </c>
      <c r="N263" s="45" t="s">
        <v>315</v>
      </c>
    </row>
    <row r="264" spans="1:14" x14ac:dyDescent="0.3">
      <c r="A264" s="48"/>
      <c r="B264" s="13" t="s">
        <v>316</v>
      </c>
      <c r="C264" s="13">
        <v>0</v>
      </c>
      <c r="D264" s="13">
        <v>0</v>
      </c>
      <c r="H264" s="28"/>
      <c r="M264" s="38"/>
      <c r="N264" s="45"/>
    </row>
    <row r="265" spans="1:14" x14ac:dyDescent="0.3">
      <c r="A265" s="48">
        <v>37565</v>
      </c>
      <c r="B265" s="13">
        <v>105619</v>
      </c>
      <c r="C265" s="13">
        <v>942.3</v>
      </c>
      <c r="D265" s="13">
        <v>0.60309999999999997</v>
      </c>
      <c r="E265" s="13">
        <v>10</v>
      </c>
      <c r="F265" s="13">
        <v>7.81</v>
      </c>
      <c r="G265" s="13">
        <v>8.25</v>
      </c>
      <c r="H265" s="28" t="s">
        <v>112</v>
      </c>
      <c r="I265" s="13">
        <v>0.56000000000000005</v>
      </c>
      <c r="J265" s="13">
        <v>76.099999999999994</v>
      </c>
      <c r="K265" s="31">
        <v>657</v>
      </c>
    </row>
    <row r="266" spans="1:14" x14ac:dyDescent="0.3">
      <c r="A266" s="48">
        <v>37567</v>
      </c>
      <c r="B266" s="13">
        <v>104526</v>
      </c>
      <c r="C266" s="13">
        <v>752</v>
      </c>
      <c r="D266" s="13">
        <v>0.48130000000000001</v>
      </c>
      <c r="E266" s="13">
        <v>11.14</v>
      </c>
      <c r="F266" s="13">
        <v>7.64</v>
      </c>
      <c r="G266" s="13">
        <v>6.5</v>
      </c>
      <c r="H266" s="28" t="s">
        <v>112</v>
      </c>
      <c r="I266" s="13">
        <v>0.92</v>
      </c>
      <c r="J266" s="13">
        <v>78.5</v>
      </c>
      <c r="K266" s="31">
        <v>161</v>
      </c>
    </row>
    <row r="267" spans="1:14" x14ac:dyDescent="0.3">
      <c r="A267" s="48">
        <v>37571</v>
      </c>
      <c r="B267" s="13">
        <v>111910</v>
      </c>
      <c r="C267" s="13">
        <v>614</v>
      </c>
      <c r="D267" s="13">
        <v>0.39339999999999997</v>
      </c>
      <c r="E267" s="13">
        <v>10.38</v>
      </c>
      <c r="F267" s="13">
        <v>7.72</v>
      </c>
      <c r="G267" s="13">
        <v>10.9</v>
      </c>
      <c r="H267" s="28" t="s">
        <v>112</v>
      </c>
      <c r="I267" s="13">
        <v>0.25</v>
      </c>
      <c r="J267" s="28" t="s">
        <v>267</v>
      </c>
      <c r="K267" s="31">
        <v>5172</v>
      </c>
    </row>
    <row r="268" spans="1:14" x14ac:dyDescent="0.3">
      <c r="A268" s="48">
        <v>37573</v>
      </c>
      <c r="B268" s="13">
        <v>102214</v>
      </c>
      <c r="C268" s="13">
        <v>928</v>
      </c>
      <c r="D268" s="13">
        <v>0.59409999999999996</v>
      </c>
      <c r="E268" s="13">
        <v>10.56</v>
      </c>
      <c r="F268" s="13">
        <v>7.79</v>
      </c>
      <c r="G268" s="13">
        <v>7.92</v>
      </c>
      <c r="H268" s="28" t="s">
        <v>112</v>
      </c>
      <c r="I268" s="13">
        <v>0.22</v>
      </c>
      <c r="J268" s="28" t="s">
        <v>267</v>
      </c>
      <c r="K268" s="31">
        <v>431</v>
      </c>
    </row>
    <row r="269" spans="1:14" x14ac:dyDescent="0.3">
      <c r="A269" s="48">
        <v>37579</v>
      </c>
      <c r="B269" s="13">
        <v>104713</v>
      </c>
      <c r="C269" s="13">
        <v>919</v>
      </c>
      <c r="D269" s="13">
        <v>0.58819999999999995</v>
      </c>
      <c r="E269" s="13">
        <v>10.87</v>
      </c>
      <c r="F269" s="13">
        <v>7.76</v>
      </c>
      <c r="G269" s="13">
        <v>7.62</v>
      </c>
      <c r="H269" s="28" t="s">
        <v>112</v>
      </c>
      <c r="I269" s="13">
        <v>0.15</v>
      </c>
      <c r="J269" s="28" t="s">
        <v>267</v>
      </c>
      <c r="K269" s="31">
        <v>683</v>
      </c>
      <c r="L269" s="13">
        <f>AVERAGE(K265:K269)</f>
        <v>1420.8</v>
      </c>
      <c r="M269" s="38">
        <f>GEOMEAN(K265:K269)</f>
        <v>694.04806400988127</v>
      </c>
      <c r="N269" s="45" t="s">
        <v>317</v>
      </c>
    </row>
    <row r="270" spans="1:14" x14ac:dyDescent="0.3">
      <c r="A270" s="48">
        <v>37593</v>
      </c>
      <c r="B270" s="13">
        <v>102654</v>
      </c>
      <c r="C270" s="13">
        <v>1090</v>
      </c>
      <c r="D270" s="13">
        <v>0.69740000000000002</v>
      </c>
      <c r="E270" s="13">
        <v>13.5</v>
      </c>
      <c r="F270" s="13">
        <v>7.77</v>
      </c>
      <c r="G270" s="13">
        <v>0.26</v>
      </c>
      <c r="H270" s="28" t="s">
        <v>112</v>
      </c>
      <c r="I270" s="13">
        <v>0.71</v>
      </c>
      <c r="J270" s="28" t="s">
        <v>267</v>
      </c>
      <c r="K270" s="31">
        <v>171</v>
      </c>
    </row>
    <row r="271" spans="1:14" x14ac:dyDescent="0.3">
      <c r="A271" s="48">
        <v>37595</v>
      </c>
      <c r="B271" s="13">
        <v>110853</v>
      </c>
      <c r="C271" s="13">
        <v>895.1</v>
      </c>
      <c r="D271" s="13">
        <v>0.57299999999999995</v>
      </c>
      <c r="E271" s="13">
        <v>16.09</v>
      </c>
      <c r="F271" s="13">
        <v>7.71</v>
      </c>
      <c r="G271" s="13">
        <v>0.78</v>
      </c>
      <c r="H271" s="28" t="s">
        <v>112</v>
      </c>
      <c r="I271" s="13">
        <v>1.38</v>
      </c>
      <c r="J271" s="13">
        <v>49.3</v>
      </c>
      <c r="K271" s="31">
        <v>120</v>
      </c>
    </row>
    <row r="272" spans="1:14" x14ac:dyDescent="0.3">
      <c r="A272" s="48">
        <v>37600</v>
      </c>
      <c r="B272" s="13">
        <v>100125</v>
      </c>
      <c r="C272" s="13">
        <v>1084</v>
      </c>
      <c r="D272" s="13">
        <v>0.69409999999999994</v>
      </c>
      <c r="E272" s="13">
        <v>14.75</v>
      </c>
      <c r="F272" s="13">
        <v>7.71</v>
      </c>
      <c r="G272" s="13">
        <v>0.37</v>
      </c>
      <c r="H272" s="28" t="s">
        <v>112</v>
      </c>
      <c r="I272" s="13">
        <v>1.44</v>
      </c>
      <c r="J272" s="13">
        <v>77.2</v>
      </c>
      <c r="K272" s="31">
        <v>63</v>
      </c>
    </row>
    <row r="273" spans="1:31" x14ac:dyDescent="0.3">
      <c r="A273" s="48">
        <v>37601</v>
      </c>
      <c r="B273" s="13">
        <v>134549</v>
      </c>
      <c r="C273" s="13">
        <v>1060</v>
      </c>
      <c r="D273" s="13">
        <v>0.67809999999999993</v>
      </c>
      <c r="E273" s="13">
        <v>17.53</v>
      </c>
      <c r="F273" s="13">
        <v>8.06</v>
      </c>
      <c r="G273" s="13">
        <v>3.01</v>
      </c>
      <c r="H273" s="28" t="s">
        <v>112</v>
      </c>
      <c r="I273" s="13">
        <v>0.46</v>
      </c>
      <c r="J273" s="28" t="s">
        <v>267</v>
      </c>
      <c r="K273" s="31">
        <v>1333</v>
      </c>
    </row>
    <row r="274" spans="1:31" x14ac:dyDescent="0.3">
      <c r="A274" s="48">
        <v>37607</v>
      </c>
      <c r="B274" s="13">
        <v>103355</v>
      </c>
      <c r="C274" s="13">
        <v>1095</v>
      </c>
      <c r="D274" s="13">
        <v>0.70099999999999996</v>
      </c>
      <c r="E274" s="13">
        <v>12.55</v>
      </c>
      <c r="F274" s="13">
        <v>7.63</v>
      </c>
      <c r="G274" s="13">
        <v>3.36</v>
      </c>
      <c r="H274" s="28" t="s">
        <v>112</v>
      </c>
      <c r="I274" s="13">
        <v>0.74</v>
      </c>
      <c r="J274" s="28" t="s">
        <v>267</v>
      </c>
      <c r="K274" s="31">
        <v>201</v>
      </c>
      <c r="L274" s="13">
        <f>AVERAGE(K270:K274)</f>
        <v>377.6</v>
      </c>
      <c r="M274" s="38">
        <f>GEOMEAN(K270:K274)</f>
        <v>203.19303748723235</v>
      </c>
      <c r="N274" s="45" t="s">
        <v>318</v>
      </c>
    </row>
    <row r="275" spans="1:31" x14ac:dyDescent="0.3">
      <c r="A275" s="48">
        <v>37629</v>
      </c>
      <c r="B275" s="13">
        <v>105114</v>
      </c>
      <c r="C275" s="13">
        <v>1111</v>
      </c>
      <c r="D275" s="13">
        <v>0.71099999999999997</v>
      </c>
      <c r="E275" s="13">
        <v>12.54</v>
      </c>
      <c r="F275" s="13">
        <v>7.94</v>
      </c>
      <c r="G275" s="13">
        <v>4.1100000000000003</v>
      </c>
      <c r="H275" s="28" t="s">
        <v>112</v>
      </c>
      <c r="I275" s="13">
        <v>1.02</v>
      </c>
      <c r="J275" s="28" t="s">
        <v>267</v>
      </c>
      <c r="K275" s="31">
        <v>218</v>
      </c>
    </row>
    <row r="276" spans="1:31" x14ac:dyDescent="0.3">
      <c r="A276" s="48">
        <v>37636</v>
      </c>
      <c r="B276" s="13">
        <v>110908</v>
      </c>
      <c r="C276" s="13">
        <v>1030</v>
      </c>
      <c r="D276" s="13">
        <v>0.65939999999999999</v>
      </c>
      <c r="E276" s="13">
        <v>14.11</v>
      </c>
      <c r="F276" s="13">
        <v>7.86</v>
      </c>
      <c r="G276" s="13">
        <v>-0.06</v>
      </c>
      <c r="H276" s="28" t="s">
        <v>112</v>
      </c>
      <c r="I276" s="13">
        <v>0.08</v>
      </c>
      <c r="J276" s="28" t="s">
        <v>267</v>
      </c>
      <c r="K276" s="31">
        <v>86</v>
      </c>
    </row>
    <row r="277" spans="1:31" x14ac:dyDescent="0.3">
      <c r="A277" s="48">
        <v>37642</v>
      </c>
      <c r="B277" s="13">
        <v>102639</v>
      </c>
      <c r="C277" s="13">
        <v>1108</v>
      </c>
      <c r="D277" s="13">
        <v>0.70889999999999997</v>
      </c>
      <c r="E277" s="13">
        <v>13.55</v>
      </c>
      <c r="F277" s="13">
        <v>7.58</v>
      </c>
      <c r="G277" s="13">
        <v>0.06</v>
      </c>
      <c r="H277" s="28" t="s">
        <v>112</v>
      </c>
      <c r="I277" s="13">
        <v>0.09</v>
      </c>
      <c r="J277" s="28" t="s">
        <v>267</v>
      </c>
      <c r="K277" s="31">
        <v>84</v>
      </c>
    </row>
    <row r="278" spans="1:31" x14ac:dyDescent="0.3">
      <c r="A278" s="48">
        <v>37649</v>
      </c>
      <c r="B278" s="13">
        <v>104908</v>
      </c>
      <c r="C278" s="13">
        <v>1068</v>
      </c>
      <c r="D278" s="13">
        <v>0.68340000000000001</v>
      </c>
      <c r="E278" s="13">
        <v>12.38</v>
      </c>
      <c r="F278" s="13">
        <v>6.3</v>
      </c>
      <c r="G278" s="13">
        <v>-0.17</v>
      </c>
      <c r="H278" s="28" t="s">
        <v>112</v>
      </c>
      <c r="I278" s="13">
        <v>0.3</v>
      </c>
      <c r="J278" s="28" t="s">
        <v>267</v>
      </c>
      <c r="K278" s="31">
        <v>74</v>
      </c>
    </row>
    <row r="279" spans="1:31" x14ac:dyDescent="0.3">
      <c r="A279" s="48">
        <v>37651</v>
      </c>
      <c r="B279" s="13">
        <v>112950</v>
      </c>
      <c r="C279" s="13">
        <v>1244</v>
      </c>
      <c r="D279" s="13">
        <v>0.79600000000000004</v>
      </c>
      <c r="E279" s="13">
        <v>14.28</v>
      </c>
      <c r="F279" s="13">
        <v>6.27</v>
      </c>
      <c r="G279" s="13">
        <v>0.11</v>
      </c>
      <c r="H279" s="28" t="s">
        <v>112</v>
      </c>
      <c r="I279" s="13">
        <v>0.03</v>
      </c>
      <c r="J279" s="28" t="s">
        <v>267</v>
      </c>
      <c r="K279" s="31">
        <v>98</v>
      </c>
      <c r="L279" s="13">
        <f>AVERAGE(K275:K279)</f>
        <v>112</v>
      </c>
      <c r="M279" s="38">
        <f>GEOMEAN(K275:K279)</f>
        <v>102.69242399955729</v>
      </c>
      <c r="N279" s="45" t="s">
        <v>319</v>
      </c>
    </row>
    <row r="280" spans="1:31" x14ac:dyDescent="0.3">
      <c r="A280" s="48">
        <v>37657</v>
      </c>
      <c r="B280" s="13">
        <v>120139</v>
      </c>
      <c r="C280" s="13">
        <v>761</v>
      </c>
      <c r="D280" s="13">
        <v>0.48749999999999999</v>
      </c>
      <c r="E280" s="13">
        <v>14.07</v>
      </c>
      <c r="F280" s="13">
        <v>7.65</v>
      </c>
      <c r="G280" s="13">
        <v>0.5</v>
      </c>
      <c r="H280" s="28" t="s">
        <v>112</v>
      </c>
      <c r="I280" s="13">
        <v>1.31</v>
      </c>
      <c r="J280" s="28" t="s">
        <v>267</v>
      </c>
      <c r="K280" s="31">
        <v>2382</v>
      </c>
    </row>
    <row r="281" spans="1:31" x14ac:dyDescent="0.3">
      <c r="A281" s="48">
        <v>37664</v>
      </c>
      <c r="B281" s="13">
        <v>105149</v>
      </c>
      <c r="C281" s="13">
        <v>1358</v>
      </c>
      <c r="D281" s="13">
        <v>0.86919999999999997</v>
      </c>
      <c r="E281" s="13">
        <v>15.33</v>
      </c>
      <c r="F281" s="13">
        <v>6.39</v>
      </c>
      <c r="G281" s="13">
        <v>-0.13</v>
      </c>
      <c r="H281" s="28" t="s">
        <v>112</v>
      </c>
      <c r="I281" s="13">
        <v>0.94</v>
      </c>
      <c r="J281" s="28" t="s">
        <v>267</v>
      </c>
      <c r="K281" s="31">
        <v>146</v>
      </c>
    </row>
    <row r="282" spans="1:31" x14ac:dyDescent="0.3">
      <c r="A282" s="48">
        <v>37671</v>
      </c>
      <c r="B282" s="13">
        <v>113906</v>
      </c>
      <c r="C282" s="13">
        <v>2082</v>
      </c>
      <c r="D282" s="13">
        <v>1.333</v>
      </c>
      <c r="E282" s="13">
        <v>14.71</v>
      </c>
      <c r="F282" s="13">
        <v>7.94</v>
      </c>
      <c r="G282" s="13">
        <v>1.69</v>
      </c>
      <c r="H282" s="28" t="s">
        <v>112</v>
      </c>
      <c r="I282" s="13">
        <v>0.73</v>
      </c>
      <c r="J282" s="28" t="s">
        <v>267</v>
      </c>
      <c r="K282" s="31">
        <v>249</v>
      </c>
    </row>
    <row r="283" spans="1:31" x14ac:dyDescent="0.3">
      <c r="A283" s="48">
        <v>37678</v>
      </c>
      <c r="B283" s="13">
        <v>101612</v>
      </c>
      <c r="C283" s="13">
        <v>1518</v>
      </c>
      <c r="D283" s="13">
        <v>0.97129999999999994</v>
      </c>
      <c r="E283" s="13">
        <v>14.35</v>
      </c>
      <c r="F283" s="13">
        <v>7.72</v>
      </c>
      <c r="G283" s="13">
        <v>0.76</v>
      </c>
      <c r="H283" s="28" t="s">
        <v>112</v>
      </c>
      <c r="I283" s="13">
        <v>1.55</v>
      </c>
      <c r="J283" s="13">
        <v>56.4</v>
      </c>
      <c r="K283" s="31">
        <v>419</v>
      </c>
    </row>
    <row r="284" spans="1:31" x14ac:dyDescent="0.3">
      <c r="A284" s="48">
        <v>37679</v>
      </c>
      <c r="B284" s="13">
        <v>95757</v>
      </c>
      <c r="C284" s="13">
        <v>1364</v>
      </c>
      <c r="D284" s="13">
        <v>0.87260000000000004</v>
      </c>
      <c r="E284" s="13">
        <v>13.6</v>
      </c>
      <c r="F284" s="13">
        <v>7.5</v>
      </c>
      <c r="G284" s="13">
        <v>0.77</v>
      </c>
      <c r="H284" s="28" t="s">
        <v>112</v>
      </c>
      <c r="I284" s="13">
        <v>0.32</v>
      </c>
      <c r="J284" s="28" t="s">
        <v>267</v>
      </c>
      <c r="K284" s="31">
        <v>74</v>
      </c>
      <c r="L284" s="13">
        <f>AVERAGE(K280:K284)</f>
        <v>654</v>
      </c>
      <c r="M284" s="38">
        <f>GEOMEAN(K280:K284)</f>
        <v>306.04686880189223</v>
      </c>
      <c r="N284" s="45" t="s">
        <v>320</v>
      </c>
    </row>
    <row r="285" spans="1:31" x14ac:dyDescent="0.3">
      <c r="A285" s="48">
        <v>37686</v>
      </c>
      <c r="B285" s="13">
        <v>101101</v>
      </c>
      <c r="C285" s="28" t="e">
        <v>#VALUE!</v>
      </c>
      <c r="D285" s="28" t="e">
        <v>#VALUE!</v>
      </c>
      <c r="E285" s="28" t="s">
        <v>267</v>
      </c>
      <c r="F285" s="28" t="s">
        <v>267</v>
      </c>
      <c r="G285" s="28" t="s">
        <v>267</v>
      </c>
      <c r="H285" s="28" t="s">
        <v>112</v>
      </c>
      <c r="I285" s="28" t="s">
        <v>267</v>
      </c>
      <c r="J285" s="28" t="s">
        <v>267</v>
      </c>
      <c r="K285" s="31">
        <v>960</v>
      </c>
    </row>
    <row r="286" spans="1:31" x14ac:dyDescent="0.3">
      <c r="A286" s="48">
        <v>37691</v>
      </c>
      <c r="B286" s="13">
        <v>110201</v>
      </c>
      <c r="C286" s="13">
        <v>989</v>
      </c>
      <c r="D286" s="13">
        <v>0.63350000000000006</v>
      </c>
      <c r="E286" s="13">
        <v>18.05</v>
      </c>
      <c r="F286" s="13">
        <v>7.27</v>
      </c>
      <c r="G286" s="13">
        <v>3.2</v>
      </c>
      <c r="H286" s="28" t="s">
        <v>112</v>
      </c>
      <c r="I286" s="13">
        <v>0.56000000000000005</v>
      </c>
      <c r="J286" s="13">
        <v>0</v>
      </c>
      <c r="K286" s="31">
        <v>471</v>
      </c>
    </row>
    <row r="287" spans="1:31" x14ac:dyDescent="0.3">
      <c r="A287" s="48">
        <v>37693</v>
      </c>
      <c r="B287" s="13">
        <v>101358</v>
      </c>
      <c r="C287" s="13">
        <v>488.4</v>
      </c>
      <c r="D287" s="13">
        <v>0.31260000000000004</v>
      </c>
      <c r="E287" s="13">
        <v>10.98</v>
      </c>
      <c r="F287" s="13">
        <v>7.72</v>
      </c>
      <c r="G287" s="13">
        <v>6.03</v>
      </c>
      <c r="H287" s="28" t="s">
        <v>112</v>
      </c>
      <c r="I287" s="13">
        <v>0.11</v>
      </c>
      <c r="J287" s="13">
        <v>69.900000000000006</v>
      </c>
      <c r="K287" s="31">
        <v>3448</v>
      </c>
    </row>
    <row r="288" spans="1:31" x14ac:dyDescent="0.3">
      <c r="A288" s="48">
        <v>37699</v>
      </c>
      <c r="B288" s="13">
        <v>104012</v>
      </c>
      <c r="C288" s="13">
        <v>1000</v>
      </c>
      <c r="D288" s="13">
        <v>0.64</v>
      </c>
      <c r="E288" s="13">
        <v>16.46</v>
      </c>
      <c r="F288" s="13">
        <v>7.64</v>
      </c>
      <c r="G288" s="13">
        <v>11.37</v>
      </c>
      <c r="H288" s="28" t="s">
        <v>112</v>
      </c>
      <c r="I288" s="13">
        <v>0.12</v>
      </c>
      <c r="J288" s="13">
        <v>0</v>
      </c>
      <c r="K288" s="31">
        <v>158</v>
      </c>
      <c r="O288" s="28" t="s">
        <v>321</v>
      </c>
      <c r="P288" s="28">
        <v>82</v>
      </c>
      <c r="Q288" s="28" t="s">
        <v>321</v>
      </c>
      <c r="R288" s="28">
        <v>18</v>
      </c>
      <c r="S288" s="28" t="s">
        <v>321</v>
      </c>
      <c r="T288" s="28" t="s">
        <v>321</v>
      </c>
      <c r="U288" s="28" t="s">
        <v>321</v>
      </c>
      <c r="V288" s="28">
        <v>9.8000000000000007</v>
      </c>
      <c r="W288" s="28">
        <v>9.3000000000000007</v>
      </c>
      <c r="X288" s="28">
        <v>114</v>
      </c>
      <c r="Y288" s="28" t="s">
        <v>321</v>
      </c>
      <c r="Z288" s="28">
        <v>0.6</v>
      </c>
      <c r="AA288" s="28" t="s">
        <v>321</v>
      </c>
      <c r="AB288" s="28">
        <v>78</v>
      </c>
      <c r="AC288" s="28" t="s">
        <v>321</v>
      </c>
      <c r="AD288" s="28">
        <v>384</v>
      </c>
      <c r="AE288" s="28" t="s">
        <v>321</v>
      </c>
    </row>
    <row r="289" spans="1:31" x14ac:dyDescent="0.3">
      <c r="A289" s="48">
        <v>37707</v>
      </c>
      <c r="B289" s="13">
        <v>115322</v>
      </c>
      <c r="C289" s="13">
        <v>941</v>
      </c>
      <c r="D289" s="13">
        <v>0.60229999999999995</v>
      </c>
      <c r="E289" s="13">
        <v>14.1</v>
      </c>
      <c r="F289" s="13">
        <v>7.58</v>
      </c>
      <c r="G289" s="13">
        <v>11.75</v>
      </c>
      <c r="H289" s="28" t="s">
        <v>112</v>
      </c>
      <c r="I289" s="13">
        <v>0.2</v>
      </c>
      <c r="J289" s="13">
        <v>0</v>
      </c>
      <c r="K289" s="31">
        <v>97</v>
      </c>
      <c r="L289" s="13">
        <f>AVERAGE(K285:K289)</f>
        <v>1026.8</v>
      </c>
      <c r="M289" s="38">
        <f>GEOMEAN(K285:K289)</f>
        <v>473.8682854861587</v>
      </c>
      <c r="N289" s="45" t="s">
        <v>325</v>
      </c>
    </row>
    <row r="290" spans="1:31" x14ac:dyDescent="0.3">
      <c r="A290" s="48">
        <v>37712</v>
      </c>
      <c r="B290" s="13">
        <v>103747</v>
      </c>
      <c r="C290" s="13">
        <v>973</v>
      </c>
      <c r="D290" s="13">
        <v>0.62280000000000002</v>
      </c>
      <c r="E290" s="13">
        <v>12.84</v>
      </c>
      <c r="F290" s="13">
        <v>7.55</v>
      </c>
      <c r="G290" s="13">
        <v>10.68</v>
      </c>
      <c r="H290" s="28" t="s">
        <v>112</v>
      </c>
      <c r="I290" s="13">
        <v>0.22</v>
      </c>
      <c r="J290" s="13">
        <v>0</v>
      </c>
      <c r="K290" s="31">
        <v>336</v>
      </c>
    </row>
    <row r="291" spans="1:31" x14ac:dyDescent="0.3">
      <c r="A291" s="48">
        <v>37718</v>
      </c>
      <c r="B291" s="13">
        <v>102203</v>
      </c>
      <c r="C291" s="13">
        <v>919</v>
      </c>
      <c r="D291" s="13">
        <v>0.58819999999999995</v>
      </c>
      <c r="E291" s="13">
        <v>11.95</v>
      </c>
      <c r="F291" s="13">
        <v>7.27</v>
      </c>
      <c r="G291" s="13">
        <v>6.96</v>
      </c>
      <c r="H291" s="28" t="s">
        <v>112</v>
      </c>
      <c r="I291" s="13">
        <v>0.49</v>
      </c>
      <c r="J291" s="13">
        <v>0</v>
      </c>
      <c r="K291" s="31">
        <v>384</v>
      </c>
    </row>
    <row r="292" spans="1:31" x14ac:dyDescent="0.3">
      <c r="A292" s="48">
        <v>37728</v>
      </c>
      <c r="B292" s="13">
        <v>103645</v>
      </c>
      <c r="C292" s="13">
        <v>432.2</v>
      </c>
      <c r="D292" s="13">
        <v>0.27529999999999999</v>
      </c>
      <c r="E292" s="13">
        <v>8.7200000000000006</v>
      </c>
      <c r="F292" s="13">
        <v>7.64</v>
      </c>
      <c r="G292" s="13">
        <v>12.54</v>
      </c>
      <c r="H292" s="28" t="s">
        <v>112</v>
      </c>
      <c r="I292" s="13">
        <v>7.0000000000000007E-2</v>
      </c>
      <c r="J292" s="13">
        <v>87.1</v>
      </c>
      <c r="K292" s="31">
        <v>3448</v>
      </c>
    </row>
    <row r="293" spans="1:31" x14ac:dyDescent="0.3">
      <c r="A293" s="48">
        <v>37733</v>
      </c>
      <c r="B293" s="13">
        <v>102528</v>
      </c>
      <c r="C293" s="13">
        <v>833</v>
      </c>
      <c r="D293" s="13">
        <v>0.5373</v>
      </c>
      <c r="E293" s="13">
        <v>11.41</v>
      </c>
      <c r="F293" s="13">
        <v>7.41</v>
      </c>
      <c r="G293" s="13">
        <v>10.19</v>
      </c>
      <c r="H293" s="28" t="s">
        <v>112</v>
      </c>
      <c r="I293" s="13">
        <v>0.51</v>
      </c>
      <c r="J293" s="13">
        <v>0</v>
      </c>
      <c r="K293" s="31">
        <v>201</v>
      </c>
    </row>
    <row r="294" spans="1:31" x14ac:dyDescent="0.3">
      <c r="A294" s="48">
        <v>37739</v>
      </c>
      <c r="B294" s="13">
        <v>104400</v>
      </c>
      <c r="C294" s="13">
        <v>1017</v>
      </c>
      <c r="D294" s="13">
        <v>4.0000000000000001E-3</v>
      </c>
      <c r="E294" s="13">
        <v>9.74</v>
      </c>
      <c r="F294" s="13">
        <v>7.35</v>
      </c>
      <c r="G294" s="13">
        <v>14.8</v>
      </c>
      <c r="H294" s="28" t="s">
        <v>112</v>
      </c>
      <c r="I294" s="13">
        <v>0.53</v>
      </c>
      <c r="J294" s="13">
        <v>7.7</v>
      </c>
      <c r="K294" s="31">
        <v>512</v>
      </c>
      <c r="L294" s="13">
        <f>AVERAGE(K290:K294)</f>
        <v>976.2</v>
      </c>
      <c r="M294" s="38">
        <f>GEOMEAN(K290:K294)</f>
        <v>539.68550701633274</v>
      </c>
      <c r="N294" s="45" t="s">
        <v>326</v>
      </c>
    </row>
    <row r="295" spans="1:31" x14ac:dyDescent="0.3">
      <c r="A295" s="48">
        <v>37746</v>
      </c>
      <c r="B295" s="13">
        <v>103751</v>
      </c>
      <c r="C295" s="13">
        <v>399</v>
      </c>
      <c r="D295" s="13">
        <v>0.25559999999999999</v>
      </c>
      <c r="E295" s="13">
        <v>9.33</v>
      </c>
      <c r="F295" s="13">
        <v>7.07</v>
      </c>
      <c r="G295" s="13">
        <v>14.8</v>
      </c>
      <c r="H295" s="28" t="s">
        <v>112</v>
      </c>
      <c r="I295" s="13">
        <v>0.21</v>
      </c>
      <c r="J295" s="13">
        <v>7.6</v>
      </c>
      <c r="K295" s="31">
        <v>12033</v>
      </c>
    </row>
    <row r="296" spans="1:31" x14ac:dyDescent="0.3">
      <c r="A296" s="48">
        <v>37749</v>
      </c>
      <c r="B296" s="13">
        <v>100938</v>
      </c>
      <c r="C296" s="13">
        <v>875</v>
      </c>
      <c r="D296" s="13">
        <v>0.5605</v>
      </c>
      <c r="E296" s="13">
        <v>8.4700000000000006</v>
      </c>
      <c r="F296" s="13">
        <v>7.3</v>
      </c>
      <c r="G296" s="13">
        <v>14.99</v>
      </c>
      <c r="H296" s="28" t="s">
        <v>112</v>
      </c>
      <c r="I296" s="13">
        <v>0.35</v>
      </c>
      <c r="J296" s="13">
        <v>7.6</v>
      </c>
      <c r="K296" s="31">
        <v>959</v>
      </c>
    </row>
    <row r="297" spans="1:31" x14ac:dyDescent="0.3">
      <c r="A297" s="48">
        <v>37754</v>
      </c>
      <c r="B297" s="13">
        <v>105215</v>
      </c>
      <c r="C297" s="13">
        <v>928.6</v>
      </c>
      <c r="D297" s="13">
        <v>0.59399999999999997</v>
      </c>
      <c r="E297" s="13">
        <v>9.8000000000000007</v>
      </c>
      <c r="F297" s="13">
        <v>7.37</v>
      </c>
      <c r="G297" s="13">
        <v>13.74</v>
      </c>
      <c r="H297" s="28" t="s">
        <v>112</v>
      </c>
      <c r="I297" s="13">
        <v>0.31</v>
      </c>
      <c r="J297" s="13">
        <v>64.099999999999994</v>
      </c>
      <c r="K297" s="31">
        <v>1396</v>
      </c>
    </row>
    <row r="298" spans="1:31" x14ac:dyDescent="0.3">
      <c r="A298" s="48">
        <v>37761</v>
      </c>
      <c r="B298" s="13">
        <v>101524</v>
      </c>
      <c r="C298" s="13">
        <v>969</v>
      </c>
      <c r="D298" s="13">
        <v>0.62019999999999997</v>
      </c>
      <c r="E298" s="13">
        <v>8.59</v>
      </c>
      <c r="F298" s="13">
        <v>7.82</v>
      </c>
      <c r="G298" s="13">
        <v>16.829999999999998</v>
      </c>
      <c r="H298" s="28" t="s">
        <v>112</v>
      </c>
      <c r="I298" s="13">
        <v>0.36</v>
      </c>
      <c r="J298" s="13">
        <v>62.9</v>
      </c>
      <c r="K298" s="31">
        <v>727</v>
      </c>
    </row>
    <row r="299" spans="1:31" x14ac:dyDescent="0.3">
      <c r="A299" s="48">
        <v>37768</v>
      </c>
      <c r="B299" s="13">
        <v>121928</v>
      </c>
      <c r="C299" s="13">
        <v>981</v>
      </c>
      <c r="D299" s="13">
        <v>0.62799999999999989</v>
      </c>
      <c r="E299" s="13">
        <v>9.75</v>
      </c>
      <c r="F299" s="13">
        <v>7.97</v>
      </c>
      <c r="G299" s="13">
        <v>17.239999999999998</v>
      </c>
      <c r="H299" s="28" t="s">
        <v>112</v>
      </c>
      <c r="I299" s="13">
        <v>0.2</v>
      </c>
      <c r="J299" s="13">
        <v>7.8</v>
      </c>
      <c r="K299" s="31">
        <v>594</v>
      </c>
      <c r="L299" s="13">
        <f>AVERAGE(K295:K299)</f>
        <v>3141.8</v>
      </c>
      <c r="M299" s="38">
        <f>GEOMEAN(K295:K299)</f>
        <v>1473.9398460474499</v>
      </c>
      <c r="N299" s="45" t="s">
        <v>327</v>
      </c>
    </row>
    <row r="300" spans="1:31" x14ac:dyDescent="0.3">
      <c r="A300" s="48">
        <v>37774</v>
      </c>
      <c r="B300" s="13">
        <v>113157</v>
      </c>
      <c r="C300" s="28" t="e">
        <v>#VALUE!</v>
      </c>
      <c r="D300" s="28" t="e">
        <v>#VALUE!</v>
      </c>
      <c r="E300" s="28" t="s">
        <v>348</v>
      </c>
      <c r="F300" s="28" t="s">
        <v>348</v>
      </c>
      <c r="G300" s="28" t="s">
        <v>348</v>
      </c>
      <c r="H300" s="28" t="s">
        <v>112</v>
      </c>
      <c r="I300" s="28" t="s">
        <v>348</v>
      </c>
      <c r="J300" s="28" t="s">
        <v>348</v>
      </c>
      <c r="K300" s="31">
        <v>663</v>
      </c>
    </row>
    <row r="301" spans="1:31" x14ac:dyDescent="0.3">
      <c r="A301" s="48">
        <v>37782</v>
      </c>
      <c r="B301" s="13">
        <v>101007</v>
      </c>
      <c r="C301" s="13">
        <v>994</v>
      </c>
      <c r="D301" s="13">
        <v>0.63659999999999994</v>
      </c>
      <c r="E301" s="13">
        <v>9.52</v>
      </c>
      <c r="F301" s="13">
        <v>7.4</v>
      </c>
      <c r="G301" s="13">
        <v>16.77</v>
      </c>
      <c r="H301" s="28" t="s">
        <v>112</v>
      </c>
      <c r="I301" s="13">
        <v>0.68</v>
      </c>
      <c r="J301" s="13">
        <v>7.6</v>
      </c>
      <c r="K301" s="31">
        <v>907</v>
      </c>
      <c r="O301" s="28" t="s">
        <v>321</v>
      </c>
      <c r="P301" s="28">
        <v>114</v>
      </c>
      <c r="Q301" s="28" t="s">
        <v>321</v>
      </c>
      <c r="R301" s="28" t="s">
        <v>321</v>
      </c>
      <c r="S301" s="28" t="s">
        <v>321</v>
      </c>
      <c r="T301" s="28" t="s">
        <v>321</v>
      </c>
      <c r="U301" s="28" t="s">
        <v>321</v>
      </c>
      <c r="V301" s="28" t="s">
        <v>321</v>
      </c>
      <c r="W301" s="28">
        <v>7.2</v>
      </c>
      <c r="X301" s="28">
        <v>100</v>
      </c>
      <c r="Y301" s="28" t="s">
        <v>321</v>
      </c>
      <c r="Z301" s="28">
        <v>0.4</v>
      </c>
      <c r="AA301" s="28" t="s">
        <v>321</v>
      </c>
      <c r="AB301" s="28">
        <v>87</v>
      </c>
      <c r="AC301" s="28" t="s">
        <v>321</v>
      </c>
      <c r="AD301" s="28">
        <v>391</v>
      </c>
      <c r="AE301" s="28" t="s">
        <v>321</v>
      </c>
    </row>
    <row r="302" spans="1:31" x14ac:dyDescent="0.3">
      <c r="A302" s="48">
        <v>37791</v>
      </c>
      <c r="B302" s="13">
        <v>102904</v>
      </c>
      <c r="C302" s="13">
        <v>1007</v>
      </c>
      <c r="D302" s="13">
        <v>0.64400000000000002</v>
      </c>
      <c r="E302" s="13">
        <v>7.89</v>
      </c>
      <c r="F302" s="13">
        <v>7.88</v>
      </c>
      <c r="G302" s="13">
        <v>19.59</v>
      </c>
      <c r="H302" s="28" t="s">
        <v>112</v>
      </c>
      <c r="I302" s="13">
        <v>0</v>
      </c>
      <c r="J302" s="13">
        <v>8</v>
      </c>
      <c r="K302" s="31">
        <v>933</v>
      </c>
    </row>
    <row r="303" spans="1:31" x14ac:dyDescent="0.3">
      <c r="A303" s="48">
        <v>37796</v>
      </c>
      <c r="B303" s="13">
        <v>105012</v>
      </c>
      <c r="C303" s="13">
        <v>1022</v>
      </c>
      <c r="D303" s="13">
        <v>0.65379999999999994</v>
      </c>
      <c r="E303" s="13">
        <v>9.14</v>
      </c>
      <c r="F303" s="13">
        <v>7.55</v>
      </c>
      <c r="G303" s="13">
        <v>20.72</v>
      </c>
      <c r="H303" s="28" t="s">
        <v>112</v>
      </c>
      <c r="I303" s="13">
        <v>0.88</v>
      </c>
      <c r="J303" s="13">
        <v>7.7</v>
      </c>
      <c r="K303" s="31">
        <v>520</v>
      </c>
    </row>
    <row r="304" spans="1:31" x14ac:dyDescent="0.3">
      <c r="A304" s="48">
        <v>37802</v>
      </c>
      <c r="B304" s="13">
        <v>110957</v>
      </c>
      <c r="C304" s="13">
        <v>1032</v>
      </c>
      <c r="D304" s="13">
        <v>0.66</v>
      </c>
      <c r="E304" s="13">
        <v>8.81</v>
      </c>
      <c r="F304" s="13">
        <v>8.06</v>
      </c>
      <c r="G304" s="13">
        <v>21.78</v>
      </c>
      <c r="H304" s="28" t="s">
        <v>112</v>
      </c>
      <c r="I304" s="13">
        <v>0.2</v>
      </c>
      <c r="J304" s="13">
        <v>8</v>
      </c>
      <c r="K304" s="31">
        <v>1467</v>
      </c>
      <c r="L304" s="13">
        <f>AVERAGE(K300:K304)</f>
        <v>898</v>
      </c>
      <c r="M304" s="38">
        <f>GEOMEAN(K300:K304)</f>
        <v>843.89260916412979</v>
      </c>
      <c r="N304" s="45" t="s">
        <v>329</v>
      </c>
    </row>
    <row r="305" spans="1:31" x14ac:dyDescent="0.3">
      <c r="A305" s="48">
        <v>37812</v>
      </c>
      <c r="B305" s="13">
        <v>100817</v>
      </c>
      <c r="C305" s="13">
        <v>480</v>
      </c>
      <c r="D305" s="13">
        <v>0.307</v>
      </c>
      <c r="E305" s="13">
        <v>7.53</v>
      </c>
      <c r="F305" s="13">
        <v>7.79</v>
      </c>
      <c r="G305" s="13">
        <v>21.08</v>
      </c>
      <c r="H305" s="28" t="s">
        <v>112</v>
      </c>
      <c r="I305" s="13">
        <v>0.1</v>
      </c>
      <c r="J305" s="13">
        <v>7.8</v>
      </c>
      <c r="K305" s="31">
        <v>9804</v>
      </c>
    </row>
    <row r="306" spans="1:31" x14ac:dyDescent="0.3">
      <c r="A306" s="48">
        <v>37816</v>
      </c>
      <c r="B306" s="13">
        <v>111029</v>
      </c>
      <c r="C306" s="28" t="e">
        <v>#VALUE!</v>
      </c>
      <c r="D306" s="28" t="e">
        <v>#VALUE!</v>
      </c>
      <c r="E306" s="13">
        <v>8.86</v>
      </c>
      <c r="F306" s="13">
        <v>7.95</v>
      </c>
      <c r="G306" s="13">
        <v>21.22</v>
      </c>
      <c r="H306" s="28" t="s">
        <v>112</v>
      </c>
      <c r="I306" s="13">
        <v>0.1</v>
      </c>
      <c r="J306" s="13">
        <v>8</v>
      </c>
      <c r="K306" s="31">
        <v>3076</v>
      </c>
    </row>
    <row r="307" spans="1:31" x14ac:dyDescent="0.3">
      <c r="A307" s="48">
        <v>37819</v>
      </c>
      <c r="B307" s="13">
        <v>103330</v>
      </c>
      <c r="C307" s="13">
        <v>856</v>
      </c>
      <c r="D307" s="13">
        <v>0.54800000000000004</v>
      </c>
      <c r="E307" s="13">
        <v>9.99</v>
      </c>
      <c r="F307" s="13">
        <v>7.86</v>
      </c>
      <c r="G307" s="13">
        <v>20.8</v>
      </c>
      <c r="H307" s="28" t="s">
        <v>112</v>
      </c>
      <c r="I307" s="13">
        <v>0.2</v>
      </c>
      <c r="J307" s="13">
        <v>7.7</v>
      </c>
      <c r="K307" s="31">
        <v>1236</v>
      </c>
    </row>
    <row r="308" spans="1:31" x14ac:dyDescent="0.3">
      <c r="A308" s="48">
        <v>37824</v>
      </c>
      <c r="B308" s="13">
        <v>94312</v>
      </c>
      <c r="C308" s="28" t="e">
        <v>#VALUE!</v>
      </c>
      <c r="D308" s="28" t="e">
        <v>#VALUE!</v>
      </c>
      <c r="E308" s="13">
        <v>8.06</v>
      </c>
      <c r="F308" s="13">
        <v>7.81</v>
      </c>
      <c r="G308" s="13">
        <v>19.71</v>
      </c>
      <c r="H308" s="28" t="s">
        <v>112</v>
      </c>
      <c r="I308" s="13">
        <v>0.17</v>
      </c>
      <c r="J308" s="13">
        <v>64.2</v>
      </c>
      <c r="K308" s="31">
        <v>7270</v>
      </c>
    </row>
    <row r="309" spans="1:31" x14ac:dyDescent="0.3">
      <c r="A309" s="48">
        <v>37831</v>
      </c>
      <c r="B309" s="13">
        <v>103732</v>
      </c>
      <c r="C309" s="13">
        <v>881</v>
      </c>
      <c r="D309" s="13">
        <v>0.56399999999999995</v>
      </c>
      <c r="E309" s="13">
        <v>9.83</v>
      </c>
      <c r="F309" s="13">
        <v>7.8</v>
      </c>
      <c r="G309" s="13">
        <v>19.86</v>
      </c>
      <c r="H309" s="28" t="s">
        <v>112</v>
      </c>
      <c r="I309" s="13">
        <v>0.1</v>
      </c>
      <c r="J309" s="13">
        <v>7.8</v>
      </c>
      <c r="K309" s="31">
        <v>1515</v>
      </c>
      <c r="L309" s="13">
        <f>AVERAGE(K305:K309)</f>
        <v>4580.2</v>
      </c>
      <c r="M309" s="38">
        <f>GEOMEAN(K305:K309)</f>
        <v>3331.7394380114292</v>
      </c>
      <c r="N309" s="45" t="s">
        <v>330</v>
      </c>
    </row>
    <row r="310" spans="1:31" x14ac:dyDescent="0.3">
      <c r="A310" s="48">
        <v>37840</v>
      </c>
      <c r="B310" s="13">
        <v>105639</v>
      </c>
      <c r="C310" s="13">
        <v>924.1</v>
      </c>
      <c r="D310" s="13">
        <v>0.59139999999999993</v>
      </c>
      <c r="E310" s="13">
        <v>9.85</v>
      </c>
      <c r="F310" s="13">
        <v>7.93</v>
      </c>
      <c r="G310" s="13">
        <v>21.76</v>
      </c>
      <c r="H310" s="28" t="s">
        <v>112</v>
      </c>
      <c r="I310" s="13">
        <v>0.05</v>
      </c>
      <c r="J310" s="13">
        <v>42.5</v>
      </c>
      <c r="K310" s="31">
        <v>1211</v>
      </c>
    </row>
    <row r="311" spans="1:31" x14ac:dyDescent="0.3">
      <c r="A311" s="48">
        <v>37845</v>
      </c>
      <c r="B311" s="13">
        <v>104641</v>
      </c>
      <c r="C311" s="13">
        <v>829</v>
      </c>
      <c r="D311" s="13">
        <v>0.53060000000000007</v>
      </c>
      <c r="E311" s="13">
        <v>9.01</v>
      </c>
      <c r="F311" s="13">
        <v>7.84</v>
      </c>
      <c r="G311" s="13">
        <v>20.86</v>
      </c>
      <c r="H311" s="28" t="s">
        <v>112</v>
      </c>
      <c r="I311" s="13">
        <v>0.05</v>
      </c>
      <c r="J311" s="13">
        <v>7.7</v>
      </c>
      <c r="K311" s="31">
        <v>1720</v>
      </c>
    </row>
    <row r="312" spans="1:31" x14ac:dyDescent="0.3">
      <c r="A312" s="48">
        <v>37851</v>
      </c>
      <c r="B312" s="13">
        <v>110036</v>
      </c>
      <c r="C312" s="13">
        <v>866</v>
      </c>
      <c r="D312" s="13">
        <v>0.55479999999999996</v>
      </c>
      <c r="E312" s="13">
        <v>0</v>
      </c>
      <c r="F312" s="13">
        <v>7.43</v>
      </c>
      <c r="G312" s="13">
        <v>21.35</v>
      </c>
      <c r="H312" s="28" t="s">
        <v>112</v>
      </c>
      <c r="I312" s="13">
        <v>0</v>
      </c>
      <c r="J312" s="13">
        <v>7.5</v>
      </c>
      <c r="K312" s="31">
        <v>906</v>
      </c>
    </row>
    <row r="313" spans="1:31" x14ac:dyDescent="0.3">
      <c r="A313" s="48">
        <v>37859</v>
      </c>
      <c r="B313" s="13">
        <v>103120</v>
      </c>
      <c r="C313" s="13">
        <v>984</v>
      </c>
      <c r="D313" s="13">
        <v>0.63009999999999999</v>
      </c>
      <c r="E313" s="13">
        <v>9.1</v>
      </c>
      <c r="F313" s="13">
        <v>7.96</v>
      </c>
      <c r="G313" s="13">
        <v>22.59</v>
      </c>
      <c r="H313" s="28" t="s">
        <v>112</v>
      </c>
      <c r="I313" s="13">
        <v>0.1</v>
      </c>
      <c r="J313" s="13">
        <v>7.7</v>
      </c>
      <c r="K313" s="31">
        <v>1291</v>
      </c>
    </row>
    <row r="314" spans="1:31" x14ac:dyDescent="0.3">
      <c r="A314" s="48">
        <v>37861</v>
      </c>
      <c r="B314" s="13">
        <v>105327</v>
      </c>
      <c r="C314" s="13">
        <v>593</v>
      </c>
      <c r="D314" s="13">
        <v>0.37949999999999995</v>
      </c>
      <c r="E314" s="13">
        <v>7.56</v>
      </c>
      <c r="F314" s="13">
        <v>7.68</v>
      </c>
      <c r="G314" s="13">
        <v>23.65</v>
      </c>
      <c r="H314" s="28" t="s">
        <v>112</v>
      </c>
      <c r="I314" s="13">
        <v>0.06</v>
      </c>
      <c r="J314" s="13">
        <v>7.5</v>
      </c>
      <c r="K314" s="31">
        <v>6488</v>
      </c>
      <c r="L314" s="13">
        <f>AVERAGE(K310:K314)</f>
        <v>2323.1999999999998</v>
      </c>
      <c r="M314" s="38">
        <f>GEOMEAN(K310:K314)</f>
        <v>1736.8710411667298</v>
      </c>
      <c r="N314" s="45" t="s">
        <v>331</v>
      </c>
    </row>
    <row r="315" spans="1:31" x14ac:dyDescent="0.3">
      <c r="A315" s="48">
        <v>37868</v>
      </c>
      <c r="B315" s="13">
        <v>102737</v>
      </c>
      <c r="C315" s="13">
        <v>889</v>
      </c>
      <c r="D315" s="13">
        <v>0.56899999999999995</v>
      </c>
      <c r="E315" s="13">
        <v>8.11</v>
      </c>
      <c r="F315" s="13">
        <v>7.88</v>
      </c>
      <c r="G315" s="13">
        <v>18.86</v>
      </c>
      <c r="H315" s="28" t="s">
        <v>112</v>
      </c>
      <c r="I315" s="13">
        <v>0.4</v>
      </c>
      <c r="J315" s="13">
        <v>7.8</v>
      </c>
      <c r="K315" s="31">
        <v>1106</v>
      </c>
    </row>
    <row r="316" spans="1:31" x14ac:dyDescent="0.3">
      <c r="A316" s="48">
        <v>37874</v>
      </c>
      <c r="B316" s="13">
        <v>103421</v>
      </c>
      <c r="C316" s="13">
        <v>958</v>
      </c>
      <c r="D316" s="13">
        <v>0.61330000000000007</v>
      </c>
      <c r="E316" s="13">
        <v>8.86</v>
      </c>
      <c r="F316" s="13">
        <v>7.9</v>
      </c>
      <c r="G316" s="13">
        <v>19.78</v>
      </c>
      <c r="H316" s="28" t="s">
        <v>112</v>
      </c>
      <c r="I316" s="13">
        <v>0.32</v>
      </c>
      <c r="J316" s="13">
        <v>7.3</v>
      </c>
      <c r="K316" s="31">
        <v>1317</v>
      </c>
      <c r="O316" s="28" t="s">
        <v>321</v>
      </c>
      <c r="P316" s="28">
        <v>98.2</v>
      </c>
      <c r="Q316" s="28" t="s">
        <v>321</v>
      </c>
      <c r="R316" s="28" t="s">
        <v>321</v>
      </c>
      <c r="S316" s="28" t="s">
        <v>321</v>
      </c>
      <c r="T316" s="28" t="s">
        <v>321</v>
      </c>
      <c r="U316" s="28" t="s">
        <v>321</v>
      </c>
      <c r="V316" s="28" t="s">
        <v>321</v>
      </c>
      <c r="W316" s="28" t="s">
        <v>321</v>
      </c>
      <c r="X316" s="28">
        <v>86</v>
      </c>
      <c r="Y316" s="28" t="s">
        <v>321</v>
      </c>
      <c r="Z316" s="28">
        <v>0.62</v>
      </c>
      <c r="AA316" s="28" t="s">
        <v>321</v>
      </c>
      <c r="AB316" s="28">
        <v>82</v>
      </c>
      <c r="AC316" s="28" t="s">
        <v>321</v>
      </c>
      <c r="AD316" s="28">
        <v>366</v>
      </c>
      <c r="AE316" s="28" t="s">
        <v>321</v>
      </c>
    </row>
    <row r="317" spans="1:31" x14ac:dyDescent="0.3">
      <c r="A317" s="48">
        <v>37880</v>
      </c>
      <c r="B317" s="13">
        <v>102527</v>
      </c>
      <c r="C317" s="13">
        <v>976.3</v>
      </c>
      <c r="D317" s="13">
        <v>0.62480000000000002</v>
      </c>
      <c r="E317" s="13">
        <v>9.59</v>
      </c>
      <c r="F317" s="13">
        <v>7.84</v>
      </c>
      <c r="G317" s="13">
        <v>16.760000000000002</v>
      </c>
      <c r="H317" s="28" t="s">
        <v>112</v>
      </c>
      <c r="I317" s="13">
        <v>0.43</v>
      </c>
      <c r="J317" s="13">
        <v>61.3</v>
      </c>
      <c r="K317" s="31">
        <v>650</v>
      </c>
    </row>
    <row r="318" spans="1:31" x14ac:dyDescent="0.3">
      <c r="A318" s="48">
        <v>37886</v>
      </c>
      <c r="B318" s="13">
        <v>122929</v>
      </c>
      <c r="C318" s="28" t="e">
        <v>#VALUE!</v>
      </c>
      <c r="D318" s="28" t="e">
        <v>#VALUE!</v>
      </c>
      <c r="E318" s="13">
        <v>4.91</v>
      </c>
      <c r="F318" s="13">
        <v>7.7</v>
      </c>
      <c r="G318" s="13">
        <v>19.22</v>
      </c>
      <c r="H318" s="28" t="s">
        <v>112</v>
      </c>
      <c r="I318" s="13">
        <v>0.1</v>
      </c>
      <c r="J318" s="13">
        <v>7.7</v>
      </c>
      <c r="K318" s="31">
        <v>24192</v>
      </c>
    </row>
    <row r="319" spans="1:31" x14ac:dyDescent="0.3">
      <c r="A319" s="48">
        <v>37894</v>
      </c>
      <c r="B319" s="13">
        <v>114259</v>
      </c>
      <c r="C319" s="13">
        <v>912</v>
      </c>
      <c r="D319" s="13">
        <v>0.5837</v>
      </c>
      <c r="E319" s="13">
        <v>12.81</v>
      </c>
      <c r="F319" s="13">
        <v>7.48</v>
      </c>
      <c r="G319" s="13">
        <v>12.62</v>
      </c>
      <c r="H319" s="28" t="s">
        <v>112</v>
      </c>
      <c r="I319" s="13">
        <v>0.78</v>
      </c>
      <c r="J319" s="13">
        <v>7.6</v>
      </c>
      <c r="K319" s="31">
        <v>464</v>
      </c>
      <c r="L319" s="13">
        <f>AVERAGE(K315:K319)</f>
        <v>5545.8</v>
      </c>
      <c r="M319" s="38">
        <f>GEOMEAN(K315:K319)</f>
        <v>1604.3118914800425</v>
      </c>
      <c r="N319" s="45" t="s">
        <v>335</v>
      </c>
    </row>
    <row r="320" spans="1:31" x14ac:dyDescent="0.3">
      <c r="A320" s="48">
        <v>37903</v>
      </c>
      <c r="B320" s="13">
        <v>111427</v>
      </c>
      <c r="C320" s="13">
        <v>790</v>
      </c>
      <c r="D320" s="13">
        <v>0.05</v>
      </c>
      <c r="E320" s="13">
        <v>8.17</v>
      </c>
      <c r="F320" s="13">
        <v>7.6</v>
      </c>
      <c r="G320" s="13">
        <v>16.989999999999998</v>
      </c>
      <c r="H320" s="36" t="s">
        <v>112</v>
      </c>
      <c r="I320" s="13">
        <v>0.2</v>
      </c>
      <c r="J320" s="13">
        <v>7.9</v>
      </c>
      <c r="K320" s="31">
        <v>546</v>
      </c>
    </row>
    <row r="321" spans="1:31" x14ac:dyDescent="0.3">
      <c r="A321" s="48">
        <v>37908</v>
      </c>
      <c r="B321" s="13">
        <v>104128</v>
      </c>
      <c r="C321" s="13">
        <v>159.4</v>
      </c>
      <c r="D321" s="13">
        <v>0.10200000000000001</v>
      </c>
      <c r="E321" s="13">
        <v>8.69</v>
      </c>
      <c r="F321" s="13">
        <v>7.79</v>
      </c>
      <c r="G321" s="13">
        <v>14.77</v>
      </c>
      <c r="H321" s="36" t="s">
        <v>112</v>
      </c>
      <c r="I321" s="13">
        <v>0.51</v>
      </c>
      <c r="J321" s="13">
        <v>62.8</v>
      </c>
      <c r="K321" s="31">
        <v>19863</v>
      </c>
    </row>
    <row r="322" spans="1:31" x14ac:dyDescent="0.3">
      <c r="A322" s="48">
        <v>37914</v>
      </c>
      <c r="B322" s="13">
        <v>103138</v>
      </c>
      <c r="C322" s="13">
        <v>978.4</v>
      </c>
      <c r="D322" s="13">
        <v>0.62619999999999998</v>
      </c>
      <c r="E322" s="13">
        <v>8.9499999999999993</v>
      </c>
      <c r="F322" s="13">
        <v>7.81</v>
      </c>
      <c r="G322" s="13">
        <v>13.34</v>
      </c>
      <c r="H322" s="36" t="s">
        <v>112</v>
      </c>
      <c r="I322" s="13">
        <v>0.37</v>
      </c>
      <c r="J322" s="13">
        <v>85.4</v>
      </c>
      <c r="K322" s="31">
        <v>813</v>
      </c>
    </row>
    <row r="323" spans="1:31" x14ac:dyDescent="0.3">
      <c r="A323" s="48">
        <v>37917</v>
      </c>
      <c r="B323" s="13">
        <v>104414</v>
      </c>
      <c r="C323" s="13">
        <v>1011</v>
      </c>
      <c r="D323" s="13">
        <v>0.64699999999999991</v>
      </c>
      <c r="E323" s="13">
        <v>9.2899999999999991</v>
      </c>
      <c r="F323" s="13">
        <v>7.84</v>
      </c>
      <c r="G323" s="13">
        <v>11.35</v>
      </c>
      <c r="H323" s="36" t="s">
        <v>112</v>
      </c>
      <c r="I323" s="13">
        <v>0.02</v>
      </c>
      <c r="J323" s="13">
        <v>69.3</v>
      </c>
      <c r="K323" s="31">
        <v>211</v>
      </c>
    </row>
    <row r="324" spans="1:31" x14ac:dyDescent="0.3">
      <c r="A324" s="48">
        <v>37922</v>
      </c>
      <c r="B324" s="13">
        <v>104718</v>
      </c>
      <c r="C324" s="13">
        <v>905.7</v>
      </c>
      <c r="D324" s="13">
        <v>0.57969999999999999</v>
      </c>
      <c r="E324" s="13">
        <v>9.0299999999999994</v>
      </c>
      <c r="F324" s="13">
        <v>7.79</v>
      </c>
      <c r="G324" s="13">
        <v>9.33</v>
      </c>
      <c r="H324" s="36" t="s">
        <v>112</v>
      </c>
      <c r="I324" s="13">
        <v>0.52</v>
      </c>
      <c r="J324" s="13">
        <v>88.6</v>
      </c>
      <c r="K324" s="31">
        <v>395</v>
      </c>
      <c r="L324" s="13">
        <f>AVERAGE(K320:K324)</f>
        <v>4365.6000000000004</v>
      </c>
      <c r="M324" s="38">
        <f>GEOMEAN(K320:K324)</f>
        <v>940.24604729333259</v>
      </c>
      <c r="N324" s="45" t="s">
        <v>336</v>
      </c>
    </row>
    <row r="325" spans="1:31" x14ac:dyDescent="0.3">
      <c r="A325" s="48">
        <v>37930</v>
      </c>
      <c r="B325" s="13">
        <v>102048</v>
      </c>
      <c r="C325" s="13">
        <v>1020</v>
      </c>
      <c r="D325" s="13">
        <v>0.65300000000000002</v>
      </c>
      <c r="E325" s="13">
        <v>7.99</v>
      </c>
      <c r="F325" s="13">
        <v>7.21</v>
      </c>
      <c r="G325" s="13">
        <v>14.09</v>
      </c>
      <c r="H325" s="36" t="s">
        <v>112</v>
      </c>
      <c r="I325" s="13">
        <v>0.61</v>
      </c>
      <c r="J325" s="13">
        <v>7.8</v>
      </c>
      <c r="K325" s="31">
        <v>738</v>
      </c>
    </row>
    <row r="326" spans="1:31" x14ac:dyDescent="0.3">
      <c r="A326" s="48">
        <v>37937</v>
      </c>
      <c r="B326" s="13">
        <v>103632</v>
      </c>
      <c r="C326" s="13">
        <v>917</v>
      </c>
      <c r="D326" s="13">
        <v>0.58699999999999997</v>
      </c>
      <c r="E326" s="13">
        <v>16.54</v>
      </c>
      <c r="F326" s="13">
        <v>7.13</v>
      </c>
      <c r="G326" s="13">
        <v>13.41</v>
      </c>
      <c r="H326" s="36" t="s">
        <v>112</v>
      </c>
      <c r="I326" s="13">
        <v>0</v>
      </c>
      <c r="J326" s="13">
        <v>7.8</v>
      </c>
      <c r="K326" s="31">
        <v>2098</v>
      </c>
    </row>
    <row r="327" spans="1:31" x14ac:dyDescent="0.3">
      <c r="A327" s="48">
        <v>37942</v>
      </c>
      <c r="B327" s="13">
        <v>121259</v>
      </c>
      <c r="C327" s="13">
        <v>200</v>
      </c>
      <c r="D327" s="13">
        <v>2E-3</v>
      </c>
      <c r="E327" s="13">
        <v>10.92</v>
      </c>
      <c r="F327" s="13">
        <v>7.88</v>
      </c>
      <c r="G327" s="13">
        <v>9.08</v>
      </c>
      <c r="H327" s="36" t="s">
        <v>112</v>
      </c>
      <c r="I327" s="13">
        <v>0.3</v>
      </c>
      <c r="J327" s="13">
        <v>8</v>
      </c>
      <c r="K327" s="31">
        <v>110</v>
      </c>
    </row>
    <row r="328" spans="1:31" x14ac:dyDescent="0.3">
      <c r="A328" s="48">
        <v>37944</v>
      </c>
      <c r="B328" s="13">
        <v>101517</v>
      </c>
      <c r="C328" s="13">
        <v>509.5</v>
      </c>
      <c r="D328" s="13">
        <v>0.3261</v>
      </c>
      <c r="E328" s="13">
        <v>7.98</v>
      </c>
      <c r="F328" s="13">
        <v>7.17</v>
      </c>
      <c r="G328" s="13">
        <v>12.42</v>
      </c>
      <c r="H328" s="36" t="s">
        <v>112</v>
      </c>
      <c r="I328" s="13">
        <v>0.52</v>
      </c>
      <c r="J328" s="13">
        <v>43.6</v>
      </c>
      <c r="K328" s="31">
        <v>2282</v>
      </c>
    </row>
    <row r="329" spans="1:31" x14ac:dyDescent="0.3">
      <c r="A329" s="48">
        <v>37949</v>
      </c>
      <c r="B329" s="13">
        <v>113216</v>
      </c>
      <c r="C329" s="13">
        <v>442.2</v>
      </c>
      <c r="D329" s="13">
        <v>0.28299999999999997</v>
      </c>
      <c r="E329" s="13">
        <v>10.86</v>
      </c>
      <c r="F329" s="13">
        <v>7.74</v>
      </c>
      <c r="G329" s="13">
        <v>7.43</v>
      </c>
      <c r="H329" s="36" t="s">
        <v>112</v>
      </c>
      <c r="I329" s="13">
        <v>0.11</v>
      </c>
      <c r="J329" s="13">
        <v>80.099999999999994</v>
      </c>
      <c r="K329" s="31">
        <v>4611</v>
      </c>
      <c r="L329" s="13">
        <f>AVERAGE(K325:K329)</f>
        <v>1967.8</v>
      </c>
      <c r="M329" s="38">
        <f>GEOMEAN(K325:K329)</f>
        <v>1123.7586783162067</v>
      </c>
      <c r="N329" s="45" t="s">
        <v>337</v>
      </c>
    </row>
    <row r="330" spans="1:31" x14ac:dyDescent="0.3">
      <c r="A330" s="48">
        <v>37963</v>
      </c>
      <c r="B330" s="13">
        <v>111752</v>
      </c>
      <c r="C330" s="13">
        <v>967</v>
      </c>
      <c r="D330" s="13">
        <v>0.61899999999999999</v>
      </c>
      <c r="E330" s="13">
        <v>12</v>
      </c>
      <c r="F330" s="13">
        <v>7.91</v>
      </c>
      <c r="G330" s="13">
        <v>6.2</v>
      </c>
      <c r="H330" s="36" t="s">
        <v>112</v>
      </c>
      <c r="I330" s="13">
        <v>0</v>
      </c>
      <c r="J330" s="13">
        <v>7.9</v>
      </c>
      <c r="K330" s="31">
        <v>189</v>
      </c>
      <c r="O330" s="28" t="s">
        <v>321</v>
      </c>
      <c r="P330" s="28">
        <v>89.1</v>
      </c>
      <c r="Q330" s="28" t="s">
        <v>321</v>
      </c>
      <c r="R330" s="28" t="s">
        <v>321</v>
      </c>
      <c r="S330" s="28" t="s">
        <v>321</v>
      </c>
      <c r="T330" s="28" t="s">
        <v>321</v>
      </c>
      <c r="U330" s="28" t="s">
        <v>321</v>
      </c>
      <c r="V330" s="28" t="s">
        <v>321</v>
      </c>
      <c r="W330" s="28">
        <v>7.5</v>
      </c>
      <c r="X330" s="28">
        <v>80.599999999999994</v>
      </c>
      <c r="Y330" s="28" t="s">
        <v>321</v>
      </c>
      <c r="Z330" s="28">
        <v>0.69</v>
      </c>
      <c r="AA330" s="28" t="s">
        <v>321</v>
      </c>
      <c r="AB330" s="28">
        <v>69.099999999999994</v>
      </c>
      <c r="AC330" s="28" t="s">
        <v>321</v>
      </c>
      <c r="AD330" s="28">
        <v>362</v>
      </c>
      <c r="AE330" s="28" t="s">
        <v>321</v>
      </c>
    </row>
    <row r="331" spans="1:31" x14ac:dyDescent="0.3">
      <c r="A331" s="48">
        <v>37965</v>
      </c>
      <c r="B331" s="13">
        <v>105416</v>
      </c>
      <c r="C331" s="13">
        <v>760</v>
      </c>
      <c r="D331" s="13">
        <v>0.48640000000000005</v>
      </c>
      <c r="E331" s="13">
        <v>10.58</v>
      </c>
      <c r="F331" s="13">
        <v>7.27</v>
      </c>
      <c r="G331" s="13">
        <v>10</v>
      </c>
      <c r="H331" s="36" t="s">
        <v>112</v>
      </c>
      <c r="I331" s="13">
        <v>0.66</v>
      </c>
      <c r="J331" s="13">
        <v>64.400000000000006</v>
      </c>
      <c r="K331" s="31">
        <v>1259</v>
      </c>
    </row>
    <row r="332" spans="1:31" x14ac:dyDescent="0.3">
      <c r="A332" s="48">
        <v>37971</v>
      </c>
      <c r="B332" s="13">
        <v>104710</v>
      </c>
      <c r="C332" s="13">
        <v>1100</v>
      </c>
      <c r="D332" s="13">
        <v>0.70389999999999997</v>
      </c>
      <c r="E332" s="13">
        <v>11.32</v>
      </c>
      <c r="F332" s="13">
        <v>7.09</v>
      </c>
      <c r="G332" s="13">
        <v>5.51</v>
      </c>
      <c r="H332" s="36" t="s">
        <v>112</v>
      </c>
      <c r="I332" s="13">
        <v>0.28999999999999998</v>
      </c>
      <c r="J332" s="13">
        <v>44.9</v>
      </c>
      <c r="K332" s="31">
        <v>6893</v>
      </c>
    </row>
    <row r="333" spans="1:31" x14ac:dyDescent="0.3">
      <c r="A333" s="48">
        <v>37973</v>
      </c>
      <c r="B333" s="13">
        <v>105600</v>
      </c>
      <c r="C333" s="13">
        <v>1024</v>
      </c>
      <c r="D333" s="13">
        <v>0.65549999999999997</v>
      </c>
      <c r="E333" s="13">
        <v>15.3</v>
      </c>
      <c r="F333" s="13">
        <v>7.19</v>
      </c>
      <c r="G333" s="13">
        <v>2.99</v>
      </c>
      <c r="H333" s="36" t="s">
        <v>112</v>
      </c>
      <c r="I333" s="13">
        <v>0.15</v>
      </c>
      <c r="J333" s="13">
        <v>67</v>
      </c>
      <c r="K333" s="31">
        <v>185</v>
      </c>
    </row>
    <row r="334" spans="1:31" x14ac:dyDescent="0.3">
      <c r="A334" s="48">
        <v>37977</v>
      </c>
      <c r="B334" s="13">
        <v>114711</v>
      </c>
      <c r="C334" s="13">
        <v>1134</v>
      </c>
      <c r="D334" s="13">
        <v>0.72550000000000003</v>
      </c>
      <c r="E334" s="13">
        <v>11.72</v>
      </c>
      <c r="F334" s="13">
        <v>7.95</v>
      </c>
      <c r="G334" s="13">
        <v>5.88</v>
      </c>
      <c r="H334" s="36" t="s">
        <v>112</v>
      </c>
      <c r="I334" s="13">
        <v>0.13</v>
      </c>
      <c r="J334" s="13">
        <v>6.9</v>
      </c>
      <c r="K334" s="31">
        <v>120</v>
      </c>
      <c r="L334" s="13">
        <f>AVERAGE(K330:K334)</f>
        <v>1729.2</v>
      </c>
      <c r="M334" s="38">
        <f>GEOMEAN(K330:K334)</f>
        <v>515.52503149016127</v>
      </c>
      <c r="N334" s="45" t="s">
        <v>338</v>
      </c>
    </row>
    <row r="335" spans="1:31" x14ac:dyDescent="0.3">
      <c r="A335" s="48">
        <v>37994</v>
      </c>
      <c r="B335" s="13">
        <v>112230</v>
      </c>
      <c r="C335" s="13">
        <v>960</v>
      </c>
      <c r="D335" s="13">
        <v>0.61480000000000001</v>
      </c>
      <c r="E335" s="13">
        <v>11.55</v>
      </c>
      <c r="F335" s="13">
        <v>7.65</v>
      </c>
      <c r="G335" s="13">
        <v>3.98</v>
      </c>
      <c r="H335" s="36" t="s">
        <v>112</v>
      </c>
      <c r="I335" s="13">
        <v>0.32</v>
      </c>
      <c r="J335" s="13">
        <v>7.7</v>
      </c>
      <c r="K335" s="31">
        <v>259</v>
      </c>
    </row>
    <row r="336" spans="1:31" x14ac:dyDescent="0.3">
      <c r="A336" s="48">
        <v>37999</v>
      </c>
      <c r="B336" s="13">
        <v>110835</v>
      </c>
      <c r="C336" s="13">
        <v>986</v>
      </c>
      <c r="D336" s="13">
        <v>0.63100000000000001</v>
      </c>
      <c r="E336" s="13">
        <v>12.61</v>
      </c>
      <c r="F336" s="13">
        <v>7.63</v>
      </c>
      <c r="G336" s="13">
        <v>4.32</v>
      </c>
      <c r="H336" s="36" t="s">
        <v>112</v>
      </c>
      <c r="I336" s="13">
        <v>0.1</v>
      </c>
      <c r="J336" s="13">
        <v>7.8</v>
      </c>
      <c r="K336" s="31">
        <v>169</v>
      </c>
    </row>
    <row r="337" spans="1:31" x14ac:dyDescent="0.3">
      <c r="A337" s="48">
        <v>38008</v>
      </c>
      <c r="B337" s="13">
        <v>101855</v>
      </c>
      <c r="C337" s="13">
        <v>1005</v>
      </c>
      <c r="D337" s="13">
        <v>0.64329999999999998</v>
      </c>
      <c r="E337" s="13">
        <v>13.56</v>
      </c>
      <c r="F337" s="13">
        <v>7.07</v>
      </c>
      <c r="G337" s="13">
        <v>0.55000000000000004</v>
      </c>
      <c r="H337" s="36" t="s">
        <v>112</v>
      </c>
      <c r="I337" s="13">
        <v>0.34</v>
      </c>
      <c r="J337" s="13">
        <v>7.4</v>
      </c>
      <c r="K337" s="31">
        <v>86</v>
      </c>
    </row>
    <row r="338" spans="1:31" x14ac:dyDescent="0.3">
      <c r="A338" s="48">
        <v>38012</v>
      </c>
      <c r="B338" s="13">
        <v>113323</v>
      </c>
      <c r="C338" s="13">
        <v>946</v>
      </c>
      <c r="D338" s="13">
        <v>0.60589999999999999</v>
      </c>
      <c r="E338" s="13">
        <v>12.96</v>
      </c>
      <c r="F338" s="13">
        <v>7.1</v>
      </c>
      <c r="G338" s="13">
        <v>1.1100000000000001</v>
      </c>
      <c r="H338" s="36" t="s">
        <v>112</v>
      </c>
      <c r="I338" s="13">
        <v>0.22</v>
      </c>
      <c r="J338" s="13">
        <v>7.5</v>
      </c>
      <c r="K338" s="31">
        <v>148</v>
      </c>
    </row>
    <row r="339" spans="1:31" x14ac:dyDescent="0.3">
      <c r="A339" s="48">
        <v>38014</v>
      </c>
      <c r="B339" s="13">
        <v>101848</v>
      </c>
      <c r="C339" s="13">
        <v>1594</v>
      </c>
      <c r="D339" s="13">
        <v>1.02</v>
      </c>
      <c r="E339" s="13">
        <v>12.35</v>
      </c>
      <c r="F339" s="13">
        <v>7.56</v>
      </c>
      <c r="G339" s="13">
        <v>-0.1</v>
      </c>
      <c r="H339" s="36" t="s">
        <v>112</v>
      </c>
      <c r="I339" s="13">
        <v>0.09</v>
      </c>
      <c r="J339" s="13">
        <v>62.1</v>
      </c>
      <c r="K339" s="31">
        <v>41</v>
      </c>
      <c r="L339" s="13">
        <f>AVERAGE(K335:K339)</f>
        <v>140.6</v>
      </c>
      <c r="M339" s="38">
        <f>GEOMEAN(K335:K339)</f>
        <v>117.96307864540158</v>
      </c>
      <c r="N339" s="45" t="s">
        <v>339</v>
      </c>
    </row>
    <row r="340" spans="1:31" x14ac:dyDescent="0.3">
      <c r="A340" s="48">
        <v>38020</v>
      </c>
      <c r="B340" s="13">
        <v>104707</v>
      </c>
      <c r="C340" s="13">
        <v>2503</v>
      </c>
      <c r="D340" s="13">
        <v>1.6020000000000001</v>
      </c>
      <c r="E340" s="28" t="s">
        <v>348</v>
      </c>
      <c r="F340" s="13">
        <v>7.41</v>
      </c>
      <c r="G340" s="13">
        <v>0.38</v>
      </c>
      <c r="H340" s="36" t="s">
        <v>112</v>
      </c>
      <c r="I340" s="13">
        <v>1.1499999999999999</v>
      </c>
      <c r="J340" s="13">
        <v>64.599999999999994</v>
      </c>
      <c r="K340" s="31">
        <v>350</v>
      </c>
    </row>
    <row r="341" spans="1:31" x14ac:dyDescent="0.3">
      <c r="A341" s="48">
        <v>38026</v>
      </c>
      <c r="C341" s="28" t="e">
        <v>#VALUE!</v>
      </c>
      <c r="D341" s="28" t="e">
        <v>#VALUE!</v>
      </c>
      <c r="E341" s="28" t="s">
        <v>348</v>
      </c>
      <c r="F341" s="28" t="s">
        <v>348</v>
      </c>
      <c r="G341" s="28" t="s">
        <v>348</v>
      </c>
      <c r="H341" s="36" t="s">
        <v>112</v>
      </c>
      <c r="I341" s="28" t="s">
        <v>348</v>
      </c>
      <c r="J341" s="28" t="s">
        <v>348</v>
      </c>
      <c r="K341" s="31">
        <v>98</v>
      </c>
    </row>
    <row r="342" spans="1:31" x14ac:dyDescent="0.3">
      <c r="A342" s="48">
        <v>38028</v>
      </c>
      <c r="B342" s="13">
        <v>113421</v>
      </c>
      <c r="C342" s="13">
        <v>1146</v>
      </c>
      <c r="D342" s="13">
        <v>0.73350000000000004</v>
      </c>
      <c r="E342" s="13">
        <v>12.2</v>
      </c>
      <c r="F342" s="13">
        <v>7.24</v>
      </c>
      <c r="G342" s="13">
        <v>3.13</v>
      </c>
      <c r="H342" s="36" t="s">
        <v>112</v>
      </c>
      <c r="I342" s="13">
        <v>0.34</v>
      </c>
      <c r="J342" s="13">
        <v>63.5</v>
      </c>
      <c r="K342" s="31">
        <v>98</v>
      </c>
    </row>
    <row r="343" spans="1:31" x14ac:dyDescent="0.3">
      <c r="A343" s="48">
        <v>38033</v>
      </c>
      <c r="B343" s="13">
        <v>102619</v>
      </c>
      <c r="C343" s="13">
        <v>1153</v>
      </c>
      <c r="D343" s="13">
        <v>0.73799999999999999</v>
      </c>
      <c r="E343" s="13">
        <v>14.09</v>
      </c>
      <c r="F343" s="13">
        <v>7.67</v>
      </c>
      <c r="G343" s="13">
        <v>0.27</v>
      </c>
      <c r="H343" s="36" t="s">
        <v>112</v>
      </c>
      <c r="I343" s="13">
        <v>0.5</v>
      </c>
      <c r="J343" s="13">
        <v>8</v>
      </c>
      <c r="K343" s="31">
        <v>109</v>
      </c>
    </row>
    <row r="344" spans="1:31" x14ac:dyDescent="0.3">
      <c r="A344" s="48">
        <v>38042</v>
      </c>
      <c r="B344" s="13">
        <v>105309</v>
      </c>
      <c r="C344" s="13">
        <v>1018</v>
      </c>
      <c r="D344" s="13">
        <v>0.65149999999999997</v>
      </c>
      <c r="E344" s="13">
        <v>15.44</v>
      </c>
      <c r="F344" s="13">
        <v>7.23</v>
      </c>
      <c r="G344" s="13">
        <v>3.53</v>
      </c>
      <c r="H344" s="36" t="s">
        <v>112</v>
      </c>
      <c r="I344" s="13">
        <v>0.49</v>
      </c>
      <c r="J344" s="13">
        <v>7.6</v>
      </c>
      <c r="K344" s="31">
        <v>393</v>
      </c>
      <c r="L344" s="13">
        <f>AVERAGE(K340:K344)</f>
        <v>209.6</v>
      </c>
      <c r="M344" s="38">
        <f>GEOMEAN(K340:K344)</f>
        <v>170.4778065151614</v>
      </c>
      <c r="N344" s="45" t="s">
        <v>340</v>
      </c>
    </row>
    <row r="345" spans="1:31" x14ac:dyDescent="0.3">
      <c r="A345" s="48">
        <v>38050</v>
      </c>
      <c r="B345" s="13">
        <v>101418</v>
      </c>
      <c r="C345" s="13">
        <v>1045</v>
      </c>
      <c r="D345" s="13">
        <v>0.66900000000000004</v>
      </c>
      <c r="E345" s="13">
        <v>10.72</v>
      </c>
      <c r="F345" s="13">
        <v>7.71</v>
      </c>
      <c r="G345" s="13">
        <v>8.64</v>
      </c>
      <c r="H345" s="36" t="s">
        <v>112</v>
      </c>
      <c r="I345" s="13">
        <v>0.2</v>
      </c>
      <c r="J345" s="13">
        <v>7.8</v>
      </c>
      <c r="K345" s="31">
        <v>295</v>
      </c>
    </row>
    <row r="346" spans="1:31" x14ac:dyDescent="0.3">
      <c r="A346" s="48">
        <v>38057</v>
      </c>
      <c r="B346" s="13">
        <v>102850</v>
      </c>
      <c r="C346" s="13">
        <v>1020</v>
      </c>
      <c r="D346" s="13">
        <v>0.65300000000000002</v>
      </c>
      <c r="E346" s="13">
        <v>15.06</v>
      </c>
      <c r="F346" s="13">
        <v>7.84</v>
      </c>
      <c r="G346" s="13">
        <v>6.92</v>
      </c>
      <c r="H346" s="36" t="s">
        <v>112</v>
      </c>
      <c r="I346" s="13">
        <v>0.1</v>
      </c>
      <c r="J346" s="13">
        <v>7.8</v>
      </c>
      <c r="K346" s="31">
        <v>20</v>
      </c>
    </row>
    <row r="347" spans="1:31" x14ac:dyDescent="0.3">
      <c r="A347" s="48">
        <v>38064</v>
      </c>
      <c r="B347" s="13">
        <v>123158</v>
      </c>
      <c r="C347" s="13">
        <v>1077</v>
      </c>
      <c r="D347" s="13">
        <v>0.6895</v>
      </c>
      <c r="E347" s="13">
        <v>15.11</v>
      </c>
      <c r="F347" s="13">
        <v>7.93</v>
      </c>
      <c r="G347" s="13">
        <v>5.31</v>
      </c>
      <c r="H347" s="36" t="s">
        <v>112</v>
      </c>
      <c r="I347" s="13">
        <v>0.11</v>
      </c>
      <c r="J347" s="13">
        <v>7.3</v>
      </c>
      <c r="K347" s="31">
        <v>345</v>
      </c>
    </row>
    <row r="348" spans="1:31" x14ac:dyDescent="0.3">
      <c r="A348" s="48">
        <v>38068</v>
      </c>
      <c r="B348" s="13">
        <v>105907</v>
      </c>
      <c r="C348" s="13">
        <v>1042</v>
      </c>
      <c r="D348" s="13">
        <v>0.66690000000000005</v>
      </c>
      <c r="E348" s="13">
        <v>18.149999999999999</v>
      </c>
      <c r="F348" s="13">
        <v>7.9</v>
      </c>
      <c r="G348" s="13">
        <v>3.65</v>
      </c>
      <c r="H348" s="36" t="s">
        <v>112</v>
      </c>
      <c r="I348" s="13">
        <v>0.42</v>
      </c>
      <c r="J348" s="13">
        <v>7.7</v>
      </c>
      <c r="K348" s="31">
        <v>95</v>
      </c>
    </row>
    <row r="349" spans="1:31" x14ac:dyDescent="0.3">
      <c r="A349" s="48">
        <v>38070</v>
      </c>
      <c r="B349" s="13">
        <v>105001</v>
      </c>
      <c r="C349" s="13">
        <v>1036</v>
      </c>
      <c r="D349" s="13">
        <v>0.66300000000000003</v>
      </c>
      <c r="E349" s="13">
        <v>10.07</v>
      </c>
      <c r="F349" s="13">
        <v>7.38</v>
      </c>
      <c r="G349" s="13">
        <v>9.56</v>
      </c>
      <c r="H349" s="36" t="s">
        <v>112</v>
      </c>
      <c r="I349" s="13">
        <v>0.5</v>
      </c>
      <c r="J349" s="13">
        <v>7.6</v>
      </c>
      <c r="K349" s="31">
        <v>96</v>
      </c>
      <c r="L349" s="13">
        <f>AVERAGE(K345:K349)</f>
        <v>170.2</v>
      </c>
      <c r="M349" s="38">
        <f>GEOMEAN(K345:K349)</f>
        <v>113.17048810562325</v>
      </c>
      <c r="N349" s="45" t="s">
        <v>341</v>
      </c>
      <c r="O349" s="28">
        <v>1.1000000000000001</v>
      </c>
      <c r="P349" s="28">
        <v>94.9</v>
      </c>
      <c r="Q349" s="28" t="s">
        <v>321</v>
      </c>
      <c r="R349" s="28">
        <v>3.1</v>
      </c>
      <c r="S349" s="28" t="s">
        <v>321</v>
      </c>
      <c r="T349" s="28" t="s">
        <v>321</v>
      </c>
      <c r="U349" s="28" t="s">
        <v>321</v>
      </c>
      <c r="V349" s="28">
        <v>1.9</v>
      </c>
      <c r="W349" s="28" t="s">
        <v>321</v>
      </c>
      <c r="X349" s="28">
        <v>114</v>
      </c>
      <c r="Y349" s="28" t="s">
        <v>321</v>
      </c>
      <c r="Z349" s="28">
        <v>0.27</v>
      </c>
      <c r="AA349" s="28" t="s">
        <v>321</v>
      </c>
      <c r="AB349" s="28">
        <v>75</v>
      </c>
      <c r="AC349" s="28" t="s">
        <v>321</v>
      </c>
      <c r="AD349" s="28">
        <v>484</v>
      </c>
      <c r="AE349" s="28" t="s">
        <v>321</v>
      </c>
    </row>
    <row r="350" spans="1:31" x14ac:dyDescent="0.3">
      <c r="A350" s="48">
        <v>38083</v>
      </c>
      <c r="B350" s="13">
        <v>111644</v>
      </c>
      <c r="C350" s="13">
        <v>40</v>
      </c>
      <c r="D350" s="13">
        <v>2E-3</v>
      </c>
      <c r="E350" s="13">
        <v>16.329999999999998</v>
      </c>
      <c r="F350" s="13">
        <v>8.09</v>
      </c>
      <c r="G350" s="13">
        <v>9.9499999999999993</v>
      </c>
      <c r="H350" s="36" t="s">
        <v>112</v>
      </c>
      <c r="I350" s="13">
        <v>0.2</v>
      </c>
      <c r="J350" s="13">
        <v>7.8</v>
      </c>
      <c r="K350" s="31">
        <v>223</v>
      </c>
    </row>
    <row r="351" spans="1:31" x14ac:dyDescent="0.3">
      <c r="A351" s="48">
        <v>38090</v>
      </c>
      <c r="B351" s="13">
        <v>112603</v>
      </c>
      <c r="C351" s="13">
        <v>1009</v>
      </c>
      <c r="D351" s="13">
        <v>0.64610000000000001</v>
      </c>
      <c r="E351" s="13">
        <v>12.35</v>
      </c>
      <c r="F351" s="13">
        <v>8.07</v>
      </c>
      <c r="G351" s="13">
        <v>7.25</v>
      </c>
      <c r="H351" s="36" t="s">
        <v>112</v>
      </c>
      <c r="I351" s="13">
        <v>0.36</v>
      </c>
      <c r="J351" s="13">
        <v>7.4</v>
      </c>
      <c r="K351" s="31">
        <v>341</v>
      </c>
    </row>
    <row r="352" spans="1:31" x14ac:dyDescent="0.3">
      <c r="A352" s="48">
        <v>38092</v>
      </c>
      <c r="B352" s="13">
        <v>104732</v>
      </c>
      <c r="C352" s="13">
        <v>1005</v>
      </c>
      <c r="D352" s="13">
        <v>0.64300000000000002</v>
      </c>
      <c r="E352" s="13">
        <v>12.53</v>
      </c>
      <c r="F352" s="13">
        <v>7.97</v>
      </c>
      <c r="G352" s="13">
        <v>11.63</v>
      </c>
      <c r="H352" s="36" t="s">
        <v>112</v>
      </c>
      <c r="I352" s="13">
        <v>0.7</v>
      </c>
      <c r="J352" s="13">
        <v>7.7</v>
      </c>
      <c r="K352" s="31">
        <v>480</v>
      </c>
    </row>
    <row r="353" spans="1:14" x14ac:dyDescent="0.3">
      <c r="A353" s="48">
        <v>38099</v>
      </c>
      <c r="B353" s="13">
        <v>101425</v>
      </c>
      <c r="C353" s="13">
        <v>948</v>
      </c>
      <c r="D353" s="13">
        <v>0.60670000000000002</v>
      </c>
      <c r="E353" s="13">
        <v>8.41</v>
      </c>
      <c r="F353" s="13">
        <v>7.14</v>
      </c>
      <c r="G353" s="13">
        <v>13.74</v>
      </c>
      <c r="H353" s="36" t="s">
        <v>112</v>
      </c>
      <c r="I353" s="13">
        <v>0.08</v>
      </c>
      <c r="J353" s="13">
        <v>48</v>
      </c>
      <c r="K353" s="31">
        <v>437</v>
      </c>
    </row>
    <row r="354" spans="1:14" x14ac:dyDescent="0.3">
      <c r="A354" s="48">
        <v>38106</v>
      </c>
      <c r="B354" s="13">
        <v>104037</v>
      </c>
      <c r="C354" s="13">
        <v>1074</v>
      </c>
      <c r="D354" s="13">
        <v>0.68730000000000002</v>
      </c>
      <c r="E354" s="13">
        <v>9.6199999999999992</v>
      </c>
      <c r="F354" s="13">
        <v>7.34</v>
      </c>
      <c r="G354" s="13">
        <v>15.44</v>
      </c>
      <c r="H354" s="36" t="s">
        <v>112</v>
      </c>
      <c r="I354" s="13">
        <v>0.03</v>
      </c>
      <c r="J354" s="13">
        <v>71.099999999999994</v>
      </c>
      <c r="K354" s="31">
        <v>216</v>
      </c>
      <c r="L354" s="13">
        <f>AVERAGE(K350:K354)</f>
        <v>339.4</v>
      </c>
      <c r="M354" s="38">
        <f>GEOMEAN(K350:K354)</f>
        <v>321.69709082860936</v>
      </c>
      <c r="N354" s="45" t="s">
        <v>342</v>
      </c>
    </row>
    <row r="355" spans="1:14" x14ac:dyDescent="0.3">
      <c r="A355" s="48">
        <v>38111</v>
      </c>
      <c r="B355" s="13">
        <v>102021</v>
      </c>
      <c r="C355" s="13">
        <v>958</v>
      </c>
      <c r="D355" s="13">
        <v>0.61330000000000007</v>
      </c>
      <c r="E355" s="13">
        <v>10.15</v>
      </c>
      <c r="F355" s="13">
        <v>7.83</v>
      </c>
      <c r="G355" s="13">
        <v>11.44</v>
      </c>
      <c r="H355" s="36" t="s">
        <v>112</v>
      </c>
      <c r="I355" s="13">
        <v>0.28999999999999998</v>
      </c>
      <c r="J355" s="13">
        <v>7.6</v>
      </c>
      <c r="K355" s="31">
        <v>538</v>
      </c>
    </row>
    <row r="356" spans="1:14" x14ac:dyDescent="0.3">
      <c r="A356" s="48">
        <v>38120</v>
      </c>
      <c r="B356" s="13">
        <v>103737</v>
      </c>
      <c r="C356" s="13">
        <v>340.8</v>
      </c>
      <c r="D356" s="13">
        <v>0.218</v>
      </c>
      <c r="E356" s="13">
        <v>6.69</v>
      </c>
      <c r="F356" s="13">
        <v>7.33</v>
      </c>
      <c r="G356" s="13">
        <v>19.5</v>
      </c>
      <c r="H356" s="36" t="s">
        <v>112</v>
      </c>
      <c r="I356" s="13">
        <v>0.09</v>
      </c>
      <c r="J356" s="13">
        <v>51.1</v>
      </c>
      <c r="K356" s="31">
        <v>12997</v>
      </c>
    </row>
    <row r="357" spans="1:14" x14ac:dyDescent="0.3">
      <c r="A357" s="48">
        <v>38126</v>
      </c>
      <c r="B357" s="13">
        <v>104114</v>
      </c>
      <c r="C357" s="13">
        <v>358</v>
      </c>
      <c r="D357" s="13">
        <v>0.22919999999999999</v>
      </c>
      <c r="E357" s="13">
        <v>7.52</v>
      </c>
      <c r="F357" s="13">
        <v>7.69</v>
      </c>
      <c r="G357" s="13">
        <v>19.09</v>
      </c>
      <c r="H357" s="36" t="s">
        <v>112</v>
      </c>
      <c r="I357" s="13">
        <v>0.85</v>
      </c>
      <c r="J357" s="13">
        <v>7.6</v>
      </c>
      <c r="K357" s="31">
        <v>10462</v>
      </c>
    </row>
    <row r="358" spans="1:14" x14ac:dyDescent="0.3">
      <c r="A358" s="48">
        <v>38131</v>
      </c>
      <c r="B358" s="13">
        <v>102909</v>
      </c>
      <c r="C358" s="13">
        <v>650.1</v>
      </c>
      <c r="D358" s="13">
        <v>0.41610000000000003</v>
      </c>
      <c r="E358" s="13">
        <v>6.85</v>
      </c>
      <c r="F358" s="13">
        <v>7.72</v>
      </c>
      <c r="G358" s="13">
        <v>19.54</v>
      </c>
      <c r="H358" s="36" t="s">
        <v>112</v>
      </c>
      <c r="I358" s="13">
        <v>0.47</v>
      </c>
      <c r="J358" s="13">
        <v>87.3</v>
      </c>
      <c r="K358" s="31">
        <v>8664</v>
      </c>
    </row>
    <row r="359" spans="1:14" x14ac:dyDescent="0.3">
      <c r="A359" s="48">
        <v>38134</v>
      </c>
      <c r="B359" s="13">
        <v>115935</v>
      </c>
      <c r="C359" s="13">
        <v>737.6</v>
      </c>
      <c r="D359" s="13">
        <v>0.47210000000000002</v>
      </c>
      <c r="E359" s="13">
        <v>7.16</v>
      </c>
      <c r="F359" s="13">
        <v>7.69</v>
      </c>
      <c r="G359" s="13">
        <v>19.440000000000001</v>
      </c>
      <c r="H359" s="36" t="s">
        <v>112</v>
      </c>
      <c r="I359" s="13">
        <v>0.06</v>
      </c>
      <c r="J359" s="13">
        <v>69.400000000000006</v>
      </c>
      <c r="K359" s="31">
        <v>638</v>
      </c>
      <c r="L359" s="13">
        <f>AVERAGE(K355:K359)</f>
        <v>6659.8</v>
      </c>
      <c r="M359" s="38">
        <f>GEOMEAN(K355:K359)</f>
        <v>3321.6651232915578</v>
      </c>
      <c r="N359" s="45" t="s">
        <v>343</v>
      </c>
    </row>
    <row r="360" spans="1:14" x14ac:dyDescent="0.3">
      <c r="A360" s="48">
        <v>38140</v>
      </c>
      <c r="B360" s="13">
        <v>104630</v>
      </c>
      <c r="C360" s="13">
        <v>949</v>
      </c>
      <c r="D360" s="13">
        <v>0.60740000000000005</v>
      </c>
      <c r="E360" s="13">
        <v>7.66</v>
      </c>
      <c r="F360" s="13">
        <v>7.37</v>
      </c>
      <c r="G360" s="13">
        <v>17.920000000000002</v>
      </c>
      <c r="H360" s="36" t="s">
        <v>112</v>
      </c>
      <c r="I360" s="13">
        <v>0.2</v>
      </c>
      <c r="J360" s="13">
        <v>64.2</v>
      </c>
      <c r="K360" s="31">
        <v>960</v>
      </c>
    </row>
    <row r="361" spans="1:14" x14ac:dyDescent="0.3">
      <c r="A361" s="48">
        <v>38146</v>
      </c>
      <c r="B361" s="13">
        <v>113953</v>
      </c>
      <c r="C361" s="13" t="e">
        <v>#VALUE!</v>
      </c>
      <c r="D361" s="13">
        <v>0.6371</v>
      </c>
      <c r="E361" s="13">
        <v>8.35</v>
      </c>
      <c r="F361" s="13">
        <v>7.47</v>
      </c>
      <c r="G361" s="13">
        <v>23.42</v>
      </c>
      <c r="H361" s="36" t="s">
        <v>112</v>
      </c>
      <c r="I361" s="13">
        <v>0.31</v>
      </c>
      <c r="J361" s="13">
        <v>7.5</v>
      </c>
      <c r="K361" s="31">
        <v>1553</v>
      </c>
    </row>
    <row r="362" spans="1:14" x14ac:dyDescent="0.3">
      <c r="A362" s="48">
        <v>38155</v>
      </c>
      <c r="C362" s="13">
        <v>0</v>
      </c>
      <c r="D362" s="13">
        <v>0</v>
      </c>
    </row>
    <row r="363" spans="1:14" x14ac:dyDescent="0.3">
      <c r="A363" s="48">
        <v>38159</v>
      </c>
      <c r="B363" s="13">
        <v>111618</v>
      </c>
      <c r="C363" s="13">
        <v>820</v>
      </c>
      <c r="D363" s="13">
        <v>0.52500000000000002</v>
      </c>
      <c r="E363" s="13">
        <v>8.5500000000000007</v>
      </c>
      <c r="F363" s="13">
        <v>7.8</v>
      </c>
      <c r="G363" s="13">
        <v>19.649999999999999</v>
      </c>
      <c r="H363" s="36" t="s">
        <v>112</v>
      </c>
      <c r="I363" s="13">
        <v>0.4</v>
      </c>
      <c r="J363" s="13">
        <v>7.6</v>
      </c>
      <c r="K363" s="31">
        <v>676</v>
      </c>
    </row>
    <row r="364" spans="1:14" x14ac:dyDescent="0.3">
      <c r="A364" s="48">
        <v>38167</v>
      </c>
      <c r="B364" s="13">
        <v>105307</v>
      </c>
      <c r="C364" s="13">
        <v>1036</v>
      </c>
      <c r="D364" s="13">
        <v>0.66320000000000001</v>
      </c>
      <c r="E364" s="13">
        <v>9.94</v>
      </c>
      <c r="F364" s="13">
        <v>7.44</v>
      </c>
      <c r="G364" s="13">
        <v>19.36</v>
      </c>
      <c r="H364" s="36" t="s">
        <v>112</v>
      </c>
      <c r="I364" s="13">
        <v>0.28999999999999998</v>
      </c>
      <c r="J364" s="13">
        <v>7.7</v>
      </c>
      <c r="K364" s="31">
        <v>1421</v>
      </c>
      <c r="L364" s="13">
        <f>AVERAGE(K360:K364)</f>
        <v>1152.5</v>
      </c>
      <c r="M364" s="38">
        <f>GEOMEAN(K360:K364)</f>
        <v>1093.9459522166983</v>
      </c>
      <c r="N364" s="45" t="s">
        <v>344</v>
      </c>
    </row>
    <row r="365" spans="1:14" x14ac:dyDescent="0.3">
      <c r="A365" s="48">
        <v>38175</v>
      </c>
      <c r="B365" s="13">
        <v>105300</v>
      </c>
      <c r="C365" s="13">
        <v>992</v>
      </c>
      <c r="D365" s="13">
        <v>0.63500000000000001</v>
      </c>
      <c r="E365" s="13">
        <v>8.9499999999999993</v>
      </c>
      <c r="F365" s="13">
        <v>7.85</v>
      </c>
      <c r="G365" s="13">
        <v>22.42</v>
      </c>
      <c r="H365" s="36" t="s">
        <v>112</v>
      </c>
      <c r="I365" s="13">
        <v>0.5</v>
      </c>
      <c r="J365" s="13">
        <v>7.6</v>
      </c>
      <c r="K365" s="31">
        <v>1664</v>
      </c>
    </row>
    <row r="366" spans="1:14" x14ac:dyDescent="0.3">
      <c r="A366" s="48">
        <v>38176</v>
      </c>
      <c r="B366" s="13">
        <v>95946</v>
      </c>
      <c r="C366" s="13">
        <v>1021</v>
      </c>
      <c r="D366" s="13">
        <v>0.65300000000000002</v>
      </c>
      <c r="E366" s="13">
        <v>9.93</v>
      </c>
      <c r="F366" s="13">
        <v>7.92</v>
      </c>
      <c r="G366" s="13">
        <v>19.91</v>
      </c>
      <c r="H366" s="36" t="s">
        <v>112</v>
      </c>
      <c r="I366" s="13">
        <v>0.6</v>
      </c>
      <c r="J366" s="13">
        <v>7.8</v>
      </c>
      <c r="K366" s="31">
        <v>2909</v>
      </c>
    </row>
    <row r="367" spans="1:14" x14ac:dyDescent="0.3">
      <c r="A367" s="48">
        <v>38181</v>
      </c>
      <c r="B367" s="13">
        <v>92220</v>
      </c>
      <c r="C367" s="13">
        <v>753.2</v>
      </c>
      <c r="D367" s="13">
        <v>0.48199999999999998</v>
      </c>
      <c r="E367" s="13">
        <v>7.5</v>
      </c>
      <c r="F367" s="13">
        <v>7.69</v>
      </c>
      <c r="G367" s="13">
        <v>23.12</v>
      </c>
      <c r="H367" s="36" t="s">
        <v>112</v>
      </c>
      <c r="I367" s="13">
        <v>0.67</v>
      </c>
      <c r="J367" s="13">
        <v>61.5</v>
      </c>
      <c r="K367" s="31">
        <v>1674</v>
      </c>
    </row>
    <row r="368" spans="1:14" x14ac:dyDescent="0.3">
      <c r="A368" s="48">
        <v>38189</v>
      </c>
      <c r="B368" s="13">
        <v>105719</v>
      </c>
      <c r="C368" s="13">
        <v>977.2</v>
      </c>
      <c r="D368" s="13">
        <v>0.62539999999999996</v>
      </c>
      <c r="E368" s="13">
        <v>8.0500000000000007</v>
      </c>
      <c r="F368" s="13">
        <v>7.88</v>
      </c>
      <c r="G368" s="13">
        <v>22.6</v>
      </c>
      <c r="H368" s="36" t="s">
        <v>112</v>
      </c>
      <c r="I368" s="13">
        <v>0.05</v>
      </c>
      <c r="J368" s="13">
        <v>62</v>
      </c>
      <c r="K368" s="31">
        <v>860</v>
      </c>
      <c r="M368" s="86"/>
    </row>
    <row r="369" spans="1:31" x14ac:dyDescent="0.3">
      <c r="A369" s="48">
        <v>38195</v>
      </c>
      <c r="B369" s="13">
        <v>102243</v>
      </c>
      <c r="C369" s="13">
        <v>973</v>
      </c>
      <c r="D369" s="13">
        <v>0.62319999999999998</v>
      </c>
      <c r="E369" s="13">
        <v>10.99</v>
      </c>
      <c r="F369" s="13">
        <v>7.83</v>
      </c>
      <c r="G369" s="13">
        <v>18.100000000000001</v>
      </c>
      <c r="H369" s="36" t="s">
        <v>112</v>
      </c>
      <c r="I369" s="13">
        <v>0.61</v>
      </c>
      <c r="J369" s="13">
        <v>7.7</v>
      </c>
      <c r="K369" s="31">
        <v>2224</v>
      </c>
      <c r="L369" s="13">
        <f>AVERAGE(K365:K369)</f>
        <v>1866.2</v>
      </c>
      <c r="M369" s="38">
        <f>GEOMEAN(K365:K369)</f>
        <v>1730.0439903365816</v>
      </c>
      <c r="N369" s="45" t="s">
        <v>345</v>
      </c>
      <c r="O369" s="28">
        <v>1.7</v>
      </c>
      <c r="P369" s="28">
        <v>93.7</v>
      </c>
      <c r="Q369" s="28" t="s">
        <v>321</v>
      </c>
      <c r="R369" s="28" t="s">
        <v>321</v>
      </c>
      <c r="S369" s="28" t="s">
        <v>321</v>
      </c>
      <c r="T369" s="28" t="s">
        <v>321</v>
      </c>
      <c r="U369" s="28" t="s">
        <v>321</v>
      </c>
      <c r="V369" s="28" t="s">
        <v>321</v>
      </c>
      <c r="W369" s="28" t="s">
        <v>321</v>
      </c>
      <c r="X369" s="28">
        <v>87</v>
      </c>
      <c r="Y369" s="28" t="s">
        <v>321</v>
      </c>
      <c r="Z369" s="28">
        <v>0.43</v>
      </c>
      <c r="AA369" s="28" t="s">
        <v>321</v>
      </c>
      <c r="AB369" s="28">
        <v>70</v>
      </c>
      <c r="AC369" s="28" t="s">
        <v>321</v>
      </c>
      <c r="AD369" s="28">
        <v>393</v>
      </c>
      <c r="AE369" s="28" t="s">
        <v>321</v>
      </c>
    </row>
    <row r="370" spans="1:31" x14ac:dyDescent="0.3">
      <c r="A370" s="48">
        <v>38201</v>
      </c>
      <c r="B370" s="13">
        <v>110340</v>
      </c>
      <c r="C370" s="13">
        <v>999.2</v>
      </c>
      <c r="D370" s="13">
        <v>0.63950000000000007</v>
      </c>
      <c r="E370" s="13">
        <v>8.91</v>
      </c>
      <c r="F370" s="13">
        <v>7.83</v>
      </c>
      <c r="G370" s="13">
        <v>22.68</v>
      </c>
      <c r="H370" s="36" t="s">
        <v>112</v>
      </c>
      <c r="I370" s="13">
        <v>0.71</v>
      </c>
      <c r="J370" s="13">
        <v>63.2</v>
      </c>
      <c r="K370" s="31">
        <v>1046</v>
      </c>
    </row>
    <row r="371" spans="1:31" x14ac:dyDescent="0.3">
      <c r="A371" s="48">
        <v>38204</v>
      </c>
      <c r="B371" s="13">
        <v>100647</v>
      </c>
      <c r="C371" s="13">
        <v>708.3</v>
      </c>
      <c r="D371" s="13">
        <v>0.45330000000000004</v>
      </c>
      <c r="E371" s="13">
        <v>7.2</v>
      </c>
      <c r="F371" s="13">
        <v>7.74</v>
      </c>
      <c r="G371" s="13">
        <v>20.399999999999999</v>
      </c>
      <c r="H371" s="36" t="s">
        <v>112</v>
      </c>
      <c r="I371" s="13">
        <v>0.06</v>
      </c>
      <c r="J371" s="13">
        <v>63</v>
      </c>
      <c r="K371" s="31">
        <v>14136</v>
      </c>
    </row>
    <row r="372" spans="1:31" x14ac:dyDescent="0.3">
      <c r="A372" s="48">
        <v>38209</v>
      </c>
      <c r="B372" s="13">
        <v>100210</v>
      </c>
      <c r="C372" s="13">
        <v>1031</v>
      </c>
      <c r="D372" s="13">
        <v>0.65949999999999998</v>
      </c>
      <c r="E372" s="13">
        <v>8.5299999999999994</v>
      </c>
      <c r="F372" s="13">
        <v>7.99</v>
      </c>
      <c r="G372" s="13">
        <v>20.72</v>
      </c>
      <c r="H372" s="36" t="s">
        <v>112</v>
      </c>
      <c r="I372" s="13">
        <v>4.8600000000000003</v>
      </c>
      <c r="J372" s="13">
        <v>65</v>
      </c>
      <c r="K372" s="31">
        <v>3448</v>
      </c>
    </row>
    <row r="373" spans="1:31" x14ac:dyDescent="0.3">
      <c r="A373" s="48">
        <v>38217</v>
      </c>
      <c r="B373" s="13">
        <v>101124</v>
      </c>
      <c r="C373" s="13">
        <v>1064</v>
      </c>
      <c r="D373" s="13">
        <v>0.68110000000000004</v>
      </c>
      <c r="E373" s="13">
        <v>8.59</v>
      </c>
      <c r="F373" s="13">
        <v>7.93</v>
      </c>
      <c r="G373" s="13">
        <v>19.61</v>
      </c>
      <c r="H373" s="36" t="s">
        <v>112</v>
      </c>
      <c r="I373" s="13">
        <v>0.37</v>
      </c>
      <c r="J373" s="13">
        <v>7.6</v>
      </c>
      <c r="K373" s="31">
        <v>1658</v>
      </c>
    </row>
    <row r="374" spans="1:31" x14ac:dyDescent="0.3">
      <c r="A374" s="48">
        <v>38223</v>
      </c>
      <c r="B374" s="13">
        <v>102914</v>
      </c>
      <c r="C374" s="13">
        <v>1003</v>
      </c>
      <c r="D374" s="13">
        <v>0.64180000000000004</v>
      </c>
      <c r="E374" s="13">
        <v>10.11</v>
      </c>
      <c r="F374" s="13">
        <v>7.87</v>
      </c>
      <c r="G374" s="13">
        <v>21.09</v>
      </c>
      <c r="H374" s="36" t="s">
        <v>112</v>
      </c>
      <c r="I374" s="13">
        <v>0.74</v>
      </c>
      <c r="J374" s="13">
        <v>7.6</v>
      </c>
      <c r="K374" s="31">
        <v>1785</v>
      </c>
      <c r="L374" s="13">
        <f>AVERAGE(K370:K374)</f>
        <v>4414.6000000000004</v>
      </c>
      <c r="M374" s="38">
        <f>GEOMEAN(K370:K374)</f>
        <v>2727.2794806014635</v>
      </c>
      <c r="N374" s="45" t="s">
        <v>346</v>
      </c>
    </row>
    <row r="375" spans="1:31" x14ac:dyDescent="0.3">
      <c r="A375" s="48">
        <v>38232</v>
      </c>
      <c r="B375" s="13">
        <v>101246</v>
      </c>
      <c r="C375" s="13">
        <v>1052</v>
      </c>
      <c r="D375" s="13">
        <v>0.67300000000000004</v>
      </c>
      <c r="E375" s="13">
        <v>8.81</v>
      </c>
      <c r="F375" s="13">
        <v>7.89</v>
      </c>
      <c r="G375" s="13">
        <v>19.71</v>
      </c>
      <c r="H375" s="36" t="s">
        <v>112</v>
      </c>
      <c r="I375" s="13">
        <v>0.18</v>
      </c>
      <c r="J375" s="13">
        <v>7.7</v>
      </c>
      <c r="K375" s="31">
        <v>933</v>
      </c>
    </row>
    <row r="376" spans="1:31" x14ac:dyDescent="0.3">
      <c r="A376" s="48">
        <v>38239</v>
      </c>
      <c r="B376" s="13">
        <v>122751</v>
      </c>
      <c r="C376" s="13">
        <v>1040</v>
      </c>
      <c r="D376" s="13">
        <v>0.66600000000000004</v>
      </c>
      <c r="E376" s="13">
        <v>9.7100000000000009</v>
      </c>
      <c r="F376" s="13">
        <v>7.9</v>
      </c>
      <c r="G376" s="13">
        <v>19.649999999999999</v>
      </c>
      <c r="H376" s="36" t="s">
        <v>112</v>
      </c>
      <c r="I376" s="13">
        <v>0.3</v>
      </c>
      <c r="J376" s="13">
        <v>7.7</v>
      </c>
      <c r="K376" s="31">
        <v>882</v>
      </c>
    </row>
    <row r="377" spans="1:31" x14ac:dyDescent="0.3">
      <c r="A377" s="48">
        <v>38244</v>
      </c>
      <c r="B377" s="13">
        <v>95229</v>
      </c>
      <c r="C377" s="13">
        <v>1046</v>
      </c>
      <c r="D377" s="13">
        <v>0.6694</v>
      </c>
      <c r="E377" s="13">
        <v>8.86</v>
      </c>
      <c r="F377" s="13">
        <v>7.83</v>
      </c>
      <c r="G377" s="13">
        <v>20.27</v>
      </c>
      <c r="H377" s="36" t="s">
        <v>112</v>
      </c>
      <c r="I377" s="13">
        <v>0.13</v>
      </c>
      <c r="J377" s="13">
        <v>7.5</v>
      </c>
      <c r="K377" s="31">
        <v>547</v>
      </c>
    </row>
    <row r="378" spans="1:31" x14ac:dyDescent="0.3">
      <c r="A378" s="48">
        <v>38252</v>
      </c>
      <c r="B378" s="13">
        <v>102045</v>
      </c>
      <c r="C378" s="13">
        <v>1058</v>
      </c>
      <c r="D378" s="13">
        <v>0.67699999999999994</v>
      </c>
      <c r="E378" s="13">
        <v>10.09</v>
      </c>
      <c r="F378" s="13">
        <v>7.82</v>
      </c>
      <c r="G378" s="13">
        <v>16.63</v>
      </c>
      <c r="H378" s="36" t="s">
        <v>112</v>
      </c>
      <c r="I378" s="13">
        <v>0.1</v>
      </c>
      <c r="J378" s="13">
        <v>7.8</v>
      </c>
      <c r="K378" s="31">
        <v>472</v>
      </c>
    </row>
    <row r="379" spans="1:31" x14ac:dyDescent="0.3">
      <c r="A379" s="48">
        <v>38257</v>
      </c>
      <c r="B379" s="13">
        <v>102320</v>
      </c>
      <c r="C379" s="13">
        <v>1095</v>
      </c>
      <c r="D379" s="13">
        <v>0.70080000000000009</v>
      </c>
      <c r="E379" s="13">
        <v>10.11</v>
      </c>
      <c r="F379" s="13">
        <v>7.68</v>
      </c>
      <c r="G379" s="13">
        <v>15.92</v>
      </c>
      <c r="H379" s="36" t="s">
        <v>112</v>
      </c>
      <c r="I379" s="13">
        <v>0.12</v>
      </c>
      <c r="J379" s="13">
        <v>7.5</v>
      </c>
      <c r="K379" s="31">
        <v>1396</v>
      </c>
      <c r="L379" s="13">
        <f>AVERAGE(K375:K379)</f>
        <v>846</v>
      </c>
      <c r="M379" s="38">
        <f>GEOMEAN(K375:K379)</f>
        <v>784.21111672434586</v>
      </c>
      <c r="N379" s="45" t="s">
        <v>347</v>
      </c>
    </row>
    <row r="380" spans="1:31" x14ac:dyDescent="0.3">
      <c r="A380" s="48">
        <v>38264</v>
      </c>
      <c r="B380" s="13">
        <v>111814</v>
      </c>
      <c r="C380" s="13">
        <v>1098</v>
      </c>
      <c r="D380" s="13">
        <v>0.70279999999999998</v>
      </c>
      <c r="E380" s="13">
        <v>10.37</v>
      </c>
      <c r="F380" s="13">
        <v>7.86</v>
      </c>
      <c r="G380" s="13">
        <v>13.28</v>
      </c>
      <c r="H380" s="36" t="s">
        <v>112</v>
      </c>
      <c r="I380" s="13">
        <v>0.08</v>
      </c>
      <c r="J380" s="13">
        <v>7.6</v>
      </c>
      <c r="K380" s="31">
        <v>960</v>
      </c>
    </row>
    <row r="381" spans="1:31" x14ac:dyDescent="0.3">
      <c r="A381" s="48">
        <v>38266</v>
      </c>
      <c r="B381" s="13">
        <v>105304</v>
      </c>
      <c r="C381" s="13">
        <v>1090</v>
      </c>
      <c r="D381" s="13">
        <v>0.69750000000000001</v>
      </c>
      <c r="E381" s="13">
        <v>10.210000000000001</v>
      </c>
      <c r="F381" s="13">
        <v>7.78</v>
      </c>
      <c r="G381" s="13">
        <v>11.01</v>
      </c>
      <c r="H381" s="36" t="s">
        <v>112</v>
      </c>
      <c r="I381" s="13">
        <v>0.38</v>
      </c>
      <c r="J381" s="13">
        <v>51.5</v>
      </c>
      <c r="K381" s="31">
        <v>389</v>
      </c>
    </row>
    <row r="382" spans="1:31" x14ac:dyDescent="0.3">
      <c r="A382" s="48">
        <v>38274</v>
      </c>
      <c r="B382" s="28"/>
      <c r="C382" s="28" t="e">
        <v>#VALUE!</v>
      </c>
      <c r="D382" s="28" t="e">
        <v>#VALUE!</v>
      </c>
      <c r="E382" s="28" t="s">
        <v>348</v>
      </c>
      <c r="F382" s="28" t="s">
        <v>348</v>
      </c>
      <c r="G382" s="28" t="s">
        <v>348</v>
      </c>
      <c r="H382" s="36" t="s">
        <v>112</v>
      </c>
      <c r="I382" s="28" t="s">
        <v>348</v>
      </c>
      <c r="J382" s="28" t="s">
        <v>348</v>
      </c>
      <c r="K382" s="31">
        <v>2187</v>
      </c>
    </row>
    <row r="383" spans="1:31" x14ac:dyDescent="0.3">
      <c r="A383" s="48">
        <v>38278</v>
      </c>
      <c r="C383" s="28" t="e">
        <v>#VALUE!</v>
      </c>
      <c r="D383" s="28" t="e">
        <v>#VALUE!</v>
      </c>
      <c r="E383" s="28" t="s">
        <v>348</v>
      </c>
      <c r="F383" s="28" t="s">
        <v>348</v>
      </c>
      <c r="G383" s="28" t="s">
        <v>348</v>
      </c>
      <c r="H383" s="36" t="s">
        <v>112</v>
      </c>
      <c r="I383" s="28" t="s">
        <v>348</v>
      </c>
      <c r="J383" s="28" t="s">
        <v>348</v>
      </c>
      <c r="K383" s="31">
        <v>10111</v>
      </c>
    </row>
    <row r="384" spans="1:31" x14ac:dyDescent="0.3">
      <c r="A384" s="48">
        <v>38286</v>
      </c>
      <c r="B384" s="13">
        <v>95922</v>
      </c>
      <c r="C384" s="13">
        <v>931</v>
      </c>
      <c r="D384" s="13">
        <v>0.59599999999999997</v>
      </c>
      <c r="E384" s="13">
        <v>9.07</v>
      </c>
      <c r="F384" s="13">
        <v>7.44</v>
      </c>
      <c r="G384" s="13">
        <v>12.87</v>
      </c>
      <c r="H384" s="36" t="s">
        <v>112</v>
      </c>
      <c r="I384" s="13">
        <v>0.18</v>
      </c>
      <c r="J384" s="13">
        <v>7.6</v>
      </c>
      <c r="K384" s="31">
        <v>631</v>
      </c>
      <c r="L384" s="13">
        <f>AVERAGE(K380:K384)</f>
        <v>2855.6</v>
      </c>
      <c r="M384" s="38">
        <f>GEOMEAN(K380:K384)</f>
        <v>1391.1649186046075</v>
      </c>
      <c r="N384" s="45" t="s">
        <v>349</v>
      </c>
      <c r="O384" s="28">
        <v>2.2999999999999998</v>
      </c>
      <c r="P384" s="28">
        <v>71.599999999999994</v>
      </c>
      <c r="Q384" s="28" t="s">
        <v>321</v>
      </c>
      <c r="R384" s="28" t="s">
        <v>321</v>
      </c>
      <c r="S384" s="28" t="s">
        <v>321</v>
      </c>
      <c r="T384" s="28" t="s">
        <v>321</v>
      </c>
      <c r="U384" s="28" t="s">
        <v>321</v>
      </c>
      <c r="V384" s="28">
        <v>1.8</v>
      </c>
      <c r="W384" s="28" t="s">
        <v>321</v>
      </c>
      <c r="X384" s="28">
        <v>69</v>
      </c>
      <c r="Y384" s="28" t="s">
        <v>321</v>
      </c>
      <c r="Z384" s="28">
        <v>0.61</v>
      </c>
      <c r="AA384" s="28" t="s">
        <v>321</v>
      </c>
      <c r="AB384" s="28">
        <v>67</v>
      </c>
      <c r="AC384" s="28" t="s">
        <v>321</v>
      </c>
      <c r="AD384" s="28">
        <v>373</v>
      </c>
      <c r="AE384" s="28" t="s">
        <v>321</v>
      </c>
    </row>
    <row r="385" spans="1:14" x14ac:dyDescent="0.3">
      <c r="A385" s="48">
        <v>38292</v>
      </c>
      <c r="B385" s="13">
        <v>122253</v>
      </c>
      <c r="C385" s="13">
        <v>1010</v>
      </c>
      <c r="D385" s="13">
        <v>0.64659999999999995</v>
      </c>
      <c r="E385" s="13">
        <v>9.0399999999999991</v>
      </c>
      <c r="F385" s="13">
        <v>7.51</v>
      </c>
      <c r="G385" s="13">
        <v>13.26</v>
      </c>
      <c r="H385" s="36" t="s">
        <v>112</v>
      </c>
      <c r="I385" s="13">
        <v>0.16</v>
      </c>
      <c r="J385" s="13">
        <v>7.7</v>
      </c>
      <c r="K385" s="31">
        <v>160</v>
      </c>
    </row>
    <row r="386" spans="1:14" x14ac:dyDescent="0.3">
      <c r="A386" s="48">
        <v>38295</v>
      </c>
      <c r="B386" s="13">
        <v>101847</v>
      </c>
      <c r="C386" s="13">
        <v>838</v>
      </c>
      <c r="D386" s="13">
        <v>0.5363</v>
      </c>
      <c r="E386" s="13">
        <v>8.44</v>
      </c>
      <c r="F386" s="13">
        <v>7.8</v>
      </c>
      <c r="G386" s="13">
        <v>11.95</v>
      </c>
      <c r="H386" s="36" t="s">
        <v>112</v>
      </c>
      <c r="I386" s="13">
        <v>0.24</v>
      </c>
      <c r="J386" s="13">
        <v>7.6</v>
      </c>
      <c r="K386" s="31">
        <v>488</v>
      </c>
    </row>
    <row r="387" spans="1:14" x14ac:dyDescent="0.3">
      <c r="A387" s="48">
        <v>38301</v>
      </c>
      <c r="B387" s="13">
        <v>103433</v>
      </c>
      <c r="C387" s="13">
        <v>1006</v>
      </c>
      <c r="D387" s="13">
        <v>0.64359999999999995</v>
      </c>
      <c r="E387" s="13">
        <v>10.71</v>
      </c>
      <c r="F387" s="13">
        <v>7.59</v>
      </c>
      <c r="G387" s="13">
        <v>7.63</v>
      </c>
      <c r="H387" s="36" t="s">
        <v>112</v>
      </c>
      <c r="I387" s="13">
        <v>0.18</v>
      </c>
      <c r="J387" s="13">
        <v>7.5</v>
      </c>
      <c r="K387" s="31">
        <v>201</v>
      </c>
    </row>
    <row r="388" spans="1:14" x14ac:dyDescent="0.3">
      <c r="A388" s="48">
        <v>38307</v>
      </c>
      <c r="B388" s="13">
        <v>100643</v>
      </c>
      <c r="C388" s="13">
        <v>1003</v>
      </c>
      <c r="D388" s="13">
        <v>0.6421</v>
      </c>
      <c r="E388" s="13">
        <v>10.95</v>
      </c>
      <c r="F388" s="13">
        <v>7.65</v>
      </c>
      <c r="G388" s="13">
        <v>9.15</v>
      </c>
      <c r="H388" s="36" t="s">
        <v>112</v>
      </c>
      <c r="I388" s="13">
        <v>0.36</v>
      </c>
      <c r="J388" s="13">
        <v>68.2</v>
      </c>
      <c r="K388" s="31">
        <v>431</v>
      </c>
    </row>
    <row r="389" spans="1:14" x14ac:dyDescent="0.3">
      <c r="A389" s="48">
        <v>38309</v>
      </c>
      <c r="B389" s="13">
        <v>104057</v>
      </c>
      <c r="C389" s="13">
        <v>1021</v>
      </c>
      <c r="D389" s="13">
        <v>0.65329999999999999</v>
      </c>
      <c r="E389" s="13">
        <v>10.62</v>
      </c>
      <c r="F389" s="13">
        <v>7.72</v>
      </c>
      <c r="G389" s="13">
        <v>12.79</v>
      </c>
      <c r="H389" s="36" t="s">
        <v>112</v>
      </c>
      <c r="I389" s="13">
        <v>0.15</v>
      </c>
      <c r="J389" s="13">
        <v>89.5</v>
      </c>
      <c r="K389" s="31">
        <v>341</v>
      </c>
      <c r="L389" s="13">
        <f>AVERAGE(K385:K389)</f>
        <v>324.2</v>
      </c>
      <c r="M389" s="38">
        <f>GEOMEAN(K385:K389)</f>
        <v>296.88858665210012</v>
      </c>
      <c r="N389" s="45" t="s">
        <v>353</v>
      </c>
    </row>
    <row r="390" spans="1:14" x14ac:dyDescent="0.3">
      <c r="A390" s="48">
        <v>38322</v>
      </c>
      <c r="B390" s="13">
        <v>105756</v>
      </c>
      <c r="C390" s="13">
        <v>530</v>
      </c>
      <c r="D390" s="13">
        <v>0.33959999999999996</v>
      </c>
      <c r="E390" s="13">
        <v>10.76</v>
      </c>
      <c r="F390" s="13">
        <v>7.63</v>
      </c>
      <c r="G390" s="13">
        <v>6.69</v>
      </c>
      <c r="H390" s="36" t="s">
        <v>112</v>
      </c>
      <c r="I390" s="13">
        <v>0.18</v>
      </c>
      <c r="J390" s="13">
        <v>7.4</v>
      </c>
      <c r="K390" s="31">
        <v>1281</v>
      </c>
    </row>
    <row r="391" spans="1:14" x14ac:dyDescent="0.3">
      <c r="A391" s="48">
        <v>38327</v>
      </c>
      <c r="B391" s="13">
        <v>105824</v>
      </c>
      <c r="C391" s="13">
        <v>933</v>
      </c>
      <c r="D391" s="13">
        <v>0.59699999999999998</v>
      </c>
      <c r="E391" s="13">
        <v>9.16</v>
      </c>
      <c r="F391" s="13">
        <v>7.68</v>
      </c>
      <c r="G391" s="13">
        <v>9.24</v>
      </c>
      <c r="H391" s="36" t="s">
        <v>112</v>
      </c>
      <c r="I391" s="13">
        <v>0.4</v>
      </c>
      <c r="J391" s="13">
        <v>7.8</v>
      </c>
      <c r="K391" s="31">
        <v>1162</v>
      </c>
    </row>
    <row r="392" spans="1:14" x14ac:dyDescent="0.3">
      <c r="A392" s="48">
        <v>38329</v>
      </c>
      <c r="B392" s="13">
        <v>101143</v>
      </c>
      <c r="C392" s="13">
        <v>694.2</v>
      </c>
      <c r="D392" s="13">
        <v>0.44429999999999997</v>
      </c>
      <c r="E392" s="13">
        <v>10.43</v>
      </c>
      <c r="F392" s="13">
        <v>7.53</v>
      </c>
      <c r="G392" s="13">
        <v>9.0399999999999991</v>
      </c>
      <c r="H392" s="36" t="s">
        <v>112</v>
      </c>
      <c r="I392" s="13">
        <v>0.2</v>
      </c>
      <c r="J392" s="13">
        <v>65.099999999999994</v>
      </c>
      <c r="K392" s="31">
        <v>1376</v>
      </c>
    </row>
    <row r="393" spans="1:14" x14ac:dyDescent="0.3">
      <c r="A393" s="48">
        <v>38334</v>
      </c>
      <c r="B393" s="13">
        <v>110225</v>
      </c>
      <c r="C393" s="13">
        <v>948</v>
      </c>
      <c r="D393" s="13">
        <v>0.60720000000000007</v>
      </c>
      <c r="E393" s="13">
        <v>13.48</v>
      </c>
      <c r="F393" s="13">
        <v>7.63</v>
      </c>
      <c r="G393" s="13">
        <v>4.1399999999999997</v>
      </c>
      <c r="H393" s="36" t="s">
        <v>112</v>
      </c>
      <c r="I393" s="13">
        <v>0.12</v>
      </c>
      <c r="J393" s="13">
        <v>7.6</v>
      </c>
      <c r="K393" s="31">
        <v>862</v>
      </c>
    </row>
    <row r="394" spans="1:14" x14ac:dyDescent="0.3">
      <c r="A394" s="48">
        <v>38337</v>
      </c>
      <c r="B394" s="13">
        <v>103647</v>
      </c>
      <c r="C394" s="13">
        <v>1009</v>
      </c>
      <c r="D394" s="13">
        <v>0.64610000000000001</v>
      </c>
      <c r="E394" s="13">
        <v>12.76</v>
      </c>
      <c r="F394" s="13">
        <v>7.7</v>
      </c>
      <c r="G394" s="13">
        <v>2.33</v>
      </c>
      <c r="H394" s="36" t="s">
        <v>112</v>
      </c>
      <c r="I394" s="13">
        <v>0.74</v>
      </c>
      <c r="J394" s="13">
        <v>7.4</v>
      </c>
      <c r="K394" s="31">
        <v>109</v>
      </c>
      <c r="L394" s="13">
        <f>AVERAGE(K390:K394)</f>
        <v>958</v>
      </c>
      <c r="M394" s="38">
        <f>GEOMEAN(K390:K394)</f>
        <v>719.2195617735473</v>
      </c>
      <c r="N394" s="45" t="s">
        <v>354</v>
      </c>
    </row>
    <row r="395" spans="1:14" x14ac:dyDescent="0.3">
      <c r="A395" s="48">
        <v>38356</v>
      </c>
      <c r="B395" s="13">
        <v>105421</v>
      </c>
      <c r="C395" s="13">
        <v>768.1</v>
      </c>
      <c r="D395" s="13">
        <v>0.49160000000000004</v>
      </c>
      <c r="E395" s="13">
        <v>10.78</v>
      </c>
      <c r="F395" s="13">
        <v>7.42</v>
      </c>
      <c r="G395" s="13">
        <v>8.69</v>
      </c>
      <c r="H395" s="36" t="s">
        <v>112</v>
      </c>
      <c r="I395" s="13">
        <v>0.75</v>
      </c>
      <c r="J395" s="13">
        <v>60.3</v>
      </c>
      <c r="K395" s="31">
        <v>823</v>
      </c>
    </row>
    <row r="396" spans="1:14" x14ac:dyDescent="0.3">
      <c r="A396" s="48">
        <v>38362</v>
      </c>
      <c r="B396" s="13">
        <v>102921</v>
      </c>
      <c r="C396" s="13">
        <v>1006</v>
      </c>
      <c r="D396" s="13">
        <v>0.64400000000000002</v>
      </c>
      <c r="E396" s="13">
        <v>9.8800000000000008</v>
      </c>
      <c r="F396" s="13">
        <v>7.65</v>
      </c>
      <c r="G396" s="13">
        <v>6.79</v>
      </c>
      <c r="H396" s="36" t="s">
        <v>112</v>
      </c>
      <c r="I396" s="13">
        <v>0.1</v>
      </c>
      <c r="J396" s="13">
        <v>8</v>
      </c>
      <c r="K396" s="31">
        <v>512</v>
      </c>
    </row>
    <row r="397" spans="1:14" x14ac:dyDescent="0.3">
      <c r="A397" s="48">
        <v>38364</v>
      </c>
      <c r="B397" s="13">
        <v>101614</v>
      </c>
      <c r="C397" s="13">
        <v>626</v>
      </c>
      <c r="D397" s="13">
        <v>0.40099999999999997</v>
      </c>
      <c r="E397" s="13">
        <v>9.18</v>
      </c>
      <c r="F397" s="49">
        <v>7.57</v>
      </c>
      <c r="G397" s="13">
        <v>10.75</v>
      </c>
      <c r="H397" s="36" t="s">
        <v>112</v>
      </c>
      <c r="I397" s="13">
        <v>0.6</v>
      </c>
      <c r="J397" s="13">
        <v>8.1</v>
      </c>
      <c r="K397" s="31">
        <v>479</v>
      </c>
    </row>
    <row r="398" spans="1:14" x14ac:dyDescent="0.3">
      <c r="A398" s="48">
        <v>38376</v>
      </c>
      <c r="B398" s="13">
        <v>104023</v>
      </c>
      <c r="C398" s="13">
        <v>1296</v>
      </c>
      <c r="D398" s="13">
        <v>0.82930000000000004</v>
      </c>
      <c r="E398" s="13">
        <v>11.9</v>
      </c>
      <c r="F398" s="49">
        <v>7.76</v>
      </c>
      <c r="G398" s="13">
        <v>0.74</v>
      </c>
      <c r="H398" s="36" t="s">
        <v>112</v>
      </c>
      <c r="I398" s="13">
        <v>0.28000000000000003</v>
      </c>
      <c r="J398" s="13">
        <v>7.5</v>
      </c>
      <c r="K398" s="31">
        <v>52</v>
      </c>
    </row>
    <row r="399" spans="1:14" x14ac:dyDescent="0.3">
      <c r="A399" s="48">
        <v>38379</v>
      </c>
      <c r="B399" s="13">
        <v>102313</v>
      </c>
      <c r="C399" s="13">
        <v>1088</v>
      </c>
      <c r="D399" s="13">
        <v>0.69629999999999992</v>
      </c>
      <c r="E399" s="13">
        <v>13.1</v>
      </c>
      <c r="F399" s="49">
        <v>7.65</v>
      </c>
      <c r="G399" s="13">
        <v>1.27</v>
      </c>
      <c r="H399" s="36" t="s">
        <v>112</v>
      </c>
      <c r="I399" s="13">
        <v>1.07</v>
      </c>
      <c r="J399" s="13">
        <v>7.4</v>
      </c>
      <c r="K399" s="31">
        <v>98</v>
      </c>
      <c r="L399" s="13">
        <f>AVERAGE(K395:K399)</f>
        <v>392.8</v>
      </c>
      <c r="M399" s="38">
        <f>GEOMEAN(K395:K399)</f>
        <v>252.6079100805398</v>
      </c>
      <c r="N399" s="45" t="s">
        <v>355</v>
      </c>
    </row>
    <row r="400" spans="1:14" x14ac:dyDescent="0.3">
      <c r="A400" s="48">
        <v>38385</v>
      </c>
      <c r="B400" s="13">
        <v>104701</v>
      </c>
      <c r="C400" s="13">
        <v>1081</v>
      </c>
      <c r="D400" s="13">
        <v>0.69180000000000008</v>
      </c>
      <c r="E400" s="13">
        <v>13.6</v>
      </c>
      <c r="F400" s="49">
        <v>7.71</v>
      </c>
      <c r="G400" s="13">
        <v>2.54</v>
      </c>
      <c r="H400" s="36" t="s">
        <v>112</v>
      </c>
      <c r="I400" s="13">
        <v>0.18</v>
      </c>
      <c r="J400" s="13">
        <v>81.099999999999994</v>
      </c>
      <c r="K400" s="31">
        <v>107</v>
      </c>
    </row>
    <row r="401" spans="1:31" x14ac:dyDescent="0.3">
      <c r="A401" s="48">
        <v>38391</v>
      </c>
      <c r="B401" s="13">
        <v>104423</v>
      </c>
      <c r="C401" s="13">
        <v>957</v>
      </c>
      <c r="D401" s="13">
        <v>0.61250000000000004</v>
      </c>
      <c r="E401" s="13">
        <v>10.68</v>
      </c>
      <c r="F401" s="49">
        <v>7.55</v>
      </c>
      <c r="G401" s="13">
        <v>7.1</v>
      </c>
      <c r="H401" s="36" t="s">
        <v>112</v>
      </c>
      <c r="I401" s="13">
        <v>0.06</v>
      </c>
      <c r="J401" s="13">
        <v>69</v>
      </c>
      <c r="K401" s="31">
        <v>759</v>
      </c>
    </row>
    <row r="402" spans="1:31" x14ac:dyDescent="0.3">
      <c r="A402" s="48">
        <v>38398</v>
      </c>
      <c r="B402" s="13">
        <v>103951</v>
      </c>
      <c r="C402" s="13">
        <v>894</v>
      </c>
      <c r="D402" s="13">
        <v>0.57200000000000006</v>
      </c>
      <c r="E402" s="13">
        <v>12.01</v>
      </c>
      <c r="F402" s="49">
        <v>7.78</v>
      </c>
      <c r="G402" s="13">
        <v>6.97</v>
      </c>
      <c r="H402" s="36" t="s">
        <v>112</v>
      </c>
      <c r="I402" s="13">
        <v>0.4</v>
      </c>
      <c r="J402" s="13">
        <v>7.8</v>
      </c>
      <c r="K402" s="31">
        <v>907</v>
      </c>
    </row>
    <row r="403" spans="1:31" x14ac:dyDescent="0.3">
      <c r="A403" s="48">
        <v>38406</v>
      </c>
      <c r="B403" s="13">
        <v>100331</v>
      </c>
      <c r="C403" s="13">
        <v>992.5</v>
      </c>
      <c r="D403" s="13">
        <v>0.63519999999999999</v>
      </c>
      <c r="E403" s="13">
        <v>15.59</v>
      </c>
      <c r="F403" s="49">
        <v>7.8</v>
      </c>
      <c r="G403" s="13">
        <v>4.28</v>
      </c>
      <c r="H403" s="36" t="s">
        <v>112</v>
      </c>
      <c r="I403" s="13">
        <v>0.65</v>
      </c>
      <c r="J403" s="13">
        <v>56.4</v>
      </c>
      <c r="K403" s="31">
        <v>512</v>
      </c>
    </row>
    <row r="404" spans="1:31" x14ac:dyDescent="0.3">
      <c r="A404" s="48">
        <v>38411</v>
      </c>
      <c r="B404" s="13">
        <v>113218</v>
      </c>
      <c r="C404" s="13">
        <v>995</v>
      </c>
      <c r="D404" s="13">
        <v>0.63700000000000001</v>
      </c>
      <c r="E404" s="13">
        <v>13.89</v>
      </c>
      <c r="F404" s="49">
        <v>7.84</v>
      </c>
      <c r="G404" s="13">
        <v>6.42</v>
      </c>
      <c r="H404" s="36" t="s">
        <v>112</v>
      </c>
      <c r="I404" s="13">
        <v>0.5</v>
      </c>
      <c r="J404" s="13">
        <v>7.6</v>
      </c>
      <c r="K404" s="31">
        <v>697</v>
      </c>
      <c r="L404" s="13">
        <f>AVERAGE(K400:K404)</f>
        <v>596.4</v>
      </c>
      <c r="M404" s="38">
        <f>GEOMEAN(K400:K404)</f>
        <v>482.99998353065092</v>
      </c>
      <c r="N404" s="45" t="s">
        <v>356</v>
      </c>
    </row>
    <row r="405" spans="1:31" x14ac:dyDescent="0.3">
      <c r="A405" s="48">
        <v>38414</v>
      </c>
      <c r="B405" s="13">
        <v>104053</v>
      </c>
      <c r="C405" s="13" t="e">
        <v>#VALUE!</v>
      </c>
      <c r="D405" s="13">
        <v>0.63570000000000004</v>
      </c>
      <c r="E405" s="13">
        <v>14.37</v>
      </c>
      <c r="F405" s="49">
        <v>7.85</v>
      </c>
      <c r="G405" s="13">
        <v>2.09</v>
      </c>
      <c r="H405" s="36" t="s">
        <v>112</v>
      </c>
      <c r="I405" s="13">
        <v>0.39</v>
      </c>
      <c r="J405" s="13">
        <v>7.5</v>
      </c>
      <c r="K405" s="31">
        <v>52</v>
      </c>
    </row>
    <row r="406" spans="1:31" x14ac:dyDescent="0.3">
      <c r="A406" s="48">
        <v>38419</v>
      </c>
      <c r="B406" s="13">
        <v>103542</v>
      </c>
      <c r="C406" s="13">
        <v>1015</v>
      </c>
      <c r="D406" s="13">
        <v>0.64929999999999999</v>
      </c>
      <c r="E406" s="13">
        <v>15.16</v>
      </c>
      <c r="F406" s="49">
        <v>7.83</v>
      </c>
      <c r="G406" s="13">
        <v>3.81</v>
      </c>
      <c r="H406" s="36" t="s">
        <v>112</v>
      </c>
      <c r="I406" s="13">
        <v>0.63</v>
      </c>
      <c r="J406" s="13">
        <v>7.5</v>
      </c>
      <c r="K406" s="31">
        <v>384</v>
      </c>
      <c r="O406" s="28" t="s">
        <v>321</v>
      </c>
      <c r="P406" s="28">
        <v>89.8</v>
      </c>
      <c r="Q406" s="28" t="s">
        <v>321</v>
      </c>
      <c r="R406" s="28" t="s">
        <v>321</v>
      </c>
      <c r="S406" s="28" t="s">
        <v>321</v>
      </c>
      <c r="T406" s="28" t="s">
        <v>321</v>
      </c>
      <c r="U406" s="28" t="s">
        <v>321</v>
      </c>
      <c r="V406" s="28">
        <v>2.1</v>
      </c>
      <c r="W406" s="28" t="s">
        <v>321</v>
      </c>
      <c r="X406" s="28">
        <v>82</v>
      </c>
      <c r="Y406" s="28" t="s">
        <v>321</v>
      </c>
      <c r="Z406" s="28">
        <v>0.47</v>
      </c>
      <c r="AA406" s="28">
        <v>0.86</v>
      </c>
      <c r="AB406" s="28">
        <v>40</v>
      </c>
      <c r="AC406" s="28" t="s">
        <v>321</v>
      </c>
      <c r="AD406" s="28">
        <v>448</v>
      </c>
      <c r="AE406" s="28" t="s">
        <v>321</v>
      </c>
    </row>
    <row r="407" spans="1:31" x14ac:dyDescent="0.3">
      <c r="A407" s="48">
        <v>38425</v>
      </c>
      <c r="B407" s="13">
        <v>104653</v>
      </c>
      <c r="C407" s="13">
        <v>1121</v>
      </c>
      <c r="D407" s="13">
        <v>0.71740000000000004</v>
      </c>
      <c r="E407" s="13">
        <v>15.05</v>
      </c>
      <c r="F407" s="49">
        <v>7.73</v>
      </c>
      <c r="G407" s="13">
        <v>3.52</v>
      </c>
      <c r="H407" s="36" t="s">
        <v>112</v>
      </c>
      <c r="I407" s="13">
        <v>0.73</v>
      </c>
      <c r="J407" s="13">
        <v>70.599999999999994</v>
      </c>
      <c r="K407" s="31">
        <v>74</v>
      </c>
    </row>
    <row r="408" spans="1:31" x14ac:dyDescent="0.3">
      <c r="A408" s="48">
        <v>38434</v>
      </c>
      <c r="B408" s="13">
        <v>103733</v>
      </c>
      <c r="C408" s="13">
        <v>874.4</v>
      </c>
      <c r="D408" s="13">
        <v>0.55959999999999999</v>
      </c>
      <c r="E408" s="13">
        <v>11.24</v>
      </c>
      <c r="F408" s="49">
        <v>7.74</v>
      </c>
      <c r="G408" s="13">
        <v>5.92</v>
      </c>
      <c r="H408" s="36" t="s">
        <v>112</v>
      </c>
      <c r="I408" s="13">
        <v>0.05</v>
      </c>
      <c r="J408" s="13">
        <v>50.2</v>
      </c>
      <c r="K408" s="31">
        <v>776</v>
      </c>
    </row>
    <row r="409" spans="1:31" x14ac:dyDescent="0.3">
      <c r="A409" s="48">
        <v>38442</v>
      </c>
      <c r="B409" s="13">
        <v>95857</v>
      </c>
      <c r="C409" s="13">
        <v>920</v>
      </c>
      <c r="D409" s="13">
        <v>0.58899999999999997</v>
      </c>
      <c r="E409" s="13">
        <v>10.98</v>
      </c>
      <c r="F409" s="49">
        <v>7.73</v>
      </c>
      <c r="G409" s="13">
        <v>11.82</v>
      </c>
      <c r="H409" s="36" t="s">
        <v>112</v>
      </c>
      <c r="I409" s="13">
        <v>0.57999999999999996</v>
      </c>
      <c r="J409" s="13">
        <v>7.4</v>
      </c>
      <c r="K409" s="31">
        <v>332</v>
      </c>
      <c r="L409" s="13">
        <f>AVERAGE(K405:K409)</f>
        <v>323.60000000000002</v>
      </c>
      <c r="M409" s="38">
        <f>GEOMEAN(K405:K409)</f>
        <v>207.06810953048696</v>
      </c>
      <c r="N409" s="45" t="s">
        <v>360</v>
      </c>
    </row>
    <row r="410" spans="1:31" x14ac:dyDescent="0.3">
      <c r="A410" s="48">
        <v>38448</v>
      </c>
      <c r="B410" s="13">
        <v>103826</v>
      </c>
      <c r="C410" s="13">
        <v>942.2</v>
      </c>
      <c r="D410" s="13">
        <v>0.60299999999999998</v>
      </c>
      <c r="E410" s="13">
        <v>12.33</v>
      </c>
      <c r="F410" s="49">
        <v>7.95</v>
      </c>
      <c r="G410" s="13">
        <v>14.88</v>
      </c>
      <c r="H410" s="36" t="s">
        <v>112</v>
      </c>
      <c r="I410" s="13">
        <v>0.74</v>
      </c>
      <c r="J410" s="13">
        <v>58.9</v>
      </c>
      <c r="K410" s="31">
        <v>175</v>
      </c>
    </row>
    <row r="411" spans="1:31" x14ac:dyDescent="0.3">
      <c r="A411" s="48">
        <v>38453</v>
      </c>
      <c r="B411" s="13">
        <v>110334</v>
      </c>
      <c r="C411" s="13">
        <v>1011</v>
      </c>
      <c r="D411" s="13">
        <v>0.64710000000000001</v>
      </c>
      <c r="E411" s="13">
        <v>11.88</v>
      </c>
      <c r="F411" s="49">
        <v>8</v>
      </c>
      <c r="G411" s="13">
        <v>17.55</v>
      </c>
      <c r="H411" s="36" t="s">
        <v>112</v>
      </c>
      <c r="I411" s="13">
        <v>0.34</v>
      </c>
      <c r="J411" s="13">
        <v>84.7</v>
      </c>
      <c r="K411" s="31">
        <v>233</v>
      </c>
    </row>
    <row r="412" spans="1:31" x14ac:dyDescent="0.3">
      <c r="A412" s="48">
        <v>38454</v>
      </c>
      <c r="B412" s="13">
        <v>110935</v>
      </c>
      <c r="C412" s="13">
        <v>1009</v>
      </c>
      <c r="D412" s="13">
        <v>0.64589999999999992</v>
      </c>
      <c r="E412" s="13">
        <v>9.5500000000000007</v>
      </c>
      <c r="F412" s="49">
        <v>7.84</v>
      </c>
      <c r="G412" s="13">
        <v>13.62</v>
      </c>
      <c r="H412" s="36" t="s">
        <v>112</v>
      </c>
      <c r="I412" s="13">
        <v>0.36</v>
      </c>
      <c r="J412" s="13">
        <v>69.7</v>
      </c>
      <c r="K412" s="31">
        <v>231</v>
      </c>
    </row>
    <row r="413" spans="1:31" x14ac:dyDescent="0.3">
      <c r="A413" s="48">
        <v>38463</v>
      </c>
      <c r="B413" s="13">
        <v>105738</v>
      </c>
      <c r="C413" s="13">
        <v>788</v>
      </c>
      <c r="D413" s="13">
        <v>0.50470000000000004</v>
      </c>
      <c r="E413" s="13">
        <v>7.81</v>
      </c>
      <c r="F413" s="49">
        <v>7.58</v>
      </c>
      <c r="G413" s="13">
        <v>14.97</v>
      </c>
      <c r="H413" s="36" t="s">
        <v>112</v>
      </c>
      <c r="I413" s="13">
        <v>0.6</v>
      </c>
      <c r="J413" s="13">
        <v>7.6</v>
      </c>
      <c r="K413" s="31">
        <v>3654</v>
      </c>
    </row>
    <row r="414" spans="1:31" x14ac:dyDescent="0.3">
      <c r="A414" s="48">
        <v>38467</v>
      </c>
      <c r="B414" s="13">
        <v>110526</v>
      </c>
      <c r="C414" s="13">
        <v>847.9</v>
      </c>
      <c r="D414" s="13">
        <v>0.54259999999999997</v>
      </c>
      <c r="E414" s="13">
        <v>10.42</v>
      </c>
      <c r="F414" s="49">
        <v>7.82</v>
      </c>
      <c r="G414" s="13">
        <v>10.79</v>
      </c>
      <c r="H414" s="36" t="s">
        <v>112</v>
      </c>
      <c r="I414" s="13">
        <v>0.25</v>
      </c>
      <c r="J414" s="13">
        <v>76.2</v>
      </c>
      <c r="K414" s="31">
        <v>613</v>
      </c>
      <c r="L414" s="13">
        <f>AVERAGE(K410:K414)</f>
        <v>981.2</v>
      </c>
      <c r="M414" s="38">
        <f>GEOMEAN(K410:K414)</f>
        <v>462.21814833273652</v>
      </c>
      <c r="N414" s="45" t="s">
        <v>361</v>
      </c>
    </row>
    <row r="415" spans="1:31" x14ac:dyDescent="0.3">
      <c r="A415" s="48">
        <v>38475</v>
      </c>
      <c r="B415" s="13">
        <v>94157</v>
      </c>
      <c r="C415" s="13">
        <v>977.7</v>
      </c>
      <c r="D415" s="13">
        <v>0.62570000000000003</v>
      </c>
      <c r="E415" s="13">
        <v>10.37</v>
      </c>
      <c r="F415" s="49">
        <v>7.92</v>
      </c>
      <c r="G415" s="13">
        <v>8.56</v>
      </c>
      <c r="H415" s="36" t="s">
        <v>112</v>
      </c>
      <c r="I415" s="13">
        <v>0.51</v>
      </c>
      <c r="J415" s="13">
        <v>70</v>
      </c>
      <c r="K415" s="31">
        <v>309</v>
      </c>
    </row>
    <row r="416" spans="1:31" x14ac:dyDescent="0.3">
      <c r="A416" s="48">
        <v>38481</v>
      </c>
      <c r="B416" s="13">
        <v>113958</v>
      </c>
      <c r="C416" s="13">
        <v>1021</v>
      </c>
      <c r="D416" s="13">
        <v>0.65300000000000002</v>
      </c>
      <c r="E416" s="13">
        <v>9.9499999999999993</v>
      </c>
      <c r="F416" s="49">
        <v>7.92</v>
      </c>
      <c r="G416" s="13">
        <v>19.16</v>
      </c>
      <c r="H416" s="36" t="s">
        <v>112</v>
      </c>
      <c r="I416" s="13">
        <v>0.7</v>
      </c>
      <c r="J416" s="13">
        <v>7.8</v>
      </c>
      <c r="K416" s="31">
        <v>959</v>
      </c>
    </row>
    <row r="417" spans="1:31" x14ac:dyDescent="0.3">
      <c r="A417" s="48">
        <v>38490</v>
      </c>
      <c r="B417" s="13">
        <v>105930</v>
      </c>
      <c r="C417" s="13">
        <v>871</v>
      </c>
      <c r="D417" s="13">
        <v>0.55800000000000005</v>
      </c>
      <c r="E417" s="13">
        <v>10.32</v>
      </c>
      <c r="F417" s="49">
        <v>7.85</v>
      </c>
      <c r="G417" s="13">
        <v>15.77</v>
      </c>
      <c r="H417" s="36" t="s">
        <v>112</v>
      </c>
      <c r="I417" s="13">
        <v>0.9</v>
      </c>
      <c r="J417" s="13">
        <v>7.6</v>
      </c>
      <c r="K417" s="31">
        <v>368</v>
      </c>
    </row>
    <row r="418" spans="1:31" x14ac:dyDescent="0.3">
      <c r="A418" s="48">
        <v>38496</v>
      </c>
      <c r="B418" s="13">
        <v>102600</v>
      </c>
      <c r="C418" s="13">
        <v>1020</v>
      </c>
      <c r="D418" s="13">
        <v>0.65290000000000004</v>
      </c>
      <c r="E418" s="13">
        <v>10.4</v>
      </c>
      <c r="F418" s="49">
        <v>7.84</v>
      </c>
      <c r="G418" s="13">
        <v>16.2</v>
      </c>
      <c r="H418" s="36" t="s">
        <v>112</v>
      </c>
      <c r="I418" s="13">
        <v>0.57999999999999996</v>
      </c>
      <c r="J418" s="13">
        <v>7.6</v>
      </c>
      <c r="K418" s="31" t="s">
        <v>362</v>
      </c>
    </row>
    <row r="419" spans="1:31" x14ac:dyDescent="0.3">
      <c r="A419" s="48">
        <v>38498</v>
      </c>
      <c r="B419" s="13">
        <v>104737</v>
      </c>
      <c r="C419" s="13">
        <v>1011</v>
      </c>
      <c r="D419" s="13">
        <v>0.64680000000000004</v>
      </c>
      <c r="E419" s="13">
        <v>9.15</v>
      </c>
      <c r="F419" s="49">
        <v>7.8</v>
      </c>
      <c r="G419" s="13">
        <v>16.72</v>
      </c>
      <c r="H419" s="36" t="s">
        <v>112</v>
      </c>
      <c r="I419" s="13">
        <v>0.64</v>
      </c>
      <c r="J419" s="13">
        <v>7.4</v>
      </c>
      <c r="K419" s="31">
        <v>1842</v>
      </c>
      <c r="L419" s="13">
        <f>AVERAGE(K415:K419)</f>
        <v>869.5</v>
      </c>
      <c r="M419" s="38">
        <f>GEOMEAN(K415:K419)</f>
        <v>669.46616536947852</v>
      </c>
      <c r="N419" s="45" t="s">
        <v>363</v>
      </c>
    </row>
    <row r="420" spans="1:31" x14ac:dyDescent="0.3">
      <c r="A420" s="48">
        <v>38504</v>
      </c>
      <c r="B420" s="13">
        <v>103352</v>
      </c>
      <c r="C420" s="13">
        <v>1083</v>
      </c>
      <c r="D420" s="13">
        <v>0.69310000000000005</v>
      </c>
      <c r="E420" s="13">
        <v>9.61</v>
      </c>
      <c r="F420" s="49">
        <v>7.92</v>
      </c>
      <c r="G420" s="13">
        <v>18.41</v>
      </c>
      <c r="H420" s="36" t="s">
        <v>112</v>
      </c>
      <c r="I420" s="13">
        <v>0.73</v>
      </c>
      <c r="J420" s="13">
        <v>7.6</v>
      </c>
      <c r="K420" s="31">
        <v>613</v>
      </c>
    </row>
    <row r="421" spans="1:31" x14ac:dyDescent="0.3">
      <c r="A421" s="48">
        <v>38509</v>
      </c>
      <c r="B421" s="13">
        <v>112733</v>
      </c>
      <c r="C421" s="13">
        <v>1117</v>
      </c>
      <c r="D421" s="13">
        <v>0.71499999999999997</v>
      </c>
      <c r="E421" s="13">
        <v>8.7899999999999991</v>
      </c>
      <c r="F421" s="49">
        <v>8</v>
      </c>
      <c r="G421" s="13">
        <v>23.32</v>
      </c>
      <c r="H421" s="36" t="s">
        <v>112</v>
      </c>
      <c r="I421" s="13">
        <v>0.3</v>
      </c>
      <c r="J421" s="13">
        <v>7.6</v>
      </c>
      <c r="K421" s="31">
        <v>101</v>
      </c>
    </row>
    <row r="422" spans="1:31" x14ac:dyDescent="0.3">
      <c r="A422" s="48">
        <v>38511</v>
      </c>
      <c r="B422" s="13">
        <v>102533</v>
      </c>
      <c r="C422" s="13">
        <v>1101</v>
      </c>
      <c r="D422" s="13">
        <v>0.70450000000000002</v>
      </c>
      <c r="E422" s="13">
        <v>8.4</v>
      </c>
      <c r="F422" s="49">
        <v>7.98</v>
      </c>
      <c r="G422" s="13">
        <v>22.94</v>
      </c>
      <c r="H422" s="36" t="s">
        <v>112</v>
      </c>
      <c r="I422" s="13">
        <v>0.21</v>
      </c>
      <c r="J422" s="13">
        <v>7.5</v>
      </c>
      <c r="K422" s="31">
        <v>1842</v>
      </c>
    </row>
    <row r="423" spans="1:31" x14ac:dyDescent="0.3">
      <c r="A423" s="48">
        <v>38519</v>
      </c>
      <c r="B423" s="13">
        <v>100513</v>
      </c>
      <c r="C423" s="13">
        <v>1017</v>
      </c>
      <c r="D423" s="13">
        <v>0.65059999999999996</v>
      </c>
      <c r="E423" s="13">
        <v>7.97</v>
      </c>
      <c r="F423" s="49">
        <v>7.66</v>
      </c>
      <c r="G423" s="13">
        <v>18.78</v>
      </c>
      <c r="H423" s="36" t="s">
        <v>112</v>
      </c>
      <c r="I423" s="13">
        <v>0.82</v>
      </c>
      <c r="J423" s="13">
        <v>7.4</v>
      </c>
      <c r="K423" s="31">
        <v>1354</v>
      </c>
    </row>
    <row r="424" spans="1:31" x14ac:dyDescent="0.3">
      <c r="A424" s="48">
        <v>38525</v>
      </c>
      <c r="B424" s="13">
        <v>103011</v>
      </c>
      <c r="C424" s="13">
        <v>1253</v>
      </c>
      <c r="D424" s="13">
        <v>0.80179999999999996</v>
      </c>
      <c r="E424" s="13">
        <v>9.86</v>
      </c>
      <c r="F424" s="49">
        <v>7.86</v>
      </c>
      <c r="G424" s="13">
        <v>21.33</v>
      </c>
      <c r="H424" s="36" t="s">
        <v>112</v>
      </c>
      <c r="I424" s="13">
        <v>0.28999999999999998</v>
      </c>
      <c r="J424" s="13">
        <v>7.7</v>
      </c>
      <c r="K424" s="31">
        <v>1529</v>
      </c>
      <c r="L424" s="13">
        <f>AVERAGE(K420:K424)</f>
        <v>1087.8</v>
      </c>
      <c r="M424" s="38">
        <f>GEOMEAN(K420:K424)</f>
        <v>749.23753228555404</v>
      </c>
      <c r="N424" s="45" t="s">
        <v>364</v>
      </c>
    </row>
    <row r="425" spans="1:31" x14ac:dyDescent="0.3">
      <c r="A425" s="48">
        <v>38539</v>
      </c>
      <c r="B425" s="13">
        <v>101058</v>
      </c>
      <c r="C425" s="13">
        <v>837.3</v>
      </c>
      <c r="D425" s="13">
        <v>0.53590000000000004</v>
      </c>
      <c r="E425" s="13">
        <v>9.01</v>
      </c>
      <c r="F425" s="49">
        <v>7.89</v>
      </c>
      <c r="G425" s="13">
        <v>21.98</v>
      </c>
      <c r="H425" s="36" t="s">
        <v>112</v>
      </c>
      <c r="I425" s="13">
        <v>0.87</v>
      </c>
      <c r="J425" s="13">
        <v>7.1</v>
      </c>
      <c r="K425" s="31">
        <v>1439</v>
      </c>
    </row>
    <row r="426" spans="1:31" x14ac:dyDescent="0.3">
      <c r="A426" s="48">
        <v>38546</v>
      </c>
      <c r="B426" s="13">
        <v>102017</v>
      </c>
      <c r="C426" s="13">
        <v>559.20000000000005</v>
      </c>
      <c r="D426" s="13">
        <v>0.3579</v>
      </c>
      <c r="E426" s="13">
        <v>7.07</v>
      </c>
      <c r="F426" s="49">
        <v>7.68</v>
      </c>
      <c r="G426" s="13">
        <v>20.58</v>
      </c>
      <c r="H426" s="36" t="s">
        <v>112</v>
      </c>
      <c r="I426" s="13">
        <v>0.69</v>
      </c>
      <c r="J426" s="13">
        <v>7.4</v>
      </c>
      <c r="K426" s="31">
        <v>7270</v>
      </c>
      <c r="O426" s="28">
        <v>1.4</v>
      </c>
      <c r="P426" s="28">
        <v>56.6</v>
      </c>
      <c r="Q426" s="28" t="s">
        <v>321</v>
      </c>
      <c r="R426" s="28" t="s">
        <v>321</v>
      </c>
      <c r="S426" s="28" t="s">
        <v>321</v>
      </c>
      <c r="T426" s="28">
        <v>3.6</v>
      </c>
      <c r="U426" s="28" t="s">
        <v>321</v>
      </c>
      <c r="V426" s="28">
        <v>5.6</v>
      </c>
      <c r="W426" s="28" t="s">
        <v>321</v>
      </c>
      <c r="X426" s="28">
        <v>22</v>
      </c>
      <c r="Y426" s="28" t="s">
        <v>321</v>
      </c>
      <c r="Z426" s="28">
        <v>0.3</v>
      </c>
      <c r="AA426" s="28" t="s">
        <v>321</v>
      </c>
      <c r="AB426" s="28">
        <v>4.7</v>
      </c>
      <c r="AC426" s="28" t="s">
        <v>321</v>
      </c>
      <c r="AD426" s="28">
        <v>420</v>
      </c>
      <c r="AE426" s="28" t="s">
        <v>321</v>
      </c>
    </row>
    <row r="427" spans="1:31" x14ac:dyDescent="0.3">
      <c r="A427" s="48">
        <v>38551</v>
      </c>
      <c r="B427" s="13">
        <v>95318</v>
      </c>
      <c r="C427" s="13">
        <v>613.1</v>
      </c>
      <c r="D427" s="13">
        <v>0.39240000000000003</v>
      </c>
      <c r="E427" s="13">
        <v>7.03</v>
      </c>
      <c r="F427" s="49">
        <v>7.83</v>
      </c>
      <c r="G427" s="13">
        <v>23.1</v>
      </c>
      <c r="H427" s="36" t="s">
        <v>112</v>
      </c>
      <c r="I427" s="13">
        <v>0.79</v>
      </c>
      <c r="J427" s="13">
        <v>7.5</v>
      </c>
      <c r="K427" s="31">
        <v>3441</v>
      </c>
    </row>
    <row r="428" spans="1:31" x14ac:dyDescent="0.3">
      <c r="A428" s="48">
        <v>38553</v>
      </c>
      <c r="B428" s="13">
        <v>101506</v>
      </c>
      <c r="C428" s="13">
        <v>813.3</v>
      </c>
      <c r="D428" s="13">
        <v>0.52049999999999996</v>
      </c>
      <c r="E428" s="13">
        <v>8.41</v>
      </c>
      <c r="F428" s="49">
        <v>7.9</v>
      </c>
      <c r="G428" s="13">
        <v>23.93</v>
      </c>
      <c r="H428" s="36" t="s">
        <v>112</v>
      </c>
      <c r="I428" s="13">
        <v>0.53</v>
      </c>
      <c r="J428" s="13">
        <v>7.6</v>
      </c>
      <c r="K428" s="31">
        <v>1723</v>
      </c>
    </row>
    <row r="429" spans="1:31" x14ac:dyDescent="0.3">
      <c r="A429" s="48">
        <v>38561</v>
      </c>
      <c r="B429" s="13">
        <v>100629</v>
      </c>
      <c r="C429" s="13">
        <v>617</v>
      </c>
      <c r="D429" s="13">
        <v>0.39500000000000002</v>
      </c>
      <c r="E429" s="13">
        <v>7.98</v>
      </c>
      <c r="F429" s="49">
        <v>7.77</v>
      </c>
      <c r="G429" s="13">
        <v>20.62</v>
      </c>
      <c r="H429" s="36" t="s">
        <v>112</v>
      </c>
      <c r="I429" s="13">
        <v>0.2</v>
      </c>
      <c r="J429" s="13">
        <v>7.8</v>
      </c>
      <c r="K429" s="31">
        <v>959</v>
      </c>
      <c r="L429" s="13">
        <f>AVERAGE(K425:K429)</f>
        <v>2966.4</v>
      </c>
      <c r="M429" s="38">
        <f>GEOMEAN(K425:K429)</f>
        <v>2264.0017197388629</v>
      </c>
      <c r="N429" s="45" t="s">
        <v>366</v>
      </c>
    </row>
    <row r="430" spans="1:31" x14ac:dyDescent="0.3">
      <c r="A430" s="48">
        <v>38566</v>
      </c>
      <c r="B430" s="13">
        <v>100945</v>
      </c>
      <c r="C430" s="13">
        <v>777</v>
      </c>
      <c r="D430" s="13">
        <v>0.49730000000000002</v>
      </c>
      <c r="E430" s="13">
        <v>9.15</v>
      </c>
      <c r="F430" s="49">
        <v>8</v>
      </c>
      <c r="G430" s="13">
        <v>23.22</v>
      </c>
      <c r="H430" s="36" t="s">
        <v>112</v>
      </c>
      <c r="I430" s="13">
        <v>0.19</v>
      </c>
      <c r="J430" s="13">
        <v>7.7</v>
      </c>
      <c r="K430" s="31">
        <v>907</v>
      </c>
    </row>
    <row r="431" spans="1:31" x14ac:dyDescent="0.3">
      <c r="A431" s="48">
        <v>38572</v>
      </c>
      <c r="B431" s="13">
        <v>105133</v>
      </c>
      <c r="C431" s="13">
        <v>818</v>
      </c>
      <c r="D431" s="13">
        <v>0.52400000000000002</v>
      </c>
      <c r="E431" s="13">
        <v>9.42</v>
      </c>
      <c r="F431" s="49">
        <v>7.98</v>
      </c>
      <c r="G431" s="13">
        <v>23.76</v>
      </c>
      <c r="H431" s="36" t="s">
        <v>112</v>
      </c>
      <c r="I431" s="13">
        <v>0.4</v>
      </c>
      <c r="J431" s="13">
        <v>8</v>
      </c>
      <c r="K431" s="31">
        <v>1017</v>
      </c>
    </row>
    <row r="432" spans="1:31" x14ac:dyDescent="0.3">
      <c r="A432" s="48">
        <v>38580</v>
      </c>
      <c r="B432" s="13">
        <v>94800</v>
      </c>
      <c r="C432" s="13">
        <v>779.1</v>
      </c>
      <c r="D432" s="13">
        <v>0.49859999999999999</v>
      </c>
      <c r="E432" s="13">
        <v>6.96</v>
      </c>
      <c r="F432" s="49">
        <v>7.87</v>
      </c>
      <c r="G432" s="13">
        <v>21.17</v>
      </c>
      <c r="H432" s="36" t="s">
        <v>112</v>
      </c>
      <c r="I432" s="13">
        <v>0.3</v>
      </c>
      <c r="J432" s="13">
        <v>7.7</v>
      </c>
      <c r="K432" s="31">
        <v>813</v>
      </c>
    </row>
    <row r="433" spans="1:31" x14ac:dyDescent="0.3">
      <c r="A433" s="48">
        <v>38586</v>
      </c>
      <c r="B433" s="13">
        <v>112549</v>
      </c>
      <c r="C433" s="13">
        <v>715</v>
      </c>
      <c r="D433" s="13">
        <v>0.45800000000000002</v>
      </c>
      <c r="E433" s="13">
        <v>9.0299999999999994</v>
      </c>
      <c r="F433" s="49">
        <v>7.89</v>
      </c>
      <c r="G433" s="13">
        <v>23.37</v>
      </c>
      <c r="H433" s="36" t="s">
        <v>112</v>
      </c>
      <c r="I433" s="13">
        <v>0.2</v>
      </c>
      <c r="J433" s="13">
        <v>7.6</v>
      </c>
      <c r="K433" s="31">
        <v>1071</v>
      </c>
    </row>
    <row r="434" spans="1:31" x14ac:dyDescent="0.3">
      <c r="A434" s="48">
        <v>38595</v>
      </c>
      <c r="B434" s="13">
        <v>94156</v>
      </c>
      <c r="C434" s="13">
        <v>449.7</v>
      </c>
      <c r="D434" s="13">
        <v>0.2878</v>
      </c>
      <c r="E434" s="13">
        <v>7.41</v>
      </c>
      <c r="F434" s="49">
        <v>7.77</v>
      </c>
      <c r="G434" s="13">
        <v>21.19</v>
      </c>
      <c r="H434" s="36" t="s">
        <v>112</v>
      </c>
      <c r="I434" s="13">
        <v>0.1</v>
      </c>
      <c r="J434" s="13">
        <v>7.8</v>
      </c>
      <c r="K434" s="31">
        <v>11199</v>
      </c>
      <c r="L434" s="13">
        <f>AVERAGE(K430:K434)</f>
        <v>3001.4</v>
      </c>
      <c r="M434" s="38">
        <f>GEOMEAN(K430:K434)</f>
        <v>1551.6633425430009</v>
      </c>
      <c r="N434" s="45" t="s">
        <v>367</v>
      </c>
    </row>
    <row r="435" spans="1:31" x14ac:dyDescent="0.3">
      <c r="A435" s="48">
        <v>38596</v>
      </c>
      <c r="B435" s="13">
        <v>103241</v>
      </c>
      <c r="C435" s="13">
        <v>614.6</v>
      </c>
      <c r="D435" s="13">
        <v>0.39329999999999998</v>
      </c>
      <c r="E435" s="13">
        <v>8.06</v>
      </c>
      <c r="F435" s="49">
        <v>7.93</v>
      </c>
      <c r="G435" s="13">
        <v>20.8</v>
      </c>
      <c r="H435" s="36" t="s">
        <v>112</v>
      </c>
      <c r="I435" s="13">
        <v>0.05</v>
      </c>
      <c r="J435" s="13">
        <v>7.7</v>
      </c>
      <c r="K435" s="31">
        <v>2613</v>
      </c>
    </row>
    <row r="436" spans="1:31" x14ac:dyDescent="0.3">
      <c r="A436" s="48">
        <v>38602</v>
      </c>
      <c r="B436" s="13">
        <v>110259</v>
      </c>
      <c r="C436" s="13">
        <v>958</v>
      </c>
      <c r="D436" s="13">
        <v>0.61299999999999999</v>
      </c>
      <c r="E436" s="13">
        <v>9.66</v>
      </c>
      <c r="F436" s="49">
        <v>7.91</v>
      </c>
      <c r="G436" s="13">
        <v>20.27</v>
      </c>
      <c r="H436" s="36" t="s">
        <v>112</v>
      </c>
      <c r="I436" s="13">
        <v>0.4</v>
      </c>
      <c r="J436" s="13">
        <v>7.8</v>
      </c>
      <c r="K436" s="31">
        <v>459</v>
      </c>
    </row>
    <row r="437" spans="1:31" x14ac:dyDescent="0.3">
      <c r="A437" s="48">
        <v>38607</v>
      </c>
      <c r="B437" s="13">
        <v>100135</v>
      </c>
      <c r="C437" s="13">
        <v>832.2</v>
      </c>
      <c r="D437" s="13">
        <v>0.53259999999999996</v>
      </c>
      <c r="E437" s="13">
        <v>8.7899999999999991</v>
      </c>
      <c r="F437" s="49">
        <v>7.88</v>
      </c>
      <c r="G437" s="13">
        <v>20.350000000000001</v>
      </c>
      <c r="H437" s="36" t="s">
        <v>112</v>
      </c>
      <c r="I437" s="13">
        <v>0.34</v>
      </c>
      <c r="J437" s="13">
        <v>8</v>
      </c>
      <c r="K437" s="31">
        <v>5794</v>
      </c>
    </row>
    <row r="438" spans="1:31" x14ac:dyDescent="0.3">
      <c r="A438" s="48">
        <v>38615</v>
      </c>
      <c r="B438" s="13">
        <v>94451</v>
      </c>
      <c r="C438" s="13">
        <v>374.6</v>
      </c>
      <c r="D438" s="13">
        <v>0.2397</v>
      </c>
      <c r="E438" s="13">
        <v>7.29</v>
      </c>
      <c r="F438" s="49">
        <v>7.7</v>
      </c>
      <c r="G438" s="13">
        <v>20.34</v>
      </c>
      <c r="H438" s="36" t="s">
        <v>112</v>
      </c>
      <c r="I438" s="13">
        <v>0.13</v>
      </c>
      <c r="J438" s="13">
        <v>8</v>
      </c>
      <c r="K438" s="31">
        <v>9208</v>
      </c>
    </row>
    <row r="439" spans="1:31" x14ac:dyDescent="0.3">
      <c r="A439" s="48">
        <v>38623</v>
      </c>
      <c r="B439" s="13">
        <v>94825</v>
      </c>
      <c r="C439" s="13">
        <v>895.9</v>
      </c>
      <c r="D439" s="13">
        <v>0.57340000000000002</v>
      </c>
      <c r="E439" s="13">
        <v>8.1199999999999992</v>
      </c>
      <c r="F439" s="49">
        <v>7.84</v>
      </c>
      <c r="G439" s="13">
        <v>17.87</v>
      </c>
      <c r="H439" s="36" t="s">
        <v>112</v>
      </c>
      <c r="I439" s="13">
        <v>0.17</v>
      </c>
      <c r="J439" s="13">
        <v>7.7</v>
      </c>
      <c r="K439" s="31">
        <v>563</v>
      </c>
      <c r="L439" s="13">
        <f>AVERAGE(K435:K439)</f>
        <v>3727.4</v>
      </c>
      <c r="M439" s="38">
        <f>GEOMEAN(K435:K439)</f>
        <v>2047.9571160068249</v>
      </c>
      <c r="N439" s="45" t="s">
        <v>368</v>
      </c>
    </row>
    <row r="440" spans="1:31" x14ac:dyDescent="0.3">
      <c r="A440" s="48">
        <v>38630</v>
      </c>
      <c r="B440" s="13">
        <v>103527</v>
      </c>
      <c r="C440" s="13">
        <v>932.5</v>
      </c>
      <c r="D440" s="13">
        <v>0.5968</v>
      </c>
      <c r="E440" s="13">
        <v>8.4600000000000009</v>
      </c>
      <c r="F440" s="49">
        <v>7.87</v>
      </c>
      <c r="G440" s="13">
        <v>19.46</v>
      </c>
      <c r="H440" s="36" t="s">
        <v>112</v>
      </c>
      <c r="I440" s="13">
        <v>0.4</v>
      </c>
      <c r="J440" s="13">
        <v>7.6</v>
      </c>
      <c r="K440" s="31">
        <v>327</v>
      </c>
    </row>
    <row r="441" spans="1:31" x14ac:dyDescent="0.3">
      <c r="A441" s="48">
        <v>38637</v>
      </c>
      <c r="B441" s="13">
        <v>92228</v>
      </c>
      <c r="C441" s="13">
        <v>1002</v>
      </c>
      <c r="D441" s="13">
        <v>0.64100000000000001</v>
      </c>
      <c r="E441" s="13">
        <v>8.56</v>
      </c>
      <c r="F441" s="49">
        <v>7.73</v>
      </c>
      <c r="G441" s="13">
        <v>15.49</v>
      </c>
      <c r="H441" s="36" t="s">
        <v>112</v>
      </c>
      <c r="I441" s="13">
        <v>0.17</v>
      </c>
      <c r="J441" s="13">
        <v>7.4</v>
      </c>
      <c r="K441" s="31">
        <v>583</v>
      </c>
    </row>
    <row r="442" spans="1:31" x14ac:dyDescent="0.3">
      <c r="A442" s="48">
        <v>38642</v>
      </c>
      <c r="B442" s="13">
        <v>113347</v>
      </c>
      <c r="C442" s="13">
        <v>989.3</v>
      </c>
      <c r="D442" s="13">
        <v>0.6331</v>
      </c>
      <c r="E442" s="13">
        <v>7.43</v>
      </c>
      <c r="F442" s="49">
        <v>7.89</v>
      </c>
      <c r="G442" s="13">
        <v>14.75</v>
      </c>
      <c r="H442" s="36" t="s">
        <v>112</v>
      </c>
      <c r="I442" s="13">
        <v>0.01</v>
      </c>
      <c r="J442" s="13">
        <v>7.6</v>
      </c>
      <c r="K442" s="31">
        <v>391</v>
      </c>
    </row>
    <row r="443" spans="1:31" x14ac:dyDescent="0.3">
      <c r="A443" s="48">
        <v>38645</v>
      </c>
      <c r="B443" s="13">
        <v>113427</v>
      </c>
      <c r="C443" s="13">
        <v>1031</v>
      </c>
      <c r="D443" s="13">
        <v>0.66</v>
      </c>
      <c r="E443" s="13">
        <v>9.57</v>
      </c>
      <c r="F443" s="49">
        <v>8.01</v>
      </c>
      <c r="G443" s="13">
        <v>13.57</v>
      </c>
      <c r="H443" s="36" t="s">
        <v>112</v>
      </c>
      <c r="I443" s="13">
        <v>0.5</v>
      </c>
      <c r="J443" s="13">
        <v>7.6</v>
      </c>
      <c r="K443" s="31">
        <v>24192</v>
      </c>
    </row>
    <row r="444" spans="1:31" x14ac:dyDescent="0.3">
      <c r="A444" s="48">
        <v>38650</v>
      </c>
      <c r="B444" s="13">
        <v>104314</v>
      </c>
      <c r="C444" s="13">
        <v>586.6</v>
      </c>
      <c r="D444" s="13">
        <v>0.37540000000000001</v>
      </c>
      <c r="E444" s="13">
        <v>9.67</v>
      </c>
      <c r="F444" s="49">
        <v>7.93</v>
      </c>
      <c r="G444" s="13">
        <v>9.7899999999999991</v>
      </c>
      <c r="H444" s="36" t="s">
        <v>112</v>
      </c>
      <c r="I444" s="13">
        <v>0.16</v>
      </c>
      <c r="J444" s="13">
        <v>7.3</v>
      </c>
      <c r="K444" s="31">
        <v>301</v>
      </c>
      <c r="L444" s="13">
        <f>AVERAGE(K440:K444)</f>
        <v>5158.8</v>
      </c>
      <c r="M444" s="38">
        <f>GEOMEAN(K440:K444)</f>
        <v>884.96535043644155</v>
      </c>
      <c r="N444" s="45" t="s">
        <v>369</v>
      </c>
      <c r="O444" s="28" t="s">
        <v>321</v>
      </c>
      <c r="P444" s="28">
        <v>60.7</v>
      </c>
      <c r="Q444" s="28" t="s">
        <v>321</v>
      </c>
      <c r="R444" s="28">
        <v>5.5</v>
      </c>
      <c r="S444" s="28" t="s">
        <v>321</v>
      </c>
      <c r="T444" s="28" t="s">
        <v>321</v>
      </c>
      <c r="U444" s="28" t="s">
        <v>321</v>
      </c>
      <c r="V444" s="28">
        <v>1.1000000000000001</v>
      </c>
      <c r="W444" s="28" t="s">
        <v>321</v>
      </c>
      <c r="X444" s="28">
        <v>54</v>
      </c>
      <c r="Y444" s="28" t="s">
        <v>321</v>
      </c>
      <c r="Z444" s="28">
        <v>0.9</v>
      </c>
      <c r="AA444" s="28">
        <v>0.2</v>
      </c>
      <c r="AB444" s="28">
        <v>28</v>
      </c>
      <c r="AC444" s="28" t="s">
        <v>321</v>
      </c>
      <c r="AD444" s="28">
        <v>269</v>
      </c>
      <c r="AE444" s="28" t="s">
        <v>321</v>
      </c>
    </row>
    <row r="445" spans="1:31" x14ac:dyDescent="0.3">
      <c r="A445" s="48">
        <v>38659</v>
      </c>
      <c r="B445" s="13">
        <v>112950</v>
      </c>
      <c r="C445" s="13">
        <v>783.6</v>
      </c>
      <c r="D445" s="13">
        <v>0.50149999999999995</v>
      </c>
      <c r="E445" s="13">
        <v>10.45</v>
      </c>
      <c r="F445" s="49">
        <v>7.61</v>
      </c>
      <c r="G445" s="13">
        <v>11.63</v>
      </c>
      <c r="H445" s="36" t="s">
        <v>112</v>
      </c>
      <c r="I445" s="13">
        <v>0.22</v>
      </c>
      <c r="J445" s="13">
        <v>7.5</v>
      </c>
      <c r="K445" s="31">
        <v>441</v>
      </c>
    </row>
    <row r="446" spans="1:31" x14ac:dyDescent="0.3">
      <c r="A446" s="48">
        <v>38663</v>
      </c>
      <c r="B446" s="13">
        <v>101432</v>
      </c>
      <c r="C446" s="13">
        <v>588.1</v>
      </c>
      <c r="D446" s="13">
        <v>0.37640000000000001</v>
      </c>
      <c r="E446" s="13">
        <v>8.6</v>
      </c>
      <c r="F446" s="49">
        <v>7.56</v>
      </c>
      <c r="G446" s="13">
        <v>10.61</v>
      </c>
      <c r="H446" s="36" t="s">
        <v>112</v>
      </c>
      <c r="I446" s="13">
        <v>0.3</v>
      </c>
      <c r="J446" s="13">
        <v>7.6</v>
      </c>
      <c r="K446" s="31">
        <v>2613</v>
      </c>
    </row>
    <row r="447" spans="1:31" x14ac:dyDescent="0.3">
      <c r="A447" s="48">
        <v>38665</v>
      </c>
      <c r="B447" s="13">
        <v>103346</v>
      </c>
      <c r="C447" s="13">
        <v>704.4</v>
      </c>
      <c r="D447" s="13">
        <v>0.45079999999999998</v>
      </c>
      <c r="E447" s="13">
        <v>6.8</v>
      </c>
      <c r="F447" s="49">
        <v>7.62</v>
      </c>
      <c r="G447" s="13">
        <v>15.51</v>
      </c>
      <c r="H447" s="36" t="s">
        <v>112</v>
      </c>
      <c r="I447" s="13">
        <v>0.25</v>
      </c>
      <c r="J447" s="13">
        <v>7.5</v>
      </c>
      <c r="K447" s="31">
        <v>465</v>
      </c>
    </row>
    <row r="448" spans="1:31" x14ac:dyDescent="0.3">
      <c r="A448" s="48">
        <v>38670</v>
      </c>
      <c r="B448" s="13">
        <v>111544</v>
      </c>
      <c r="C448" s="13">
        <v>968</v>
      </c>
      <c r="D448" s="13">
        <v>0.62</v>
      </c>
      <c r="E448" s="13">
        <v>8.9600000000000009</v>
      </c>
      <c r="F448" s="49">
        <v>7.81</v>
      </c>
      <c r="G448" s="13">
        <v>9.0500000000000007</v>
      </c>
      <c r="H448" s="36" t="s">
        <v>112</v>
      </c>
      <c r="I448" s="13">
        <v>0.3</v>
      </c>
      <c r="J448" s="13">
        <v>7.5</v>
      </c>
      <c r="K448" s="31">
        <v>538</v>
      </c>
    </row>
    <row r="449" spans="1:14" x14ac:dyDescent="0.3">
      <c r="A449" s="48">
        <v>38686</v>
      </c>
      <c r="B449" s="13">
        <v>104029</v>
      </c>
      <c r="C449" s="13">
        <v>724</v>
      </c>
      <c r="D449" s="13">
        <v>0.4627</v>
      </c>
      <c r="E449" s="13">
        <v>9.49</v>
      </c>
      <c r="F449" s="13">
        <v>7.55</v>
      </c>
      <c r="G449" s="13">
        <v>5.98</v>
      </c>
      <c r="H449" s="36" t="s">
        <v>112</v>
      </c>
      <c r="I449" s="13">
        <v>0.16</v>
      </c>
      <c r="J449" s="13">
        <v>6.9</v>
      </c>
      <c r="K449" s="31">
        <v>766</v>
      </c>
      <c r="L449" s="13">
        <f>AVERAGE(K445:K449)</f>
        <v>964.6</v>
      </c>
      <c r="M449" s="38">
        <f>GEOMEAN(K445:K449)</f>
        <v>739.27905055192059</v>
      </c>
      <c r="N449" s="45" t="s">
        <v>370</v>
      </c>
    </row>
    <row r="450" spans="1:14" x14ac:dyDescent="0.3">
      <c r="A450" s="48">
        <v>38691</v>
      </c>
      <c r="B450" s="13">
        <v>110846</v>
      </c>
      <c r="C450" s="13">
        <v>1030</v>
      </c>
      <c r="D450" s="13">
        <v>0.65900000000000003</v>
      </c>
      <c r="E450" s="13">
        <v>12.25</v>
      </c>
      <c r="F450" s="49">
        <v>7.81</v>
      </c>
      <c r="G450" s="13">
        <v>1.17</v>
      </c>
      <c r="H450" s="36" t="s">
        <v>112</v>
      </c>
      <c r="I450" s="13">
        <v>0.2</v>
      </c>
      <c r="J450" s="13">
        <v>7.6</v>
      </c>
      <c r="K450" s="31">
        <v>301</v>
      </c>
    </row>
    <row r="451" spans="1:14" x14ac:dyDescent="0.3">
      <c r="A451" s="48">
        <v>38694</v>
      </c>
      <c r="B451" s="13">
        <v>103842</v>
      </c>
      <c r="C451" s="13">
        <v>966.5</v>
      </c>
      <c r="D451" s="13">
        <v>0.61860000000000004</v>
      </c>
      <c r="E451" s="13">
        <v>11.54</v>
      </c>
      <c r="F451" s="49">
        <v>7.86</v>
      </c>
      <c r="G451" s="13">
        <v>3.88</v>
      </c>
      <c r="H451" s="36" t="s">
        <v>112</v>
      </c>
      <c r="I451" s="13">
        <v>0.06</v>
      </c>
      <c r="J451" s="13">
        <v>7.5</v>
      </c>
      <c r="K451" s="31">
        <v>206</v>
      </c>
    </row>
    <row r="452" spans="1:14" x14ac:dyDescent="0.3">
      <c r="A452" s="48">
        <v>38699</v>
      </c>
      <c r="B452" s="13">
        <v>100001</v>
      </c>
      <c r="C452" s="13">
        <v>1071</v>
      </c>
      <c r="D452" s="13">
        <v>0.68530000000000002</v>
      </c>
      <c r="E452" s="13">
        <v>11.61</v>
      </c>
      <c r="F452" s="49">
        <v>7.8</v>
      </c>
      <c r="G452" s="13">
        <v>1.4</v>
      </c>
      <c r="H452" s="36" t="s">
        <v>112</v>
      </c>
      <c r="I452" s="13">
        <v>0.06</v>
      </c>
      <c r="J452" s="13">
        <v>7.6</v>
      </c>
      <c r="K452" s="31">
        <v>63</v>
      </c>
    </row>
    <row r="453" spans="1:14" x14ac:dyDescent="0.3">
      <c r="A453" s="48">
        <v>38701</v>
      </c>
      <c r="B453" s="13">
        <v>92510</v>
      </c>
      <c r="C453" s="13">
        <v>1673</v>
      </c>
      <c r="D453" s="13">
        <v>1.071</v>
      </c>
      <c r="E453" s="13">
        <v>11.6</v>
      </c>
      <c r="F453" s="49">
        <v>7.43</v>
      </c>
      <c r="G453" s="13">
        <v>3.03</v>
      </c>
      <c r="H453" s="36" t="s">
        <v>112</v>
      </c>
      <c r="I453" s="13">
        <v>0.25</v>
      </c>
      <c r="J453" s="13">
        <v>7.5</v>
      </c>
      <c r="K453" s="31">
        <v>565</v>
      </c>
    </row>
    <row r="454" spans="1:14" x14ac:dyDescent="0.3">
      <c r="A454" s="48">
        <v>38706</v>
      </c>
      <c r="B454" s="13">
        <v>105858</v>
      </c>
      <c r="C454" s="13">
        <v>1180</v>
      </c>
      <c r="D454" s="13">
        <v>0.75519999999999998</v>
      </c>
      <c r="E454" s="13">
        <v>12.85</v>
      </c>
      <c r="F454" s="49">
        <v>7.77</v>
      </c>
      <c r="G454" s="13">
        <v>0.23</v>
      </c>
      <c r="H454" s="36" t="s">
        <v>112</v>
      </c>
      <c r="I454" s="13">
        <v>0.2</v>
      </c>
      <c r="J454" s="13">
        <v>7.4</v>
      </c>
      <c r="K454" s="31">
        <v>203</v>
      </c>
      <c r="L454" s="13">
        <f>AVERAGE(K450:K454)</f>
        <v>267.60000000000002</v>
      </c>
      <c r="M454" s="38">
        <f>GEOMEAN(K450:K454)</f>
        <v>213.9260883931681</v>
      </c>
      <c r="N454" s="45" t="s">
        <v>371</v>
      </c>
    </row>
    <row r="455" spans="1:14" x14ac:dyDescent="0.3">
      <c r="A455" s="48">
        <v>38729</v>
      </c>
      <c r="B455" s="13">
        <v>105609</v>
      </c>
      <c r="C455" s="13">
        <v>832.3</v>
      </c>
      <c r="D455" s="13">
        <v>0.53259999999999996</v>
      </c>
      <c r="E455" s="13">
        <v>11.11</v>
      </c>
      <c r="F455" s="49">
        <v>7.49</v>
      </c>
      <c r="G455" s="13">
        <v>5.91</v>
      </c>
      <c r="H455" s="36" t="s">
        <v>112</v>
      </c>
      <c r="I455" s="13">
        <v>0.76</v>
      </c>
      <c r="J455" s="13">
        <v>7.5</v>
      </c>
      <c r="K455" s="31">
        <v>278</v>
      </c>
    </row>
    <row r="456" spans="1:14" x14ac:dyDescent="0.3">
      <c r="A456" s="48">
        <v>38734</v>
      </c>
      <c r="B456" s="13">
        <v>105407</v>
      </c>
      <c r="C456" s="13">
        <v>517</v>
      </c>
      <c r="D456" s="13">
        <v>0.33100000000000002</v>
      </c>
      <c r="E456" s="13">
        <v>9.6999999999999993</v>
      </c>
      <c r="F456" s="49">
        <v>7.73</v>
      </c>
      <c r="G456" s="13">
        <v>8.4</v>
      </c>
      <c r="H456" s="36" t="s">
        <v>112</v>
      </c>
      <c r="I456" s="13">
        <v>0.1</v>
      </c>
      <c r="J456" s="13">
        <v>7.2</v>
      </c>
      <c r="K456" s="31">
        <v>1872</v>
      </c>
    </row>
    <row r="457" spans="1:14" x14ac:dyDescent="0.3">
      <c r="A457" s="48">
        <v>38736</v>
      </c>
      <c r="B457" s="13">
        <v>111553</v>
      </c>
      <c r="C457" s="13">
        <v>1382</v>
      </c>
      <c r="D457" s="13">
        <v>0.88400000000000001</v>
      </c>
      <c r="E457" s="13">
        <v>11.9</v>
      </c>
      <c r="F457" s="49">
        <v>7.74</v>
      </c>
      <c r="G457" s="13">
        <v>5.46</v>
      </c>
      <c r="H457" s="36" t="s">
        <v>112</v>
      </c>
      <c r="I457" s="13">
        <v>0.7</v>
      </c>
      <c r="J457" s="13">
        <v>7.6</v>
      </c>
      <c r="K457" s="31">
        <v>384</v>
      </c>
    </row>
    <row r="458" spans="1:14" x14ac:dyDescent="0.3">
      <c r="A458" s="48">
        <v>38741</v>
      </c>
      <c r="B458" s="13">
        <v>104552</v>
      </c>
      <c r="C458" s="13">
        <v>971.8</v>
      </c>
      <c r="D458" s="13">
        <v>0.622</v>
      </c>
      <c r="E458" s="13">
        <v>11.02</v>
      </c>
      <c r="F458" s="49">
        <v>7.76</v>
      </c>
      <c r="G458" s="13">
        <v>5.65</v>
      </c>
      <c r="H458" s="36" t="s">
        <v>112</v>
      </c>
      <c r="I458" s="13">
        <v>0.45</v>
      </c>
      <c r="J458" s="13">
        <v>7.4</v>
      </c>
      <c r="K458" s="31">
        <v>309</v>
      </c>
    </row>
    <row r="459" spans="1:14" x14ac:dyDescent="0.3">
      <c r="A459" s="48">
        <v>38748</v>
      </c>
      <c r="B459" s="13">
        <v>112453</v>
      </c>
      <c r="C459" s="13">
        <v>912.7</v>
      </c>
      <c r="D459" s="13">
        <v>0.58409999999999995</v>
      </c>
      <c r="E459" s="13">
        <v>12.07</v>
      </c>
      <c r="F459" s="49">
        <v>7.71</v>
      </c>
      <c r="G459" s="13">
        <v>5.78</v>
      </c>
      <c r="H459" s="36" t="s">
        <v>112</v>
      </c>
      <c r="I459" s="13">
        <v>0.25</v>
      </c>
      <c r="J459" s="13">
        <v>7.5</v>
      </c>
      <c r="K459" s="31">
        <v>399</v>
      </c>
      <c r="L459" s="13">
        <f>AVERAGE(K455:K459)</f>
        <v>648.4</v>
      </c>
      <c r="M459" s="38">
        <f>GEOMEAN(K455:K459)</f>
        <v>476.78507051458695</v>
      </c>
      <c r="N459" s="45" t="s">
        <v>372</v>
      </c>
    </row>
    <row r="460" spans="1:14" x14ac:dyDescent="0.3">
      <c r="A460" s="48">
        <v>38749</v>
      </c>
      <c r="B460" s="13">
        <v>102100</v>
      </c>
      <c r="C460" s="13">
        <v>958.2</v>
      </c>
      <c r="D460" s="13">
        <v>0.61319999999999997</v>
      </c>
      <c r="E460" s="13">
        <v>12.6</v>
      </c>
      <c r="F460" s="49">
        <v>7.87</v>
      </c>
      <c r="G460" s="13">
        <v>5.27</v>
      </c>
      <c r="H460" s="36" t="s">
        <v>112</v>
      </c>
      <c r="I460" s="13">
        <v>0.42</v>
      </c>
      <c r="J460" s="13">
        <v>7.6</v>
      </c>
      <c r="K460" s="31">
        <v>520</v>
      </c>
    </row>
    <row r="461" spans="1:14" x14ac:dyDescent="0.3">
      <c r="A461" s="48">
        <v>38757</v>
      </c>
      <c r="B461" s="13">
        <v>92215</v>
      </c>
      <c r="C461" s="13">
        <v>978</v>
      </c>
      <c r="D461" s="13">
        <v>0.626</v>
      </c>
      <c r="E461" s="13">
        <v>11.89</v>
      </c>
      <c r="F461" s="49">
        <v>8.11</v>
      </c>
      <c r="G461" s="13">
        <v>1.59</v>
      </c>
      <c r="H461" s="36" t="s">
        <v>112</v>
      </c>
      <c r="I461" s="13">
        <v>0.2</v>
      </c>
      <c r="J461" s="13">
        <v>7.6</v>
      </c>
      <c r="K461" s="31">
        <v>278</v>
      </c>
    </row>
    <row r="462" spans="1:14" x14ac:dyDescent="0.3">
      <c r="A462" s="48">
        <v>38761</v>
      </c>
      <c r="B462" s="13">
        <v>105846</v>
      </c>
      <c r="C462" s="13">
        <v>961</v>
      </c>
      <c r="D462" s="13">
        <v>0.61499999999999999</v>
      </c>
      <c r="E462" s="13">
        <v>13.27</v>
      </c>
      <c r="F462" s="49">
        <v>7.97</v>
      </c>
      <c r="G462" s="13">
        <v>2.71</v>
      </c>
      <c r="H462" s="36" t="s">
        <v>112</v>
      </c>
      <c r="I462" s="13">
        <v>0.3</v>
      </c>
      <c r="J462" s="13">
        <v>7.5</v>
      </c>
      <c r="K462" s="31">
        <v>2613</v>
      </c>
    </row>
    <row r="463" spans="1:14" x14ac:dyDescent="0.3">
      <c r="A463" s="48">
        <v>38769</v>
      </c>
      <c r="B463" s="13">
        <v>102015</v>
      </c>
      <c r="C463" s="13">
        <v>1006</v>
      </c>
      <c r="D463" s="13">
        <v>0.64400000000000002</v>
      </c>
      <c r="E463" s="13">
        <v>13.12</v>
      </c>
      <c r="F463" s="49">
        <v>8.33</v>
      </c>
      <c r="G463" s="13">
        <v>2.15</v>
      </c>
      <c r="H463" s="36" t="s">
        <v>112</v>
      </c>
      <c r="I463" s="13">
        <v>0.39</v>
      </c>
      <c r="J463" s="13">
        <v>7.5</v>
      </c>
      <c r="K463" s="31">
        <v>187</v>
      </c>
    </row>
    <row r="464" spans="1:14" x14ac:dyDescent="0.3">
      <c r="A464" s="48">
        <v>38771</v>
      </c>
      <c r="B464" s="13">
        <v>105953</v>
      </c>
      <c r="C464" s="13">
        <v>967</v>
      </c>
      <c r="D464" s="13">
        <v>0.61899999999999999</v>
      </c>
      <c r="E464" s="13">
        <v>13.04</v>
      </c>
      <c r="F464" s="49">
        <v>8</v>
      </c>
      <c r="G464" s="13">
        <v>4.13</v>
      </c>
      <c r="H464" s="36" t="s">
        <v>112</v>
      </c>
      <c r="I464" s="13">
        <v>0.1</v>
      </c>
      <c r="J464" s="13">
        <v>7.7</v>
      </c>
      <c r="K464" s="31">
        <v>175</v>
      </c>
      <c r="L464" s="13">
        <f>AVERAGE(K460:K464)</f>
        <v>754.6</v>
      </c>
      <c r="M464" s="38">
        <f>GEOMEAN(K460:K464)</f>
        <v>415.34925985854113</v>
      </c>
      <c r="N464" s="45" t="s">
        <v>373</v>
      </c>
    </row>
    <row r="465" spans="1:31" x14ac:dyDescent="0.3">
      <c r="A465" s="48">
        <v>38777</v>
      </c>
      <c r="B465" s="13">
        <v>113252</v>
      </c>
      <c r="C465" s="13">
        <v>976.5</v>
      </c>
      <c r="D465" s="13">
        <v>0.62509999999999999</v>
      </c>
      <c r="E465" s="13">
        <v>13.94</v>
      </c>
      <c r="F465" s="49">
        <v>7.94</v>
      </c>
      <c r="G465" s="13">
        <v>6.95</v>
      </c>
      <c r="H465" s="36" t="s">
        <v>112</v>
      </c>
      <c r="I465" s="13">
        <v>0.56999999999999995</v>
      </c>
      <c r="J465" s="13">
        <v>7.5</v>
      </c>
      <c r="K465" s="31">
        <v>464</v>
      </c>
    </row>
    <row r="466" spans="1:31" x14ac:dyDescent="0.3">
      <c r="A466" s="48">
        <v>38785</v>
      </c>
      <c r="B466" s="13">
        <v>103559</v>
      </c>
      <c r="C466" s="13">
        <v>520</v>
      </c>
      <c r="D466" s="13">
        <v>0.33279999999999998</v>
      </c>
      <c r="E466" s="13">
        <v>9.6999999999999993</v>
      </c>
      <c r="F466" s="49">
        <v>7.85</v>
      </c>
      <c r="G466" s="13">
        <v>8.85</v>
      </c>
      <c r="H466" s="36" t="s">
        <v>112</v>
      </c>
      <c r="I466" s="13">
        <v>0.37</v>
      </c>
      <c r="J466" s="13">
        <v>7.4</v>
      </c>
      <c r="K466" s="31">
        <v>12997</v>
      </c>
    </row>
    <row r="467" spans="1:31" x14ac:dyDescent="0.3">
      <c r="A467" s="48">
        <v>38790</v>
      </c>
      <c r="B467" s="13">
        <v>101704</v>
      </c>
      <c r="C467" s="13">
        <v>807.7</v>
      </c>
      <c r="D467" s="13">
        <v>0.51690000000000003</v>
      </c>
      <c r="E467" s="13">
        <v>10.61</v>
      </c>
      <c r="F467" s="49">
        <v>7.62</v>
      </c>
      <c r="G467" s="13">
        <v>6.87</v>
      </c>
      <c r="H467" s="36" t="s">
        <v>112</v>
      </c>
      <c r="I467" s="13">
        <v>0.91</v>
      </c>
      <c r="J467" s="13">
        <v>7.3</v>
      </c>
      <c r="O467" s="28">
        <v>1.4</v>
      </c>
      <c r="P467" s="28">
        <v>68.900000000000006</v>
      </c>
      <c r="Q467" s="28" t="s">
        <v>321</v>
      </c>
      <c r="R467" s="28" t="s">
        <v>321</v>
      </c>
      <c r="S467" s="28" t="s">
        <v>321</v>
      </c>
      <c r="T467" s="28" t="s">
        <v>321</v>
      </c>
      <c r="U467" s="28" t="s">
        <v>321</v>
      </c>
      <c r="V467" s="28" t="s">
        <v>321</v>
      </c>
      <c r="W467" s="28">
        <v>13.3</v>
      </c>
      <c r="X467" s="28">
        <v>61</v>
      </c>
      <c r="Y467" s="28" t="s">
        <v>321</v>
      </c>
      <c r="Z467" s="28">
        <v>1</v>
      </c>
      <c r="AA467" s="28" t="s">
        <v>321</v>
      </c>
      <c r="AB467" s="28">
        <v>30</v>
      </c>
      <c r="AC467" s="28" t="s">
        <v>321</v>
      </c>
      <c r="AD467" s="28">
        <v>347</v>
      </c>
      <c r="AE467" s="28" t="s">
        <v>321</v>
      </c>
    </row>
    <row r="468" spans="1:31" x14ac:dyDescent="0.3">
      <c r="A468" s="48">
        <v>38798</v>
      </c>
      <c r="B468" s="13">
        <v>104631</v>
      </c>
      <c r="C468" s="13">
        <v>1156</v>
      </c>
      <c r="D468" s="13">
        <v>0.73960000000000004</v>
      </c>
      <c r="E468" s="13">
        <v>13.6</v>
      </c>
      <c r="F468" s="49">
        <v>8.0500000000000007</v>
      </c>
      <c r="G468" s="13">
        <v>3.86</v>
      </c>
      <c r="H468" s="36" t="s">
        <v>112</v>
      </c>
      <c r="I468" s="13">
        <v>0.6</v>
      </c>
      <c r="J468" s="13">
        <v>7.4</v>
      </c>
      <c r="K468" s="31">
        <v>404</v>
      </c>
    </row>
    <row r="469" spans="1:31" x14ac:dyDescent="0.3">
      <c r="A469" s="48">
        <v>38806</v>
      </c>
      <c r="B469" s="13">
        <v>102259</v>
      </c>
      <c r="C469" s="13">
        <v>973.7</v>
      </c>
      <c r="D469" s="13">
        <v>0.62309999999999999</v>
      </c>
      <c r="E469" s="13">
        <v>13.7</v>
      </c>
      <c r="F469" s="49">
        <v>7.9</v>
      </c>
      <c r="G469" s="13">
        <v>9.23</v>
      </c>
      <c r="H469" s="36" t="s">
        <v>112</v>
      </c>
      <c r="I469" s="13">
        <v>0.1</v>
      </c>
      <c r="J469" s="13">
        <v>7.4</v>
      </c>
      <c r="K469" s="31">
        <v>135</v>
      </c>
      <c r="L469" s="13">
        <f>AVERAGE(K465:K469)</f>
        <v>3500</v>
      </c>
      <c r="M469" s="38">
        <f>GEOMEAN(K465:K469)</f>
        <v>757.30192065312383</v>
      </c>
      <c r="N469" s="45" t="s">
        <v>374</v>
      </c>
    </row>
    <row r="470" spans="1:31" x14ac:dyDescent="0.3">
      <c r="A470" s="48">
        <v>38811</v>
      </c>
      <c r="B470" s="13">
        <v>104038</v>
      </c>
      <c r="C470" s="13">
        <v>822.1</v>
      </c>
      <c r="D470" s="13">
        <v>0.5262</v>
      </c>
      <c r="E470" s="13">
        <v>11.06</v>
      </c>
      <c r="F470" s="49">
        <v>7.82</v>
      </c>
      <c r="G470" s="13">
        <v>7.79</v>
      </c>
      <c r="H470" s="36" t="s">
        <v>112</v>
      </c>
      <c r="I470" s="13">
        <v>0.04</v>
      </c>
      <c r="J470" s="13">
        <v>7.2</v>
      </c>
      <c r="K470" s="31">
        <v>538</v>
      </c>
    </row>
    <row r="471" spans="1:31" x14ac:dyDescent="0.3">
      <c r="A471" s="48">
        <v>38817</v>
      </c>
      <c r="B471" s="13">
        <v>121330</v>
      </c>
      <c r="C471" s="13">
        <v>970.7</v>
      </c>
      <c r="D471" s="13">
        <v>0.62119999999999997</v>
      </c>
      <c r="E471" s="13">
        <v>12.27</v>
      </c>
      <c r="F471" s="49">
        <v>8.18</v>
      </c>
      <c r="G471" s="13">
        <v>11.49</v>
      </c>
      <c r="H471" s="36" t="s">
        <v>112</v>
      </c>
      <c r="I471" s="13">
        <v>0.86</v>
      </c>
      <c r="J471" s="13">
        <v>7.9</v>
      </c>
      <c r="K471" s="31">
        <v>209</v>
      </c>
    </row>
    <row r="472" spans="1:31" x14ac:dyDescent="0.3">
      <c r="A472" s="48">
        <v>38819</v>
      </c>
      <c r="B472" s="13">
        <v>104310</v>
      </c>
      <c r="C472" s="13">
        <v>923</v>
      </c>
      <c r="D472" s="13">
        <v>0.59</v>
      </c>
      <c r="E472" s="13">
        <v>9.7799999999999994</v>
      </c>
      <c r="F472" s="49">
        <v>7.91</v>
      </c>
      <c r="G472" s="13">
        <v>14.7</v>
      </c>
      <c r="H472" s="36" t="s">
        <v>112</v>
      </c>
      <c r="I472" s="13">
        <v>0.1</v>
      </c>
      <c r="J472" s="13">
        <v>7.7</v>
      </c>
      <c r="K472" s="31">
        <v>158</v>
      </c>
    </row>
    <row r="473" spans="1:31" x14ac:dyDescent="0.3">
      <c r="A473" s="48">
        <v>38827</v>
      </c>
      <c r="B473" s="13">
        <v>103625</v>
      </c>
      <c r="C473" s="13">
        <v>957</v>
      </c>
      <c r="D473" s="13">
        <v>0.61240000000000006</v>
      </c>
      <c r="E473" s="13">
        <v>8.93</v>
      </c>
      <c r="F473" s="49">
        <v>7.73</v>
      </c>
      <c r="G473" s="13">
        <v>14.61</v>
      </c>
      <c r="H473" s="36" t="s">
        <v>112</v>
      </c>
      <c r="I473" s="13">
        <v>0.11</v>
      </c>
      <c r="J473" s="13">
        <v>7.5</v>
      </c>
      <c r="K473" s="31">
        <v>309</v>
      </c>
    </row>
    <row r="474" spans="1:31" x14ac:dyDescent="0.3">
      <c r="A474" s="48">
        <v>38831</v>
      </c>
      <c r="B474" s="13">
        <v>110006</v>
      </c>
      <c r="C474" s="13">
        <v>925.2</v>
      </c>
      <c r="D474" s="13">
        <v>0.59209999999999996</v>
      </c>
      <c r="E474" s="13">
        <v>10.56</v>
      </c>
      <c r="F474" s="49">
        <v>7.87</v>
      </c>
      <c r="G474" s="13">
        <v>13.58</v>
      </c>
      <c r="H474" s="36" t="s">
        <v>112</v>
      </c>
      <c r="I474" s="13">
        <v>0.19</v>
      </c>
      <c r="J474" s="13">
        <v>7.6</v>
      </c>
      <c r="K474" s="31">
        <v>410</v>
      </c>
      <c r="L474" s="13">
        <f>AVERAGE(K470:K474)</f>
        <v>324.8</v>
      </c>
      <c r="M474" s="38">
        <f>GEOMEAN(K470:K474)</f>
        <v>295.43748457712212</v>
      </c>
      <c r="N474" s="45" t="s">
        <v>375</v>
      </c>
    </row>
    <row r="475" spans="1:31" x14ac:dyDescent="0.3">
      <c r="A475" s="48">
        <v>38845</v>
      </c>
      <c r="B475" s="13">
        <v>104652</v>
      </c>
      <c r="C475" s="13">
        <v>985.1</v>
      </c>
      <c r="D475" s="13">
        <v>0.63039999999999996</v>
      </c>
      <c r="E475" s="13">
        <v>9.5</v>
      </c>
      <c r="F475" s="49">
        <v>7.82</v>
      </c>
      <c r="G475" s="13">
        <v>14.12</v>
      </c>
      <c r="H475" s="36" t="s">
        <v>112</v>
      </c>
      <c r="I475" s="13">
        <v>0.28999999999999998</v>
      </c>
      <c r="J475" s="13">
        <v>7.2</v>
      </c>
      <c r="K475" s="31">
        <v>419</v>
      </c>
    </row>
    <row r="476" spans="1:31" x14ac:dyDescent="0.3">
      <c r="A476" s="48">
        <v>38854</v>
      </c>
      <c r="B476" s="13">
        <v>105301</v>
      </c>
      <c r="C476" s="13">
        <v>907</v>
      </c>
      <c r="D476" s="13">
        <v>0.58099999999999996</v>
      </c>
      <c r="E476" s="13">
        <v>9.24</v>
      </c>
      <c r="F476" s="49">
        <v>7.97</v>
      </c>
      <c r="G476" s="13">
        <v>13.68</v>
      </c>
      <c r="H476" s="36" t="s">
        <v>112</v>
      </c>
      <c r="I476" s="13">
        <v>0.1</v>
      </c>
      <c r="J476" s="13">
        <v>7.8</v>
      </c>
      <c r="K476" s="31">
        <v>512</v>
      </c>
    </row>
    <row r="477" spans="1:31" x14ac:dyDescent="0.3">
      <c r="A477" s="48">
        <v>38855</v>
      </c>
      <c r="B477" s="13">
        <v>105041</v>
      </c>
      <c r="C477" s="13">
        <v>552.1</v>
      </c>
      <c r="D477" s="13">
        <v>0.3533</v>
      </c>
      <c r="E477" s="13">
        <v>8.7200000000000006</v>
      </c>
      <c r="F477" s="49">
        <v>7.83</v>
      </c>
      <c r="G477" s="13">
        <v>13.77</v>
      </c>
      <c r="H477" s="36" t="s">
        <v>112</v>
      </c>
      <c r="I477" s="13">
        <v>0.3</v>
      </c>
      <c r="J477" s="13">
        <v>7.4</v>
      </c>
      <c r="K477" s="31">
        <v>6411</v>
      </c>
    </row>
    <row r="478" spans="1:31" x14ac:dyDescent="0.3">
      <c r="A478" s="48">
        <v>38862</v>
      </c>
      <c r="B478" s="13">
        <v>101710</v>
      </c>
      <c r="C478" s="13">
        <v>535.70000000000005</v>
      </c>
      <c r="D478" s="13">
        <v>0.34289999999999998</v>
      </c>
      <c r="E478" s="13">
        <v>7.37</v>
      </c>
      <c r="F478" s="49">
        <v>7.55</v>
      </c>
      <c r="G478" s="13">
        <v>17.399999999999999</v>
      </c>
      <c r="H478" s="36" t="s">
        <v>112</v>
      </c>
      <c r="I478" s="13">
        <v>0.09</v>
      </c>
      <c r="J478" s="13">
        <v>7.8</v>
      </c>
      <c r="K478" s="31">
        <v>2987</v>
      </c>
    </row>
    <row r="479" spans="1:31" x14ac:dyDescent="0.3">
      <c r="A479" s="48">
        <v>38868</v>
      </c>
      <c r="B479" s="13">
        <v>102841</v>
      </c>
      <c r="C479" s="13">
        <v>983.3</v>
      </c>
      <c r="D479" s="13">
        <v>0.62929999999999997</v>
      </c>
      <c r="E479" s="13">
        <v>7.55</v>
      </c>
      <c r="F479" s="49">
        <v>7.73</v>
      </c>
      <c r="G479" s="13">
        <v>20.61</v>
      </c>
      <c r="H479" s="36" t="s">
        <v>112</v>
      </c>
      <c r="I479" s="13">
        <v>7.0000000000000007E-2</v>
      </c>
      <c r="J479" s="13">
        <v>7.6</v>
      </c>
      <c r="K479" s="31">
        <v>880</v>
      </c>
      <c r="L479" s="13">
        <f>AVERAGE(K475:K479)</f>
        <v>2241.8000000000002</v>
      </c>
      <c r="M479" s="38">
        <f>GEOMEAN(K475:K479)</f>
        <v>1293.0804066131677</v>
      </c>
      <c r="N479" s="45" t="s">
        <v>376</v>
      </c>
    </row>
    <row r="480" spans="1:31" x14ac:dyDescent="0.3">
      <c r="A480" s="48">
        <v>38876</v>
      </c>
      <c r="B480" s="13">
        <v>111204</v>
      </c>
      <c r="C480" s="13">
        <v>938</v>
      </c>
      <c r="D480" s="13">
        <v>0.6</v>
      </c>
      <c r="E480" s="13">
        <v>6.76</v>
      </c>
      <c r="F480" s="49">
        <v>7.8</v>
      </c>
      <c r="G480" s="13">
        <v>17.809999999999999</v>
      </c>
      <c r="H480" s="36" t="s">
        <v>112</v>
      </c>
      <c r="I480" s="13">
        <v>0.5</v>
      </c>
      <c r="J480" s="13">
        <v>7.7</v>
      </c>
      <c r="K480" s="31">
        <v>959</v>
      </c>
    </row>
    <row r="481" spans="1:31" x14ac:dyDescent="0.3">
      <c r="A481" s="48">
        <v>38880</v>
      </c>
      <c r="B481" s="13">
        <v>105041</v>
      </c>
      <c r="C481" s="13">
        <v>732.6</v>
      </c>
      <c r="D481" s="13">
        <v>0.46879999999999999</v>
      </c>
      <c r="E481" s="13">
        <v>8.18</v>
      </c>
      <c r="F481" s="49">
        <v>7.73</v>
      </c>
      <c r="G481" s="13">
        <v>16.62</v>
      </c>
      <c r="H481" s="36" t="s">
        <v>112</v>
      </c>
      <c r="I481" s="13">
        <v>0.27</v>
      </c>
      <c r="J481" s="13">
        <v>7.6</v>
      </c>
      <c r="K481" s="31">
        <v>1664</v>
      </c>
    </row>
    <row r="482" spans="1:31" x14ac:dyDescent="0.3">
      <c r="A482" s="48">
        <v>38883</v>
      </c>
      <c r="B482" s="13">
        <v>104604</v>
      </c>
      <c r="C482" s="13">
        <v>966</v>
      </c>
      <c r="D482" s="13">
        <v>0.61799999999999999</v>
      </c>
      <c r="E482" s="13">
        <v>7.87</v>
      </c>
      <c r="F482" s="49">
        <v>7.8</v>
      </c>
      <c r="G482" s="13">
        <v>18.850000000000001</v>
      </c>
      <c r="H482" s="36" t="s">
        <v>112</v>
      </c>
      <c r="I482" s="13">
        <v>0.5</v>
      </c>
      <c r="J482" s="13">
        <v>7.7</v>
      </c>
      <c r="K482" s="31">
        <v>1046</v>
      </c>
    </row>
    <row r="483" spans="1:31" x14ac:dyDescent="0.3">
      <c r="A483" s="48">
        <v>38889</v>
      </c>
      <c r="B483" s="13">
        <v>104824</v>
      </c>
      <c r="C483" s="13">
        <v>834</v>
      </c>
      <c r="D483" s="13">
        <v>0.53400000000000003</v>
      </c>
      <c r="E483" s="13">
        <v>7.17</v>
      </c>
      <c r="F483" s="49">
        <v>7.87</v>
      </c>
      <c r="G483" s="13">
        <v>21.63</v>
      </c>
      <c r="H483" s="36" t="s">
        <v>112</v>
      </c>
      <c r="I483" s="13">
        <v>0.5</v>
      </c>
      <c r="J483" s="13">
        <v>7.6</v>
      </c>
      <c r="K483" s="31">
        <v>1918</v>
      </c>
    </row>
    <row r="484" spans="1:31" x14ac:dyDescent="0.3">
      <c r="A484" s="48">
        <v>38897</v>
      </c>
      <c r="B484" s="13">
        <v>103905</v>
      </c>
      <c r="C484" s="13">
        <v>657.5</v>
      </c>
      <c r="D484" s="13">
        <v>0.42080000000000001</v>
      </c>
      <c r="E484" s="13">
        <v>6.18</v>
      </c>
      <c r="F484" s="49">
        <v>7.66</v>
      </c>
      <c r="G484" s="13">
        <v>18.920000000000002</v>
      </c>
      <c r="H484" s="36" t="s">
        <v>112</v>
      </c>
      <c r="I484" s="13">
        <v>0.4</v>
      </c>
      <c r="J484" s="13">
        <v>7.2</v>
      </c>
      <c r="K484" s="31">
        <v>6488</v>
      </c>
      <c r="L484" s="13">
        <f>AVERAGE(K480:K484)</f>
        <v>2415</v>
      </c>
      <c r="M484" s="38">
        <f>GEOMEAN(K480:K484)</f>
        <v>1834.3939591141477</v>
      </c>
      <c r="N484" s="45" t="s">
        <v>377</v>
      </c>
    </row>
    <row r="485" spans="1:31" x14ac:dyDescent="0.3">
      <c r="A485" s="48">
        <v>38908</v>
      </c>
      <c r="B485" s="13">
        <v>111400</v>
      </c>
      <c r="C485" s="13">
        <v>971.6</v>
      </c>
      <c r="D485" s="13">
        <v>0.62180000000000002</v>
      </c>
      <c r="E485" s="13">
        <v>8.73</v>
      </c>
      <c r="F485" s="49">
        <v>7.76</v>
      </c>
      <c r="G485" s="13">
        <v>21.85</v>
      </c>
      <c r="H485" s="36" t="s">
        <v>112</v>
      </c>
      <c r="I485" s="13">
        <v>0.44</v>
      </c>
      <c r="J485" s="13">
        <v>7.8</v>
      </c>
      <c r="K485" s="31">
        <v>631</v>
      </c>
    </row>
    <row r="486" spans="1:31" x14ac:dyDescent="0.3">
      <c r="A486" s="48">
        <v>38910</v>
      </c>
      <c r="B486" s="13">
        <v>105722</v>
      </c>
      <c r="C486" s="13">
        <v>626.70000000000005</v>
      </c>
      <c r="D486" s="13">
        <v>0.40110000000000001</v>
      </c>
      <c r="E486" s="13">
        <v>6.45</v>
      </c>
      <c r="F486" s="49">
        <v>7.62</v>
      </c>
      <c r="G486" s="13">
        <v>21.21</v>
      </c>
      <c r="H486" s="36" t="s">
        <v>112</v>
      </c>
      <c r="I486" s="13">
        <v>0.66</v>
      </c>
      <c r="J486" s="13">
        <v>7.5</v>
      </c>
      <c r="K486" s="31">
        <v>4106</v>
      </c>
      <c r="O486" s="28">
        <v>1.4</v>
      </c>
      <c r="P486" s="28">
        <v>61.1</v>
      </c>
      <c r="Q486" s="28" t="s">
        <v>321</v>
      </c>
      <c r="R486" s="28" t="s">
        <v>321</v>
      </c>
      <c r="S486" s="28" t="s">
        <v>321</v>
      </c>
      <c r="T486" s="28" t="s">
        <v>321</v>
      </c>
      <c r="U486" s="28" t="s">
        <v>321</v>
      </c>
      <c r="V486" s="28" t="s">
        <v>321</v>
      </c>
      <c r="W486" s="28" t="s">
        <v>321</v>
      </c>
      <c r="X486" s="28">
        <v>44</v>
      </c>
      <c r="Y486" s="28" t="s">
        <v>321</v>
      </c>
      <c r="Z486" s="28">
        <v>0.62</v>
      </c>
      <c r="AA486" s="28">
        <v>0.64</v>
      </c>
      <c r="AB486" s="28">
        <v>37</v>
      </c>
      <c r="AC486" s="28" t="s">
        <v>321</v>
      </c>
      <c r="AD486" s="28">
        <v>214</v>
      </c>
      <c r="AE486" s="28" t="s">
        <v>321</v>
      </c>
    </row>
    <row r="487" spans="1:31" x14ac:dyDescent="0.3">
      <c r="A487" s="48">
        <v>38915</v>
      </c>
      <c r="B487" s="13">
        <v>104114</v>
      </c>
      <c r="C487" s="13">
        <v>948</v>
      </c>
      <c r="D487" s="13">
        <v>0.60699999999999998</v>
      </c>
      <c r="E487" s="13">
        <v>7.63</v>
      </c>
      <c r="F487" s="49">
        <v>7.72</v>
      </c>
      <c r="G487" s="13">
        <v>23.24</v>
      </c>
      <c r="H487" s="36" t="s">
        <v>112</v>
      </c>
      <c r="I487" s="13">
        <v>0.4</v>
      </c>
      <c r="J487" s="13">
        <v>8</v>
      </c>
      <c r="K487" s="31">
        <v>798</v>
      </c>
    </row>
    <row r="488" spans="1:31" x14ac:dyDescent="0.3">
      <c r="A488" s="48">
        <v>38918</v>
      </c>
      <c r="B488" s="13">
        <v>102916</v>
      </c>
      <c r="C488" s="13">
        <v>931.1</v>
      </c>
      <c r="D488" s="13">
        <v>0.59589999999999999</v>
      </c>
      <c r="E488" s="13">
        <v>5.87</v>
      </c>
      <c r="F488" s="49">
        <v>7.73</v>
      </c>
      <c r="G488" s="13">
        <v>23.02</v>
      </c>
      <c r="H488" s="36" t="s">
        <v>112</v>
      </c>
      <c r="I488" s="13">
        <v>0.46</v>
      </c>
      <c r="J488" s="13">
        <v>7.7</v>
      </c>
      <c r="K488" s="31">
        <v>1789</v>
      </c>
    </row>
    <row r="489" spans="1:31" x14ac:dyDescent="0.3">
      <c r="A489" s="48">
        <v>38929</v>
      </c>
      <c r="B489" s="13">
        <v>113616</v>
      </c>
      <c r="C489" s="13">
        <v>890</v>
      </c>
      <c r="D489" s="13">
        <v>0.56999999999999995</v>
      </c>
      <c r="E489" s="13">
        <v>7.63</v>
      </c>
      <c r="F489" s="49">
        <v>7.84</v>
      </c>
      <c r="G489" s="13">
        <v>25.35</v>
      </c>
      <c r="H489" s="36" t="s">
        <v>112</v>
      </c>
      <c r="I489" s="13">
        <v>0.2</v>
      </c>
      <c r="J489" s="13">
        <v>7.6</v>
      </c>
      <c r="K489" s="31">
        <v>520</v>
      </c>
      <c r="L489" s="13">
        <f>AVERAGE(K485:K489)</f>
        <v>1568.8</v>
      </c>
      <c r="M489" s="38">
        <f>GEOMEAN(K485:K489)</f>
        <v>1139.7588575300438</v>
      </c>
      <c r="N489" s="45" t="s">
        <v>379</v>
      </c>
    </row>
    <row r="490" spans="1:31" x14ac:dyDescent="0.3">
      <c r="A490" s="48">
        <v>38938</v>
      </c>
      <c r="B490" s="13">
        <v>105043</v>
      </c>
      <c r="C490" s="13">
        <v>975.8</v>
      </c>
      <c r="D490" s="13">
        <v>0.62450000000000006</v>
      </c>
      <c r="E490" s="13">
        <v>6.62</v>
      </c>
      <c r="F490" s="49">
        <v>7.84</v>
      </c>
      <c r="G490" s="13">
        <v>21.23</v>
      </c>
      <c r="H490" s="36" t="s">
        <v>112</v>
      </c>
      <c r="I490" s="13">
        <v>0.22</v>
      </c>
      <c r="J490" s="13">
        <v>7.7</v>
      </c>
      <c r="K490" s="31">
        <v>670</v>
      </c>
    </row>
    <row r="491" spans="1:31" x14ac:dyDescent="0.3">
      <c r="A491" s="48">
        <v>38946</v>
      </c>
      <c r="B491" s="13">
        <v>105002</v>
      </c>
      <c r="C491" s="13">
        <v>824.8</v>
      </c>
      <c r="D491" s="13">
        <v>0.52790000000000004</v>
      </c>
      <c r="E491" s="13">
        <v>7.66</v>
      </c>
      <c r="F491" s="49">
        <v>7.86</v>
      </c>
      <c r="G491" s="13">
        <v>21.71</v>
      </c>
      <c r="H491" s="36" t="s">
        <v>112</v>
      </c>
      <c r="I491" s="13">
        <v>0.33</v>
      </c>
      <c r="J491" s="13">
        <v>7.5</v>
      </c>
      <c r="K491" s="31">
        <v>528</v>
      </c>
    </row>
    <row r="492" spans="1:31" x14ac:dyDescent="0.3">
      <c r="A492" s="48">
        <v>38952</v>
      </c>
      <c r="B492" s="13">
        <v>102325</v>
      </c>
      <c r="C492" s="13">
        <v>979.9</v>
      </c>
      <c r="D492" s="13">
        <v>0.62709999999999999</v>
      </c>
      <c r="E492" s="13">
        <v>7.65</v>
      </c>
      <c r="F492" s="49">
        <v>7.87</v>
      </c>
      <c r="G492" s="13">
        <v>20.11</v>
      </c>
      <c r="H492" s="36" t="s">
        <v>112</v>
      </c>
      <c r="I492" s="13">
        <v>0.12</v>
      </c>
      <c r="J492" s="13">
        <v>7.4</v>
      </c>
      <c r="K492" s="31">
        <v>309</v>
      </c>
    </row>
    <row r="493" spans="1:31" x14ac:dyDescent="0.3">
      <c r="A493" s="48">
        <v>38957</v>
      </c>
      <c r="B493" s="13">
        <v>113904</v>
      </c>
      <c r="C493" s="13">
        <v>427</v>
      </c>
      <c r="D493" s="13">
        <v>0.27329999999999999</v>
      </c>
      <c r="E493" s="13">
        <v>6.29</v>
      </c>
      <c r="F493" s="49">
        <v>7.76</v>
      </c>
      <c r="G493" s="13">
        <v>22.88</v>
      </c>
      <c r="H493" s="36" t="s">
        <v>112</v>
      </c>
      <c r="I493" s="13">
        <v>0.5</v>
      </c>
      <c r="J493" s="13">
        <v>7.3</v>
      </c>
      <c r="K493" s="31">
        <v>5172</v>
      </c>
    </row>
    <row r="494" spans="1:31" x14ac:dyDescent="0.3">
      <c r="A494" s="48">
        <v>38960</v>
      </c>
      <c r="B494" s="13">
        <v>110541</v>
      </c>
      <c r="C494" s="13">
        <v>889</v>
      </c>
      <c r="D494" s="13">
        <v>0.56899999999999995</v>
      </c>
      <c r="E494" s="13">
        <v>7.01</v>
      </c>
      <c r="F494" s="49">
        <v>7.76</v>
      </c>
      <c r="G494" s="13">
        <v>19.88</v>
      </c>
      <c r="H494" s="36" t="s">
        <v>112</v>
      </c>
      <c r="I494" s="13">
        <v>0.1</v>
      </c>
      <c r="J494" s="13">
        <v>7.6</v>
      </c>
      <c r="K494" s="31">
        <v>471</v>
      </c>
      <c r="L494" s="13">
        <f>AVERAGE(K490:K494)</f>
        <v>1430</v>
      </c>
      <c r="M494" s="38">
        <f>GEOMEAN(K490:K494)</f>
        <v>767.48399158908296</v>
      </c>
      <c r="N494" s="45" t="s">
        <v>380</v>
      </c>
    </row>
    <row r="495" spans="1:31" x14ac:dyDescent="0.3">
      <c r="A495" s="48">
        <v>38966</v>
      </c>
      <c r="B495" s="13">
        <v>110719</v>
      </c>
      <c r="C495" s="13">
        <v>929.5</v>
      </c>
      <c r="D495" s="13">
        <v>0.59489999999999998</v>
      </c>
      <c r="E495" s="13">
        <v>8.19</v>
      </c>
      <c r="F495" s="49">
        <v>7.94</v>
      </c>
      <c r="G495" s="13">
        <v>17.97</v>
      </c>
      <c r="H495" s="36" t="s">
        <v>112</v>
      </c>
      <c r="I495" s="13">
        <v>0.27</v>
      </c>
      <c r="J495" s="13">
        <v>8</v>
      </c>
      <c r="K495" s="31">
        <v>24192</v>
      </c>
    </row>
    <row r="496" spans="1:31" x14ac:dyDescent="0.3">
      <c r="A496" s="48">
        <v>38972</v>
      </c>
      <c r="B496" s="13">
        <v>113627</v>
      </c>
      <c r="C496" s="13">
        <v>553</v>
      </c>
      <c r="D496" s="13">
        <v>0.35399999999999998</v>
      </c>
      <c r="E496" s="13">
        <v>7.35</v>
      </c>
      <c r="F496" s="49">
        <v>7.9</v>
      </c>
      <c r="G496" s="13">
        <v>20.39</v>
      </c>
      <c r="H496" s="36" t="s">
        <v>112</v>
      </c>
      <c r="I496" s="13">
        <v>0.1</v>
      </c>
      <c r="J496" s="13">
        <v>7.4</v>
      </c>
      <c r="K496" s="31">
        <v>24192</v>
      </c>
    </row>
    <row r="497" spans="1:31" x14ac:dyDescent="0.3">
      <c r="A497" s="48">
        <v>38974</v>
      </c>
      <c r="B497" s="13">
        <v>111513</v>
      </c>
      <c r="C497" s="13">
        <v>529.5</v>
      </c>
      <c r="D497" s="13">
        <v>0.33889999999999998</v>
      </c>
      <c r="E497" s="13">
        <v>7.76</v>
      </c>
      <c r="F497" s="49">
        <v>7.75</v>
      </c>
      <c r="G497" s="13">
        <v>18.38</v>
      </c>
      <c r="H497" s="36" t="s">
        <v>112</v>
      </c>
      <c r="I497" s="13">
        <v>0.12</v>
      </c>
      <c r="J497" s="13">
        <v>7.5</v>
      </c>
      <c r="K497" s="31">
        <v>1850</v>
      </c>
    </row>
    <row r="498" spans="1:31" x14ac:dyDescent="0.3">
      <c r="A498" s="48">
        <v>38980</v>
      </c>
      <c r="B498" s="13">
        <v>101559</v>
      </c>
      <c r="C498" s="13">
        <v>705</v>
      </c>
      <c r="D498" s="13">
        <v>0.45119999999999999</v>
      </c>
      <c r="E498" s="13">
        <v>9</v>
      </c>
      <c r="F498" s="49">
        <v>7.8</v>
      </c>
      <c r="G498" s="13">
        <v>13.18</v>
      </c>
      <c r="H498" s="36" t="s">
        <v>112</v>
      </c>
      <c r="I498" s="13">
        <v>0.2</v>
      </c>
      <c r="J498" s="13">
        <v>7.4</v>
      </c>
      <c r="K498" s="31">
        <v>605</v>
      </c>
    </row>
    <row r="499" spans="1:31" x14ac:dyDescent="0.3">
      <c r="A499" s="48">
        <v>38986</v>
      </c>
      <c r="B499" s="13">
        <v>103542</v>
      </c>
      <c r="C499" s="13">
        <v>801</v>
      </c>
      <c r="D499" s="13">
        <v>0.51300000000000001</v>
      </c>
      <c r="E499" s="13">
        <v>7.49</v>
      </c>
      <c r="F499" s="49">
        <v>7.82</v>
      </c>
      <c r="G499" s="13">
        <v>15.56</v>
      </c>
      <c r="H499" s="36" t="s">
        <v>112</v>
      </c>
      <c r="I499" s="13">
        <v>0.1</v>
      </c>
      <c r="J499" s="13">
        <v>7.6</v>
      </c>
      <c r="K499" s="31">
        <v>959</v>
      </c>
      <c r="L499" s="13">
        <f>AVERAGE(K495:K499)</f>
        <v>10359.6</v>
      </c>
      <c r="M499" s="38">
        <f>GEOMEAN(K495:K499)</f>
        <v>3627.587122825043</v>
      </c>
      <c r="N499" s="45" t="s">
        <v>381</v>
      </c>
    </row>
    <row r="500" spans="1:31" x14ac:dyDescent="0.3">
      <c r="A500" s="48">
        <v>38994</v>
      </c>
      <c r="B500" s="13">
        <v>103737</v>
      </c>
      <c r="C500" s="13">
        <v>568.9</v>
      </c>
      <c r="D500" s="13">
        <v>0.36409999999999998</v>
      </c>
      <c r="E500" s="13">
        <v>6.66</v>
      </c>
      <c r="F500" s="49">
        <v>7.68</v>
      </c>
      <c r="G500" s="13">
        <v>19.059999999999999</v>
      </c>
      <c r="H500" s="36" t="s">
        <v>112</v>
      </c>
      <c r="I500" s="13">
        <v>0.45</v>
      </c>
      <c r="J500" s="13">
        <v>7.4</v>
      </c>
      <c r="K500" s="31">
        <v>1162</v>
      </c>
    </row>
    <row r="501" spans="1:31" x14ac:dyDescent="0.3">
      <c r="A501" s="48">
        <v>39000</v>
      </c>
      <c r="B501" s="13">
        <v>104737</v>
      </c>
      <c r="C501" s="13">
        <v>984</v>
      </c>
      <c r="D501" s="13">
        <v>0.63</v>
      </c>
      <c r="E501" s="13">
        <v>8.51</v>
      </c>
      <c r="F501" s="49">
        <v>7.84</v>
      </c>
      <c r="G501" s="13">
        <v>15.06</v>
      </c>
      <c r="H501" s="36" t="s">
        <v>112</v>
      </c>
      <c r="I501" s="13">
        <v>0.2</v>
      </c>
      <c r="J501" s="13">
        <v>7.7</v>
      </c>
      <c r="K501" s="31">
        <v>605</v>
      </c>
      <c r="O501" s="28" t="s">
        <v>321</v>
      </c>
      <c r="P501" s="28">
        <v>93.9</v>
      </c>
      <c r="Q501" s="28" t="s">
        <v>321</v>
      </c>
      <c r="R501" s="28" t="s">
        <v>321</v>
      </c>
      <c r="S501" s="28" t="s">
        <v>321</v>
      </c>
      <c r="T501" s="28" t="s">
        <v>321</v>
      </c>
      <c r="U501" s="28" t="s">
        <v>321</v>
      </c>
      <c r="V501" s="28" t="s">
        <v>321</v>
      </c>
      <c r="W501" s="28" t="s">
        <v>321</v>
      </c>
      <c r="X501" s="28">
        <v>87.6</v>
      </c>
      <c r="Y501" s="28" t="s">
        <v>321</v>
      </c>
      <c r="Z501" s="28">
        <v>0.62</v>
      </c>
      <c r="AA501" s="28" t="s">
        <v>321</v>
      </c>
      <c r="AB501" s="28">
        <v>83.9</v>
      </c>
      <c r="AC501" s="28" t="s">
        <v>321</v>
      </c>
      <c r="AD501" s="28">
        <v>376</v>
      </c>
      <c r="AE501" s="28" t="s">
        <v>321</v>
      </c>
    </row>
    <row r="502" spans="1:31" x14ac:dyDescent="0.3">
      <c r="A502" s="48">
        <v>39009</v>
      </c>
      <c r="B502" s="13">
        <v>115554</v>
      </c>
      <c r="C502" s="13">
        <v>848.8</v>
      </c>
      <c r="D502" s="13">
        <v>0.54320000000000002</v>
      </c>
      <c r="E502" s="13">
        <v>8.89</v>
      </c>
      <c r="F502" s="49">
        <v>7.78</v>
      </c>
      <c r="G502" s="13">
        <v>12.93</v>
      </c>
      <c r="H502" s="36" t="s">
        <v>112</v>
      </c>
      <c r="I502" s="13">
        <v>0.05</v>
      </c>
      <c r="J502" s="13">
        <v>7.4</v>
      </c>
      <c r="K502" s="31">
        <v>1219</v>
      </c>
    </row>
    <row r="503" spans="1:31" x14ac:dyDescent="0.3">
      <c r="A503" s="48">
        <v>39016</v>
      </c>
      <c r="B503" s="13">
        <v>101618</v>
      </c>
      <c r="C503" s="13">
        <v>884.3</v>
      </c>
      <c r="D503" s="13">
        <v>0.56599999999999995</v>
      </c>
      <c r="E503" s="13">
        <v>8.6199999999999992</v>
      </c>
      <c r="F503" s="49">
        <v>7.58</v>
      </c>
      <c r="G503" s="13">
        <v>8.6</v>
      </c>
      <c r="H503" s="36" t="s">
        <v>112</v>
      </c>
      <c r="I503" s="13">
        <v>0.21</v>
      </c>
      <c r="J503" s="13">
        <v>7.6</v>
      </c>
      <c r="K503" s="31">
        <v>379</v>
      </c>
    </row>
    <row r="504" spans="1:31" x14ac:dyDescent="0.3">
      <c r="A504" s="48">
        <v>39021</v>
      </c>
      <c r="B504" s="13">
        <v>103432</v>
      </c>
      <c r="C504" s="13">
        <v>926.6</v>
      </c>
      <c r="D504" s="13">
        <v>0.59299999999999997</v>
      </c>
      <c r="E504" s="13">
        <v>7.75</v>
      </c>
      <c r="F504" s="49">
        <v>7.56</v>
      </c>
      <c r="G504" s="13">
        <v>12.82</v>
      </c>
      <c r="H504" s="36" t="s">
        <v>112</v>
      </c>
      <c r="I504" s="13">
        <v>0.11</v>
      </c>
      <c r="J504" s="13">
        <v>7.9</v>
      </c>
      <c r="K504" s="31">
        <v>450</v>
      </c>
      <c r="L504" s="13">
        <f>AVERAGE(K500:K504)</f>
        <v>763</v>
      </c>
      <c r="M504" s="38">
        <f>GEOMEAN(K500:K504)</f>
        <v>680.71196824085087</v>
      </c>
      <c r="N504" s="45" t="s">
        <v>383</v>
      </c>
    </row>
    <row r="505" spans="1:31" x14ac:dyDescent="0.3">
      <c r="A505" s="48">
        <v>39027</v>
      </c>
      <c r="B505" s="13">
        <v>111250</v>
      </c>
      <c r="C505" s="13">
        <v>903.6</v>
      </c>
      <c r="D505" s="13">
        <v>0.57830000000000004</v>
      </c>
      <c r="E505" s="13">
        <v>7.82</v>
      </c>
      <c r="F505" s="49">
        <v>7.69</v>
      </c>
      <c r="G505" s="13">
        <v>12.56</v>
      </c>
      <c r="H505" s="36" t="s">
        <v>112</v>
      </c>
      <c r="I505" s="13">
        <v>0.34</v>
      </c>
      <c r="J505" s="13">
        <v>7.5</v>
      </c>
      <c r="K505" s="31">
        <v>187</v>
      </c>
    </row>
    <row r="506" spans="1:31" x14ac:dyDescent="0.3">
      <c r="A506" s="48">
        <v>39030</v>
      </c>
      <c r="B506" s="13">
        <v>105614</v>
      </c>
      <c r="C506" s="13">
        <v>834.6</v>
      </c>
      <c r="D506" s="13">
        <v>0.53420000000000001</v>
      </c>
      <c r="E506" s="13">
        <v>8.6999999999999993</v>
      </c>
      <c r="F506" s="49">
        <v>7.73</v>
      </c>
      <c r="G506" s="13">
        <v>11.34</v>
      </c>
      <c r="H506" s="36" t="s">
        <v>112</v>
      </c>
      <c r="I506" s="13">
        <v>0.17</v>
      </c>
      <c r="J506" s="13">
        <v>7.7</v>
      </c>
      <c r="K506" s="31">
        <v>216</v>
      </c>
    </row>
    <row r="507" spans="1:31" x14ac:dyDescent="0.3">
      <c r="A507" s="48">
        <v>39034</v>
      </c>
      <c r="B507" s="13">
        <v>101725</v>
      </c>
      <c r="C507" s="13">
        <v>851.9</v>
      </c>
      <c r="D507" s="13">
        <v>0.54520000000000002</v>
      </c>
      <c r="E507" s="13">
        <v>10.25</v>
      </c>
      <c r="F507" s="49">
        <v>7.79</v>
      </c>
      <c r="G507" s="13">
        <v>7.35</v>
      </c>
      <c r="H507" s="36" t="s">
        <v>112</v>
      </c>
      <c r="I507" s="13">
        <v>0.35</v>
      </c>
      <c r="J507" s="13">
        <v>7.4</v>
      </c>
      <c r="K507" s="31">
        <v>601</v>
      </c>
    </row>
    <row r="508" spans="1:31" x14ac:dyDescent="0.3">
      <c r="A508" s="48">
        <v>39037</v>
      </c>
      <c r="B508" s="13">
        <v>102238</v>
      </c>
      <c r="C508" s="13">
        <v>237</v>
      </c>
      <c r="D508" s="13">
        <v>0.151</v>
      </c>
      <c r="E508" s="13">
        <v>9.8800000000000008</v>
      </c>
      <c r="F508" s="49">
        <v>7.2</v>
      </c>
      <c r="G508" s="13">
        <v>8.07</v>
      </c>
      <c r="H508" s="36" t="s">
        <v>112</v>
      </c>
      <c r="I508" s="13">
        <v>0.6</v>
      </c>
      <c r="J508" s="13">
        <v>7.3</v>
      </c>
      <c r="K508" s="31">
        <v>6488</v>
      </c>
    </row>
    <row r="509" spans="1:31" x14ac:dyDescent="0.3">
      <c r="A509" s="48">
        <v>39049</v>
      </c>
      <c r="B509" s="13">
        <v>103939</v>
      </c>
      <c r="C509" s="28" t="e">
        <v>#VALUE!</v>
      </c>
      <c r="D509" s="28" t="e">
        <v>#VALUE!</v>
      </c>
      <c r="E509" s="28" t="s">
        <v>348</v>
      </c>
      <c r="F509" s="28" t="s">
        <v>348</v>
      </c>
      <c r="G509" s="28" t="s">
        <v>348</v>
      </c>
      <c r="H509" s="36" t="s">
        <v>112</v>
      </c>
      <c r="I509" s="28" t="s">
        <v>348</v>
      </c>
      <c r="J509" s="28" t="s">
        <v>348</v>
      </c>
      <c r="K509" s="31">
        <v>373</v>
      </c>
      <c r="L509" s="13">
        <f>AVERAGE(K505:K509)</f>
        <v>1573</v>
      </c>
      <c r="M509" s="38">
        <f>GEOMEAN(K505:K509)</f>
        <v>567.28055928552124</v>
      </c>
      <c r="N509" s="45" t="s">
        <v>384</v>
      </c>
    </row>
    <row r="510" spans="1:31" x14ac:dyDescent="0.3">
      <c r="A510" s="48">
        <v>39056</v>
      </c>
      <c r="B510" s="13">
        <v>104155</v>
      </c>
      <c r="C510" s="13">
        <v>915.5</v>
      </c>
      <c r="D510" s="13">
        <v>0.58589999999999998</v>
      </c>
      <c r="E510" s="13">
        <v>12.32</v>
      </c>
      <c r="F510" s="49">
        <v>7.93</v>
      </c>
      <c r="G510" s="13">
        <v>2.79</v>
      </c>
      <c r="H510" s="36" t="s">
        <v>112</v>
      </c>
      <c r="I510" s="13">
        <v>0.11</v>
      </c>
      <c r="J510" s="13">
        <v>7.7</v>
      </c>
      <c r="K510" s="31">
        <v>691</v>
      </c>
    </row>
    <row r="511" spans="1:31" x14ac:dyDescent="0.3">
      <c r="A511" s="48">
        <v>39063</v>
      </c>
      <c r="B511" s="13">
        <v>115611</v>
      </c>
      <c r="C511" s="13">
        <v>432.5</v>
      </c>
      <c r="D511" s="13">
        <v>0.27679999999999999</v>
      </c>
      <c r="E511" s="13">
        <v>10.35</v>
      </c>
      <c r="F511" s="49">
        <v>7.92</v>
      </c>
      <c r="G511" s="13">
        <v>7.71</v>
      </c>
      <c r="H511" s="36" t="s">
        <v>112</v>
      </c>
      <c r="I511" s="13">
        <v>0.35</v>
      </c>
      <c r="J511" s="13">
        <v>7</v>
      </c>
      <c r="K511" s="31">
        <v>3654</v>
      </c>
    </row>
    <row r="512" spans="1:31" x14ac:dyDescent="0.3">
      <c r="A512" s="48">
        <v>39065</v>
      </c>
      <c r="B512" s="13">
        <v>104208</v>
      </c>
      <c r="C512" s="13">
        <v>806.3</v>
      </c>
      <c r="D512" s="13">
        <v>0.51600000000000001</v>
      </c>
      <c r="E512" s="13">
        <v>10.35</v>
      </c>
      <c r="F512" s="49">
        <v>7.81</v>
      </c>
      <c r="G512" s="13">
        <v>7.39</v>
      </c>
      <c r="H512" s="36" t="s">
        <v>112</v>
      </c>
      <c r="I512" s="13">
        <v>0.38</v>
      </c>
      <c r="J512" s="13">
        <v>8</v>
      </c>
      <c r="K512" s="31">
        <v>6488</v>
      </c>
    </row>
    <row r="513" spans="1:31" x14ac:dyDescent="0.3">
      <c r="A513" s="48">
        <v>39069</v>
      </c>
      <c r="B513" s="13">
        <v>105538</v>
      </c>
      <c r="C513" s="13">
        <v>905.3</v>
      </c>
      <c r="D513" s="13">
        <v>0.57940000000000003</v>
      </c>
      <c r="E513" s="13">
        <v>9.68</v>
      </c>
      <c r="F513" s="49">
        <v>7.83</v>
      </c>
      <c r="G513" s="13">
        <v>10.35</v>
      </c>
      <c r="H513" s="36" t="s">
        <v>112</v>
      </c>
      <c r="I513" s="13">
        <v>5.0999999999999996</v>
      </c>
      <c r="J513" s="13">
        <v>7.3</v>
      </c>
      <c r="K513" s="31">
        <v>285</v>
      </c>
    </row>
    <row r="514" spans="1:31" x14ac:dyDescent="0.3">
      <c r="A514" s="48">
        <v>39072</v>
      </c>
      <c r="B514" s="13">
        <v>102922</v>
      </c>
      <c r="C514" s="13">
        <v>347.6</v>
      </c>
      <c r="D514" s="13">
        <v>0.2225</v>
      </c>
      <c r="E514" s="13">
        <v>10.25</v>
      </c>
      <c r="F514" s="49">
        <v>7.51</v>
      </c>
      <c r="G514" s="13">
        <v>8.4700000000000006</v>
      </c>
      <c r="H514" s="36" t="s">
        <v>112</v>
      </c>
      <c r="I514" s="13">
        <v>0.35</v>
      </c>
      <c r="J514" s="13">
        <v>7.2</v>
      </c>
      <c r="K514" s="31">
        <v>771</v>
      </c>
      <c r="L514" s="13">
        <f>AVERAGE(K510:K514)</f>
        <v>2377.8000000000002</v>
      </c>
      <c r="M514" s="38">
        <f>GEOMEAN(K510:K514)</f>
        <v>1291.9667414075154</v>
      </c>
      <c r="N514" s="45" t="s">
        <v>385</v>
      </c>
    </row>
    <row r="515" spans="1:31" x14ac:dyDescent="0.3">
      <c r="A515" s="48">
        <v>39093</v>
      </c>
      <c r="B515" s="13">
        <v>103254</v>
      </c>
      <c r="C515" s="13">
        <v>895.4</v>
      </c>
      <c r="D515" s="13">
        <v>0.57310000000000005</v>
      </c>
      <c r="E515" s="13">
        <v>10.6</v>
      </c>
      <c r="F515" s="49">
        <v>8.01</v>
      </c>
      <c r="G515" s="13">
        <v>4.68</v>
      </c>
      <c r="H515" s="36" t="s">
        <v>112</v>
      </c>
      <c r="I515" s="13">
        <v>0.2</v>
      </c>
      <c r="J515" s="13">
        <v>7.4</v>
      </c>
      <c r="K515" s="31">
        <v>110</v>
      </c>
    </row>
    <row r="516" spans="1:31" x14ac:dyDescent="0.3">
      <c r="A516" s="48">
        <v>39098</v>
      </c>
      <c r="B516" s="13">
        <v>102411</v>
      </c>
      <c r="C516" s="13">
        <v>681.6</v>
      </c>
      <c r="D516" s="13">
        <v>0.43619999999999998</v>
      </c>
      <c r="E516" s="13">
        <v>10.89</v>
      </c>
      <c r="F516" s="49">
        <v>7.82</v>
      </c>
      <c r="G516" s="13">
        <v>5.91</v>
      </c>
      <c r="H516" s="36" t="s">
        <v>112</v>
      </c>
      <c r="I516" s="13">
        <v>0.5</v>
      </c>
      <c r="J516" s="13">
        <v>7.5</v>
      </c>
      <c r="K516" s="31">
        <v>1259</v>
      </c>
    </row>
    <row r="517" spans="1:31" x14ac:dyDescent="0.3">
      <c r="A517" s="48">
        <v>39100</v>
      </c>
      <c r="B517" s="13">
        <v>103018</v>
      </c>
      <c r="C517" s="28" t="e">
        <v>#VALUE!</v>
      </c>
      <c r="D517" s="28" t="e">
        <v>#VALUE!</v>
      </c>
      <c r="E517" s="28" t="s">
        <v>348</v>
      </c>
      <c r="F517" s="28" t="s">
        <v>348</v>
      </c>
      <c r="G517" s="28" t="s">
        <v>348</v>
      </c>
      <c r="H517" s="36" t="s">
        <v>112</v>
      </c>
      <c r="I517" s="28" t="s">
        <v>348</v>
      </c>
      <c r="J517" s="28" t="s">
        <v>348</v>
      </c>
      <c r="K517" s="31">
        <v>189</v>
      </c>
    </row>
    <row r="518" spans="1:31" x14ac:dyDescent="0.3">
      <c r="A518" s="48">
        <v>39105</v>
      </c>
      <c r="B518" s="13">
        <v>94538</v>
      </c>
      <c r="C518" s="13">
        <v>1526</v>
      </c>
      <c r="D518" s="13">
        <v>0.97660000000000002</v>
      </c>
      <c r="E518" s="13">
        <v>12.03</v>
      </c>
      <c r="F518" s="49">
        <v>7.67</v>
      </c>
      <c r="G518" s="13">
        <v>3.94</v>
      </c>
      <c r="H518" s="36" t="s">
        <v>112</v>
      </c>
      <c r="I518" s="13">
        <v>0.61</v>
      </c>
      <c r="J518" s="13">
        <v>7.3</v>
      </c>
      <c r="K518" s="31">
        <v>1723</v>
      </c>
    </row>
    <row r="519" spans="1:31" x14ac:dyDescent="0.3">
      <c r="A519" s="48">
        <v>39113</v>
      </c>
      <c r="B519" s="13">
        <v>104050</v>
      </c>
      <c r="C519" s="13">
        <v>982.1</v>
      </c>
      <c r="D519" s="13">
        <v>0.62860000000000005</v>
      </c>
      <c r="E519" s="13">
        <v>12.48</v>
      </c>
      <c r="F519" s="49">
        <v>7.87</v>
      </c>
      <c r="G519" s="13">
        <v>1.19</v>
      </c>
      <c r="H519" s="36" t="s">
        <v>112</v>
      </c>
      <c r="I519" s="13">
        <v>0.32</v>
      </c>
      <c r="J519" s="13">
        <v>7.7</v>
      </c>
      <c r="K519" s="31">
        <v>98</v>
      </c>
      <c r="L519" s="13">
        <f>AVERAGE(K515:K519)</f>
        <v>675.8</v>
      </c>
      <c r="M519" s="38">
        <f>GEOMEAN(K515:K519)</f>
        <v>338.12580352737064</v>
      </c>
      <c r="N519" s="45" t="s">
        <v>386</v>
      </c>
    </row>
    <row r="520" spans="1:31" x14ac:dyDescent="0.3">
      <c r="A520" s="48">
        <v>39121</v>
      </c>
      <c r="B520" s="13">
        <v>105509</v>
      </c>
      <c r="C520" s="13">
        <v>1166</v>
      </c>
      <c r="D520" s="13">
        <v>0.74639999999999995</v>
      </c>
      <c r="E520" s="13">
        <v>14.73</v>
      </c>
      <c r="F520" s="49">
        <v>7.7</v>
      </c>
      <c r="G520" s="13">
        <v>-0.42</v>
      </c>
      <c r="H520" s="36" t="s">
        <v>112</v>
      </c>
      <c r="I520" s="13">
        <v>0.25</v>
      </c>
      <c r="J520" s="13">
        <v>7.7</v>
      </c>
      <c r="K520" s="31">
        <v>389</v>
      </c>
    </row>
    <row r="521" spans="1:31" x14ac:dyDescent="0.3">
      <c r="A521" s="48">
        <v>39125</v>
      </c>
      <c r="C521" s="13" t="s">
        <v>388</v>
      </c>
    </row>
    <row r="522" spans="1:31" x14ac:dyDescent="0.3">
      <c r="A522" s="48">
        <v>39133</v>
      </c>
      <c r="B522" s="28"/>
      <c r="C522" s="13" t="s">
        <v>388</v>
      </c>
    </row>
    <row r="523" spans="1:31" x14ac:dyDescent="0.3">
      <c r="A523" s="48">
        <v>39135</v>
      </c>
      <c r="B523" s="28"/>
      <c r="C523" s="13" t="s">
        <v>388</v>
      </c>
    </row>
    <row r="524" spans="1:31" x14ac:dyDescent="0.3">
      <c r="A524" s="48">
        <v>39141</v>
      </c>
      <c r="B524" s="13">
        <v>104531</v>
      </c>
      <c r="C524" s="13">
        <v>1009</v>
      </c>
      <c r="D524" s="13">
        <v>0.64580000000000004</v>
      </c>
      <c r="E524" s="13">
        <v>12.47</v>
      </c>
      <c r="F524" s="49">
        <v>7.72</v>
      </c>
      <c r="G524" s="13">
        <v>3.71</v>
      </c>
      <c r="H524" s="36" t="s">
        <v>112</v>
      </c>
      <c r="I524" s="13">
        <v>5.08</v>
      </c>
      <c r="J524" s="13">
        <v>7.4</v>
      </c>
      <c r="K524" s="31">
        <v>601</v>
      </c>
      <c r="L524" s="13">
        <f>AVERAGE(K520:K524)</f>
        <v>495</v>
      </c>
      <c r="M524" s="38">
        <f>GEOMEAN(K520:K524)</f>
        <v>483.51732130297046</v>
      </c>
      <c r="N524" s="45" t="s">
        <v>389</v>
      </c>
    </row>
    <row r="525" spans="1:31" x14ac:dyDescent="0.3">
      <c r="A525" s="48">
        <v>39149</v>
      </c>
      <c r="B525" s="13">
        <v>105331</v>
      </c>
      <c r="C525" s="13">
        <v>812.2</v>
      </c>
      <c r="D525" s="13">
        <v>0.51980000000000004</v>
      </c>
      <c r="E525" s="13">
        <v>8.7799999999999994</v>
      </c>
      <c r="F525" s="49">
        <v>7.81</v>
      </c>
      <c r="G525" s="13">
        <v>9.9700000000000006</v>
      </c>
      <c r="H525" s="36" t="s">
        <v>112</v>
      </c>
      <c r="I525" s="13">
        <v>0.74</v>
      </c>
      <c r="J525" s="13">
        <v>7.3</v>
      </c>
      <c r="K525" s="31">
        <v>183</v>
      </c>
    </row>
    <row r="526" spans="1:31" x14ac:dyDescent="0.3">
      <c r="A526" s="48">
        <v>39154</v>
      </c>
      <c r="B526" s="13">
        <v>95335</v>
      </c>
      <c r="C526" s="13">
        <v>970.8</v>
      </c>
      <c r="D526" s="13">
        <v>0.62129999999999996</v>
      </c>
      <c r="E526" s="13">
        <v>10.37</v>
      </c>
      <c r="F526" s="49">
        <v>7.7</v>
      </c>
      <c r="G526" s="13">
        <v>8.7200000000000006</v>
      </c>
      <c r="H526" s="36" t="s">
        <v>112</v>
      </c>
      <c r="I526" s="13">
        <v>0.32</v>
      </c>
      <c r="J526" s="13">
        <v>7.5</v>
      </c>
      <c r="K526" s="31">
        <v>41</v>
      </c>
      <c r="O526" s="28" t="s">
        <v>321</v>
      </c>
      <c r="P526" s="28">
        <v>92.3</v>
      </c>
      <c r="Q526" s="28" t="s">
        <v>321</v>
      </c>
      <c r="R526" s="28" t="s">
        <v>321</v>
      </c>
      <c r="S526" s="28" t="s">
        <v>321</v>
      </c>
      <c r="T526" s="28" t="s">
        <v>321</v>
      </c>
      <c r="U526" s="28" t="s">
        <v>321</v>
      </c>
      <c r="V526" s="28" t="s">
        <v>321</v>
      </c>
      <c r="W526" s="28" t="s">
        <v>321</v>
      </c>
      <c r="X526" s="28">
        <v>102</v>
      </c>
      <c r="Y526" s="28" t="s">
        <v>321</v>
      </c>
      <c r="Z526" s="28">
        <v>0.31</v>
      </c>
      <c r="AA526" s="28" t="s">
        <v>321</v>
      </c>
      <c r="AB526" s="28">
        <v>65.8</v>
      </c>
      <c r="AC526" s="28" t="s">
        <v>321</v>
      </c>
      <c r="AD526" s="28">
        <v>376</v>
      </c>
      <c r="AE526" s="28" t="s">
        <v>321</v>
      </c>
    </row>
    <row r="527" spans="1:31" x14ac:dyDescent="0.3">
      <c r="A527" s="48">
        <v>39162</v>
      </c>
      <c r="B527" s="13">
        <v>103808</v>
      </c>
      <c r="C527" s="13">
        <v>936.4</v>
      </c>
      <c r="D527" s="13">
        <v>0.59930000000000005</v>
      </c>
      <c r="E527" s="13">
        <v>10.96</v>
      </c>
      <c r="F527" s="49">
        <v>7.72</v>
      </c>
      <c r="G527" s="13">
        <v>9.1199999999999992</v>
      </c>
      <c r="H527" s="36" t="s">
        <v>112</v>
      </c>
      <c r="I527" s="13">
        <v>0.79</v>
      </c>
      <c r="J527" s="13">
        <v>7.6</v>
      </c>
      <c r="K527" s="31">
        <v>488</v>
      </c>
    </row>
    <row r="528" spans="1:31" x14ac:dyDescent="0.3">
      <c r="A528" s="48">
        <v>39170</v>
      </c>
      <c r="B528" s="13">
        <v>113822</v>
      </c>
      <c r="C528" s="13">
        <v>788</v>
      </c>
      <c r="D528" s="13">
        <v>0.504</v>
      </c>
      <c r="E528" s="13">
        <v>10.6</v>
      </c>
      <c r="F528" s="49">
        <v>7.86</v>
      </c>
      <c r="G528" s="13">
        <v>11.62</v>
      </c>
      <c r="H528" s="36" t="s">
        <v>112</v>
      </c>
      <c r="I528" s="13">
        <v>0.1</v>
      </c>
      <c r="J528" s="13">
        <v>7.6</v>
      </c>
      <c r="K528" s="31">
        <v>1014</v>
      </c>
    </row>
    <row r="529" spans="1:31" x14ac:dyDescent="0.3">
      <c r="A529" s="48">
        <v>39175</v>
      </c>
      <c r="B529" s="13">
        <v>105645</v>
      </c>
      <c r="C529" s="13">
        <v>900.3</v>
      </c>
      <c r="D529" s="13">
        <v>0.57620000000000005</v>
      </c>
      <c r="E529" s="13">
        <v>10.06</v>
      </c>
      <c r="F529" s="49">
        <v>7.78</v>
      </c>
      <c r="G529" s="13">
        <v>13.18</v>
      </c>
      <c r="H529" s="36" t="s">
        <v>112</v>
      </c>
      <c r="I529" s="13">
        <v>0.15</v>
      </c>
      <c r="J529" s="13">
        <v>7.6</v>
      </c>
      <c r="K529" s="31">
        <v>275</v>
      </c>
      <c r="L529" s="13">
        <f>AVERAGE(K525:K529)</f>
        <v>400.2</v>
      </c>
      <c r="M529" s="38">
        <f>GEOMEAN(K525:K529)</f>
        <v>252.2348458325898</v>
      </c>
      <c r="N529" s="45" t="s">
        <v>393</v>
      </c>
    </row>
    <row r="530" spans="1:31" x14ac:dyDescent="0.3">
      <c r="A530" s="48">
        <v>39181</v>
      </c>
      <c r="B530" s="13">
        <v>111502</v>
      </c>
      <c r="C530" s="13">
        <v>937.1</v>
      </c>
      <c r="D530" s="13">
        <v>0.59970000000000001</v>
      </c>
      <c r="E530" s="13">
        <v>12.06</v>
      </c>
      <c r="F530" s="49">
        <v>7.85</v>
      </c>
      <c r="G530" s="13">
        <v>6.3</v>
      </c>
      <c r="H530" s="36" t="s">
        <v>112</v>
      </c>
      <c r="I530" s="13">
        <v>0.27</v>
      </c>
      <c r="J530" s="13">
        <v>7.3</v>
      </c>
      <c r="K530" s="31">
        <v>132</v>
      </c>
    </row>
    <row r="531" spans="1:31" x14ac:dyDescent="0.3">
      <c r="A531" s="48">
        <v>39191</v>
      </c>
      <c r="B531" s="13">
        <v>103606</v>
      </c>
      <c r="C531" s="13">
        <v>792.5</v>
      </c>
      <c r="D531" s="13">
        <v>0.50719999999999998</v>
      </c>
      <c r="E531" s="13">
        <v>10.050000000000001</v>
      </c>
      <c r="F531" s="49">
        <v>7.6</v>
      </c>
      <c r="G531" s="13">
        <v>9.3000000000000007</v>
      </c>
      <c r="H531" s="36" t="s">
        <v>112</v>
      </c>
      <c r="I531" s="13">
        <v>7.0000000000000007E-2</v>
      </c>
      <c r="J531" s="13">
        <v>7</v>
      </c>
      <c r="K531" s="31">
        <v>3076</v>
      </c>
    </row>
    <row r="532" spans="1:31" x14ac:dyDescent="0.3">
      <c r="A532" s="48">
        <v>39195</v>
      </c>
      <c r="B532" s="13">
        <v>103719</v>
      </c>
      <c r="C532" s="13">
        <v>971.7</v>
      </c>
      <c r="D532" s="13">
        <v>0.62190000000000001</v>
      </c>
      <c r="E532" s="13">
        <v>9.1199999999999992</v>
      </c>
      <c r="F532" s="49">
        <v>7.61</v>
      </c>
      <c r="G532" s="13">
        <v>15.19</v>
      </c>
      <c r="H532" s="36" t="s">
        <v>112</v>
      </c>
      <c r="I532" s="13">
        <v>0.37</v>
      </c>
      <c r="J532" s="13">
        <v>7.3</v>
      </c>
      <c r="K532" s="31">
        <v>789</v>
      </c>
    </row>
    <row r="533" spans="1:31" x14ac:dyDescent="0.3">
      <c r="A533" s="48">
        <v>39198</v>
      </c>
      <c r="B533" s="13">
        <v>101928</v>
      </c>
      <c r="C533" s="13">
        <v>49</v>
      </c>
      <c r="D533" s="13">
        <v>3.2000000000000001E-2</v>
      </c>
      <c r="E533" s="13">
        <v>7.96</v>
      </c>
      <c r="F533" s="49">
        <v>7.6</v>
      </c>
      <c r="G533" s="13">
        <v>14.32</v>
      </c>
      <c r="H533" s="36" t="s">
        <v>112</v>
      </c>
      <c r="I533" s="13">
        <v>0.5</v>
      </c>
      <c r="J533" s="13">
        <v>7.8</v>
      </c>
      <c r="K533" s="31">
        <v>1669</v>
      </c>
      <c r="L533" s="13">
        <f>AVERAGE(K529:K533)</f>
        <v>1188.2</v>
      </c>
      <c r="M533" s="38">
        <f>GEOMEAN(K529:K533)</f>
        <v>681.53044188143588</v>
      </c>
      <c r="N533" s="45" t="s">
        <v>397</v>
      </c>
    </row>
    <row r="534" spans="1:31" x14ac:dyDescent="0.3">
      <c r="A534" s="48">
        <v>39209</v>
      </c>
      <c r="B534" s="13">
        <v>113736</v>
      </c>
      <c r="C534" s="13">
        <v>171</v>
      </c>
      <c r="D534" s="13">
        <v>0.11</v>
      </c>
      <c r="E534" s="13">
        <v>9.14</v>
      </c>
      <c r="F534" s="49">
        <v>7.86</v>
      </c>
      <c r="G534" s="13">
        <v>14.41</v>
      </c>
      <c r="H534" s="36" t="s">
        <v>112</v>
      </c>
      <c r="I534" s="13">
        <v>0.2</v>
      </c>
      <c r="J534" s="13">
        <v>7.7</v>
      </c>
      <c r="K534" s="31">
        <v>706</v>
      </c>
    </row>
    <row r="535" spans="1:31" x14ac:dyDescent="0.3">
      <c r="A535" s="48">
        <v>39218</v>
      </c>
      <c r="B535" s="13">
        <v>102107</v>
      </c>
      <c r="C535" s="13">
        <v>442</v>
      </c>
      <c r="D535" s="13">
        <v>0.28299999999999997</v>
      </c>
      <c r="E535" s="13">
        <v>7.28</v>
      </c>
      <c r="F535" s="49">
        <v>7.59</v>
      </c>
      <c r="G535" s="13">
        <v>16.88</v>
      </c>
      <c r="H535" s="36" t="s">
        <v>112</v>
      </c>
      <c r="I535" s="13">
        <v>0</v>
      </c>
      <c r="J535" s="13">
        <v>7.5</v>
      </c>
      <c r="K535" s="31">
        <v>14136</v>
      </c>
    </row>
    <row r="536" spans="1:31" x14ac:dyDescent="0.3">
      <c r="A536" s="48">
        <v>39219</v>
      </c>
      <c r="B536" s="13">
        <v>105609</v>
      </c>
      <c r="C536" s="13">
        <v>769.1</v>
      </c>
      <c r="D536" s="13">
        <v>0.49220000000000003</v>
      </c>
      <c r="E536" s="13">
        <v>8.41</v>
      </c>
      <c r="F536" s="49">
        <v>7.47</v>
      </c>
      <c r="G536" s="13">
        <v>13.9</v>
      </c>
      <c r="H536" s="36" t="s">
        <v>112</v>
      </c>
      <c r="I536" s="13">
        <v>0.26</v>
      </c>
      <c r="J536" s="13">
        <v>7.2</v>
      </c>
      <c r="K536" s="31">
        <v>2909</v>
      </c>
    </row>
    <row r="537" spans="1:31" x14ac:dyDescent="0.3">
      <c r="A537" s="48">
        <v>39226</v>
      </c>
      <c r="B537" s="13">
        <v>110118</v>
      </c>
      <c r="C537" s="13">
        <v>2.6</v>
      </c>
      <c r="D537" s="13">
        <v>1.6999999999999999E-3</v>
      </c>
      <c r="E537" s="13">
        <v>8.08</v>
      </c>
      <c r="F537" s="49">
        <v>7.75</v>
      </c>
      <c r="G537" s="13">
        <v>19.649999999999999</v>
      </c>
      <c r="H537" s="36" t="s">
        <v>112</v>
      </c>
      <c r="I537" s="13">
        <v>0.51</v>
      </c>
      <c r="J537" s="13">
        <v>7.7</v>
      </c>
      <c r="K537" s="31">
        <v>1259</v>
      </c>
    </row>
    <row r="538" spans="1:31" x14ac:dyDescent="0.3">
      <c r="A538" s="48">
        <v>39232</v>
      </c>
      <c r="B538" s="13">
        <v>110645</v>
      </c>
      <c r="C538" s="13">
        <v>942.3</v>
      </c>
      <c r="D538" s="13">
        <v>0.60309999999999997</v>
      </c>
      <c r="E538" s="13">
        <v>7.77</v>
      </c>
      <c r="F538" s="49">
        <v>7.75</v>
      </c>
      <c r="G538" s="13">
        <v>20.68</v>
      </c>
      <c r="H538" s="36" t="s">
        <v>112</v>
      </c>
      <c r="I538" s="13">
        <v>0.21</v>
      </c>
      <c r="J538" s="13">
        <v>7.4</v>
      </c>
      <c r="K538" s="31">
        <v>1722</v>
      </c>
      <c r="L538" s="13">
        <f>AVERAGE(K534:K538)</f>
        <v>4146.3999999999996</v>
      </c>
      <c r="M538" s="38">
        <f>GEOMEAN(K534:K538)</f>
        <v>2289.7431434017535</v>
      </c>
      <c r="N538" s="45" t="s">
        <v>398</v>
      </c>
    </row>
    <row r="539" spans="1:31" x14ac:dyDescent="0.3">
      <c r="A539" s="48">
        <v>39240</v>
      </c>
      <c r="B539" s="13">
        <v>111200</v>
      </c>
      <c r="C539" s="13">
        <v>730.6</v>
      </c>
      <c r="D539" s="13">
        <v>0.46760000000000002</v>
      </c>
      <c r="E539" s="13">
        <v>7.75</v>
      </c>
      <c r="F539" s="49">
        <v>7.51</v>
      </c>
      <c r="G539" s="13">
        <v>20.78</v>
      </c>
      <c r="H539" s="36" t="s">
        <v>112</v>
      </c>
      <c r="I539" s="13">
        <v>0.03</v>
      </c>
      <c r="J539" s="13">
        <v>7.7</v>
      </c>
      <c r="K539" s="31">
        <v>677</v>
      </c>
    </row>
    <row r="540" spans="1:31" x14ac:dyDescent="0.3">
      <c r="A540" s="48">
        <v>39244</v>
      </c>
      <c r="B540" s="13">
        <v>122939</v>
      </c>
      <c r="C540" s="13">
        <v>992</v>
      </c>
      <c r="D540" s="13">
        <v>0.63500000000000001</v>
      </c>
      <c r="E540" s="13">
        <v>8.49</v>
      </c>
      <c r="F540" s="49">
        <v>7.86</v>
      </c>
      <c r="G540" s="13">
        <v>21.43</v>
      </c>
      <c r="H540" s="36" t="s">
        <v>112</v>
      </c>
      <c r="I540" s="13">
        <v>0.3</v>
      </c>
      <c r="J540" s="13">
        <v>7.8</v>
      </c>
      <c r="K540" s="31">
        <v>708</v>
      </c>
    </row>
    <row r="541" spans="1:31" x14ac:dyDescent="0.3">
      <c r="A541" s="48">
        <v>39247</v>
      </c>
      <c r="B541" s="13">
        <v>104024</v>
      </c>
      <c r="C541" s="13">
        <v>1048</v>
      </c>
      <c r="D541" s="13">
        <v>0.67100000000000004</v>
      </c>
      <c r="E541" s="13">
        <v>7.51</v>
      </c>
      <c r="F541" s="49">
        <v>7.56</v>
      </c>
      <c r="G541" s="13">
        <v>21.23</v>
      </c>
      <c r="H541" s="36" t="s">
        <v>112</v>
      </c>
      <c r="I541" s="13">
        <v>0.22</v>
      </c>
      <c r="J541" s="13">
        <v>7.6</v>
      </c>
      <c r="K541" s="31">
        <v>2359</v>
      </c>
    </row>
    <row r="542" spans="1:31" x14ac:dyDescent="0.3">
      <c r="A542" s="48">
        <v>39253</v>
      </c>
      <c r="B542" s="13">
        <v>105822</v>
      </c>
      <c r="C542" s="13">
        <v>672.9</v>
      </c>
      <c r="D542" s="13">
        <v>0.43070000000000003</v>
      </c>
      <c r="E542" s="13">
        <v>6.47</v>
      </c>
      <c r="F542" s="49">
        <v>7.32</v>
      </c>
      <c r="G542" s="13">
        <v>20.23</v>
      </c>
      <c r="H542" s="36" t="s">
        <v>112</v>
      </c>
      <c r="I542" s="13">
        <v>0.23</v>
      </c>
      <c r="J542" s="13">
        <v>7.7</v>
      </c>
      <c r="K542" s="31">
        <v>1208</v>
      </c>
    </row>
    <row r="543" spans="1:31" x14ac:dyDescent="0.3">
      <c r="A543" s="48">
        <v>39261</v>
      </c>
      <c r="B543" s="13">
        <v>103321</v>
      </c>
      <c r="C543" s="13">
        <v>300.8</v>
      </c>
      <c r="D543" s="13">
        <v>0.1925</v>
      </c>
      <c r="E543" s="13">
        <v>6.63</v>
      </c>
      <c r="F543" s="49">
        <v>7.58</v>
      </c>
      <c r="G543" s="13">
        <v>22.69</v>
      </c>
      <c r="H543" s="36" t="s">
        <v>112</v>
      </c>
      <c r="I543" s="13">
        <v>0</v>
      </c>
      <c r="J543" s="13">
        <v>7.3</v>
      </c>
      <c r="K543" s="31">
        <v>15531</v>
      </c>
      <c r="L543" s="13">
        <f>AVERAGE(K539:K543)</f>
        <v>4096.6000000000004</v>
      </c>
      <c r="M543" s="38">
        <f>GEOMEAN(K539:K543)</f>
        <v>1842.1425932661473</v>
      </c>
      <c r="N543" s="45" t="s">
        <v>399</v>
      </c>
    </row>
    <row r="544" spans="1:31" x14ac:dyDescent="0.3">
      <c r="A544" s="48">
        <v>39266</v>
      </c>
      <c r="B544" s="13">
        <v>104657</v>
      </c>
      <c r="C544" s="13">
        <v>956.8</v>
      </c>
      <c r="D544" s="13">
        <v>0.61229999999999996</v>
      </c>
      <c r="E544" s="13">
        <v>8.41</v>
      </c>
      <c r="F544" s="49">
        <v>7.41</v>
      </c>
      <c r="G544" s="13">
        <v>18.96</v>
      </c>
      <c r="H544" s="36" t="s">
        <v>112</v>
      </c>
      <c r="I544" s="13">
        <v>0.23</v>
      </c>
      <c r="J544" s="13">
        <v>7.6</v>
      </c>
      <c r="K544" s="31">
        <v>520</v>
      </c>
      <c r="O544" s="28">
        <v>1.2</v>
      </c>
      <c r="P544" s="28">
        <v>85.8</v>
      </c>
      <c r="Q544" s="28" t="s">
        <v>321</v>
      </c>
      <c r="R544" s="28" t="s">
        <v>321</v>
      </c>
      <c r="S544" s="28" t="s">
        <v>321</v>
      </c>
      <c r="T544" s="28" t="s">
        <v>321</v>
      </c>
      <c r="U544" s="28" t="s">
        <v>321</v>
      </c>
      <c r="V544" s="28">
        <v>1.4</v>
      </c>
      <c r="W544" s="28">
        <v>15.1</v>
      </c>
      <c r="X544" s="28">
        <v>96.2</v>
      </c>
      <c r="Y544" s="28" t="s">
        <v>321</v>
      </c>
      <c r="Z544" s="28">
        <v>0.65</v>
      </c>
      <c r="AA544" s="28" t="s">
        <v>321</v>
      </c>
      <c r="AB544" s="28">
        <v>78.099999999999994</v>
      </c>
      <c r="AC544" s="28" t="s">
        <v>321</v>
      </c>
      <c r="AD544" s="28">
        <v>346</v>
      </c>
      <c r="AE544" s="28" t="s">
        <v>321</v>
      </c>
    </row>
    <row r="545" spans="1:31" x14ac:dyDescent="0.3">
      <c r="A545" s="48">
        <v>39272</v>
      </c>
      <c r="B545" s="13">
        <v>105818</v>
      </c>
      <c r="C545" s="13">
        <v>976</v>
      </c>
      <c r="D545" s="13">
        <v>0.625</v>
      </c>
      <c r="E545" s="13">
        <v>7.09</v>
      </c>
      <c r="F545" s="49">
        <v>7.88</v>
      </c>
      <c r="G545" s="13">
        <v>23.44</v>
      </c>
      <c r="H545" s="36" t="s">
        <v>112</v>
      </c>
      <c r="I545" s="13">
        <v>0</v>
      </c>
      <c r="J545" s="13">
        <v>7.5</v>
      </c>
      <c r="K545" s="31">
        <v>1483</v>
      </c>
    </row>
    <row r="546" spans="1:31" x14ac:dyDescent="0.3">
      <c r="A546" s="48">
        <v>39279</v>
      </c>
      <c r="B546" s="13">
        <v>104555</v>
      </c>
      <c r="C546" s="13">
        <v>780</v>
      </c>
      <c r="D546" s="13">
        <v>0.499</v>
      </c>
      <c r="E546" s="13">
        <v>7.11</v>
      </c>
      <c r="F546" s="49">
        <v>7.79</v>
      </c>
      <c r="G546" s="13">
        <v>22.33</v>
      </c>
      <c r="H546" s="36" t="s">
        <v>112</v>
      </c>
      <c r="I546" s="13">
        <v>0.2</v>
      </c>
      <c r="J546" s="13">
        <v>7.5</v>
      </c>
      <c r="K546" s="31">
        <v>1467</v>
      </c>
    </row>
    <row r="547" spans="1:31" x14ac:dyDescent="0.3">
      <c r="A547" s="48">
        <v>39282</v>
      </c>
      <c r="B547" s="13">
        <v>105509</v>
      </c>
      <c r="C547" s="13">
        <v>762.8</v>
      </c>
      <c r="D547" s="13">
        <v>0.48820000000000002</v>
      </c>
      <c r="E547" s="13">
        <v>7.09</v>
      </c>
      <c r="F547" s="49">
        <v>7.75</v>
      </c>
      <c r="G547" s="13">
        <v>22.33</v>
      </c>
      <c r="H547" s="36" t="s">
        <v>112</v>
      </c>
      <c r="I547" s="13">
        <v>0.01</v>
      </c>
      <c r="J547" s="13">
        <v>7.6</v>
      </c>
      <c r="K547" s="31">
        <v>1607</v>
      </c>
    </row>
    <row r="548" spans="1:31" x14ac:dyDescent="0.3">
      <c r="A548" s="48">
        <v>39293</v>
      </c>
      <c r="B548" s="13">
        <v>104035</v>
      </c>
      <c r="C548" s="13">
        <v>904</v>
      </c>
      <c r="D548" s="13">
        <v>0.57799999999999996</v>
      </c>
      <c r="E548" s="13">
        <v>7.43</v>
      </c>
      <c r="F548" s="49">
        <v>7.9</v>
      </c>
      <c r="G548" s="13">
        <v>21.35</v>
      </c>
      <c r="H548" s="36" t="s">
        <v>112</v>
      </c>
      <c r="I548" s="13">
        <v>0.1</v>
      </c>
      <c r="J548" s="13">
        <v>7.6</v>
      </c>
      <c r="K548" s="31">
        <v>1354</v>
      </c>
      <c r="L548" s="13">
        <f>AVERAGE(K544:K548)</f>
        <v>1286.2</v>
      </c>
      <c r="M548" s="38">
        <f>GEOMEAN(K544:K548)</f>
        <v>1197.4071026649551</v>
      </c>
      <c r="N548" s="45" t="s">
        <v>400</v>
      </c>
    </row>
    <row r="549" spans="1:31" x14ac:dyDescent="0.3">
      <c r="A549" s="48">
        <v>39302</v>
      </c>
      <c r="B549" s="13">
        <v>110519</v>
      </c>
      <c r="C549" s="13">
        <v>747</v>
      </c>
      <c r="D549" s="13">
        <v>0.47799999999999998</v>
      </c>
      <c r="E549" s="13">
        <v>6.27</v>
      </c>
      <c r="F549" s="49">
        <v>7.73</v>
      </c>
      <c r="G549" s="13">
        <v>25.83</v>
      </c>
      <c r="H549" s="36" t="s">
        <v>112</v>
      </c>
      <c r="I549" s="13">
        <v>0</v>
      </c>
      <c r="J549" s="13">
        <v>7.6</v>
      </c>
      <c r="K549" s="31">
        <v>1178</v>
      </c>
    </row>
    <row r="550" spans="1:31" x14ac:dyDescent="0.3">
      <c r="A550" s="48">
        <v>39310</v>
      </c>
      <c r="B550" s="13">
        <v>105219</v>
      </c>
      <c r="C550" s="13">
        <v>988.6</v>
      </c>
      <c r="D550" s="13">
        <v>0.63270000000000004</v>
      </c>
      <c r="E550" s="13">
        <v>6.87</v>
      </c>
      <c r="F550" s="49">
        <v>7.91</v>
      </c>
      <c r="G550" s="13">
        <v>23.91</v>
      </c>
      <c r="H550" s="36" t="s">
        <v>112</v>
      </c>
      <c r="I550" s="13">
        <v>7.0000000000000007E-2</v>
      </c>
      <c r="J550" s="13">
        <v>7</v>
      </c>
      <c r="K550" s="31">
        <v>1789</v>
      </c>
    </row>
    <row r="551" spans="1:31" x14ac:dyDescent="0.3">
      <c r="A551" s="48">
        <v>39316</v>
      </c>
      <c r="B551" s="13">
        <v>105306</v>
      </c>
      <c r="C551" s="13">
        <v>793.8</v>
      </c>
      <c r="D551" s="13">
        <v>0.50800000000000001</v>
      </c>
      <c r="E551" s="13">
        <v>6.32</v>
      </c>
      <c r="F551" s="49">
        <v>7.78</v>
      </c>
      <c r="G551" s="13">
        <v>23.36</v>
      </c>
      <c r="H551" s="36" t="s">
        <v>112</v>
      </c>
      <c r="I551" s="13">
        <v>0.23</v>
      </c>
      <c r="J551" s="13">
        <v>7.6</v>
      </c>
      <c r="K551" s="31">
        <v>3609</v>
      </c>
    </row>
    <row r="552" spans="1:31" x14ac:dyDescent="0.3">
      <c r="A552" s="48">
        <v>39321</v>
      </c>
      <c r="B552" s="13">
        <v>113504</v>
      </c>
      <c r="C552" s="13">
        <v>1013</v>
      </c>
      <c r="D552" s="13">
        <v>0.64810000000000001</v>
      </c>
      <c r="E552" s="13">
        <v>7.33</v>
      </c>
      <c r="F552" s="49">
        <v>7.93</v>
      </c>
      <c r="G552" s="13">
        <v>21.57</v>
      </c>
      <c r="H552" s="36" t="s">
        <v>112</v>
      </c>
      <c r="I552" s="13">
        <v>0.28999999999999998</v>
      </c>
      <c r="J552" s="13">
        <v>7.5</v>
      </c>
      <c r="K552" s="31">
        <v>627</v>
      </c>
    </row>
    <row r="553" spans="1:31" x14ac:dyDescent="0.3">
      <c r="A553" s="48">
        <v>39324</v>
      </c>
      <c r="B553" s="13">
        <v>112038</v>
      </c>
      <c r="C553" s="13">
        <v>874</v>
      </c>
      <c r="D553" s="13">
        <v>0.56000000000000005</v>
      </c>
      <c r="E553" s="13">
        <v>6.22</v>
      </c>
      <c r="F553" s="49">
        <v>7.82</v>
      </c>
      <c r="G553" s="13">
        <v>21.82</v>
      </c>
      <c r="H553" s="36" t="s">
        <v>112</v>
      </c>
      <c r="I553" s="13">
        <v>0.2</v>
      </c>
      <c r="J553" s="13">
        <v>7.5</v>
      </c>
      <c r="K553" s="31">
        <v>857</v>
      </c>
      <c r="L553" s="13">
        <f>AVERAGE(K549:K553)</f>
        <v>1612</v>
      </c>
      <c r="M553" s="38">
        <f>GEOMEAN(K549:K553)</f>
        <v>1325.1900767977663</v>
      </c>
      <c r="N553" s="45" t="s">
        <v>401</v>
      </c>
    </row>
    <row r="554" spans="1:31" x14ac:dyDescent="0.3">
      <c r="A554" s="48">
        <v>39330</v>
      </c>
      <c r="B554" s="13">
        <v>115750</v>
      </c>
      <c r="C554" s="13">
        <v>843</v>
      </c>
      <c r="D554" s="13">
        <v>0.53900000000000003</v>
      </c>
      <c r="E554" s="13">
        <v>6.31</v>
      </c>
      <c r="F554" s="49">
        <v>7.83</v>
      </c>
      <c r="G554" s="13">
        <v>22.05</v>
      </c>
      <c r="H554" s="36" t="s">
        <v>112</v>
      </c>
      <c r="I554" s="13">
        <v>0.3</v>
      </c>
      <c r="J554" s="13">
        <v>7.7</v>
      </c>
      <c r="K554" s="31">
        <v>20</v>
      </c>
    </row>
    <row r="555" spans="1:31" x14ac:dyDescent="0.3">
      <c r="A555" s="48">
        <v>39336</v>
      </c>
      <c r="B555" s="13">
        <v>103055</v>
      </c>
      <c r="C555" s="13">
        <v>750.6</v>
      </c>
      <c r="D555" s="13">
        <v>0.48039999999999999</v>
      </c>
      <c r="E555" s="13">
        <v>6.8</v>
      </c>
      <c r="F555" s="49">
        <v>7.75</v>
      </c>
      <c r="G555" s="13">
        <v>19</v>
      </c>
      <c r="H555" s="36" t="s">
        <v>112</v>
      </c>
      <c r="I555" s="13">
        <v>0.14000000000000001</v>
      </c>
      <c r="J555" s="13">
        <v>7.2</v>
      </c>
      <c r="K555" s="31">
        <v>907</v>
      </c>
    </row>
    <row r="556" spans="1:31" x14ac:dyDescent="0.3">
      <c r="A556" s="48">
        <v>39338</v>
      </c>
      <c r="B556" s="13">
        <v>105808</v>
      </c>
      <c r="C556" s="13">
        <v>887</v>
      </c>
      <c r="D556" s="13">
        <v>0.56769999999999998</v>
      </c>
      <c r="E556" s="13">
        <v>8.06</v>
      </c>
      <c r="F556" s="49">
        <v>7.85</v>
      </c>
      <c r="G556" s="13">
        <v>16.68</v>
      </c>
      <c r="H556" s="36" t="s">
        <v>112</v>
      </c>
      <c r="I556" s="13">
        <v>0.32</v>
      </c>
      <c r="J556" s="13">
        <v>7.3</v>
      </c>
      <c r="K556" s="31">
        <v>860</v>
      </c>
    </row>
    <row r="557" spans="1:31" x14ac:dyDescent="0.3">
      <c r="A557" s="48">
        <v>39344</v>
      </c>
      <c r="B557" s="13">
        <v>101724</v>
      </c>
      <c r="C557" s="13">
        <v>976.6</v>
      </c>
      <c r="D557" s="13">
        <v>0.625</v>
      </c>
      <c r="E557" s="13">
        <v>7.73</v>
      </c>
      <c r="F557" s="49">
        <v>8.01</v>
      </c>
      <c r="G557" s="13">
        <v>17.45</v>
      </c>
      <c r="H557" s="36" t="s">
        <v>112</v>
      </c>
      <c r="I557" s="13">
        <v>0.3</v>
      </c>
      <c r="J557" s="13">
        <v>7.1</v>
      </c>
      <c r="K557" s="31">
        <v>323</v>
      </c>
    </row>
    <row r="558" spans="1:31" x14ac:dyDescent="0.3">
      <c r="A558" s="48">
        <v>39350</v>
      </c>
      <c r="B558" s="13">
        <v>105403</v>
      </c>
      <c r="C558" s="13">
        <v>991.6</v>
      </c>
      <c r="D558" s="13">
        <v>0.63470000000000004</v>
      </c>
      <c r="E558" s="13">
        <v>3.64</v>
      </c>
      <c r="F558" s="49">
        <v>7.85</v>
      </c>
      <c r="G558" s="13">
        <v>21.74</v>
      </c>
      <c r="H558" s="36" t="s">
        <v>112</v>
      </c>
      <c r="I558" s="13">
        <v>0.3</v>
      </c>
      <c r="J558" s="13">
        <v>7.8</v>
      </c>
      <c r="K558" s="31">
        <v>1100</v>
      </c>
      <c r="L558" s="13">
        <f>AVERAGE(K554:K558)</f>
        <v>642</v>
      </c>
      <c r="M558" s="38">
        <f>GEOMEAN(K554:K558)</f>
        <v>353.79051731748376</v>
      </c>
      <c r="N558" s="45" t="s">
        <v>402</v>
      </c>
    </row>
    <row r="559" spans="1:31" x14ac:dyDescent="0.3">
      <c r="A559" s="48">
        <v>39358</v>
      </c>
      <c r="B559" s="13">
        <v>103448</v>
      </c>
      <c r="C559" s="13">
        <v>297.7</v>
      </c>
      <c r="D559" s="13">
        <v>0.1905</v>
      </c>
      <c r="E559" s="13">
        <v>6.61</v>
      </c>
      <c r="F559" s="49">
        <v>7.91</v>
      </c>
      <c r="G559" s="13">
        <v>18.38</v>
      </c>
      <c r="H559" s="36" t="s">
        <v>112</v>
      </c>
      <c r="I559" s="13">
        <v>0.11</v>
      </c>
      <c r="J559" s="13">
        <v>7.3</v>
      </c>
      <c r="K559" s="31">
        <v>12033</v>
      </c>
    </row>
    <row r="560" spans="1:31" x14ac:dyDescent="0.3">
      <c r="A560" s="48">
        <v>39364</v>
      </c>
      <c r="B560" s="13">
        <v>104421</v>
      </c>
      <c r="C560" s="13">
        <v>966.6</v>
      </c>
      <c r="D560" s="13">
        <v>0.61860000000000004</v>
      </c>
      <c r="E560" s="13">
        <v>5.41</v>
      </c>
      <c r="F560" s="49">
        <v>7.98</v>
      </c>
      <c r="G560" s="13">
        <v>20.059999999999999</v>
      </c>
      <c r="H560" s="36" t="s">
        <v>112</v>
      </c>
      <c r="I560" s="13">
        <v>0.15</v>
      </c>
      <c r="J560" s="13">
        <v>7.1</v>
      </c>
      <c r="K560" s="31">
        <v>547</v>
      </c>
      <c r="O560" s="28">
        <v>1.9</v>
      </c>
      <c r="P560" s="28">
        <v>98.4</v>
      </c>
      <c r="Q560" s="28" t="s">
        <v>321</v>
      </c>
      <c r="R560" s="28" t="s">
        <v>321</v>
      </c>
      <c r="S560" s="28" t="s">
        <v>321</v>
      </c>
      <c r="T560" s="28">
        <v>3.4</v>
      </c>
      <c r="U560" s="28" t="s">
        <v>321</v>
      </c>
      <c r="V560" s="28">
        <v>1.5</v>
      </c>
      <c r="W560" s="28">
        <v>13</v>
      </c>
      <c r="X560" s="28">
        <v>87.1</v>
      </c>
      <c r="Y560" s="28" t="s">
        <v>321</v>
      </c>
      <c r="Z560" s="28">
        <v>0.48</v>
      </c>
      <c r="AA560" s="28" t="s">
        <v>321</v>
      </c>
      <c r="AB560" s="28">
        <v>75.2</v>
      </c>
      <c r="AC560" s="28" t="s">
        <v>321</v>
      </c>
      <c r="AD560" s="28">
        <v>396</v>
      </c>
      <c r="AE560" s="28" t="s">
        <v>321</v>
      </c>
    </row>
    <row r="561" spans="1:14" x14ac:dyDescent="0.3">
      <c r="A561" s="48">
        <v>39373</v>
      </c>
      <c r="B561" s="13">
        <v>104455</v>
      </c>
      <c r="C561" s="13">
        <v>191.3</v>
      </c>
      <c r="D561" s="13">
        <v>0.12239999999999999</v>
      </c>
      <c r="E561" s="13">
        <v>7.46</v>
      </c>
      <c r="F561" s="49">
        <v>7.71</v>
      </c>
      <c r="G561" s="13">
        <v>18.75</v>
      </c>
      <c r="H561" s="36" t="s">
        <v>112</v>
      </c>
      <c r="I561" s="13">
        <v>0.09</v>
      </c>
      <c r="J561" s="13">
        <v>7.6</v>
      </c>
      <c r="K561" s="31">
        <v>24192</v>
      </c>
    </row>
    <row r="562" spans="1:14" x14ac:dyDescent="0.3">
      <c r="A562" s="48">
        <v>39380</v>
      </c>
      <c r="B562" s="13">
        <v>105947</v>
      </c>
      <c r="C562" s="13">
        <v>848.8</v>
      </c>
      <c r="D562" s="13">
        <v>0.54320000000000002</v>
      </c>
      <c r="E562" s="13">
        <v>8.66</v>
      </c>
      <c r="F562" s="49">
        <v>7.64</v>
      </c>
      <c r="G562" s="13">
        <v>10.78</v>
      </c>
      <c r="H562" s="36" t="s">
        <v>112</v>
      </c>
      <c r="I562" s="13">
        <v>0.19</v>
      </c>
      <c r="J562" s="13">
        <v>6.8</v>
      </c>
      <c r="K562" s="31">
        <v>556</v>
      </c>
    </row>
    <row r="563" spans="1:14" x14ac:dyDescent="0.3">
      <c r="A563" s="48">
        <v>39385</v>
      </c>
      <c r="B563" s="13">
        <v>102231</v>
      </c>
      <c r="C563" s="13">
        <v>906</v>
      </c>
      <c r="D563" s="13">
        <v>0.57999999999999996</v>
      </c>
      <c r="E563" s="13">
        <v>8.9</v>
      </c>
      <c r="F563" s="49">
        <v>7.7</v>
      </c>
      <c r="G563" s="13">
        <v>8.4600000000000009</v>
      </c>
      <c r="H563" s="36" t="s">
        <v>112</v>
      </c>
      <c r="I563" s="13">
        <v>0.1</v>
      </c>
      <c r="J563" s="13">
        <v>7.6</v>
      </c>
      <c r="K563" s="31">
        <v>413</v>
      </c>
      <c r="L563" s="13">
        <f>AVERAGE(K559:K563)</f>
        <v>7548.2</v>
      </c>
      <c r="M563" s="38">
        <f>GEOMEAN(K559:K563)</f>
        <v>2054.052653160828</v>
      </c>
      <c r="N563" s="45" t="s">
        <v>404</v>
      </c>
    </row>
    <row r="564" spans="1:14" x14ac:dyDescent="0.3">
      <c r="A564" s="48">
        <v>39391</v>
      </c>
      <c r="B564" s="13">
        <v>110307</v>
      </c>
      <c r="C564" s="13">
        <v>158.5</v>
      </c>
      <c r="D564" s="13">
        <v>0.10150000000000001</v>
      </c>
      <c r="E564" s="13">
        <v>7.99</v>
      </c>
      <c r="F564" s="49">
        <v>7.73</v>
      </c>
      <c r="G564" s="13">
        <v>11.54</v>
      </c>
      <c r="H564" s="36" t="s">
        <v>112</v>
      </c>
      <c r="I564" s="13">
        <v>0.24</v>
      </c>
      <c r="J564" s="13">
        <v>7.5</v>
      </c>
      <c r="K564" s="31">
        <v>1616</v>
      </c>
    </row>
    <row r="565" spans="1:14" x14ac:dyDescent="0.3">
      <c r="A565" s="48">
        <v>39394</v>
      </c>
      <c r="B565" s="13">
        <v>103405</v>
      </c>
      <c r="C565" s="13">
        <v>906</v>
      </c>
      <c r="D565" s="13">
        <v>0.57999999999999996</v>
      </c>
      <c r="E565" s="13">
        <v>10.24</v>
      </c>
      <c r="F565" s="49">
        <v>8.01</v>
      </c>
      <c r="G565" s="13">
        <v>6.43</v>
      </c>
      <c r="H565" s="36" t="s">
        <v>112</v>
      </c>
      <c r="I565" s="13">
        <v>0.1</v>
      </c>
      <c r="J565" s="13">
        <v>7.5</v>
      </c>
      <c r="K565" s="31">
        <v>1785</v>
      </c>
    </row>
    <row r="566" spans="1:14" x14ac:dyDescent="0.3">
      <c r="A566" s="48">
        <v>39398</v>
      </c>
      <c r="B566" s="13">
        <v>112013</v>
      </c>
      <c r="C566" s="13">
        <v>512</v>
      </c>
      <c r="D566" s="13">
        <v>0.32800000000000001</v>
      </c>
      <c r="E566" s="13">
        <v>7.54</v>
      </c>
      <c r="F566" s="49">
        <v>7.54</v>
      </c>
      <c r="G566" s="13">
        <v>10.96</v>
      </c>
      <c r="H566" s="36" t="s">
        <v>112</v>
      </c>
      <c r="I566" s="13">
        <v>0.1</v>
      </c>
      <c r="J566" s="13">
        <v>7.6</v>
      </c>
      <c r="K566" s="31">
        <v>1467</v>
      </c>
    </row>
    <row r="567" spans="1:14" x14ac:dyDescent="0.3">
      <c r="A567" s="48">
        <v>39401</v>
      </c>
      <c r="B567" s="13">
        <v>110313</v>
      </c>
      <c r="C567" s="13">
        <v>858.4</v>
      </c>
      <c r="D567" s="13">
        <v>0.5494</v>
      </c>
      <c r="E567" s="13">
        <v>9.77</v>
      </c>
      <c r="F567" s="49">
        <v>6.71</v>
      </c>
      <c r="G567" s="13">
        <v>8.7100000000000009</v>
      </c>
      <c r="H567" s="36" t="s">
        <v>112</v>
      </c>
      <c r="I567" s="13">
        <v>0.01</v>
      </c>
      <c r="J567" s="13">
        <v>6.5</v>
      </c>
      <c r="K567" s="31">
        <v>109</v>
      </c>
    </row>
    <row r="568" spans="1:14" x14ac:dyDescent="0.3">
      <c r="A568" s="48">
        <v>39413</v>
      </c>
      <c r="B568" s="13">
        <v>110322</v>
      </c>
      <c r="C568" s="13">
        <v>527</v>
      </c>
      <c r="D568" s="13">
        <v>0.33729999999999999</v>
      </c>
      <c r="E568" s="13">
        <v>11.62</v>
      </c>
      <c r="F568" s="49">
        <v>7.36</v>
      </c>
      <c r="G568" s="13">
        <v>5.53</v>
      </c>
      <c r="H568" s="36" t="s">
        <v>112</v>
      </c>
      <c r="I568" s="13">
        <v>0.15</v>
      </c>
      <c r="J568" s="13">
        <v>7.3</v>
      </c>
      <c r="K568" s="31">
        <v>185</v>
      </c>
      <c r="L568" s="13">
        <f>AVERAGE(K564:K568)</f>
        <v>1032.4000000000001</v>
      </c>
      <c r="M568" s="38">
        <f>GEOMEAN(K564:K568)</f>
        <v>611.25381602118978</v>
      </c>
      <c r="N568" s="45" t="s">
        <v>405</v>
      </c>
    </row>
    <row r="569" spans="1:14" x14ac:dyDescent="0.3">
      <c r="A569" s="48">
        <v>39420</v>
      </c>
      <c r="B569" s="13">
        <v>104834</v>
      </c>
      <c r="C569" s="13">
        <v>754.9</v>
      </c>
      <c r="D569" s="13">
        <v>0.48309999999999997</v>
      </c>
      <c r="E569" s="13">
        <v>10.95</v>
      </c>
      <c r="F569" s="49">
        <v>7.46</v>
      </c>
      <c r="G569" s="13">
        <v>3.73</v>
      </c>
      <c r="H569" s="36" t="s">
        <v>112</v>
      </c>
      <c r="I569" s="13">
        <v>0.35</v>
      </c>
      <c r="J569" s="13">
        <v>6.9</v>
      </c>
      <c r="K569" s="31">
        <v>431</v>
      </c>
    </row>
    <row r="570" spans="1:14" x14ac:dyDescent="0.3">
      <c r="A570" s="48">
        <v>39426</v>
      </c>
      <c r="B570" s="13">
        <v>102904</v>
      </c>
      <c r="C570" s="13">
        <v>831.5</v>
      </c>
      <c r="D570" s="13">
        <v>0.53210000000000002</v>
      </c>
      <c r="E570" s="13">
        <v>10.49</v>
      </c>
      <c r="F570" s="49">
        <v>7.36</v>
      </c>
      <c r="G570" s="13">
        <v>5.33</v>
      </c>
      <c r="H570" s="36" t="s">
        <v>112</v>
      </c>
      <c r="I570" s="13">
        <v>0.13</v>
      </c>
      <c r="J570" s="13">
        <v>7.4</v>
      </c>
      <c r="K570" s="31">
        <v>605</v>
      </c>
    </row>
    <row r="571" spans="1:14" x14ac:dyDescent="0.3">
      <c r="A571" s="48">
        <v>39429</v>
      </c>
      <c r="C571" s="28" t="s">
        <v>348</v>
      </c>
      <c r="D571" s="28" t="s">
        <v>348</v>
      </c>
      <c r="E571" s="28" t="s">
        <v>348</v>
      </c>
      <c r="F571" s="28" t="s">
        <v>348</v>
      </c>
      <c r="G571" s="28" t="s">
        <v>348</v>
      </c>
      <c r="H571" s="36" t="s">
        <v>112</v>
      </c>
      <c r="I571" s="28" t="s">
        <v>348</v>
      </c>
      <c r="J571" s="28" t="s">
        <v>348</v>
      </c>
      <c r="K571" s="31">
        <v>1081</v>
      </c>
    </row>
    <row r="572" spans="1:14" x14ac:dyDescent="0.3">
      <c r="A572" s="48">
        <v>39433</v>
      </c>
      <c r="B572" s="13">
        <v>115108</v>
      </c>
      <c r="C572" s="13">
        <v>2772</v>
      </c>
      <c r="D572" s="13">
        <v>1.774</v>
      </c>
      <c r="E572" s="13">
        <v>13.56</v>
      </c>
      <c r="F572" s="49">
        <v>7.66</v>
      </c>
      <c r="G572" s="13">
        <v>2.25</v>
      </c>
      <c r="H572" s="36" t="s">
        <v>112</v>
      </c>
      <c r="I572" s="13">
        <v>0.31</v>
      </c>
      <c r="J572" s="13">
        <v>7.2</v>
      </c>
      <c r="K572" s="31">
        <v>63</v>
      </c>
    </row>
    <row r="573" spans="1:14" x14ac:dyDescent="0.3">
      <c r="A573" s="48">
        <v>39436</v>
      </c>
      <c r="B573" s="13">
        <v>104216</v>
      </c>
      <c r="C573" s="13">
        <v>1325</v>
      </c>
      <c r="D573" s="13">
        <v>0.84819999999999995</v>
      </c>
      <c r="E573" s="13">
        <v>11.6</v>
      </c>
      <c r="F573" s="49">
        <v>7.95</v>
      </c>
      <c r="G573" s="13">
        <v>3.92</v>
      </c>
      <c r="H573" s="36" t="s">
        <v>112</v>
      </c>
      <c r="I573" s="13">
        <v>0.19</v>
      </c>
      <c r="J573" s="13">
        <v>7.4</v>
      </c>
      <c r="K573" s="31">
        <v>243</v>
      </c>
      <c r="L573" s="13">
        <f>AVERAGE(K569:K573)</f>
        <v>484.6</v>
      </c>
      <c r="M573" s="38">
        <f>GEOMEAN(K569:K573)</f>
        <v>336.51236929985038</v>
      </c>
      <c r="N573" s="45" t="s">
        <v>406</v>
      </c>
    </row>
    <row r="574" spans="1:14" x14ac:dyDescent="0.3">
      <c r="A574" s="48">
        <v>39457</v>
      </c>
      <c r="B574" s="13">
        <v>102400</v>
      </c>
      <c r="C574" s="13">
        <v>900.2</v>
      </c>
      <c r="D574" s="13">
        <v>0.57609999999999995</v>
      </c>
      <c r="E574" s="13">
        <v>10.130000000000001</v>
      </c>
      <c r="F574" s="49">
        <v>7.71</v>
      </c>
      <c r="G574" s="13">
        <v>6.64</v>
      </c>
      <c r="H574" s="36" t="s">
        <v>112</v>
      </c>
      <c r="I574" s="13">
        <v>0.36</v>
      </c>
      <c r="J574" s="13">
        <v>7.6</v>
      </c>
      <c r="K574" s="31">
        <v>521</v>
      </c>
    </row>
    <row r="575" spans="1:14" x14ac:dyDescent="0.3">
      <c r="A575" s="48">
        <v>39461</v>
      </c>
      <c r="B575" s="13">
        <v>112604</v>
      </c>
      <c r="C575" s="13">
        <v>981.5</v>
      </c>
      <c r="D575" s="13">
        <v>0.62819999999999998</v>
      </c>
      <c r="E575" s="13">
        <v>11.46</v>
      </c>
      <c r="F575" s="49">
        <v>7.7</v>
      </c>
      <c r="G575" s="13">
        <v>3.86</v>
      </c>
      <c r="H575" s="36" t="s">
        <v>112</v>
      </c>
      <c r="I575" s="13">
        <v>7.0000000000000007E-2</v>
      </c>
      <c r="J575" s="13">
        <v>7.5</v>
      </c>
      <c r="K575" s="31">
        <v>86</v>
      </c>
    </row>
    <row r="576" spans="1:14" x14ac:dyDescent="0.3">
      <c r="A576" s="48">
        <v>39464</v>
      </c>
      <c r="B576" s="13">
        <v>103350</v>
      </c>
      <c r="C576" s="13">
        <v>1419</v>
      </c>
      <c r="D576" s="13">
        <v>0.90800000000000003</v>
      </c>
      <c r="E576" s="13">
        <v>11.22</v>
      </c>
      <c r="F576" s="49">
        <v>7.72</v>
      </c>
      <c r="G576" s="13">
        <v>3.73</v>
      </c>
      <c r="H576" s="36" t="s">
        <v>112</v>
      </c>
      <c r="I576" s="13">
        <v>0.3</v>
      </c>
      <c r="J576" s="13">
        <v>7.4</v>
      </c>
      <c r="K576" s="31">
        <v>98</v>
      </c>
    </row>
    <row r="577" spans="1:31" x14ac:dyDescent="0.3">
      <c r="A577" s="48">
        <v>39470</v>
      </c>
      <c r="B577" s="13">
        <v>110141</v>
      </c>
      <c r="C577" s="13">
        <v>0.1</v>
      </c>
      <c r="D577" s="13">
        <v>1E-4</v>
      </c>
      <c r="E577" s="13">
        <v>15.56</v>
      </c>
      <c r="F577" s="49">
        <v>7.67</v>
      </c>
      <c r="G577" s="13">
        <v>-0.24</v>
      </c>
      <c r="H577" s="36" t="s">
        <v>112</v>
      </c>
      <c r="I577" s="13">
        <v>0.35</v>
      </c>
      <c r="J577" s="13">
        <v>6.9</v>
      </c>
      <c r="K577" s="31">
        <v>97</v>
      </c>
    </row>
    <row r="578" spans="1:31" x14ac:dyDescent="0.3">
      <c r="A578" s="48">
        <v>39478</v>
      </c>
      <c r="B578" s="13">
        <v>110714</v>
      </c>
      <c r="C578" s="13">
        <v>1143</v>
      </c>
      <c r="D578" s="13">
        <v>0.73199999999999998</v>
      </c>
      <c r="E578" s="13">
        <v>12.76</v>
      </c>
      <c r="F578" s="49">
        <v>7.42</v>
      </c>
      <c r="G578" s="13">
        <v>1.08</v>
      </c>
      <c r="H578" s="36" t="s">
        <v>112</v>
      </c>
      <c r="I578" s="13">
        <v>1</v>
      </c>
      <c r="J578" s="13">
        <v>7.8</v>
      </c>
      <c r="K578" s="31">
        <v>146</v>
      </c>
      <c r="L578" s="13">
        <f>AVERAGE(K574:K578)</f>
        <v>189.6</v>
      </c>
      <c r="M578" s="38">
        <f>GEOMEAN(K574:K578)</f>
        <v>144.12435212911458</v>
      </c>
      <c r="N578" s="45" t="s">
        <v>407</v>
      </c>
    </row>
    <row r="579" spans="1:31" x14ac:dyDescent="0.3">
      <c r="A579" s="48">
        <v>39485</v>
      </c>
      <c r="B579" s="13">
        <v>110507</v>
      </c>
      <c r="C579" s="13">
        <v>579.29999999999995</v>
      </c>
      <c r="D579" s="13">
        <v>0.37080000000000002</v>
      </c>
      <c r="E579" s="13">
        <v>10.74</v>
      </c>
      <c r="F579" s="49">
        <v>7.74</v>
      </c>
      <c r="G579" s="13">
        <v>4.84</v>
      </c>
      <c r="H579" s="36" t="s">
        <v>112</v>
      </c>
      <c r="I579" s="13">
        <v>0.01</v>
      </c>
      <c r="J579" s="13">
        <v>6.8</v>
      </c>
      <c r="K579" s="31">
        <v>669</v>
      </c>
    </row>
    <row r="580" spans="1:31" x14ac:dyDescent="0.3">
      <c r="A580" s="48">
        <v>39489</v>
      </c>
      <c r="B580" s="13">
        <v>110025</v>
      </c>
      <c r="C580" s="13">
        <v>1032</v>
      </c>
      <c r="D580" s="13">
        <v>0.66059999999999997</v>
      </c>
      <c r="E580" s="13">
        <v>12.48</v>
      </c>
      <c r="F580" s="49">
        <v>7.87</v>
      </c>
      <c r="G580" s="13">
        <v>0.44</v>
      </c>
      <c r="H580" s="36" t="s">
        <v>112</v>
      </c>
      <c r="I580" s="13">
        <v>0.47</v>
      </c>
      <c r="J580" s="13">
        <v>6.7</v>
      </c>
      <c r="K580" s="31">
        <v>52</v>
      </c>
    </row>
    <row r="581" spans="1:31" x14ac:dyDescent="0.3">
      <c r="A581" s="48">
        <v>39497</v>
      </c>
      <c r="B581" s="13">
        <v>103420</v>
      </c>
      <c r="C581" s="13">
        <v>1104</v>
      </c>
      <c r="D581" s="13">
        <v>0.70679999999999998</v>
      </c>
      <c r="E581" s="13">
        <v>12.27</v>
      </c>
      <c r="F581" s="49">
        <v>7.8</v>
      </c>
      <c r="G581" s="13">
        <v>0.51</v>
      </c>
      <c r="H581" s="36" t="s">
        <v>112</v>
      </c>
      <c r="I581" s="13">
        <v>0.33</v>
      </c>
      <c r="J581" s="13">
        <v>7.4</v>
      </c>
      <c r="K581" s="31">
        <v>121</v>
      </c>
    </row>
    <row r="582" spans="1:31" x14ac:dyDescent="0.3">
      <c r="A582" s="48">
        <v>39499</v>
      </c>
      <c r="B582" s="13">
        <v>110819</v>
      </c>
      <c r="C582" s="13">
        <v>1192</v>
      </c>
      <c r="D582" s="13">
        <v>0.76300000000000001</v>
      </c>
      <c r="E582" s="13">
        <v>13.73</v>
      </c>
      <c r="F582" s="49">
        <v>7.26</v>
      </c>
      <c r="G582" s="13">
        <v>0.57999999999999996</v>
      </c>
      <c r="H582" s="36" t="s">
        <v>112</v>
      </c>
      <c r="I582" s="13">
        <v>0.4</v>
      </c>
      <c r="J582" s="13">
        <v>7.6</v>
      </c>
      <c r="K582" s="31">
        <v>31</v>
      </c>
    </row>
    <row r="583" spans="1:31" x14ac:dyDescent="0.3">
      <c r="A583" s="48">
        <v>39505</v>
      </c>
      <c r="B583" s="13">
        <v>105121</v>
      </c>
      <c r="C583" s="13">
        <v>1086</v>
      </c>
      <c r="D583" s="13">
        <v>0.69530000000000003</v>
      </c>
      <c r="E583" s="13">
        <v>9.98</v>
      </c>
      <c r="F583" s="49">
        <v>7.65</v>
      </c>
      <c r="G583" s="13">
        <v>5.71</v>
      </c>
      <c r="H583" s="36" t="s">
        <v>112</v>
      </c>
      <c r="I583" s="13">
        <v>0.32</v>
      </c>
      <c r="J583" s="13">
        <v>7.1</v>
      </c>
      <c r="K583" s="51">
        <v>295</v>
      </c>
      <c r="L583" s="13">
        <f>AVERAGE(K579:K583)</f>
        <v>233.6</v>
      </c>
      <c r="M583" s="38">
        <f>GEOMEAN(K579:K583)</f>
        <v>130.94222259616822</v>
      </c>
      <c r="N583" s="45" t="s">
        <v>408</v>
      </c>
    </row>
    <row r="584" spans="1:31" x14ac:dyDescent="0.3">
      <c r="A584" s="48">
        <v>39513</v>
      </c>
      <c r="B584" s="13">
        <v>104123</v>
      </c>
      <c r="C584" s="13">
        <v>981.8</v>
      </c>
      <c r="D584" s="13">
        <v>0.62839999999999996</v>
      </c>
      <c r="E584" s="13">
        <v>11.53</v>
      </c>
      <c r="F584" s="49">
        <v>7.65</v>
      </c>
      <c r="G584" s="13">
        <v>4.8499999999999996</v>
      </c>
      <c r="H584" s="36" t="s">
        <v>112</v>
      </c>
      <c r="I584" s="13">
        <v>2.1</v>
      </c>
      <c r="J584" s="13">
        <v>7.2</v>
      </c>
      <c r="K584" s="51">
        <v>233</v>
      </c>
    </row>
    <row r="585" spans="1:31" x14ac:dyDescent="0.3">
      <c r="A585" s="48">
        <v>39518</v>
      </c>
      <c r="B585" s="13">
        <v>111405</v>
      </c>
      <c r="C585" s="13">
        <v>1105</v>
      </c>
      <c r="D585" s="13">
        <v>0.70750000000000002</v>
      </c>
      <c r="E585" s="13">
        <v>13.59</v>
      </c>
      <c r="F585" s="49">
        <v>7.84</v>
      </c>
      <c r="G585" s="13">
        <v>4.78</v>
      </c>
      <c r="H585" s="36" t="s">
        <v>112</v>
      </c>
      <c r="I585" s="13">
        <v>0.06</v>
      </c>
      <c r="J585" s="13">
        <v>7.1</v>
      </c>
      <c r="K585" s="51">
        <v>3654</v>
      </c>
      <c r="O585" s="28" t="s">
        <v>321</v>
      </c>
      <c r="P585" s="28">
        <v>90.6</v>
      </c>
      <c r="Q585" s="28" t="s">
        <v>321</v>
      </c>
      <c r="R585" s="28" t="s">
        <v>321</v>
      </c>
      <c r="S585" s="28" t="s">
        <v>321</v>
      </c>
      <c r="T585" s="28" t="s">
        <v>321</v>
      </c>
      <c r="U585" s="28" t="s">
        <v>321</v>
      </c>
      <c r="V585" s="28" t="s">
        <v>321</v>
      </c>
      <c r="W585" s="28">
        <v>10.5</v>
      </c>
      <c r="X585" s="28">
        <v>145</v>
      </c>
      <c r="Y585" s="28" t="s">
        <v>321</v>
      </c>
      <c r="Z585" s="28">
        <v>0.72</v>
      </c>
      <c r="AA585" s="28" t="s">
        <v>321</v>
      </c>
      <c r="AB585" s="28">
        <v>71.3</v>
      </c>
      <c r="AC585" s="28" t="s">
        <v>321</v>
      </c>
      <c r="AD585" s="28">
        <v>360</v>
      </c>
      <c r="AE585" s="28" t="s">
        <v>321</v>
      </c>
    </row>
    <row r="586" spans="1:31" x14ac:dyDescent="0.3">
      <c r="A586" s="48">
        <v>39520</v>
      </c>
      <c r="B586" s="13">
        <v>103224</v>
      </c>
      <c r="C586" s="13">
        <v>1068</v>
      </c>
      <c r="D586" s="13">
        <v>0.68340000000000001</v>
      </c>
      <c r="E586" s="13">
        <v>11.1</v>
      </c>
      <c r="F586" s="49">
        <v>7.73</v>
      </c>
      <c r="G586" s="13">
        <v>7.33</v>
      </c>
      <c r="H586" s="36" t="s">
        <v>112</v>
      </c>
      <c r="I586" s="13">
        <v>0.1</v>
      </c>
      <c r="J586" s="13">
        <v>7.2</v>
      </c>
      <c r="K586" s="51">
        <v>41</v>
      </c>
    </row>
    <row r="587" spans="1:31" x14ac:dyDescent="0.3">
      <c r="A587" s="48">
        <v>39526</v>
      </c>
      <c r="B587" s="13">
        <v>111054</v>
      </c>
      <c r="C587" s="13">
        <v>397.5</v>
      </c>
      <c r="D587" s="13">
        <v>0.25440000000000002</v>
      </c>
      <c r="E587" s="13">
        <v>10.01</v>
      </c>
      <c r="F587" s="49">
        <v>7.49</v>
      </c>
      <c r="G587" s="13">
        <v>6.54</v>
      </c>
      <c r="H587" s="36" t="s">
        <v>112</v>
      </c>
      <c r="I587" s="13">
        <v>0.16</v>
      </c>
      <c r="J587" s="13">
        <v>7.3</v>
      </c>
      <c r="K587" s="51">
        <v>24192</v>
      </c>
    </row>
    <row r="588" spans="1:31" x14ac:dyDescent="0.3">
      <c r="A588" s="48">
        <v>39534</v>
      </c>
      <c r="B588" s="13">
        <v>103556</v>
      </c>
      <c r="C588" s="13">
        <v>905</v>
      </c>
      <c r="D588" s="13">
        <v>0.57899999999999996</v>
      </c>
      <c r="E588" s="13">
        <v>10</v>
      </c>
      <c r="F588" s="49">
        <v>7.63</v>
      </c>
      <c r="G588" s="13">
        <v>8.2799999999999994</v>
      </c>
      <c r="H588" s="36" t="s">
        <v>112</v>
      </c>
      <c r="I588" s="13">
        <v>0.2</v>
      </c>
      <c r="J588" s="13">
        <v>7.6</v>
      </c>
      <c r="K588" s="51">
        <v>1371</v>
      </c>
      <c r="L588" s="13">
        <f>AVERAGE(K584:K588)</f>
        <v>5898.2</v>
      </c>
      <c r="M588" s="38">
        <f>GEOMEAN(K584:K588)</f>
        <v>1029.7303420889068</v>
      </c>
      <c r="N588" s="45" t="s">
        <v>410</v>
      </c>
    </row>
    <row r="589" spans="1:31" x14ac:dyDescent="0.3">
      <c r="A589" s="48">
        <v>39541</v>
      </c>
      <c r="B589" s="13">
        <v>100511</v>
      </c>
      <c r="C589" s="13">
        <v>871</v>
      </c>
      <c r="D589" s="13">
        <v>0.55800000000000005</v>
      </c>
      <c r="E589" s="13">
        <v>10.199999999999999</v>
      </c>
      <c r="F589" s="49">
        <v>7.81</v>
      </c>
      <c r="G589" s="13">
        <v>7.46</v>
      </c>
      <c r="H589" s="36" t="s">
        <v>112</v>
      </c>
      <c r="I589" s="13">
        <v>0.9</v>
      </c>
      <c r="J589" s="13">
        <v>7.6</v>
      </c>
      <c r="K589" s="51">
        <v>211</v>
      </c>
    </row>
    <row r="590" spans="1:31" x14ac:dyDescent="0.3">
      <c r="A590" s="48">
        <v>39546</v>
      </c>
      <c r="B590" s="13">
        <v>104338</v>
      </c>
      <c r="C590" s="13">
        <v>956.5</v>
      </c>
      <c r="D590" s="13">
        <v>0.61219999999999997</v>
      </c>
      <c r="E590" s="13">
        <v>10.42</v>
      </c>
      <c r="F590" s="49">
        <v>7.85</v>
      </c>
      <c r="G590" s="13">
        <v>11.64</v>
      </c>
      <c r="H590" s="36" t="s">
        <v>112</v>
      </c>
      <c r="I590" s="13">
        <v>0.22</v>
      </c>
      <c r="J590" s="13">
        <v>7</v>
      </c>
      <c r="K590" s="51">
        <v>2142</v>
      </c>
    </row>
    <row r="591" spans="1:31" x14ac:dyDescent="0.3">
      <c r="A591" s="48">
        <v>39555</v>
      </c>
      <c r="B591" s="13">
        <v>105403</v>
      </c>
      <c r="C591" s="13">
        <v>946.2</v>
      </c>
      <c r="D591" s="13">
        <v>0.60560000000000003</v>
      </c>
      <c r="E591" s="13">
        <v>9.9600000000000009</v>
      </c>
      <c r="F591" s="49">
        <v>7.93</v>
      </c>
      <c r="G591" s="13">
        <v>13.04</v>
      </c>
      <c r="H591" s="36" t="s">
        <v>112</v>
      </c>
      <c r="I591" s="13">
        <v>0.06</v>
      </c>
      <c r="J591" s="13">
        <v>7.4</v>
      </c>
      <c r="K591" s="51">
        <v>246</v>
      </c>
    </row>
    <row r="592" spans="1:31" x14ac:dyDescent="0.3">
      <c r="A592" s="48">
        <v>39559</v>
      </c>
      <c r="B592" s="13">
        <v>104215</v>
      </c>
      <c r="C592" s="13">
        <v>1001</v>
      </c>
      <c r="D592" s="13">
        <v>0.64059999999999995</v>
      </c>
      <c r="E592" s="13">
        <v>10.66</v>
      </c>
      <c r="F592" s="49">
        <v>7.94</v>
      </c>
      <c r="G592" s="13">
        <v>13.15</v>
      </c>
      <c r="H592" s="36" t="s">
        <v>112</v>
      </c>
      <c r="I592" s="13">
        <v>0.02</v>
      </c>
      <c r="J592" s="13">
        <v>6.8</v>
      </c>
      <c r="K592" s="51">
        <v>785</v>
      </c>
    </row>
    <row r="593" spans="1:31" x14ac:dyDescent="0.3">
      <c r="A593" s="48">
        <v>39562</v>
      </c>
      <c r="B593" s="13">
        <v>105224</v>
      </c>
      <c r="C593" s="13">
        <v>25.4</v>
      </c>
      <c r="D593" s="13">
        <v>1.6299999999999999E-2</v>
      </c>
      <c r="E593" s="13">
        <v>10.47</v>
      </c>
      <c r="F593" s="49">
        <v>7.74</v>
      </c>
      <c r="G593" s="13">
        <v>15.58</v>
      </c>
      <c r="H593" s="36" t="s">
        <v>112</v>
      </c>
      <c r="I593" s="13">
        <v>0.15</v>
      </c>
      <c r="J593" s="13">
        <v>6.5</v>
      </c>
      <c r="K593" s="51">
        <v>211</v>
      </c>
      <c r="L593" s="13">
        <f>AVERAGE(K589:K593)</f>
        <v>719</v>
      </c>
      <c r="M593" s="38">
        <f>GEOMEAN(K589:K593)</f>
        <v>449.81903360410382</v>
      </c>
      <c r="N593" s="45" t="s">
        <v>411</v>
      </c>
    </row>
    <row r="594" spans="1:31" x14ac:dyDescent="0.3">
      <c r="A594" s="48">
        <v>39573</v>
      </c>
      <c r="B594" s="13">
        <v>111327</v>
      </c>
      <c r="C594" s="13">
        <v>927</v>
      </c>
      <c r="D594" s="13">
        <v>0.59399999999999997</v>
      </c>
      <c r="E594" s="13">
        <v>10.93</v>
      </c>
      <c r="F594" s="49">
        <v>8.1</v>
      </c>
      <c r="G594" s="13">
        <v>13.96</v>
      </c>
      <c r="H594" s="36" t="s">
        <v>112</v>
      </c>
      <c r="I594" s="13">
        <v>0.3</v>
      </c>
      <c r="J594" s="13">
        <v>7.7</v>
      </c>
      <c r="K594" s="51">
        <v>520</v>
      </c>
    </row>
    <row r="595" spans="1:31" x14ac:dyDescent="0.3">
      <c r="A595" s="48">
        <v>39576</v>
      </c>
      <c r="B595" s="13">
        <v>102526</v>
      </c>
      <c r="C595" s="13">
        <v>874.6</v>
      </c>
      <c r="D595" s="13">
        <v>0.55969999999999998</v>
      </c>
      <c r="E595" s="13">
        <v>8.7100000000000009</v>
      </c>
      <c r="F595" s="49">
        <v>7.73</v>
      </c>
      <c r="G595" s="13">
        <v>15.78</v>
      </c>
      <c r="H595" s="36" t="s">
        <v>112</v>
      </c>
      <c r="I595" s="13">
        <v>0.21</v>
      </c>
      <c r="J595" s="13">
        <v>7.2</v>
      </c>
      <c r="K595" s="51">
        <v>2613</v>
      </c>
    </row>
    <row r="596" spans="1:31" x14ac:dyDescent="0.3">
      <c r="A596" s="48">
        <v>39581</v>
      </c>
      <c r="B596" s="13">
        <v>105929</v>
      </c>
      <c r="C596" s="13">
        <v>861.7</v>
      </c>
      <c r="D596" s="13">
        <v>0.55149999999999999</v>
      </c>
      <c r="E596" s="13">
        <v>7.75</v>
      </c>
      <c r="F596" s="49">
        <v>7.8</v>
      </c>
      <c r="G596" s="13">
        <v>13.95</v>
      </c>
      <c r="H596" s="36" t="s">
        <v>112</v>
      </c>
      <c r="I596" s="13">
        <v>0.14000000000000001</v>
      </c>
      <c r="J596" s="13">
        <v>7.5</v>
      </c>
      <c r="K596" s="51">
        <v>544</v>
      </c>
    </row>
    <row r="597" spans="1:31" x14ac:dyDescent="0.3">
      <c r="A597" s="48">
        <v>39590</v>
      </c>
      <c r="B597" s="13">
        <v>103359</v>
      </c>
      <c r="C597" s="13">
        <v>979</v>
      </c>
      <c r="D597" s="13">
        <v>0.627</v>
      </c>
      <c r="E597" s="13">
        <v>7.7</v>
      </c>
      <c r="F597" s="49">
        <v>7.83</v>
      </c>
      <c r="G597" s="13">
        <v>13.47</v>
      </c>
      <c r="H597" s="36" t="s">
        <v>112</v>
      </c>
      <c r="I597" s="13">
        <v>0</v>
      </c>
      <c r="J597" s="13">
        <v>7.9</v>
      </c>
      <c r="K597" s="51">
        <v>275</v>
      </c>
    </row>
    <row r="598" spans="1:31" x14ac:dyDescent="0.3">
      <c r="A598" s="48">
        <v>39596</v>
      </c>
      <c r="B598" s="13">
        <v>105408</v>
      </c>
      <c r="C598" s="13">
        <v>988</v>
      </c>
      <c r="D598" s="13">
        <v>0.63300000000000001</v>
      </c>
      <c r="E598" s="13">
        <v>7.36</v>
      </c>
      <c r="F598" s="49">
        <v>7.93</v>
      </c>
      <c r="G598" s="13">
        <v>14.23</v>
      </c>
      <c r="H598" s="36" t="s">
        <v>112</v>
      </c>
      <c r="I598" s="13">
        <v>0.2</v>
      </c>
      <c r="J598" s="13">
        <v>7.7</v>
      </c>
      <c r="K598" s="51">
        <v>1254</v>
      </c>
      <c r="L598" s="13">
        <f>AVERAGE(K594:K598)</f>
        <v>1041.2</v>
      </c>
      <c r="M598" s="38">
        <f>GEOMEAN(K594:K598)</f>
        <v>760.80678433575952</v>
      </c>
      <c r="N598" s="45" t="s">
        <v>412</v>
      </c>
    </row>
    <row r="599" spans="1:31" x14ac:dyDescent="0.3">
      <c r="A599" s="48">
        <v>39604</v>
      </c>
      <c r="B599" s="13">
        <v>104055</v>
      </c>
      <c r="C599" s="13">
        <v>792</v>
      </c>
      <c r="D599" s="13">
        <v>0.50700000000000001</v>
      </c>
      <c r="E599" s="13">
        <v>7.99</v>
      </c>
      <c r="F599" s="49">
        <v>7.7</v>
      </c>
      <c r="G599" s="13">
        <v>18.77</v>
      </c>
      <c r="H599" s="36" t="s">
        <v>112</v>
      </c>
      <c r="I599" s="13">
        <v>0</v>
      </c>
      <c r="J599" s="13">
        <v>7.6</v>
      </c>
      <c r="K599" s="51">
        <v>3076</v>
      </c>
    </row>
    <row r="600" spans="1:31" x14ac:dyDescent="0.3">
      <c r="A600" s="48">
        <v>39608</v>
      </c>
      <c r="B600" s="13">
        <v>95935</v>
      </c>
      <c r="C600" s="13">
        <v>861</v>
      </c>
      <c r="D600" s="13">
        <v>0.55100000000000005</v>
      </c>
      <c r="E600" s="13">
        <v>6.33</v>
      </c>
      <c r="F600" s="49">
        <v>7.68</v>
      </c>
      <c r="G600" s="13">
        <v>20.51</v>
      </c>
      <c r="H600" s="36" t="s">
        <v>112</v>
      </c>
      <c r="I600" s="13">
        <v>0.02</v>
      </c>
      <c r="J600" s="13">
        <v>7.3</v>
      </c>
      <c r="K600" s="51">
        <v>1050</v>
      </c>
    </row>
    <row r="601" spans="1:31" x14ac:dyDescent="0.3">
      <c r="A601" s="48">
        <v>39611</v>
      </c>
      <c r="B601" s="13">
        <v>101517</v>
      </c>
      <c r="C601" s="13">
        <v>912.3</v>
      </c>
      <c r="D601" s="13">
        <v>0.58389999999999997</v>
      </c>
      <c r="E601" s="13">
        <v>7.68</v>
      </c>
      <c r="F601" s="49">
        <v>7.6</v>
      </c>
      <c r="G601" s="13">
        <v>17.66</v>
      </c>
      <c r="H601" s="36" t="s">
        <v>112</v>
      </c>
      <c r="I601" s="13">
        <v>0.25</v>
      </c>
      <c r="J601" s="13">
        <v>6.9</v>
      </c>
      <c r="K601" s="51">
        <v>677</v>
      </c>
    </row>
    <row r="602" spans="1:31" x14ac:dyDescent="0.3">
      <c r="A602" s="48">
        <v>39617</v>
      </c>
      <c r="B602" s="13">
        <v>95114</v>
      </c>
      <c r="C602" s="13">
        <v>985.4</v>
      </c>
      <c r="D602" s="13">
        <v>0.63070000000000004</v>
      </c>
      <c r="E602" s="13">
        <v>7.32</v>
      </c>
      <c r="F602" s="49">
        <v>7.7</v>
      </c>
      <c r="G602" s="13">
        <v>16.91</v>
      </c>
      <c r="H602" s="36" t="s">
        <v>112</v>
      </c>
      <c r="I602" s="13">
        <v>0</v>
      </c>
      <c r="J602" s="13">
        <v>6.8</v>
      </c>
      <c r="K602" s="51">
        <v>374</v>
      </c>
    </row>
    <row r="603" spans="1:31" x14ac:dyDescent="0.3">
      <c r="A603" s="48">
        <v>39625</v>
      </c>
      <c r="B603" s="13">
        <v>103558</v>
      </c>
      <c r="C603" s="13">
        <v>1022</v>
      </c>
      <c r="D603" s="13">
        <v>0.65390000000000004</v>
      </c>
      <c r="E603" s="13">
        <v>7.5</v>
      </c>
      <c r="F603" s="49">
        <v>7.73</v>
      </c>
      <c r="G603" s="13">
        <v>21.58</v>
      </c>
      <c r="H603" s="36" t="s">
        <v>112</v>
      </c>
      <c r="I603" s="13">
        <v>0.24</v>
      </c>
      <c r="J603" s="13">
        <v>7.5</v>
      </c>
      <c r="K603" s="51">
        <v>3448</v>
      </c>
      <c r="L603" s="13">
        <f>AVERAGE(K599:K603)</f>
        <v>1725</v>
      </c>
      <c r="M603" s="38">
        <f>GEOMEAN(K599:K603)</f>
        <v>1230.3838774683288</v>
      </c>
      <c r="N603" s="45" t="s">
        <v>413</v>
      </c>
    </row>
    <row r="604" spans="1:31" x14ac:dyDescent="0.3">
      <c r="A604" s="48">
        <v>39630</v>
      </c>
      <c r="B604" s="13">
        <v>105757</v>
      </c>
      <c r="C604" s="13">
        <v>866.2</v>
      </c>
      <c r="D604" s="13">
        <v>0.5544</v>
      </c>
      <c r="E604" s="13">
        <v>7.16</v>
      </c>
      <c r="F604" s="49">
        <v>7.53</v>
      </c>
      <c r="G604" s="13">
        <v>20.48</v>
      </c>
      <c r="H604" s="36" t="s">
        <v>112</v>
      </c>
      <c r="I604" s="13">
        <v>0.31</v>
      </c>
      <c r="J604" s="13">
        <v>6.5</v>
      </c>
      <c r="K604" s="51">
        <v>1296</v>
      </c>
      <c r="O604" s="28">
        <v>1.4</v>
      </c>
      <c r="P604" s="28">
        <v>86.6</v>
      </c>
      <c r="Q604" s="28" t="s">
        <v>321</v>
      </c>
      <c r="R604" s="28" t="s">
        <v>321</v>
      </c>
      <c r="S604" s="28" t="s">
        <v>321</v>
      </c>
      <c r="T604" s="28" t="s">
        <v>321</v>
      </c>
      <c r="U604" s="28" t="s">
        <v>321</v>
      </c>
      <c r="V604" s="28">
        <v>1.1000000000000001</v>
      </c>
      <c r="W604" s="28" t="s">
        <v>321</v>
      </c>
      <c r="X604" s="28">
        <v>81.900000000000006</v>
      </c>
      <c r="Y604" s="28" t="s">
        <v>321</v>
      </c>
      <c r="Z604" s="28">
        <v>0.55000000000000004</v>
      </c>
      <c r="AA604" s="28" t="s">
        <v>321</v>
      </c>
      <c r="AB604" s="28">
        <v>66.400000000000006</v>
      </c>
      <c r="AC604" s="28" t="s">
        <v>321</v>
      </c>
      <c r="AD604" s="28">
        <v>293</v>
      </c>
      <c r="AE604" s="28" t="s">
        <v>321</v>
      </c>
    </row>
    <row r="605" spans="1:31" x14ac:dyDescent="0.3">
      <c r="A605" s="48">
        <v>39636</v>
      </c>
      <c r="B605" s="13">
        <v>123910</v>
      </c>
      <c r="C605" s="13">
        <v>985</v>
      </c>
      <c r="D605" s="13">
        <v>0.63100000000000001</v>
      </c>
      <c r="E605" s="13">
        <v>6.63</v>
      </c>
      <c r="F605" s="49">
        <v>7.71</v>
      </c>
      <c r="G605" s="13">
        <v>22.19</v>
      </c>
      <c r="H605" s="36" t="s">
        <v>112</v>
      </c>
      <c r="I605" s="13">
        <v>0.8</v>
      </c>
      <c r="J605" s="13">
        <v>7.5</v>
      </c>
      <c r="K605" s="51">
        <v>884</v>
      </c>
    </row>
    <row r="606" spans="1:31" x14ac:dyDescent="0.3">
      <c r="A606" s="48">
        <v>39643</v>
      </c>
      <c r="B606" s="13">
        <v>102959</v>
      </c>
      <c r="C606" s="13">
        <v>855</v>
      </c>
      <c r="D606" s="13">
        <v>0.54720000000000002</v>
      </c>
      <c r="E606" s="13">
        <v>6.94</v>
      </c>
      <c r="F606" s="49">
        <v>7.62</v>
      </c>
      <c r="G606" s="13">
        <v>18.600000000000001</v>
      </c>
      <c r="H606" s="36" t="s">
        <v>112</v>
      </c>
      <c r="I606" s="13">
        <v>0.06</v>
      </c>
      <c r="J606" s="13">
        <v>7.3</v>
      </c>
      <c r="K606" s="51">
        <v>1211</v>
      </c>
    </row>
    <row r="607" spans="1:31" x14ac:dyDescent="0.3">
      <c r="A607" s="48">
        <v>39646</v>
      </c>
      <c r="B607" s="13">
        <v>110655</v>
      </c>
      <c r="C607" s="13">
        <v>1019</v>
      </c>
      <c r="D607" s="13">
        <v>0.65210000000000001</v>
      </c>
      <c r="E607" s="13">
        <v>7.77</v>
      </c>
      <c r="F607" s="49">
        <v>7.79</v>
      </c>
      <c r="G607" s="13">
        <v>20.91</v>
      </c>
      <c r="H607" s="36" t="s">
        <v>112</v>
      </c>
      <c r="I607" s="13">
        <v>0.11</v>
      </c>
      <c r="J607" s="13">
        <v>7</v>
      </c>
      <c r="K607" s="51">
        <v>959</v>
      </c>
    </row>
    <row r="608" spans="1:31" x14ac:dyDescent="0.3">
      <c r="A608" s="48">
        <v>39657</v>
      </c>
      <c r="B608" s="13">
        <v>105308</v>
      </c>
      <c r="C608" s="13">
        <v>748.2</v>
      </c>
      <c r="D608" s="13">
        <v>0.4788</v>
      </c>
      <c r="E608" s="13">
        <v>6.46</v>
      </c>
      <c r="F608" s="49">
        <v>7.6</v>
      </c>
      <c r="G608" s="13">
        <v>21.61</v>
      </c>
      <c r="H608" s="36" t="s">
        <v>112</v>
      </c>
      <c r="I608" s="13">
        <v>0.01</v>
      </c>
      <c r="J608" s="13">
        <v>7.5</v>
      </c>
      <c r="K608" s="51">
        <v>24192</v>
      </c>
      <c r="L608" s="13">
        <f>AVERAGE(K604:K608)</f>
        <v>5708.4</v>
      </c>
      <c r="M608" s="38">
        <f>GEOMEAN(K604:K608)</f>
        <v>2002.3424664191461</v>
      </c>
      <c r="N608" s="45" t="s">
        <v>414</v>
      </c>
    </row>
    <row r="609" spans="1:31" x14ac:dyDescent="0.3">
      <c r="A609" s="48">
        <v>39671</v>
      </c>
      <c r="B609" s="13">
        <v>112518</v>
      </c>
      <c r="C609" s="13">
        <v>986.4</v>
      </c>
      <c r="D609" s="13">
        <v>0.63129999999999997</v>
      </c>
      <c r="E609" s="13">
        <v>8.3699999999999992</v>
      </c>
      <c r="F609" s="49">
        <v>7.62</v>
      </c>
      <c r="G609" s="13">
        <v>18.25</v>
      </c>
      <c r="H609" s="36" t="s">
        <v>112</v>
      </c>
      <c r="I609" s="13">
        <v>0.18</v>
      </c>
      <c r="J609" s="13">
        <v>7.3</v>
      </c>
      <c r="K609" s="51">
        <v>776</v>
      </c>
    </row>
    <row r="610" spans="1:31" x14ac:dyDescent="0.3">
      <c r="A610" s="48">
        <v>39674</v>
      </c>
      <c r="B610" s="13">
        <v>110421</v>
      </c>
      <c r="C610" s="13">
        <v>996</v>
      </c>
      <c r="D610" s="13">
        <v>0.63739999999999997</v>
      </c>
      <c r="E610" s="13">
        <v>6.18</v>
      </c>
      <c r="F610" s="49">
        <v>7.68</v>
      </c>
      <c r="G610" s="13">
        <v>20.9</v>
      </c>
      <c r="H610" s="36" t="s">
        <v>112</v>
      </c>
      <c r="I610" s="13">
        <v>0.02</v>
      </c>
      <c r="J610" s="13">
        <v>7.1</v>
      </c>
      <c r="K610" s="51">
        <v>1607</v>
      </c>
    </row>
    <row r="611" spans="1:31" x14ac:dyDescent="0.3">
      <c r="A611" s="48">
        <v>39680</v>
      </c>
      <c r="B611" s="13">
        <v>110106</v>
      </c>
      <c r="C611" s="13">
        <v>1044</v>
      </c>
      <c r="D611" s="13">
        <v>0.66790000000000005</v>
      </c>
      <c r="E611" s="13">
        <v>8.31</v>
      </c>
      <c r="F611" s="49">
        <v>7.58</v>
      </c>
      <c r="G611" s="13">
        <v>20.350000000000001</v>
      </c>
      <c r="H611" s="36" t="s">
        <v>112</v>
      </c>
      <c r="I611" s="13">
        <v>0.35</v>
      </c>
      <c r="J611" s="13">
        <v>7.3</v>
      </c>
      <c r="K611" s="51">
        <v>7701</v>
      </c>
    </row>
    <row r="612" spans="1:31" x14ac:dyDescent="0.3">
      <c r="A612" s="48">
        <v>39685</v>
      </c>
      <c r="B612" s="13">
        <v>110057</v>
      </c>
      <c r="C612" s="13">
        <v>1028</v>
      </c>
      <c r="D612" s="13">
        <v>0.65780000000000005</v>
      </c>
      <c r="E612" s="13">
        <v>7.88</v>
      </c>
      <c r="F612" s="49">
        <v>7.83</v>
      </c>
      <c r="G612" s="13">
        <v>20.5</v>
      </c>
      <c r="H612" s="36" t="s">
        <v>112</v>
      </c>
      <c r="I612" s="13">
        <v>0.03</v>
      </c>
      <c r="J612" s="13">
        <v>7.6</v>
      </c>
      <c r="K612" s="51">
        <v>1396</v>
      </c>
    </row>
    <row r="613" spans="1:31" x14ac:dyDescent="0.3">
      <c r="A613" s="48">
        <v>39688</v>
      </c>
      <c r="B613" s="13">
        <v>101655</v>
      </c>
      <c r="C613" s="13">
        <v>1053</v>
      </c>
      <c r="D613" s="13">
        <v>0.67420000000000002</v>
      </c>
      <c r="E613" s="13">
        <v>7.44</v>
      </c>
      <c r="F613" s="49">
        <v>7.72</v>
      </c>
      <c r="G613" s="13">
        <v>20.41</v>
      </c>
      <c r="H613" s="36" t="s">
        <v>112</v>
      </c>
      <c r="I613" s="13">
        <v>0.01</v>
      </c>
      <c r="J613" s="13">
        <v>7.4</v>
      </c>
      <c r="K613" s="51">
        <v>1145</v>
      </c>
      <c r="L613" s="13">
        <f>AVERAGE(K609:K613)</f>
        <v>2525</v>
      </c>
      <c r="M613" s="38">
        <f>GEOMEAN(K609:K613)</f>
        <v>1726.7247947883884</v>
      </c>
      <c r="N613" s="45" t="s">
        <v>415</v>
      </c>
    </row>
    <row r="614" spans="1:31" x14ac:dyDescent="0.3">
      <c r="A614" s="48">
        <v>39700</v>
      </c>
      <c r="B614" s="13">
        <v>101735</v>
      </c>
      <c r="C614" s="13">
        <v>341</v>
      </c>
      <c r="D614" s="13">
        <v>0.218</v>
      </c>
      <c r="E614" s="13">
        <v>6.51</v>
      </c>
      <c r="F614" s="49">
        <v>7.18</v>
      </c>
      <c r="G614" s="13">
        <v>19</v>
      </c>
      <c r="H614" s="36" t="s">
        <v>112</v>
      </c>
      <c r="I614" s="13">
        <v>0.1</v>
      </c>
      <c r="J614" s="13">
        <v>7.5</v>
      </c>
      <c r="K614" s="51">
        <v>8664</v>
      </c>
    </row>
    <row r="615" spans="1:31" x14ac:dyDescent="0.3">
      <c r="A615" s="48">
        <v>39702</v>
      </c>
      <c r="B615" s="13">
        <v>104002</v>
      </c>
      <c r="C615" s="13">
        <v>758</v>
      </c>
      <c r="D615" s="13">
        <v>0.48499999999999999</v>
      </c>
      <c r="E615" s="13">
        <v>7.32</v>
      </c>
      <c r="F615" s="49">
        <v>7.7</v>
      </c>
      <c r="G615" s="13">
        <v>16.420000000000002</v>
      </c>
      <c r="H615" s="36" t="s">
        <v>112</v>
      </c>
      <c r="I615" s="13">
        <v>0.3</v>
      </c>
      <c r="J615" s="13">
        <v>7.7</v>
      </c>
      <c r="K615" s="51">
        <v>1236</v>
      </c>
    </row>
    <row r="616" spans="1:31" x14ac:dyDescent="0.3">
      <c r="A616" s="48">
        <v>39706</v>
      </c>
      <c r="B616" s="13">
        <v>105102</v>
      </c>
      <c r="C616" s="13">
        <v>924.9</v>
      </c>
      <c r="D616" s="13">
        <v>0.59199999999999997</v>
      </c>
      <c r="E616" s="13">
        <v>9.7899999999999991</v>
      </c>
      <c r="F616" s="49">
        <v>7.65</v>
      </c>
      <c r="G616" s="13">
        <v>17.68</v>
      </c>
      <c r="H616" s="36" t="s">
        <v>112</v>
      </c>
      <c r="I616" s="13">
        <v>0.27</v>
      </c>
      <c r="J616" s="13">
        <v>7.3</v>
      </c>
      <c r="K616" s="51">
        <v>2282</v>
      </c>
    </row>
    <row r="617" spans="1:31" x14ac:dyDescent="0.3">
      <c r="A617" s="48">
        <v>39713</v>
      </c>
      <c r="B617" s="13">
        <v>104828</v>
      </c>
      <c r="C617" s="13">
        <v>679.6</v>
      </c>
      <c r="D617" s="13">
        <v>0.435</v>
      </c>
      <c r="E617" s="13">
        <v>7.56</v>
      </c>
      <c r="F617" s="49">
        <v>7.47</v>
      </c>
      <c r="G617" s="13">
        <v>17.78</v>
      </c>
      <c r="H617" s="36" t="s">
        <v>112</v>
      </c>
      <c r="I617" s="13">
        <v>0.56000000000000005</v>
      </c>
      <c r="J617" s="13">
        <v>7.4</v>
      </c>
      <c r="K617" s="51">
        <v>1918</v>
      </c>
    </row>
    <row r="618" spans="1:31" x14ac:dyDescent="0.3">
      <c r="A618" s="48">
        <v>39716</v>
      </c>
      <c r="B618" s="13">
        <v>103328</v>
      </c>
      <c r="C618" s="13">
        <v>964</v>
      </c>
      <c r="D618" s="13">
        <v>0.61699999999999999</v>
      </c>
      <c r="E618" s="13">
        <v>7.86</v>
      </c>
      <c r="F618" s="49">
        <v>7.9</v>
      </c>
      <c r="G618" s="13">
        <v>16.57</v>
      </c>
      <c r="H618" s="36" t="s">
        <v>112</v>
      </c>
      <c r="I618" s="13">
        <v>0.5</v>
      </c>
      <c r="J618" s="13">
        <v>7.6</v>
      </c>
      <c r="K618" s="51">
        <v>1043</v>
      </c>
      <c r="L618" s="13">
        <f>AVERAGE(K614:K618)</f>
        <v>3028.6</v>
      </c>
      <c r="M618" s="38">
        <f>GEOMEAN(K614:K618)</f>
        <v>2176.8930515771222</v>
      </c>
      <c r="N618" s="45" t="s">
        <v>416</v>
      </c>
    </row>
    <row r="619" spans="1:31" x14ac:dyDescent="0.3">
      <c r="A619" s="48">
        <v>39728</v>
      </c>
      <c r="B619" s="13">
        <v>111648</v>
      </c>
      <c r="C619" s="13">
        <v>936.8</v>
      </c>
      <c r="D619" s="13">
        <v>0.59960000000000002</v>
      </c>
      <c r="E619" s="13">
        <v>6.69</v>
      </c>
      <c r="F619" s="49">
        <v>7.84</v>
      </c>
      <c r="G619" s="13">
        <v>19.46</v>
      </c>
      <c r="H619" s="36" t="s">
        <v>112</v>
      </c>
      <c r="I619" s="13">
        <v>0.13</v>
      </c>
      <c r="J619" s="13">
        <v>7.3</v>
      </c>
      <c r="K619" s="51">
        <v>588</v>
      </c>
      <c r="O619" s="28">
        <v>1.6</v>
      </c>
      <c r="P619" s="28">
        <v>97.3</v>
      </c>
      <c r="Q619" s="28" t="s">
        <v>321</v>
      </c>
      <c r="R619" s="28" t="s">
        <v>321</v>
      </c>
      <c r="S619" s="28" t="s">
        <v>321</v>
      </c>
      <c r="T619" s="28">
        <v>5.3</v>
      </c>
      <c r="U619" s="28" t="s">
        <v>321</v>
      </c>
      <c r="V619" s="28">
        <v>1.1000000000000001</v>
      </c>
      <c r="W619" s="28">
        <v>14</v>
      </c>
      <c r="X619" s="28">
        <v>103</v>
      </c>
      <c r="Y619" s="28">
        <v>0.5</v>
      </c>
      <c r="Z619" s="28" t="s">
        <v>321</v>
      </c>
      <c r="AA619" s="28">
        <v>80.599999999999994</v>
      </c>
      <c r="AB619" s="28">
        <v>80.599999999999994</v>
      </c>
      <c r="AC619" s="28" t="s">
        <v>321</v>
      </c>
      <c r="AD619" s="28">
        <v>407</v>
      </c>
      <c r="AE619" s="28" t="s">
        <v>321</v>
      </c>
    </row>
    <row r="620" spans="1:31" x14ac:dyDescent="0.3">
      <c r="A620" s="48">
        <v>39736</v>
      </c>
      <c r="B620" s="13">
        <v>105100</v>
      </c>
      <c r="C620" s="13">
        <v>1025</v>
      </c>
      <c r="D620" s="13">
        <v>0.65600000000000003</v>
      </c>
      <c r="E620" s="13">
        <v>6.03</v>
      </c>
      <c r="F620" s="49">
        <v>7.71</v>
      </c>
      <c r="G620" s="13">
        <v>17.920000000000002</v>
      </c>
      <c r="H620" s="36" t="s">
        <v>112</v>
      </c>
      <c r="I620" s="13">
        <v>0.3</v>
      </c>
      <c r="J620" s="13">
        <v>7.6</v>
      </c>
      <c r="K620" s="51">
        <v>399</v>
      </c>
    </row>
    <row r="621" spans="1:31" x14ac:dyDescent="0.3">
      <c r="A621" s="48">
        <v>39741</v>
      </c>
      <c r="B621" s="13">
        <v>102808</v>
      </c>
      <c r="C621" s="13">
        <v>949.7</v>
      </c>
      <c r="D621" s="13">
        <v>0.60780000000000001</v>
      </c>
      <c r="E621" s="13">
        <v>8.7200000000000006</v>
      </c>
      <c r="F621" s="49">
        <v>7.66</v>
      </c>
      <c r="G621" s="13">
        <v>9.94</v>
      </c>
      <c r="H621" s="36" t="s">
        <v>112</v>
      </c>
      <c r="I621" s="13">
        <v>0.25</v>
      </c>
      <c r="J621" s="13">
        <v>7.8</v>
      </c>
      <c r="K621" s="51">
        <v>393</v>
      </c>
    </row>
    <row r="622" spans="1:31" x14ac:dyDescent="0.3">
      <c r="A622" s="48">
        <v>39744</v>
      </c>
      <c r="B622" s="13">
        <v>110604</v>
      </c>
      <c r="C622" s="13">
        <v>728</v>
      </c>
      <c r="D622" s="13">
        <v>0.46600000000000003</v>
      </c>
      <c r="E622" s="13">
        <v>9.36</v>
      </c>
      <c r="F622" s="49">
        <v>7.72</v>
      </c>
      <c r="G622" s="13">
        <v>8.08</v>
      </c>
      <c r="H622" s="36" t="s">
        <v>112</v>
      </c>
      <c r="I622" s="13">
        <v>0.3</v>
      </c>
      <c r="J622" s="13">
        <v>7.6</v>
      </c>
      <c r="K622" s="51">
        <v>860</v>
      </c>
    </row>
    <row r="623" spans="1:31" x14ac:dyDescent="0.3">
      <c r="A623" s="48">
        <v>39748</v>
      </c>
      <c r="B623" s="13">
        <v>110943</v>
      </c>
      <c r="C623" s="13">
        <v>831</v>
      </c>
      <c r="D623" s="13">
        <v>0.53200000000000003</v>
      </c>
      <c r="E623" s="13">
        <v>9.52</v>
      </c>
      <c r="F623" s="49">
        <v>7.48</v>
      </c>
      <c r="G623" s="13">
        <v>8.08</v>
      </c>
      <c r="H623" s="36" t="s">
        <v>112</v>
      </c>
      <c r="I623" s="13">
        <v>0.2</v>
      </c>
      <c r="J623" s="13">
        <v>7.2</v>
      </c>
      <c r="K623" s="51">
        <v>1010</v>
      </c>
      <c r="L623" s="13">
        <f>AVERAGE(K619:K623)</f>
        <v>650</v>
      </c>
      <c r="M623" s="38">
        <f>GEOMEAN(K619:K623)</f>
        <v>603.54897879485895</v>
      </c>
      <c r="N623" s="45" t="s">
        <v>418</v>
      </c>
    </row>
    <row r="624" spans="1:31" x14ac:dyDescent="0.3">
      <c r="A624" s="48">
        <v>39755</v>
      </c>
      <c r="B624" s="13">
        <v>111052</v>
      </c>
      <c r="C624" s="13">
        <v>1059</v>
      </c>
      <c r="D624" s="13">
        <v>0.67800000000000005</v>
      </c>
      <c r="E624" s="13">
        <v>8.39</v>
      </c>
      <c r="F624" s="49">
        <v>7.8</v>
      </c>
      <c r="G624" s="13">
        <v>12.04</v>
      </c>
      <c r="H624" s="36" t="s">
        <v>112</v>
      </c>
      <c r="I624" s="13">
        <v>0.42</v>
      </c>
      <c r="J624" s="13">
        <v>7.3</v>
      </c>
      <c r="K624" s="51">
        <v>886</v>
      </c>
    </row>
    <row r="625" spans="1:14" x14ac:dyDescent="0.3">
      <c r="A625" s="48">
        <v>39757</v>
      </c>
      <c r="B625" s="13">
        <v>105321</v>
      </c>
      <c r="C625" s="13">
        <v>1054</v>
      </c>
      <c r="D625" s="13">
        <v>0.67430000000000001</v>
      </c>
      <c r="E625" s="13">
        <v>7.77</v>
      </c>
      <c r="F625" s="49">
        <v>7.89</v>
      </c>
      <c r="G625" s="13">
        <v>10.64</v>
      </c>
      <c r="H625" s="36" t="s">
        <v>112</v>
      </c>
      <c r="I625" s="13">
        <v>0.37</v>
      </c>
      <c r="J625" s="13">
        <v>7.2</v>
      </c>
      <c r="K625" s="51">
        <v>246</v>
      </c>
    </row>
    <row r="626" spans="1:14" x14ac:dyDescent="0.3">
      <c r="A626" s="48">
        <v>39763</v>
      </c>
      <c r="B626" s="13">
        <v>111247</v>
      </c>
      <c r="C626" s="13">
        <v>1061</v>
      </c>
      <c r="D626" s="13">
        <v>0.67889999999999995</v>
      </c>
      <c r="E626" s="13">
        <v>9.48</v>
      </c>
      <c r="F626" s="49">
        <v>7.7</v>
      </c>
      <c r="G626" s="13">
        <v>5.54</v>
      </c>
      <c r="H626" s="36" t="s">
        <v>112</v>
      </c>
      <c r="I626" s="13">
        <v>0.4</v>
      </c>
      <c r="J626" s="13">
        <v>7.3</v>
      </c>
      <c r="K626" s="51">
        <v>160</v>
      </c>
    </row>
    <row r="627" spans="1:14" x14ac:dyDescent="0.3">
      <c r="A627" s="48">
        <v>39765</v>
      </c>
      <c r="B627" s="13">
        <v>103612</v>
      </c>
      <c r="C627" s="13">
        <v>378.1</v>
      </c>
      <c r="D627" s="13">
        <v>0.24199999999999999</v>
      </c>
      <c r="E627" s="13">
        <v>10.18</v>
      </c>
      <c r="F627" s="49">
        <v>7.69</v>
      </c>
      <c r="G627" s="13">
        <v>10.61</v>
      </c>
      <c r="H627" s="36" t="s">
        <v>112</v>
      </c>
      <c r="I627" s="13">
        <v>0.05</v>
      </c>
      <c r="J627" s="13">
        <v>7.3</v>
      </c>
      <c r="K627" s="51">
        <v>4611</v>
      </c>
    </row>
    <row r="628" spans="1:14" x14ac:dyDescent="0.3">
      <c r="A628" s="48">
        <v>39769</v>
      </c>
      <c r="B628" s="13">
        <v>104647</v>
      </c>
      <c r="C628" s="13">
        <v>716</v>
      </c>
      <c r="D628" s="13">
        <v>0.45800000000000002</v>
      </c>
      <c r="E628" s="13">
        <v>11.72</v>
      </c>
      <c r="F628" s="49">
        <v>7.73</v>
      </c>
      <c r="G628" s="13">
        <v>5.32</v>
      </c>
      <c r="H628" s="36" t="s">
        <v>112</v>
      </c>
      <c r="I628" s="13">
        <v>0.3</v>
      </c>
      <c r="J628" s="13">
        <v>7.5</v>
      </c>
      <c r="K628" s="51">
        <v>345</v>
      </c>
      <c r="L628" s="13">
        <f>AVERAGE(K624:K628)</f>
        <v>1249.5999999999999</v>
      </c>
      <c r="M628" s="38">
        <f>GEOMEAN(K624:K628)</f>
        <v>560.8162715572721</v>
      </c>
      <c r="N628" s="45" t="s">
        <v>419</v>
      </c>
    </row>
    <row r="629" spans="1:14" x14ac:dyDescent="0.3">
      <c r="A629" s="48">
        <v>39784</v>
      </c>
      <c r="B629" s="13">
        <v>105927</v>
      </c>
      <c r="C629" s="13">
        <v>745.2</v>
      </c>
      <c r="D629" s="13">
        <v>0.47689999999999999</v>
      </c>
      <c r="E629" s="13">
        <v>11.86</v>
      </c>
      <c r="F629" s="49">
        <v>7.55</v>
      </c>
      <c r="G629" s="13">
        <v>1.74</v>
      </c>
      <c r="H629" s="36" t="s">
        <v>112</v>
      </c>
      <c r="I629" s="13">
        <v>0.16</v>
      </c>
      <c r="J629" s="13">
        <v>7.3</v>
      </c>
      <c r="K629" s="51">
        <v>309</v>
      </c>
    </row>
    <row r="630" spans="1:14" x14ac:dyDescent="0.3">
      <c r="A630" s="48">
        <v>39786</v>
      </c>
      <c r="B630" s="13">
        <v>110758</v>
      </c>
      <c r="C630" s="13">
        <v>897.2</v>
      </c>
      <c r="D630" s="13">
        <v>0.57420000000000004</v>
      </c>
      <c r="E630" s="13">
        <v>18.43</v>
      </c>
      <c r="F630" s="49">
        <v>7.69</v>
      </c>
      <c r="G630" s="13">
        <v>1.85</v>
      </c>
      <c r="H630" s="36" t="s">
        <v>112</v>
      </c>
      <c r="I630" s="13">
        <v>0.28000000000000003</v>
      </c>
      <c r="J630" s="13">
        <v>7.5</v>
      </c>
      <c r="K630" s="51">
        <v>960</v>
      </c>
    </row>
    <row r="631" spans="1:14" x14ac:dyDescent="0.3">
      <c r="A631" s="48">
        <v>39797</v>
      </c>
      <c r="B631" s="13">
        <v>103328</v>
      </c>
      <c r="C631" s="13">
        <v>603.79999999999995</v>
      </c>
      <c r="D631" s="13">
        <v>0.38650000000000001</v>
      </c>
      <c r="E631" s="13">
        <v>11.22</v>
      </c>
      <c r="F631" s="49">
        <v>7.71</v>
      </c>
      <c r="G631" s="13">
        <v>4.88</v>
      </c>
      <c r="H631" s="36" t="s">
        <v>112</v>
      </c>
      <c r="I631" s="13">
        <v>0.27</v>
      </c>
      <c r="J631" s="13">
        <v>7.4</v>
      </c>
      <c r="K631" s="51">
        <v>2755</v>
      </c>
    </row>
    <row r="632" spans="1:14" x14ac:dyDescent="0.3">
      <c r="A632" s="48">
        <v>39799</v>
      </c>
      <c r="B632" s="13">
        <v>104412</v>
      </c>
      <c r="C632" s="13">
        <v>1039</v>
      </c>
      <c r="D632" s="13">
        <v>0.66500000000000004</v>
      </c>
      <c r="E632" s="13">
        <v>12.66</v>
      </c>
      <c r="F632" s="49">
        <v>7.54</v>
      </c>
      <c r="G632" s="13">
        <v>1.43</v>
      </c>
      <c r="H632" s="36" t="s">
        <v>112</v>
      </c>
      <c r="I632" s="13">
        <v>0.3</v>
      </c>
      <c r="J632" s="13">
        <v>7.5</v>
      </c>
      <c r="K632" s="51">
        <v>132</v>
      </c>
    </row>
    <row r="633" spans="1:14" x14ac:dyDescent="0.3">
      <c r="A633" s="48">
        <v>39800</v>
      </c>
      <c r="B633" s="13">
        <v>105213</v>
      </c>
      <c r="C633" s="13">
        <v>954.1</v>
      </c>
      <c r="D633" s="13">
        <v>0.61060000000000003</v>
      </c>
      <c r="E633" s="13">
        <v>8.7100000000000009</v>
      </c>
      <c r="F633" s="49">
        <v>7.66</v>
      </c>
      <c r="G633" s="13">
        <v>5.68</v>
      </c>
      <c r="H633" s="36" t="s">
        <v>112</v>
      </c>
      <c r="I633" s="13">
        <v>0.36</v>
      </c>
      <c r="J633" s="13">
        <v>7.4</v>
      </c>
      <c r="K633" s="51">
        <v>354</v>
      </c>
      <c r="L633" s="13">
        <f>AVERAGE(K629:K633)</f>
        <v>902</v>
      </c>
      <c r="M633" s="38">
        <f>GEOMEAN(K629:K633)</f>
        <v>520.45801591390455</v>
      </c>
      <c r="N633" s="45" t="s">
        <v>420</v>
      </c>
    </row>
    <row r="634" spans="1:14" x14ac:dyDescent="0.3">
      <c r="A634" s="48">
        <v>39819</v>
      </c>
      <c r="B634" s="49">
        <v>113205</v>
      </c>
      <c r="C634" s="49">
        <v>961.7</v>
      </c>
      <c r="D634" s="49">
        <v>0.61550000000000005</v>
      </c>
      <c r="E634" s="49">
        <v>12</v>
      </c>
      <c r="F634" s="49">
        <v>7.73</v>
      </c>
      <c r="G634" s="49">
        <v>2.82</v>
      </c>
      <c r="H634" s="36" t="s">
        <v>112</v>
      </c>
      <c r="I634" s="49">
        <v>0.43</v>
      </c>
      <c r="J634" s="49">
        <v>7.6</v>
      </c>
      <c r="K634" s="51">
        <v>5475</v>
      </c>
    </row>
    <row r="635" spans="1:14" x14ac:dyDescent="0.3">
      <c r="A635" s="48">
        <v>39820</v>
      </c>
      <c r="B635" s="49">
        <v>105135</v>
      </c>
      <c r="C635" s="49">
        <v>1094</v>
      </c>
      <c r="D635" s="49">
        <v>0.7</v>
      </c>
      <c r="E635" s="49">
        <v>11.75</v>
      </c>
      <c r="F635" s="49">
        <v>7.65</v>
      </c>
      <c r="G635" s="49">
        <v>3.44</v>
      </c>
      <c r="H635" s="36" t="s">
        <v>112</v>
      </c>
      <c r="I635" s="49">
        <v>0.6</v>
      </c>
      <c r="J635" s="49">
        <v>7.5</v>
      </c>
      <c r="K635" s="51">
        <v>530</v>
      </c>
    </row>
    <row r="636" spans="1:14" x14ac:dyDescent="0.3">
      <c r="A636" s="48">
        <v>39828</v>
      </c>
      <c r="B636" s="49">
        <v>102925</v>
      </c>
      <c r="C636" s="49">
        <v>1222</v>
      </c>
      <c r="D636" s="49">
        <v>0.78220000000000001</v>
      </c>
      <c r="E636" s="49">
        <v>13.41</v>
      </c>
      <c r="F636" s="49">
        <v>7.58</v>
      </c>
      <c r="G636" s="49">
        <v>0.24</v>
      </c>
      <c r="H636" s="36" t="s">
        <v>112</v>
      </c>
      <c r="I636" s="49">
        <v>0.64</v>
      </c>
      <c r="J636" s="49">
        <v>7.4</v>
      </c>
      <c r="K636" s="51">
        <v>20</v>
      </c>
    </row>
    <row r="637" spans="1:14" x14ac:dyDescent="0.3">
      <c r="A637" s="48">
        <v>39835</v>
      </c>
      <c r="B637" s="49">
        <v>104237</v>
      </c>
      <c r="C637" s="49">
        <v>1075</v>
      </c>
      <c r="D637" s="49">
        <v>0.68820000000000003</v>
      </c>
      <c r="E637" s="49">
        <v>12.65</v>
      </c>
      <c r="F637" s="49">
        <v>7.73</v>
      </c>
      <c r="G637" s="49">
        <v>1.0900000000000001</v>
      </c>
      <c r="H637" s="36" t="s">
        <v>112</v>
      </c>
      <c r="I637" s="49">
        <v>0.13</v>
      </c>
      <c r="J637" s="49">
        <v>7.3</v>
      </c>
      <c r="K637" s="51">
        <v>62</v>
      </c>
    </row>
    <row r="638" spans="1:14" x14ac:dyDescent="0.3">
      <c r="A638" s="48">
        <v>39840</v>
      </c>
      <c r="B638" s="49">
        <v>103333</v>
      </c>
      <c r="C638" s="49">
        <v>1068</v>
      </c>
      <c r="D638" s="49">
        <v>0.68400000000000005</v>
      </c>
      <c r="E638" s="49">
        <v>12.9</v>
      </c>
      <c r="F638" s="49">
        <v>7.71</v>
      </c>
      <c r="G638" s="49">
        <v>0.36</v>
      </c>
      <c r="H638" s="36" t="s">
        <v>112</v>
      </c>
      <c r="I638" s="49">
        <v>0.3</v>
      </c>
      <c r="J638" s="49">
        <v>7.6</v>
      </c>
      <c r="K638" s="51">
        <v>10</v>
      </c>
      <c r="L638" s="13">
        <f>AVERAGE(K634:K638)</f>
        <v>1219.4000000000001</v>
      </c>
      <c r="M638" s="38">
        <f>GEOMEAN(K634:K638)</f>
        <v>129.18626305147515</v>
      </c>
      <c r="N638" s="45" t="s">
        <v>422</v>
      </c>
    </row>
    <row r="639" spans="1:14" x14ac:dyDescent="0.3">
      <c r="A639" s="48">
        <v>39849</v>
      </c>
      <c r="B639" s="28"/>
      <c r="C639" s="13" t="s">
        <v>421</v>
      </c>
    </row>
    <row r="640" spans="1:14" x14ac:dyDescent="0.3">
      <c r="A640" s="48">
        <v>39854</v>
      </c>
      <c r="B640" s="49">
        <v>105222</v>
      </c>
      <c r="C640" s="49">
        <v>1247</v>
      </c>
      <c r="D640" s="49">
        <v>0.79800000000000004</v>
      </c>
      <c r="E640" s="49">
        <v>10.6</v>
      </c>
      <c r="F640" s="49">
        <v>7.89</v>
      </c>
      <c r="G640" s="49">
        <v>7.82</v>
      </c>
      <c r="H640" s="36" t="s">
        <v>112</v>
      </c>
      <c r="I640" s="49">
        <v>1.4</v>
      </c>
      <c r="J640" s="49">
        <v>7.7</v>
      </c>
      <c r="K640" s="51">
        <v>882</v>
      </c>
    </row>
    <row r="641" spans="1:31" x14ac:dyDescent="0.3">
      <c r="A641" s="48">
        <v>39856</v>
      </c>
      <c r="B641" s="49">
        <v>110210</v>
      </c>
      <c r="C641" s="49">
        <v>826</v>
      </c>
      <c r="D641" s="49">
        <v>0.52900000000000003</v>
      </c>
      <c r="E641" s="49">
        <v>10.86</v>
      </c>
      <c r="F641" s="49">
        <v>7.88</v>
      </c>
      <c r="G641" s="49">
        <v>5.78</v>
      </c>
      <c r="H641" s="36" t="s">
        <v>112</v>
      </c>
      <c r="I641" s="49">
        <v>1.2</v>
      </c>
      <c r="J641" s="49">
        <v>7.7</v>
      </c>
      <c r="K641" s="51">
        <v>836</v>
      </c>
    </row>
    <row r="642" spans="1:31" x14ac:dyDescent="0.3">
      <c r="A642" s="48">
        <v>39860</v>
      </c>
      <c r="B642" s="49">
        <v>103641</v>
      </c>
      <c r="C642" s="49">
        <v>992</v>
      </c>
      <c r="D642" s="49">
        <v>0.63500000000000001</v>
      </c>
      <c r="E642" s="49">
        <v>12.39</v>
      </c>
      <c r="F642" s="49">
        <v>7.98</v>
      </c>
      <c r="G642" s="49">
        <v>2.88</v>
      </c>
      <c r="H642" s="36" t="s">
        <v>112</v>
      </c>
      <c r="I642" s="49">
        <v>0.9</v>
      </c>
      <c r="J642" s="49">
        <v>7.6</v>
      </c>
      <c r="K642" s="51">
        <v>332</v>
      </c>
    </row>
    <row r="643" spans="1:31" x14ac:dyDescent="0.3">
      <c r="A643" s="48">
        <v>39868</v>
      </c>
      <c r="B643" s="49">
        <v>110416</v>
      </c>
      <c r="C643" s="49">
        <v>1080</v>
      </c>
      <c r="D643" s="49">
        <v>0.6915</v>
      </c>
      <c r="E643" s="49">
        <v>11.61</v>
      </c>
      <c r="F643" s="49">
        <v>7.73</v>
      </c>
      <c r="G643" s="49">
        <v>3.83</v>
      </c>
      <c r="H643" s="36" t="s">
        <v>112</v>
      </c>
      <c r="I643" s="49">
        <v>0.52</v>
      </c>
      <c r="J643" s="49">
        <v>7.6</v>
      </c>
      <c r="K643" s="51">
        <v>213</v>
      </c>
      <c r="L643" s="13">
        <f>AVERAGE(K639:K643)</f>
        <v>565.75</v>
      </c>
      <c r="M643" s="38">
        <f>GEOMEAN(K637:K643)</f>
        <v>178.48321210404077</v>
      </c>
      <c r="N643" s="45" t="s">
        <v>423</v>
      </c>
    </row>
    <row r="644" spans="1:31" x14ac:dyDescent="0.3">
      <c r="A644" s="48">
        <v>39884</v>
      </c>
      <c r="B644" s="49">
        <v>104702</v>
      </c>
      <c r="C644" s="49">
        <v>895</v>
      </c>
      <c r="D644" s="49">
        <v>0.57279999999999998</v>
      </c>
      <c r="E644" s="49">
        <v>11.86</v>
      </c>
      <c r="F644" s="49">
        <v>7.52</v>
      </c>
      <c r="G644" s="49">
        <v>3.98</v>
      </c>
      <c r="H644" s="36" t="s">
        <v>112</v>
      </c>
      <c r="I644" s="49">
        <v>0.68</v>
      </c>
      <c r="J644" s="49">
        <v>7.2</v>
      </c>
      <c r="K644" s="51">
        <v>171</v>
      </c>
    </row>
    <row r="645" spans="1:31" x14ac:dyDescent="0.3">
      <c r="A645" s="48">
        <v>39890</v>
      </c>
      <c r="B645" s="49">
        <v>102714</v>
      </c>
      <c r="C645" s="49">
        <v>952.8</v>
      </c>
      <c r="D645" s="49">
        <v>0.60980000000000001</v>
      </c>
      <c r="E645" s="49">
        <v>11.19</v>
      </c>
      <c r="F645" s="49">
        <v>8.1999999999999993</v>
      </c>
      <c r="G645" s="49">
        <v>10.56</v>
      </c>
      <c r="H645" s="36" t="s">
        <v>112</v>
      </c>
      <c r="I645" s="49">
        <v>1.07</v>
      </c>
      <c r="J645" s="49">
        <v>7.6</v>
      </c>
      <c r="K645" s="51">
        <v>206</v>
      </c>
    </row>
    <row r="646" spans="1:31" x14ac:dyDescent="0.3">
      <c r="A646" s="48">
        <v>39896</v>
      </c>
      <c r="B646" s="49">
        <v>111221</v>
      </c>
      <c r="C646" s="49">
        <v>992.4</v>
      </c>
      <c r="D646" s="49">
        <v>0.6351</v>
      </c>
      <c r="E646" s="49">
        <v>10.65</v>
      </c>
      <c r="F646" s="49">
        <v>7.66</v>
      </c>
      <c r="G646" s="49">
        <v>9.6</v>
      </c>
      <c r="H646" s="36" t="s">
        <v>112</v>
      </c>
      <c r="I646" s="49">
        <v>7.0000000000000007E-2</v>
      </c>
      <c r="J646" s="49">
        <v>7.5</v>
      </c>
      <c r="K646" s="51">
        <v>703</v>
      </c>
      <c r="O646" s="28" t="s">
        <v>321</v>
      </c>
      <c r="P646" s="28">
        <v>95.8</v>
      </c>
      <c r="Q646" s="28" t="s">
        <v>321</v>
      </c>
      <c r="R646" s="28" t="s">
        <v>321</v>
      </c>
      <c r="S646" s="28" t="s">
        <v>321</v>
      </c>
      <c r="T646" s="28">
        <v>2.5</v>
      </c>
      <c r="U646" s="28" t="s">
        <v>321</v>
      </c>
      <c r="V646" s="28" t="s">
        <v>321</v>
      </c>
      <c r="W646" s="28" t="s">
        <v>321</v>
      </c>
      <c r="X646" s="28">
        <v>109</v>
      </c>
      <c r="Y646" s="28" t="s">
        <v>321</v>
      </c>
      <c r="Z646" s="28" t="s">
        <v>321</v>
      </c>
      <c r="AA646" s="28" t="s">
        <v>321</v>
      </c>
      <c r="AB646" s="28">
        <v>75.7</v>
      </c>
      <c r="AC646" s="28" t="s">
        <v>321</v>
      </c>
      <c r="AD646" s="28">
        <v>403</v>
      </c>
      <c r="AE646" s="28" t="s">
        <v>321</v>
      </c>
    </row>
    <row r="647" spans="1:31" x14ac:dyDescent="0.3">
      <c r="A647" s="48">
        <v>39898</v>
      </c>
      <c r="B647" s="49">
        <v>105933</v>
      </c>
      <c r="C647" s="49">
        <v>716.2</v>
      </c>
      <c r="D647" s="49">
        <v>0.45839999999999997</v>
      </c>
      <c r="E647" s="49">
        <v>9.76</v>
      </c>
      <c r="F647" s="49">
        <v>7.54</v>
      </c>
      <c r="G647" s="49">
        <v>10.54</v>
      </c>
      <c r="H647" s="36" t="s">
        <v>112</v>
      </c>
      <c r="I647" s="49">
        <v>0.14000000000000001</v>
      </c>
      <c r="J647" s="49">
        <v>7.4</v>
      </c>
      <c r="K647" s="51">
        <v>789</v>
      </c>
    </row>
    <row r="648" spans="1:31" x14ac:dyDescent="0.3">
      <c r="A648" s="48">
        <v>39902</v>
      </c>
      <c r="B648" s="49">
        <v>105055</v>
      </c>
      <c r="C648" s="49">
        <v>811.4</v>
      </c>
      <c r="D648" s="49">
        <v>0.51929999999999998</v>
      </c>
      <c r="E648" s="49">
        <v>12.75</v>
      </c>
      <c r="F648" s="49">
        <v>7.46</v>
      </c>
      <c r="G648" s="49">
        <v>6.29</v>
      </c>
      <c r="H648" s="36" t="s">
        <v>112</v>
      </c>
      <c r="I648" s="49">
        <v>0.12</v>
      </c>
      <c r="J648" s="49">
        <v>7.2</v>
      </c>
      <c r="K648" s="51">
        <v>17329</v>
      </c>
      <c r="L648" s="31">
        <f>AVERAGE(K644:K648)</f>
        <v>3839.6</v>
      </c>
      <c r="M648" s="38">
        <f>GEOMEAN(K644:K648)</f>
        <v>805.25574540395303</v>
      </c>
      <c r="N648" s="45" t="s">
        <v>425</v>
      </c>
    </row>
    <row r="649" spans="1:31" x14ac:dyDescent="0.3">
      <c r="A649" s="48">
        <v>39904</v>
      </c>
      <c r="B649" s="49">
        <v>105005</v>
      </c>
      <c r="C649" s="49">
        <v>916.5</v>
      </c>
      <c r="D649" s="49">
        <v>0.58660000000000001</v>
      </c>
      <c r="E649" s="49">
        <v>12.07</v>
      </c>
      <c r="F649" s="49">
        <v>7.59</v>
      </c>
      <c r="G649" s="49">
        <v>8.49</v>
      </c>
      <c r="H649" s="36" t="s">
        <v>112</v>
      </c>
      <c r="I649" s="49">
        <v>0.22</v>
      </c>
      <c r="J649" s="49">
        <v>7.5</v>
      </c>
      <c r="K649" s="51">
        <v>4611</v>
      </c>
    </row>
    <row r="650" spans="1:31" x14ac:dyDescent="0.3">
      <c r="A650" s="48">
        <v>39910</v>
      </c>
      <c r="B650" s="49">
        <v>104444</v>
      </c>
      <c r="C650" s="49">
        <v>824</v>
      </c>
      <c r="D650" s="49">
        <v>0.52700000000000002</v>
      </c>
      <c r="E650" s="49">
        <v>10.06</v>
      </c>
      <c r="F650" s="49">
        <v>7.86</v>
      </c>
      <c r="G650" s="49">
        <v>6.67</v>
      </c>
      <c r="H650" s="36" t="s">
        <v>112</v>
      </c>
      <c r="I650" s="49">
        <v>0.8</v>
      </c>
      <c r="J650" s="49">
        <v>7.5</v>
      </c>
      <c r="K650" s="51">
        <v>3654</v>
      </c>
    </row>
    <row r="651" spans="1:31" x14ac:dyDescent="0.3">
      <c r="A651" s="48">
        <v>39916</v>
      </c>
      <c r="B651" s="49">
        <v>110821</v>
      </c>
      <c r="C651" s="49">
        <v>402</v>
      </c>
      <c r="D651" s="49">
        <v>0.25700000000000001</v>
      </c>
      <c r="E651" s="49">
        <v>9.11</v>
      </c>
      <c r="F651" s="49">
        <v>7.8</v>
      </c>
      <c r="G651" s="49">
        <v>7.71</v>
      </c>
      <c r="H651" s="36" t="s">
        <v>112</v>
      </c>
      <c r="I651" s="49">
        <v>0.7</v>
      </c>
      <c r="J651" s="49">
        <v>7.4</v>
      </c>
      <c r="K651" s="51">
        <v>4884</v>
      </c>
    </row>
    <row r="652" spans="1:31" x14ac:dyDescent="0.3">
      <c r="A652" s="48">
        <v>39925</v>
      </c>
      <c r="B652" s="49">
        <v>103056</v>
      </c>
      <c r="C652" s="49">
        <v>764.9</v>
      </c>
      <c r="D652" s="49">
        <v>0.48949999999999999</v>
      </c>
      <c r="E652" s="49">
        <v>8.8000000000000007</v>
      </c>
      <c r="F652" s="49">
        <v>7.56</v>
      </c>
      <c r="G652" s="49">
        <v>9.2100000000000009</v>
      </c>
      <c r="H652" s="36" t="s">
        <v>112</v>
      </c>
      <c r="I652" s="49">
        <v>0.19</v>
      </c>
      <c r="J652" s="49">
        <v>7.2</v>
      </c>
      <c r="K652" s="51">
        <v>697</v>
      </c>
    </row>
    <row r="653" spans="1:31" x14ac:dyDescent="0.3">
      <c r="A653" s="48">
        <v>39932</v>
      </c>
      <c r="B653" s="49">
        <v>105305</v>
      </c>
      <c r="C653" s="49">
        <v>423.5</v>
      </c>
      <c r="D653" s="49">
        <v>0.27100000000000002</v>
      </c>
      <c r="E653" s="49">
        <v>8.9700000000000006</v>
      </c>
      <c r="F653" s="49">
        <v>7.43</v>
      </c>
      <c r="G653" s="49">
        <v>14.17</v>
      </c>
      <c r="H653" s="36" t="s">
        <v>112</v>
      </c>
      <c r="I653" s="49">
        <v>0.27</v>
      </c>
      <c r="J653" s="49">
        <v>7.6</v>
      </c>
      <c r="K653" s="51">
        <v>9208</v>
      </c>
      <c r="L653" s="31">
        <f>AVERAGE(K649:K653)</f>
        <v>4610.8</v>
      </c>
      <c r="M653" s="38">
        <f>GEOMEAN(K649:K653)</f>
        <v>3503.8659432079166</v>
      </c>
      <c r="N653" s="45" t="s">
        <v>426</v>
      </c>
    </row>
    <row r="654" spans="1:31" x14ac:dyDescent="0.3">
      <c r="A654" s="48">
        <v>39939</v>
      </c>
      <c r="B654" s="49">
        <v>102454</v>
      </c>
      <c r="C654" s="49">
        <v>985</v>
      </c>
      <c r="D654" s="49">
        <v>0.63</v>
      </c>
      <c r="E654" s="49">
        <v>8.5299999999999994</v>
      </c>
      <c r="F654" s="49">
        <v>7.7</v>
      </c>
      <c r="G654" s="49">
        <v>15.24</v>
      </c>
      <c r="H654" s="36" t="s">
        <v>112</v>
      </c>
      <c r="I654" s="49">
        <v>0.2</v>
      </c>
      <c r="J654" s="49">
        <v>7.6</v>
      </c>
      <c r="K654" s="51">
        <v>839</v>
      </c>
    </row>
    <row r="655" spans="1:31" x14ac:dyDescent="0.3">
      <c r="A655" s="48">
        <v>39944</v>
      </c>
      <c r="B655" s="49">
        <v>104502</v>
      </c>
      <c r="C655" s="49">
        <v>921.2</v>
      </c>
      <c r="D655" s="49">
        <v>0.58960000000000001</v>
      </c>
      <c r="E655" s="49">
        <v>8.48</v>
      </c>
      <c r="F655" s="49">
        <v>8.25</v>
      </c>
      <c r="G655" s="49">
        <v>16.41</v>
      </c>
      <c r="H655" s="36" t="s">
        <v>112</v>
      </c>
      <c r="I655" s="49">
        <v>0.05</v>
      </c>
      <c r="J655" s="49">
        <v>7.5</v>
      </c>
      <c r="K655" s="51">
        <v>528</v>
      </c>
    </row>
    <row r="656" spans="1:31" x14ac:dyDescent="0.3">
      <c r="A656" s="48">
        <v>39947</v>
      </c>
      <c r="B656" s="49">
        <v>111034</v>
      </c>
      <c r="C656" s="49">
        <v>336.3</v>
      </c>
      <c r="D656" s="49">
        <v>0.21529999999999999</v>
      </c>
      <c r="E656" s="49">
        <v>6.92</v>
      </c>
      <c r="F656" s="49">
        <v>7.55</v>
      </c>
      <c r="G656" s="49">
        <v>17.239999999999998</v>
      </c>
      <c r="H656" s="36" t="s">
        <v>112</v>
      </c>
      <c r="I656" s="49">
        <v>0.1</v>
      </c>
      <c r="J656" s="49">
        <v>7.4</v>
      </c>
      <c r="K656" s="51">
        <v>24192</v>
      </c>
    </row>
    <row r="657" spans="1:37" x14ac:dyDescent="0.3">
      <c r="A657" s="48">
        <v>39951</v>
      </c>
      <c r="B657" s="49">
        <v>105745</v>
      </c>
      <c r="C657" s="49">
        <v>912.6</v>
      </c>
      <c r="D657" s="49">
        <v>0.58409999999999995</v>
      </c>
      <c r="E657" s="49">
        <v>8.32</v>
      </c>
      <c r="F657" s="49">
        <v>7.97</v>
      </c>
      <c r="G657" s="49">
        <v>12.04</v>
      </c>
      <c r="H657" s="36" t="s">
        <v>112</v>
      </c>
      <c r="I657" s="49">
        <v>0.73</v>
      </c>
      <c r="J657" s="49">
        <v>7.9</v>
      </c>
      <c r="K657" s="51">
        <v>228</v>
      </c>
    </row>
    <row r="658" spans="1:37" x14ac:dyDescent="0.3">
      <c r="A658" s="48">
        <v>39954</v>
      </c>
      <c r="B658" s="49">
        <v>105509</v>
      </c>
      <c r="C658" s="49">
        <v>1008</v>
      </c>
      <c r="D658" s="49">
        <v>0.64510000000000001</v>
      </c>
      <c r="E658" s="49">
        <v>7.86</v>
      </c>
      <c r="F658" s="49">
        <v>8.11</v>
      </c>
      <c r="G658" s="49">
        <v>16.12</v>
      </c>
      <c r="H658" s="36" t="s">
        <v>112</v>
      </c>
      <c r="I658" s="49">
        <v>0.92</v>
      </c>
      <c r="J658" s="49">
        <v>7.8</v>
      </c>
      <c r="K658" s="51">
        <v>327</v>
      </c>
      <c r="L658" s="31">
        <f>AVERAGE(K654:K658)</f>
        <v>5222.8</v>
      </c>
      <c r="M658" s="38">
        <f>GEOMEAN(K654:K658)</f>
        <v>956.11482321154472</v>
      </c>
      <c r="N658" s="45" t="s">
        <v>427</v>
      </c>
    </row>
    <row r="659" spans="1:37" x14ac:dyDescent="0.3">
      <c r="A659" s="48">
        <v>39967</v>
      </c>
      <c r="B659" s="49">
        <v>103207</v>
      </c>
      <c r="C659" s="49">
        <v>423</v>
      </c>
      <c r="D659" s="49">
        <v>0.27100000000000002</v>
      </c>
      <c r="E659" s="49">
        <v>6.9</v>
      </c>
      <c r="F659" s="49">
        <v>7.53</v>
      </c>
      <c r="G659" s="49">
        <v>18.149999999999999</v>
      </c>
      <c r="H659" s="36" t="s">
        <v>112</v>
      </c>
      <c r="I659" s="49">
        <v>0.1</v>
      </c>
      <c r="J659" s="49">
        <v>7.5</v>
      </c>
      <c r="K659" s="51">
        <v>8164</v>
      </c>
    </row>
    <row r="660" spans="1:37" x14ac:dyDescent="0.3">
      <c r="A660" s="48">
        <v>39974</v>
      </c>
      <c r="B660" s="49">
        <v>103640</v>
      </c>
      <c r="C660" s="49">
        <v>556.70000000000005</v>
      </c>
      <c r="D660" s="49">
        <v>0.35630000000000001</v>
      </c>
      <c r="E660" s="49">
        <v>7.12</v>
      </c>
      <c r="F660" s="49">
        <v>7.84</v>
      </c>
      <c r="G660" s="49">
        <v>19.440000000000001</v>
      </c>
      <c r="H660" s="36" t="s">
        <v>112</v>
      </c>
      <c r="I660" s="49">
        <v>0.03</v>
      </c>
      <c r="J660" s="49">
        <v>7.5</v>
      </c>
      <c r="K660" s="51">
        <v>15531</v>
      </c>
    </row>
    <row r="661" spans="1:37" x14ac:dyDescent="0.3">
      <c r="A661" s="48">
        <v>39982</v>
      </c>
      <c r="B661" s="49">
        <v>105337</v>
      </c>
      <c r="C661" s="49">
        <v>602</v>
      </c>
      <c r="D661" s="49">
        <v>0.38500000000000001</v>
      </c>
      <c r="E661" s="49">
        <v>7.41</v>
      </c>
      <c r="F661" s="49">
        <v>7.84</v>
      </c>
      <c r="G661" s="49">
        <v>18.96</v>
      </c>
      <c r="H661" s="36" t="s">
        <v>112</v>
      </c>
      <c r="I661" s="49">
        <v>0.1</v>
      </c>
      <c r="J661" s="37">
        <v>7.5</v>
      </c>
      <c r="K661" s="51">
        <v>24192</v>
      </c>
    </row>
    <row r="662" spans="1:37" x14ac:dyDescent="0.3">
      <c r="A662" s="48">
        <v>39989</v>
      </c>
      <c r="B662" s="49">
        <v>93839</v>
      </c>
      <c r="C662" s="49">
        <v>1000</v>
      </c>
      <c r="D662" s="49">
        <v>0.64</v>
      </c>
      <c r="E662" s="49">
        <v>6.34</v>
      </c>
      <c r="F662" s="49">
        <v>7.87</v>
      </c>
      <c r="G662" s="49">
        <v>21.67</v>
      </c>
      <c r="H662" s="36" t="s">
        <v>112</v>
      </c>
      <c r="I662" s="49">
        <v>0.1</v>
      </c>
      <c r="J662" s="49">
        <v>7.7</v>
      </c>
      <c r="K662" s="51">
        <v>1291</v>
      </c>
    </row>
    <row r="663" spans="1:37" x14ac:dyDescent="0.3">
      <c r="A663" s="48">
        <v>39993</v>
      </c>
      <c r="B663" s="49">
        <v>103732</v>
      </c>
      <c r="C663" s="49">
        <v>1036</v>
      </c>
      <c r="D663" s="49">
        <v>0.66300000000000003</v>
      </c>
      <c r="E663" s="49">
        <v>7.94</v>
      </c>
      <c r="F663" s="49">
        <v>7.56</v>
      </c>
      <c r="G663" s="49">
        <v>19.8</v>
      </c>
      <c r="H663" s="36" t="s">
        <v>112</v>
      </c>
      <c r="I663" s="49">
        <v>0.2</v>
      </c>
      <c r="J663" s="49">
        <v>7.8</v>
      </c>
      <c r="K663" s="51">
        <v>1421</v>
      </c>
      <c r="L663" s="31">
        <f>AVERAGE(K659:K663)</f>
        <v>10119.799999999999</v>
      </c>
      <c r="M663" s="38">
        <f>GEOMEAN(K659:K663)</f>
        <v>5624.1759889280393</v>
      </c>
      <c r="N663" s="45" t="s">
        <v>428</v>
      </c>
    </row>
    <row r="664" spans="1:37" x14ac:dyDescent="0.3">
      <c r="A664" s="48">
        <v>40002</v>
      </c>
      <c r="B664" s="49">
        <v>101800</v>
      </c>
      <c r="C664" s="49">
        <v>972.9</v>
      </c>
      <c r="D664" s="49">
        <v>0.62260000000000004</v>
      </c>
      <c r="E664" s="49">
        <v>8.16</v>
      </c>
      <c r="F664" s="49">
        <v>7.48</v>
      </c>
      <c r="G664" s="49">
        <v>18.46</v>
      </c>
      <c r="H664" s="36" t="s">
        <v>112</v>
      </c>
      <c r="I664" s="49">
        <v>7.0000000000000007E-2</v>
      </c>
      <c r="J664" s="49">
        <v>7</v>
      </c>
      <c r="K664" s="51">
        <v>1616</v>
      </c>
    </row>
    <row r="665" spans="1:37" x14ac:dyDescent="0.3">
      <c r="A665" s="48">
        <v>40010</v>
      </c>
      <c r="B665" s="49">
        <v>104848</v>
      </c>
      <c r="C665" s="49">
        <v>982</v>
      </c>
      <c r="D665" s="49">
        <v>0.628</v>
      </c>
      <c r="E665" s="49">
        <v>6.8</v>
      </c>
      <c r="F665" s="49">
        <v>7.92</v>
      </c>
      <c r="G665" s="49">
        <v>21.53</v>
      </c>
      <c r="H665" s="36" t="s">
        <v>112</v>
      </c>
      <c r="I665" s="49">
        <v>0.6</v>
      </c>
      <c r="J665" s="49">
        <v>7.5</v>
      </c>
      <c r="K665" s="51">
        <v>1274</v>
      </c>
    </row>
    <row r="666" spans="1:37" x14ac:dyDescent="0.3">
      <c r="A666" s="48">
        <v>40015</v>
      </c>
      <c r="B666" s="49">
        <v>105835</v>
      </c>
      <c r="C666" s="49">
        <v>972</v>
      </c>
      <c r="D666" s="49">
        <v>0.622</v>
      </c>
      <c r="E666" s="49">
        <v>8</v>
      </c>
      <c r="F666" s="49">
        <v>7.72</v>
      </c>
      <c r="G666" s="49">
        <v>19.010000000000002</v>
      </c>
      <c r="H666" s="36" t="s">
        <v>112</v>
      </c>
      <c r="I666" s="49">
        <v>0.2</v>
      </c>
      <c r="J666" s="49">
        <v>7.6</v>
      </c>
      <c r="K666" s="51">
        <v>10462</v>
      </c>
      <c r="O666" s="51">
        <v>10462</v>
      </c>
      <c r="P666" s="13"/>
      <c r="Q666" s="13"/>
      <c r="R666" s="13"/>
      <c r="S666" s="13"/>
      <c r="T666" s="28">
        <v>1.6</v>
      </c>
      <c r="U666" s="28">
        <v>93.9</v>
      </c>
      <c r="V666" s="28" t="s">
        <v>321</v>
      </c>
      <c r="W666" s="28" t="s">
        <v>321</v>
      </c>
      <c r="X666" s="28" t="s">
        <v>321</v>
      </c>
      <c r="Y666" s="28" t="s">
        <v>321</v>
      </c>
      <c r="Z666" s="28" t="s">
        <v>321</v>
      </c>
      <c r="AA666" s="28" t="s">
        <v>321</v>
      </c>
      <c r="AB666" s="28" t="s">
        <v>321</v>
      </c>
      <c r="AC666" s="28">
        <v>92.6</v>
      </c>
      <c r="AD666" s="28" t="s">
        <v>321</v>
      </c>
      <c r="AE666" s="28" t="s">
        <v>321</v>
      </c>
      <c r="AG666" s="28"/>
      <c r="AJ666" s="28">
        <v>393</v>
      </c>
      <c r="AK666" s="28">
        <v>1</v>
      </c>
    </row>
    <row r="667" spans="1:37" x14ac:dyDescent="0.3">
      <c r="A667" s="48">
        <v>40017</v>
      </c>
      <c r="B667" s="49">
        <v>104218</v>
      </c>
      <c r="C667" s="49">
        <v>680</v>
      </c>
      <c r="D667" s="49">
        <v>0.43519999999999998</v>
      </c>
      <c r="E667" s="49">
        <v>8.02</v>
      </c>
      <c r="F667" s="49">
        <v>7.85</v>
      </c>
      <c r="G667" s="49">
        <v>18.8</v>
      </c>
      <c r="H667" s="36" t="s">
        <v>112</v>
      </c>
      <c r="I667" s="49">
        <v>0.45</v>
      </c>
      <c r="J667" s="49">
        <v>7.5</v>
      </c>
      <c r="K667" s="51">
        <v>3255</v>
      </c>
    </row>
    <row r="668" spans="1:37" x14ac:dyDescent="0.3">
      <c r="A668" s="48">
        <v>40023</v>
      </c>
      <c r="B668" s="49">
        <v>101910</v>
      </c>
      <c r="C668" s="49">
        <v>981.9</v>
      </c>
      <c r="D668" s="49">
        <v>0.62839999999999996</v>
      </c>
      <c r="E668" s="49">
        <v>7.14</v>
      </c>
      <c r="F668" s="49">
        <v>7.91</v>
      </c>
      <c r="G668" s="49">
        <v>20.77</v>
      </c>
      <c r="H668" s="36" t="s">
        <v>112</v>
      </c>
      <c r="I668" s="49">
        <v>0.05</v>
      </c>
      <c r="J668" s="49">
        <v>7.2</v>
      </c>
      <c r="K668" s="51">
        <v>985</v>
      </c>
      <c r="L668" s="31">
        <f>AVERAGE(K664:K668)</f>
        <v>3518.4</v>
      </c>
      <c r="M668" s="38">
        <f>GEOMEAN(K664:K668)</f>
        <v>2332.612210574222</v>
      </c>
      <c r="N668" s="45" t="s">
        <v>430</v>
      </c>
    </row>
    <row r="669" spans="1:37" x14ac:dyDescent="0.3">
      <c r="A669" s="48">
        <v>40035</v>
      </c>
      <c r="B669" s="49">
        <v>104542</v>
      </c>
      <c r="C669" s="49">
        <v>1017</v>
      </c>
      <c r="D669" s="49">
        <v>0.65090000000000003</v>
      </c>
      <c r="E669" s="49">
        <v>7.5</v>
      </c>
      <c r="F669" s="49">
        <v>7.83</v>
      </c>
      <c r="G669" s="49">
        <v>22.15</v>
      </c>
      <c r="H669" s="36" t="s">
        <v>112</v>
      </c>
      <c r="I669" s="49">
        <v>0.11</v>
      </c>
      <c r="J669" s="49">
        <v>7.6</v>
      </c>
      <c r="K669" s="51">
        <v>1259</v>
      </c>
    </row>
    <row r="670" spans="1:37" x14ac:dyDescent="0.3">
      <c r="A670" s="48">
        <v>40038</v>
      </c>
      <c r="B670" s="49">
        <v>101232</v>
      </c>
      <c r="C670" s="49">
        <v>1050</v>
      </c>
      <c r="D670" s="49">
        <v>0.67190000000000005</v>
      </c>
      <c r="E670" s="49">
        <v>8.73</v>
      </c>
      <c r="F670" s="49">
        <v>7.86</v>
      </c>
      <c r="G670" s="49">
        <v>19.489999999999998</v>
      </c>
      <c r="H670" s="36" t="s">
        <v>112</v>
      </c>
      <c r="I670" s="49">
        <v>0.34</v>
      </c>
      <c r="J670" s="49">
        <v>7.7</v>
      </c>
      <c r="K670" s="51">
        <v>988</v>
      </c>
    </row>
    <row r="671" spans="1:37" x14ac:dyDescent="0.3">
      <c r="A671" s="48">
        <v>40042</v>
      </c>
      <c r="B671" s="49">
        <v>104518</v>
      </c>
      <c r="C671" s="49">
        <v>1049</v>
      </c>
      <c r="D671" s="49">
        <v>0.67110000000000003</v>
      </c>
      <c r="E671" s="49">
        <v>7.66</v>
      </c>
      <c r="F671" s="49">
        <v>7.82</v>
      </c>
      <c r="G671" s="49">
        <v>22.25</v>
      </c>
      <c r="H671" s="36" t="s">
        <v>112</v>
      </c>
      <c r="I671" s="49">
        <v>0.31</v>
      </c>
      <c r="J671" s="49">
        <v>7.6</v>
      </c>
      <c r="K671" s="51">
        <v>561</v>
      </c>
    </row>
    <row r="672" spans="1:37" x14ac:dyDescent="0.3">
      <c r="A672" s="48">
        <v>40044</v>
      </c>
      <c r="B672" s="49">
        <v>103052</v>
      </c>
      <c r="C672" s="49">
        <v>1103</v>
      </c>
      <c r="D672" s="49">
        <v>0.70620000000000005</v>
      </c>
      <c r="E672" s="49">
        <v>7.36</v>
      </c>
      <c r="F672" s="49">
        <v>7.78</v>
      </c>
      <c r="G672" s="49">
        <v>21.74</v>
      </c>
      <c r="H672" s="36" t="s">
        <v>112</v>
      </c>
      <c r="I672" s="49">
        <v>0.52</v>
      </c>
      <c r="J672" s="49">
        <v>7.5</v>
      </c>
      <c r="K672" s="51">
        <v>10</v>
      </c>
    </row>
    <row r="673" spans="1:14" x14ac:dyDescent="0.3">
      <c r="A673" s="48">
        <v>40051</v>
      </c>
      <c r="B673" s="49">
        <v>103024</v>
      </c>
      <c r="C673" s="49">
        <v>1021</v>
      </c>
      <c r="D673" s="49">
        <v>0.6532</v>
      </c>
      <c r="E673" s="49">
        <v>9.3699999999999992</v>
      </c>
      <c r="F673" s="49">
        <v>7.79</v>
      </c>
      <c r="G673" s="49">
        <v>19.28</v>
      </c>
      <c r="H673" s="36" t="s">
        <v>112</v>
      </c>
      <c r="I673" s="49">
        <v>0.25</v>
      </c>
      <c r="J673" s="49">
        <v>7.4</v>
      </c>
      <c r="K673" s="51">
        <v>355</v>
      </c>
      <c r="L673" s="31">
        <f>AVERAGE(K669:K673)</f>
        <v>634.6</v>
      </c>
      <c r="M673" s="38">
        <f>GEOMEAN(K669:K673)</f>
        <v>301.15825899152924</v>
      </c>
      <c r="N673" s="45" t="s">
        <v>431</v>
      </c>
    </row>
    <row r="674" spans="1:14" x14ac:dyDescent="0.3">
      <c r="A674" s="48">
        <v>40059</v>
      </c>
      <c r="B674" s="49">
        <v>104620</v>
      </c>
      <c r="C674" s="49">
        <v>1039</v>
      </c>
      <c r="D674" s="49">
        <v>0.66510000000000002</v>
      </c>
      <c r="E674" s="49">
        <v>6.43</v>
      </c>
      <c r="F674" s="49">
        <v>7.85</v>
      </c>
      <c r="G674" s="49">
        <v>18.63</v>
      </c>
      <c r="H674" s="36" t="s">
        <v>112</v>
      </c>
      <c r="I674" s="49">
        <v>0.26</v>
      </c>
      <c r="J674" s="49">
        <v>7.5</v>
      </c>
      <c r="K674" s="51">
        <v>262</v>
      </c>
    </row>
    <row r="675" spans="1:14" x14ac:dyDescent="0.3">
      <c r="A675" s="48">
        <v>40065</v>
      </c>
      <c r="B675" s="49">
        <v>103033</v>
      </c>
      <c r="C675" s="49">
        <v>1065</v>
      </c>
      <c r="D675" s="49">
        <v>0.68159999999999998</v>
      </c>
      <c r="E675" s="49">
        <v>7.96</v>
      </c>
      <c r="F675" s="49">
        <v>7.83</v>
      </c>
      <c r="G675" s="49">
        <v>18.13</v>
      </c>
      <c r="H675" s="36" t="s">
        <v>112</v>
      </c>
      <c r="I675" s="49">
        <v>0.39</v>
      </c>
      <c r="J675" s="49">
        <v>7.4</v>
      </c>
      <c r="K675" s="51">
        <v>285</v>
      </c>
    </row>
    <row r="676" spans="1:14" x14ac:dyDescent="0.3">
      <c r="A676" s="48">
        <v>40072</v>
      </c>
      <c r="B676" s="49">
        <v>101932</v>
      </c>
      <c r="C676" s="49">
        <v>1028</v>
      </c>
      <c r="D676" s="49">
        <v>0.65810000000000002</v>
      </c>
      <c r="E676" s="49">
        <v>9.74</v>
      </c>
      <c r="F676" s="49">
        <v>7.45</v>
      </c>
      <c r="G676" s="49">
        <v>18.579999999999998</v>
      </c>
      <c r="H676" s="36" t="s">
        <v>112</v>
      </c>
      <c r="I676" s="49">
        <v>0.01</v>
      </c>
      <c r="J676" s="49">
        <v>7</v>
      </c>
      <c r="K676" s="51">
        <v>74</v>
      </c>
    </row>
    <row r="677" spans="1:14" x14ac:dyDescent="0.3">
      <c r="A677" s="48">
        <v>40077</v>
      </c>
      <c r="B677" s="49">
        <v>103302</v>
      </c>
      <c r="C677" s="49">
        <v>975.7</v>
      </c>
      <c r="D677" s="49">
        <v>0.62439999999999996</v>
      </c>
      <c r="E677" s="49">
        <v>6.36</v>
      </c>
      <c r="F677" s="49">
        <v>7.81</v>
      </c>
      <c r="G677" s="49">
        <v>20.36</v>
      </c>
      <c r="H677" s="36" t="s">
        <v>112</v>
      </c>
      <c r="I677" s="49">
        <v>0.51</v>
      </c>
      <c r="J677" s="49">
        <v>7.6</v>
      </c>
      <c r="K677" s="51">
        <v>2143</v>
      </c>
    </row>
    <row r="678" spans="1:14" x14ac:dyDescent="0.3">
      <c r="A678" s="48">
        <v>40085</v>
      </c>
      <c r="B678" s="49">
        <v>104653</v>
      </c>
      <c r="C678" s="49">
        <v>853.9</v>
      </c>
      <c r="D678" s="49">
        <v>0.54649999999999999</v>
      </c>
      <c r="E678" s="49">
        <v>8.81</v>
      </c>
      <c r="F678" s="49">
        <v>8</v>
      </c>
      <c r="G678" s="49">
        <v>14.37</v>
      </c>
      <c r="H678" s="36" t="s">
        <v>112</v>
      </c>
      <c r="I678" s="49">
        <v>0.15</v>
      </c>
      <c r="J678" s="49">
        <v>7.6</v>
      </c>
      <c r="K678" s="51">
        <v>439</v>
      </c>
      <c r="L678" s="31">
        <f>AVERAGE(K674:K678)</f>
        <v>640.6</v>
      </c>
      <c r="M678" s="38">
        <f>GEOMEAN(K674:K678)</f>
        <v>349.27935186088058</v>
      </c>
      <c r="N678" s="45" t="s">
        <v>432</v>
      </c>
    </row>
    <row r="679" spans="1:14" x14ac:dyDescent="0.3">
      <c r="A679" s="48">
        <v>40094</v>
      </c>
      <c r="B679" s="49">
        <v>113231</v>
      </c>
      <c r="C679" s="49">
        <v>715</v>
      </c>
      <c r="D679" s="49">
        <v>0.45800000000000002</v>
      </c>
      <c r="E679" s="49">
        <v>8.69</v>
      </c>
      <c r="F679" s="49">
        <v>7.7</v>
      </c>
      <c r="G679" s="49">
        <v>12.1</v>
      </c>
      <c r="H679" s="36" t="s">
        <v>112</v>
      </c>
      <c r="I679" s="49">
        <v>0.5</v>
      </c>
      <c r="J679" s="49">
        <v>7.9</v>
      </c>
      <c r="K679" s="51">
        <v>1014</v>
      </c>
    </row>
    <row r="680" spans="1:14" x14ac:dyDescent="0.3">
      <c r="A680" s="48">
        <v>40101</v>
      </c>
      <c r="B680" s="49">
        <v>110339</v>
      </c>
      <c r="C680" s="49">
        <v>695.1</v>
      </c>
      <c r="D680" s="49">
        <v>0.44479999999999997</v>
      </c>
      <c r="E680" s="49">
        <v>10.37</v>
      </c>
      <c r="F680" s="49">
        <v>7.68</v>
      </c>
      <c r="G680" s="49">
        <v>10.01</v>
      </c>
      <c r="H680" s="36" t="s">
        <v>112</v>
      </c>
      <c r="I680" s="49">
        <v>0.33</v>
      </c>
      <c r="J680" s="49">
        <v>7.1</v>
      </c>
      <c r="K680" s="51">
        <v>2602</v>
      </c>
    </row>
    <row r="681" spans="1:14" x14ac:dyDescent="0.3">
      <c r="A681" s="48">
        <v>40105</v>
      </c>
      <c r="B681" s="49">
        <v>105132</v>
      </c>
      <c r="C681" s="49">
        <v>968</v>
      </c>
      <c r="D681" s="49">
        <v>0.61899999999999999</v>
      </c>
      <c r="E681" s="49">
        <v>9.3000000000000007</v>
      </c>
      <c r="F681" s="49">
        <v>8.06</v>
      </c>
      <c r="G681" s="49">
        <v>8.24</v>
      </c>
      <c r="H681" s="36" t="s">
        <v>112</v>
      </c>
      <c r="I681" s="49">
        <v>0.1</v>
      </c>
      <c r="J681" s="49">
        <v>8.1</v>
      </c>
      <c r="K681" s="51">
        <v>1374</v>
      </c>
    </row>
    <row r="682" spans="1:14" x14ac:dyDescent="0.3">
      <c r="A682" s="48">
        <v>40108</v>
      </c>
      <c r="B682" s="49">
        <v>91425</v>
      </c>
      <c r="C682" s="49">
        <v>1026</v>
      </c>
      <c r="D682" s="49">
        <v>0.65600000000000003</v>
      </c>
      <c r="E682" s="49">
        <v>8.15</v>
      </c>
      <c r="F682" s="49">
        <v>7.87</v>
      </c>
      <c r="G682" s="49">
        <v>11.7</v>
      </c>
      <c r="H682" s="36" t="s">
        <v>112</v>
      </c>
      <c r="I682" s="49">
        <v>0.1</v>
      </c>
      <c r="J682" s="37">
        <v>7.9</v>
      </c>
      <c r="K682" s="51">
        <v>472</v>
      </c>
    </row>
    <row r="683" spans="1:14" x14ac:dyDescent="0.3">
      <c r="A683" s="48">
        <v>40113</v>
      </c>
      <c r="B683" s="49">
        <v>105522</v>
      </c>
      <c r="C683" s="49">
        <v>1.8</v>
      </c>
      <c r="D683" s="49">
        <v>1.1000000000000001E-3</v>
      </c>
      <c r="E683" s="49">
        <v>9.42</v>
      </c>
      <c r="F683" s="49">
        <v>7.39</v>
      </c>
      <c r="G683" s="49">
        <v>13.43</v>
      </c>
      <c r="H683" s="36" t="s">
        <v>112</v>
      </c>
      <c r="I683" s="49">
        <v>0.24</v>
      </c>
      <c r="J683" s="49">
        <v>6.8</v>
      </c>
      <c r="K683" s="51">
        <v>160</v>
      </c>
      <c r="L683" s="31">
        <f>AVERAGE(K679:K683)</f>
        <v>1124.4000000000001</v>
      </c>
      <c r="M683" s="38">
        <f>GEOMEAN(K679:K683)</f>
        <v>771.75382787620561</v>
      </c>
      <c r="N683" s="45" t="s">
        <v>433</v>
      </c>
    </row>
    <row r="684" spans="1:14" x14ac:dyDescent="0.3">
      <c r="A684" s="48">
        <v>40120</v>
      </c>
      <c r="B684" s="49">
        <v>103819</v>
      </c>
      <c r="C684" s="49">
        <v>930</v>
      </c>
      <c r="D684" s="49">
        <v>0.59519999999999995</v>
      </c>
      <c r="E684" s="49">
        <v>8.93</v>
      </c>
      <c r="F684" s="49">
        <v>7.81</v>
      </c>
      <c r="G684" s="49">
        <v>9.19</v>
      </c>
      <c r="H684" s="36" t="s">
        <v>112</v>
      </c>
      <c r="I684" s="49">
        <v>0.21</v>
      </c>
      <c r="J684" s="49">
        <v>7.5</v>
      </c>
      <c r="K684" s="51">
        <v>148</v>
      </c>
    </row>
    <row r="685" spans="1:14" x14ac:dyDescent="0.3">
      <c r="A685" s="48">
        <v>40126</v>
      </c>
      <c r="B685" s="49">
        <v>111323</v>
      </c>
      <c r="C685" s="49">
        <v>995.2</v>
      </c>
      <c r="D685" s="49">
        <v>0.63690000000000002</v>
      </c>
      <c r="E685" s="49">
        <v>9.43</v>
      </c>
      <c r="F685" s="49">
        <v>7.76</v>
      </c>
      <c r="G685" s="49">
        <v>12.41</v>
      </c>
      <c r="H685" s="36" t="s">
        <v>112</v>
      </c>
      <c r="I685" s="49">
        <v>0.32</v>
      </c>
      <c r="J685" s="49">
        <v>7.6</v>
      </c>
      <c r="K685" s="51">
        <v>723</v>
      </c>
    </row>
    <row r="686" spans="1:14" x14ac:dyDescent="0.3">
      <c r="A686" s="48">
        <v>40128</v>
      </c>
      <c r="B686" s="49">
        <v>111434</v>
      </c>
      <c r="C686" s="49">
        <v>1004</v>
      </c>
      <c r="D686" s="49">
        <v>0.64249999999999996</v>
      </c>
      <c r="E686" s="49">
        <v>8.56</v>
      </c>
      <c r="F686" s="49">
        <v>7.89</v>
      </c>
      <c r="G686" s="49">
        <v>10</v>
      </c>
      <c r="H686" s="36" t="s">
        <v>112</v>
      </c>
      <c r="I686" s="49">
        <v>0.63</v>
      </c>
      <c r="J686" s="49">
        <v>7.4</v>
      </c>
      <c r="K686" s="51">
        <v>613</v>
      </c>
    </row>
    <row r="687" spans="1:14" x14ac:dyDescent="0.3">
      <c r="A687" s="48">
        <v>40134</v>
      </c>
      <c r="B687" s="49">
        <v>103250</v>
      </c>
      <c r="C687" s="49">
        <v>1015</v>
      </c>
      <c r="D687" s="49">
        <v>0.64900000000000002</v>
      </c>
      <c r="E687" s="49">
        <v>9.42</v>
      </c>
      <c r="F687" s="49">
        <v>7.91</v>
      </c>
      <c r="G687" s="49">
        <v>8.57</v>
      </c>
      <c r="H687" s="36" t="s">
        <v>112</v>
      </c>
      <c r="I687" s="49">
        <v>0.3</v>
      </c>
      <c r="J687" s="49">
        <v>7.9</v>
      </c>
      <c r="K687" s="51">
        <v>121</v>
      </c>
    </row>
    <row r="688" spans="1:14" x14ac:dyDescent="0.3">
      <c r="A688" s="48">
        <v>40135</v>
      </c>
      <c r="B688" s="49">
        <v>104430</v>
      </c>
      <c r="C688" s="49">
        <v>477.6</v>
      </c>
      <c r="D688" s="49">
        <v>0.30570000000000003</v>
      </c>
      <c r="E688" s="49">
        <v>8.32</v>
      </c>
      <c r="F688" s="49">
        <v>7.82</v>
      </c>
      <c r="G688" s="49">
        <v>9.9600000000000009</v>
      </c>
      <c r="H688" s="36" t="s">
        <v>112</v>
      </c>
      <c r="I688" s="49">
        <v>0.19</v>
      </c>
      <c r="J688" s="49">
        <v>7.8</v>
      </c>
      <c r="K688" s="51">
        <v>4352</v>
      </c>
      <c r="L688" s="31">
        <f>AVERAGE(K684:K688)</f>
        <v>1191.4000000000001</v>
      </c>
      <c r="M688" s="38">
        <f>GEOMEAN(K684:K688)</f>
        <v>510.11365467699727</v>
      </c>
      <c r="N688" s="45" t="s">
        <v>434</v>
      </c>
    </row>
    <row r="689" spans="1:14" x14ac:dyDescent="0.3">
      <c r="A689" s="48">
        <v>40147</v>
      </c>
      <c r="B689" s="49">
        <v>103941</v>
      </c>
      <c r="C689" s="49">
        <v>841.8</v>
      </c>
      <c r="D689" s="49">
        <v>0.53879999999999995</v>
      </c>
      <c r="E689" s="49">
        <v>11.67</v>
      </c>
      <c r="F689" s="49">
        <v>7.69</v>
      </c>
      <c r="G689" s="49">
        <v>7.53</v>
      </c>
      <c r="H689" s="36" t="s">
        <v>112</v>
      </c>
      <c r="I689" s="49">
        <v>0.22</v>
      </c>
      <c r="J689" s="49">
        <v>7.7</v>
      </c>
      <c r="K689" s="51">
        <v>546</v>
      </c>
    </row>
    <row r="690" spans="1:14" x14ac:dyDescent="0.3">
      <c r="A690" s="48">
        <v>40150</v>
      </c>
      <c r="B690" s="49">
        <v>103912</v>
      </c>
      <c r="C690" s="49">
        <v>486.3</v>
      </c>
      <c r="D690" s="49">
        <v>0.31119999999999998</v>
      </c>
      <c r="E690" s="49">
        <v>9.7200000000000006</v>
      </c>
      <c r="F690" s="49">
        <v>7.73</v>
      </c>
      <c r="G690" s="49">
        <v>7.29</v>
      </c>
      <c r="H690" s="36" t="s">
        <v>112</v>
      </c>
      <c r="I690" s="49">
        <v>0.28000000000000003</v>
      </c>
      <c r="J690" s="49">
        <v>7.4</v>
      </c>
      <c r="K690" s="51">
        <v>3873</v>
      </c>
    </row>
    <row r="691" spans="1:14" x14ac:dyDescent="0.3">
      <c r="A691" s="48">
        <v>40155</v>
      </c>
      <c r="B691" s="49">
        <v>103751</v>
      </c>
      <c r="C691" s="49">
        <v>1059</v>
      </c>
      <c r="D691" s="49">
        <v>0.67749999999999999</v>
      </c>
      <c r="E691" s="28" t="s">
        <v>348</v>
      </c>
      <c r="F691" s="49">
        <v>7.87</v>
      </c>
      <c r="G691" s="49">
        <v>4.07</v>
      </c>
      <c r="H691" s="36" t="s">
        <v>112</v>
      </c>
      <c r="I691" s="49">
        <v>0</v>
      </c>
      <c r="J691" s="49">
        <v>7.6</v>
      </c>
      <c r="K691" s="51">
        <v>135</v>
      </c>
    </row>
    <row r="692" spans="1:14" x14ac:dyDescent="0.3">
      <c r="A692" s="48">
        <v>40157</v>
      </c>
      <c r="B692" s="49">
        <v>110719</v>
      </c>
      <c r="C692" s="49">
        <v>728</v>
      </c>
      <c r="D692" s="49">
        <v>0.46600000000000003</v>
      </c>
      <c r="E692" s="49">
        <v>12.28</v>
      </c>
      <c r="F692" s="49">
        <v>7.65</v>
      </c>
      <c r="G692" s="49">
        <v>0.39</v>
      </c>
      <c r="H692" s="36" t="s">
        <v>112</v>
      </c>
      <c r="I692" s="49">
        <v>0</v>
      </c>
      <c r="J692" s="49">
        <v>7.6</v>
      </c>
      <c r="K692" s="51">
        <v>1012</v>
      </c>
    </row>
    <row r="693" spans="1:14" x14ac:dyDescent="0.3">
      <c r="A693" s="48">
        <v>40162</v>
      </c>
      <c r="B693" s="49"/>
      <c r="C693" s="49">
        <v>862.4</v>
      </c>
      <c r="D693" s="49">
        <v>0.55259999999999998</v>
      </c>
      <c r="E693" s="49">
        <v>16.64</v>
      </c>
      <c r="F693" s="49">
        <v>7.92</v>
      </c>
      <c r="G693" s="49">
        <v>5.14</v>
      </c>
      <c r="H693" s="36" t="s">
        <v>112</v>
      </c>
      <c r="I693" s="49">
        <v>0.13</v>
      </c>
      <c r="J693" s="49">
        <v>7.7</v>
      </c>
      <c r="K693" s="51">
        <v>2602</v>
      </c>
      <c r="L693" s="31">
        <f>AVERAGE(K689:K693)</f>
        <v>1633.6</v>
      </c>
      <c r="M693" s="38">
        <f>GEOMEAN(K689:K693)</f>
        <v>944.52257531401483</v>
      </c>
      <c r="N693" s="45" t="s">
        <v>435</v>
      </c>
    </row>
    <row r="694" spans="1:14" x14ac:dyDescent="0.3">
      <c r="A694" s="48">
        <v>40183</v>
      </c>
      <c r="B694" s="49">
        <v>111925</v>
      </c>
      <c r="C694" s="49">
        <v>1142</v>
      </c>
      <c r="D694" s="49">
        <v>0.73099999999999998</v>
      </c>
      <c r="E694" s="49">
        <v>13.85</v>
      </c>
      <c r="F694" s="49">
        <v>7.8</v>
      </c>
      <c r="G694" s="49">
        <v>-0.12</v>
      </c>
      <c r="H694" s="36" t="s">
        <v>112</v>
      </c>
      <c r="I694" s="49">
        <v>0.38</v>
      </c>
      <c r="J694" s="49">
        <v>7.3</v>
      </c>
      <c r="K694" s="51">
        <v>63</v>
      </c>
    </row>
    <row r="695" spans="1:14" x14ac:dyDescent="0.3">
      <c r="A695" s="48">
        <v>40190</v>
      </c>
      <c r="B695" s="49">
        <v>111322</v>
      </c>
      <c r="C695" s="49">
        <v>1197</v>
      </c>
      <c r="D695" s="49">
        <v>0.76639999999999997</v>
      </c>
      <c r="E695" s="49">
        <v>11.66</v>
      </c>
      <c r="F695" s="49">
        <v>8.01</v>
      </c>
      <c r="G695" s="49">
        <v>1.1000000000000001</v>
      </c>
      <c r="H695" s="36" t="s">
        <v>112</v>
      </c>
      <c r="I695" s="49">
        <v>0</v>
      </c>
      <c r="J695" s="49">
        <v>7.2</v>
      </c>
      <c r="K695" s="51">
        <v>146</v>
      </c>
    </row>
    <row r="696" spans="1:14" x14ac:dyDescent="0.3">
      <c r="A696" s="48">
        <v>40192</v>
      </c>
      <c r="B696" s="49">
        <v>101254</v>
      </c>
      <c r="C696" s="49">
        <v>1311</v>
      </c>
      <c r="D696" s="49">
        <v>0.83889999999999998</v>
      </c>
      <c r="E696" s="49">
        <v>12.71</v>
      </c>
      <c r="F696" s="49">
        <v>7.82</v>
      </c>
      <c r="G696" s="49">
        <v>1.64</v>
      </c>
      <c r="H696" s="36" t="s">
        <v>112</v>
      </c>
      <c r="I696" s="49">
        <v>0.04</v>
      </c>
      <c r="J696" s="49">
        <v>7.6</v>
      </c>
      <c r="K696" s="51">
        <v>98</v>
      </c>
    </row>
    <row r="697" spans="1:14" x14ac:dyDescent="0.3">
      <c r="A697" s="48">
        <v>40199</v>
      </c>
      <c r="B697" s="49"/>
      <c r="C697" s="49">
        <v>87.1</v>
      </c>
      <c r="D697" s="49">
        <v>0.63180000000000003</v>
      </c>
      <c r="E697" s="49">
        <v>10.72</v>
      </c>
      <c r="F697" s="49" t="s">
        <v>800</v>
      </c>
      <c r="G697" s="49">
        <v>7.11</v>
      </c>
      <c r="H697" s="36" t="s">
        <v>112</v>
      </c>
      <c r="I697" s="49">
        <v>0.45</v>
      </c>
      <c r="J697" s="37">
        <v>7</v>
      </c>
      <c r="K697" s="51">
        <v>1935</v>
      </c>
    </row>
    <row r="698" spans="1:14" x14ac:dyDescent="0.3">
      <c r="A698" s="48">
        <v>40204</v>
      </c>
      <c r="B698" s="49">
        <v>103826</v>
      </c>
      <c r="C698" s="49">
        <v>1042</v>
      </c>
      <c r="D698" s="49">
        <v>0.66700000000000004</v>
      </c>
      <c r="E698" s="28" t="s">
        <v>348</v>
      </c>
      <c r="F698" s="49">
        <v>7.91</v>
      </c>
      <c r="G698" s="49">
        <v>1.74</v>
      </c>
      <c r="H698" s="36" t="s">
        <v>112</v>
      </c>
      <c r="I698" s="49">
        <v>0.7</v>
      </c>
      <c r="J698" s="49">
        <v>7.4</v>
      </c>
      <c r="K698" s="51">
        <v>884</v>
      </c>
      <c r="L698" s="31">
        <f>AVERAGE(K694:K698)</f>
        <v>625.20000000000005</v>
      </c>
      <c r="M698" s="38">
        <f>GEOMEAN(K694:K698)</f>
        <v>273.91167460779826</v>
      </c>
      <c r="N698" s="45" t="s">
        <v>436</v>
      </c>
    </row>
    <row r="699" spans="1:14" x14ac:dyDescent="0.3">
      <c r="A699" s="48">
        <v>40213</v>
      </c>
      <c r="B699" s="49">
        <v>110419</v>
      </c>
      <c r="C699" s="49">
        <v>1062</v>
      </c>
      <c r="D699" s="49">
        <v>0.6794</v>
      </c>
      <c r="E699" s="49">
        <v>13.36</v>
      </c>
      <c r="F699" s="49">
        <v>7.94</v>
      </c>
      <c r="G699" s="49">
        <v>2.4500000000000002</v>
      </c>
      <c r="H699" s="36" t="s">
        <v>112</v>
      </c>
      <c r="I699" s="49">
        <v>0.32</v>
      </c>
      <c r="J699" s="49">
        <v>6.7</v>
      </c>
      <c r="K699" s="51">
        <v>1054</v>
      </c>
    </row>
    <row r="700" spans="1:14" x14ac:dyDescent="0.3">
      <c r="A700" s="48">
        <v>40225</v>
      </c>
      <c r="B700" s="49">
        <v>111035</v>
      </c>
      <c r="C700" s="49">
        <v>2065</v>
      </c>
      <c r="D700" s="49">
        <v>1.3220000000000001</v>
      </c>
      <c r="E700" s="49">
        <v>14.51</v>
      </c>
      <c r="F700" s="49">
        <v>7.89</v>
      </c>
      <c r="G700" s="49">
        <v>0.74</v>
      </c>
      <c r="H700" s="36" t="s">
        <v>112</v>
      </c>
      <c r="I700" s="49">
        <v>0.3</v>
      </c>
      <c r="J700" s="49">
        <v>7.6</v>
      </c>
      <c r="K700" s="51">
        <v>683</v>
      </c>
    </row>
    <row r="701" spans="1:14" x14ac:dyDescent="0.3">
      <c r="A701" s="48">
        <v>40226</v>
      </c>
      <c r="B701" s="49"/>
      <c r="C701" s="49">
        <v>1651</v>
      </c>
      <c r="D701" s="49">
        <v>1.056</v>
      </c>
      <c r="E701" s="49">
        <v>11.76</v>
      </c>
      <c r="F701" s="49">
        <v>8.15</v>
      </c>
      <c r="G701" s="49">
        <v>1.92</v>
      </c>
      <c r="H701" s="36" t="s">
        <v>112</v>
      </c>
      <c r="I701" s="49">
        <v>0.37</v>
      </c>
      <c r="J701" s="49">
        <v>7.8</v>
      </c>
      <c r="K701" s="51">
        <v>189</v>
      </c>
    </row>
    <row r="702" spans="1:14" x14ac:dyDescent="0.3">
      <c r="A702" s="48">
        <v>40231</v>
      </c>
      <c r="B702" s="49">
        <v>105318</v>
      </c>
      <c r="C702" s="49">
        <v>1686</v>
      </c>
      <c r="D702" s="49">
        <v>1.079</v>
      </c>
      <c r="E702" s="49">
        <v>11.47</v>
      </c>
      <c r="F702" s="49">
        <v>7.44</v>
      </c>
      <c r="G702" s="49">
        <v>3.98</v>
      </c>
      <c r="H702" s="36" t="s">
        <v>112</v>
      </c>
      <c r="I702" s="49">
        <v>0.2</v>
      </c>
      <c r="J702" s="49">
        <v>7.4</v>
      </c>
      <c r="K702" s="51">
        <v>2613</v>
      </c>
    </row>
    <row r="703" spans="1:14" x14ac:dyDescent="0.3">
      <c r="A703" s="48">
        <v>40232</v>
      </c>
      <c r="B703" s="49">
        <v>104302</v>
      </c>
      <c r="C703" s="49">
        <v>1166</v>
      </c>
      <c r="D703" s="49">
        <v>0.747</v>
      </c>
      <c r="E703" s="49">
        <v>11.4</v>
      </c>
      <c r="F703" s="49">
        <v>8.3699999999999992</v>
      </c>
      <c r="G703" s="49">
        <v>3.54</v>
      </c>
      <c r="H703" s="36" t="s">
        <v>112</v>
      </c>
      <c r="I703" s="49">
        <v>0</v>
      </c>
      <c r="J703" s="37">
        <v>7.6</v>
      </c>
      <c r="K703" s="51">
        <v>6131</v>
      </c>
      <c r="L703" s="31">
        <f>AVERAGE(K699:K703)</f>
        <v>2134</v>
      </c>
      <c r="M703" s="38">
        <f>GEOMEAN(K699:K703)</f>
        <v>1168.6346767126133</v>
      </c>
      <c r="N703" s="45" t="s">
        <v>437</v>
      </c>
    </row>
    <row r="704" spans="1:14" x14ac:dyDescent="0.3">
      <c r="A704" s="48">
        <v>40247</v>
      </c>
      <c r="B704" s="49">
        <v>102821</v>
      </c>
      <c r="C704" s="49">
        <v>1104</v>
      </c>
      <c r="D704" s="49">
        <v>0.70699999999999996</v>
      </c>
      <c r="E704" s="49">
        <v>12.7</v>
      </c>
      <c r="F704" s="49">
        <v>7.89</v>
      </c>
      <c r="G704" s="49">
        <v>9.89</v>
      </c>
      <c r="H704" s="36" t="s">
        <v>112</v>
      </c>
      <c r="I704" s="49">
        <v>0.4</v>
      </c>
      <c r="J704" s="49">
        <v>7.6</v>
      </c>
      <c r="K704" s="51">
        <v>52</v>
      </c>
    </row>
    <row r="705" spans="1:37" x14ac:dyDescent="0.3">
      <c r="A705" s="48">
        <v>40254</v>
      </c>
      <c r="B705" s="49">
        <v>105654</v>
      </c>
      <c r="C705" s="49">
        <v>1030</v>
      </c>
      <c r="D705" s="49">
        <v>0.65890000000000004</v>
      </c>
      <c r="E705" s="49">
        <v>11.23</v>
      </c>
      <c r="F705" s="49">
        <v>7.35</v>
      </c>
      <c r="G705" s="49">
        <v>7.79</v>
      </c>
      <c r="H705" s="36" t="s">
        <v>112</v>
      </c>
      <c r="I705" s="49">
        <v>0.22</v>
      </c>
      <c r="J705" s="49">
        <v>7.1</v>
      </c>
      <c r="K705" s="51">
        <v>156</v>
      </c>
    </row>
    <row r="706" spans="1:37" x14ac:dyDescent="0.3">
      <c r="A706" s="48">
        <v>40260</v>
      </c>
      <c r="B706" s="49">
        <v>104601</v>
      </c>
      <c r="C706" s="49">
        <v>671.6</v>
      </c>
      <c r="D706" s="49">
        <v>0.42980000000000002</v>
      </c>
      <c r="E706" s="28" t="s">
        <v>348</v>
      </c>
      <c r="F706" s="49">
        <v>7.8</v>
      </c>
      <c r="G706" s="49">
        <v>7.54</v>
      </c>
      <c r="H706" s="36" t="s">
        <v>112</v>
      </c>
      <c r="I706" s="49">
        <v>0</v>
      </c>
      <c r="J706" s="49">
        <v>6.9</v>
      </c>
      <c r="K706" s="51">
        <v>631</v>
      </c>
      <c r="O706" s="28" t="s">
        <v>321</v>
      </c>
      <c r="P706" s="28">
        <v>72</v>
      </c>
      <c r="Q706" s="28" t="s">
        <v>321</v>
      </c>
      <c r="R706" s="28" t="s">
        <v>321</v>
      </c>
      <c r="S706" s="28" t="s">
        <v>321</v>
      </c>
      <c r="T706" s="28">
        <v>2</v>
      </c>
      <c r="U706" s="28" t="s">
        <v>321</v>
      </c>
      <c r="V706" s="28" t="s">
        <v>321</v>
      </c>
      <c r="W706" s="28">
        <v>13.8</v>
      </c>
      <c r="X706" s="28">
        <v>99.3</v>
      </c>
      <c r="Y706" s="28" t="s">
        <v>321</v>
      </c>
      <c r="Z706" s="28">
        <v>0.57999999999999996</v>
      </c>
      <c r="AA706" s="28" t="s">
        <v>321</v>
      </c>
      <c r="AB706" s="28">
        <v>48.8</v>
      </c>
      <c r="AC706" s="28" t="s">
        <v>321</v>
      </c>
      <c r="AD706" s="28">
        <v>284</v>
      </c>
      <c r="AE706" s="28" t="s">
        <v>321</v>
      </c>
      <c r="AG706" s="28"/>
      <c r="AJ706" s="28"/>
      <c r="AK706" s="28" t="s">
        <v>321</v>
      </c>
    </row>
    <row r="707" spans="1:37" x14ac:dyDescent="0.3">
      <c r="A707" s="48">
        <v>40262</v>
      </c>
      <c r="B707" s="49">
        <v>104514</v>
      </c>
      <c r="C707" s="49">
        <v>1015</v>
      </c>
      <c r="D707" s="49">
        <v>0.65</v>
      </c>
      <c r="E707" s="49">
        <v>11.66</v>
      </c>
      <c r="F707" s="49">
        <v>7.79</v>
      </c>
      <c r="G707" s="49">
        <v>10.52</v>
      </c>
      <c r="H707" s="36" t="s">
        <v>112</v>
      </c>
      <c r="I707" s="49">
        <v>0.3</v>
      </c>
      <c r="J707" s="49">
        <v>7.6</v>
      </c>
      <c r="K707" s="51">
        <v>74</v>
      </c>
    </row>
    <row r="708" spans="1:37" x14ac:dyDescent="0.3">
      <c r="A708" s="48">
        <v>40268</v>
      </c>
      <c r="B708" s="49">
        <v>101627</v>
      </c>
      <c r="C708" s="49">
        <v>986</v>
      </c>
      <c r="D708" s="49">
        <v>0.63100000000000001</v>
      </c>
      <c r="E708" s="49">
        <v>11.9</v>
      </c>
      <c r="F708" s="49">
        <v>7.67</v>
      </c>
      <c r="G708" s="49">
        <v>9.56</v>
      </c>
      <c r="H708" s="36" t="s">
        <v>112</v>
      </c>
      <c r="I708" s="49">
        <v>0.2</v>
      </c>
      <c r="J708" s="49">
        <v>7.6</v>
      </c>
      <c r="K708" s="51">
        <v>52</v>
      </c>
      <c r="L708" s="31">
        <f>AVERAGE(K704:K708)</f>
        <v>193</v>
      </c>
      <c r="M708" s="38">
        <f>GEOMEAN(K704:K708)</f>
        <v>114.51924414777828</v>
      </c>
      <c r="N708" s="45" t="s">
        <v>440</v>
      </c>
    </row>
    <row r="709" spans="1:37" x14ac:dyDescent="0.3">
      <c r="A709" s="48">
        <v>40274</v>
      </c>
      <c r="B709" s="49">
        <v>104006</v>
      </c>
      <c r="C709" s="49">
        <v>624.9</v>
      </c>
      <c r="D709" s="49">
        <v>0.39989999999999998</v>
      </c>
      <c r="E709" s="49">
        <v>7.66</v>
      </c>
      <c r="F709" s="49">
        <v>7.72</v>
      </c>
      <c r="G709" s="49">
        <v>16.34</v>
      </c>
      <c r="H709" s="36" t="s">
        <v>112</v>
      </c>
      <c r="I709" s="49">
        <v>0.41</v>
      </c>
      <c r="J709" s="37">
        <v>7.5</v>
      </c>
      <c r="K709" s="51">
        <v>2481</v>
      </c>
    </row>
    <row r="710" spans="1:37" x14ac:dyDescent="0.3">
      <c r="A710" s="48">
        <v>40280</v>
      </c>
      <c r="B710" s="49">
        <v>112131</v>
      </c>
      <c r="C710" s="49">
        <v>1012</v>
      </c>
      <c r="D710" s="49">
        <v>0.64790000000000003</v>
      </c>
      <c r="E710" s="49">
        <v>10.3</v>
      </c>
      <c r="F710" s="49">
        <v>7.93</v>
      </c>
      <c r="G710" s="49">
        <v>14.2</v>
      </c>
      <c r="H710" s="36" t="s">
        <v>112</v>
      </c>
      <c r="I710" s="49">
        <v>0.3</v>
      </c>
      <c r="J710" s="49">
        <v>7.7</v>
      </c>
      <c r="K710" s="51">
        <v>185</v>
      </c>
    </row>
    <row r="711" spans="1:37" x14ac:dyDescent="0.3">
      <c r="A711" s="48">
        <v>40287</v>
      </c>
      <c r="B711" s="49">
        <v>105834</v>
      </c>
      <c r="C711" s="49">
        <v>1090</v>
      </c>
      <c r="D711" s="49">
        <v>0.69699999999999995</v>
      </c>
      <c r="E711" s="49">
        <v>11.34</v>
      </c>
      <c r="F711" s="49">
        <v>8.0299999999999994</v>
      </c>
      <c r="G711" s="49">
        <v>11.57</v>
      </c>
      <c r="H711" s="36" t="s">
        <v>112</v>
      </c>
      <c r="I711" s="49">
        <v>0.1</v>
      </c>
      <c r="J711" s="49">
        <v>7.6</v>
      </c>
      <c r="K711" s="51">
        <v>235</v>
      </c>
    </row>
    <row r="712" spans="1:37" x14ac:dyDescent="0.3">
      <c r="A712" s="48">
        <v>40289</v>
      </c>
      <c r="B712" s="49">
        <v>110359</v>
      </c>
      <c r="C712" s="49">
        <v>1060</v>
      </c>
      <c r="D712" s="49">
        <v>0.67810000000000004</v>
      </c>
      <c r="E712" s="49">
        <v>10.28</v>
      </c>
      <c r="F712" s="49">
        <v>7.89</v>
      </c>
      <c r="G712" s="49">
        <v>12.46</v>
      </c>
      <c r="H712" s="36" t="s">
        <v>112</v>
      </c>
      <c r="I712" s="49">
        <v>0.02</v>
      </c>
      <c r="J712" s="49">
        <v>7.5</v>
      </c>
      <c r="K712" s="51">
        <v>197</v>
      </c>
    </row>
    <row r="713" spans="1:37" x14ac:dyDescent="0.3">
      <c r="A713" s="48">
        <v>40296</v>
      </c>
      <c r="B713" s="49">
        <v>105652</v>
      </c>
      <c r="C713" s="49">
        <v>914.2</v>
      </c>
      <c r="D713" s="49">
        <v>0.58509999999999995</v>
      </c>
      <c r="E713" s="49">
        <v>8.01</v>
      </c>
      <c r="F713" s="49">
        <v>7.93</v>
      </c>
      <c r="G713" s="49">
        <v>10.55</v>
      </c>
      <c r="H713" s="36" t="s">
        <v>112</v>
      </c>
      <c r="I713" s="49">
        <v>0.21</v>
      </c>
      <c r="J713" s="49">
        <v>7.4</v>
      </c>
      <c r="K713" s="51">
        <v>496</v>
      </c>
      <c r="L713" s="31">
        <f>AVERAGE(K709:K713)</f>
        <v>718.8</v>
      </c>
      <c r="M713" s="38">
        <f>GEOMEAN(K709:K713)</f>
        <v>402.31187475158538</v>
      </c>
      <c r="N713" s="45" t="s">
        <v>442</v>
      </c>
    </row>
    <row r="714" spans="1:37" x14ac:dyDescent="0.3">
      <c r="A714" s="48">
        <v>40304</v>
      </c>
      <c r="B714" s="49">
        <v>100003</v>
      </c>
      <c r="C714" s="49">
        <v>983</v>
      </c>
      <c r="D714" s="49">
        <v>0.629</v>
      </c>
      <c r="E714" s="49">
        <v>7.89</v>
      </c>
      <c r="F714" s="49">
        <v>7.76</v>
      </c>
      <c r="G714" s="49">
        <v>14.87</v>
      </c>
      <c r="H714" s="36" t="s">
        <v>112</v>
      </c>
      <c r="I714" s="49">
        <v>0.1</v>
      </c>
      <c r="J714" s="49">
        <v>7.7</v>
      </c>
      <c r="K714" s="51">
        <v>110</v>
      </c>
    </row>
    <row r="715" spans="1:37" x14ac:dyDescent="0.3">
      <c r="A715" s="48">
        <v>40308</v>
      </c>
      <c r="B715" s="49">
        <v>104047</v>
      </c>
      <c r="C715" s="49">
        <v>966.4</v>
      </c>
      <c r="D715" s="49">
        <v>0.61850000000000005</v>
      </c>
      <c r="E715" s="49">
        <v>7.27</v>
      </c>
      <c r="F715" s="49">
        <v>7.85</v>
      </c>
      <c r="G715" s="49">
        <v>11.43</v>
      </c>
      <c r="H715" s="36" t="s">
        <v>112</v>
      </c>
      <c r="I715" s="49">
        <v>0.55000000000000004</v>
      </c>
      <c r="J715" s="49">
        <v>7.6</v>
      </c>
      <c r="K715" s="51">
        <v>959</v>
      </c>
    </row>
    <row r="716" spans="1:37" x14ac:dyDescent="0.3">
      <c r="A716" s="48">
        <v>40311</v>
      </c>
      <c r="B716" s="49">
        <v>103321</v>
      </c>
      <c r="C716" s="49">
        <v>733</v>
      </c>
      <c r="D716" s="49">
        <v>0.46899999999999997</v>
      </c>
      <c r="E716" s="49">
        <v>7.07</v>
      </c>
      <c r="F716" s="49">
        <v>7.79</v>
      </c>
      <c r="G716" s="49">
        <v>17.329999999999998</v>
      </c>
      <c r="H716" s="36" t="s">
        <v>112</v>
      </c>
      <c r="I716" s="49">
        <v>0.1</v>
      </c>
      <c r="J716" s="49">
        <v>7.7</v>
      </c>
      <c r="K716" s="51">
        <v>2359</v>
      </c>
    </row>
    <row r="717" spans="1:37" x14ac:dyDescent="0.3">
      <c r="A717" s="48">
        <v>40315</v>
      </c>
      <c r="B717" s="49">
        <v>111254</v>
      </c>
      <c r="C717" s="49">
        <v>1003</v>
      </c>
      <c r="D717" s="49">
        <v>0.64200000000000002</v>
      </c>
      <c r="E717" s="49">
        <v>9.23</v>
      </c>
      <c r="F717" s="49">
        <v>7.89</v>
      </c>
      <c r="G717" s="49">
        <v>13.32</v>
      </c>
      <c r="H717" s="36" t="s">
        <v>112</v>
      </c>
      <c r="I717" s="49">
        <v>0.06</v>
      </c>
      <c r="J717" s="49">
        <v>7.2</v>
      </c>
      <c r="K717" s="51">
        <v>2224</v>
      </c>
    </row>
    <row r="718" spans="1:37" x14ac:dyDescent="0.3">
      <c r="A718" s="48">
        <v>40318</v>
      </c>
      <c r="B718" s="49">
        <v>102118</v>
      </c>
      <c r="C718" s="49">
        <v>937.6</v>
      </c>
      <c r="D718" s="49">
        <v>0.60009999999999997</v>
      </c>
      <c r="E718" s="49">
        <v>9.43</v>
      </c>
      <c r="F718" s="49">
        <v>7.88</v>
      </c>
      <c r="G718" s="49">
        <v>14.13</v>
      </c>
      <c r="H718" s="36" t="s">
        <v>112</v>
      </c>
      <c r="I718" s="49">
        <v>0.01</v>
      </c>
      <c r="J718" s="49">
        <v>7.5</v>
      </c>
      <c r="K718" s="51">
        <v>379</v>
      </c>
      <c r="L718" s="31">
        <f>AVERAGE(K714:K718)</f>
        <v>1206.2</v>
      </c>
      <c r="M718" s="38">
        <f>GEOMEAN(K714:K718)</f>
        <v>731.71615773679821</v>
      </c>
      <c r="N718" s="45" t="s">
        <v>443</v>
      </c>
    </row>
    <row r="719" spans="1:37" x14ac:dyDescent="0.3">
      <c r="A719" s="48">
        <v>40331</v>
      </c>
      <c r="B719" s="13">
        <v>101850</v>
      </c>
      <c r="C719" s="13">
        <v>838</v>
      </c>
      <c r="D719" s="13">
        <v>0.53600000000000003</v>
      </c>
      <c r="E719" s="13">
        <v>7.39</v>
      </c>
      <c r="F719" s="13">
        <v>7.8</v>
      </c>
      <c r="G719" s="13">
        <v>20.09</v>
      </c>
      <c r="H719" s="36" t="s">
        <v>112</v>
      </c>
      <c r="I719" s="13">
        <v>0.1</v>
      </c>
      <c r="J719" s="13">
        <v>7.8</v>
      </c>
      <c r="K719" s="51">
        <v>727</v>
      </c>
    </row>
    <row r="720" spans="1:37" x14ac:dyDescent="0.3">
      <c r="A720" s="48">
        <v>40338</v>
      </c>
      <c r="B720" s="49">
        <v>105809</v>
      </c>
      <c r="C720" s="28" t="s">
        <v>348</v>
      </c>
      <c r="D720" s="28" t="s">
        <v>348</v>
      </c>
      <c r="E720" s="28" t="s">
        <v>348</v>
      </c>
      <c r="F720" s="28" t="s">
        <v>348</v>
      </c>
      <c r="G720" s="28" t="s">
        <v>348</v>
      </c>
      <c r="H720" s="36" t="s">
        <v>112</v>
      </c>
      <c r="I720" s="28" t="s">
        <v>348</v>
      </c>
      <c r="J720" s="49">
        <v>7.4</v>
      </c>
      <c r="K720" s="51">
        <v>10462</v>
      </c>
    </row>
    <row r="721" spans="1:32" x14ac:dyDescent="0.3">
      <c r="A721" s="48">
        <v>40346</v>
      </c>
      <c r="B721" s="49">
        <v>105751</v>
      </c>
      <c r="C721" s="49">
        <v>917</v>
      </c>
      <c r="D721" s="49">
        <v>0.58699999999999997</v>
      </c>
      <c r="E721" s="49">
        <v>8.0500000000000007</v>
      </c>
      <c r="F721" s="49">
        <v>7.68</v>
      </c>
      <c r="G721" s="49">
        <v>20.05</v>
      </c>
      <c r="H721" s="36" t="s">
        <v>112</v>
      </c>
      <c r="I721" s="49">
        <v>0</v>
      </c>
      <c r="J721" s="49">
        <v>7.7</v>
      </c>
      <c r="K721" s="51">
        <v>727</v>
      </c>
    </row>
    <row r="722" spans="1:32" x14ac:dyDescent="0.3">
      <c r="A722" s="48">
        <v>40353</v>
      </c>
      <c r="B722" s="49">
        <v>102040</v>
      </c>
      <c r="C722" s="49">
        <v>944.2</v>
      </c>
      <c r="D722" s="49">
        <v>0.60429999999999995</v>
      </c>
      <c r="E722" s="49">
        <v>7.86</v>
      </c>
      <c r="F722" s="49">
        <v>7.68</v>
      </c>
      <c r="G722" s="49">
        <v>20.170000000000002</v>
      </c>
      <c r="H722" s="36" t="s">
        <v>112</v>
      </c>
      <c r="I722" s="49">
        <v>0.09</v>
      </c>
      <c r="J722" s="49">
        <v>7.5</v>
      </c>
      <c r="K722" s="51">
        <v>6867</v>
      </c>
    </row>
    <row r="723" spans="1:32" x14ac:dyDescent="0.3">
      <c r="A723" s="48">
        <v>40357</v>
      </c>
      <c r="B723" s="49">
        <v>104736</v>
      </c>
      <c r="C723" s="49">
        <v>577</v>
      </c>
      <c r="D723" s="49">
        <v>0.36899999999999999</v>
      </c>
      <c r="E723" s="49">
        <v>6.06</v>
      </c>
      <c r="F723" s="49">
        <v>7.54</v>
      </c>
      <c r="G723" s="49">
        <v>21.95</v>
      </c>
      <c r="H723" s="36" t="s">
        <v>112</v>
      </c>
      <c r="I723" s="49">
        <v>0.4</v>
      </c>
      <c r="J723" s="49">
        <v>7.4</v>
      </c>
      <c r="K723" s="51">
        <v>7270</v>
      </c>
      <c r="L723" s="31">
        <f>AVERAGE(K719:K723)</f>
        <v>5210.6000000000004</v>
      </c>
      <c r="M723" s="38">
        <f>GEOMEAN(K719:K723)</f>
        <v>3077.492471122604</v>
      </c>
      <c r="N723" s="45" t="s">
        <v>444</v>
      </c>
    </row>
    <row r="724" spans="1:32" x14ac:dyDescent="0.3">
      <c r="A724" s="48">
        <v>40360</v>
      </c>
      <c r="B724" s="49">
        <v>110423</v>
      </c>
      <c r="C724" s="49">
        <v>1033</v>
      </c>
      <c r="D724" s="49">
        <v>0.66100000000000003</v>
      </c>
      <c r="E724" s="49">
        <v>11.15</v>
      </c>
      <c r="F724" s="49">
        <v>7.7</v>
      </c>
      <c r="G724" s="49">
        <v>18.3</v>
      </c>
      <c r="H724" s="36" t="s">
        <v>112</v>
      </c>
      <c r="I724" s="49">
        <v>0.2</v>
      </c>
      <c r="J724" s="49">
        <v>7.7</v>
      </c>
      <c r="K724" s="51">
        <v>645</v>
      </c>
    </row>
    <row r="725" spans="1:32" x14ac:dyDescent="0.3">
      <c r="A725" s="48">
        <v>40374</v>
      </c>
      <c r="B725" s="49">
        <v>102828</v>
      </c>
      <c r="C725" s="49">
        <v>758</v>
      </c>
      <c r="D725" s="49">
        <v>0.48499999999999999</v>
      </c>
      <c r="E725" s="49">
        <v>5.87</v>
      </c>
      <c r="F725" s="49">
        <v>7.77</v>
      </c>
      <c r="G725" s="49">
        <v>23.58</v>
      </c>
      <c r="H725" s="36" t="s">
        <v>112</v>
      </c>
      <c r="I725" s="49">
        <v>0.5</v>
      </c>
      <c r="J725" s="49">
        <v>7.9</v>
      </c>
      <c r="K725" s="51">
        <v>1565</v>
      </c>
    </row>
    <row r="726" spans="1:32" x14ac:dyDescent="0.3">
      <c r="A726" s="48">
        <v>40380</v>
      </c>
      <c r="B726" s="49">
        <v>110717</v>
      </c>
      <c r="C726" s="49">
        <v>488</v>
      </c>
      <c r="D726" s="49">
        <v>0.313</v>
      </c>
      <c r="E726" s="49">
        <v>7.17</v>
      </c>
      <c r="F726" s="49">
        <v>7.47</v>
      </c>
      <c r="G726" s="49">
        <v>23.52</v>
      </c>
      <c r="H726" s="36" t="s">
        <v>112</v>
      </c>
      <c r="I726" s="49">
        <v>0</v>
      </c>
      <c r="J726" s="49">
        <v>7.6</v>
      </c>
      <c r="K726" s="51">
        <v>9804</v>
      </c>
      <c r="O726" s="28">
        <v>1.7</v>
      </c>
      <c r="P726" s="28">
        <v>53.9</v>
      </c>
      <c r="Q726" s="28" t="s">
        <v>321</v>
      </c>
      <c r="R726" s="28" t="s">
        <v>321</v>
      </c>
      <c r="S726" s="28" t="s">
        <v>321</v>
      </c>
      <c r="T726" s="28">
        <v>2.4</v>
      </c>
      <c r="U726" s="28" t="s">
        <v>321</v>
      </c>
      <c r="V726" s="28">
        <v>1</v>
      </c>
      <c r="W726" s="28" t="s">
        <v>321</v>
      </c>
      <c r="X726" s="28">
        <v>41.5</v>
      </c>
      <c r="Y726" s="28" t="s">
        <v>321</v>
      </c>
      <c r="Z726" s="28">
        <v>0.44</v>
      </c>
      <c r="AA726" s="28">
        <v>0.8</v>
      </c>
      <c r="AB726" s="28">
        <v>36.5</v>
      </c>
      <c r="AC726" s="28">
        <v>0.33100000000000002</v>
      </c>
      <c r="AD726" s="28">
        <v>215</v>
      </c>
      <c r="AE726" s="29" t="s">
        <v>801</v>
      </c>
      <c r="AF726" s="29"/>
    </row>
    <row r="727" spans="1:32" x14ac:dyDescent="0.3">
      <c r="A727" s="48">
        <v>40381</v>
      </c>
      <c r="C727" s="28" t="s">
        <v>348</v>
      </c>
      <c r="D727" s="28" t="s">
        <v>348</v>
      </c>
      <c r="E727" s="28" t="s">
        <v>348</v>
      </c>
      <c r="F727" s="28" t="s">
        <v>348</v>
      </c>
      <c r="G727" s="28" t="s">
        <v>348</v>
      </c>
      <c r="H727" s="36" t="s">
        <v>112</v>
      </c>
      <c r="I727" s="28" t="s">
        <v>348</v>
      </c>
      <c r="J727" s="28" t="s">
        <v>348</v>
      </c>
      <c r="K727" s="51">
        <v>4106</v>
      </c>
    </row>
    <row r="728" spans="1:32" x14ac:dyDescent="0.3">
      <c r="A728" s="48">
        <v>40387</v>
      </c>
      <c r="B728" s="49">
        <v>101304</v>
      </c>
      <c r="C728" s="49">
        <v>968.8</v>
      </c>
      <c r="D728" s="49">
        <v>0.62009999999999998</v>
      </c>
      <c r="E728" s="49">
        <v>7.45</v>
      </c>
      <c r="F728" s="49">
        <v>7.89</v>
      </c>
      <c r="G728" s="49">
        <v>23.14</v>
      </c>
      <c r="H728" s="36" t="s">
        <v>112</v>
      </c>
      <c r="I728" s="49">
        <v>0.56000000000000005</v>
      </c>
      <c r="J728" s="49">
        <v>7.9</v>
      </c>
      <c r="K728" s="51">
        <v>1421</v>
      </c>
      <c r="L728" s="31">
        <f>AVERAGE(K724:K728)</f>
        <v>3508.2</v>
      </c>
      <c r="M728" s="38">
        <f>GEOMEAN(K724:K728)</f>
        <v>2250.5987660028964</v>
      </c>
      <c r="N728" s="45" t="s">
        <v>447</v>
      </c>
    </row>
    <row r="729" spans="1:32" x14ac:dyDescent="0.3">
      <c r="A729" s="48">
        <v>40393</v>
      </c>
      <c r="B729" s="49">
        <v>104749</v>
      </c>
      <c r="C729" s="49">
        <v>975</v>
      </c>
      <c r="D729" s="49">
        <v>0.624</v>
      </c>
      <c r="E729" s="49">
        <v>5.84</v>
      </c>
      <c r="F729" s="49">
        <v>7.92</v>
      </c>
      <c r="G729" s="49">
        <v>21.43</v>
      </c>
      <c r="H729" s="36" t="s">
        <v>112</v>
      </c>
      <c r="I729" s="49">
        <v>0.3</v>
      </c>
      <c r="J729" s="49">
        <v>7.6</v>
      </c>
      <c r="K729" s="51">
        <v>504</v>
      </c>
    </row>
    <row r="730" spans="1:32" x14ac:dyDescent="0.3">
      <c r="A730" s="48">
        <v>40402</v>
      </c>
      <c r="B730" s="49">
        <v>102026</v>
      </c>
      <c r="C730" s="49">
        <v>954</v>
      </c>
      <c r="D730" s="49">
        <v>0.61099999999999999</v>
      </c>
      <c r="E730" s="49">
        <v>6.57</v>
      </c>
      <c r="F730" s="49">
        <v>7.73</v>
      </c>
      <c r="G730" s="49">
        <v>23.36</v>
      </c>
      <c r="H730" s="36" t="s">
        <v>112</v>
      </c>
      <c r="I730" s="49">
        <v>0.3</v>
      </c>
      <c r="J730" s="49">
        <v>7.7</v>
      </c>
      <c r="K730" s="51">
        <v>1565</v>
      </c>
    </row>
    <row r="731" spans="1:32" x14ac:dyDescent="0.3">
      <c r="A731" s="48">
        <v>40406</v>
      </c>
      <c r="B731" s="49">
        <v>102127</v>
      </c>
      <c r="C731" s="49">
        <v>974.8</v>
      </c>
      <c r="D731" s="49">
        <v>0.62390000000000001</v>
      </c>
      <c r="E731" s="49">
        <v>7.3</v>
      </c>
      <c r="F731" s="49">
        <v>7.52</v>
      </c>
      <c r="G731" s="49">
        <v>21.1</v>
      </c>
      <c r="H731" s="36" t="s">
        <v>112</v>
      </c>
      <c r="I731" s="49">
        <v>0.28999999999999998</v>
      </c>
      <c r="J731" s="49">
        <v>7.8</v>
      </c>
      <c r="K731" s="51">
        <v>860</v>
      </c>
    </row>
    <row r="732" spans="1:32" x14ac:dyDescent="0.3">
      <c r="A732" s="48">
        <v>40408</v>
      </c>
      <c r="B732" s="49">
        <v>102502</v>
      </c>
      <c r="C732" s="49">
        <v>972.2</v>
      </c>
      <c r="D732" s="49">
        <v>0.62219999999999998</v>
      </c>
      <c r="E732" s="49">
        <v>7.99</v>
      </c>
      <c r="F732" s="49">
        <v>7.44</v>
      </c>
      <c r="G732" s="49">
        <v>20.98</v>
      </c>
      <c r="H732" s="36" t="s">
        <v>112</v>
      </c>
      <c r="I732" s="49">
        <v>0.25</v>
      </c>
      <c r="J732" s="37">
        <v>7.3</v>
      </c>
      <c r="K732" s="51">
        <v>789</v>
      </c>
    </row>
    <row r="733" spans="1:32" x14ac:dyDescent="0.3">
      <c r="A733" s="48">
        <v>40416</v>
      </c>
      <c r="B733" s="49">
        <v>103005</v>
      </c>
      <c r="C733" s="49">
        <v>974.6</v>
      </c>
      <c r="D733" s="49">
        <v>0.62370000000000003</v>
      </c>
      <c r="E733" s="49">
        <v>7.07</v>
      </c>
      <c r="F733" s="49">
        <v>7.76</v>
      </c>
      <c r="G733" s="49">
        <v>17.899999999999999</v>
      </c>
      <c r="H733" s="36" t="s">
        <v>112</v>
      </c>
      <c r="I733" s="49">
        <v>0.44</v>
      </c>
      <c r="J733" s="49">
        <v>7.3</v>
      </c>
      <c r="K733" s="51">
        <v>839</v>
      </c>
      <c r="L733" s="31">
        <f>AVERAGE(K729:K733)</f>
        <v>911.4</v>
      </c>
      <c r="M733" s="38">
        <f>GEOMEAN(K729:K733)</f>
        <v>852.03308439186981</v>
      </c>
      <c r="N733" s="45" t="s">
        <v>449</v>
      </c>
    </row>
    <row r="734" spans="1:32" x14ac:dyDescent="0.3">
      <c r="A734" s="48">
        <v>40421</v>
      </c>
      <c r="B734" s="49">
        <v>100547</v>
      </c>
      <c r="C734" s="49">
        <v>1017</v>
      </c>
      <c r="D734" s="49">
        <v>0.65080000000000005</v>
      </c>
      <c r="E734" s="49">
        <v>6.09</v>
      </c>
      <c r="F734" s="49">
        <v>7.71</v>
      </c>
      <c r="G734" s="49">
        <v>20.91</v>
      </c>
      <c r="H734" s="36" t="s">
        <v>112</v>
      </c>
      <c r="I734" s="49">
        <v>0.09</v>
      </c>
      <c r="J734" s="49">
        <v>7.7</v>
      </c>
      <c r="K734" s="51">
        <v>413</v>
      </c>
    </row>
    <row r="735" spans="1:32" x14ac:dyDescent="0.3">
      <c r="A735" s="48">
        <v>40422</v>
      </c>
      <c r="B735" s="49">
        <v>101902</v>
      </c>
      <c r="C735" s="49">
        <v>580.70000000000005</v>
      </c>
      <c r="D735" s="49">
        <v>0.37159999999999999</v>
      </c>
      <c r="E735" s="49">
        <v>6.97</v>
      </c>
      <c r="F735" s="49">
        <v>7.83</v>
      </c>
      <c r="G735" s="49">
        <v>21.11</v>
      </c>
      <c r="H735" s="36" t="s">
        <v>112</v>
      </c>
      <c r="I735" s="49">
        <v>0.08</v>
      </c>
      <c r="J735" s="49">
        <v>7.4</v>
      </c>
      <c r="K735" s="51">
        <v>327</v>
      </c>
    </row>
    <row r="736" spans="1:32" x14ac:dyDescent="0.3">
      <c r="A736" s="48">
        <v>40435</v>
      </c>
      <c r="B736" s="49">
        <v>105120</v>
      </c>
      <c r="C736" s="49">
        <v>992.5</v>
      </c>
      <c r="D736" s="49">
        <v>0.63519999999999999</v>
      </c>
      <c r="E736" s="49">
        <v>7.31</v>
      </c>
      <c r="F736" s="49">
        <v>7.82</v>
      </c>
      <c r="G736" s="49">
        <v>18.260000000000002</v>
      </c>
      <c r="H736" s="36" t="s">
        <v>112</v>
      </c>
      <c r="I736" s="49">
        <v>0.28000000000000003</v>
      </c>
      <c r="J736" s="49">
        <v>7.4</v>
      </c>
      <c r="K736" s="51">
        <v>313</v>
      </c>
    </row>
    <row r="737" spans="1:31" x14ac:dyDescent="0.3">
      <c r="A737" s="48">
        <v>40443</v>
      </c>
      <c r="B737" s="49">
        <v>100339</v>
      </c>
      <c r="C737" s="49">
        <v>1021</v>
      </c>
      <c r="D737" s="49">
        <v>0.65339999999999998</v>
      </c>
      <c r="E737" s="49">
        <v>5.15</v>
      </c>
      <c r="F737" s="49">
        <v>7.65</v>
      </c>
      <c r="G737" s="49">
        <v>20.399999999999999</v>
      </c>
      <c r="H737" s="36" t="s">
        <v>112</v>
      </c>
      <c r="I737" s="49">
        <v>0.02</v>
      </c>
      <c r="J737" s="49">
        <v>7.5</v>
      </c>
      <c r="K737" s="51">
        <v>1224</v>
      </c>
    </row>
    <row r="738" spans="1:31" x14ac:dyDescent="0.3">
      <c r="A738" s="48">
        <v>40449</v>
      </c>
      <c r="B738" s="49">
        <v>105321</v>
      </c>
      <c r="C738" s="49">
        <v>1004</v>
      </c>
      <c r="D738" s="49">
        <v>0.64300000000000002</v>
      </c>
      <c r="E738" s="49">
        <v>8.3000000000000007</v>
      </c>
      <c r="F738" s="49">
        <v>7.81</v>
      </c>
      <c r="G738" s="49">
        <v>14.61</v>
      </c>
      <c r="H738" s="36" t="s">
        <v>112</v>
      </c>
      <c r="I738" s="49">
        <v>0.4</v>
      </c>
      <c r="J738" s="49">
        <v>7.5</v>
      </c>
      <c r="K738" s="51">
        <v>389</v>
      </c>
      <c r="L738" s="31">
        <f>AVERAGE(K734:K738)</f>
        <v>533.20000000000005</v>
      </c>
      <c r="M738" s="38">
        <f>GEOMEAN(K734:K738)</f>
        <v>457.88311870802147</v>
      </c>
      <c r="N738" s="45" t="s">
        <v>450</v>
      </c>
    </row>
    <row r="739" spans="1:31" x14ac:dyDescent="0.3">
      <c r="A739" s="48">
        <v>40458</v>
      </c>
      <c r="B739" s="49">
        <v>111441</v>
      </c>
      <c r="C739" s="49">
        <v>990.9</v>
      </c>
      <c r="D739" s="49">
        <v>0.63419999999999999</v>
      </c>
      <c r="E739" s="49">
        <v>6.44</v>
      </c>
      <c r="F739" s="49">
        <v>7.84</v>
      </c>
      <c r="G739" s="49">
        <v>12.96</v>
      </c>
      <c r="H739" s="36" t="s">
        <v>112</v>
      </c>
      <c r="I739" s="49">
        <v>7.0000000000000007E-2</v>
      </c>
      <c r="J739" s="49">
        <v>7.6</v>
      </c>
      <c r="K739" s="51">
        <v>247</v>
      </c>
    </row>
    <row r="740" spans="1:31" x14ac:dyDescent="0.3">
      <c r="A740" s="48">
        <v>40465</v>
      </c>
      <c r="B740" s="49">
        <v>100708</v>
      </c>
      <c r="C740" s="49">
        <v>878.5</v>
      </c>
      <c r="D740" s="49">
        <v>0.56220000000000003</v>
      </c>
      <c r="E740" s="49">
        <v>7.54</v>
      </c>
      <c r="F740" s="49">
        <v>7.55</v>
      </c>
      <c r="G740" s="49">
        <v>12.92</v>
      </c>
      <c r="H740" s="36" t="s">
        <v>112</v>
      </c>
      <c r="I740" s="49">
        <v>0.01</v>
      </c>
      <c r="J740" s="49">
        <v>7.6</v>
      </c>
      <c r="K740" s="51">
        <v>24192</v>
      </c>
    </row>
    <row r="741" spans="1:31" x14ac:dyDescent="0.3">
      <c r="A741" s="48">
        <v>40469</v>
      </c>
      <c r="B741" s="49">
        <v>104242</v>
      </c>
      <c r="C741" s="49">
        <v>995</v>
      </c>
      <c r="D741" s="49">
        <v>0.63700000000000001</v>
      </c>
      <c r="E741" s="49">
        <v>7.33</v>
      </c>
      <c r="F741" s="49">
        <v>7.74</v>
      </c>
      <c r="G741" s="49">
        <v>11.07</v>
      </c>
      <c r="H741" s="36" t="s">
        <v>112</v>
      </c>
      <c r="I741" s="49">
        <v>0.1</v>
      </c>
      <c r="J741" s="49">
        <v>7.5</v>
      </c>
      <c r="K741" s="51">
        <v>1374</v>
      </c>
    </row>
    <row r="742" spans="1:31" x14ac:dyDescent="0.3">
      <c r="A742" s="48">
        <v>40472</v>
      </c>
      <c r="B742" s="49">
        <v>101917</v>
      </c>
      <c r="C742" s="49">
        <v>995</v>
      </c>
      <c r="D742" s="49">
        <v>0.63700000000000001</v>
      </c>
      <c r="E742" s="49">
        <v>6.5</v>
      </c>
      <c r="F742" s="49">
        <v>8.57</v>
      </c>
      <c r="G742" s="49">
        <v>10.199999999999999</v>
      </c>
      <c r="H742" s="36" t="s">
        <v>112</v>
      </c>
      <c r="I742" s="49">
        <v>0</v>
      </c>
      <c r="J742" s="49">
        <v>7.1</v>
      </c>
      <c r="K742" s="51">
        <v>404</v>
      </c>
    </row>
    <row r="743" spans="1:31" x14ac:dyDescent="0.3">
      <c r="A743" s="48">
        <v>40477</v>
      </c>
      <c r="B743" s="49">
        <v>94604</v>
      </c>
      <c r="C743" s="49">
        <v>1058</v>
      </c>
      <c r="D743" s="49">
        <v>0.67749999999999999</v>
      </c>
      <c r="E743" s="49">
        <v>5.72</v>
      </c>
      <c r="F743" s="49">
        <v>7.52</v>
      </c>
      <c r="G743" s="49">
        <v>16.8</v>
      </c>
      <c r="H743" s="36" t="s">
        <v>112</v>
      </c>
      <c r="I743" s="49">
        <v>0.77</v>
      </c>
      <c r="J743" s="49">
        <v>7.5</v>
      </c>
      <c r="K743" s="51">
        <v>228</v>
      </c>
      <c r="L743" s="31">
        <f>AVERAGE(K739:K743)</f>
        <v>5289</v>
      </c>
      <c r="M743" s="38">
        <f>GEOMEAN(K739:K743)</f>
        <v>945.65850836013874</v>
      </c>
      <c r="N743" s="45" t="s">
        <v>451</v>
      </c>
      <c r="O743" s="28" t="s">
        <v>321</v>
      </c>
      <c r="P743" s="28">
        <v>101</v>
      </c>
      <c r="Q743" s="28" t="s">
        <v>321</v>
      </c>
      <c r="R743" s="28" t="s">
        <v>321</v>
      </c>
      <c r="S743" s="28" t="s">
        <v>321</v>
      </c>
      <c r="T743" s="28">
        <v>2</v>
      </c>
      <c r="U743" s="28" t="s">
        <v>321</v>
      </c>
      <c r="V743" s="28" t="s">
        <v>321</v>
      </c>
      <c r="W743" s="28">
        <v>13.9</v>
      </c>
      <c r="X743" s="28">
        <v>117</v>
      </c>
      <c r="Y743" s="28" t="s">
        <v>321</v>
      </c>
      <c r="Z743" s="28">
        <v>0.4</v>
      </c>
      <c r="AA743" s="28" t="s">
        <v>321</v>
      </c>
      <c r="AB743" s="28">
        <v>100</v>
      </c>
      <c r="AC743" s="28" t="s">
        <v>321</v>
      </c>
      <c r="AD743" s="28">
        <v>394</v>
      </c>
      <c r="AE743" s="28" t="s">
        <v>321</v>
      </c>
    </row>
    <row r="744" spans="1:31" x14ac:dyDescent="0.3">
      <c r="A744" s="48">
        <v>40490</v>
      </c>
      <c r="B744" s="49">
        <v>105545</v>
      </c>
      <c r="C744" s="49">
        <v>684</v>
      </c>
      <c r="D744" s="49">
        <v>0.438</v>
      </c>
      <c r="E744" s="49">
        <v>9.74</v>
      </c>
      <c r="F744" s="49">
        <v>7.63</v>
      </c>
      <c r="G744" s="49">
        <v>8.34</v>
      </c>
      <c r="H744" s="36" t="s">
        <v>112</v>
      </c>
      <c r="I744" s="49">
        <v>0.1</v>
      </c>
      <c r="J744" s="49">
        <v>7.8</v>
      </c>
      <c r="K744" s="51">
        <v>211</v>
      </c>
    </row>
    <row r="745" spans="1:31" x14ac:dyDescent="0.3">
      <c r="A745" s="48">
        <v>40492</v>
      </c>
      <c r="B745" s="49">
        <v>102647</v>
      </c>
      <c r="C745" s="49">
        <v>998</v>
      </c>
      <c r="D745" s="49">
        <v>0.63900000000000001</v>
      </c>
      <c r="E745" s="49">
        <v>7.79</v>
      </c>
      <c r="F745" s="49">
        <v>7.73</v>
      </c>
      <c r="G745" s="49">
        <v>8.09</v>
      </c>
      <c r="H745" s="36" t="s">
        <v>112</v>
      </c>
      <c r="I745" s="49">
        <v>0</v>
      </c>
      <c r="J745" s="49">
        <v>7.7</v>
      </c>
      <c r="K745" s="51">
        <v>132</v>
      </c>
    </row>
    <row r="746" spans="1:31" x14ac:dyDescent="0.3">
      <c r="A746" s="48">
        <v>40498</v>
      </c>
      <c r="B746" s="49">
        <v>103146</v>
      </c>
      <c r="C746" s="49">
        <v>1035</v>
      </c>
      <c r="D746" s="49">
        <v>0.66200000000000003</v>
      </c>
      <c r="E746" s="49">
        <v>9.26</v>
      </c>
      <c r="F746" s="49">
        <v>7.63</v>
      </c>
      <c r="G746" s="49">
        <v>5.31</v>
      </c>
      <c r="H746" s="36" t="s">
        <v>112</v>
      </c>
      <c r="I746" s="49">
        <v>0.3</v>
      </c>
      <c r="J746" s="49">
        <v>7.4</v>
      </c>
      <c r="K746" s="51">
        <v>63</v>
      </c>
    </row>
    <row r="747" spans="1:31" x14ac:dyDescent="0.3">
      <c r="A747" s="48">
        <v>40500</v>
      </c>
      <c r="B747" s="49">
        <v>110711</v>
      </c>
      <c r="C747" s="49">
        <v>606</v>
      </c>
      <c r="D747" s="49">
        <v>0.38800000000000001</v>
      </c>
      <c r="E747" s="49">
        <v>10.029999999999999</v>
      </c>
      <c r="F747" s="49">
        <v>7.71</v>
      </c>
      <c r="G747" s="49">
        <v>7.07</v>
      </c>
      <c r="H747" s="36" t="s">
        <v>112</v>
      </c>
      <c r="I747" s="49">
        <v>0.1</v>
      </c>
      <c r="J747" s="49">
        <v>7.7</v>
      </c>
      <c r="K747" s="51">
        <v>465</v>
      </c>
    </row>
    <row r="748" spans="1:31" x14ac:dyDescent="0.3">
      <c r="A748" s="48">
        <v>40505</v>
      </c>
      <c r="B748" s="49">
        <v>105129</v>
      </c>
      <c r="C748" s="49">
        <v>371</v>
      </c>
      <c r="D748" s="49">
        <v>0.23799999999999999</v>
      </c>
      <c r="E748" s="49">
        <v>8.51</v>
      </c>
      <c r="F748" s="49">
        <v>7.7</v>
      </c>
      <c r="G748" s="49">
        <v>10.42</v>
      </c>
      <c r="H748" s="36" t="s">
        <v>112</v>
      </c>
      <c r="I748" s="49">
        <v>0.1</v>
      </c>
      <c r="J748" s="49">
        <v>7.7</v>
      </c>
      <c r="K748" s="51">
        <v>3282</v>
      </c>
      <c r="L748" s="31">
        <f>AVERAGE(K744:K748)</f>
        <v>830.6</v>
      </c>
      <c r="M748" s="38">
        <f>GEOMEAN(K744:K748)</f>
        <v>305.88465667984246</v>
      </c>
      <c r="N748" s="45" t="s">
        <v>455</v>
      </c>
    </row>
    <row r="749" spans="1:31" x14ac:dyDescent="0.3">
      <c r="A749" s="48">
        <v>40511</v>
      </c>
      <c r="B749" s="49">
        <v>105230</v>
      </c>
      <c r="C749" s="49">
        <v>941.9</v>
      </c>
      <c r="D749" s="49">
        <v>0.6028</v>
      </c>
      <c r="E749" s="49">
        <v>9.51</v>
      </c>
      <c r="F749" s="49">
        <v>7.68</v>
      </c>
      <c r="G749" s="49">
        <v>5.44</v>
      </c>
      <c r="H749" s="36" t="s">
        <v>112</v>
      </c>
      <c r="I749" s="49">
        <v>0.22</v>
      </c>
      <c r="J749" s="49">
        <v>7.9</v>
      </c>
      <c r="K749" s="51">
        <v>281</v>
      </c>
    </row>
    <row r="750" spans="1:31" x14ac:dyDescent="0.3">
      <c r="A750" s="48">
        <v>40514</v>
      </c>
      <c r="B750" s="49">
        <v>104930</v>
      </c>
      <c r="C750" s="49">
        <v>806.9</v>
      </c>
      <c r="D750" s="49">
        <v>0.51639999999999997</v>
      </c>
      <c r="E750" s="49">
        <v>12.49</v>
      </c>
      <c r="F750" s="49">
        <v>7.51</v>
      </c>
      <c r="G750" s="49">
        <v>3.03</v>
      </c>
      <c r="H750" s="36" t="s">
        <v>112</v>
      </c>
      <c r="I750" s="49">
        <v>0.06</v>
      </c>
      <c r="J750" s="49">
        <v>7.6</v>
      </c>
      <c r="K750" s="51">
        <v>369</v>
      </c>
    </row>
    <row r="751" spans="1:31" x14ac:dyDescent="0.3">
      <c r="A751" s="48">
        <v>40519</v>
      </c>
      <c r="B751" s="49">
        <v>102148</v>
      </c>
      <c r="C751" s="49">
        <v>1315</v>
      </c>
      <c r="D751" s="49">
        <v>0.84140000000000004</v>
      </c>
      <c r="E751" s="49">
        <v>12.33</v>
      </c>
      <c r="F751" s="49">
        <v>7.64</v>
      </c>
      <c r="G751" s="49">
        <v>0.05</v>
      </c>
      <c r="H751" s="36" t="s">
        <v>112</v>
      </c>
      <c r="I751" s="49">
        <v>0.33</v>
      </c>
      <c r="J751" s="49">
        <v>7.6</v>
      </c>
      <c r="K751" s="51">
        <v>274</v>
      </c>
    </row>
    <row r="752" spans="1:31" x14ac:dyDescent="0.3">
      <c r="A752" s="48">
        <v>40521</v>
      </c>
      <c r="B752" s="49">
        <v>110116</v>
      </c>
      <c r="C752" s="49">
        <v>1280</v>
      </c>
      <c r="D752" s="49">
        <v>0.81899999999999995</v>
      </c>
      <c r="E752" s="49">
        <v>12.87</v>
      </c>
      <c r="F752" s="49">
        <v>7.63</v>
      </c>
      <c r="G752" s="49">
        <v>0.47</v>
      </c>
      <c r="H752" s="36" t="s">
        <v>112</v>
      </c>
      <c r="I752" s="49">
        <v>0.2</v>
      </c>
      <c r="J752" s="49">
        <v>7.7</v>
      </c>
      <c r="K752" s="51">
        <v>41</v>
      </c>
    </row>
    <row r="753" spans="1:31" x14ac:dyDescent="0.3">
      <c r="A753" s="48">
        <v>40526</v>
      </c>
      <c r="B753" s="49">
        <v>105923</v>
      </c>
      <c r="C753" s="49">
        <v>1110</v>
      </c>
      <c r="D753" s="49">
        <v>0.71</v>
      </c>
      <c r="E753" s="49">
        <v>16.22</v>
      </c>
      <c r="F753" s="49">
        <v>7.53</v>
      </c>
      <c r="G753" s="49">
        <v>0.22</v>
      </c>
      <c r="H753" s="36" t="s">
        <v>112</v>
      </c>
      <c r="I753" s="49">
        <v>0.1</v>
      </c>
      <c r="J753" s="49">
        <v>7.4</v>
      </c>
      <c r="K753" s="51">
        <v>98</v>
      </c>
      <c r="L753" s="31">
        <f>AVERAGE(K749:K753)</f>
        <v>212.6</v>
      </c>
      <c r="M753" s="38">
        <f>GEOMEAN(K749:K753)</f>
        <v>162.74162053375724</v>
      </c>
      <c r="N753" s="45" t="s">
        <v>456</v>
      </c>
    </row>
    <row r="754" spans="1:31" x14ac:dyDescent="0.3">
      <c r="A754" s="48">
        <v>40547</v>
      </c>
      <c r="B754" s="49">
        <v>102913</v>
      </c>
      <c r="C754" s="49">
        <v>1110</v>
      </c>
      <c r="D754" s="49">
        <v>0.71</v>
      </c>
      <c r="E754" s="49">
        <v>12.08</v>
      </c>
      <c r="F754" s="49">
        <v>7.57</v>
      </c>
      <c r="G754" s="49">
        <v>2.06</v>
      </c>
      <c r="H754" s="36" t="s">
        <v>112</v>
      </c>
      <c r="I754" s="49">
        <v>0.4</v>
      </c>
      <c r="J754" s="49">
        <v>7.7</v>
      </c>
      <c r="K754" s="51">
        <v>171</v>
      </c>
    </row>
    <row r="755" spans="1:31" x14ac:dyDescent="0.3">
      <c r="A755" s="48">
        <v>40549</v>
      </c>
      <c r="B755" s="49">
        <v>111233</v>
      </c>
      <c r="C755" s="49">
        <v>1175</v>
      </c>
      <c r="D755" s="49">
        <v>0.752</v>
      </c>
      <c r="E755" s="49">
        <v>13.29</v>
      </c>
      <c r="F755" s="49">
        <v>7.71</v>
      </c>
      <c r="G755" s="49">
        <v>2.62</v>
      </c>
      <c r="H755" s="36" t="s">
        <v>112</v>
      </c>
      <c r="I755" s="49">
        <v>0.5</v>
      </c>
      <c r="J755" s="49">
        <v>7.7</v>
      </c>
      <c r="K755" s="51">
        <v>97</v>
      </c>
    </row>
    <row r="756" spans="1:31" x14ac:dyDescent="0.3">
      <c r="A756" s="48">
        <v>40556</v>
      </c>
      <c r="B756" s="49">
        <v>103217</v>
      </c>
      <c r="C756" s="49">
        <v>1471</v>
      </c>
      <c r="D756" s="49">
        <v>0.94199999999999995</v>
      </c>
      <c r="E756" s="49">
        <v>12.53</v>
      </c>
      <c r="F756" s="49">
        <v>7.82</v>
      </c>
      <c r="G756" s="49">
        <v>0.75</v>
      </c>
      <c r="H756" s="36" t="s">
        <v>112</v>
      </c>
      <c r="I756" s="49">
        <v>0.3</v>
      </c>
      <c r="J756" s="49">
        <v>8</v>
      </c>
      <c r="K756" s="51">
        <v>171</v>
      </c>
    </row>
    <row r="757" spans="1:31" x14ac:dyDescent="0.3">
      <c r="A757" s="48">
        <v>40563</v>
      </c>
      <c r="B757" s="49">
        <v>112725</v>
      </c>
      <c r="C757" s="49">
        <v>1205</v>
      </c>
      <c r="D757" s="49">
        <v>0.77129999999999999</v>
      </c>
      <c r="E757" s="49">
        <v>14.25</v>
      </c>
      <c r="F757" s="49">
        <v>7.8</v>
      </c>
      <c r="G757" s="49">
        <v>0.28000000000000003</v>
      </c>
      <c r="H757" s="36" t="s">
        <v>112</v>
      </c>
      <c r="I757" s="49">
        <v>0.4</v>
      </c>
      <c r="J757" s="37">
        <v>7.7</v>
      </c>
      <c r="K757" s="51">
        <v>422</v>
      </c>
    </row>
    <row r="758" spans="1:31" x14ac:dyDescent="0.3">
      <c r="A758" s="48">
        <v>40568</v>
      </c>
      <c r="B758" s="49">
        <v>112520</v>
      </c>
      <c r="C758" s="49">
        <v>1340</v>
      </c>
      <c r="D758" s="49">
        <v>0.85729999999999995</v>
      </c>
      <c r="E758" s="49">
        <v>15.81</v>
      </c>
      <c r="F758" s="49">
        <v>7.73</v>
      </c>
      <c r="G758" s="49">
        <v>0.76</v>
      </c>
      <c r="H758" s="36" t="s">
        <v>112</v>
      </c>
      <c r="I758" s="49">
        <v>0.02</v>
      </c>
      <c r="J758" s="49">
        <v>7.6</v>
      </c>
      <c r="K758" s="51">
        <v>86</v>
      </c>
      <c r="L758" s="31">
        <f>AVERAGE(K754:K758)</f>
        <v>189.4</v>
      </c>
      <c r="M758" s="38">
        <f>GEOMEAN(K754:K758)</f>
        <v>159.40978331638021</v>
      </c>
      <c r="N758" s="45" t="s">
        <v>457</v>
      </c>
    </row>
    <row r="759" spans="1:31" x14ac:dyDescent="0.3">
      <c r="A759" s="48">
        <v>40581</v>
      </c>
      <c r="B759" s="49">
        <v>111303</v>
      </c>
      <c r="C759" s="49">
        <v>3031</v>
      </c>
      <c r="D759" s="49">
        <v>1.94</v>
      </c>
      <c r="E759" s="49">
        <v>12.88</v>
      </c>
      <c r="F759" s="49">
        <v>7.69</v>
      </c>
      <c r="G759" s="49">
        <v>2.2799999999999998</v>
      </c>
      <c r="H759" s="36" t="s">
        <v>112</v>
      </c>
      <c r="I759" s="49">
        <v>0.56000000000000005</v>
      </c>
      <c r="J759" s="49">
        <v>7.8</v>
      </c>
      <c r="K759" s="51">
        <v>84</v>
      </c>
    </row>
    <row r="760" spans="1:31" x14ac:dyDescent="0.3">
      <c r="A760" s="48">
        <v>40582</v>
      </c>
      <c r="B760" s="49">
        <v>104537</v>
      </c>
      <c r="C760" s="49">
        <v>3103</v>
      </c>
      <c r="D760" s="49">
        <v>1.986</v>
      </c>
      <c r="E760" s="49">
        <v>13.97</v>
      </c>
      <c r="F760" s="49">
        <v>7.74</v>
      </c>
      <c r="G760" s="49">
        <v>1.73</v>
      </c>
      <c r="H760" s="36" t="s">
        <v>112</v>
      </c>
      <c r="I760" s="49">
        <v>0.2</v>
      </c>
      <c r="J760" s="49">
        <v>7.6</v>
      </c>
      <c r="K760" s="51">
        <v>145</v>
      </c>
    </row>
    <row r="761" spans="1:31" x14ac:dyDescent="0.3">
      <c r="A761" s="48">
        <v>40584</v>
      </c>
      <c r="B761" s="49">
        <v>103645</v>
      </c>
      <c r="C761" s="49">
        <v>2057</v>
      </c>
      <c r="D761" s="49">
        <v>1.3169999999999999</v>
      </c>
      <c r="E761" s="49">
        <v>12.91</v>
      </c>
      <c r="F761" s="49">
        <v>7.57</v>
      </c>
      <c r="G761" s="49">
        <v>-0.04</v>
      </c>
      <c r="H761" s="36" t="s">
        <v>112</v>
      </c>
      <c r="I761" s="49">
        <v>0.1</v>
      </c>
      <c r="J761" s="49">
        <v>7.9</v>
      </c>
      <c r="K761" s="51">
        <v>10</v>
      </c>
    </row>
    <row r="762" spans="1:31" x14ac:dyDescent="0.3">
      <c r="A762" s="48">
        <v>40589</v>
      </c>
      <c r="B762" s="49">
        <v>105311</v>
      </c>
      <c r="C762" s="49">
        <v>1175</v>
      </c>
      <c r="D762" s="49">
        <v>0.75180000000000002</v>
      </c>
      <c r="E762" s="49">
        <v>13.28</v>
      </c>
      <c r="F762" s="49">
        <v>7.72</v>
      </c>
      <c r="G762" s="49">
        <v>1.75</v>
      </c>
      <c r="H762" s="36" t="s">
        <v>112</v>
      </c>
      <c r="I762" s="49">
        <v>0.3</v>
      </c>
      <c r="J762" s="49">
        <v>7.7</v>
      </c>
      <c r="K762" s="51">
        <v>1178</v>
      </c>
    </row>
    <row r="763" spans="1:31" x14ac:dyDescent="0.3">
      <c r="A763" s="48">
        <v>40596</v>
      </c>
      <c r="B763" s="49">
        <v>105423</v>
      </c>
      <c r="C763" s="49">
        <v>923.2</v>
      </c>
      <c r="D763" s="49">
        <v>0.59089999999999998</v>
      </c>
      <c r="E763" s="49">
        <v>11.19</v>
      </c>
      <c r="F763" s="49">
        <v>7.64</v>
      </c>
      <c r="G763" s="49">
        <v>4.76</v>
      </c>
      <c r="H763" s="36" t="s">
        <v>112</v>
      </c>
      <c r="I763" s="49">
        <v>0.1</v>
      </c>
      <c r="J763" s="49">
        <v>7.7</v>
      </c>
      <c r="K763" s="51">
        <v>1616</v>
      </c>
      <c r="L763" s="31">
        <f>AVERAGE(K759:K763)</f>
        <v>606.6</v>
      </c>
      <c r="M763" s="38">
        <f>GEOMEAN(K759:K763)</f>
        <v>187.51965142341894</v>
      </c>
      <c r="N763" s="45" t="s">
        <v>458</v>
      </c>
    </row>
    <row r="764" spans="1:31" x14ac:dyDescent="0.3">
      <c r="A764" s="48">
        <v>40611</v>
      </c>
      <c r="B764" s="49">
        <v>85229</v>
      </c>
      <c r="C764" s="49">
        <v>927</v>
      </c>
      <c r="D764" s="49">
        <v>0.59299999999999997</v>
      </c>
      <c r="E764" s="49">
        <v>11.65</v>
      </c>
      <c r="F764" s="49">
        <v>7.5</v>
      </c>
      <c r="G764" s="49">
        <v>7.76</v>
      </c>
      <c r="H764" s="36" t="s">
        <v>112</v>
      </c>
      <c r="I764" s="49">
        <v>0.4</v>
      </c>
      <c r="J764" s="49">
        <v>7.5</v>
      </c>
      <c r="K764" s="51">
        <v>644</v>
      </c>
    </row>
    <row r="765" spans="1:31" x14ac:dyDescent="0.3">
      <c r="A765" s="48">
        <v>40618</v>
      </c>
      <c r="B765" s="49">
        <v>103312</v>
      </c>
      <c r="C765" s="49">
        <v>859.2</v>
      </c>
      <c r="D765" s="49">
        <v>0.54990000000000006</v>
      </c>
      <c r="E765" s="49">
        <v>11.56</v>
      </c>
      <c r="F765" s="49">
        <v>7.77</v>
      </c>
      <c r="G765" s="49">
        <v>8.35</v>
      </c>
      <c r="H765" s="36" t="s">
        <v>112</v>
      </c>
      <c r="I765" s="49">
        <v>0.13</v>
      </c>
      <c r="J765" s="37">
        <v>7.2</v>
      </c>
      <c r="K765" s="51">
        <v>189</v>
      </c>
    </row>
    <row r="766" spans="1:31" x14ac:dyDescent="0.3">
      <c r="A766" s="48">
        <v>40624</v>
      </c>
      <c r="B766" s="49">
        <v>103000</v>
      </c>
      <c r="C766" s="49">
        <v>1084</v>
      </c>
      <c r="D766" s="49">
        <v>0.69359999999999999</v>
      </c>
      <c r="E766" s="49">
        <v>10.28</v>
      </c>
      <c r="F766" s="49">
        <v>7.72</v>
      </c>
      <c r="G766" s="49">
        <v>11.63</v>
      </c>
      <c r="H766" s="36" t="s">
        <v>112</v>
      </c>
      <c r="I766" s="49">
        <v>0.11</v>
      </c>
      <c r="J766" s="49">
        <v>7.7</v>
      </c>
      <c r="K766" s="51">
        <v>265</v>
      </c>
      <c r="O766" s="28">
        <v>1.3</v>
      </c>
      <c r="P766" s="28">
        <v>84.3</v>
      </c>
      <c r="Q766" s="28" t="s">
        <v>321</v>
      </c>
      <c r="R766" s="28" t="s">
        <v>321</v>
      </c>
      <c r="S766" s="28" t="s">
        <v>321</v>
      </c>
      <c r="T766" s="28" t="s">
        <v>321</v>
      </c>
      <c r="U766" s="28" t="s">
        <v>321</v>
      </c>
      <c r="V766" s="28">
        <v>1.5</v>
      </c>
      <c r="W766" s="28" t="s">
        <v>321</v>
      </c>
      <c r="X766" s="28">
        <v>128</v>
      </c>
      <c r="Y766" s="28" t="s">
        <v>321</v>
      </c>
      <c r="Z766" s="28">
        <v>0.45</v>
      </c>
      <c r="AA766" s="28" t="s">
        <v>321</v>
      </c>
      <c r="AB766" s="28">
        <v>82.4</v>
      </c>
      <c r="AC766" s="28">
        <v>0.34</v>
      </c>
      <c r="AD766" s="28">
        <v>328</v>
      </c>
      <c r="AE766" s="28" t="s">
        <v>321</v>
      </c>
    </row>
    <row r="767" spans="1:31" x14ac:dyDescent="0.3">
      <c r="A767" s="48">
        <v>40626</v>
      </c>
      <c r="B767" s="49">
        <v>105812</v>
      </c>
      <c r="C767" s="49">
        <v>1066</v>
      </c>
      <c r="D767" s="49">
        <v>0.68220000000000003</v>
      </c>
      <c r="E767" s="49">
        <v>11.44</v>
      </c>
      <c r="F767" s="49">
        <v>7.74</v>
      </c>
      <c r="G767" s="49">
        <v>8.19</v>
      </c>
      <c r="H767" s="36" t="s">
        <v>112</v>
      </c>
      <c r="I767" s="49">
        <v>0.42</v>
      </c>
      <c r="J767" s="49">
        <v>7.5</v>
      </c>
      <c r="K767" s="51">
        <v>292</v>
      </c>
    </row>
    <row r="768" spans="1:31" x14ac:dyDescent="0.3">
      <c r="A768" s="48">
        <v>40631</v>
      </c>
      <c r="B768" s="49">
        <v>104856</v>
      </c>
      <c r="C768" s="49">
        <v>1124</v>
      </c>
      <c r="D768" s="49">
        <v>0.71940000000000004</v>
      </c>
      <c r="E768" s="49">
        <v>12.5</v>
      </c>
      <c r="F768" s="49">
        <v>7.57</v>
      </c>
      <c r="G768" s="49">
        <v>6.55</v>
      </c>
      <c r="H768" s="36" t="s">
        <v>112</v>
      </c>
      <c r="I768" s="49">
        <v>0.1</v>
      </c>
      <c r="J768" s="49">
        <v>7.6</v>
      </c>
      <c r="K768" s="51">
        <v>86</v>
      </c>
      <c r="L768" s="31">
        <f>AVERAGE(K764:K768)</f>
        <v>295.2</v>
      </c>
      <c r="M768" s="38">
        <f>GEOMEAN(K764:K768)</f>
        <v>240.82134056927978</v>
      </c>
      <c r="N768" s="45" t="s">
        <v>461</v>
      </c>
    </row>
    <row r="769" spans="1:14" x14ac:dyDescent="0.3">
      <c r="A769" s="48">
        <v>40638</v>
      </c>
      <c r="B769" s="26">
        <v>0.44796296296296295</v>
      </c>
      <c r="C769" s="13">
        <v>710</v>
      </c>
      <c r="D769" s="13">
        <v>0.46150000000000002</v>
      </c>
      <c r="E769" s="13">
        <v>10.45</v>
      </c>
      <c r="F769" s="13">
        <v>7.91</v>
      </c>
      <c r="G769" s="13">
        <v>8.6999999999999993</v>
      </c>
      <c r="K769" s="51">
        <v>2700</v>
      </c>
    </row>
    <row r="770" spans="1:14" x14ac:dyDescent="0.3">
      <c r="A770" s="48">
        <v>40644</v>
      </c>
      <c r="B770" s="53">
        <v>0.44515046296296296</v>
      </c>
      <c r="C770" s="13">
        <v>939</v>
      </c>
      <c r="D770" s="13">
        <v>0.61099999999999999</v>
      </c>
      <c r="E770" s="13">
        <v>8.16</v>
      </c>
      <c r="F770" s="13">
        <v>7.85</v>
      </c>
      <c r="G770" s="13">
        <v>15.8</v>
      </c>
      <c r="K770" s="51"/>
    </row>
    <row r="771" spans="1:14" x14ac:dyDescent="0.3">
      <c r="A771" s="48">
        <v>40651</v>
      </c>
      <c r="B771" s="26">
        <v>0.46754629629629635</v>
      </c>
      <c r="C771" s="13">
        <v>937</v>
      </c>
      <c r="D771" s="13">
        <v>0.61099999999999999</v>
      </c>
      <c r="E771" s="13">
        <v>8.49</v>
      </c>
      <c r="F771" s="13">
        <v>7.99</v>
      </c>
      <c r="G771" s="13">
        <v>13</v>
      </c>
      <c r="K771" s="51">
        <v>419</v>
      </c>
    </row>
    <row r="772" spans="1:14" x14ac:dyDescent="0.3">
      <c r="A772" s="48">
        <v>40653</v>
      </c>
      <c r="B772" s="26">
        <v>0.4560069444444444</v>
      </c>
      <c r="C772" s="13">
        <v>465.4</v>
      </c>
      <c r="D772" s="13">
        <v>0.30230000000000001</v>
      </c>
      <c r="E772" s="13">
        <v>8.9700000000000006</v>
      </c>
      <c r="F772" s="13">
        <v>7.61</v>
      </c>
      <c r="G772" s="13">
        <v>11</v>
      </c>
      <c r="K772" s="51">
        <v>24192</v>
      </c>
    </row>
    <row r="773" spans="1:14" x14ac:dyDescent="0.3">
      <c r="A773" s="48">
        <v>40660</v>
      </c>
      <c r="B773" s="26">
        <v>0.47557870370370375</v>
      </c>
      <c r="C773" s="13">
        <v>416.5</v>
      </c>
      <c r="D773" s="13">
        <v>0.27039999999999997</v>
      </c>
      <c r="E773" s="13">
        <v>9.01</v>
      </c>
      <c r="F773" s="13">
        <v>7.78</v>
      </c>
      <c r="G773" s="13">
        <v>14.7</v>
      </c>
      <c r="K773" s="51">
        <v>4352</v>
      </c>
      <c r="L773" s="31">
        <f>AVERAGE(K769:K773)</f>
        <v>7915.75</v>
      </c>
      <c r="M773" s="38">
        <f>GEOMEAN(K769:K773)</f>
        <v>3303.5783546221887</v>
      </c>
      <c r="N773" s="45" t="s">
        <v>463</v>
      </c>
    </row>
    <row r="774" spans="1:14" x14ac:dyDescent="0.3">
      <c r="A774" s="48">
        <v>40668</v>
      </c>
      <c r="B774" s="26">
        <v>0.44806712962962963</v>
      </c>
      <c r="C774" s="13">
        <v>884</v>
      </c>
      <c r="D774" s="13">
        <v>0.57199999999999995</v>
      </c>
      <c r="E774" s="13">
        <v>10.72</v>
      </c>
      <c r="F774" s="13">
        <v>7.93</v>
      </c>
      <c r="G774" s="13">
        <v>10.6</v>
      </c>
      <c r="K774" s="51">
        <v>583</v>
      </c>
    </row>
    <row r="775" spans="1:14" x14ac:dyDescent="0.3">
      <c r="A775" s="48">
        <v>40672</v>
      </c>
      <c r="B775" s="26">
        <v>0.43678240740740737</v>
      </c>
      <c r="C775" s="13">
        <v>862</v>
      </c>
      <c r="D775" s="13">
        <v>0.55900000000000005</v>
      </c>
      <c r="E775" s="13">
        <v>13.42</v>
      </c>
      <c r="F775" s="13">
        <v>7.91</v>
      </c>
      <c r="G775" s="13">
        <v>13.9</v>
      </c>
      <c r="K775" s="51">
        <v>556</v>
      </c>
    </row>
    <row r="776" spans="1:14" x14ac:dyDescent="0.3">
      <c r="A776" s="48">
        <v>40675</v>
      </c>
      <c r="B776" s="26">
        <v>0.45009259259259254</v>
      </c>
      <c r="C776" s="13">
        <v>979</v>
      </c>
      <c r="D776" s="13">
        <v>0.63700000000000001</v>
      </c>
      <c r="E776" s="13">
        <v>9.92</v>
      </c>
      <c r="F776" s="13">
        <v>7.94</v>
      </c>
      <c r="G776" s="13">
        <v>18.5</v>
      </c>
      <c r="K776" s="51">
        <v>299</v>
      </c>
    </row>
    <row r="777" spans="1:14" x14ac:dyDescent="0.3">
      <c r="A777" s="48">
        <v>40681</v>
      </c>
      <c r="B777" s="26">
        <v>0.50072916666666667</v>
      </c>
      <c r="C777" s="13">
        <v>850</v>
      </c>
      <c r="D777" s="13">
        <v>0.55249999999999999</v>
      </c>
      <c r="E777" s="13">
        <v>9.08</v>
      </c>
      <c r="F777" s="13">
        <v>7.79</v>
      </c>
      <c r="G777" s="13">
        <v>13.2</v>
      </c>
      <c r="H777" s="13">
        <v>739.2</v>
      </c>
      <c r="J777" s="13" t="s">
        <v>601</v>
      </c>
      <c r="K777" s="51">
        <v>631</v>
      </c>
    </row>
    <row r="778" spans="1:14" x14ac:dyDescent="0.3">
      <c r="A778" s="48">
        <v>40680</v>
      </c>
      <c r="B778" s="26">
        <v>0.44163194444444448</v>
      </c>
      <c r="C778" s="13">
        <v>940</v>
      </c>
      <c r="D778" s="13">
        <v>0.61099999999999999</v>
      </c>
      <c r="E778" s="13">
        <v>9.1199999999999992</v>
      </c>
      <c r="F778" s="13">
        <v>7.78</v>
      </c>
      <c r="G778" s="13">
        <v>12.5</v>
      </c>
      <c r="K778" s="51">
        <v>933</v>
      </c>
      <c r="L778" s="31">
        <f>AVERAGE(K774:K778)</f>
        <v>600.4</v>
      </c>
      <c r="M778" s="38">
        <f>GEOMEAN(K774:K778)</f>
        <v>563.9818236884895</v>
      </c>
      <c r="N778" s="45" t="s">
        <v>464</v>
      </c>
    </row>
    <row r="779" spans="1:14" x14ac:dyDescent="0.3">
      <c r="A779" s="48">
        <v>40702</v>
      </c>
      <c r="B779" s="49">
        <v>104126</v>
      </c>
      <c r="C779" s="49">
        <v>955.9</v>
      </c>
      <c r="D779" s="49">
        <v>0.61140000000000005</v>
      </c>
      <c r="E779" s="49">
        <v>7.68</v>
      </c>
      <c r="F779" s="49">
        <v>7.6</v>
      </c>
      <c r="G779" s="49">
        <v>21.87</v>
      </c>
      <c r="K779" s="51">
        <v>1169</v>
      </c>
    </row>
    <row r="780" spans="1:14" x14ac:dyDescent="0.3">
      <c r="A780" s="48">
        <v>40708</v>
      </c>
      <c r="B780" s="26">
        <v>0.44070601851851854</v>
      </c>
      <c r="C780" s="13">
        <v>876</v>
      </c>
      <c r="D780" s="13">
        <v>0.57199999999999995</v>
      </c>
      <c r="E780" s="13">
        <v>8.93</v>
      </c>
      <c r="F780" s="13">
        <v>8.01</v>
      </c>
      <c r="G780" s="13">
        <v>18.100000000000001</v>
      </c>
      <c r="K780" s="51">
        <v>933</v>
      </c>
    </row>
    <row r="781" spans="1:14" x14ac:dyDescent="0.3">
      <c r="A781" s="48">
        <v>40717</v>
      </c>
      <c r="B781" s="26">
        <v>0.42695601851851855</v>
      </c>
      <c r="C781" s="13">
        <v>909</v>
      </c>
      <c r="D781" s="13">
        <v>0.59150000000000003</v>
      </c>
      <c r="E781" s="13">
        <v>8.1199999999999992</v>
      </c>
      <c r="F781" s="13">
        <v>7.95</v>
      </c>
      <c r="G781" s="13">
        <v>18.8</v>
      </c>
      <c r="K781" s="51">
        <v>1374</v>
      </c>
    </row>
    <row r="782" spans="1:14" x14ac:dyDescent="0.3">
      <c r="A782" s="48">
        <v>40721</v>
      </c>
      <c r="B782" s="26">
        <v>0.43552083333333336</v>
      </c>
      <c r="C782" s="13">
        <v>528</v>
      </c>
      <c r="D782" s="13">
        <v>0.34320000000000001</v>
      </c>
      <c r="E782" s="13">
        <v>7.69</v>
      </c>
      <c r="F782" s="13">
        <v>7.78</v>
      </c>
      <c r="G782" s="13">
        <v>18.7</v>
      </c>
      <c r="K782" s="51">
        <v>24192</v>
      </c>
    </row>
    <row r="783" spans="1:14" x14ac:dyDescent="0.3">
      <c r="A783" s="48">
        <v>40723</v>
      </c>
      <c r="B783" s="26">
        <v>0.43123842592592593</v>
      </c>
      <c r="C783" s="13">
        <v>851</v>
      </c>
      <c r="D783" s="13">
        <v>0.55249999999999999</v>
      </c>
      <c r="E783" s="13">
        <v>10.210000000000001</v>
      </c>
      <c r="F783" s="13">
        <v>7.92</v>
      </c>
      <c r="G783" s="13">
        <v>18.7</v>
      </c>
      <c r="K783" s="51">
        <v>932</v>
      </c>
      <c r="L783" s="31">
        <f>AVERAGE(K779:K783)</f>
        <v>5720</v>
      </c>
      <c r="M783" s="38">
        <f>GEOMEAN(K779:K783)</f>
        <v>2021.8741266796821</v>
      </c>
      <c r="N783" s="45" t="s">
        <v>465</v>
      </c>
    </row>
    <row r="784" spans="1:14" x14ac:dyDescent="0.3">
      <c r="A784" s="48">
        <v>40724</v>
      </c>
      <c r="B784" s="26">
        <v>0.45405092592592594</v>
      </c>
      <c r="C784" s="13">
        <v>929</v>
      </c>
      <c r="D784" s="13">
        <v>0.60450000000000004</v>
      </c>
      <c r="E784" s="13">
        <v>8.3000000000000007</v>
      </c>
      <c r="F784" s="13">
        <v>8</v>
      </c>
      <c r="G784" s="13">
        <v>19.8</v>
      </c>
      <c r="K784" s="51">
        <v>933</v>
      </c>
    </row>
    <row r="785" spans="1:31" x14ac:dyDescent="0.3">
      <c r="A785" s="48">
        <v>40738</v>
      </c>
      <c r="B785" s="26">
        <v>0.4450925925925926</v>
      </c>
      <c r="C785" s="13">
        <v>988</v>
      </c>
      <c r="D785" s="13">
        <v>0.64349999999999996</v>
      </c>
      <c r="E785" s="13">
        <v>8.3699999999999992</v>
      </c>
      <c r="F785" s="13">
        <v>7.94</v>
      </c>
      <c r="G785" s="13">
        <v>20.6</v>
      </c>
      <c r="K785" s="51">
        <v>960</v>
      </c>
    </row>
    <row r="786" spans="1:31" x14ac:dyDescent="0.3">
      <c r="A786" s="48">
        <v>40742</v>
      </c>
      <c r="B786" s="54">
        <v>0.41211805555555553</v>
      </c>
      <c r="C786" s="13">
        <v>993</v>
      </c>
      <c r="D786" s="13">
        <v>0.64349999999999996</v>
      </c>
      <c r="E786" s="13">
        <v>8.6</v>
      </c>
      <c r="F786" s="13">
        <v>8.07</v>
      </c>
      <c r="G786" s="13">
        <v>23</v>
      </c>
      <c r="K786" s="51">
        <v>1725</v>
      </c>
    </row>
    <row r="787" spans="1:31" x14ac:dyDescent="0.3">
      <c r="A787" s="48">
        <v>40744</v>
      </c>
      <c r="B787" s="26">
        <v>0.43078703703703702</v>
      </c>
      <c r="C787" s="13">
        <v>928</v>
      </c>
      <c r="D787" s="13">
        <v>0.60450000000000004</v>
      </c>
      <c r="E787" s="13">
        <v>5.49</v>
      </c>
      <c r="F787" s="13">
        <v>7.96</v>
      </c>
      <c r="G787" s="13">
        <v>24.5</v>
      </c>
      <c r="K787" s="51">
        <v>836</v>
      </c>
      <c r="O787" s="28">
        <v>1.6</v>
      </c>
      <c r="P787" s="28">
        <v>93</v>
      </c>
      <c r="Q787" s="28" t="s">
        <v>321</v>
      </c>
      <c r="R787" s="28" t="s">
        <v>321</v>
      </c>
      <c r="S787" s="28" t="s">
        <v>321</v>
      </c>
      <c r="T787" s="28" t="s">
        <v>321</v>
      </c>
      <c r="U787" s="28" t="s">
        <v>321</v>
      </c>
      <c r="V787" s="28" t="s">
        <v>321</v>
      </c>
      <c r="W787" s="28" t="s">
        <v>321</v>
      </c>
      <c r="X787" s="28">
        <v>112</v>
      </c>
      <c r="Y787" s="28" t="s">
        <v>321</v>
      </c>
      <c r="Z787" s="28">
        <v>0.35</v>
      </c>
      <c r="AA787" s="28" t="s">
        <v>321</v>
      </c>
      <c r="AB787" s="28">
        <v>73.2</v>
      </c>
      <c r="AC787" s="28" t="s">
        <v>321</v>
      </c>
      <c r="AD787" s="28">
        <v>366</v>
      </c>
      <c r="AE787" s="28" t="s">
        <v>321</v>
      </c>
    </row>
    <row r="788" spans="1:31" x14ac:dyDescent="0.3">
      <c r="A788" s="48">
        <v>40751</v>
      </c>
      <c r="B788" s="54">
        <v>0.44133101851851847</v>
      </c>
      <c r="C788" s="13">
        <v>947</v>
      </c>
      <c r="D788" s="13">
        <v>0.61750000000000005</v>
      </c>
      <c r="E788" s="13">
        <v>7.61</v>
      </c>
      <c r="F788" s="13">
        <v>7.99</v>
      </c>
      <c r="G788" s="13">
        <v>23.6</v>
      </c>
      <c r="K788" s="51">
        <v>988</v>
      </c>
      <c r="L788" s="31">
        <f>AVERAGE(K784:K788)</f>
        <v>1088.4000000000001</v>
      </c>
      <c r="M788" s="38">
        <f>GEOMEAN(K784:K788)</f>
        <v>1049.9800312582597</v>
      </c>
      <c r="N788" s="45" t="s">
        <v>467</v>
      </c>
    </row>
    <row r="789" spans="1:31" x14ac:dyDescent="0.3">
      <c r="A789" s="48">
        <v>40757</v>
      </c>
      <c r="B789" s="26">
        <v>0.43793981481481481</v>
      </c>
      <c r="C789" s="13">
        <v>840</v>
      </c>
      <c r="D789" s="13">
        <v>0.54600000000000004</v>
      </c>
      <c r="E789" s="13">
        <v>8.2200000000000006</v>
      </c>
      <c r="F789" s="13">
        <v>8.07</v>
      </c>
      <c r="G789" s="13">
        <v>24.2</v>
      </c>
      <c r="K789" s="51">
        <v>754</v>
      </c>
    </row>
    <row r="790" spans="1:31" x14ac:dyDescent="0.3">
      <c r="A790" s="48">
        <v>40770</v>
      </c>
      <c r="B790" s="26">
        <v>0.4611689814814815</v>
      </c>
      <c r="C790" s="13">
        <v>636</v>
      </c>
      <c r="D790" s="13">
        <v>0.41599999999999998</v>
      </c>
      <c r="E790" s="13">
        <v>8.0500000000000007</v>
      </c>
      <c r="F790" s="13">
        <v>7.92</v>
      </c>
      <c r="G790" s="13">
        <v>20.2</v>
      </c>
      <c r="K790" s="51">
        <v>1012</v>
      </c>
    </row>
    <row r="791" spans="1:31" x14ac:dyDescent="0.3">
      <c r="A791" s="48">
        <v>40772</v>
      </c>
      <c r="B791" s="26">
        <v>0.44296296296296295</v>
      </c>
      <c r="C791" s="13">
        <v>733</v>
      </c>
      <c r="D791" s="13">
        <v>0.47449999999999998</v>
      </c>
      <c r="E791" s="13">
        <v>10.29</v>
      </c>
      <c r="F791" s="13">
        <v>7.95</v>
      </c>
      <c r="G791" s="13">
        <v>19.899999999999999</v>
      </c>
      <c r="K791" s="51">
        <v>909</v>
      </c>
    </row>
    <row r="792" spans="1:31" x14ac:dyDescent="0.3">
      <c r="A792" s="48">
        <v>40778</v>
      </c>
      <c r="B792" s="26">
        <v>0.43766203703703704</v>
      </c>
      <c r="C792" s="13">
        <v>885</v>
      </c>
      <c r="D792" s="13">
        <v>0.57199999999999995</v>
      </c>
      <c r="E792" s="13">
        <v>7.52</v>
      </c>
      <c r="F792" s="13">
        <v>7.83</v>
      </c>
      <c r="G792" s="13">
        <v>20</v>
      </c>
      <c r="K792" s="51">
        <v>1669</v>
      </c>
    </row>
    <row r="793" spans="1:31" x14ac:dyDescent="0.3">
      <c r="A793" s="48">
        <v>40784</v>
      </c>
      <c r="B793" s="26">
        <v>0.46032407407407411</v>
      </c>
      <c r="C793" s="13">
        <v>830</v>
      </c>
      <c r="D793" s="13">
        <v>0.53949999999999998</v>
      </c>
      <c r="E793" s="13">
        <v>9.89</v>
      </c>
      <c r="F793" s="13">
        <v>8</v>
      </c>
      <c r="G793" s="13">
        <v>19.600000000000001</v>
      </c>
      <c r="K793" s="51">
        <v>624</v>
      </c>
      <c r="L793" s="31">
        <f>AVERAGE(K789:K793)</f>
        <v>993.6</v>
      </c>
      <c r="M793" s="38">
        <f>GEOMEAN(K789:K793)</f>
        <v>937.02533548672852</v>
      </c>
      <c r="N793" s="45" t="s">
        <v>472</v>
      </c>
    </row>
    <row r="794" spans="1:31" x14ac:dyDescent="0.3">
      <c r="A794" s="48">
        <v>40786</v>
      </c>
      <c r="B794" s="26">
        <v>0.45141203703703708</v>
      </c>
      <c r="C794" s="13">
        <v>815</v>
      </c>
      <c r="D794" s="13">
        <v>0.52649999999999997</v>
      </c>
      <c r="E794" s="13">
        <v>7.29</v>
      </c>
      <c r="F794" s="13">
        <v>7.9</v>
      </c>
      <c r="G794" s="13">
        <v>20</v>
      </c>
      <c r="K794" s="51">
        <v>663</v>
      </c>
    </row>
    <row r="795" spans="1:31" x14ac:dyDescent="0.3">
      <c r="A795" s="48">
        <v>40800</v>
      </c>
      <c r="B795" s="26">
        <v>0.45201388888888888</v>
      </c>
      <c r="C795" s="13">
        <v>876</v>
      </c>
      <c r="D795" s="13">
        <v>0.57199999999999995</v>
      </c>
      <c r="E795" s="13">
        <v>7.07</v>
      </c>
      <c r="F795" s="13">
        <v>7.88</v>
      </c>
      <c r="G795" s="13">
        <v>18</v>
      </c>
      <c r="K795" s="51">
        <v>1354</v>
      </c>
    </row>
    <row r="796" spans="1:31" x14ac:dyDescent="0.3">
      <c r="A796" s="48">
        <v>40807</v>
      </c>
      <c r="B796" s="54">
        <v>0.45283564814814814</v>
      </c>
      <c r="C796" s="13">
        <v>633</v>
      </c>
      <c r="D796" s="13">
        <v>0.40949999999999998</v>
      </c>
      <c r="E796" s="13">
        <v>10.83</v>
      </c>
      <c r="F796" s="13">
        <v>7.96</v>
      </c>
      <c r="G796" s="13">
        <v>19.3</v>
      </c>
      <c r="K796" s="51">
        <v>933</v>
      </c>
    </row>
    <row r="797" spans="1:31" x14ac:dyDescent="0.3">
      <c r="A797" s="48">
        <v>40813</v>
      </c>
      <c r="B797" s="54">
        <v>0.43667824074074074</v>
      </c>
      <c r="C797" s="13">
        <v>623</v>
      </c>
      <c r="D797" s="13">
        <v>0.40300000000000002</v>
      </c>
      <c r="E797" s="13">
        <v>8.18</v>
      </c>
      <c r="F797" s="13">
        <v>8</v>
      </c>
      <c r="G797" s="13">
        <v>15.1</v>
      </c>
      <c r="K797" s="51">
        <v>988</v>
      </c>
      <c r="L797" s="31">
        <f>AVERAGE(K793:K797)</f>
        <v>912.4</v>
      </c>
      <c r="M797" s="38">
        <f>GEOMEAN(K793:K797)</f>
        <v>876.1754376060303</v>
      </c>
      <c r="N797" s="55" t="s">
        <v>473</v>
      </c>
    </row>
    <row r="798" spans="1:31" x14ac:dyDescent="0.3">
      <c r="A798" s="48">
        <v>40822</v>
      </c>
      <c r="B798" s="54">
        <v>0.46057870370370368</v>
      </c>
      <c r="C798" s="13">
        <v>913</v>
      </c>
      <c r="D798" s="13">
        <v>0.59150000000000003</v>
      </c>
      <c r="E798" s="13">
        <v>9.14</v>
      </c>
      <c r="F798" s="13">
        <v>8.1199999999999992</v>
      </c>
      <c r="G798" s="13">
        <v>14.5</v>
      </c>
      <c r="K798" s="56">
        <v>717</v>
      </c>
    </row>
    <row r="799" spans="1:31" x14ac:dyDescent="0.3">
      <c r="A799" s="48">
        <v>40829</v>
      </c>
      <c r="B799" s="26">
        <v>0.4566203703703704</v>
      </c>
      <c r="C799" s="13">
        <v>629</v>
      </c>
      <c r="D799" s="13">
        <v>0.40949999999999998</v>
      </c>
      <c r="E799" s="13">
        <v>8.57</v>
      </c>
      <c r="F799" s="13">
        <v>8.15</v>
      </c>
      <c r="G799" s="13">
        <v>15.9</v>
      </c>
      <c r="K799" s="51">
        <v>24192</v>
      </c>
    </row>
    <row r="800" spans="1:31" x14ac:dyDescent="0.3">
      <c r="A800" s="48">
        <v>40833</v>
      </c>
      <c r="B800" s="26">
        <v>0.46042824074074074</v>
      </c>
      <c r="C800" s="13">
        <v>685</v>
      </c>
      <c r="D800" s="13">
        <v>0.442</v>
      </c>
      <c r="E800" s="13">
        <v>8.64</v>
      </c>
      <c r="F800" s="13">
        <v>7.97</v>
      </c>
      <c r="G800" s="13">
        <v>11.7</v>
      </c>
      <c r="K800" s="56">
        <v>161</v>
      </c>
    </row>
    <row r="801" spans="1:31" x14ac:dyDescent="0.3">
      <c r="A801" s="48">
        <v>40836</v>
      </c>
      <c r="B801" s="26">
        <v>0.42822916666666666</v>
      </c>
      <c r="C801" s="13">
        <v>317.60000000000002</v>
      </c>
      <c r="D801" s="13">
        <v>0.20669999999999999</v>
      </c>
      <c r="E801" s="13">
        <v>10.09</v>
      </c>
      <c r="F801" s="13">
        <v>8.07</v>
      </c>
      <c r="G801" s="13">
        <v>9.6999999999999993</v>
      </c>
      <c r="K801" s="31">
        <v>8164</v>
      </c>
    </row>
    <row r="802" spans="1:31" x14ac:dyDescent="0.3">
      <c r="A802" s="48">
        <v>40841</v>
      </c>
      <c r="B802" s="57">
        <v>0.4314351851851852</v>
      </c>
      <c r="C802" s="13">
        <v>832</v>
      </c>
      <c r="D802" s="13">
        <v>0.53949999999999998</v>
      </c>
      <c r="E802" s="13">
        <v>9.8699999999999992</v>
      </c>
      <c r="F802" s="13">
        <v>7.94</v>
      </c>
      <c r="G802" s="13">
        <v>10.4</v>
      </c>
      <c r="K802" s="56">
        <v>193</v>
      </c>
      <c r="L802" s="31">
        <f>AVERAGE(K798:K802)</f>
        <v>6685.4</v>
      </c>
      <c r="M802" s="38">
        <f>GEOMEAN(K798:K802)</f>
        <v>1344.9168108844699</v>
      </c>
      <c r="N802" s="55" t="s">
        <v>474</v>
      </c>
      <c r="O802" s="28">
        <v>1.6</v>
      </c>
      <c r="P802" s="28">
        <v>92.5</v>
      </c>
      <c r="Q802" s="28" t="s">
        <v>321</v>
      </c>
      <c r="R802" s="28" t="s">
        <v>321</v>
      </c>
      <c r="S802" s="28">
        <v>40.6</v>
      </c>
      <c r="T802" s="28">
        <v>2.1</v>
      </c>
      <c r="U802" s="28" t="s">
        <v>321</v>
      </c>
      <c r="V802" s="28">
        <v>1</v>
      </c>
      <c r="W802" s="28" t="s">
        <v>321</v>
      </c>
      <c r="X802" s="28">
        <v>101</v>
      </c>
      <c r="Y802" s="28" t="s">
        <v>321</v>
      </c>
      <c r="Z802" s="28">
        <v>0.81</v>
      </c>
      <c r="AA802" s="28" t="s">
        <v>321</v>
      </c>
      <c r="AB802" s="28">
        <v>84.2</v>
      </c>
      <c r="AC802" s="28" t="s">
        <v>321</v>
      </c>
      <c r="AD802" s="28">
        <v>369</v>
      </c>
      <c r="AE802" s="28" t="s">
        <v>321</v>
      </c>
    </row>
    <row r="803" spans="1:31" x14ac:dyDescent="0.3">
      <c r="A803" s="48">
        <v>40856</v>
      </c>
      <c r="C803" s="49" t="s">
        <v>802</v>
      </c>
    </row>
    <row r="804" spans="1:31" x14ac:dyDescent="0.3">
      <c r="A804" s="48">
        <v>40862</v>
      </c>
      <c r="B804" s="57">
        <v>0.43925925925925924</v>
      </c>
      <c r="C804" s="13">
        <v>604</v>
      </c>
      <c r="D804" s="13">
        <v>0.3926</v>
      </c>
      <c r="E804" s="13">
        <v>8.07</v>
      </c>
      <c r="F804" s="13">
        <v>7.88</v>
      </c>
      <c r="G804" s="13">
        <v>13.1</v>
      </c>
      <c r="K804" s="56">
        <v>1500</v>
      </c>
    </row>
    <row r="805" spans="1:31" x14ac:dyDescent="0.3">
      <c r="A805" s="48">
        <v>40864</v>
      </c>
      <c r="B805" s="57">
        <v>0.43991898148148145</v>
      </c>
      <c r="C805" s="13">
        <v>716</v>
      </c>
      <c r="D805" s="13">
        <v>0.46539999999999998</v>
      </c>
      <c r="E805" s="13">
        <v>12.42</v>
      </c>
      <c r="F805" s="13">
        <v>8.1</v>
      </c>
      <c r="G805" s="13">
        <v>7.1</v>
      </c>
      <c r="K805" s="56">
        <v>3873</v>
      </c>
    </row>
    <row r="806" spans="1:31" x14ac:dyDescent="0.3">
      <c r="A806" s="48">
        <v>40869</v>
      </c>
      <c r="B806" s="26">
        <v>0.49133101851851851</v>
      </c>
      <c r="C806" s="13">
        <v>450.6</v>
      </c>
      <c r="D806" s="13">
        <v>0.29310000000000003</v>
      </c>
      <c r="E806" s="13">
        <v>10.78</v>
      </c>
      <c r="F806" s="13">
        <v>7.97</v>
      </c>
      <c r="G806" s="13">
        <v>9.1999999999999993</v>
      </c>
      <c r="K806" s="51">
        <v>24192</v>
      </c>
    </row>
    <row r="807" spans="1:31" x14ac:dyDescent="0.3">
      <c r="A807" s="48">
        <v>40875</v>
      </c>
      <c r="B807" s="57">
        <v>0.46224537037037039</v>
      </c>
      <c r="C807" s="13">
        <v>475.3</v>
      </c>
      <c r="D807" s="13">
        <v>0.30869999999999997</v>
      </c>
      <c r="E807" s="13">
        <v>10.52</v>
      </c>
      <c r="F807" s="13">
        <v>7.81</v>
      </c>
      <c r="G807" s="13">
        <v>8.4</v>
      </c>
      <c r="K807" s="56">
        <v>4352</v>
      </c>
      <c r="L807" s="31">
        <f>AVERAGE(K803:K807)</f>
        <v>8479.25</v>
      </c>
      <c r="M807" s="38">
        <f>GEOMEAN(K803:K807)</f>
        <v>4973.0732270455355</v>
      </c>
      <c r="N807" s="55" t="s">
        <v>478</v>
      </c>
    </row>
    <row r="808" spans="1:31" x14ac:dyDescent="0.3">
      <c r="A808" s="48">
        <v>40878</v>
      </c>
      <c r="B808" s="57">
        <v>0.44685185185185183</v>
      </c>
      <c r="C808" s="13">
        <v>844</v>
      </c>
      <c r="D808" s="13">
        <v>0.54600000000000004</v>
      </c>
      <c r="E808" s="13">
        <v>16.63</v>
      </c>
      <c r="F808" s="13">
        <v>7.89</v>
      </c>
      <c r="G808" s="13">
        <v>5.8</v>
      </c>
      <c r="K808" s="56">
        <v>404</v>
      </c>
    </row>
    <row r="809" spans="1:31" x14ac:dyDescent="0.3">
      <c r="A809" s="48">
        <v>40883</v>
      </c>
      <c r="B809" s="26">
        <v>0.4397800925925926</v>
      </c>
      <c r="C809" s="13">
        <v>612</v>
      </c>
      <c r="D809" s="13">
        <v>0.39779999999999999</v>
      </c>
      <c r="E809" s="13">
        <v>11.63</v>
      </c>
      <c r="F809" s="13">
        <v>8.0399999999999991</v>
      </c>
      <c r="G809" s="13">
        <v>7.1</v>
      </c>
      <c r="K809" s="56">
        <v>7270</v>
      </c>
    </row>
    <row r="810" spans="1:31" x14ac:dyDescent="0.3">
      <c r="A810" s="48">
        <v>40890</v>
      </c>
      <c r="B810" s="54">
        <v>0.41935185185185181</v>
      </c>
      <c r="C810" s="13">
        <v>999</v>
      </c>
      <c r="D810" s="13">
        <v>0.65</v>
      </c>
      <c r="E810" s="13">
        <v>10.78</v>
      </c>
      <c r="F810" s="13">
        <v>8.02</v>
      </c>
      <c r="G810" s="13">
        <v>5.5</v>
      </c>
      <c r="K810" s="56">
        <v>135</v>
      </c>
    </row>
    <row r="811" spans="1:31" x14ac:dyDescent="0.3">
      <c r="A811" s="48">
        <v>40897</v>
      </c>
      <c r="B811" s="26">
        <v>0.41439814814814818</v>
      </c>
      <c r="C811" s="13">
        <v>844</v>
      </c>
      <c r="D811" s="13">
        <v>0.54600000000000004</v>
      </c>
      <c r="E811" s="13">
        <v>11.24</v>
      </c>
      <c r="F811" s="13">
        <v>7.97</v>
      </c>
      <c r="G811" s="13">
        <v>8.1</v>
      </c>
      <c r="K811" s="56">
        <v>2489</v>
      </c>
    </row>
    <row r="812" spans="1:31" x14ac:dyDescent="0.3">
      <c r="A812" s="48">
        <v>40899</v>
      </c>
      <c r="B812" s="26">
        <v>0.44460648148148146</v>
      </c>
      <c r="C812" s="13">
        <v>729</v>
      </c>
      <c r="D812" s="13">
        <v>0.47449999999999998</v>
      </c>
      <c r="E812" s="13">
        <v>10.8</v>
      </c>
      <c r="F812" s="13">
        <v>8</v>
      </c>
      <c r="G812" s="13">
        <v>9.1</v>
      </c>
      <c r="K812" s="56">
        <v>598</v>
      </c>
      <c r="L812" s="31">
        <f>AVERAGE(K808:K812)</f>
        <v>2179.1999999999998</v>
      </c>
      <c r="M812" s="38">
        <f>GEOMEAN(K808:K812)</f>
        <v>899.90180934901173</v>
      </c>
      <c r="N812" s="55" t="s">
        <v>479</v>
      </c>
    </row>
    <row r="813" spans="1:31" x14ac:dyDescent="0.3">
      <c r="A813" s="48">
        <v>40920</v>
      </c>
      <c r="B813" s="26">
        <v>0.46031250000000001</v>
      </c>
      <c r="C813" s="13">
        <v>699</v>
      </c>
      <c r="D813" s="13">
        <v>0.45440000000000003</v>
      </c>
      <c r="E813" s="13">
        <v>11.3</v>
      </c>
      <c r="F813" s="13">
        <v>8.39</v>
      </c>
      <c r="G813" s="13">
        <v>6.6</v>
      </c>
      <c r="K813" s="56">
        <v>823</v>
      </c>
    </row>
    <row r="814" spans="1:31" x14ac:dyDescent="0.3">
      <c r="A814" s="48">
        <v>40927</v>
      </c>
      <c r="B814" s="26">
        <v>0.42321759259259256</v>
      </c>
      <c r="C814" s="13">
        <v>875</v>
      </c>
      <c r="D814" s="13">
        <v>0.5655</v>
      </c>
      <c r="E814" s="13">
        <v>11</v>
      </c>
      <c r="F814" s="13">
        <v>8.0500000000000007</v>
      </c>
      <c r="G814" s="13">
        <v>3.7</v>
      </c>
      <c r="K814" s="56">
        <v>288</v>
      </c>
    </row>
    <row r="815" spans="1:31" x14ac:dyDescent="0.3">
      <c r="A815" s="48">
        <v>40933</v>
      </c>
      <c r="B815" s="26">
        <v>0.46467592592592594</v>
      </c>
      <c r="C815" s="13">
        <v>930</v>
      </c>
      <c r="D815" s="13">
        <v>0.60450000000000004</v>
      </c>
      <c r="E815" s="13">
        <v>12.64</v>
      </c>
      <c r="F815" s="13">
        <v>8.1</v>
      </c>
      <c r="G815" s="13">
        <v>4.3</v>
      </c>
      <c r="K815" s="56">
        <v>413</v>
      </c>
    </row>
    <row r="816" spans="1:31" x14ac:dyDescent="0.3">
      <c r="A816" s="48">
        <v>40939</v>
      </c>
      <c r="B816" s="26">
        <v>0.4322685185185185</v>
      </c>
      <c r="C816" s="13">
        <v>1003</v>
      </c>
      <c r="D816" s="13">
        <v>0.65</v>
      </c>
      <c r="E816" s="13">
        <v>11.9</v>
      </c>
      <c r="F816" s="13">
        <v>8.14</v>
      </c>
      <c r="G816" s="13">
        <v>7.5</v>
      </c>
      <c r="K816" s="56">
        <v>63</v>
      </c>
    </row>
    <row r="817" spans="1:39" x14ac:dyDescent="0.3">
      <c r="A817" s="48">
        <v>40940</v>
      </c>
      <c r="B817" s="26">
        <v>0.46608796296296301</v>
      </c>
      <c r="C817" s="13">
        <v>1011</v>
      </c>
      <c r="D817" s="13">
        <v>0.65649999999999997</v>
      </c>
      <c r="E817" s="13">
        <v>13.38</v>
      </c>
      <c r="F817" s="13">
        <v>8.2899999999999991</v>
      </c>
      <c r="G817" s="13">
        <v>9.6</v>
      </c>
      <c r="K817" s="56">
        <v>480</v>
      </c>
      <c r="L817" s="31">
        <f>AVERAGE(K813:K817)</f>
        <v>413.4</v>
      </c>
      <c r="M817" s="38">
        <f>GEOMEAN(K813:K817)</f>
        <v>312.07920594937139</v>
      </c>
      <c r="N817" s="55" t="s">
        <v>480</v>
      </c>
    </row>
    <row r="818" spans="1:39" x14ac:dyDescent="0.3">
      <c r="A818" s="48">
        <v>40948</v>
      </c>
      <c r="B818" s="26">
        <v>0.42449074074074072</v>
      </c>
      <c r="C818" s="13">
        <v>962</v>
      </c>
      <c r="D818" s="13">
        <v>0.624</v>
      </c>
      <c r="E818" s="13">
        <v>12.25</v>
      </c>
      <c r="F818" s="13">
        <v>8.0500000000000007</v>
      </c>
      <c r="G818" s="13">
        <v>4.2</v>
      </c>
      <c r="K818" s="56">
        <v>121</v>
      </c>
    </row>
    <row r="819" spans="1:39" x14ac:dyDescent="0.3">
      <c r="A819" s="48">
        <v>40952</v>
      </c>
      <c r="B819" s="26">
        <v>0.46863425925925922</v>
      </c>
      <c r="C819" s="13">
        <v>1073</v>
      </c>
      <c r="D819" s="13">
        <v>0.69550000000000001</v>
      </c>
      <c r="E819" s="13">
        <v>15.55</v>
      </c>
      <c r="F819" s="13">
        <v>8.2799999999999994</v>
      </c>
      <c r="G819" s="13">
        <v>2.2999999999999998</v>
      </c>
      <c r="K819" s="56">
        <v>148</v>
      </c>
    </row>
    <row r="820" spans="1:39" x14ac:dyDescent="0.3">
      <c r="A820" s="48">
        <v>40960</v>
      </c>
      <c r="B820" s="26">
        <v>0.41189814814814812</v>
      </c>
      <c r="C820" s="13">
        <v>993</v>
      </c>
      <c r="D820" s="13">
        <v>0.64349999999999996</v>
      </c>
      <c r="E820" s="13">
        <v>12.23</v>
      </c>
      <c r="F820" s="13">
        <v>7.96</v>
      </c>
      <c r="G820" s="13">
        <v>5.4</v>
      </c>
      <c r="K820" s="56">
        <v>2481</v>
      </c>
    </row>
    <row r="821" spans="1:39" x14ac:dyDescent="0.3">
      <c r="A821" s="48">
        <v>40962</v>
      </c>
      <c r="B821" s="26">
        <v>0.50512731481481488</v>
      </c>
      <c r="C821" s="13">
        <v>1051</v>
      </c>
      <c r="D821" s="13">
        <v>0.6825</v>
      </c>
      <c r="E821" s="13">
        <v>14.32</v>
      </c>
      <c r="F821" s="13">
        <v>8.2799999999999994</v>
      </c>
      <c r="G821" s="13">
        <v>6.6</v>
      </c>
      <c r="K821" s="56">
        <v>41</v>
      </c>
    </row>
    <row r="822" spans="1:39" x14ac:dyDescent="0.3">
      <c r="A822" s="48">
        <v>40969</v>
      </c>
      <c r="B822" s="26">
        <v>0.4645023148148148</v>
      </c>
      <c r="C822" s="13">
        <v>781</v>
      </c>
      <c r="D822" s="13">
        <v>0.50700000000000001</v>
      </c>
      <c r="E822" s="13">
        <v>13.02</v>
      </c>
      <c r="F822" s="13">
        <v>8.0399999999999991</v>
      </c>
      <c r="G822" s="13">
        <v>7.1</v>
      </c>
      <c r="K822" s="56">
        <v>240</v>
      </c>
      <c r="L822" s="31">
        <f>AVERAGE(K817:K821)</f>
        <v>654.20000000000005</v>
      </c>
      <c r="M822" s="38">
        <f>GEOMEAN(K817:K821)</f>
        <v>244.53430228822674</v>
      </c>
      <c r="N822" s="55" t="s">
        <v>481</v>
      </c>
    </row>
    <row r="823" spans="1:39" x14ac:dyDescent="0.3">
      <c r="A823" s="48">
        <v>40981</v>
      </c>
      <c r="B823" s="26">
        <v>0.43512731481481487</v>
      </c>
      <c r="C823" s="13">
        <v>956</v>
      </c>
      <c r="D823" s="13">
        <v>0.624</v>
      </c>
      <c r="E823" s="13">
        <v>11.64</v>
      </c>
      <c r="F823" s="13">
        <v>8.06</v>
      </c>
      <c r="G823" s="13">
        <v>12</v>
      </c>
      <c r="K823" s="56">
        <v>52</v>
      </c>
      <c r="O823" s="28" t="s">
        <v>321</v>
      </c>
      <c r="P823" s="28">
        <v>86.3</v>
      </c>
      <c r="Q823" s="28" t="s">
        <v>321</v>
      </c>
      <c r="R823" s="28" t="s">
        <v>321</v>
      </c>
      <c r="S823" s="28" t="s">
        <v>321</v>
      </c>
      <c r="T823" s="28" t="s">
        <v>321</v>
      </c>
      <c r="U823" s="28" t="s">
        <v>321</v>
      </c>
      <c r="V823" s="28" t="s">
        <v>321</v>
      </c>
      <c r="W823" s="28" t="s">
        <v>321</v>
      </c>
      <c r="X823" s="28">
        <v>105</v>
      </c>
      <c r="Y823" s="28" t="s">
        <v>321</v>
      </c>
      <c r="Z823" s="28">
        <v>0.31</v>
      </c>
      <c r="AA823" s="28" t="s">
        <v>321</v>
      </c>
      <c r="AB823" s="28">
        <v>73.400000000000006</v>
      </c>
      <c r="AC823" s="28" t="s">
        <v>321</v>
      </c>
      <c r="AD823" s="28">
        <v>363</v>
      </c>
      <c r="AE823" s="28" t="s">
        <v>482</v>
      </c>
    </row>
    <row r="824" spans="1:39" x14ac:dyDescent="0.3">
      <c r="A824" s="48">
        <v>40983</v>
      </c>
      <c r="B824" s="26">
        <v>0.46380787037037036</v>
      </c>
      <c r="C824" s="13">
        <v>946</v>
      </c>
      <c r="D824" s="13">
        <v>0.61750000000000005</v>
      </c>
      <c r="E824" s="13">
        <v>12.15</v>
      </c>
      <c r="F824" s="13">
        <v>8.1</v>
      </c>
      <c r="G824" s="13">
        <v>15.1</v>
      </c>
      <c r="K824" s="56">
        <v>10</v>
      </c>
    </row>
    <row r="825" spans="1:39" x14ac:dyDescent="0.3">
      <c r="A825" s="48">
        <v>40989</v>
      </c>
      <c r="B825" s="26">
        <v>0.41975694444444445</v>
      </c>
      <c r="C825" s="13">
        <v>906</v>
      </c>
      <c r="D825" s="13">
        <v>0.59150000000000003</v>
      </c>
      <c r="E825" s="13">
        <v>14.98</v>
      </c>
      <c r="F825" s="13">
        <v>8.01</v>
      </c>
      <c r="G825" s="13">
        <v>16.3</v>
      </c>
      <c r="K825" s="56">
        <v>74</v>
      </c>
    </row>
    <row r="826" spans="1:39" x14ac:dyDescent="0.3">
      <c r="A826" s="48">
        <v>40997</v>
      </c>
      <c r="B826" s="26">
        <v>0.44571759259259264</v>
      </c>
      <c r="C826" s="13">
        <v>950</v>
      </c>
      <c r="D826" s="13">
        <v>0.61750000000000005</v>
      </c>
      <c r="E826" s="13">
        <v>11.61</v>
      </c>
      <c r="F826" s="13">
        <v>8.08</v>
      </c>
      <c r="G826" s="13">
        <v>11.8</v>
      </c>
      <c r="K826" s="56">
        <v>110</v>
      </c>
      <c r="L826" s="31">
        <f>AVERAGE(K822:K825)</f>
        <v>94</v>
      </c>
      <c r="M826" s="38">
        <f>GEOMEAN(K822:K825)</f>
        <v>55.126646788242184</v>
      </c>
      <c r="N826" s="55" t="s">
        <v>483</v>
      </c>
    </row>
    <row r="827" spans="1:39" x14ac:dyDescent="0.3">
      <c r="A827" s="48">
        <v>41002</v>
      </c>
      <c r="B827" s="26">
        <v>0.44806712962962963</v>
      </c>
      <c r="C827" s="13">
        <v>854</v>
      </c>
      <c r="D827" s="13">
        <v>0.55249999999999999</v>
      </c>
      <c r="E827" s="13">
        <v>9.8800000000000008</v>
      </c>
      <c r="F827" s="13">
        <v>7.94</v>
      </c>
      <c r="G827" s="13">
        <v>13.9</v>
      </c>
      <c r="K827" s="56">
        <v>175</v>
      </c>
    </row>
    <row r="828" spans="1:39" x14ac:dyDescent="0.3">
      <c r="A828" s="48">
        <v>41008</v>
      </c>
      <c r="B828" s="54">
        <v>0.5071296296296296</v>
      </c>
      <c r="C828" s="13">
        <v>868</v>
      </c>
      <c r="D828" s="13">
        <v>0.5655</v>
      </c>
      <c r="E828" s="13">
        <v>10.49</v>
      </c>
      <c r="F828" s="13">
        <v>8.06</v>
      </c>
      <c r="G828" s="13">
        <v>13.1</v>
      </c>
      <c r="K828" s="56">
        <v>86</v>
      </c>
    </row>
    <row r="829" spans="1:39" x14ac:dyDescent="0.3">
      <c r="A829" s="48">
        <v>41010</v>
      </c>
      <c r="B829" s="54">
        <v>0.42458333333333331</v>
      </c>
      <c r="C829" s="13">
        <v>1018</v>
      </c>
      <c r="D829" s="13">
        <v>0.66300000000000003</v>
      </c>
      <c r="E829" s="13">
        <v>11.18</v>
      </c>
      <c r="F829" s="13">
        <v>8.0299999999999994</v>
      </c>
      <c r="G829" s="13">
        <v>7.8</v>
      </c>
      <c r="K829" s="56">
        <v>84</v>
      </c>
    </row>
    <row r="830" spans="1:39" x14ac:dyDescent="0.3">
      <c r="A830" s="48">
        <v>41018</v>
      </c>
      <c r="B830" s="26">
        <v>0.43097222222222226</v>
      </c>
      <c r="C830" s="13">
        <v>908</v>
      </c>
      <c r="D830" s="13">
        <v>0.59150000000000003</v>
      </c>
      <c r="E830" s="13">
        <v>9.3800000000000008</v>
      </c>
      <c r="F830" s="13">
        <v>7.78</v>
      </c>
      <c r="G830" s="13">
        <v>13.7</v>
      </c>
      <c r="K830" s="56">
        <v>135</v>
      </c>
      <c r="AM830" s="28"/>
    </row>
    <row r="831" spans="1:39" x14ac:dyDescent="0.3">
      <c r="A831" s="48">
        <v>41022</v>
      </c>
      <c r="B831" s="54">
        <v>0.45674768518518521</v>
      </c>
      <c r="C831" s="49">
        <v>99.3</v>
      </c>
      <c r="D831" s="49">
        <v>0.63959999999999995</v>
      </c>
      <c r="E831" s="28" t="s">
        <v>348</v>
      </c>
      <c r="F831" s="13" t="s">
        <v>803</v>
      </c>
      <c r="G831" s="13">
        <v>9.5500000000000007</v>
      </c>
      <c r="K831" s="56">
        <v>74</v>
      </c>
      <c r="L831" s="31">
        <f>AVERAGE(K827:K831)</f>
        <v>110.8</v>
      </c>
      <c r="M831" s="38">
        <f>GEOMEAN(K827:K831)</f>
        <v>104.77948387097153</v>
      </c>
      <c r="N831" s="55" t="s">
        <v>484</v>
      </c>
      <c r="AM831" s="28"/>
    </row>
    <row r="832" spans="1:39" x14ac:dyDescent="0.3">
      <c r="A832" s="48">
        <v>41036</v>
      </c>
      <c r="B832" s="54">
        <v>0.44638888888888889</v>
      </c>
      <c r="C832" s="13">
        <v>970</v>
      </c>
      <c r="D832" s="13">
        <v>0.63049999999999995</v>
      </c>
      <c r="E832" s="13">
        <v>9.74</v>
      </c>
      <c r="F832" s="13">
        <v>8.01</v>
      </c>
      <c r="G832" s="13">
        <v>18.899999999999999</v>
      </c>
      <c r="K832" s="56">
        <v>1050</v>
      </c>
      <c r="AM832" s="28"/>
    </row>
    <row r="833" spans="1:39" x14ac:dyDescent="0.3">
      <c r="A833" s="48">
        <v>41045</v>
      </c>
      <c r="B833" s="26">
        <v>0.43332175925925925</v>
      </c>
      <c r="C833" s="13">
        <v>985</v>
      </c>
      <c r="D833" s="13">
        <v>0.64349999999999996</v>
      </c>
      <c r="E833" s="13">
        <v>9.07</v>
      </c>
      <c r="F833" s="13">
        <v>8.3000000000000007</v>
      </c>
      <c r="G833" s="13">
        <v>16.8</v>
      </c>
      <c r="K833" s="56">
        <v>594</v>
      </c>
      <c r="AM833" s="28"/>
    </row>
    <row r="834" spans="1:39" x14ac:dyDescent="0.3">
      <c r="A834" s="48">
        <v>41046</v>
      </c>
      <c r="B834" s="26">
        <v>0.42910879629629628</v>
      </c>
      <c r="C834" s="13">
        <v>987</v>
      </c>
      <c r="D834" s="13">
        <v>0.64349999999999996</v>
      </c>
      <c r="E834" s="13">
        <v>9.33</v>
      </c>
      <c r="F834" s="13">
        <v>8.07</v>
      </c>
      <c r="G834" s="13">
        <v>14.9</v>
      </c>
      <c r="K834" s="56">
        <v>288</v>
      </c>
      <c r="AM834" s="28"/>
    </row>
    <row r="835" spans="1:39" x14ac:dyDescent="0.3">
      <c r="A835" s="48">
        <v>41053</v>
      </c>
      <c r="B835" s="54">
        <v>0.44449074074074074</v>
      </c>
      <c r="C835" s="13">
        <v>1099</v>
      </c>
      <c r="D835" s="13">
        <v>0.71499999999999997</v>
      </c>
      <c r="E835" s="13">
        <v>7.44</v>
      </c>
      <c r="F835" s="13">
        <v>7.96</v>
      </c>
      <c r="G835" s="13">
        <v>18.8</v>
      </c>
      <c r="K835" s="56">
        <v>504</v>
      </c>
      <c r="AM835" s="28"/>
    </row>
    <row r="836" spans="1:39" x14ac:dyDescent="0.3">
      <c r="A836" s="48">
        <v>41059</v>
      </c>
      <c r="B836" s="26">
        <v>0.44100694444444444</v>
      </c>
      <c r="C836" s="13">
        <v>987</v>
      </c>
      <c r="D836" s="13">
        <v>0.64349999999999996</v>
      </c>
      <c r="E836" s="13">
        <v>9.6300000000000008</v>
      </c>
      <c r="F836" s="13">
        <v>7.9</v>
      </c>
      <c r="G836" s="13">
        <v>19.399999999999999</v>
      </c>
      <c r="K836" s="56">
        <v>5794</v>
      </c>
      <c r="L836" s="31">
        <f>AVERAGE(K832:K836)</f>
        <v>1646</v>
      </c>
      <c r="M836" s="38">
        <f>GEOMEAN(K832:K836)</f>
        <v>878.93235487287802</v>
      </c>
      <c r="N836" s="55" t="s">
        <v>485</v>
      </c>
      <c r="AM836" s="28"/>
    </row>
    <row r="837" spans="1:39" x14ac:dyDescent="0.3">
      <c r="A837" s="48">
        <v>41067</v>
      </c>
      <c r="B837" s="26">
        <v>0.4435648148148148</v>
      </c>
      <c r="C837" s="13">
        <v>974</v>
      </c>
      <c r="D837" s="13">
        <v>0.63049999999999995</v>
      </c>
      <c r="E837" s="13">
        <v>10.46</v>
      </c>
      <c r="F837" s="13">
        <v>8.02</v>
      </c>
      <c r="G837" s="13">
        <v>16.7</v>
      </c>
      <c r="K837" s="56">
        <v>556</v>
      </c>
      <c r="AM837" s="28"/>
    </row>
    <row r="838" spans="1:39" x14ac:dyDescent="0.3">
      <c r="A838" s="48">
        <v>41071</v>
      </c>
      <c r="B838" s="26">
        <v>0.42662037037037037</v>
      </c>
      <c r="C838" s="13">
        <v>1188</v>
      </c>
      <c r="D838" s="13">
        <v>0.77349999999999997</v>
      </c>
      <c r="E838" s="13">
        <v>8.09</v>
      </c>
      <c r="F838" s="13">
        <v>7.96</v>
      </c>
      <c r="G838" s="13">
        <v>20.3</v>
      </c>
      <c r="K838" s="56">
        <v>1153</v>
      </c>
      <c r="AM838" s="28"/>
    </row>
    <row r="839" spans="1:39" x14ac:dyDescent="0.3">
      <c r="A839" s="48">
        <v>41074</v>
      </c>
      <c r="B839" s="26">
        <v>0.44453703703703701</v>
      </c>
      <c r="C839" s="13">
        <v>964</v>
      </c>
      <c r="D839" s="37" t="s">
        <v>267</v>
      </c>
      <c r="E839" s="13">
        <v>9.4600000000000009</v>
      </c>
      <c r="F839" s="13">
        <v>7.95</v>
      </c>
      <c r="G839" s="13">
        <v>18.100000000000001</v>
      </c>
      <c r="K839" s="56">
        <v>906</v>
      </c>
      <c r="AM839" s="28"/>
    </row>
    <row r="840" spans="1:39" x14ac:dyDescent="0.3">
      <c r="A840" s="48">
        <v>41080</v>
      </c>
      <c r="B840" s="26">
        <v>0.44276620370370368</v>
      </c>
      <c r="C840" s="13">
        <v>942</v>
      </c>
      <c r="D840" s="13">
        <v>0.61099999999999999</v>
      </c>
      <c r="E840" s="13">
        <v>8.36</v>
      </c>
      <c r="F840" s="13">
        <v>8.0299999999999994</v>
      </c>
      <c r="G840" s="13">
        <v>24</v>
      </c>
      <c r="K840" s="56">
        <v>723</v>
      </c>
      <c r="AM840" s="28"/>
    </row>
    <row r="841" spans="1:39" x14ac:dyDescent="0.3">
      <c r="A841" s="48">
        <v>41088</v>
      </c>
      <c r="B841" s="26">
        <v>0.43874999999999997</v>
      </c>
      <c r="C841" s="13">
        <v>968</v>
      </c>
      <c r="D841" s="13">
        <v>0.63049999999999995</v>
      </c>
      <c r="E841" s="13">
        <v>7.27</v>
      </c>
      <c r="F841" s="13">
        <v>8.02</v>
      </c>
      <c r="G841" s="13">
        <v>21.4</v>
      </c>
      <c r="K841" s="56">
        <v>1017</v>
      </c>
      <c r="L841" s="31">
        <f>AVERAGE(K837:K841)</f>
        <v>871</v>
      </c>
      <c r="M841" s="38">
        <f>GEOMEAN(K837:K841)</f>
        <v>843.52568139622235</v>
      </c>
      <c r="N841" s="55" t="s">
        <v>486</v>
      </c>
      <c r="AM841" s="28"/>
    </row>
    <row r="842" spans="1:39" x14ac:dyDescent="0.3">
      <c r="A842" s="48">
        <v>41099</v>
      </c>
      <c r="B842" s="54">
        <v>0.43872685185185184</v>
      </c>
      <c r="C842" s="13">
        <v>907</v>
      </c>
      <c r="D842" s="13">
        <v>0.59150000000000003</v>
      </c>
      <c r="E842" s="13">
        <v>6.7</v>
      </c>
      <c r="F842" s="13">
        <v>8.0399999999999991</v>
      </c>
      <c r="G842" s="13">
        <v>23.7</v>
      </c>
      <c r="K842" s="56">
        <v>452</v>
      </c>
      <c r="AM842" s="28"/>
    </row>
    <row r="843" spans="1:39" x14ac:dyDescent="0.3">
      <c r="A843" s="48">
        <v>41106</v>
      </c>
      <c r="B843" s="26">
        <v>0.45543981481481483</v>
      </c>
      <c r="C843" s="13">
        <v>982</v>
      </c>
      <c r="D843" s="13">
        <v>0.63700000000000001</v>
      </c>
      <c r="E843" s="13">
        <v>8.01</v>
      </c>
      <c r="F843" s="13">
        <v>8.0299999999999994</v>
      </c>
      <c r="G843" s="13">
        <v>25.6</v>
      </c>
      <c r="K843" s="56">
        <v>1789</v>
      </c>
      <c r="AM843" s="28"/>
    </row>
    <row r="844" spans="1:39" x14ac:dyDescent="0.3">
      <c r="A844" s="48">
        <v>41109</v>
      </c>
      <c r="B844" s="26">
        <v>0.44266203703703705</v>
      </c>
      <c r="C844" s="13">
        <v>946</v>
      </c>
      <c r="D844" s="13">
        <v>0.61750000000000005</v>
      </c>
      <c r="E844" s="13">
        <v>6.35</v>
      </c>
      <c r="F844" s="13">
        <v>7.98</v>
      </c>
      <c r="G844" s="13">
        <v>23.8</v>
      </c>
      <c r="K844" s="56">
        <v>11199</v>
      </c>
      <c r="AM844" s="28"/>
    </row>
    <row r="845" spans="1:39" x14ac:dyDescent="0.3">
      <c r="A845" s="48">
        <v>41120</v>
      </c>
      <c r="B845" s="26">
        <v>0.43438657407407405</v>
      </c>
      <c r="C845" s="13">
        <v>844</v>
      </c>
      <c r="D845" s="13">
        <v>0.54600000000000004</v>
      </c>
      <c r="E845" s="13">
        <v>6.51</v>
      </c>
      <c r="F845" s="13">
        <v>8.01</v>
      </c>
      <c r="G845" s="13">
        <v>22.3</v>
      </c>
      <c r="K845" s="56">
        <v>6488</v>
      </c>
      <c r="AM845" s="28"/>
    </row>
    <row r="846" spans="1:39" x14ac:dyDescent="0.3">
      <c r="A846" s="48">
        <v>41121</v>
      </c>
      <c r="B846" s="26">
        <v>0.47869212962962965</v>
      </c>
      <c r="C846" s="13">
        <v>880</v>
      </c>
      <c r="D846" s="13">
        <v>0.57199999999999995</v>
      </c>
      <c r="E846" s="13">
        <v>7.03</v>
      </c>
      <c r="F846" s="13">
        <v>8.01</v>
      </c>
      <c r="G846" s="13">
        <v>23.1</v>
      </c>
      <c r="K846" s="56">
        <v>504</v>
      </c>
      <c r="L846" s="31">
        <f>AVERAGE(K842:K846)</f>
        <v>4086.4</v>
      </c>
      <c r="M846" s="38">
        <f>GEOMEAN(K842:K846)</f>
        <v>1969.2183748366624</v>
      </c>
      <c r="N846" s="55" t="s">
        <v>487</v>
      </c>
      <c r="O846" s="28">
        <v>3</v>
      </c>
      <c r="P846" s="28">
        <v>109</v>
      </c>
      <c r="Q846" s="28" t="s">
        <v>321</v>
      </c>
      <c r="R846" s="28" t="s">
        <v>321</v>
      </c>
      <c r="S846" s="28" t="s">
        <v>321</v>
      </c>
      <c r="T846" s="28">
        <v>3.9</v>
      </c>
      <c r="U846" s="28" t="s">
        <v>321</v>
      </c>
      <c r="V846" s="28">
        <v>3.1</v>
      </c>
      <c r="W846" s="28">
        <v>17.100000000000001</v>
      </c>
      <c r="X846" s="28">
        <v>77.599999999999994</v>
      </c>
      <c r="Y846" s="28" t="s">
        <v>321</v>
      </c>
      <c r="Z846" s="28">
        <v>0.36</v>
      </c>
      <c r="AA846" s="28" t="s">
        <v>321</v>
      </c>
      <c r="AB846" s="28">
        <v>67.900000000000006</v>
      </c>
      <c r="AC846" s="28" t="s">
        <v>321</v>
      </c>
      <c r="AD846" s="28">
        <v>385</v>
      </c>
      <c r="AE846" s="28" t="s">
        <v>321</v>
      </c>
      <c r="AM846" s="28"/>
    </row>
    <row r="847" spans="1:39" x14ac:dyDescent="0.3">
      <c r="A847" s="48">
        <v>41129</v>
      </c>
      <c r="B847" s="54">
        <v>0.38500000000000001</v>
      </c>
      <c r="C847" s="13">
        <v>805</v>
      </c>
      <c r="D847" s="13">
        <v>0.52649999999999997</v>
      </c>
      <c r="E847" s="13">
        <v>5.95</v>
      </c>
      <c r="F847" s="13">
        <v>7.81</v>
      </c>
      <c r="G847" s="13">
        <v>21.4</v>
      </c>
      <c r="K847" s="56">
        <v>1793</v>
      </c>
      <c r="AM847" s="28"/>
    </row>
    <row r="848" spans="1:39" x14ac:dyDescent="0.3">
      <c r="A848" s="48">
        <v>41137</v>
      </c>
      <c r="C848" s="28" t="s">
        <v>267</v>
      </c>
      <c r="D848" s="28" t="s">
        <v>267</v>
      </c>
      <c r="E848" s="28" t="s">
        <v>267</v>
      </c>
      <c r="F848" s="28" t="s">
        <v>267</v>
      </c>
      <c r="G848" s="28" t="s">
        <v>267</v>
      </c>
      <c r="K848" s="56">
        <v>833</v>
      </c>
      <c r="AM848" s="28"/>
    </row>
    <row r="849" spans="1:39" x14ac:dyDescent="0.3">
      <c r="A849" s="48">
        <v>41143</v>
      </c>
      <c r="B849" s="30">
        <v>0.4357638888888889</v>
      </c>
      <c r="C849" s="13">
        <v>925</v>
      </c>
      <c r="D849" s="13">
        <v>0.60450000000000004</v>
      </c>
      <c r="E849" s="13">
        <v>8.9700000000000006</v>
      </c>
      <c r="F849" s="13">
        <v>8.07</v>
      </c>
      <c r="G849" s="13">
        <v>18</v>
      </c>
      <c r="K849" s="56">
        <v>384</v>
      </c>
      <c r="AM849" s="28"/>
    </row>
    <row r="850" spans="1:39" x14ac:dyDescent="0.3">
      <c r="A850" s="48">
        <v>41148</v>
      </c>
      <c r="B850" s="26">
        <v>0.4786111111111111</v>
      </c>
      <c r="C850" s="13">
        <v>200.9</v>
      </c>
      <c r="D850" s="13">
        <v>0.13070000000000001</v>
      </c>
      <c r="E850" s="13">
        <v>8.5299999999999994</v>
      </c>
      <c r="F850" s="13">
        <v>8.06</v>
      </c>
      <c r="G850" s="13">
        <v>23.3</v>
      </c>
      <c r="K850" s="51">
        <v>24192</v>
      </c>
      <c r="AM850" s="28"/>
    </row>
    <row r="851" spans="1:39" x14ac:dyDescent="0.3">
      <c r="A851" s="48">
        <v>41151</v>
      </c>
      <c r="B851" s="26">
        <v>0.44450231481481484</v>
      </c>
      <c r="C851" s="13">
        <v>804</v>
      </c>
      <c r="D851" s="13">
        <v>0.52</v>
      </c>
      <c r="E851" s="13">
        <v>9.4</v>
      </c>
      <c r="F851" s="13">
        <v>7.95</v>
      </c>
      <c r="G851" s="13">
        <v>19.8</v>
      </c>
      <c r="K851" s="56">
        <v>985</v>
      </c>
      <c r="L851" s="31">
        <f>AVERAGE(K847:K850)</f>
        <v>6800.5</v>
      </c>
      <c r="M851" s="38">
        <f>GEOMEAN(K847:K850)</f>
        <v>1929.9989480263987</v>
      </c>
      <c r="N851" s="55" t="s">
        <v>488</v>
      </c>
      <c r="AM851" s="28"/>
    </row>
    <row r="852" spans="1:39" x14ac:dyDescent="0.3">
      <c r="A852" s="48">
        <v>41157</v>
      </c>
      <c r="B852" s="26">
        <v>0.46175925925925926</v>
      </c>
      <c r="C852" s="13">
        <v>865</v>
      </c>
      <c r="D852" s="13">
        <v>0.55900000000000005</v>
      </c>
      <c r="E852" s="13">
        <v>7.53</v>
      </c>
      <c r="F852" s="13">
        <v>7.9</v>
      </c>
      <c r="G852" s="13">
        <v>22.9</v>
      </c>
      <c r="K852" s="56">
        <v>980</v>
      </c>
      <c r="AM852" s="28"/>
    </row>
    <row r="853" spans="1:39" x14ac:dyDescent="0.3">
      <c r="A853" s="48">
        <v>41163</v>
      </c>
      <c r="B853" s="26">
        <v>0.43472222222222223</v>
      </c>
      <c r="C853" s="13">
        <v>955</v>
      </c>
      <c r="D853" s="13">
        <v>0.624</v>
      </c>
      <c r="E853" s="13">
        <v>8.26</v>
      </c>
      <c r="F853" s="13">
        <v>7.83</v>
      </c>
      <c r="G853" s="13">
        <v>17.2</v>
      </c>
      <c r="K853" s="56">
        <v>1597</v>
      </c>
      <c r="AM853" s="28"/>
    </row>
    <row r="854" spans="1:39" x14ac:dyDescent="0.3">
      <c r="A854" s="48">
        <v>41165</v>
      </c>
      <c r="B854" s="26">
        <v>0.44192129629629634</v>
      </c>
      <c r="C854" s="13">
        <v>995</v>
      </c>
      <c r="D854" s="13">
        <v>0.65</v>
      </c>
      <c r="E854" s="13">
        <v>7.97</v>
      </c>
      <c r="F854" s="13">
        <v>7.89</v>
      </c>
      <c r="G854" s="13">
        <v>19.3</v>
      </c>
      <c r="K854" s="56">
        <v>583</v>
      </c>
      <c r="AM854" s="28"/>
    </row>
    <row r="855" spans="1:39" x14ac:dyDescent="0.3">
      <c r="A855" s="48">
        <v>41171</v>
      </c>
      <c r="B855" s="26">
        <v>0.43770833333333337</v>
      </c>
      <c r="C855" s="13">
        <v>981</v>
      </c>
      <c r="D855" s="13">
        <v>0.63700000000000001</v>
      </c>
      <c r="E855" s="13">
        <v>10.220000000000001</v>
      </c>
      <c r="F855" s="13">
        <v>7.9</v>
      </c>
      <c r="G855" s="13">
        <v>13.1</v>
      </c>
      <c r="K855" s="56">
        <v>613</v>
      </c>
      <c r="AM855" s="28"/>
    </row>
    <row r="856" spans="1:39" x14ac:dyDescent="0.3">
      <c r="A856" s="48">
        <v>41177</v>
      </c>
      <c r="B856" s="26">
        <v>0.42684027777777778</v>
      </c>
      <c r="C856" s="13">
        <v>913</v>
      </c>
      <c r="D856" s="13">
        <v>0.59150000000000003</v>
      </c>
      <c r="E856" s="13">
        <v>9.1300000000000008</v>
      </c>
      <c r="F856" s="13">
        <v>7.89</v>
      </c>
      <c r="G856" s="13">
        <v>13.2</v>
      </c>
      <c r="K856" s="56">
        <v>1274</v>
      </c>
      <c r="L856" s="31">
        <f>AVERAGE(K852:K856)</f>
        <v>1009.4</v>
      </c>
      <c r="M856" s="38">
        <f>GEOMEAN(K852:K856)</f>
        <v>934.47113258590173</v>
      </c>
      <c r="N856" s="55" t="s">
        <v>489</v>
      </c>
      <c r="AM856" s="28"/>
    </row>
    <row r="857" spans="1:39" x14ac:dyDescent="0.3">
      <c r="A857" s="48">
        <v>41185</v>
      </c>
      <c r="B857" s="26">
        <v>0.44787037037037036</v>
      </c>
      <c r="C857" s="13">
        <v>607</v>
      </c>
      <c r="D857" s="13">
        <v>0.39460000000000001</v>
      </c>
      <c r="E857" s="13">
        <v>8.24</v>
      </c>
      <c r="F857" s="13">
        <v>7.66</v>
      </c>
      <c r="G857" s="13">
        <v>15.2</v>
      </c>
      <c r="K857" s="56">
        <v>1439</v>
      </c>
      <c r="AM857" s="28"/>
    </row>
    <row r="858" spans="1:39" x14ac:dyDescent="0.3">
      <c r="A858" s="48">
        <v>41191</v>
      </c>
      <c r="B858" s="26">
        <v>0.4365856481481481</v>
      </c>
      <c r="C858" s="13">
        <v>962</v>
      </c>
      <c r="D858" s="13">
        <v>0.624</v>
      </c>
      <c r="E858" s="13">
        <v>9.99</v>
      </c>
      <c r="F858" s="13">
        <v>7.87</v>
      </c>
      <c r="G858" s="13">
        <v>9.9</v>
      </c>
      <c r="K858" s="56">
        <v>265</v>
      </c>
      <c r="O858" s="28" t="s">
        <v>321</v>
      </c>
      <c r="P858" s="28">
        <v>88.1</v>
      </c>
      <c r="Q858" s="28" t="s">
        <v>321</v>
      </c>
      <c r="R858" s="28" t="s">
        <v>321</v>
      </c>
      <c r="S858" s="28" t="s">
        <v>321</v>
      </c>
      <c r="T858" s="28" t="s">
        <v>321</v>
      </c>
      <c r="U858" s="28" t="s">
        <v>321</v>
      </c>
      <c r="V858" s="28" t="s">
        <v>321</v>
      </c>
      <c r="W858" s="28" t="s">
        <v>321</v>
      </c>
      <c r="X858" s="28">
        <v>87.5</v>
      </c>
      <c r="Y858" s="28" t="s">
        <v>321</v>
      </c>
      <c r="Z858" s="28">
        <v>0.92</v>
      </c>
      <c r="AA858" s="28" t="s">
        <v>321</v>
      </c>
      <c r="AB858" s="28">
        <v>86.4</v>
      </c>
      <c r="AC858" s="28" t="s">
        <v>321</v>
      </c>
      <c r="AD858" s="28">
        <v>373</v>
      </c>
      <c r="AE858" s="28" t="s">
        <v>321</v>
      </c>
      <c r="AG858" s="28"/>
      <c r="AM858" s="28"/>
    </row>
    <row r="859" spans="1:39" x14ac:dyDescent="0.3">
      <c r="A859" s="48">
        <v>41200</v>
      </c>
      <c r="B859" s="26">
        <v>0.44103009259259257</v>
      </c>
      <c r="C859" s="13">
        <v>342.8</v>
      </c>
      <c r="D859" s="13">
        <v>0.22289999999999999</v>
      </c>
      <c r="E859" s="13">
        <v>8.5500000000000007</v>
      </c>
      <c r="F859" s="13">
        <v>7.48</v>
      </c>
      <c r="G859" s="13">
        <v>13.7</v>
      </c>
      <c r="K859" s="56">
        <v>5172</v>
      </c>
      <c r="AM859" s="28"/>
    </row>
    <row r="860" spans="1:39" x14ac:dyDescent="0.3">
      <c r="A860" s="48">
        <v>41207</v>
      </c>
      <c r="B860" s="26">
        <v>0.42766203703703703</v>
      </c>
      <c r="C860" s="13">
        <v>852</v>
      </c>
      <c r="D860" s="13">
        <v>0.55249999999999999</v>
      </c>
      <c r="E860" s="13">
        <v>8.23</v>
      </c>
      <c r="F860" s="13">
        <v>7.72</v>
      </c>
      <c r="G860" s="13">
        <v>15.3</v>
      </c>
      <c r="K860" s="56">
        <v>354</v>
      </c>
      <c r="AM860" s="28"/>
    </row>
    <row r="861" spans="1:39" x14ac:dyDescent="0.3">
      <c r="A861" s="48">
        <v>41212</v>
      </c>
      <c r="B861" s="30">
        <v>0.43633101851851852</v>
      </c>
      <c r="C861" s="13">
        <v>1019</v>
      </c>
      <c r="D861" s="13">
        <v>0.66300000000000003</v>
      </c>
      <c r="E861" s="13">
        <v>10.4</v>
      </c>
      <c r="F861" s="13">
        <v>7.87</v>
      </c>
      <c r="G861" s="13">
        <v>7.4</v>
      </c>
      <c r="K861" s="56">
        <v>132</v>
      </c>
      <c r="L861" s="31">
        <f>AVERAGE(K857:K861)</f>
        <v>1472.4</v>
      </c>
      <c r="M861" s="38">
        <f>GEOMEAN(K857:K861)</f>
        <v>620.73820419152685</v>
      </c>
      <c r="N861" s="55" t="s">
        <v>491</v>
      </c>
      <c r="AM861" s="28"/>
    </row>
    <row r="862" spans="1:39" x14ac:dyDescent="0.3">
      <c r="A862" s="48">
        <v>41218</v>
      </c>
      <c r="B862" s="26">
        <v>0.44428240740740743</v>
      </c>
      <c r="C862" s="13">
        <v>993</v>
      </c>
      <c r="D862" s="13">
        <v>0.64349999999999996</v>
      </c>
      <c r="E862" s="13">
        <v>11.7</v>
      </c>
      <c r="F862" s="13">
        <v>7.7</v>
      </c>
      <c r="G862" s="13">
        <v>5.5</v>
      </c>
      <c r="K862" s="56">
        <v>132</v>
      </c>
      <c r="AM862" s="28"/>
    </row>
    <row r="863" spans="1:39" x14ac:dyDescent="0.3">
      <c r="A863" s="48">
        <v>41221</v>
      </c>
      <c r="B863" s="26">
        <v>0.4446180555555555</v>
      </c>
      <c r="C863" s="13">
        <v>987</v>
      </c>
      <c r="D863" s="13">
        <v>0.64349999999999996</v>
      </c>
      <c r="E863" s="13">
        <v>12.13</v>
      </c>
      <c r="F863" s="13">
        <v>8</v>
      </c>
      <c r="G863" s="13">
        <v>6.4</v>
      </c>
      <c r="K863" s="56">
        <v>262</v>
      </c>
      <c r="AM863" s="28"/>
    </row>
    <row r="864" spans="1:39" x14ac:dyDescent="0.3">
      <c r="A864" s="48">
        <v>41225</v>
      </c>
      <c r="B864" s="26">
        <v>0.43729166666666663</v>
      </c>
      <c r="C864" s="13">
        <v>268.5</v>
      </c>
      <c r="D864" s="13">
        <v>0.17480000000000001</v>
      </c>
      <c r="E864" s="13">
        <v>9.68</v>
      </c>
      <c r="F864" s="13">
        <v>7.66</v>
      </c>
      <c r="G864" s="13">
        <v>10.9</v>
      </c>
      <c r="K864" s="56">
        <v>6131</v>
      </c>
      <c r="AM864" s="28"/>
    </row>
    <row r="865" spans="1:39" x14ac:dyDescent="0.3">
      <c r="A865" s="48">
        <v>41228</v>
      </c>
      <c r="B865" s="57">
        <v>0.43603009259259262</v>
      </c>
      <c r="C865" s="13">
        <v>948</v>
      </c>
      <c r="D865" s="13">
        <v>0.61750000000000005</v>
      </c>
      <c r="E865" s="13">
        <v>15.22</v>
      </c>
      <c r="F865" s="13">
        <v>7.87</v>
      </c>
      <c r="G865" s="13">
        <v>5.2</v>
      </c>
      <c r="K865" s="56">
        <v>1081</v>
      </c>
      <c r="AM865" s="28"/>
    </row>
    <row r="866" spans="1:39" x14ac:dyDescent="0.3">
      <c r="A866" s="48">
        <v>41241</v>
      </c>
      <c r="B866" s="26">
        <v>0.43792824074074077</v>
      </c>
      <c r="C866" s="13">
        <v>760</v>
      </c>
      <c r="D866" s="13">
        <v>0.49399999999999999</v>
      </c>
      <c r="E866" s="13">
        <v>13.7</v>
      </c>
      <c r="F866" s="13">
        <v>8.31</v>
      </c>
      <c r="G866" s="13">
        <v>3.3</v>
      </c>
      <c r="K866" s="56">
        <v>233</v>
      </c>
      <c r="L866" s="31">
        <f>AVERAGE(K862:K866)</f>
        <v>1567.8</v>
      </c>
      <c r="M866" s="38">
        <f>GEOMEAN(K862:K866)</f>
        <v>556.56722834079005</v>
      </c>
      <c r="N866" s="55" t="s">
        <v>492</v>
      </c>
      <c r="AM866" s="28"/>
    </row>
    <row r="867" spans="1:39" x14ac:dyDescent="0.3">
      <c r="A867" s="48">
        <v>41247</v>
      </c>
      <c r="B867" s="26">
        <v>0.42756944444444445</v>
      </c>
      <c r="C867" s="13">
        <v>887</v>
      </c>
      <c r="D867" s="13">
        <v>0.57850000000000001</v>
      </c>
      <c r="E867" s="13">
        <v>7.85</v>
      </c>
      <c r="F867" s="13">
        <v>7.81</v>
      </c>
      <c r="G867" s="13">
        <v>13.5</v>
      </c>
      <c r="K867" s="56">
        <v>74</v>
      </c>
      <c r="AM867" s="28"/>
    </row>
    <row r="868" spans="1:39" x14ac:dyDescent="0.3">
      <c r="A868" s="48">
        <v>41254</v>
      </c>
      <c r="B868" s="26">
        <v>0.46557870370370374</v>
      </c>
      <c r="C868" s="13">
        <v>760</v>
      </c>
      <c r="D868" s="13">
        <v>0.49399999999999999</v>
      </c>
      <c r="E868" s="13">
        <v>11.77</v>
      </c>
      <c r="F868" s="13">
        <v>7.93</v>
      </c>
      <c r="G868" s="13">
        <v>5.4</v>
      </c>
      <c r="K868" s="56">
        <v>298</v>
      </c>
      <c r="AM868" s="28"/>
    </row>
    <row r="869" spans="1:39" x14ac:dyDescent="0.3">
      <c r="A869" s="48">
        <v>41256</v>
      </c>
      <c r="B869" s="26">
        <v>0.43603009259259262</v>
      </c>
      <c r="C869" s="13">
        <v>1044</v>
      </c>
      <c r="D869" s="13">
        <v>0.67600000000000005</v>
      </c>
      <c r="E869" s="13">
        <v>14.13</v>
      </c>
      <c r="F869" s="13">
        <v>7.7</v>
      </c>
      <c r="G869" s="13">
        <v>3.4</v>
      </c>
      <c r="K869" s="56">
        <v>249</v>
      </c>
      <c r="AM869" s="28"/>
    </row>
    <row r="870" spans="1:39" x14ac:dyDescent="0.3">
      <c r="A870" s="48">
        <v>41260</v>
      </c>
      <c r="B870" s="26">
        <v>0.43962962962962965</v>
      </c>
      <c r="C870" s="13">
        <v>885</v>
      </c>
      <c r="D870" s="13">
        <v>0.57199999999999995</v>
      </c>
      <c r="E870" s="13">
        <v>13.02</v>
      </c>
      <c r="F870" s="13">
        <v>7.68</v>
      </c>
      <c r="G870" s="13">
        <v>8.1999999999999993</v>
      </c>
      <c r="K870" s="56">
        <v>259</v>
      </c>
      <c r="AM870" s="28"/>
    </row>
    <row r="871" spans="1:39" x14ac:dyDescent="0.3">
      <c r="A871" s="48">
        <v>41262</v>
      </c>
      <c r="B871" s="26">
        <v>0.45420138888888889</v>
      </c>
      <c r="C871" s="13">
        <v>904</v>
      </c>
      <c r="D871" s="13">
        <v>0.58499999999999996</v>
      </c>
      <c r="E871" s="13">
        <v>15.25</v>
      </c>
      <c r="F871" s="13">
        <v>8.3000000000000007</v>
      </c>
      <c r="G871" s="13">
        <v>5.8</v>
      </c>
      <c r="K871" s="56">
        <v>85</v>
      </c>
      <c r="L871" s="31">
        <f>AVERAGE(K867:K871)</f>
        <v>193</v>
      </c>
      <c r="M871" s="38">
        <f>GEOMEAN(K867:K871)</f>
        <v>164.61643952657386</v>
      </c>
      <c r="N871" s="55" t="s">
        <v>493</v>
      </c>
      <c r="AM871" s="28"/>
    </row>
    <row r="872" spans="1:39" x14ac:dyDescent="0.3">
      <c r="A872" s="48">
        <v>41284</v>
      </c>
      <c r="B872" s="26">
        <v>0.42534722222222227</v>
      </c>
      <c r="C872" s="13">
        <v>1016</v>
      </c>
      <c r="D872" s="13">
        <v>0.66300000000000003</v>
      </c>
      <c r="E872" s="13">
        <v>13.07</v>
      </c>
      <c r="F872" s="13">
        <v>7.72</v>
      </c>
      <c r="G872" s="13">
        <v>4.3</v>
      </c>
      <c r="K872" s="56">
        <v>6867</v>
      </c>
      <c r="AM872" s="28"/>
    </row>
    <row r="873" spans="1:39" x14ac:dyDescent="0.3">
      <c r="A873" s="48">
        <v>41288</v>
      </c>
      <c r="B873" s="26">
        <v>0.46894675925925927</v>
      </c>
      <c r="C873" s="13">
        <v>777</v>
      </c>
      <c r="D873" s="13">
        <v>0.50509999999999999</v>
      </c>
      <c r="E873" s="13">
        <v>11.93</v>
      </c>
      <c r="F873" s="13">
        <v>7.64</v>
      </c>
      <c r="G873" s="13">
        <v>4.3</v>
      </c>
      <c r="K873" s="56">
        <v>422</v>
      </c>
      <c r="AM873" s="28"/>
    </row>
    <row r="874" spans="1:39" x14ac:dyDescent="0.3">
      <c r="A874" s="48">
        <v>41291</v>
      </c>
      <c r="B874" s="26">
        <v>0.45314814814814813</v>
      </c>
      <c r="C874" s="13">
        <v>1006</v>
      </c>
      <c r="D874" s="13">
        <v>0.65649999999999997</v>
      </c>
      <c r="E874" s="13">
        <v>13.27</v>
      </c>
      <c r="F874" s="13">
        <v>7.93</v>
      </c>
      <c r="G874" s="13">
        <v>5.5</v>
      </c>
      <c r="K874" s="56">
        <v>288</v>
      </c>
      <c r="AM874" s="28"/>
    </row>
    <row r="875" spans="1:39" x14ac:dyDescent="0.3">
      <c r="A875" s="48">
        <v>41297</v>
      </c>
      <c r="B875" s="26">
        <v>0.44721064814814815</v>
      </c>
      <c r="C875" s="13">
        <v>1117</v>
      </c>
      <c r="D875" s="13">
        <v>0.72799999999999998</v>
      </c>
      <c r="E875" s="13">
        <v>13.54</v>
      </c>
      <c r="F875" s="13">
        <v>7.87</v>
      </c>
      <c r="G875" s="13">
        <v>0.4</v>
      </c>
      <c r="K875" s="56">
        <v>256</v>
      </c>
      <c r="AM875" s="28"/>
    </row>
    <row r="876" spans="1:39" x14ac:dyDescent="0.3">
      <c r="A876" s="48">
        <v>41305</v>
      </c>
      <c r="B876" s="26">
        <v>0.44586805555555559</v>
      </c>
      <c r="C876" s="13">
        <v>754</v>
      </c>
      <c r="D876" s="13">
        <v>0.49009999999999998</v>
      </c>
      <c r="E876" s="13">
        <v>13.14</v>
      </c>
      <c r="F876" s="13">
        <v>7.81</v>
      </c>
      <c r="G876" s="13">
        <v>3.4</v>
      </c>
      <c r="K876" s="56">
        <v>780</v>
      </c>
      <c r="L876" s="31">
        <f>AVERAGE(K872:K876)</f>
        <v>1722.6</v>
      </c>
      <c r="M876" s="38">
        <f>GEOMEAN(K872:K876)</f>
        <v>698.81353947289233</v>
      </c>
      <c r="N876" s="55" t="s">
        <v>494</v>
      </c>
      <c r="AM876" s="28"/>
    </row>
    <row r="877" spans="1:39" x14ac:dyDescent="0.3">
      <c r="A877" s="48">
        <v>41312</v>
      </c>
      <c r="B877" s="54">
        <v>0.45924768518518522</v>
      </c>
      <c r="C877" s="13">
        <v>1073</v>
      </c>
      <c r="D877" s="13">
        <v>0.69550000000000001</v>
      </c>
      <c r="E877" s="13">
        <v>12.83</v>
      </c>
      <c r="F877" s="13">
        <v>7.86</v>
      </c>
      <c r="G877" s="13">
        <v>4.8</v>
      </c>
      <c r="K877" s="56">
        <v>52</v>
      </c>
      <c r="AM877" s="28"/>
    </row>
    <row r="878" spans="1:39" x14ac:dyDescent="0.3">
      <c r="A878" s="48">
        <v>41316</v>
      </c>
      <c r="B878" s="26">
        <v>0.46415509259259258</v>
      </c>
      <c r="C878" s="13">
        <v>1028</v>
      </c>
      <c r="D878" s="13">
        <v>0.66949999999999998</v>
      </c>
      <c r="E878" s="13">
        <v>11.88</v>
      </c>
      <c r="F878" s="13">
        <v>7.92</v>
      </c>
      <c r="G878" s="13">
        <v>6</v>
      </c>
      <c r="K878" s="56">
        <v>426</v>
      </c>
      <c r="AM878" s="28"/>
    </row>
    <row r="879" spans="1:39" x14ac:dyDescent="0.3">
      <c r="A879" s="48">
        <v>41324</v>
      </c>
      <c r="B879" s="54">
        <v>0.45671296296296293</v>
      </c>
      <c r="C879" s="13">
        <v>1007</v>
      </c>
      <c r="D879" s="13">
        <v>0.65649999999999997</v>
      </c>
      <c r="E879" s="13">
        <v>13.44</v>
      </c>
      <c r="F879" s="13">
        <v>7.95</v>
      </c>
      <c r="G879" s="13">
        <v>3.5</v>
      </c>
      <c r="K879" s="56">
        <v>455</v>
      </c>
      <c r="AM879" s="28"/>
    </row>
    <row r="880" spans="1:39" x14ac:dyDescent="0.3">
      <c r="A880" s="48">
        <v>41326</v>
      </c>
      <c r="B880" s="26">
        <v>0.45493055555555556</v>
      </c>
      <c r="C880" s="13">
        <v>984</v>
      </c>
      <c r="D880" s="13">
        <v>0.63700000000000001</v>
      </c>
      <c r="E880" s="13">
        <v>14.54</v>
      </c>
      <c r="F880" s="13">
        <v>8.0500000000000007</v>
      </c>
      <c r="G880" s="13">
        <v>1.9</v>
      </c>
      <c r="K880" s="56">
        <v>20</v>
      </c>
      <c r="AM880" s="28"/>
    </row>
    <row r="881" spans="1:39" x14ac:dyDescent="0.3">
      <c r="A881" s="48">
        <v>41332</v>
      </c>
      <c r="B881" s="26">
        <v>0.46598379629629627</v>
      </c>
      <c r="C881" s="13">
        <v>762</v>
      </c>
      <c r="D881" s="13">
        <v>0.49530000000000002</v>
      </c>
      <c r="E881" s="13">
        <v>11.84</v>
      </c>
      <c r="F881" s="13">
        <v>7.71</v>
      </c>
      <c r="G881" s="13">
        <v>4.9000000000000004</v>
      </c>
      <c r="K881" s="56">
        <v>384</v>
      </c>
      <c r="L881" s="31">
        <f>AVERAGE(K877:K881)</f>
        <v>267.39999999999998</v>
      </c>
      <c r="M881" s="38">
        <f>GEOMEAN(K877:K881)</f>
        <v>150.57647007977138</v>
      </c>
      <c r="N881" s="55" t="s">
        <v>495</v>
      </c>
      <c r="AM881" s="28"/>
    </row>
    <row r="882" spans="1:39" x14ac:dyDescent="0.3">
      <c r="A882" s="48">
        <v>41340</v>
      </c>
      <c r="B882" s="26">
        <v>0.44621527777777775</v>
      </c>
      <c r="C882" s="13">
        <v>1592</v>
      </c>
      <c r="D882" s="13">
        <v>1.0335000000000001</v>
      </c>
      <c r="E882" s="13">
        <v>13.45</v>
      </c>
      <c r="F882" s="13">
        <v>7.92</v>
      </c>
      <c r="G882" s="13">
        <v>4.0999999999999996</v>
      </c>
      <c r="K882" s="56">
        <v>185</v>
      </c>
      <c r="AM882" s="28"/>
    </row>
    <row r="883" spans="1:39" x14ac:dyDescent="0.3">
      <c r="A883" s="48">
        <v>41345</v>
      </c>
      <c r="B883" s="26">
        <v>0.44089120370370366</v>
      </c>
      <c r="C883" s="13">
        <v>916</v>
      </c>
      <c r="D883" s="13">
        <v>0.59799999999999998</v>
      </c>
      <c r="E883" s="13">
        <v>12.43</v>
      </c>
      <c r="F883" s="13">
        <v>8.11</v>
      </c>
      <c r="G883" s="13">
        <v>5.6</v>
      </c>
      <c r="K883" s="56">
        <v>218</v>
      </c>
      <c r="O883" s="28" t="s">
        <v>321</v>
      </c>
      <c r="P883" s="28">
        <v>81.5</v>
      </c>
      <c r="Q883" s="28" t="s">
        <v>321</v>
      </c>
      <c r="R883" s="28" t="s">
        <v>321</v>
      </c>
      <c r="S883" s="28" t="s">
        <v>321</v>
      </c>
      <c r="T883" s="28" t="s">
        <v>321</v>
      </c>
      <c r="U883" s="28" t="s">
        <v>321</v>
      </c>
      <c r="V883" s="28">
        <v>1.3</v>
      </c>
      <c r="W883" s="28" t="s">
        <v>321</v>
      </c>
      <c r="X883" s="28">
        <v>171</v>
      </c>
      <c r="Y883" s="28" t="s">
        <v>321</v>
      </c>
      <c r="Z883" s="28">
        <v>1.9</v>
      </c>
      <c r="AA883" s="28" t="s">
        <v>321</v>
      </c>
      <c r="AB883" s="28">
        <v>129</v>
      </c>
      <c r="AC883" s="28" t="s">
        <v>321</v>
      </c>
      <c r="AD883" s="28">
        <v>318</v>
      </c>
      <c r="AE883" s="28" t="s">
        <v>321</v>
      </c>
      <c r="AG883" s="28"/>
      <c r="AM883" s="28"/>
    </row>
    <row r="884" spans="1:39" x14ac:dyDescent="0.3">
      <c r="A884" s="48">
        <v>41347</v>
      </c>
      <c r="B884" s="26">
        <v>0.46598379629629627</v>
      </c>
      <c r="C884" s="13">
        <v>986</v>
      </c>
      <c r="D884" s="13">
        <v>0.64349999999999996</v>
      </c>
      <c r="E884" s="13">
        <v>15.09</v>
      </c>
      <c r="F884" s="13">
        <v>7.93</v>
      </c>
      <c r="G884" s="13">
        <v>3.4</v>
      </c>
      <c r="K884" s="56">
        <v>63</v>
      </c>
      <c r="AM884" s="28"/>
    </row>
    <row r="885" spans="1:39" x14ac:dyDescent="0.3">
      <c r="A885" s="48">
        <v>41353</v>
      </c>
      <c r="B885" s="26">
        <v>0.41851851851851851</v>
      </c>
      <c r="C885" s="13">
        <v>960</v>
      </c>
      <c r="D885" s="13">
        <v>0.624</v>
      </c>
      <c r="E885" s="13">
        <v>12.73</v>
      </c>
      <c r="F885" s="13">
        <v>7.83</v>
      </c>
      <c r="G885" s="13">
        <v>3.5</v>
      </c>
      <c r="K885" s="56">
        <v>98</v>
      </c>
      <c r="AM885" s="28"/>
    </row>
    <row r="886" spans="1:39" x14ac:dyDescent="0.3">
      <c r="A886" s="48">
        <v>41361</v>
      </c>
      <c r="B886" s="26">
        <v>0.4578356481481482</v>
      </c>
      <c r="C886" s="13">
        <v>1018</v>
      </c>
      <c r="D886" s="13">
        <v>0.66300000000000003</v>
      </c>
      <c r="E886" s="13">
        <v>14.39</v>
      </c>
      <c r="F886" s="13">
        <v>8.07</v>
      </c>
      <c r="G886" s="13">
        <v>4.7</v>
      </c>
      <c r="K886" s="56">
        <v>63</v>
      </c>
      <c r="L886" s="31">
        <f>AVERAGE(K882:K886)</f>
        <v>125.4</v>
      </c>
      <c r="M886" s="38">
        <f>GEOMEAN(K882:K886)</f>
        <v>109.42261245869219</v>
      </c>
      <c r="N886" s="55" t="s">
        <v>496</v>
      </c>
      <c r="AM886" s="28"/>
    </row>
    <row r="887" spans="1:39" x14ac:dyDescent="0.3">
      <c r="A887" s="48">
        <v>41366</v>
      </c>
      <c r="B887" s="26">
        <v>0.42229166666666668</v>
      </c>
      <c r="C887" s="13">
        <v>1010</v>
      </c>
      <c r="D887" s="13">
        <v>0.65649999999999997</v>
      </c>
      <c r="E887" s="13">
        <v>13.65</v>
      </c>
      <c r="F887" s="13">
        <v>8.06</v>
      </c>
      <c r="G887" s="13">
        <v>5.5</v>
      </c>
      <c r="K887" s="56">
        <v>52</v>
      </c>
      <c r="AM887" s="28"/>
    </row>
    <row r="888" spans="1:39" x14ac:dyDescent="0.3">
      <c r="A888" s="48">
        <v>41373</v>
      </c>
      <c r="B888" s="26">
        <v>0.44866898148148149</v>
      </c>
      <c r="C888" s="13">
        <v>1026</v>
      </c>
      <c r="D888" s="13">
        <v>0.66949999999999998</v>
      </c>
      <c r="E888" s="13">
        <v>10.98</v>
      </c>
      <c r="F888" s="13">
        <v>8.0399999999999991</v>
      </c>
      <c r="G888" s="13">
        <v>14.4</v>
      </c>
      <c r="K888" s="56">
        <v>20</v>
      </c>
      <c r="AM888" s="28"/>
    </row>
    <row r="889" spans="1:39" x14ac:dyDescent="0.3">
      <c r="A889" s="48">
        <v>41382</v>
      </c>
      <c r="B889" s="54">
        <v>0.45116898148148149</v>
      </c>
      <c r="C889" s="13">
        <v>844</v>
      </c>
      <c r="D889" s="13">
        <v>0.54600000000000004</v>
      </c>
      <c r="E889" s="13">
        <v>9.74</v>
      </c>
      <c r="F889" s="13">
        <v>7.94</v>
      </c>
      <c r="G889" s="13">
        <v>14.9</v>
      </c>
      <c r="K889" s="56">
        <v>712</v>
      </c>
      <c r="AM889" s="28"/>
    </row>
    <row r="890" spans="1:39" x14ac:dyDescent="0.3">
      <c r="A890" s="48">
        <v>41386</v>
      </c>
      <c r="B890" s="26">
        <v>0.4586689814814815</v>
      </c>
      <c r="C890" s="13">
        <v>888</v>
      </c>
      <c r="D890" s="13">
        <v>0.57850000000000001</v>
      </c>
      <c r="E890" s="13">
        <v>10.6</v>
      </c>
      <c r="F890" s="13">
        <v>7.97</v>
      </c>
      <c r="G890" s="13">
        <v>10.199999999999999</v>
      </c>
      <c r="K890" s="56">
        <v>173</v>
      </c>
      <c r="AM890" s="28"/>
    </row>
    <row r="891" spans="1:39" x14ac:dyDescent="0.3">
      <c r="A891" s="48">
        <v>41389</v>
      </c>
      <c r="B891" s="26">
        <v>0.44516203703703705</v>
      </c>
      <c r="C891" s="13">
        <v>795</v>
      </c>
      <c r="D891" s="13">
        <v>0.52</v>
      </c>
      <c r="E891" s="13">
        <v>11.89</v>
      </c>
      <c r="F891" s="13">
        <v>7.86</v>
      </c>
      <c r="G891" s="13">
        <v>9.5</v>
      </c>
      <c r="K891" s="56">
        <v>594</v>
      </c>
      <c r="L891" s="31">
        <f>AVERAGE(K887:K891)</f>
        <v>310.2</v>
      </c>
      <c r="M891" s="38">
        <f>GEOMEAN(K887:K891)</f>
        <v>150.06146299669061</v>
      </c>
      <c r="N891" s="55" t="s">
        <v>497</v>
      </c>
      <c r="AM891" s="28"/>
    </row>
    <row r="892" spans="1:39" x14ac:dyDescent="0.3">
      <c r="A892" s="48">
        <v>41400</v>
      </c>
      <c r="B892" s="26">
        <v>0.45721064814814816</v>
      </c>
      <c r="C892" s="13">
        <v>911</v>
      </c>
      <c r="D892" s="13">
        <v>0.59150000000000003</v>
      </c>
      <c r="E892" s="13">
        <v>9.2100000000000009</v>
      </c>
      <c r="F892" s="13">
        <v>7.92</v>
      </c>
      <c r="G892" s="13">
        <v>13.4</v>
      </c>
      <c r="K892" s="56">
        <v>1169</v>
      </c>
      <c r="AM892" s="28"/>
    </row>
    <row r="893" spans="1:39" x14ac:dyDescent="0.3">
      <c r="A893" s="48">
        <v>41403</v>
      </c>
      <c r="B893" s="26">
        <v>0.45100694444444445</v>
      </c>
      <c r="C893" s="13">
        <v>1006</v>
      </c>
      <c r="D893" s="13">
        <v>0.65649999999999997</v>
      </c>
      <c r="E893" s="13">
        <v>9.8699999999999992</v>
      </c>
      <c r="F893" s="13">
        <v>7.98</v>
      </c>
      <c r="G893" s="13">
        <v>16.3</v>
      </c>
      <c r="K893" s="56">
        <v>74</v>
      </c>
      <c r="AM893" s="28"/>
    </row>
    <row r="894" spans="1:39" x14ac:dyDescent="0.3">
      <c r="A894" s="48">
        <v>41409</v>
      </c>
      <c r="B894" s="26">
        <v>0.44317129629629631</v>
      </c>
      <c r="C894" s="13">
        <v>910</v>
      </c>
      <c r="D894" s="13">
        <v>0.59150000000000003</v>
      </c>
      <c r="E894" s="13">
        <v>8.57</v>
      </c>
      <c r="F894" s="13">
        <v>7.94</v>
      </c>
      <c r="G894" s="13">
        <v>17.2</v>
      </c>
      <c r="K894" s="56">
        <v>404</v>
      </c>
      <c r="AM894" s="28"/>
    </row>
    <row r="895" spans="1:39" x14ac:dyDescent="0.3">
      <c r="A895" s="48">
        <v>41417</v>
      </c>
      <c r="B895" s="26">
        <v>0.42784722222222221</v>
      </c>
      <c r="C895" s="13">
        <v>873</v>
      </c>
      <c r="D895" s="13">
        <v>0.5655</v>
      </c>
      <c r="E895" s="13">
        <v>6.97</v>
      </c>
      <c r="F895" s="13">
        <v>7.72</v>
      </c>
      <c r="G895" s="13">
        <v>17.100000000000001</v>
      </c>
      <c r="K895" s="56">
        <v>504</v>
      </c>
      <c r="AM895" s="28"/>
    </row>
    <row r="896" spans="1:39" x14ac:dyDescent="0.3">
      <c r="A896" s="48">
        <v>41423</v>
      </c>
      <c r="B896" s="26">
        <v>0.45359953703703698</v>
      </c>
      <c r="C896" s="13">
        <v>869</v>
      </c>
      <c r="D896" s="13">
        <v>0.5655</v>
      </c>
      <c r="E896" s="13">
        <v>7.99</v>
      </c>
      <c r="F896" s="13">
        <v>7.89</v>
      </c>
      <c r="G896" s="13">
        <v>19.2</v>
      </c>
      <c r="K896" s="56">
        <v>594</v>
      </c>
      <c r="L896" s="31">
        <f>AVERAGE(K892:K896)</f>
        <v>549</v>
      </c>
      <c r="M896" s="38">
        <f>GEOMEAN(K892:K896)</f>
        <v>401.72505185726288</v>
      </c>
      <c r="N896" s="55" t="s">
        <v>498</v>
      </c>
      <c r="AM896" s="28"/>
    </row>
    <row r="897" spans="1:39" x14ac:dyDescent="0.3">
      <c r="A897" s="48">
        <v>41430</v>
      </c>
      <c r="B897" s="26">
        <v>0.46349537037037036</v>
      </c>
      <c r="C897" s="13">
        <v>998</v>
      </c>
      <c r="D897" s="13">
        <v>0.65</v>
      </c>
      <c r="E897" s="13">
        <v>8.6999999999999993</v>
      </c>
      <c r="F897" s="13">
        <v>7.91</v>
      </c>
      <c r="G897" s="13">
        <v>16.7</v>
      </c>
      <c r="K897" s="56">
        <v>313</v>
      </c>
      <c r="AM897" s="28"/>
    </row>
    <row r="898" spans="1:39" x14ac:dyDescent="0.3">
      <c r="A898" s="48">
        <v>41435</v>
      </c>
      <c r="B898" s="26">
        <v>0.41799768518518521</v>
      </c>
      <c r="C898" s="13">
        <v>882</v>
      </c>
      <c r="D898" s="13">
        <v>0.57199999999999995</v>
      </c>
      <c r="E898" s="13">
        <v>7.96</v>
      </c>
      <c r="F898" s="13">
        <v>7.83</v>
      </c>
      <c r="G898" s="13">
        <v>18.899999999999999</v>
      </c>
      <c r="K898" s="56">
        <v>9804</v>
      </c>
      <c r="AM898" s="28"/>
    </row>
    <row r="899" spans="1:39" x14ac:dyDescent="0.3">
      <c r="A899" s="48">
        <v>41437</v>
      </c>
      <c r="B899" s="26">
        <v>0.45071759259259259</v>
      </c>
      <c r="C899" s="13">
        <v>892</v>
      </c>
      <c r="D899" s="13">
        <v>0.57850000000000001</v>
      </c>
      <c r="E899" s="13">
        <v>7.56</v>
      </c>
      <c r="F899" s="13">
        <v>7.94</v>
      </c>
      <c r="G899" s="13">
        <v>20.3</v>
      </c>
      <c r="K899" s="56">
        <v>1421</v>
      </c>
      <c r="AM899" s="28"/>
    </row>
    <row r="900" spans="1:39" x14ac:dyDescent="0.3">
      <c r="A900" s="48">
        <v>41444</v>
      </c>
      <c r="B900" s="30">
        <v>0.4415972222222222</v>
      </c>
      <c r="C900" s="13">
        <v>982</v>
      </c>
      <c r="D900" s="13">
        <v>0.63700000000000001</v>
      </c>
      <c r="E900" s="13">
        <v>7.62</v>
      </c>
      <c r="F900" s="13">
        <v>8.24</v>
      </c>
      <c r="G900" s="13">
        <v>19.2</v>
      </c>
      <c r="K900" s="56">
        <v>909</v>
      </c>
      <c r="AM900" s="28"/>
    </row>
    <row r="901" spans="1:39" x14ac:dyDescent="0.3">
      <c r="A901" s="48">
        <v>41452</v>
      </c>
      <c r="B901" s="26">
        <v>0.42041666666666666</v>
      </c>
      <c r="C901" s="13">
        <v>743</v>
      </c>
      <c r="D901" s="13">
        <v>0.48099999999999998</v>
      </c>
      <c r="E901" s="13">
        <v>7.04</v>
      </c>
      <c r="F901" s="13">
        <v>8.07</v>
      </c>
      <c r="G901" s="13">
        <v>21.5</v>
      </c>
      <c r="K901" s="56">
        <v>1112</v>
      </c>
      <c r="L901" s="31">
        <f>AVERAGE(K897:K901)</f>
        <v>2711.8</v>
      </c>
      <c r="M901" s="38">
        <f>GEOMEAN(K897:K901)</f>
        <v>1345.3710484647854</v>
      </c>
      <c r="N901" s="55" t="s">
        <v>499</v>
      </c>
      <c r="AM901" s="28"/>
    </row>
    <row r="902" spans="1:39" x14ac:dyDescent="0.3">
      <c r="A902" s="48">
        <v>41457</v>
      </c>
      <c r="B902" s="26">
        <v>0.43736111111111109</v>
      </c>
      <c r="C902" s="13">
        <v>283.8</v>
      </c>
      <c r="D902" s="13">
        <v>0.18459999999999999</v>
      </c>
      <c r="E902" s="13">
        <v>6.98</v>
      </c>
      <c r="F902" s="13">
        <v>7.97</v>
      </c>
      <c r="G902" s="13">
        <v>18.5</v>
      </c>
      <c r="K902" s="56">
        <v>6131</v>
      </c>
      <c r="O902" s="28" t="s">
        <v>321</v>
      </c>
      <c r="P902" s="28">
        <v>28.1</v>
      </c>
      <c r="Q902" s="28" t="s">
        <v>321</v>
      </c>
      <c r="R902" s="28" t="s">
        <v>321</v>
      </c>
      <c r="S902" s="28" t="s">
        <v>321</v>
      </c>
      <c r="T902" s="28" t="s">
        <v>321</v>
      </c>
      <c r="U902" s="28" t="s">
        <v>321</v>
      </c>
      <c r="V902" s="28" t="s">
        <v>321</v>
      </c>
      <c r="W902" s="28" t="s">
        <v>321</v>
      </c>
      <c r="X902" s="28">
        <v>22.2</v>
      </c>
      <c r="Y902" s="28" t="s">
        <v>321</v>
      </c>
      <c r="Z902" s="28">
        <v>0.8</v>
      </c>
      <c r="AA902" s="28" t="s">
        <v>321</v>
      </c>
      <c r="AB902" s="28">
        <v>19.399999999999999</v>
      </c>
      <c r="AC902" s="28" t="s">
        <v>321</v>
      </c>
      <c r="AD902" s="28">
        <v>100</v>
      </c>
      <c r="AE902" s="28" t="s">
        <v>321</v>
      </c>
      <c r="AG902" s="28">
        <v>297</v>
      </c>
      <c r="AM902" s="28">
        <v>24.3</v>
      </c>
    </row>
    <row r="903" spans="1:39" x14ac:dyDescent="0.3">
      <c r="A903" s="48">
        <v>41463</v>
      </c>
      <c r="B903" s="26">
        <v>0.45936342592592588</v>
      </c>
      <c r="C903" s="13">
        <v>848</v>
      </c>
      <c r="D903" s="13">
        <v>0.55249999999999999</v>
      </c>
      <c r="E903" s="13">
        <v>8.1</v>
      </c>
      <c r="F903" s="13">
        <v>7.96</v>
      </c>
      <c r="G903" s="13">
        <v>21.2</v>
      </c>
      <c r="K903" s="56">
        <v>2310</v>
      </c>
      <c r="AG903" s="28"/>
      <c r="AM903" s="28"/>
    </row>
    <row r="904" spans="1:39" x14ac:dyDescent="0.3">
      <c r="A904" s="48">
        <v>41470</v>
      </c>
      <c r="B904" s="26">
        <v>0.44033564814814818</v>
      </c>
      <c r="C904" s="13">
        <v>1003</v>
      </c>
      <c r="D904" s="13">
        <v>0.65</v>
      </c>
      <c r="E904" s="13">
        <v>10.32</v>
      </c>
      <c r="F904" s="13">
        <v>8.08</v>
      </c>
      <c r="G904" s="13">
        <v>22.4</v>
      </c>
      <c r="K904" s="56">
        <v>2014</v>
      </c>
      <c r="AG904" s="28"/>
      <c r="AM904" s="28"/>
    </row>
    <row r="905" spans="1:39" x14ac:dyDescent="0.3">
      <c r="A905" s="48">
        <v>41473</v>
      </c>
      <c r="B905" s="26">
        <v>0.43981481481481483</v>
      </c>
      <c r="C905" s="13">
        <v>1011</v>
      </c>
      <c r="D905" s="13">
        <v>0.65649999999999997</v>
      </c>
      <c r="E905" s="13">
        <v>7.07</v>
      </c>
      <c r="F905" s="13">
        <v>8.16</v>
      </c>
      <c r="G905" s="13">
        <v>23</v>
      </c>
      <c r="K905" s="56">
        <v>2909</v>
      </c>
      <c r="AG905" s="28"/>
      <c r="AM905" s="28"/>
    </row>
    <row r="906" spans="1:39" x14ac:dyDescent="0.3">
      <c r="A906" s="48">
        <v>41486</v>
      </c>
      <c r="B906" s="26">
        <v>0.45833333333333331</v>
      </c>
      <c r="C906" s="13">
        <v>932</v>
      </c>
      <c r="D906" s="13">
        <v>0.60450000000000004</v>
      </c>
      <c r="E906" s="13">
        <v>7.97</v>
      </c>
      <c r="F906" s="13">
        <v>7.87</v>
      </c>
      <c r="G906" s="13">
        <v>18.5</v>
      </c>
      <c r="K906" s="56">
        <v>2187</v>
      </c>
      <c r="L906" s="31">
        <f>AVERAGE(K902:K906)</f>
        <v>3110.2</v>
      </c>
      <c r="M906" s="38">
        <f>GEOMEAN(K902:K906)</f>
        <v>2829.82157443202</v>
      </c>
      <c r="N906" s="55" t="s">
        <v>501</v>
      </c>
      <c r="AG906" s="28"/>
      <c r="AM906" s="28"/>
    </row>
    <row r="907" spans="1:39" x14ac:dyDescent="0.3">
      <c r="A907" s="48">
        <v>41498</v>
      </c>
      <c r="B907" s="26">
        <v>0.45643518518518517</v>
      </c>
      <c r="C907" s="13">
        <v>883</v>
      </c>
      <c r="D907" s="13">
        <v>0.57199999999999995</v>
      </c>
      <c r="E907" s="13">
        <v>8.24</v>
      </c>
      <c r="F907" s="13">
        <v>7.86</v>
      </c>
      <c r="G907" s="13">
        <v>21.1</v>
      </c>
      <c r="K907" s="56">
        <v>988</v>
      </c>
      <c r="AG907" s="28"/>
      <c r="AM907" s="28"/>
    </row>
    <row r="908" spans="1:39" x14ac:dyDescent="0.3">
      <c r="A908" s="48">
        <v>41501</v>
      </c>
      <c r="B908" s="54">
        <v>0.44599537037037035</v>
      </c>
      <c r="C908" s="13">
        <v>961</v>
      </c>
      <c r="D908" s="13">
        <v>0.624</v>
      </c>
      <c r="E908" s="13">
        <v>9.66</v>
      </c>
      <c r="F908" s="13">
        <v>8.1</v>
      </c>
      <c r="G908" s="13">
        <v>16.2</v>
      </c>
      <c r="K908" s="56">
        <v>389</v>
      </c>
      <c r="AG908" s="28"/>
      <c r="AM908" s="28"/>
    </row>
    <row r="909" spans="1:39" x14ac:dyDescent="0.3">
      <c r="A909" s="48">
        <v>41507</v>
      </c>
      <c r="B909" s="26">
        <v>0.44414351851851852</v>
      </c>
      <c r="C909" s="13">
        <v>991</v>
      </c>
      <c r="D909" s="13">
        <v>0.64349999999999996</v>
      </c>
      <c r="E909" s="13">
        <v>7.59</v>
      </c>
      <c r="F909" s="13">
        <v>7.86</v>
      </c>
      <c r="G909" s="13">
        <v>20.8</v>
      </c>
      <c r="K909" s="56">
        <v>813</v>
      </c>
      <c r="AG909" s="28"/>
      <c r="AM909" s="28"/>
    </row>
    <row r="910" spans="1:39" x14ac:dyDescent="0.3">
      <c r="A910" s="48">
        <v>41512</v>
      </c>
      <c r="B910" s="26">
        <v>0.43206018518518513</v>
      </c>
      <c r="C910" s="13">
        <v>988</v>
      </c>
      <c r="D910" s="13">
        <v>0.64349999999999996</v>
      </c>
      <c r="E910" s="13">
        <v>7</v>
      </c>
      <c r="F910" s="13">
        <v>7.91</v>
      </c>
      <c r="G910" s="13">
        <v>20</v>
      </c>
      <c r="K910" s="56">
        <v>231</v>
      </c>
      <c r="AG910" s="28"/>
      <c r="AM910" s="28"/>
    </row>
    <row r="911" spans="1:39" x14ac:dyDescent="0.3">
      <c r="A911" s="48">
        <v>41515</v>
      </c>
      <c r="B911" s="26">
        <v>0.43715277777777778</v>
      </c>
      <c r="C911" s="13">
        <v>996</v>
      </c>
      <c r="D911" s="13">
        <v>0.65</v>
      </c>
      <c r="E911" s="13">
        <v>5.84</v>
      </c>
      <c r="F911" s="13">
        <v>8.01</v>
      </c>
      <c r="G911" s="13">
        <v>22.5</v>
      </c>
      <c r="K911" s="56">
        <v>408</v>
      </c>
      <c r="L911" s="31">
        <f>AVERAGE(K907:K911)</f>
        <v>565.79999999999995</v>
      </c>
      <c r="M911" s="38">
        <f>GEOMEAN(K907:K911)</f>
        <v>494.09885433971783</v>
      </c>
      <c r="N911" s="55" t="s">
        <v>502</v>
      </c>
      <c r="AG911" s="28"/>
      <c r="AM911" s="28"/>
    </row>
    <row r="912" spans="1:39" x14ac:dyDescent="0.3">
      <c r="A912" s="48">
        <v>41527</v>
      </c>
      <c r="B912" s="26">
        <v>0.41439814814814818</v>
      </c>
      <c r="C912" s="13">
        <v>981</v>
      </c>
      <c r="D912" s="13">
        <v>0.63700000000000001</v>
      </c>
      <c r="E912" s="13">
        <v>4.8099999999999996</v>
      </c>
      <c r="F912" s="13">
        <v>7.87</v>
      </c>
      <c r="G912" s="13">
        <v>22.7</v>
      </c>
      <c r="K912" s="56">
        <v>631</v>
      </c>
      <c r="AG912" s="28"/>
      <c r="AM912" s="28"/>
    </row>
    <row r="913" spans="1:39" x14ac:dyDescent="0.3">
      <c r="A913" s="48">
        <v>41529</v>
      </c>
      <c r="B913" s="26">
        <v>0.44194444444444447</v>
      </c>
      <c r="C913" s="13">
        <v>777</v>
      </c>
      <c r="D913" s="13">
        <v>0.50700000000000001</v>
      </c>
      <c r="E913" s="13">
        <v>5.61</v>
      </c>
      <c r="F913" s="13">
        <v>7.7</v>
      </c>
      <c r="G913" s="13">
        <v>22</v>
      </c>
      <c r="K913" s="51">
        <v>24192</v>
      </c>
      <c r="AG913" s="28"/>
      <c r="AM913" s="28"/>
    </row>
    <row r="914" spans="1:39" x14ac:dyDescent="0.3">
      <c r="A914" s="48">
        <v>41533</v>
      </c>
      <c r="B914" s="26">
        <v>0.4073032407407407</v>
      </c>
      <c r="C914" s="13">
        <v>948</v>
      </c>
      <c r="D914" s="13">
        <v>0.61750000000000005</v>
      </c>
      <c r="E914" s="13">
        <v>6.79</v>
      </c>
      <c r="F914" s="13">
        <v>7.76</v>
      </c>
      <c r="G914" s="13">
        <v>16.399999999999999</v>
      </c>
      <c r="K914" s="56">
        <v>820</v>
      </c>
      <c r="AG914" s="28"/>
      <c r="AM914" s="28"/>
    </row>
    <row r="915" spans="1:39" x14ac:dyDescent="0.3">
      <c r="A915" s="48">
        <v>41540</v>
      </c>
      <c r="B915" s="26">
        <v>0.48403935185185182</v>
      </c>
      <c r="C915" s="13">
        <v>716</v>
      </c>
      <c r="D915" s="13">
        <v>0.46800000000000003</v>
      </c>
      <c r="E915" s="13">
        <v>8.69</v>
      </c>
      <c r="F915" s="13">
        <v>7.92</v>
      </c>
      <c r="G915" s="13">
        <v>14.6</v>
      </c>
      <c r="K915" s="56">
        <v>1553</v>
      </c>
      <c r="AG915" s="28"/>
      <c r="AM915" s="28"/>
    </row>
    <row r="916" spans="1:39" x14ac:dyDescent="0.3">
      <c r="A916" s="48">
        <v>41543</v>
      </c>
      <c r="B916" s="26">
        <v>0.43214120370370374</v>
      </c>
      <c r="C916" s="13">
        <v>908</v>
      </c>
      <c r="D916" s="13">
        <v>0.59150000000000003</v>
      </c>
      <c r="E916" s="13">
        <v>8.7100000000000009</v>
      </c>
      <c r="F916" s="13">
        <v>7.82</v>
      </c>
      <c r="G916" s="13">
        <v>14.6</v>
      </c>
      <c r="K916" s="56">
        <v>1872</v>
      </c>
      <c r="L916" s="31">
        <f>AVERAGE(K912:K916)</f>
        <v>5813.6</v>
      </c>
      <c r="M916" s="38">
        <f>GEOMEAN(K912:K916)</f>
        <v>2052.099701104024</v>
      </c>
      <c r="N916" s="55" t="s">
        <v>503</v>
      </c>
      <c r="AG916" s="28"/>
      <c r="AM916" s="28"/>
    </row>
    <row r="917" spans="1:39" x14ac:dyDescent="0.3">
      <c r="A917" s="48">
        <v>41555</v>
      </c>
      <c r="B917" s="26">
        <v>0.45800925925925928</v>
      </c>
      <c r="C917" s="13">
        <v>765</v>
      </c>
      <c r="D917" s="13">
        <v>0.50049999999999994</v>
      </c>
      <c r="E917" s="13">
        <v>9.42</v>
      </c>
      <c r="F917" s="13">
        <v>8.11</v>
      </c>
      <c r="G917" s="13">
        <v>13.9</v>
      </c>
      <c r="K917" s="56">
        <v>988</v>
      </c>
      <c r="O917" s="28" t="s">
        <v>321</v>
      </c>
      <c r="P917" s="28">
        <v>74.3</v>
      </c>
      <c r="Q917" s="28" t="s">
        <v>321</v>
      </c>
      <c r="R917" s="28" t="s">
        <v>321</v>
      </c>
      <c r="S917" s="28" t="s">
        <v>321</v>
      </c>
      <c r="T917" s="28" t="s">
        <v>321</v>
      </c>
      <c r="U917" s="28" t="s">
        <v>321</v>
      </c>
      <c r="V917" s="28" t="s">
        <v>321</v>
      </c>
      <c r="W917" s="28" t="s">
        <v>321</v>
      </c>
      <c r="X917" s="28">
        <v>63.8</v>
      </c>
      <c r="Y917" s="28" t="s">
        <v>321</v>
      </c>
      <c r="Z917" s="28">
        <v>1.9</v>
      </c>
      <c r="AA917" s="28" t="s">
        <v>321</v>
      </c>
      <c r="AB917" s="28">
        <v>67.099999999999994</v>
      </c>
      <c r="AC917" s="28" t="s">
        <v>112</v>
      </c>
      <c r="AD917" s="28">
        <v>287</v>
      </c>
      <c r="AE917" s="28" t="s">
        <v>321</v>
      </c>
      <c r="AG917" s="28">
        <v>242</v>
      </c>
      <c r="AM917" s="28">
        <v>25</v>
      </c>
    </row>
    <row r="918" spans="1:39" x14ac:dyDescent="0.3">
      <c r="A918" s="48">
        <v>41564</v>
      </c>
      <c r="B918" s="26">
        <v>0.44670138888888888</v>
      </c>
      <c r="C918" s="13">
        <v>936</v>
      </c>
      <c r="D918" s="13">
        <v>0.61099999999999999</v>
      </c>
      <c r="E918" s="13">
        <v>9.19</v>
      </c>
      <c r="F918" s="13">
        <v>8.0500000000000007</v>
      </c>
      <c r="G918" s="13">
        <v>11.7</v>
      </c>
      <c r="K918" s="56">
        <v>987</v>
      </c>
      <c r="AG918" s="28"/>
      <c r="AM918" s="28"/>
    </row>
    <row r="919" spans="1:39" x14ac:dyDescent="0.3">
      <c r="A919" s="48">
        <v>41568</v>
      </c>
      <c r="B919" s="26">
        <v>0.46239583333333334</v>
      </c>
      <c r="C919" s="13">
        <v>744</v>
      </c>
      <c r="D919" s="13">
        <v>0.48099999999999998</v>
      </c>
      <c r="E919" s="13">
        <v>10.35</v>
      </c>
      <c r="F919" s="13">
        <v>8.09</v>
      </c>
      <c r="G919" s="13">
        <v>11.1</v>
      </c>
      <c r="K919" s="56">
        <v>728</v>
      </c>
      <c r="AG919" s="28"/>
      <c r="AM919" s="28"/>
    </row>
    <row r="920" spans="1:39" x14ac:dyDescent="0.3">
      <c r="A920" s="48">
        <v>41571</v>
      </c>
      <c r="B920" s="26">
        <v>0.41613425925925923</v>
      </c>
      <c r="C920" s="13">
        <v>951</v>
      </c>
      <c r="D920" s="13">
        <v>0.61750000000000005</v>
      </c>
      <c r="E920" s="13">
        <v>10.19</v>
      </c>
      <c r="F920" s="13">
        <v>7.92</v>
      </c>
      <c r="G920" s="13">
        <v>7.5</v>
      </c>
      <c r="K920" s="56">
        <v>576</v>
      </c>
      <c r="AG920" s="28"/>
      <c r="AM920" s="28"/>
    </row>
    <row r="921" spans="1:39" x14ac:dyDescent="0.3">
      <c r="A921" s="48">
        <v>41575</v>
      </c>
      <c r="B921" s="26">
        <v>0.43627314814814816</v>
      </c>
      <c r="C921" s="13">
        <v>967</v>
      </c>
      <c r="D921" s="13">
        <v>0.63049999999999995</v>
      </c>
      <c r="E921" s="13">
        <v>11.79</v>
      </c>
      <c r="F921" s="13">
        <v>8.0299999999999994</v>
      </c>
      <c r="G921" s="13">
        <v>6.1</v>
      </c>
      <c r="K921" s="56">
        <v>620</v>
      </c>
      <c r="L921" s="31">
        <f>AVERAGE(K917:K921)</f>
        <v>779.8</v>
      </c>
      <c r="M921" s="38">
        <f>GEOMEAN(K917:K921)</f>
        <v>759.98309136019566</v>
      </c>
      <c r="N921" s="55" t="s">
        <v>504</v>
      </c>
      <c r="AG921" s="28"/>
      <c r="AM921" s="28"/>
    </row>
    <row r="922" spans="1:39" x14ac:dyDescent="0.3">
      <c r="A922" s="48">
        <v>41582</v>
      </c>
      <c r="B922" s="26">
        <v>0.46082175925925922</v>
      </c>
      <c r="C922" s="13">
        <v>912</v>
      </c>
      <c r="D922" s="13">
        <v>0.59150000000000003</v>
      </c>
      <c r="E922" s="13">
        <v>10.34</v>
      </c>
      <c r="F922" s="13">
        <v>7.98</v>
      </c>
      <c r="G922" s="13">
        <v>9.3000000000000007</v>
      </c>
      <c r="K922" s="56">
        <v>379</v>
      </c>
      <c r="AG922" s="28"/>
      <c r="AM922" s="28"/>
    </row>
    <row r="923" spans="1:39" x14ac:dyDescent="0.3">
      <c r="A923" s="48">
        <v>41584</v>
      </c>
      <c r="B923" s="54">
        <v>0.39564814814814814</v>
      </c>
      <c r="C923" s="13">
        <v>962</v>
      </c>
      <c r="D923" s="13">
        <v>0.624</v>
      </c>
      <c r="E923" s="13">
        <v>8.4700000000000006</v>
      </c>
      <c r="F923" s="13">
        <v>8.01</v>
      </c>
      <c r="G923" s="13">
        <v>11.7</v>
      </c>
      <c r="K923" s="56">
        <v>354</v>
      </c>
      <c r="AG923" s="28"/>
      <c r="AM923" s="28"/>
    </row>
    <row r="924" spans="1:39" x14ac:dyDescent="0.3">
      <c r="A924" s="48">
        <v>41590</v>
      </c>
      <c r="B924" s="26">
        <v>0.45862268518518517</v>
      </c>
      <c r="C924" s="13">
        <v>963</v>
      </c>
      <c r="D924" s="13">
        <v>0.624</v>
      </c>
      <c r="E924" s="13">
        <v>11.69</v>
      </c>
      <c r="F924" s="13">
        <v>7.96</v>
      </c>
      <c r="G924" s="13">
        <v>4.9000000000000004</v>
      </c>
      <c r="K924" s="56">
        <v>754</v>
      </c>
      <c r="AG924" s="28"/>
      <c r="AM924" s="28"/>
    </row>
    <row r="925" spans="1:39" x14ac:dyDescent="0.3">
      <c r="A925" s="48">
        <v>41592</v>
      </c>
      <c r="B925" s="26">
        <v>0.43415509259259261</v>
      </c>
      <c r="C925" s="13">
        <v>1017</v>
      </c>
      <c r="D925" s="13">
        <v>0.66300000000000003</v>
      </c>
      <c r="E925" s="13">
        <v>11.67</v>
      </c>
      <c r="F925" s="13">
        <v>7.99</v>
      </c>
      <c r="G925" s="13">
        <v>3.6</v>
      </c>
      <c r="K925" s="56">
        <v>323</v>
      </c>
      <c r="AG925" s="28"/>
      <c r="AM925" s="28"/>
    </row>
    <row r="926" spans="1:39" x14ac:dyDescent="0.3">
      <c r="A926" s="48">
        <v>41596</v>
      </c>
      <c r="B926" s="26">
        <v>0.44353009259259263</v>
      </c>
      <c r="C926" s="13">
        <v>604</v>
      </c>
      <c r="D926" s="13">
        <v>0.3926</v>
      </c>
      <c r="E926" s="13">
        <v>10.19</v>
      </c>
      <c r="F926" s="13">
        <v>7.73</v>
      </c>
      <c r="G926" s="13">
        <v>9.9</v>
      </c>
      <c r="K926" s="56">
        <v>1989</v>
      </c>
      <c r="L926" s="31">
        <f>AVERAGE(K922:K926)</f>
        <v>759.8</v>
      </c>
      <c r="M926" s="38">
        <f>GEOMEAN(K922:K926)</f>
        <v>578.85558072462561</v>
      </c>
      <c r="N926" s="55" t="s">
        <v>505</v>
      </c>
      <c r="AG926" s="28"/>
      <c r="AM926" s="28"/>
    </row>
    <row r="927" spans="1:39" x14ac:dyDescent="0.3">
      <c r="A927" s="48">
        <v>41611</v>
      </c>
      <c r="B927" s="26">
        <v>0.47741898148148149</v>
      </c>
      <c r="C927" s="13">
        <v>922</v>
      </c>
      <c r="D927" s="13">
        <v>0.59799999999999998</v>
      </c>
      <c r="E927" s="13">
        <v>11.23</v>
      </c>
      <c r="F927" s="13">
        <v>8.1199999999999992</v>
      </c>
      <c r="G927" s="13">
        <v>6.7</v>
      </c>
      <c r="K927" s="56">
        <v>426</v>
      </c>
      <c r="AG927" s="28"/>
      <c r="AM927" s="28"/>
    </row>
    <row r="928" spans="1:39" x14ac:dyDescent="0.3">
      <c r="A928" s="48">
        <v>41613</v>
      </c>
      <c r="B928" s="26">
        <v>0.45581018518518518</v>
      </c>
      <c r="C928" s="13">
        <v>919</v>
      </c>
      <c r="D928" s="13">
        <v>0.59799999999999998</v>
      </c>
      <c r="E928" s="13">
        <v>9.9700000000000006</v>
      </c>
      <c r="F928" s="13">
        <v>7.99</v>
      </c>
      <c r="G928" s="13">
        <v>8.6</v>
      </c>
      <c r="K928" s="56">
        <v>627</v>
      </c>
      <c r="AG928" s="28"/>
      <c r="AM928" s="28"/>
    </row>
    <row r="929" spans="1:39" x14ac:dyDescent="0.3">
      <c r="A929" s="48">
        <v>41620</v>
      </c>
      <c r="B929" s="54">
        <v>0.4378009259259259</v>
      </c>
      <c r="C929" s="13">
        <v>1263</v>
      </c>
      <c r="D929" s="13">
        <v>0.81899999999999995</v>
      </c>
      <c r="E929" s="13">
        <v>12.81</v>
      </c>
      <c r="F929" s="13">
        <v>7.94</v>
      </c>
      <c r="G929" s="13">
        <v>0</v>
      </c>
      <c r="K929" s="56">
        <v>285</v>
      </c>
      <c r="AG929" s="28"/>
      <c r="AM929" s="28"/>
    </row>
    <row r="930" spans="1:39" x14ac:dyDescent="0.3">
      <c r="A930" s="48">
        <v>41624</v>
      </c>
      <c r="B930" s="26">
        <v>0.44226851851851851</v>
      </c>
      <c r="C930" s="13">
        <v>1378</v>
      </c>
      <c r="D930" s="13">
        <v>0.89700000000000002</v>
      </c>
      <c r="E930" s="13">
        <v>14.79</v>
      </c>
      <c r="F930" s="13">
        <v>7.95</v>
      </c>
      <c r="G930" s="13">
        <v>0.4</v>
      </c>
      <c r="K930" s="56">
        <v>292</v>
      </c>
      <c r="AG930" s="28"/>
      <c r="AM930" s="28"/>
    </row>
    <row r="931" spans="1:39" x14ac:dyDescent="0.3">
      <c r="A931" s="48">
        <v>41627</v>
      </c>
      <c r="B931" s="26">
        <v>0.43373842592592587</v>
      </c>
      <c r="C931" s="13">
        <v>1397</v>
      </c>
      <c r="D931" s="13">
        <v>0.91</v>
      </c>
      <c r="E931" s="13">
        <v>13.43</v>
      </c>
      <c r="F931" s="13">
        <v>7.85</v>
      </c>
      <c r="G931" s="13">
        <v>3</v>
      </c>
      <c r="K931" s="56">
        <v>717</v>
      </c>
      <c r="L931" s="31">
        <f>AVERAGE(K927:K931)</f>
        <v>469.4</v>
      </c>
      <c r="M931" s="38">
        <f>GEOMEAN(K927:K931)</f>
        <v>437.00338541373532</v>
      </c>
      <c r="N931" s="55" t="s">
        <v>506</v>
      </c>
      <c r="AG931" s="28"/>
      <c r="AM931" s="28"/>
    </row>
    <row r="932" spans="1:39" x14ac:dyDescent="0.3">
      <c r="A932" s="48">
        <v>41652</v>
      </c>
      <c r="B932" s="26">
        <v>0.43486111111111114</v>
      </c>
      <c r="C932" s="13">
        <v>912</v>
      </c>
      <c r="D932" s="13">
        <v>0.59150000000000003</v>
      </c>
      <c r="E932" s="13">
        <v>15.42</v>
      </c>
      <c r="F932" s="13">
        <v>7.91</v>
      </c>
      <c r="G932" s="13">
        <v>5.6</v>
      </c>
      <c r="K932" s="56">
        <v>1106</v>
      </c>
      <c r="AG932" s="28"/>
      <c r="AM932" s="28"/>
    </row>
    <row r="933" spans="1:39" x14ac:dyDescent="0.3">
      <c r="A933" s="48">
        <v>41655</v>
      </c>
      <c r="C933" s="13" t="s">
        <v>720</v>
      </c>
      <c r="AG933" s="28"/>
      <c r="AM933" s="28"/>
    </row>
    <row r="934" spans="1:39" x14ac:dyDescent="0.3">
      <c r="A934" s="48">
        <v>41661</v>
      </c>
      <c r="B934" s="26">
        <v>0.47396990740740735</v>
      </c>
      <c r="C934" s="13">
        <v>1219</v>
      </c>
      <c r="D934" s="13">
        <v>0.79300000000000004</v>
      </c>
      <c r="E934" s="13">
        <v>14.68</v>
      </c>
      <c r="F934" s="13">
        <v>7.93</v>
      </c>
      <c r="G934" s="13">
        <v>0.5</v>
      </c>
      <c r="K934" s="56">
        <v>160</v>
      </c>
      <c r="AG934" s="28"/>
      <c r="AM934" s="28"/>
    </row>
    <row r="935" spans="1:39" x14ac:dyDescent="0.3">
      <c r="A935" s="48">
        <v>41668</v>
      </c>
      <c r="B935" s="26">
        <v>0.418912037037037</v>
      </c>
      <c r="C935" s="13">
        <v>1090</v>
      </c>
      <c r="D935" s="13">
        <v>0.70850000000000002</v>
      </c>
      <c r="E935" s="13">
        <v>12.55</v>
      </c>
      <c r="F935" s="13">
        <v>7.8</v>
      </c>
      <c r="G935" s="13">
        <v>-0.1</v>
      </c>
      <c r="K935" s="56">
        <v>52</v>
      </c>
      <c r="AG935" s="28"/>
      <c r="AM935" s="28"/>
    </row>
    <row r="936" spans="1:39" x14ac:dyDescent="0.3">
      <c r="A936" s="48">
        <v>41669</v>
      </c>
      <c r="B936" s="26">
        <v>0.42055555555555557</v>
      </c>
      <c r="C936" s="13">
        <v>1105</v>
      </c>
      <c r="D936" s="13">
        <v>0.71499999999999997</v>
      </c>
      <c r="E936" s="13">
        <v>13.66</v>
      </c>
      <c r="F936" s="13">
        <v>7.78</v>
      </c>
      <c r="G936" s="13">
        <v>0.1</v>
      </c>
      <c r="K936" s="56">
        <v>63</v>
      </c>
      <c r="L936" s="31">
        <f>AVERAGE(K932:K936)</f>
        <v>345.25</v>
      </c>
      <c r="M936" s="38">
        <f>GEOMEAN(K932:K936)</f>
        <v>155.16892474962205</v>
      </c>
      <c r="N936" s="55" t="s">
        <v>507</v>
      </c>
      <c r="AG936" s="28"/>
      <c r="AM936" s="28"/>
    </row>
    <row r="937" spans="1:39" x14ac:dyDescent="0.3">
      <c r="A937" s="48">
        <v>41676</v>
      </c>
      <c r="B937" s="26">
        <v>0.43774305555555554</v>
      </c>
      <c r="C937" s="13">
        <v>995</v>
      </c>
      <c r="D937" s="13">
        <v>0.64349999999999996</v>
      </c>
      <c r="E937" s="13">
        <v>13.97</v>
      </c>
      <c r="F937" s="13">
        <v>8.0299999999999994</v>
      </c>
      <c r="G937" s="13">
        <v>0.1</v>
      </c>
      <c r="K937" s="56">
        <v>74</v>
      </c>
      <c r="AG937" s="28"/>
      <c r="AM937" s="28"/>
    </row>
    <row r="938" spans="1:39" x14ac:dyDescent="0.3">
      <c r="A938" s="48">
        <v>41682</v>
      </c>
      <c r="B938" s="26">
        <v>0.45284722222222223</v>
      </c>
      <c r="C938" s="13">
        <v>1050</v>
      </c>
      <c r="D938" s="13">
        <v>0.6825</v>
      </c>
      <c r="E938" s="13">
        <v>13.62</v>
      </c>
      <c r="F938" s="13">
        <v>7.68</v>
      </c>
      <c r="G938" s="13">
        <v>0.1</v>
      </c>
      <c r="K938" s="56">
        <v>74</v>
      </c>
      <c r="AG938" s="28"/>
      <c r="AM938" s="28"/>
    </row>
    <row r="939" spans="1:39" x14ac:dyDescent="0.3">
      <c r="A939" s="48">
        <v>41688</v>
      </c>
      <c r="C939" s="13" t="s">
        <v>421</v>
      </c>
      <c r="AG939" s="28"/>
      <c r="AM939" s="28"/>
    </row>
    <row r="940" spans="1:39" x14ac:dyDescent="0.3">
      <c r="A940" s="48">
        <v>41690</v>
      </c>
      <c r="B940" s="26">
        <v>0.43273148148148149</v>
      </c>
      <c r="C940" s="13">
        <v>651</v>
      </c>
      <c r="D940" s="13">
        <v>0.42320000000000002</v>
      </c>
      <c r="E940" s="13">
        <v>13.35</v>
      </c>
      <c r="F940" s="13">
        <v>7.81</v>
      </c>
      <c r="G940" s="13">
        <v>2.9</v>
      </c>
      <c r="K940" s="56">
        <v>3076</v>
      </c>
      <c r="AG940" s="28"/>
      <c r="AM940" s="28"/>
    </row>
    <row r="941" spans="1:39" x14ac:dyDescent="0.3">
      <c r="A941" s="48">
        <v>41696</v>
      </c>
      <c r="B941" s="26">
        <v>0.45731481481481479</v>
      </c>
      <c r="C941" s="13">
        <v>908</v>
      </c>
      <c r="D941" s="13">
        <v>0.59019999999999995</v>
      </c>
      <c r="E941" s="13">
        <v>14.49</v>
      </c>
      <c r="F941" s="13">
        <v>7.93</v>
      </c>
      <c r="G941" s="13">
        <v>0.3</v>
      </c>
      <c r="K941" s="56">
        <v>84</v>
      </c>
      <c r="L941" s="31">
        <f>AVERAGE(K937:K941)</f>
        <v>827</v>
      </c>
      <c r="M941" s="38">
        <f>GEOMEAN(K937:K941)</f>
        <v>193.94664180098363</v>
      </c>
      <c r="N941" s="55" t="s">
        <v>508</v>
      </c>
      <c r="AG941" s="28"/>
      <c r="AM941" s="28"/>
    </row>
    <row r="942" spans="1:39" x14ac:dyDescent="0.3">
      <c r="A942" s="48">
        <v>41704</v>
      </c>
      <c r="B942" s="26">
        <v>0.45200231481481484</v>
      </c>
      <c r="C942" s="13">
        <v>1017</v>
      </c>
      <c r="D942" s="13">
        <v>0.66300000000000003</v>
      </c>
      <c r="E942" s="13">
        <v>15.26</v>
      </c>
      <c r="F942" s="13">
        <v>8.33</v>
      </c>
      <c r="G942" s="13">
        <v>2.4</v>
      </c>
      <c r="K942" s="56">
        <v>52</v>
      </c>
      <c r="AG942" s="28"/>
      <c r="AM942" s="28"/>
    </row>
    <row r="943" spans="1:39" x14ac:dyDescent="0.3">
      <c r="A943" s="48">
        <v>41709</v>
      </c>
      <c r="B943" s="26">
        <v>0.46283564814814815</v>
      </c>
      <c r="C943" s="13">
        <v>863</v>
      </c>
      <c r="D943" s="13">
        <v>0.55900000000000005</v>
      </c>
      <c r="E943" s="13">
        <v>11.94</v>
      </c>
      <c r="F943" s="13">
        <v>8.27</v>
      </c>
      <c r="G943" s="13">
        <v>7.8</v>
      </c>
      <c r="K943" s="56">
        <v>86</v>
      </c>
      <c r="O943" s="28" t="s">
        <v>321</v>
      </c>
      <c r="P943" s="13">
        <v>75.900000000000006</v>
      </c>
      <c r="Q943" s="28" t="s">
        <v>321</v>
      </c>
      <c r="R943" s="28" t="s">
        <v>321</v>
      </c>
      <c r="S943" s="28" t="s">
        <v>321</v>
      </c>
      <c r="T943" s="28" t="s">
        <v>321</v>
      </c>
      <c r="U943" s="28" t="s">
        <v>321</v>
      </c>
      <c r="V943" s="28" t="s">
        <v>321</v>
      </c>
      <c r="W943" s="28" t="s">
        <v>321</v>
      </c>
      <c r="X943" s="28">
        <v>126</v>
      </c>
      <c r="Y943" s="28" t="s">
        <v>321</v>
      </c>
      <c r="Z943" s="28">
        <v>0.63</v>
      </c>
      <c r="AA943" s="28" t="s">
        <v>321</v>
      </c>
      <c r="AB943" s="28">
        <v>71.099999999999994</v>
      </c>
      <c r="AC943" s="28">
        <v>0.25</v>
      </c>
      <c r="AD943" s="28">
        <v>334</v>
      </c>
      <c r="AE943" s="28" t="s">
        <v>321</v>
      </c>
      <c r="AG943" s="28">
        <v>429</v>
      </c>
      <c r="AM943" s="28">
        <v>53</v>
      </c>
    </row>
    <row r="944" spans="1:39" x14ac:dyDescent="0.3">
      <c r="A944" s="48">
        <v>41711</v>
      </c>
      <c r="B944" s="26">
        <v>0.43642361111111111</v>
      </c>
      <c r="C944" s="13">
        <v>831</v>
      </c>
      <c r="D944" s="13">
        <v>0.54020000000000001</v>
      </c>
      <c r="E944" s="13">
        <v>13.4</v>
      </c>
      <c r="F944" s="13">
        <v>8.0299999999999994</v>
      </c>
      <c r="G944" s="13">
        <v>1.7</v>
      </c>
      <c r="K944" s="56">
        <v>1989</v>
      </c>
      <c r="AG944" s="28"/>
      <c r="AM944" s="28"/>
    </row>
    <row r="945" spans="1:39" x14ac:dyDescent="0.3">
      <c r="A945" s="48">
        <v>41717</v>
      </c>
      <c r="B945" s="26">
        <v>0.43682870370370369</v>
      </c>
      <c r="C945" s="13">
        <v>891</v>
      </c>
      <c r="D945" s="13">
        <v>0.57850000000000001</v>
      </c>
      <c r="E945" s="13">
        <v>11.01</v>
      </c>
      <c r="F945" s="13">
        <v>8.1999999999999993</v>
      </c>
      <c r="G945" s="13">
        <v>7.9</v>
      </c>
      <c r="K945" s="56">
        <v>52</v>
      </c>
      <c r="AG945" s="28"/>
      <c r="AM945" s="28"/>
    </row>
    <row r="946" spans="1:39" x14ac:dyDescent="0.3">
      <c r="A946" s="48">
        <v>41725</v>
      </c>
      <c r="B946" s="26">
        <v>0.43874999999999997</v>
      </c>
      <c r="C946" s="13">
        <v>1092</v>
      </c>
      <c r="D946" s="13">
        <v>0.70850000000000002</v>
      </c>
      <c r="E946" s="13">
        <v>13.26</v>
      </c>
      <c r="F946" s="13">
        <v>8.1999999999999993</v>
      </c>
      <c r="G946" s="13">
        <v>4.5999999999999996</v>
      </c>
      <c r="K946" s="56">
        <v>20</v>
      </c>
      <c r="L946" s="31">
        <f>AVERAGE(K942:K946)</f>
        <v>439.8</v>
      </c>
      <c r="M946" s="38">
        <f>GEOMEAN(K942:K946)</f>
        <v>98.454140114299079</v>
      </c>
      <c r="N946" s="55" t="s">
        <v>510</v>
      </c>
      <c r="AG946" s="28"/>
      <c r="AM946" s="28"/>
    </row>
    <row r="947" spans="1:39" x14ac:dyDescent="0.3">
      <c r="A947" s="48">
        <v>41730</v>
      </c>
      <c r="B947" s="60">
        <v>0.44653935185185184</v>
      </c>
      <c r="C947" s="13">
        <v>1044</v>
      </c>
      <c r="D947" s="13">
        <v>0.67600000000000005</v>
      </c>
      <c r="E947" s="13">
        <v>11.55</v>
      </c>
      <c r="F947" s="13">
        <v>8.2100000000000009</v>
      </c>
      <c r="G947" s="13">
        <v>10.5</v>
      </c>
      <c r="K947" s="56">
        <v>10</v>
      </c>
      <c r="AG947" s="28"/>
      <c r="AM947" s="28"/>
    </row>
    <row r="948" spans="1:39" x14ac:dyDescent="0.3">
      <c r="A948" s="48">
        <v>41737</v>
      </c>
      <c r="B948" s="30">
        <v>0.44587962962962963</v>
      </c>
      <c r="C948" s="13">
        <v>752</v>
      </c>
      <c r="D948" s="13">
        <v>0.48749999999999999</v>
      </c>
      <c r="E948" s="13">
        <v>11.69</v>
      </c>
      <c r="F948" s="13">
        <v>7.93</v>
      </c>
      <c r="G948" s="13">
        <v>8.4</v>
      </c>
      <c r="K948" s="56">
        <v>8164</v>
      </c>
      <c r="AG948" s="28"/>
      <c r="AM948" s="28"/>
    </row>
    <row r="949" spans="1:39" x14ac:dyDescent="0.3">
      <c r="A949" s="48">
        <v>41746</v>
      </c>
      <c r="B949" s="57">
        <v>0.43483796296296301</v>
      </c>
      <c r="C949" s="13">
        <v>1006</v>
      </c>
      <c r="D949" s="13">
        <v>0.65649999999999997</v>
      </c>
      <c r="E949" s="13">
        <v>13.18</v>
      </c>
      <c r="F949" s="13">
        <v>7.92</v>
      </c>
      <c r="G949" s="13">
        <v>8.6</v>
      </c>
      <c r="K949" s="56">
        <v>203</v>
      </c>
      <c r="AG949" s="28"/>
      <c r="AM949" s="28"/>
    </row>
    <row r="950" spans="1:39" x14ac:dyDescent="0.3">
      <c r="A950" s="48">
        <v>41750</v>
      </c>
      <c r="B950" s="30">
        <v>0.43415509259259261</v>
      </c>
      <c r="C950" s="13">
        <v>992</v>
      </c>
      <c r="D950" s="13">
        <v>0.64349999999999996</v>
      </c>
      <c r="E950" s="13">
        <v>12.57</v>
      </c>
      <c r="F950" s="13">
        <v>8.15</v>
      </c>
      <c r="G950" s="13">
        <v>13</v>
      </c>
      <c r="K950" s="56">
        <v>74</v>
      </c>
      <c r="AG950" s="28"/>
      <c r="AM950" s="28"/>
    </row>
    <row r="951" spans="1:39" x14ac:dyDescent="0.3">
      <c r="A951" s="48">
        <v>41753</v>
      </c>
      <c r="B951" s="30">
        <v>0.44898148148148148</v>
      </c>
      <c r="C951" s="13">
        <v>1024</v>
      </c>
      <c r="D951" s="13">
        <v>0.66300000000000003</v>
      </c>
      <c r="E951" s="13">
        <v>12.18</v>
      </c>
      <c r="F951" s="13">
        <v>8.1999999999999993</v>
      </c>
      <c r="G951" s="13">
        <v>12.1</v>
      </c>
      <c r="K951" s="56">
        <v>110</v>
      </c>
      <c r="L951" s="31">
        <f>AVERAGE(K947:K952)</f>
        <v>1447</v>
      </c>
      <c r="M951" s="38">
        <f>GEOMEAN(K947:K952)</f>
        <v>159.27030125887293</v>
      </c>
      <c r="N951" s="55" t="s">
        <v>511</v>
      </c>
      <c r="AG951" s="28"/>
      <c r="AM951" s="28"/>
    </row>
    <row r="952" spans="1:39" x14ac:dyDescent="0.3">
      <c r="A952" s="48">
        <v>41764</v>
      </c>
      <c r="B952" s="57">
        <v>0.48115740740740742</v>
      </c>
      <c r="C952" s="13">
        <v>1016</v>
      </c>
      <c r="D952" s="13">
        <v>0.66300000000000003</v>
      </c>
      <c r="E952" s="13">
        <v>12.6</v>
      </c>
      <c r="F952" s="13">
        <v>8.1999999999999993</v>
      </c>
      <c r="G952" s="13">
        <v>12.5</v>
      </c>
      <c r="K952" s="56">
        <v>121</v>
      </c>
      <c r="AG952" s="28"/>
      <c r="AM952" s="28"/>
    </row>
    <row r="953" spans="1:39" x14ac:dyDescent="0.3">
      <c r="A953" s="48">
        <v>41767</v>
      </c>
      <c r="B953" s="57">
        <v>0.45068287037037041</v>
      </c>
      <c r="C953" s="13">
        <v>1025</v>
      </c>
      <c r="D953" s="13">
        <v>0.66300000000000003</v>
      </c>
      <c r="E953" s="13">
        <v>9.8800000000000008</v>
      </c>
      <c r="F953" s="13">
        <v>8.15</v>
      </c>
      <c r="G953" s="13">
        <v>18.399999999999999</v>
      </c>
      <c r="K953" s="56">
        <v>160</v>
      </c>
      <c r="AG953" s="28"/>
      <c r="AM953" s="28"/>
    </row>
    <row r="954" spans="1:39" x14ac:dyDescent="0.3">
      <c r="A954" s="48">
        <v>41773</v>
      </c>
      <c r="B954" s="30">
        <v>0.43101851851851852</v>
      </c>
      <c r="C954" s="13">
        <v>775</v>
      </c>
      <c r="D954" s="13">
        <v>0.50700000000000001</v>
      </c>
      <c r="E954" s="13">
        <v>7.64</v>
      </c>
      <c r="F954" s="13">
        <v>7.75</v>
      </c>
      <c r="G954" s="13">
        <v>15.6</v>
      </c>
      <c r="K954" s="56">
        <v>1043</v>
      </c>
      <c r="AG954" s="28"/>
      <c r="AM954" s="28"/>
    </row>
    <row r="955" spans="1:39" x14ac:dyDescent="0.3">
      <c r="A955" s="48">
        <v>41781</v>
      </c>
      <c r="B955" s="57">
        <v>0.43775462962962958</v>
      </c>
      <c r="C955" s="13">
        <v>506</v>
      </c>
      <c r="D955" s="13">
        <v>0.32890000000000003</v>
      </c>
      <c r="E955" s="13">
        <v>8.32</v>
      </c>
      <c r="F955" s="13">
        <v>7.84</v>
      </c>
      <c r="G955" s="13">
        <v>16.2</v>
      </c>
      <c r="K955" s="56">
        <v>8664</v>
      </c>
      <c r="AG955" s="28"/>
      <c r="AM955" s="28"/>
    </row>
    <row r="956" spans="1:39" x14ac:dyDescent="0.3">
      <c r="A956" s="48">
        <v>41787</v>
      </c>
      <c r="B956" s="30">
        <v>0.43089120370370365</v>
      </c>
      <c r="C956" s="13">
        <v>1053</v>
      </c>
      <c r="D956" s="13">
        <v>0.6825</v>
      </c>
      <c r="E956" s="13">
        <v>8.5399999999999991</v>
      </c>
      <c r="F956" s="13">
        <v>8.02</v>
      </c>
      <c r="G956" s="13">
        <v>18.7</v>
      </c>
      <c r="K956" s="56">
        <v>428</v>
      </c>
      <c r="L956" s="31">
        <f>AVERAGE(K952:K956)</f>
        <v>2083.1999999999998</v>
      </c>
      <c r="M956" s="38">
        <f>GEOMEAN(K952:K956)</f>
        <v>595.48438096839232</v>
      </c>
      <c r="N956" s="55" t="s">
        <v>512</v>
      </c>
      <c r="AG956" s="28"/>
      <c r="AM956" s="28"/>
    </row>
    <row r="957" spans="1:39" x14ac:dyDescent="0.3">
      <c r="A957" s="48">
        <v>41794</v>
      </c>
      <c r="B957" s="30">
        <v>0.47089120370370369</v>
      </c>
      <c r="C957" s="13">
        <v>479.6</v>
      </c>
      <c r="D957" s="13">
        <v>0.312</v>
      </c>
      <c r="E957" s="13">
        <v>6.98</v>
      </c>
      <c r="F957" s="13">
        <v>7.93</v>
      </c>
      <c r="G957" s="13">
        <v>19.5</v>
      </c>
      <c r="K957" s="56">
        <v>15531</v>
      </c>
      <c r="AG957" s="28"/>
      <c r="AM957" s="28"/>
    </row>
    <row r="958" spans="1:39" x14ac:dyDescent="0.3">
      <c r="A958" s="48">
        <v>41799</v>
      </c>
      <c r="B958" s="30">
        <v>0.45366898148148144</v>
      </c>
      <c r="C958" s="13">
        <v>892</v>
      </c>
      <c r="D958" s="13">
        <v>0.57850000000000001</v>
      </c>
      <c r="E958" s="13">
        <v>7.69</v>
      </c>
      <c r="F958" s="13">
        <v>7.98</v>
      </c>
      <c r="G958" s="13">
        <v>18.2</v>
      </c>
      <c r="K958" s="56">
        <v>1374</v>
      </c>
      <c r="AG958" s="28"/>
      <c r="AM958" s="28"/>
    </row>
    <row r="959" spans="1:39" x14ac:dyDescent="0.3">
      <c r="A959" s="48">
        <v>41801</v>
      </c>
      <c r="B959" s="30">
        <v>0.43343749999999998</v>
      </c>
      <c r="C959" s="13">
        <v>364.7</v>
      </c>
      <c r="D959" s="13">
        <v>0.23730000000000001</v>
      </c>
      <c r="E959" s="13">
        <v>7.35</v>
      </c>
      <c r="F959" s="13">
        <v>7.8</v>
      </c>
      <c r="G959" s="13">
        <v>18.899999999999999</v>
      </c>
      <c r="K959" s="56">
        <v>12033</v>
      </c>
      <c r="AG959" s="28"/>
      <c r="AM959" s="28"/>
    </row>
    <row r="960" spans="1:39" x14ac:dyDescent="0.3">
      <c r="A960" s="48">
        <v>41808</v>
      </c>
      <c r="B960" s="30">
        <v>0.41758101851851853</v>
      </c>
      <c r="C960" s="13">
        <v>1060</v>
      </c>
      <c r="D960" s="13">
        <v>0.68899999999999995</v>
      </c>
      <c r="E960" s="13">
        <v>7.13</v>
      </c>
      <c r="F960" s="13">
        <v>7.88</v>
      </c>
      <c r="G960" s="13">
        <v>21.4</v>
      </c>
      <c r="K960" s="56">
        <v>910</v>
      </c>
      <c r="AG960" s="28"/>
      <c r="AM960" s="28"/>
    </row>
    <row r="961" spans="1:39" x14ac:dyDescent="0.3">
      <c r="A961" s="48">
        <v>41816</v>
      </c>
      <c r="B961" s="30">
        <v>0.41530092592592593</v>
      </c>
      <c r="C961" s="13">
        <v>903</v>
      </c>
      <c r="D961" s="13">
        <v>0.58499999999999996</v>
      </c>
      <c r="E961" s="13">
        <v>7.07</v>
      </c>
      <c r="F961" s="13">
        <v>7.83</v>
      </c>
      <c r="G961" s="13">
        <v>20.2</v>
      </c>
      <c r="K961" s="56">
        <v>780</v>
      </c>
      <c r="L961" s="31">
        <f>AVERAGE(K957:K961)</f>
        <v>6125.6</v>
      </c>
      <c r="M961" s="38">
        <f>GEOMEAN(K957:K961)</f>
        <v>2832.2997422335775</v>
      </c>
      <c r="N961" s="55" t="s">
        <v>513</v>
      </c>
      <c r="AG961" s="28"/>
      <c r="AM961" s="28"/>
    </row>
    <row r="962" spans="1:39" x14ac:dyDescent="0.3">
      <c r="A962" s="48">
        <v>41821</v>
      </c>
      <c r="B962" s="30">
        <v>0.46200231481481485</v>
      </c>
      <c r="C962" s="13">
        <v>813</v>
      </c>
      <c r="D962" s="13">
        <v>0.52649999999999997</v>
      </c>
      <c r="E962" s="13">
        <v>7.12</v>
      </c>
      <c r="F962" s="13">
        <v>7.81</v>
      </c>
      <c r="G962" s="13">
        <v>21.8</v>
      </c>
      <c r="K962" s="56">
        <v>5475</v>
      </c>
      <c r="O962" s="28" t="s">
        <v>321</v>
      </c>
      <c r="P962" s="28">
        <v>85.7</v>
      </c>
      <c r="Q962" s="28" t="s">
        <v>321</v>
      </c>
      <c r="R962" s="28" t="s">
        <v>321</v>
      </c>
      <c r="S962" s="28" t="s">
        <v>321</v>
      </c>
      <c r="T962" s="28" t="s">
        <v>321</v>
      </c>
      <c r="U962" s="28" t="s">
        <v>321</v>
      </c>
      <c r="V962" s="28" t="s">
        <v>321</v>
      </c>
      <c r="W962" s="28" t="s">
        <v>321</v>
      </c>
      <c r="X962" s="28">
        <v>65.599999999999994</v>
      </c>
      <c r="Y962" s="28" t="s">
        <v>321</v>
      </c>
      <c r="Z962" s="28">
        <v>0.66</v>
      </c>
      <c r="AA962" s="28" t="s">
        <v>321</v>
      </c>
      <c r="AB962" s="28">
        <v>36.4</v>
      </c>
      <c r="AC962" s="28">
        <v>0.21</v>
      </c>
      <c r="AD962" s="13">
        <v>291</v>
      </c>
      <c r="AE962" s="28" t="s">
        <v>321</v>
      </c>
      <c r="AG962" s="28">
        <v>322</v>
      </c>
      <c r="AM962" s="28">
        <v>29.5</v>
      </c>
    </row>
    <row r="963" spans="1:39" x14ac:dyDescent="0.3">
      <c r="A963" s="48">
        <v>41827</v>
      </c>
      <c r="B963" s="30">
        <v>0.4397685185185185</v>
      </c>
      <c r="C963" s="13">
        <v>1031</v>
      </c>
      <c r="D963" s="13">
        <v>0.66949999999999998</v>
      </c>
      <c r="E963" s="13">
        <v>8.2100000000000009</v>
      </c>
      <c r="F963" s="13">
        <v>8.01</v>
      </c>
      <c r="G963" s="13">
        <v>19.7</v>
      </c>
      <c r="K963" s="56">
        <v>882</v>
      </c>
      <c r="AG963" s="28"/>
      <c r="AM963" s="28"/>
    </row>
    <row r="964" spans="1:39" x14ac:dyDescent="0.3">
      <c r="A964" s="48">
        <v>41834</v>
      </c>
      <c r="B964" s="57">
        <v>0.43667824074074074</v>
      </c>
      <c r="C964" s="13">
        <v>1001</v>
      </c>
      <c r="D964" s="13">
        <v>0.65</v>
      </c>
      <c r="E964" s="13">
        <v>7.9</v>
      </c>
      <c r="F964" s="13">
        <v>7.94</v>
      </c>
      <c r="G964" s="13">
        <v>20.9</v>
      </c>
      <c r="K964" s="56">
        <v>839</v>
      </c>
      <c r="AG964" s="28"/>
      <c r="AM964" s="28"/>
    </row>
    <row r="965" spans="1:39" x14ac:dyDescent="0.3">
      <c r="A965" s="48">
        <v>41837</v>
      </c>
      <c r="B965" s="30">
        <v>0.44166666666666665</v>
      </c>
      <c r="C965" s="13">
        <v>879</v>
      </c>
      <c r="D965" s="13">
        <v>0.57199999999999995</v>
      </c>
      <c r="E965" s="13">
        <v>9.86</v>
      </c>
      <c r="F965" s="13">
        <v>7.95</v>
      </c>
      <c r="G965" s="13">
        <v>16.899999999999999</v>
      </c>
      <c r="K965" s="56">
        <v>839</v>
      </c>
      <c r="AG965" s="28"/>
      <c r="AM965" s="28"/>
    </row>
    <row r="966" spans="1:39" x14ac:dyDescent="0.3">
      <c r="A966" s="48">
        <v>41850</v>
      </c>
      <c r="B966" s="30">
        <v>0.42866898148148147</v>
      </c>
      <c r="C966" s="13">
        <v>482.2</v>
      </c>
      <c r="D966" s="13">
        <v>0.31330000000000002</v>
      </c>
      <c r="E966" s="13">
        <v>8.17</v>
      </c>
      <c r="F966" s="13">
        <v>7.85</v>
      </c>
      <c r="G966" s="13">
        <v>18</v>
      </c>
      <c r="K966" s="56">
        <v>3654</v>
      </c>
      <c r="L966" s="31">
        <f>AVERAGE(K962:K966)</f>
        <v>2337.8000000000002</v>
      </c>
      <c r="M966" s="38">
        <f>GEOMEAN(K962:K966)</f>
        <v>1655.1182776454259</v>
      </c>
      <c r="N966" s="55" t="s">
        <v>514</v>
      </c>
      <c r="AG966" s="28"/>
      <c r="AM966" s="28"/>
    </row>
    <row r="967" spans="1:39" x14ac:dyDescent="0.3">
      <c r="A967" s="48">
        <v>41862</v>
      </c>
      <c r="B967" s="30">
        <v>0.43083333333333335</v>
      </c>
      <c r="C967" s="13">
        <v>939</v>
      </c>
      <c r="D967" s="13">
        <v>0.61099999999999999</v>
      </c>
      <c r="E967" s="13">
        <v>7.51</v>
      </c>
      <c r="F967" s="13">
        <v>7.83</v>
      </c>
      <c r="G967" s="13">
        <v>21.2</v>
      </c>
      <c r="K967" s="56">
        <v>5794</v>
      </c>
      <c r="AG967" s="28"/>
      <c r="AM967" s="28"/>
    </row>
    <row r="968" spans="1:39" x14ac:dyDescent="0.3">
      <c r="A968" s="48">
        <v>41865</v>
      </c>
      <c r="B968" s="57">
        <v>0.4447800925925926</v>
      </c>
      <c r="C968" s="13">
        <v>545</v>
      </c>
      <c r="D968" s="13">
        <v>0.35420000000000001</v>
      </c>
      <c r="E968" s="13">
        <v>8.1999999999999993</v>
      </c>
      <c r="F968" s="13">
        <v>7.92</v>
      </c>
      <c r="G968" s="13">
        <v>19.3</v>
      </c>
      <c r="K968" s="56">
        <v>2723</v>
      </c>
      <c r="AG968" s="28"/>
      <c r="AM968" s="28"/>
    </row>
    <row r="969" spans="1:39" x14ac:dyDescent="0.3">
      <c r="A969" s="48">
        <v>41872</v>
      </c>
      <c r="B969" s="30">
        <v>0.4163425925925926</v>
      </c>
      <c r="C969" s="13">
        <v>366.5</v>
      </c>
      <c r="D969" s="13">
        <v>0.23860000000000001</v>
      </c>
      <c r="E969" s="13">
        <v>7.25</v>
      </c>
      <c r="F969" s="13">
        <v>7.68</v>
      </c>
      <c r="G969" s="13">
        <v>21.4</v>
      </c>
      <c r="K969" s="56">
        <v>9804</v>
      </c>
      <c r="AG969" s="28"/>
      <c r="AM969" s="28"/>
    </row>
    <row r="970" spans="1:39" x14ac:dyDescent="0.3">
      <c r="A970" s="48">
        <v>41876</v>
      </c>
      <c r="B970" s="57">
        <v>0.4403819444444444</v>
      </c>
      <c r="C970" s="13">
        <v>935</v>
      </c>
      <c r="D970" s="13">
        <v>0.60450000000000004</v>
      </c>
      <c r="E970" s="13">
        <v>6.22</v>
      </c>
      <c r="F970" s="13">
        <v>7.93</v>
      </c>
      <c r="G970" s="13">
        <v>22.4</v>
      </c>
      <c r="K970" s="56">
        <v>2063</v>
      </c>
      <c r="AG970" s="28"/>
      <c r="AM970" s="28"/>
    </row>
    <row r="971" spans="1:39" x14ac:dyDescent="0.3">
      <c r="A971" s="48">
        <v>41879</v>
      </c>
      <c r="B971" s="30">
        <v>0.43386574074074075</v>
      </c>
      <c r="C971" s="13">
        <v>928</v>
      </c>
      <c r="D971" s="13">
        <v>0.60450000000000004</v>
      </c>
      <c r="E971" s="28" t="s">
        <v>348</v>
      </c>
      <c r="F971" s="13">
        <v>8.1</v>
      </c>
      <c r="G971" s="13">
        <v>21.2</v>
      </c>
      <c r="K971" s="56">
        <v>1553</v>
      </c>
      <c r="L971" s="31">
        <f>AVERAGE(K967:K971)</f>
        <v>4387.3999999999996</v>
      </c>
      <c r="M971" s="38">
        <f>GEOMEAN(K967:K971)</f>
        <v>3459.5532816758432</v>
      </c>
      <c r="N971" s="55" t="s">
        <v>515</v>
      </c>
      <c r="AG971" s="28"/>
      <c r="AM971" s="28"/>
    </row>
    <row r="972" spans="1:39" x14ac:dyDescent="0.3">
      <c r="A972" s="48">
        <v>41891</v>
      </c>
      <c r="B972" s="30">
        <v>0.44020833333333331</v>
      </c>
      <c r="C972" s="13">
        <v>1008</v>
      </c>
      <c r="D972" s="13">
        <v>0.65649999999999997</v>
      </c>
      <c r="E972" s="13">
        <v>8.82</v>
      </c>
      <c r="F972" s="13">
        <v>8.08</v>
      </c>
      <c r="G972" s="13">
        <v>17.600000000000001</v>
      </c>
      <c r="K972" s="56">
        <v>638</v>
      </c>
      <c r="AG972" s="28"/>
      <c r="AM972" s="28"/>
    </row>
    <row r="973" spans="1:39" x14ac:dyDescent="0.3">
      <c r="A973" s="48">
        <v>41893</v>
      </c>
      <c r="B973" s="30">
        <v>0.42626157407407406</v>
      </c>
      <c r="C973" s="13">
        <v>384.6</v>
      </c>
      <c r="D973" s="13">
        <v>0.25019999999999998</v>
      </c>
      <c r="E973" s="13">
        <v>7.24</v>
      </c>
      <c r="F973" s="13">
        <v>7.73</v>
      </c>
      <c r="G973" s="13">
        <v>19.3</v>
      </c>
      <c r="K973" s="56">
        <v>12997</v>
      </c>
      <c r="AG973" s="28"/>
      <c r="AM973" s="28"/>
    </row>
    <row r="974" spans="1:39" x14ac:dyDescent="0.3">
      <c r="A974" s="48">
        <v>41897</v>
      </c>
      <c r="B974" s="30">
        <v>0.44854166666666667</v>
      </c>
      <c r="C974" s="13">
        <v>957</v>
      </c>
      <c r="D974" s="13">
        <v>0.624</v>
      </c>
      <c r="E974" s="13">
        <v>9.98</v>
      </c>
      <c r="F974" s="13">
        <v>7.89</v>
      </c>
      <c r="G974" s="13">
        <v>14.2</v>
      </c>
      <c r="K974" s="56">
        <v>1483</v>
      </c>
      <c r="AG974" s="28"/>
      <c r="AM974" s="28"/>
    </row>
    <row r="975" spans="1:39" x14ac:dyDescent="0.3">
      <c r="A975" s="48">
        <v>41904</v>
      </c>
      <c r="B975" s="30">
        <v>0.43077546296296299</v>
      </c>
      <c r="C975" s="13">
        <v>957</v>
      </c>
      <c r="D975" s="13">
        <v>0.624</v>
      </c>
      <c r="E975" s="13">
        <v>9.14</v>
      </c>
      <c r="F975" s="13">
        <v>7.93</v>
      </c>
      <c r="G975" s="13">
        <v>14</v>
      </c>
      <c r="K975" s="56">
        <v>426</v>
      </c>
      <c r="AG975" s="28"/>
      <c r="AM975" s="28"/>
    </row>
    <row r="976" spans="1:39" x14ac:dyDescent="0.3">
      <c r="A976" s="48">
        <v>41907</v>
      </c>
      <c r="B976" s="57">
        <v>0.43217592592592591</v>
      </c>
      <c r="C976" s="13">
        <v>1066</v>
      </c>
      <c r="D976" s="13">
        <v>0.69550000000000001</v>
      </c>
      <c r="E976" s="13">
        <v>9.64</v>
      </c>
      <c r="F976" s="13">
        <v>7.87</v>
      </c>
      <c r="G976" s="13">
        <v>14.4</v>
      </c>
      <c r="K976" s="56">
        <v>455</v>
      </c>
      <c r="L976" s="31">
        <f>AVERAGE(K972:K976)</f>
        <v>3199.8</v>
      </c>
      <c r="M976" s="38">
        <f>GEOMEAN(K972:K976)</f>
        <v>1189.7211682520788</v>
      </c>
      <c r="N976" s="55" t="s">
        <v>516</v>
      </c>
      <c r="AG976" s="28"/>
      <c r="AM976" s="28"/>
    </row>
    <row r="977" spans="1:39" x14ac:dyDescent="0.3">
      <c r="A977" s="48">
        <v>41919</v>
      </c>
      <c r="B977" s="30">
        <v>0.44519675925925922</v>
      </c>
      <c r="C977" s="13">
        <v>1002</v>
      </c>
      <c r="D977" s="13">
        <v>0.65</v>
      </c>
      <c r="E977" s="13">
        <v>8.6999999999999993</v>
      </c>
      <c r="F977" s="13">
        <v>7.7</v>
      </c>
      <c r="G977" s="13">
        <v>12.5</v>
      </c>
      <c r="K977" s="56">
        <v>1250</v>
      </c>
      <c r="O977" s="28" t="s">
        <v>321</v>
      </c>
      <c r="P977" s="28">
        <v>87.2</v>
      </c>
      <c r="Q977" s="28" t="s">
        <v>321</v>
      </c>
      <c r="R977" s="28" t="s">
        <v>321</v>
      </c>
      <c r="S977" s="28" t="s">
        <v>321</v>
      </c>
      <c r="T977" s="28" t="s">
        <v>321</v>
      </c>
      <c r="U977" s="28" t="s">
        <v>321</v>
      </c>
      <c r="V977" s="28" t="s">
        <v>321</v>
      </c>
      <c r="W977" s="28" t="s">
        <v>321</v>
      </c>
      <c r="X977" s="28">
        <v>106</v>
      </c>
      <c r="Y977" s="28" t="s">
        <v>321</v>
      </c>
      <c r="Z977" s="28">
        <v>0.59</v>
      </c>
      <c r="AA977" s="28" t="s">
        <v>321</v>
      </c>
      <c r="AB977" s="28">
        <v>73.3</v>
      </c>
      <c r="AC977" s="37" t="s">
        <v>321</v>
      </c>
      <c r="AD977" s="13">
        <v>291</v>
      </c>
      <c r="AE977" s="28" t="s">
        <v>321</v>
      </c>
      <c r="AG977" s="28">
        <v>331</v>
      </c>
      <c r="AM977" s="28">
        <v>25.3</v>
      </c>
    </row>
    <row r="978" spans="1:39" x14ac:dyDescent="0.3">
      <c r="A978" s="48">
        <v>41927</v>
      </c>
      <c r="B978" s="30">
        <v>0.4447800925925926</v>
      </c>
      <c r="C978" s="13">
        <v>674</v>
      </c>
      <c r="D978" s="13">
        <v>0.4355</v>
      </c>
      <c r="E978" s="13">
        <v>8.33</v>
      </c>
      <c r="F978" s="13">
        <v>7.9</v>
      </c>
      <c r="G978" s="13">
        <v>14.8</v>
      </c>
      <c r="K978" s="56">
        <v>1989</v>
      </c>
      <c r="AG978" s="28"/>
      <c r="AM978" s="28"/>
    </row>
    <row r="979" spans="1:39" x14ac:dyDescent="0.3">
      <c r="A979" s="48">
        <v>41932</v>
      </c>
      <c r="B979" s="30">
        <v>0.43929398148148152</v>
      </c>
      <c r="C979" s="13">
        <v>1036</v>
      </c>
      <c r="D979" s="13">
        <v>0.67600000000000005</v>
      </c>
      <c r="E979" s="13">
        <v>9.4600000000000009</v>
      </c>
      <c r="F979" s="13">
        <v>7.84</v>
      </c>
      <c r="G979" s="13">
        <v>11.7</v>
      </c>
      <c r="K979" s="56">
        <v>345</v>
      </c>
      <c r="AG979" s="28"/>
      <c r="AM979" s="28"/>
    </row>
    <row r="980" spans="1:39" x14ac:dyDescent="0.3">
      <c r="A980" s="48">
        <v>41935</v>
      </c>
      <c r="B980" s="30">
        <v>0.44589120370370372</v>
      </c>
      <c r="C980" s="13">
        <v>562</v>
      </c>
      <c r="D980" s="13">
        <v>0.36530000000000001</v>
      </c>
      <c r="E980" s="13">
        <v>10.7</v>
      </c>
      <c r="F980" s="13">
        <v>7.87</v>
      </c>
      <c r="G980" s="13">
        <v>9.1</v>
      </c>
      <c r="K980" s="56">
        <v>776</v>
      </c>
      <c r="AG980" s="28"/>
      <c r="AM980" s="28"/>
    </row>
    <row r="981" spans="1:39" x14ac:dyDescent="0.3">
      <c r="A981" s="48">
        <v>41939</v>
      </c>
      <c r="B981" s="30">
        <v>0.46697916666666667</v>
      </c>
      <c r="C981" s="13">
        <v>1029</v>
      </c>
      <c r="D981" s="13">
        <v>0.66949999999999998</v>
      </c>
      <c r="E981" s="13">
        <v>10.79</v>
      </c>
      <c r="F981" s="13">
        <v>7.95</v>
      </c>
      <c r="G981" s="13">
        <v>12.9</v>
      </c>
      <c r="K981" s="56">
        <v>262</v>
      </c>
      <c r="L981" s="31">
        <f>AVERAGE(K977:K981)</f>
        <v>924.4</v>
      </c>
      <c r="M981" s="38">
        <f>GEOMEAN(K977:K981)</f>
        <v>705.18875885004138</v>
      </c>
      <c r="N981" s="55" t="s">
        <v>517</v>
      </c>
      <c r="AG981" s="28"/>
      <c r="AM981" s="28"/>
    </row>
    <row r="982" spans="1:39" x14ac:dyDescent="0.3">
      <c r="A982" s="48">
        <v>41946</v>
      </c>
      <c r="B982" s="53">
        <v>0.42452546296296295</v>
      </c>
      <c r="C982" s="13">
        <v>973</v>
      </c>
      <c r="D982" s="13">
        <v>0.63049999999999995</v>
      </c>
      <c r="E982" s="13">
        <v>10.67</v>
      </c>
      <c r="F982" s="13">
        <v>7.82</v>
      </c>
      <c r="G982" s="13">
        <v>7.5</v>
      </c>
      <c r="K982" s="56">
        <v>158</v>
      </c>
      <c r="AG982" s="28"/>
      <c r="AM982" s="28"/>
    </row>
    <row r="983" spans="1:39" x14ac:dyDescent="0.3">
      <c r="A983" s="48">
        <v>41948</v>
      </c>
      <c r="B983" s="57">
        <v>0.43368055555555557</v>
      </c>
      <c r="C983" s="13">
        <v>946</v>
      </c>
      <c r="D983" s="13">
        <v>0.61750000000000005</v>
      </c>
      <c r="E983" s="13">
        <v>11.06</v>
      </c>
      <c r="F983" s="13">
        <v>7.9</v>
      </c>
      <c r="G983" s="13">
        <v>9.6</v>
      </c>
      <c r="K983" s="56">
        <v>1222</v>
      </c>
      <c r="AG983" s="28"/>
      <c r="AM983" s="28"/>
    </row>
    <row r="984" spans="1:39" x14ac:dyDescent="0.3">
      <c r="A984" s="48">
        <v>41954</v>
      </c>
      <c r="B984" s="30">
        <v>0.45372685185185185</v>
      </c>
      <c r="C984" s="13">
        <v>1055</v>
      </c>
      <c r="D984" s="13">
        <v>0.6825</v>
      </c>
      <c r="E984" s="13">
        <v>10.47</v>
      </c>
      <c r="F984" s="13">
        <v>7.84</v>
      </c>
      <c r="G984" s="13">
        <v>10.3</v>
      </c>
      <c r="K984" s="56">
        <v>187</v>
      </c>
      <c r="AG984" s="28"/>
      <c r="AM984" s="28"/>
    </row>
    <row r="985" spans="1:39" x14ac:dyDescent="0.3">
      <c r="A985" s="48">
        <v>41956</v>
      </c>
      <c r="B985" s="30">
        <v>0.42528935185185185</v>
      </c>
      <c r="C985" s="13">
        <v>1082</v>
      </c>
      <c r="D985" s="13">
        <v>0.70199999999999996</v>
      </c>
      <c r="E985" s="13">
        <v>12.64</v>
      </c>
      <c r="F985" s="13">
        <v>7.76</v>
      </c>
      <c r="G985" s="13">
        <v>3.3</v>
      </c>
      <c r="K985" s="56">
        <v>122</v>
      </c>
      <c r="AG985" s="28"/>
      <c r="AM985" s="28"/>
    </row>
    <row r="986" spans="1:39" x14ac:dyDescent="0.3">
      <c r="A986" s="48">
        <v>41960</v>
      </c>
      <c r="B986" s="30">
        <v>0.45087962962962963</v>
      </c>
      <c r="C986" s="13">
        <v>1232</v>
      </c>
      <c r="D986" s="13">
        <v>0.79949999999999999</v>
      </c>
      <c r="E986" s="13">
        <v>12.76</v>
      </c>
      <c r="F986" s="13">
        <v>7.68</v>
      </c>
      <c r="G986" s="13">
        <v>1.6</v>
      </c>
      <c r="K986" s="56">
        <v>1017</v>
      </c>
      <c r="L986" s="31">
        <f>AVERAGE(K982:K986)</f>
        <v>541.20000000000005</v>
      </c>
      <c r="M986" s="38">
        <f>GEOMEAN(K982:K986)</f>
        <v>339.03937330514026</v>
      </c>
      <c r="N986" s="55" t="s">
        <v>518</v>
      </c>
      <c r="AG986" s="28"/>
      <c r="AM986" s="28"/>
    </row>
    <row r="987" spans="1:39" x14ac:dyDescent="0.3">
      <c r="A987" s="48">
        <v>41975</v>
      </c>
      <c r="C987" s="28" t="s">
        <v>348</v>
      </c>
      <c r="D987" s="28" t="s">
        <v>348</v>
      </c>
      <c r="E987" s="28" t="s">
        <v>348</v>
      </c>
      <c r="F987" s="28" t="s">
        <v>348</v>
      </c>
      <c r="G987" s="28" t="s">
        <v>348</v>
      </c>
      <c r="K987" s="56">
        <v>364</v>
      </c>
      <c r="AG987" s="28"/>
      <c r="AM987" s="28"/>
    </row>
    <row r="988" spans="1:39" x14ac:dyDescent="0.3">
      <c r="A988" s="48">
        <v>41977</v>
      </c>
      <c r="B988" s="30">
        <v>0.44981481481481483</v>
      </c>
      <c r="C988" s="13">
        <v>1053</v>
      </c>
      <c r="D988" s="13">
        <v>0.6825</v>
      </c>
      <c r="E988" s="13">
        <v>12.95</v>
      </c>
      <c r="F988" s="13">
        <v>7.97</v>
      </c>
      <c r="G988" s="13">
        <v>3.9</v>
      </c>
      <c r="K988" s="56">
        <v>331</v>
      </c>
      <c r="AG988" s="28"/>
      <c r="AM988" s="28"/>
    </row>
    <row r="989" spans="1:39" x14ac:dyDescent="0.3">
      <c r="A989" s="48">
        <v>41984</v>
      </c>
      <c r="B989" s="30">
        <v>0.45015046296296296</v>
      </c>
      <c r="C989" s="13">
        <v>1029</v>
      </c>
      <c r="D989" s="13">
        <v>0.66949999999999998</v>
      </c>
      <c r="E989" s="13">
        <v>12.55</v>
      </c>
      <c r="F989" s="13">
        <v>8.0399999999999991</v>
      </c>
      <c r="G989" s="13">
        <v>4.7</v>
      </c>
      <c r="K989" s="56">
        <v>620</v>
      </c>
      <c r="AG989" s="28"/>
      <c r="AM989" s="28"/>
    </row>
    <row r="990" spans="1:39" x14ac:dyDescent="0.3">
      <c r="A990" s="48">
        <v>41988</v>
      </c>
      <c r="B990" s="30">
        <v>0.43655092592592593</v>
      </c>
      <c r="C990" s="13">
        <v>1006</v>
      </c>
      <c r="D990" s="13">
        <v>0.65649999999999997</v>
      </c>
      <c r="E990" s="13">
        <v>11.12</v>
      </c>
      <c r="F990" s="13">
        <v>7.94</v>
      </c>
      <c r="G990" s="13">
        <v>7.8</v>
      </c>
      <c r="K990" s="56">
        <v>388</v>
      </c>
      <c r="AG990" s="28"/>
      <c r="AM990" s="28"/>
    </row>
    <row r="991" spans="1:39" x14ac:dyDescent="0.3">
      <c r="A991" s="48">
        <v>41991</v>
      </c>
      <c r="B991" s="30">
        <v>0.45415509259259257</v>
      </c>
      <c r="C991" s="13">
        <v>897</v>
      </c>
      <c r="D991" s="13">
        <v>0.58499999999999996</v>
      </c>
      <c r="E991" s="13">
        <v>14.2</v>
      </c>
      <c r="F991" s="13">
        <v>7.93</v>
      </c>
      <c r="G991" s="13">
        <v>3.3</v>
      </c>
      <c r="K991" s="56">
        <v>275</v>
      </c>
      <c r="L991" s="31">
        <f>AVERAGE(K987:K991)</f>
        <v>395.6</v>
      </c>
      <c r="M991" s="38">
        <f>GEOMEAN(K987:K991)</f>
        <v>380.44956972880362</v>
      </c>
      <c r="N991" s="55" t="s">
        <v>519</v>
      </c>
      <c r="AG991" s="28"/>
      <c r="AM991" s="28"/>
    </row>
    <row r="992" spans="1:39" x14ac:dyDescent="0.3">
      <c r="A992" s="48">
        <v>42016</v>
      </c>
      <c r="B992" s="30">
        <v>0.44934027777777774</v>
      </c>
      <c r="C992" s="13">
        <v>1855</v>
      </c>
      <c r="D992" s="13">
        <v>1.2024999999999999</v>
      </c>
      <c r="E992" s="13">
        <v>12.88</v>
      </c>
      <c r="F992" s="13">
        <v>7.72</v>
      </c>
      <c r="G992" s="13">
        <v>0.6</v>
      </c>
      <c r="K992" s="56">
        <v>4611</v>
      </c>
      <c r="AG992" s="28"/>
      <c r="AM992" s="28"/>
    </row>
    <row r="993" spans="1:39" x14ac:dyDescent="0.3">
      <c r="A993" s="48">
        <v>42019</v>
      </c>
      <c r="B993" s="57">
        <v>0.44054398148148149</v>
      </c>
      <c r="C993" s="13">
        <v>1128</v>
      </c>
      <c r="D993" s="13">
        <v>0.73450000000000004</v>
      </c>
      <c r="E993" s="13">
        <v>16.45</v>
      </c>
      <c r="F993" s="13">
        <v>7.96</v>
      </c>
      <c r="G993" s="13">
        <v>0.9</v>
      </c>
      <c r="K993" s="56">
        <v>189</v>
      </c>
      <c r="AG993" s="28"/>
      <c r="AM993" s="28"/>
    </row>
    <row r="994" spans="1:39" x14ac:dyDescent="0.3">
      <c r="A994" s="48">
        <v>42025</v>
      </c>
      <c r="B994" s="30">
        <v>0.41368055555555555</v>
      </c>
      <c r="C994" s="13">
        <v>1065</v>
      </c>
      <c r="D994" s="13">
        <v>0.68899999999999995</v>
      </c>
      <c r="E994" s="13">
        <v>13.61</v>
      </c>
      <c r="F994" s="13">
        <v>7.95</v>
      </c>
      <c r="G994" s="13">
        <v>4.8</v>
      </c>
      <c r="K994" s="56">
        <v>393</v>
      </c>
      <c r="AG994" s="28"/>
      <c r="AM994" s="28"/>
    </row>
    <row r="995" spans="1:39" x14ac:dyDescent="0.3">
      <c r="A995" s="48">
        <v>42030</v>
      </c>
      <c r="B995" s="30">
        <v>0.43033564814814818</v>
      </c>
      <c r="C995" s="13">
        <v>928</v>
      </c>
      <c r="D995" s="13">
        <v>0.60450000000000004</v>
      </c>
      <c r="E995" s="13">
        <v>14.89</v>
      </c>
      <c r="F995" s="13">
        <v>7.88</v>
      </c>
      <c r="G995" s="13">
        <v>1.5</v>
      </c>
      <c r="K995" s="56">
        <v>86</v>
      </c>
      <c r="AG995" s="28"/>
      <c r="AM995" s="28"/>
    </row>
    <row r="996" spans="1:39" x14ac:dyDescent="0.3">
      <c r="A996" s="48">
        <v>42033</v>
      </c>
      <c r="B996" s="30">
        <v>0.45228009259259255</v>
      </c>
      <c r="C996" s="13">
        <v>963</v>
      </c>
      <c r="D996" s="13">
        <v>0.624</v>
      </c>
      <c r="E996" s="13">
        <v>14.71</v>
      </c>
      <c r="F996" s="13">
        <v>7.94</v>
      </c>
      <c r="G996" s="13">
        <v>3.4</v>
      </c>
      <c r="K996" s="56">
        <v>305</v>
      </c>
      <c r="L996" s="31">
        <f>AVERAGE(K992:K996)</f>
        <v>1116.8</v>
      </c>
      <c r="M996" s="38">
        <f>GEOMEAN(K992:K996)</f>
        <v>389.66334422515115</v>
      </c>
      <c r="N996" s="55" t="s">
        <v>520</v>
      </c>
      <c r="AG996" s="28"/>
      <c r="AM996" s="28"/>
    </row>
    <row r="997" spans="1:39" x14ac:dyDescent="0.3">
      <c r="A997" s="48">
        <v>42040</v>
      </c>
      <c r="B997" s="53">
        <v>0.38931712962962961</v>
      </c>
      <c r="C997" s="13">
        <v>1094</v>
      </c>
      <c r="D997" s="13">
        <v>0.70850000000000002</v>
      </c>
      <c r="E997" s="13">
        <v>14.89</v>
      </c>
      <c r="F997" s="13">
        <v>7.89</v>
      </c>
      <c r="G997" s="13">
        <v>0</v>
      </c>
      <c r="K997" s="56">
        <v>216</v>
      </c>
      <c r="AG997" s="28"/>
      <c r="AM997" s="28"/>
    </row>
    <row r="998" spans="1:39" x14ac:dyDescent="0.3">
      <c r="A998" s="48">
        <v>42044</v>
      </c>
      <c r="B998" s="30">
        <v>0.44608796296296299</v>
      </c>
      <c r="C998" s="13">
        <v>1014</v>
      </c>
      <c r="D998" s="13">
        <v>0.65649999999999997</v>
      </c>
      <c r="E998" s="13">
        <v>13.9</v>
      </c>
      <c r="F998" s="13">
        <v>8.0500000000000007</v>
      </c>
      <c r="G998" s="13">
        <v>4.3</v>
      </c>
      <c r="K998" s="56">
        <v>246</v>
      </c>
      <c r="AG998" s="28"/>
      <c r="AM998" s="28"/>
    </row>
    <row r="999" spans="1:39" x14ac:dyDescent="0.3">
      <c r="A999" s="48">
        <v>42051</v>
      </c>
      <c r="B999" s="28"/>
      <c r="C999" s="13" t="s">
        <v>421</v>
      </c>
      <c r="AG999" s="28"/>
      <c r="AM999" s="28"/>
    </row>
    <row r="1000" spans="1:39" x14ac:dyDescent="0.3">
      <c r="A1000" s="48">
        <v>42054</v>
      </c>
      <c r="B1000" s="28"/>
      <c r="C1000" s="13" t="s">
        <v>421</v>
      </c>
      <c r="AG1000" s="28"/>
      <c r="AM1000" s="28"/>
    </row>
    <row r="1001" spans="1:39" x14ac:dyDescent="0.3">
      <c r="A1001" s="48">
        <v>42060</v>
      </c>
      <c r="B1001" s="30">
        <v>0.41202546296296294</v>
      </c>
      <c r="C1001" s="13">
        <v>1364</v>
      </c>
      <c r="D1001" s="13">
        <v>0.88400000000000001</v>
      </c>
      <c r="E1001" s="13">
        <v>14.83</v>
      </c>
      <c r="F1001" s="13">
        <v>7.73</v>
      </c>
      <c r="G1001" s="13">
        <v>0.4</v>
      </c>
      <c r="K1001" s="56">
        <v>384</v>
      </c>
      <c r="L1001" s="31">
        <f>AVERAGE(K997:K1001)</f>
        <v>282</v>
      </c>
      <c r="M1001" s="38">
        <f>GEOMEAN(K997:K1001)</f>
        <v>273.25829918707132</v>
      </c>
      <c r="N1001" s="55" t="s">
        <v>521</v>
      </c>
      <c r="AG1001" s="28"/>
      <c r="AM1001" s="28"/>
    </row>
    <row r="1002" spans="1:39" x14ac:dyDescent="0.3">
      <c r="A1002" s="48">
        <v>42068</v>
      </c>
      <c r="B1002" s="57">
        <v>0.42973379629629632</v>
      </c>
      <c r="C1002" s="13">
        <v>1346</v>
      </c>
      <c r="D1002" s="13">
        <v>0.87749999999999995</v>
      </c>
      <c r="E1002" s="13">
        <v>14.64</v>
      </c>
      <c r="F1002" s="13">
        <v>7.76</v>
      </c>
      <c r="G1002" s="13">
        <v>-0.2</v>
      </c>
      <c r="K1002" s="56">
        <v>882</v>
      </c>
      <c r="AG1002" s="28"/>
      <c r="AM1002" s="28"/>
    </row>
    <row r="1003" spans="1:39" x14ac:dyDescent="0.3">
      <c r="A1003" s="48">
        <v>42073</v>
      </c>
      <c r="B1003" s="30">
        <v>0.45106481481481481</v>
      </c>
      <c r="C1003" s="13">
        <v>1102</v>
      </c>
      <c r="D1003" s="13">
        <v>0.71499999999999997</v>
      </c>
      <c r="E1003" s="13">
        <v>14.55</v>
      </c>
      <c r="F1003" s="13">
        <v>7.53</v>
      </c>
      <c r="G1003" s="13">
        <v>3.5</v>
      </c>
      <c r="K1003" s="56">
        <v>6867</v>
      </c>
      <c r="O1003" s="28" t="s">
        <v>321</v>
      </c>
      <c r="P1003" s="28">
        <v>63.1</v>
      </c>
      <c r="Q1003" s="28" t="s">
        <v>321</v>
      </c>
      <c r="R1003" s="28" t="s">
        <v>321</v>
      </c>
      <c r="S1003" s="28" t="s">
        <v>321</v>
      </c>
      <c r="T1003" s="28">
        <v>5</v>
      </c>
      <c r="U1003" s="28" t="s">
        <v>321</v>
      </c>
      <c r="V1003" s="28" t="s">
        <v>522</v>
      </c>
      <c r="W1003" s="28" t="s">
        <v>321</v>
      </c>
      <c r="X1003" s="28">
        <v>213</v>
      </c>
      <c r="Y1003" s="28" t="s">
        <v>321</v>
      </c>
      <c r="Z1003" s="28">
        <v>0.73</v>
      </c>
      <c r="AA1003" s="28" t="s">
        <v>321</v>
      </c>
      <c r="AB1003" s="28">
        <v>35.1</v>
      </c>
      <c r="AC1003" s="28" t="s">
        <v>522</v>
      </c>
      <c r="AD1003" s="13">
        <v>248</v>
      </c>
      <c r="AE1003" s="62"/>
      <c r="AF1003" s="62"/>
      <c r="AG1003" s="28">
        <v>773</v>
      </c>
      <c r="AH1003" s="28">
        <v>71800</v>
      </c>
      <c r="AI1003" s="28">
        <v>16600</v>
      </c>
      <c r="AJ1003" s="28">
        <v>2.2000000000000002</v>
      </c>
      <c r="AK1003" s="28" t="s">
        <v>321</v>
      </c>
      <c r="AL1003" s="28" t="s">
        <v>321</v>
      </c>
      <c r="AM1003" s="28">
        <v>69.7</v>
      </c>
    </row>
    <row r="1004" spans="1:39" x14ac:dyDescent="0.3">
      <c r="A1004" s="48">
        <v>42075</v>
      </c>
      <c r="B1004" s="57">
        <v>0.45658564814814812</v>
      </c>
      <c r="C1004" s="13">
        <v>1043</v>
      </c>
      <c r="D1004" s="13">
        <v>0.67600000000000005</v>
      </c>
      <c r="E1004" s="13">
        <v>13.53</v>
      </c>
      <c r="F1004" s="13">
        <v>7.92</v>
      </c>
      <c r="G1004" s="13">
        <v>4.5999999999999996</v>
      </c>
      <c r="K1004" s="56">
        <v>583</v>
      </c>
      <c r="AG1004" s="28"/>
      <c r="AM1004" s="28"/>
    </row>
    <row r="1005" spans="1:39" x14ac:dyDescent="0.3">
      <c r="A1005" s="48">
        <v>42081</v>
      </c>
      <c r="B1005" s="57">
        <v>0.40953703703703703</v>
      </c>
      <c r="C1005" s="13">
        <v>1083</v>
      </c>
      <c r="D1005" s="13">
        <v>0.70199999999999996</v>
      </c>
      <c r="E1005" s="13">
        <v>13.7</v>
      </c>
      <c r="F1005" s="13">
        <v>7.97</v>
      </c>
      <c r="G1005" s="13">
        <v>5</v>
      </c>
      <c r="K1005" s="56">
        <v>173</v>
      </c>
      <c r="AG1005" s="28"/>
      <c r="AM1005" s="28"/>
    </row>
    <row r="1006" spans="1:39" x14ac:dyDescent="0.3">
      <c r="A1006" s="48">
        <v>42089</v>
      </c>
      <c r="B1006" s="30">
        <v>0.4435648148148148</v>
      </c>
      <c r="C1006" s="13">
        <v>567</v>
      </c>
      <c r="D1006" s="13">
        <v>0.3679</v>
      </c>
      <c r="E1006" s="13">
        <v>11.58</v>
      </c>
      <c r="F1006" s="13">
        <v>7.78</v>
      </c>
      <c r="G1006" s="13">
        <v>7</v>
      </c>
      <c r="K1006" s="56">
        <v>3654</v>
      </c>
      <c r="L1006" s="31">
        <f>AVERAGE(K1002:K1006)</f>
        <v>2431.8000000000002</v>
      </c>
      <c r="M1006" s="38">
        <f>GEOMEAN(K1002:K1006)</f>
        <v>1174.2045709964818</v>
      </c>
      <c r="N1006" s="55" t="s">
        <v>524</v>
      </c>
      <c r="AG1006" s="28"/>
      <c r="AM1006" s="28"/>
    </row>
    <row r="1007" spans="1:39" x14ac:dyDescent="0.3">
      <c r="A1007" s="41">
        <v>42101</v>
      </c>
      <c r="B1007" s="30">
        <v>0.41618055555555555</v>
      </c>
      <c r="C1007" s="13">
        <v>737</v>
      </c>
      <c r="D1007" s="13">
        <v>0.48099999999999998</v>
      </c>
      <c r="E1007" s="13">
        <v>10.85</v>
      </c>
      <c r="F1007" s="13">
        <v>8.01</v>
      </c>
      <c r="G1007" s="13">
        <v>12.3</v>
      </c>
      <c r="K1007" s="56">
        <v>776</v>
      </c>
      <c r="AG1007" s="28"/>
      <c r="AM1007" s="28"/>
    </row>
    <row r="1008" spans="1:39" x14ac:dyDescent="0.3">
      <c r="A1008" s="64">
        <v>42114</v>
      </c>
      <c r="B1008" s="30">
        <v>0.43640046296296298</v>
      </c>
      <c r="C1008" s="65">
        <v>332.5</v>
      </c>
      <c r="D1008" s="65">
        <v>0.2165</v>
      </c>
      <c r="E1008" s="65">
        <v>8.9600000000000009</v>
      </c>
      <c r="F1008" s="65">
        <v>7.59</v>
      </c>
      <c r="G1008" s="65">
        <v>13.5</v>
      </c>
      <c r="K1008" s="56">
        <v>9208</v>
      </c>
      <c r="AG1008" s="28"/>
      <c r="AM1008" s="28"/>
    </row>
    <row r="1009" spans="1:39" x14ac:dyDescent="0.3">
      <c r="A1009" s="64">
        <v>42115</v>
      </c>
      <c r="B1009" s="30">
        <v>0.43101851851851852</v>
      </c>
      <c r="C1009" s="65">
        <v>908</v>
      </c>
      <c r="D1009" s="65">
        <v>0.59150000000000003</v>
      </c>
      <c r="E1009" s="65">
        <v>10.82</v>
      </c>
      <c r="F1009" s="65">
        <v>7.93</v>
      </c>
      <c r="G1009" s="65">
        <v>10</v>
      </c>
      <c r="K1009" s="56">
        <v>1421</v>
      </c>
      <c r="AG1009" s="28"/>
      <c r="AM1009" s="28"/>
    </row>
    <row r="1010" spans="1:39" x14ac:dyDescent="0.3">
      <c r="A1010" s="64">
        <v>42117</v>
      </c>
      <c r="B1010" s="30">
        <v>0.44347222222222221</v>
      </c>
      <c r="C1010" s="65">
        <v>989</v>
      </c>
      <c r="D1010" s="65">
        <v>0.64349999999999996</v>
      </c>
      <c r="E1010" s="65">
        <v>11.58</v>
      </c>
      <c r="F1010" s="65">
        <v>7.74</v>
      </c>
      <c r="G1010" s="65">
        <v>8.1999999999999993</v>
      </c>
      <c r="K1010" s="56">
        <v>419</v>
      </c>
      <c r="AG1010" s="28"/>
      <c r="AM1010" s="28"/>
    </row>
    <row r="1011" spans="1:39" x14ac:dyDescent="0.3">
      <c r="A1011" s="64">
        <v>42124</v>
      </c>
      <c r="B1011" s="57">
        <v>0.45020833333333332</v>
      </c>
      <c r="C1011" s="13">
        <v>984</v>
      </c>
      <c r="D1011" s="13">
        <v>0.63700000000000001</v>
      </c>
      <c r="E1011" s="13">
        <v>11.72</v>
      </c>
      <c r="F1011" s="13">
        <v>7.88</v>
      </c>
      <c r="G1011" s="13">
        <v>11.2</v>
      </c>
      <c r="K1011" s="56">
        <v>905</v>
      </c>
      <c r="L1011" s="31">
        <f>AVERAGE(K1007:K1011)</f>
        <v>2545.8000000000002</v>
      </c>
      <c r="M1011" s="38">
        <f>GEOMEAN(K1007:K1011)</f>
        <v>1309.4735857042526</v>
      </c>
      <c r="N1011" s="55" t="s">
        <v>525</v>
      </c>
      <c r="AG1011" s="28"/>
      <c r="AM1011" s="28"/>
    </row>
    <row r="1012" spans="1:39" x14ac:dyDescent="0.3">
      <c r="A1012" s="64">
        <v>42128</v>
      </c>
      <c r="B1012" s="30">
        <v>0.40327546296296296</v>
      </c>
      <c r="C1012" s="13">
        <v>1031</v>
      </c>
      <c r="D1012" s="13">
        <v>0.66949999999999998</v>
      </c>
      <c r="E1012" s="13">
        <v>9.69</v>
      </c>
      <c r="F1012" s="13">
        <v>7.97</v>
      </c>
      <c r="G1012" s="13">
        <v>14.7</v>
      </c>
      <c r="K1012" s="56">
        <v>410</v>
      </c>
      <c r="AG1012" s="28"/>
      <c r="AM1012" s="28"/>
    </row>
    <row r="1013" spans="1:39" x14ac:dyDescent="0.3">
      <c r="A1013" s="64">
        <v>42131</v>
      </c>
      <c r="B1013" s="30">
        <v>0.46827546296296302</v>
      </c>
      <c r="C1013" s="65">
        <v>1034</v>
      </c>
      <c r="D1013" s="65">
        <v>0.66949999999999998</v>
      </c>
      <c r="E1013" s="65">
        <v>9.9600000000000009</v>
      </c>
      <c r="F1013" s="65">
        <v>7.92</v>
      </c>
      <c r="G1013" s="65">
        <v>18</v>
      </c>
      <c r="K1013" s="56">
        <v>487</v>
      </c>
      <c r="AG1013" s="28"/>
      <c r="AM1013" s="28"/>
    </row>
    <row r="1014" spans="1:39" x14ac:dyDescent="0.3">
      <c r="A1014" s="64">
        <v>42137</v>
      </c>
      <c r="B1014" s="30">
        <v>0.4447916666666667</v>
      </c>
      <c r="C1014" s="13">
        <v>968</v>
      </c>
      <c r="D1014" s="13">
        <v>0.63049999999999995</v>
      </c>
      <c r="E1014" s="13">
        <v>8.91</v>
      </c>
      <c r="F1014" s="13">
        <v>7.67</v>
      </c>
      <c r="G1014" s="13">
        <v>13.2</v>
      </c>
      <c r="K1014" s="56">
        <v>1782</v>
      </c>
      <c r="AG1014" s="28"/>
      <c r="AM1014" s="28"/>
    </row>
    <row r="1015" spans="1:39" x14ac:dyDescent="0.3">
      <c r="A1015" s="64">
        <v>42145</v>
      </c>
      <c r="B1015" s="30">
        <v>0.44953703703703707</v>
      </c>
      <c r="C1015" s="65">
        <v>1059</v>
      </c>
      <c r="D1015" s="65">
        <v>0.68899999999999995</v>
      </c>
      <c r="E1015" s="65">
        <v>9.5</v>
      </c>
      <c r="F1015" s="65">
        <v>7.99</v>
      </c>
      <c r="G1015" s="65">
        <v>12</v>
      </c>
      <c r="K1015" s="56">
        <v>594</v>
      </c>
      <c r="AG1015" s="28"/>
      <c r="AM1015" s="28"/>
    </row>
    <row r="1016" spans="1:39" x14ac:dyDescent="0.3">
      <c r="A1016" s="64">
        <v>42151</v>
      </c>
      <c r="B1016" s="30">
        <v>0.43649305555555556</v>
      </c>
      <c r="C1016" s="13">
        <v>1041</v>
      </c>
      <c r="D1016" s="13">
        <v>0.67600000000000005</v>
      </c>
      <c r="E1016" s="13">
        <v>7.17</v>
      </c>
      <c r="F1016" s="13">
        <v>7.67</v>
      </c>
      <c r="G1016" s="13">
        <v>18.8</v>
      </c>
      <c r="K1016" s="56">
        <v>1842</v>
      </c>
      <c r="L1016" s="31">
        <f>AVERAGE(K1012:K1016)</f>
        <v>1023</v>
      </c>
      <c r="M1016" s="38">
        <f>GEOMEAN(K1012:K1016)</f>
        <v>828.05525512207657</v>
      </c>
      <c r="N1016" s="55" t="s">
        <v>526</v>
      </c>
      <c r="AG1016" s="28"/>
      <c r="AM1016" s="28"/>
    </row>
    <row r="1017" spans="1:39" x14ac:dyDescent="0.3">
      <c r="A1017" s="64">
        <v>42158</v>
      </c>
      <c r="B1017" s="30">
        <v>0.43856481481481485</v>
      </c>
      <c r="C1017" s="65">
        <v>996</v>
      </c>
      <c r="D1017" s="65">
        <v>0.65</v>
      </c>
      <c r="E1017" s="65">
        <v>8.6300000000000008</v>
      </c>
      <c r="F1017" s="65">
        <v>7.92</v>
      </c>
      <c r="G1017" s="65">
        <v>15</v>
      </c>
      <c r="K1017" s="56">
        <v>1414</v>
      </c>
      <c r="AG1017" s="28"/>
      <c r="AM1017" s="28"/>
    </row>
    <row r="1018" spans="1:39" x14ac:dyDescent="0.3">
      <c r="A1018" s="64">
        <v>42163</v>
      </c>
      <c r="B1018" s="30">
        <v>0.44998842592592592</v>
      </c>
      <c r="C1018" s="13">
        <v>828</v>
      </c>
      <c r="D1018" s="13">
        <v>0.53949999999999998</v>
      </c>
      <c r="E1018" s="13">
        <v>6.94</v>
      </c>
      <c r="F1018" s="13">
        <v>7.84</v>
      </c>
      <c r="G1018" s="13">
        <v>19.3</v>
      </c>
      <c r="K1018" s="56">
        <v>19863</v>
      </c>
      <c r="AG1018" s="28"/>
      <c r="AM1018" s="28"/>
    </row>
    <row r="1019" spans="1:39" x14ac:dyDescent="0.3">
      <c r="A1019" s="64">
        <v>42165</v>
      </c>
      <c r="B1019" s="30">
        <v>0.43885416666666671</v>
      </c>
      <c r="C1019" s="13">
        <v>821</v>
      </c>
      <c r="D1019" s="13">
        <v>0.53300000000000003</v>
      </c>
      <c r="E1019" s="13">
        <v>7.31</v>
      </c>
      <c r="F1019" s="13">
        <v>7.94</v>
      </c>
      <c r="G1019" s="13">
        <v>19.399999999999999</v>
      </c>
      <c r="K1019" s="56">
        <v>4106</v>
      </c>
      <c r="AG1019" s="28"/>
      <c r="AM1019" s="28"/>
    </row>
    <row r="1020" spans="1:39" x14ac:dyDescent="0.3">
      <c r="A1020" s="64">
        <v>42172</v>
      </c>
      <c r="B1020" s="30">
        <v>0.44540509259259259</v>
      </c>
      <c r="C1020" s="13">
        <v>769</v>
      </c>
      <c r="D1020" s="13">
        <v>0.50049999999999994</v>
      </c>
      <c r="E1020" s="13">
        <v>7.01</v>
      </c>
      <c r="F1020" s="13">
        <v>7.74</v>
      </c>
      <c r="G1020" s="13">
        <v>20.8</v>
      </c>
      <c r="K1020" s="56">
        <v>2382</v>
      </c>
      <c r="AG1020" s="28"/>
      <c r="AM1020" s="28"/>
    </row>
    <row r="1021" spans="1:39" x14ac:dyDescent="0.3">
      <c r="A1021" s="64">
        <v>42180</v>
      </c>
      <c r="B1021" s="30">
        <v>0.44127314814814816</v>
      </c>
      <c r="C1021" s="13">
        <v>577</v>
      </c>
      <c r="D1021" s="13">
        <v>0.377</v>
      </c>
      <c r="E1021" s="13">
        <v>7.6</v>
      </c>
      <c r="F1021" s="13">
        <v>7.92</v>
      </c>
      <c r="G1021" s="13">
        <v>19.7</v>
      </c>
      <c r="K1021" s="56">
        <v>17329</v>
      </c>
      <c r="L1021" s="31">
        <f>AVERAGE(K1017:K1021)</f>
        <v>9018.7999999999993</v>
      </c>
      <c r="M1021" s="38">
        <f>GEOMEAN(K1017:K1021)</f>
        <v>5439.0830629417524</v>
      </c>
      <c r="N1021" s="55" t="s">
        <v>527</v>
      </c>
      <c r="AG1021" s="28"/>
      <c r="AM1021" s="28"/>
    </row>
    <row r="1022" spans="1:39" x14ac:dyDescent="0.3">
      <c r="A1022" s="41">
        <v>42185</v>
      </c>
      <c r="B1022" s="30">
        <v>0.48875000000000002</v>
      </c>
      <c r="C1022" s="13">
        <v>889</v>
      </c>
      <c r="D1022" s="13">
        <v>0.57850000000000001</v>
      </c>
      <c r="E1022" s="13">
        <v>8.48</v>
      </c>
      <c r="F1022" s="13">
        <v>7.93</v>
      </c>
      <c r="G1022" s="13">
        <v>18.100000000000001</v>
      </c>
      <c r="K1022" s="56">
        <v>1935</v>
      </c>
      <c r="O1022" s="28" t="s">
        <v>321</v>
      </c>
      <c r="P1022" s="28">
        <v>84.6</v>
      </c>
      <c r="Q1022" s="28" t="s">
        <v>321</v>
      </c>
      <c r="R1022" s="28" t="s">
        <v>321</v>
      </c>
      <c r="S1022" s="28" t="s">
        <v>321</v>
      </c>
      <c r="T1022" s="28" t="s">
        <v>321</v>
      </c>
      <c r="U1022" s="28" t="s">
        <v>321</v>
      </c>
      <c r="V1022" s="28" t="s">
        <v>321</v>
      </c>
      <c r="W1022" s="28" t="s">
        <v>321</v>
      </c>
      <c r="X1022" s="28">
        <v>78.599999999999994</v>
      </c>
      <c r="Y1022" s="28" t="s">
        <v>321</v>
      </c>
      <c r="Z1022" s="28">
        <v>0.86</v>
      </c>
      <c r="AA1022" s="28" t="s">
        <v>321</v>
      </c>
      <c r="AB1022" s="28">
        <v>50.2</v>
      </c>
      <c r="AC1022" s="37" t="s">
        <v>321</v>
      </c>
      <c r="AD1022" s="28">
        <v>328</v>
      </c>
      <c r="AE1022" s="28" t="s">
        <v>321</v>
      </c>
      <c r="AG1022" s="28">
        <v>299</v>
      </c>
      <c r="AH1022" s="28">
        <v>92100</v>
      </c>
      <c r="AI1022" s="28">
        <v>23900</v>
      </c>
      <c r="AJ1022" s="28">
        <v>4.8</v>
      </c>
      <c r="AK1022" s="28" t="s">
        <v>321</v>
      </c>
      <c r="AL1022" s="28" t="s">
        <v>321</v>
      </c>
      <c r="AM1022" s="28">
        <v>65.8</v>
      </c>
    </row>
    <row r="1023" spans="1:39" x14ac:dyDescent="0.3">
      <c r="A1023" s="41">
        <v>42191</v>
      </c>
      <c r="B1023" s="30">
        <v>0.43010416666666668</v>
      </c>
      <c r="C1023" s="13">
        <v>1118</v>
      </c>
      <c r="D1023" s="13">
        <v>0.72799999999999998</v>
      </c>
      <c r="E1023" s="13">
        <v>8.77</v>
      </c>
      <c r="F1023" s="13">
        <v>7.86</v>
      </c>
      <c r="G1023" s="13">
        <v>18.7</v>
      </c>
      <c r="K1023" s="56">
        <v>8164</v>
      </c>
      <c r="AG1023" s="28"/>
      <c r="AM1023" s="28"/>
    </row>
    <row r="1024" spans="1:39" x14ac:dyDescent="0.3">
      <c r="A1024" s="41">
        <v>42198</v>
      </c>
      <c r="B1024" s="30">
        <v>0.39930555555555558</v>
      </c>
      <c r="C1024" s="13">
        <v>879</v>
      </c>
      <c r="D1024" s="13">
        <v>0.57199999999999995</v>
      </c>
      <c r="E1024" s="13">
        <v>8.0299999999999994</v>
      </c>
      <c r="F1024" s="13">
        <v>7.84</v>
      </c>
      <c r="G1024" s="13">
        <v>19</v>
      </c>
      <c r="K1024" s="56">
        <v>3130</v>
      </c>
      <c r="AG1024" s="28"/>
      <c r="AM1024" s="28"/>
    </row>
    <row r="1025" spans="1:39" x14ac:dyDescent="0.3">
      <c r="A1025" s="41">
        <v>42201</v>
      </c>
      <c r="B1025" s="30">
        <v>0.44113425925925925</v>
      </c>
      <c r="C1025" s="13">
        <v>960</v>
      </c>
      <c r="D1025" s="13">
        <v>0.624</v>
      </c>
      <c r="E1025" s="13">
        <v>8.0399999999999991</v>
      </c>
      <c r="F1025" s="13">
        <v>7.88</v>
      </c>
      <c r="G1025" s="13">
        <v>17.899999999999999</v>
      </c>
      <c r="K1025" s="56">
        <v>487</v>
      </c>
      <c r="AG1025" s="28"/>
      <c r="AM1025" s="28"/>
    </row>
    <row r="1026" spans="1:39" x14ac:dyDescent="0.3">
      <c r="A1026" s="41">
        <v>42214</v>
      </c>
      <c r="B1026" s="30">
        <v>0.45053240740740735</v>
      </c>
      <c r="C1026" s="13">
        <v>963</v>
      </c>
      <c r="D1026" s="13">
        <v>0.624</v>
      </c>
      <c r="E1026" s="13">
        <v>8.1300000000000008</v>
      </c>
      <c r="F1026" s="13">
        <v>7.65</v>
      </c>
      <c r="G1026" s="13">
        <v>20.5</v>
      </c>
      <c r="K1026" s="56">
        <v>2755</v>
      </c>
      <c r="L1026" s="31">
        <f>AVERAGE(K1022:K1026)</f>
        <v>3294.2</v>
      </c>
      <c r="M1026" s="38">
        <f>GEOMEAN(K1022:K1026)</f>
        <v>2313.9596066267645</v>
      </c>
      <c r="N1026" s="55" t="s">
        <v>528</v>
      </c>
      <c r="AG1026" s="28"/>
      <c r="AM1026" s="28"/>
    </row>
    <row r="1027" spans="1:39" x14ac:dyDescent="0.3">
      <c r="A1027" s="41">
        <v>42226</v>
      </c>
      <c r="B1027" s="57">
        <v>0.49872685185185189</v>
      </c>
      <c r="C1027" s="13">
        <v>1035</v>
      </c>
      <c r="D1027" s="13">
        <v>0.66949999999999998</v>
      </c>
      <c r="E1027" s="13">
        <v>8.09</v>
      </c>
      <c r="F1027" s="13">
        <v>7.65</v>
      </c>
      <c r="G1027" s="13">
        <v>20.2</v>
      </c>
      <c r="K1027" s="56">
        <v>857</v>
      </c>
      <c r="AG1027" s="28"/>
      <c r="AM1027" s="28"/>
    </row>
    <row r="1028" spans="1:39" x14ac:dyDescent="0.3">
      <c r="A1028" s="41">
        <v>42229</v>
      </c>
      <c r="B1028" s="30">
        <v>0.43071759259259257</v>
      </c>
      <c r="C1028" s="13">
        <v>1079</v>
      </c>
      <c r="D1028" s="13">
        <v>0.70199999999999996</v>
      </c>
      <c r="E1028" s="13">
        <v>8.76</v>
      </c>
      <c r="F1028" s="13">
        <v>7.9</v>
      </c>
      <c r="G1028" s="13">
        <v>18</v>
      </c>
      <c r="K1028" s="56">
        <v>435</v>
      </c>
      <c r="AG1028" s="28"/>
      <c r="AM1028" s="28"/>
    </row>
    <row r="1029" spans="1:39" x14ac:dyDescent="0.3">
      <c r="A1029" s="41">
        <v>42235</v>
      </c>
      <c r="B1029" s="30">
        <v>0.43292824074074071</v>
      </c>
      <c r="C1029" s="13">
        <v>892</v>
      </c>
      <c r="D1029" s="13">
        <v>0.57850000000000001</v>
      </c>
      <c r="E1029" s="13">
        <v>7.13</v>
      </c>
      <c r="F1029" s="13">
        <v>7.73</v>
      </c>
      <c r="G1029" s="13">
        <v>20.9</v>
      </c>
      <c r="K1029" s="56">
        <v>1076</v>
      </c>
      <c r="AG1029" s="28"/>
      <c r="AM1029" s="28"/>
    </row>
    <row r="1030" spans="1:39" x14ac:dyDescent="0.3">
      <c r="A1030" s="41">
        <v>42240</v>
      </c>
      <c r="B1030" s="57">
        <v>0.47878472222222218</v>
      </c>
      <c r="C1030" s="13">
        <v>1013</v>
      </c>
      <c r="D1030" s="13">
        <v>0.65649999999999997</v>
      </c>
      <c r="E1030" s="13">
        <v>8.6</v>
      </c>
      <c r="F1030" s="13">
        <v>7.73</v>
      </c>
      <c r="G1030" s="13">
        <v>18.100000000000001</v>
      </c>
      <c r="K1030" s="56">
        <v>465</v>
      </c>
      <c r="AG1030" s="28"/>
      <c r="AM1030" s="28"/>
    </row>
    <row r="1031" spans="1:39" x14ac:dyDescent="0.3">
      <c r="A1031" s="41">
        <v>42243</v>
      </c>
      <c r="B1031" s="30">
        <v>0.42042824074074076</v>
      </c>
      <c r="C1031" s="13">
        <v>1040</v>
      </c>
      <c r="D1031" s="13">
        <v>0.67600000000000005</v>
      </c>
      <c r="E1031" s="13">
        <v>8.94</v>
      </c>
      <c r="F1031" s="13">
        <v>7.76</v>
      </c>
      <c r="G1031" s="13">
        <v>16.899999999999999</v>
      </c>
      <c r="K1031" s="56">
        <v>1624</v>
      </c>
      <c r="L1031" s="31">
        <f>AVERAGE(K1027:K1031)</f>
        <v>891.4</v>
      </c>
      <c r="M1031" s="38">
        <f>GEOMEAN(K1027:K1031)</f>
        <v>787.52484809888119</v>
      </c>
      <c r="N1031" s="55" t="s">
        <v>529</v>
      </c>
      <c r="AG1031" s="28"/>
      <c r="AM1031" s="28"/>
    </row>
    <row r="1032" spans="1:39" x14ac:dyDescent="0.3">
      <c r="A1032" s="41">
        <v>42255</v>
      </c>
      <c r="B1032" s="30">
        <v>0.47668981481481482</v>
      </c>
      <c r="C1032" s="13">
        <v>938</v>
      </c>
      <c r="D1032" s="13">
        <v>0.61099999999999999</v>
      </c>
      <c r="E1032" s="13">
        <v>7.99</v>
      </c>
      <c r="F1032" s="13">
        <v>7.79</v>
      </c>
      <c r="G1032" s="13">
        <v>21.9</v>
      </c>
      <c r="K1032" s="56">
        <v>404</v>
      </c>
      <c r="AG1032" s="28"/>
      <c r="AM1032" s="28"/>
    </row>
    <row r="1033" spans="1:39" x14ac:dyDescent="0.3">
      <c r="A1033" s="41">
        <v>42257</v>
      </c>
      <c r="B1033" s="30">
        <v>0.42989583333333337</v>
      </c>
      <c r="C1033" s="13">
        <v>1003</v>
      </c>
      <c r="D1033" s="13">
        <v>0.65</v>
      </c>
      <c r="E1033" s="13">
        <v>7.39</v>
      </c>
      <c r="F1033" s="13">
        <v>7.62</v>
      </c>
      <c r="G1033" s="13">
        <v>19.100000000000001</v>
      </c>
      <c r="K1033" s="56">
        <v>369</v>
      </c>
      <c r="AG1033" s="28"/>
      <c r="AM1033" s="28"/>
    </row>
    <row r="1034" spans="1:39" x14ac:dyDescent="0.3">
      <c r="A1034" s="41">
        <v>42261</v>
      </c>
      <c r="B1034" s="30">
        <v>0.44800925925925927</v>
      </c>
      <c r="C1034" s="13">
        <v>923</v>
      </c>
      <c r="D1034" s="13">
        <v>0.59799999999999998</v>
      </c>
      <c r="E1034" s="13">
        <v>9.2899999999999991</v>
      </c>
      <c r="F1034" s="13">
        <v>7.87</v>
      </c>
      <c r="G1034" s="13">
        <v>14.5</v>
      </c>
      <c r="K1034" s="56">
        <v>327</v>
      </c>
      <c r="AG1034" s="28"/>
      <c r="AM1034" s="28"/>
    </row>
    <row r="1035" spans="1:39" x14ac:dyDescent="0.3">
      <c r="A1035" s="41">
        <v>42268</v>
      </c>
      <c r="B1035" s="30">
        <v>0.45703703703703707</v>
      </c>
      <c r="C1035" s="13">
        <v>751</v>
      </c>
      <c r="D1035" s="13">
        <v>0.48749999999999999</v>
      </c>
      <c r="E1035" s="13">
        <v>8.5299999999999994</v>
      </c>
      <c r="F1035" s="13">
        <v>7.82</v>
      </c>
      <c r="G1035" s="13">
        <v>15.7</v>
      </c>
      <c r="K1035" s="56">
        <v>472</v>
      </c>
      <c r="AG1035" s="28"/>
      <c r="AM1035" s="28"/>
    </row>
    <row r="1036" spans="1:39" x14ac:dyDescent="0.3">
      <c r="A1036" s="41">
        <v>42271</v>
      </c>
      <c r="B1036" s="30">
        <v>0.39414351851851853</v>
      </c>
      <c r="C1036" s="13">
        <v>970</v>
      </c>
      <c r="D1036" s="13">
        <v>0.63049999999999995</v>
      </c>
      <c r="E1036" s="13">
        <v>8</v>
      </c>
      <c r="F1036" s="13">
        <v>7.67</v>
      </c>
      <c r="G1036" s="13">
        <v>15.6</v>
      </c>
      <c r="K1036" s="56">
        <v>624</v>
      </c>
      <c r="L1036" s="31">
        <f>AVERAGE(K1032:K1036)</f>
        <v>439.2</v>
      </c>
      <c r="M1036" s="38">
        <f>GEOMEAN(K1032:K1036)</f>
        <v>427.97304275066239</v>
      </c>
      <c r="N1036" s="55" t="s">
        <v>530</v>
      </c>
      <c r="AG1036" s="28"/>
      <c r="AM1036" s="28"/>
    </row>
    <row r="1037" spans="1:39" x14ac:dyDescent="0.3">
      <c r="A1037" s="41">
        <v>42283</v>
      </c>
      <c r="B1037" s="30">
        <v>0.47003472222222226</v>
      </c>
      <c r="C1037" s="13">
        <v>922</v>
      </c>
      <c r="D1037" s="13">
        <v>0.59799999999999998</v>
      </c>
      <c r="E1037" s="13">
        <v>8.0500000000000007</v>
      </c>
      <c r="F1037" s="13">
        <v>7.7</v>
      </c>
      <c r="G1037" s="13">
        <v>15.9</v>
      </c>
      <c r="K1037" s="56">
        <v>146</v>
      </c>
      <c r="O1037" s="28" t="s">
        <v>804</v>
      </c>
      <c r="Y1037" s="28" t="s">
        <v>321</v>
      </c>
      <c r="Z1037" s="28">
        <v>0.5</v>
      </c>
      <c r="AA1037" s="28" t="s">
        <v>321</v>
      </c>
      <c r="AB1037" s="28">
        <v>63</v>
      </c>
      <c r="AC1037" s="28">
        <v>0.1</v>
      </c>
      <c r="AE1037" s="28" t="s">
        <v>321</v>
      </c>
      <c r="AG1037" s="28"/>
      <c r="AM1037" s="28"/>
    </row>
    <row r="1038" spans="1:39" x14ac:dyDescent="0.3">
      <c r="A1038" s="41">
        <v>42291</v>
      </c>
      <c r="B1038" s="30">
        <v>0.45319444444444446</v>
      </c>
      <c r="C1038" s="13">
        <v>1048</v>
      </c>
      <c r="D1038" s="13">
        <v>0.6825</v>
      </c>
      <c r="E1038" s="13">
        <v>8.86</v>
      </c>
      <c r="F1038" s="13">
        <v>7.78</v>
      </c>
      <c r="G1038" s="13">
        <v>11.7</v>
      </c>
      <c r="K1038" s="56">
        <v>1296</v>
      </c>
      <c r="AG1038" s="28"/>
      <c r="AM1038" s="28"/>
    </row>
    <row r="1039" spans="1:39" x14ac:dyDescent="0.3">
      <c r="A1039" s="41">
        <v>42297</v>
      </c>
      <c r="B1039" s="30">
        <v>0.45093749999999999</v>
      </c>
      <c r="C1039" s="13">
        <v>1066</v>
      </c>
      <c r="D1039" s="13">
        <v>0.69550000000000001</v>
      </c>
      <c r="E1039" s="13">
        <v>9.27</v>
      </c>
      <c r="F1039" s="13">
        <v>7.88</v>
      </c>
      <c r="G1039" s="13">
        <v>10.1</v>
      </c>
      <c r="K1039" s="56">
        <v>3076</v>
      </c>
      <c r="AG1039" s="28"/>
      <c r="AM1039" s="28"/>
    </row>
    <row r="1040" spans="1:39" x14ac:dyDescent="0.3">
      <c r="A1040" s="41">
        <v>42299</v>
      </c>
      <c r="B1040" s="30">
        <v>0.43896990740740738</v>
      </c>
      <c r="C1040" s="13">
        <v>1076</v>
      </c>
      <c r="D1040" s="13">
        <v>0.70199999999999996</v>
      </c>
      <c r="E1040" s="13">
        <v>7.22</v>
      </c>
      <c r="F1040" s="13">
        <v>7.84</v>
      </c>
      <c r="G1040" s="13">
        <v>13.4</v>
      </c>
      <c r="K1040" s="56">
        <v>86</v>
      </c>
      <c r="AG1040" s="28"/>
      <c r="AM1040" s="28"/>
    </row>
    <row r="1041" spans="1:39" x14ac:dyDescent="0.3">
      <c r="A1041" s="41">
        <v>42303</v>
      </c>
      <c r="B1041" s="30">
        <v>0.44894675925925925</v>
      </c>
      <c r="C1041" s="13">
        <v>1053</v>
      </c>
      <c r="D1041" s="13">
        <v>0.6825</v>
      </c>
      <c r="E1041" s="13">
        <v>6.96</v>
      </c>
      <c r="F1041" s="13">
        <v>7.65</v>
      </c>
      <c r="G1041" s="13">
        <v>10.3</v>
      </c>
      <c r="K1041" s="56">
        <v>907</v>
      </c>
      <c r="L1041" s="31">
        <f>AVERAGE(K1037:K1041)</f>
        <v>1102.2</v>
      </c>
      <c r="M1041" s="38">
        <f>GEOMEAN(K1037:K1041)</f>
        <v>538.77816319465398</v>
      </c>
      <c r="N1041" s="55" t="s">
        <v>531</v>
      </c>
      <c r="AG1041" s="28"/>
      <c r="AM1041" s="28"/>
    </row>
    <row r="1042" spans="1:39" x14ac:dyDescent="0.3">
      <c r="A1042" s="41">
        <v>42310</v>
      </c>
      <c r="B1042" s="30">
        <v>0.47693287037037035</v>
      </c>
      <c r="C1042" s="13">
        <v>949</v>
      </c>
      <c r="D1042" s="13">
        <v>0.61750000000000005</v>
      </c>
      <c r="E1042" s="13">
        <v>8.6300000000000008</v>
      </c>
      <c r="F1042" s="13">
        <v>7.66</v>
      </c>
      <c r="G1042" s="13">
        <v>11.4</v>
      </c>
      <c r="K1042" s="56">
        <v>6867</v>
      </c>
      <c r="AG1042" s="28"/>
      <c r="AM1042" s="28"/>
    </row>
    <row r="1043" spans="1:39" x14ac:dyDescent="0.3">
      <c r="A1043" s="41">
        <v>42312</v>
      </c>
      <c r="B1043" s="30">
        <v>0.49115740740740743</v>
      </c>
      <c r="C1043" s="13">
        <v>994</v>
      </c>
      <c r="D1043" s="13">
        <v>0.64349999999999996</v>
      </c>
      <c r="E1043" s="13">
        <v>8.73</v>
      </c>
      <c r="F1043" s="13">
        <v>7.66</v>
      </c>
      <c r="G1043" s="13">
        <v>13</v>
      </c>
      <c r="K1043" s="56">
        <v>2014</v>
      </c>
      <c r="AG1043" s="28"/>
      <c r="AM1043" s="28"/>
    </row>
    <row r="1044" spans="1:39" x14ac:dyDescent="0.3">
      <c r="A1044" s="41">
        <v>42318</v>
      </c>
      <c r="B1044" s="30">
        <v>0.42815972222222221</v>
      </c>
      <c r="C1044" s="13">
        <v>786</v>
      </c>
      <c r="D1044" s="13">
        <v>0.51349999999999996</v>
      </c>
      <c r="E1044" s="13">
        <v>9.44</v>
      </c>
      <c r="F1044" s="13">
        <v>7.52</v>
      </c>
      <c r="G1044" s="13">
        <v>9.8000000000000007</v>
      </c>
      <c r="K1044" s="56">
        <v>10462</v>
      </c>
      <c r="AG1044" s="28"/>
      <c r="AM1044" s="28"/>
    </row>
    <row r="1045" spans="1:39" x14ac:dyDescent="0.3">
      <c r="A1045" s="41">
        <v>42320</v>
      </c>
      <c r="B1045" s="30">
        <v>0.41699074074074072</v>
      </c>
      <c r="C1045" s="13">
        <v>708</v>
      </c>
      <c r="D1045" s="13">
        <v>0.46150000000000002</v>
      </c>
      <c r="E1045" s="13">
        <v>7.46</v>
      </c>
      <c r="F1045" s="13">
        <v>7.65</v>
      </c>
      <c r="G1045" s="13">
        <v>10.199999999999999</v>
      </c>
      <c r="K1045" s="56">
        <v>14136</v>
      </c>
      <c r="AG1045" s="28"/>
      <c r="AM1045" s="28"/>
    </row>
    <row r="1046" spans="1:39" x14ac:dyDescent="0.3">
      <c r="A1046" s="41">
        <v>42332</v>
      </c>
      <c r="B1046" s="30">
        <v>0.4991666666666667</v>
      </c>
      <c r="C1046" s="13">
        <v>923</v>
      </c>
      <c r="D1046" s="13">
        <v>0.59799999999999998</v>
      </c>
      <c r="E1046" s="13">
        <v>12.49</v>
      </c>
      <c r="F1046" s="13">
        <v>7.71</v>
      </c>
      <c r="G1046" s="13">
        <v>5.2</v>
      </c>
      <c r="K1046" s="56">
        <v>161</v>
      </c>
      <c r="L1046" s="31">
        <f>AVERAGE(K1042:K1046)</f>
        <v>6728</v>
      </c>
      <c r="M1046" s="38">
        <f>GEOMEAN(K1042:K1046)</f>
        <v>3188.0030510852812</v>
      </c>
      <c r="N1046" s="55" t="s">
        <v>532</v>
      </c>
      <c r="AG1046" s="28"/>
      <c r="AM1046" s="28"/>
    </row>
    <row r="1047" spans="1:39" x14ac:dyDescent="0.3">
      <c r="A1047" s="41">
        <v>42339</v>
      </c>
      <c r="B1047" s="30">
        <v>0.45017361111111115</v>
      </c>
      <c r="C1047" s="13">
        <v>939</v>
      </c>
      <c r="D1047" s="13">
        <v>0.61099999999999999</v>
      </c>
      <c r="E1047" s="13">
        <v>10.18</v>
      </c>
      <c r="F1047" s="13">
        <v>7.83</v>
      </c>
      <c r="G1047" s="13">
        <v>9.5</v>
      </c>
      <c r="K1047" s="56">
        <v>419</v>
      </c>
      <c r="AG1047" s="28"/>
      <c r="AM1047" s="28"/>
    </row>
    <row r="1048" spans="1:39" x14ac:dyDescent="0.3">
      <c r="A1048" s="41">
        <v>42341</v>
      </c>
      <c r="B1048" s="30">
        <v>0.44605324074074071</v>
      </c>
      <c r="C1048" s="13">
        <v>1008</v>
      </c>
      <c r="D1048" s="13">
        <v>0.65649999999999997</v>
      </c>
      <c r="E1048" s="13">
        <v>12.83</v>
      </c>
      <c r="F1048" s="13">
        <v>7.75</v>
      </c>
      <c r="G1048" s="13">
        <v>4.4000000000000004</v>
      </c>
      <c r="K1048" s="56">
        <v>146</v>
      </c>
      <c r="AG1048" s="28"/>
      <c r="AM1048" s="28"/>
    </row>
    <row r="1049" spans="1:39" x14ac:dyDescent="0.3">
      <c r="A1049" s="41">
        <v>42348</v>
      </c>
      <c r="B1049" s="30">
        <v>0.43554398148148149</v>
      </c>
      <c r="C1049" s="13">
        <v>1090</v>
      </c>
      <c r="D1049" s="13">
        <v>0.70850000000000002</v>
      </c>
      <c r="E1049" s="13">
        <v>11.23</v>
      </c>
      <c r="F1049" s="13">
        <v>7.88</v>
      </c>
      <c r="G1049" s="13">
        <v>7.7</v>
      </c>
      <c r="K1049" s="56">
        <v>86</v>
      </c>
      <c r="AG1049" s="28"/>
      <c r="AM1049" s="28"/>
    </row>
    <row r="1050" spans="1:39" x14ac:dyDescent="0.3">
      <c r="A1050" s="41">
        <v>42352</v>
      </c>
      <c r="B1050" s="57">
        <v>0.44988425925925929</v>
      </c>
      <c r="C1050" s="13">
        <v>872</v>
      </c>
      <c r="D1050" s="13">
        <v>0.5655</v>
      </c>
      <c r="E1050" s="13">
        <v>8.16</v>
      </c>
      <c r="F1050" s="13">
        <v>7.76</v>
      </c>
      <c r="G1050" s="13">
        <v>12.6</v>
      </c>
      <c r="K1050" s="56">
        <v>6131</v>
      </c>
      <c r="AG1050" s="28"/>
      <c r="AM1050" s="28"/>
    </row>
    <row r="1051" spans="1:39" x14ac:dyDescent="0.3">
      <c r="A1051" s="41">
        <v>42355</v>
      </c>
      <c r="B1051" s="30">
        <v>0.42039351851851853</v>
      </c>
      <c r="C1051" s="13">
        <v>887</v>
      </c>
      <c r="D1051" s="13">
        <v>0.57850000000000001</v>
      </c>
      <c r="E1051" s="13">
        <v>10.98</v>
      </c>
      <c r="F1051" s="13">
        <v>7.81</v>
      </c>
      <c r="G1051" s="13">
        <v>6.1</v>
      </c>
      <c r="K1051" s="56">
        <v>573</v>
      </c>
      <c r="L1051" s="31">
        <f>AVERAGE(K1047:K1051)</f>
        <v>1471</v>
      </c>
      <c r="M1051" s="38">
        <f>GEOMEAN(K1047:K1051)</f>
        <v>450.14274360348293</v>
      </c>
      <c r="N1051" s="55" t="s">
        <v>533</v>
      </c>
      <c r="AG1051" s="28"/>
      <c r="AM1051" s="28"/>
    </row>
    <row r="1052" spans="1:39" x14ac:dyDescent="0.3">
      <c r="A1052" s="41">
        <v>42374</v>
      </c>
      <c r="B1052" s="57">
        <v>0.42387731481481478</v>
      </c>
      <c r="C1052" s="13">
        <v>985</v>
      </c>
      <c r="D1052" s="13">
        <v>0.63700000000000001</v>
      </c>
      <c r="E1052" s="13">
        <v>15.79</v>
      </c>
      <c r="F1052" s="13">
        <v>7.92</v>
      </c>
      <c r="G1052" s="13">
        <v>2.6</v>
      </c>
      <c r="K1052" s="56">
        <v>354</v>
      </c>
      <c r="AG1052" s="28"/>
      <c r="AM1052" s="28"/>
    </row>
    <row r="1053" spans="1:39" x14ac:dyDescent="0.3">
      <c r="A1053" s="41">
        <v>42376</v>
      </c>
      <c r="B1053" s="57">
        <v>0.44069444444444444</v>
      </c>
      <c r="C1053" s="13">
        <v>995</v>
      </c>
      <c r="D1053" s="13">
        <v>0.65</v>
      </c>
      <c r="E1053" s="13">
        <v>12.25</v>
      </c>
      <c r="F1053" s="13">
        <v>7.64</v>
      </c>
      <c r="G1053" s="13">
        <v>3.6</v>
      </c>
      <c r="K1053" s="56">
        <v>295</v>
      </c>
      <c r="AG1053" s="28"/>
      <c r="AM1053" s="28"/>
    </row>
    <row r="1054" spans="1:39" x14ac:dyDescent="0.3">
      <c r="A1054" s="41">
        <v>42383</v>
      </c>
      <c r="B1054" s="30">
        <v>0.47390046296296301</v>
      </c>
      <c r="C1054" s="13">
        <v>1222</v>
      </c>
      <c r="D1054" s="13">
        <v>0.79300000000000004</v>
      </c>
      <c r="E1054" s="13">
        <v>14.47</v>
      </c>
      <c r="F1054" s="13">
        <v>7.93</v>
      </c>
      <c r="G1054" s="13">
        <v>2.6</v>
      </c>
      <c r="K1054" s="56">
        <v>185</v>
      </c>
      <c r="AG1054" s="28"/>
      <c r="AM1054" s="28"/>
    </row>
    <row r="1055" spans="1:39" x14ac:dyDescent="0.3">
      <c r="A1055" s="41">
        <v>42390</v>
      </c>
      <c r="B1055" s="57">
        <v>0.41</v>
      </c>
      <c r="C1055" s="13">
        <v>1047</v>
      </c>
      <c r="D1055" s="13">
        <v>0.6825</v>
      </c>
      <c r="E1055" s="13">
        <v>14.64</v>
      </c>
      <c r="F1055" s="13">
        <v>7.98</v>
      </c>
      <c r="G1055" s="13">
        <v>0.3</v>
      </c>
      <c r="K1055" s="56">
        <v>282</v>
      </c>
      <c r="AG1055" s="28"/>
      <c r="AM1055" s="28"/>
    </row>
    <row r="1056" spans="1:39" x14ac:dyDescent="0.3">
      <c r="A1056" s="64">
        <v>42395</v>
      </c>
      <c r="B1056" s="30">
        <v>0.56336805555555558</v>
      </c>
      <c r="C1056" s="65">
        <v>1135</v>
      </c>
      <c r="D1056" s="65">
        <v>0.73450000000000004</v>
      </c>
      <c r="E1056" s="65">
        <v>12</v>
      </c>
      <c r="F1056" s="65">
        <v>7.77</v>
      </c>
      <c r="G1056" s="65">
        <v>4.3</v>
      </c>
      <c r="K1056" s="56">
        <v>472</v>
      </c>
      <c r="L1056" s="31">
        <f>AVERAGE(K1052:K1056)</f>
        <v>317.60000000000002</v>
      </c>
      <c r="M1056" s="38">
        <f>GEOMEAN(K1052:K1056)</f>
        <v>303.41540197635231</v>
      </c>
      <c r="N1056" s="55" t="s">
        <v>534</v>
      </c>
      <c r="AG1056" s="28"/>
      <c r="AM1056" s="28"/>
    </row>
    <row r="1057" spans="1:39" x14ac:dyDescent="0.3">
      <c r="A1057" s="41">
        <v>42404</v>
      </c>
      <c r="B1057" s="57">
        <v>0.41295138888888888</v>
      </c>
      <c r="C1057" s="13">
        <v>880</v>
      </c>
      <c r="D1057" s="13">
        <v>0.57199999999999995</v>
      </c>
      <c r="E1057" s="13">
        <v>12.56</v>
      </c>
      <c r="F1057" s="13">
        <v>7.93</v>
      </c>
      <c r="G1057" s="13">
        <v>4.4000000000000004</v>
      </c>
      <c r="K1057" s="56">
        <v>1785</v>
      </c>
      <c r="AG1057" s="28"/>
      <c r="AM1057" s="28"/>
    </row>
    <row r="1058" spans="1:39" x14ac:dyDescent="0.3">
      <c r="A1058" s="41">
        <v>42409</v>
      </c>
      <c r="B1058" s="30">
        <v>0.4271875</v>
      </c>
      <c r="C1058" s="13">
        <v>994</v>
      </c>
      <c r="D1058" s="13">
        <v>0.64349999999999996</v>
      </c>
      <c r="E1058" s="13">
        <v>15.29</v>
      </c>
      <c r="F1058" s="13">
        <v>7.88</v>
      </c>
      <c r="G1058" s="13">
        <v>1.9</v>
      </c>
      <c r="K1058" s="56">
        <v>987</v>
      </c>
      <c r="AG1058" s="28"/>
      <c r="AM1058" s="28"/>
    </row>
    <row r="1059" spans="1:39" x14ac:dyDescent="0.3">
      <c r="A1059" s="64">
        <v>42411</v>
      </c>
      <c r="B1059" s="30">
        <v>0.45431712962962961</v>
      </c>
      <c r="C1059" s="65">
        <v>1417</v>
      </c>
      <c r="D1059" s="65">
        <v>0.92300000000000004</v>
      </c>
      <c r="E1059" s="65">
        <v>16.23</v>
      </c>
      <c r="F1059" s="65">
        <v>7.82</v>
      </c>
      <c r="G1059" s="65">
        <v>0.5</v>
      </c>
      <c r="K1059" s="56">
        <v>697</v>
      </c>
      <c r="AG1059" s="28"/>
      <c r="AM1059" s="28"/>
    </row>
    <row r="1060" spans="1:39" x14ac:dyDescent="0.3">
      <c r="A1060" s="41">
        <v>42416</v>
      </c>
      <c r="B1060" s="57">
        <v>0.45937500000000003</v>
      </c>
      <c r="C1060" s="13">
        <v>1315</v>
      </c>
      <c r="D1060" s="13">
        <v>0.85799999999999998</v>
      </c>
      <c r="E1060" s="13">
        <v>14.39</v>
      </c>
      <c r="F1060" s="13">
        <v>7.65</v>
      </c>
      <c r="G1060" s="13">
        <v>1.7</v>
      </c>
      <c r="K1060" s="56">
        <v>5475</v>
      </c>
      <c r="AG1060" s="28"/>
      <c r="AM1060" s="28"/>
    </row>
    <row r="1061" spans="1:39" x14ac:dyDescent="0.3">
      <c r="A1061" s="41">
        <v>42429</v>
      </c>
      <c r="B1061" s="57">
        <v>0.53872685185185187</v>
      </c>
      <c r="C1061" s="13">
        <v>1027</v>
      </c>
      <c r="D1061" s="13">
        <v>0.66949999999999998</v>
      </c>
      <c r="E1061" s="13">
        <v>12.62</v>
      </c>
      <c r="F1061" s="13">
        <v>7.89</v>
      </c>
      <c r="G1061" s="13">
        <v>8.9</v>
      </c>
      <c r="K1061" s="56">
        <v>613</v>
      </c>
      <c r="L1061" s="31">
        <f>AVERAGE(K1057:K1061)</f>
        <v>1911.4</v>
      </c>
      <c r="M1061" s="38">
        <f>GEOMEAN(K1057:K1061)</f>
        <v>1327.4144770934777</v>
      </c>
      <c r="N1061" s="55" t="s">
        <v>535</v>
      </c>
      <c r="AG1061" s="28"/>
      <c r="AM1061" s="28"/>
    </row>
    <row r="1062" spans="1:39" x14ac:dyDescent="0.3">
      <c r="A1062" s="41">
        <v>42438</v>
      </c>
      <c r="B1062" s="30">
        <v>0.45230324074074074</v>
      </c>
      <c r="C1062" s="13">
        <v>994</v>
      </c>
      <c r="D1062" s="13">
        <v>0.64349999999999996</v>
      </c>
      <c r="E1062" s="13">
        <v>12.29</v>
      </c>
      <c r="F1062" s="13">
        <v>7.77</v>
      </c>
      <c r="G1062" s="13">
        <v>12.7</v>
      </c>
      <c r="K1062" s="56">
        <v>313</v>
      </c>
      <c r="AG1062" s="28"/>
      <c r="AM1062" s="28"/>
    </row>
    <row r="1063" spans="1:39" x14ac:dyDescent="0.3">
      <c r="A1063" s="41">
        <v>42445</v>
      </c>
      <c r="B1063" s="30">
        <v>0.43899305555555551</v>
      </c>
      <c r="C1063" s="13">
        <v>917</v>
      </c>
      <c r="D1063" s="13">
        <v>0.59799999999999998</v>
      </c>
      <c r="E1063" s="13">
        <v>10.15</v>
      </c>
      <c r="F1063" s="13">
        <v>7.85</v>
      </c>
      <c r="G1063" s="13">
        <v>11.8</v>
      </c>
      <c r="K1063" s="56">
        <v>288</v>
      </c>
      <c r="AG1063" s="28"/>
      <c r="AM1063" s="28"/>
    </row>
    <row r="1064" spans="1:39" x14ac:dyDescent="0.3">
      <c r="A1064" s="41">
        <v>42451</v>
      </c>
      <c r="B1064" s="30">
        <v>0.43375000000000002</v>
      </c>
      <c r="C1064" s="13">
        <v>968</v>
      </c>
      <c r="D1064" s="13">
        <v>0.63049999999999995</v>
      </c>
      <c r="E1064" s="13">
        <v>12.57</v>
      </c>
      <c r="F1064" s="13">
        <v>7.82</v>
      </c>
      <c r="G1064" s="13">
        <v>7.9</v>
      </c>
      <c r="K1064" s="56">
        <v>1483</v>
      </c>
      <c r="O1064" s="28" t="s">
        <v>321</v>
      </c>
      <c r="P1064" s="28">
        <v>84.6</v>
      </c>
      <c r="Q1064" s="28" t="s">
        <v>321</v>
      </c>
      <c r="R1064" s="28" t="s">
        <v>321</v>
      </c>
      <c r="S1064" s="28" t="s">
        <v>321</v>
      </c>
      <c r="T1064" s="28" t="s">
        <v>321</v>
      </c>
      <c r="U1064" s="28" t="s">
        <v>321</v>
      </c>
      <c r="V1064" s="28" t="s">
        <v>321</v>
      </c>
      <c r="W1064" s="28" t="s">
        <v>321</v>
      </c>
      <c r="X1064" s="28">
        <v>99.3</v>
      </c>
      <c r="Y1064" s="28" t="s">
        <v>321</v>
      </c>
      <c r="Z1064" s="28" t="s">
        <v>321</v>
      </c>
      <c r="AA1064" s="28" t="s">
        <v>321</v>
      </c>
      <c r="AB1064" s="28">
        <v>65.599999999999994</v>
      </c>
      <c r="AC1064" s="28" t="s">
        <v>321</v>
      </c>
      <c r="AD1064" s="28">
        <v>372</v>
      </c>
      <c r="AE1064" s="28" t="s">
        <v>321</v>
      </c>
      <c r="AG1064" s="28">
        <v>484</v>
      </c>
      <c r="AH1064" s="28">
        <v>100000</v>
      </c>
      <c r="AI1064" s="28">
        <v>29600</v>
      </c>
      <c r="AJ1064" s="28">
        <v>3.7</v>
      </c>
      <c r="AK1064" s="28" t="s">
        <v>321</v>
      </c>
      <c r="AL1064" s="28" t="s">
        <v>321</v>
      </c>
      <c r="AM1064" s="28">
        <v>56.8</v>
      </c>
    </row>
    <row r="1065" spans="1:39" x14ac:dyDescent="0.3">
      <c r="A1065" s="41">
        <v>42452</v>
      </c>
      <c r="B1065" s="30">
        <v>0.41844907407407406</v>
      </c>
      <c r="C1065" s="13">
        <v>971</v>
      </c>
      <c r="D1065" s="13">
        <v>0.63049999999999995</v>
      </c>
      <c r="E1065" s="13">
        <v>10.92</v>
      </c>
      <c r="F1065" s="13">
        <v>7.87</v>
      </c>
      <c r="G1065" s="13">
        <v>10.199999999999999</v>
      </c>
      <c r="K1065" s="56">
        <v>275</v>
      </c>
      <c r="AG1065" s="28"/>
      <c r="AM1065" s="28"/>
    </row>
    <row r="1066" spans="1:39" x14ac:dyDescent="0.3">
      <c r="A1066" s="41">
        <v>42459</v>
      </c>
      <c r="B1066" s="30">
        <v>0.41827546296296297</v>
      </c>
      <c r="C1066" s="13">
        <v>894</v>
      </c>
      <c r="D1066" s="13">
        <v>0.57850000000000001</v>
      </c>
      <c r="E1066" s="13">
        <v>11.02</v>
      </c>
      <c r="F1066" s="13">
        <v>7.86</v>
      </c>
      <c r="G1066" s="13">
        <v>8.9</v>
      </c>
      <c r="K1066" s="56">
        <v>233</v>
      </c>
      <c r="L1066" s="31">
        <f>AVERAGE(K1062:K1066)</f>
        <v>518.4</v>
      </c>
      <c r="M1066" s="38">
        <f>GEOMEAN(K1062:K1066)</f>
        <v>385.96979411287117</v>
      </c>
      <c r="N1066" s="55" t="s">
        <v>536</v>
      </c>
      <c r="AG1066" s="28"/>
      <c r="AM1066" s="28"/>
    </row>
    <row r="1067" spans="1:39" x14ac:dyDescent="0.3">
      <c r="A1067" s="41">
        <v>42465</v>
      </c>
      <c r="B1067" s="30">
        <v>0.41842592592592592</v>
      </c>
      <c r="C1067" s="13">
        <v>958</v>
      </c>
      <c r="D1067" s="13">
        <v>0.624</v>
      </c>
      <c r="E1067" s="13">
        <v>12.22</v>
      </c>
      <c r="F1067" s="13">
        <v>7.82</v>
      </c>
      <c r="G1067" s="13">
        <v>5.9</v>
      </c>
      <c r="K1067" s="56">
        <v>435</v>
      </c>
      <c r="AG1067" s="28"/>
      <c r="AM1067" s="28"/>
    </row>
    <row r="1068" spans="1:39" x14ac:dyDescent="0.3">
      <c r="A1068" s="41">
        <v>42471</v>
      </c>
      <c r="B1068" s="30">
        <v>0.45587962962962963</v>
      </c>
      <c r="C1068" s="13">
        <v>312.5</v>
      </c>
      <c r="D1068" s="13">
        <v>0.20280000000000001</v>
      </c>
      <c r="E1068" s="13">
        <v>10.44</v>
      </c>
      <c r="F1068" s="13">
        <v>7.79</v>
      </c>
      <c r="G1068" s="13">
        <v>10.4</v>
      </c>
      <c r="K1068" s="56">
        <v>5172</v>
      </c>
      <c r="AG1068" s="28"/>
      <c r="AM1068" s="28"/>
    </row>
    <row r="1069" spans="1:39" x14ac:dyDescent="0.3">
      <c r="A1069" s="41">
        <v>42478</v>
      </c>
      <c r="B1069" s="30">
        <v>0.51359953703703709</v>
      </c>
      <c r="C1069" s="13">
        <v>950</v>
      </c>
      <c r="D1069" s="13">
        <v>0.61750000000000005</v>
      </c>
      <c r="E1069" s="13">
        <v>12.78</v>
      </c>
      <c r="F1069" s="13">
        <v>7.9</v>
      </c>
      <c r="G1069" s="13">
        <v>15.4</v>
      </c>
      <c r="K1069" s="56">
        <v>120</v>
      </c>
      <c r="AG1069" s="28"/>
      <c r="AM1069" s="28"/>
    </row>
    <row r="1070" spans="1:39" x14ac:dyDescent="0.3">
      <c r="A1070" s="41">
        <v>42480</v>
      </c>
      <c r="B1070" s="30">
        <v>0.4137615740740741</v>
      </c>
      <c r="C1070" s="13">
        <v>960</v>
      </c>
      <c r="D1070" s="13">
        <v>0.624</v>
      </c>
      <c r="E1070" s="13">
        <v>9.93</v>
      </c>
      <c r="F1070" s="13">
        <v>7.87</v>
      </c>
      <c r="G1070" s="13">
        <v>13.9</v>
      </c>
      <c r="K1070" s="56">
        <v>175</v>
      </c>
      <c r="AG1070" s="28"/>
      <c r="AM1070" s="28"/>
    </row>
    <row r="1071" spans="1:39" x14ac:dyDescent="0.3">
      <c r="A1071" s="41">
        <v>42487</v>
      </c>
      <c r="B1071" s="30">
        <v>0.42960648148148151</v>
      </c>
      <c r="C1071" s="13">
        <v>836</v>
      </c>
      <c r="D1071" s="13">
        <v>0.54600000000000004</v>
      </c>
      <c r="E1071" s="13">
        <v>8.42</v>
      </c>
      <c r="F1071" s="13">
        <v>7.88</v>
      </c>
      <c r="G1071" s="13">
        <v>14.3</v>
      </c>
      <c r="K1071" s="56">
        <v>1017</v>
      </c>
      <c r="L1071" s="31">
        <f>AVERAGE(K1067:K1071)</f>
        <v>1383.8</v>
      </c>
      <c r="M1071" s="38">
        <f>GEOMEAN(K1067:K1071)</f>
        <v>544.9260932472514</v>
      </c>
      <c r="N1071" s="55" t="s">
        <v>537</v>
      </c>
      <c r="AG1071" s="28"/>
      <c r="AM1071" s="28"/>
    </row>
    <row r="1072" spans="1:39" x14ac:dyDescent="0.3">
      <c r="A1072" s="41">
        <v>42492</v>
      </c>
      <c r="B1072" s="30">
        <v>0.46384259259259258</v>
      </c>
      <c r="C1072" s="13">
        <v>550</v>
      </c>
      <c r="D1072" s="13">
        <v>0.35749999999999998</v>
      </c>
      <c r="E1072" s="13">
        <v>8.76</v>
      </c>
      <c r="F1072" s="13">
        <v>7.59</v>
      </c>
      <c r="G1072" s="13">
        <v>13.1</v>
      </c>
      <c r="K1072" s="56">
        <v>9208</v>
      </c>
      <c r="AG1072" s="28"/>
      <c r="AM1072" s="28"/>
    </row>
    <row r="1073" spans="1:39" x14ac:dyDescent="0.3">
      <c r="A1073" s="41">
        <v>42494</v>
      </c>
      <c r="B1073" s="30">
        <v>0.44967592592592592</v>
      </c>
      <c r="C1073" s="13">
        <v>839</v>
      </c>
      <c r="D1073" s="13">
        <v>0.54600000000000004</v>
      </c>
      <c r="E1073" s="13">
        <v>9.31</v>
      </c>
      <c r="F1073" s="13">
        <v>7.74</v>
      </c>
      <c r="G1073" s="13">
        <v>12.3</v>
      </c>
      <c r="K1073" s="56">
        <v>382</v>
      </c>
      <c r="AG1073" s="28"/>
      <c r="AM1073" s="28"/>
    </row>
    <row r="1074" spans="1:39" x14ac:dyDescent="0.3">
      <c r="A1074" s="41">
        <v>42499</v>
      </c>
      <c r="B1074" s="30">
        <v>0.43958333333333338</v>
      </c>
      <c r="C1074" s="13">
        <v>740</v>
      </c>
      <c r="D1074" s="13">
        <v>0.48099999999999998</v>
      </c>
      <c r="E1074" s="13">
        <v>8.25</v>
      </c>
      <c r="F1074" s="13">
        <v>7.58</v>
      </c>
      <c r="G1074" s="13">
        <v>12.8</v>
      </c>
      <c r="K1074" s="56">
        <v>2105</v>
      </c>
      <c r="AG1074" s="28"/>
      <c r="AM1074" s="28"/>
    </row>
    <row r="1075" spans="1:39" x14ac:dyDescent="0.3">
      <c r="A1075" s="41">
        <v>42502</v>
      </c>
      <c r="B1075" s="30">
        <v>0.4450115740740741</v>
      </c>
      <c r="C1075" s="13">
        <v>899</v>
      </c>
      <c r="D1075" s="13">
        <v>0.58499999999999996</v>
      </c>
      <c r="E1075" s="13">
        <v>8.69</v>
      </c>
      <c r="F1075" s="13">
        <v>7.44</v>
      </c>
      <c r="G1075" s="13">
        <v>17</v>
      </c>
      <c r="K1075" s="56">
        <v>74</v>
      </c>
      <c r="AG1075" s="28"/>
      <c r="AM1075" s="28"/>
    </row>
    <row r="1076" spans="1:39" x14ac:dyDescent="0.3">
      <c r="A1076" s="41">
        <v>42509</v>
      </c>
      <c r="B1076" s="30">
        <v>0.42942129629629627</v>
      </c>
      <c r="C1076" s="13">
        <v>942</v>
      </c>
      <c r="D1076" s="13">
        <v>0.61099999999999999</v>
      </c>
      <c r="E1076" s="13">
        <v>8.83</v>
      </c>
      <c r="F1076" s="13">
        <v>7.65</v>
      </c>
      <c r="G1076" s="13">
        <v>13.2</v>
      </c>
      <c r="K1076" s="56">
        <v>314</v>
      </c>
      <c r="L1076" s="31">
        <f>AVERAGE(K1072:K1076)</f>
        <v>2416.6</v>
      </c>
      <c r="M1076" s="38">
        <f>GEOMEAN(K1072:K1076)</f>
        <v>703.28026113108888</v>
      </c>
      <c r="N1076" s="55" t="s">
        <v>538</v>
      </c>
      <c r="AG1076" s="28"/>
      <c r="AM1076" s="28"/>
    </row>
    <row r="1077" spans="1:39" x14ac:dyDescent="0.3">
      <c r="A1077" s="41">
        <v>42522</v>
      </c>
      <c r="B1077" s="30">
        <v>0.53096064814814814</v>
      </c>
      <c r="C1077" s="13">
        <v>993</v>
      </c>
      <c r="D1077" s="13">
        <v>0.64349999999999996</v>
      </c>
      <c r="E1077" s="13">
        <v>8.9499999999999993</v>
      </c>
      <c r="F1077" s="13">
        <v>7.77</v>
      </c>
      <c r="G1077" s="13">
        <v>20.7</v>
      </c>
      <c r="K1077" s="56">
        <v>504</v>
      </c>
      <c r="AG1077" s="28"/>
      <c r="AM1077" s="28"/>
    </row>
    <row r="1078" spans="1:39" x14ac:dyDescent="0.3">
      <c r="A1078" s="41">
        <v>42529</v>
      </c>
      <c r="B1078" s="30">
        <v>0.4127662037037037</v>
      </c>
      <c r="C1078" s="13">
        <v>930</v>
      </c>
      <c r="D1078" s="13">
        <v>0.60450000000000004</v>
      </c>
      <c r="E1078" s="13">
        <v>7.42</v>
      </c>
      <c r="F1078" s="13">
        <v>7.69</v>
      </c>
      <c r="G1078" s="13">
        <v>16.3</v>
      </c>
      <c r="K1078" s="56">
        <v>836</v>
      </c>
      <c r="AG1078" s="28"/>
      <c r="AM1078" s="28"/>
    </row>
    <row r="1079" spans="1:39" x14ac:dyDescent="0.3">
      <c r="A1079" s="41">
        <v>42537</v>
      </c>
      <c r="B1079" s="30">
        <v>0.45635416666666667</v>
      </c>
      <c r="C1079" s="13">
        <v>621</v>
      </c>
      <c r="D1079" s="13">
        <v>0.40300000000000002</v>
      </c>
      <c r="E1079" s="13">
        <v>7.46</v>
      </c>
      <c r="F1079" s="13">
        <v>7.65</v>
      </c>
      <c r="G1079" s="13">
        <v>20</v>
      </c>
      <c r="K1079" s="56">
        <v>9804</v>
      </c>
      <c r="AG1079" s="28"/>
      <c r="AM1079" s="28"/>
    </row>
    <row r="1080" spans="1:39" x14ac:dyDescent="0.3">
      <c r="A1080" s="41">
        <v>42548</v>
      </c>
      <c r="B1080" s="30">
        <v>0.43291666666666667</v>
      </c>
      <c r="C1080" s="13">
        <v>841</v>
      </c>
      <c r="D1080" s="13">
        <v>0.54600000000000004</v>
      </c>
      <c r="E1080" s="13">
        <v>5.93</v>
      </c>
      <c r="F1080" s="13">
        <v>7.72</v>
      </c>
      <c r="G1080" s="13">
        <v>22.3</v>
      </c>
      <c r="K1080" s="56">
        <v>1086</v>
      </c>
      <c r="AG1080" s="28"/>
      <c r="AM1080" s="28"/>
    </row>
    <row r="1081" spans="1:39" x14ac:dyDescent="0.3">
      <c r="A1081" s="41">
        <v>42549</v>
      </c>
      <c r="B1081" s="30">
        <v>0.45953703703703702</v>
      </c>
      <c r="C1081" s="13">
        <v>944</v>
      </c>
      <c r="D1081" s="13">
        <v>0.61099999999999999</v>
      </c>
      <c r="E1081" s="13">
        <v>8.6</v>
      </c>
      <c r="F1081" s="13">
        <v>7.79</v>
      </c>
      <c r="G1081" s="13">
        <v>21.6</v>
      </c>
      <c r="K1081" s="56">
        <v>738</v>
      </c>
      <c r="L1081" s="31">
        <f>AVERAGE(K1077:K1081)</f>
        <v>2593.6</v>
      </c>
      <c r="M1081" s="38">
        <f>GEOMEAN(K1077:K1081)</f>
        <v>1270.5309845942479</v>
      </c>
      <c r="N1081" s="55" t="s">
        <v>539</v>
      </c>
      <c r="AG1081" s="28"/>
      <c r="AM1081" s="28"/>
    </row>
    <row r="1082" spans="1:39" x14ac:dyDescent="0.3">
      <c r="A1082" s="41">
        <v>42557</v>
      </c>
      <c r="B1082" s="57">
        <v>0.46640046296296295</v>
      </c>
      <c r="C1082" s="13">
        <v>253.4</v>
      </c>
      <c r="D1082" s="13">
        <v>0.16439999999999999</v>
      </c>
      <c r="E1082" s="13">
        <v>7.56</v>
      </c>
      <c r="F1082" s="13">
        <v>7.63</v>
      </c>
      <c r="G1082" s="13">
        <v>20.7</v>
      </c>
      <c r="K1082" s="56">
        <v>19863</v>
      </c>
      <c r="AG1082" s="28"/>
      <c r="AM1082" s="28"/>
    </row>
    <row r="1083" spans="1:39" x14ac:dyDescent="0.3">
      <c r="A1083" s="41">
        <v>42565</v>
      </c>
      <c r="B1083" s="30">
        <v>0.43752314814814813</v>
      </c>
      <c r="C1083" s="13">
        <v>505</v>
      </c>
      <c r="D1083" s="13">
        <v>0.32829999999999998</v>
      </c>
      <c r="E1083" s="13">
        <v>7.34</v>
      </c>
      <c r="F1083" s="13">
        <v>7.74</v>
      </c>
      <c r="G1083" s="13">
        <v>21.2</v>
      </c>
      <c r="K1083" s="56">
        <v>4611</v>
      </c>
      <c r="AG1083" s="28"/>
      <c r="AM1083" s="28"/>
    </row>
    <row r="1084" spans="1:39" x14ac:dyDescent="0.3">
      <c r="A1084" s="41">
        <v>42569</v>
      </c>
      <c r="B1084" s="30">
        <v>0.5021296296296297</v>
      </c>
      <c r="C1084" s="13">
        <v>232.1</v>
      </c>
      <c r="D1084" s="13">
        <v>0.15079999999999999</v>
      </c>
      <c r="E1084" s="13">
        <v>7.67</v>
      </c>
      <c r="F1084" s="13">
        <v>7.68</v>
      </c>
      <c r="G1084" s="13">
        <v>21.7</v>
      </c>
      <c r="K1084" s="51">
        <v>24192</v>
      </c>
      <c r="AG1084" s="28"/>
      <c r="AM1084" s="28"/>
    </row>
    <row r="1085" spans="1:39" x14ac:dyDescent="0.3">
      <c r="A1085" s="41">
        <v>42571</v>
      </c>
      <c r="B1085" s="30">
        <v>0.42902777777777779</v>
      </c>
      <c r="C1085" s="13">
        <v>851</v>
      </c>
      <c r="D1085" s="13">
        <v>0.55249999999999999</v>
      </c>
      <c r="E1085" s="13">
        <v>7.81</v>
      </c>
      <c r="F1085" s="13">
        <v>7.83</v>
      </c>
      <c r="G1085" s="13">
        <v>21.2</v>
      </c>
      <c r="K1085" s="56">
        <v>576</v>
      </c>
      <c r="O1085" s="28" t="s">
        <v>321</v>
      </c>
      <c r="P1085" s="28">
        <v>101</v>
      </c>
      <c r="Q1085" s="28" t="s">
        <v>321</v>
      </c>
      <c r="R1085" s="28" t="s">
        <v>321</v>
      </c>
      <c r="S1085" s="28" t="s">
        <v>321</v>
      </c>
      <c r="T1085" s="28" t="s">
        <v>321</v>
      </c>
      <c r="U1085" s="28" t="s">
        <v>321</v>
      </c>
      <c r="V1085" s="28" t="s">
        <v>112</v>
      </c>
      <c r="W1085" s="28" t="s">
        <v>321</v>
      </c>
      <c r="X1085" s="28">
        <v>69.7</v>
      </c>
      <c r="Y1085" s="28" t="s">
        <v>321</v>
      </c>
      <c r="Z1085" s="28">
        <v>0.8</v>
      </c>
      <c r="AA1085" s="28" t="s">
        <v>321</v>
      </c>
      <c r="AB1085" s="28">
        <v>47.9</v>
      </c>
      <c r="AC1085" s="28" t="s">
        <v>321</v>
      </c>
      <c r="AD1085" s="28">
        <v>343</v>
      </c>
      <c r="AE1085" s="28" t="s">
        <v>321</v>
      </c>
      <c r="AG1085" s="28">
        <v>272</v>
      </c>
      <c r="AH1085" s="28">
        <v>95100</v>
      </c>
      <c r="AI1085" s="28">
        <v>25700</v>
      </c>
      <c r="AJ1085" s="28">
        <v>5.2</v>
      </c>
      <c r="AK1085" s="28" t="s">
        <v>321</v>
      </c>
      <c r="AL1085" s="28" t="s">
        <v>321</v>
      </c>
      <c r="AM1085" s="28">
        <v>37.700000000000003</v>
      </c>
    </row>
    <row r="1086" spans="1:39" x14ac:dyDescent="0.3">
      <c r="A1086" s="41">
        <v>42578</v>
      </c>
      <c r="B1086" s="57">
        <v>0.41848379629629634</v>
      </c>
      <c r="C1086" s="13">
        <v>937</v>
      </c>
      <c r="D1086" s="13">
        <v>0.61099999999999999</v>
      </c>
      <c r="E1086" s="13">
        <v>7.33</v>
      </c>
      <c r="F1086" s="13">
        <v>7.82</v>
      </c>
      <c r="G1086" s="13">
        <v>21.4</v>
      </c>
      <c r="K1086" s="56">
        <v>2909</v>
      </c>
      <c r="L1086" s="31">
        <f>AVERAGE(K1082:K1086)</f>
        <v>10430.200000000001</v>
      </c>
      <c r="M1086" s="38">
        <f>GEOMEAN(K1082:K1086)</f>
        <v>5175.3007003537014</v>
      </c>
      <c r="N1086" s="55" t="s">
        <v>540</v>
      </c>
      <c r="AG1086" s="28"/>
      <c r="AM1086" s="28"/>
    </row>
    <row r="1087" spans="1:39" x14ac:dyDescent="0.3">
      <c r="A1087" s="41">
        <v>42584</v>
      </c>
      <c r="B1087" s="30">
        <v>0.46876157407407404</v>
      </c>
      <c r="C1087" s="13">
        <v>961</v>
      </c>
      <c r="D1087" s="13">
        <v>0.624</v>
      </c>
      <c r="E1087" s="13">
        <v>8.2100000000000009</v>
      </c>
      <c r="F1087" s="13">
        <v>7.86</v>
      </c>
      <c r="G1087" s="13">
        <v>21.9</v>
      </c>
      <c r="K1087" s="56">
        <v>933</v>
      </c>
      <c r="AG1087" s="28"/>
      <c r="AM1087" s="28"/>
    </row>
    <row r="1088" spans="1:39" x14ac:dyDescent="0.3">
      <c r="A1088" s="41">
        <v>42593</v>
      </c>
      <c r="B1088" s="30">
        <v>0.4176273148148148</v>
      </c>
      <c r="C1088" s="13">
        <v>529</v>
      </c>
      <c r="D1088" s="13">
        <v>0.34449999999999997</v>
      </c>
      <c r="E1088" s="13">
        <v>7.05</v>
      </c>
      <c r="F1088" s="13">
        <v>7.84</v>
      </c>
      <c r="G1088" s="13">
        <v>23.5</v>
      </c>
      <c r="K1088" s="56">
        <v>3255</v>
      </c>
      <c r="AG1088" s="28"/>
      <c r="AM1088" s="28"/>
    </row>
    <row r="1089" spans="1:39" x14ac:dyDescent="0.3">
      <c r="A1089" s="41">
        <v>42597</v>
      </c>
      <c r="B1089" s="30">
        <v>0.43884259259259256</v>
      </c>
      <c r="C1089" s="13">
        <v>484.6</v>
      </c>
      <c r="D1089" s="13">
        <v>0.31530000000000002</v>
      </c>
      <c r="E1089" s="13">
        <v>6.87</v>
      </c>
      <c r="F1089" s="13">
        <v>7.91</v>
      </c>
      <c r="G1089" s="13">
        <v>22.1</v>
      </c>
      <c r="K1089" s="56">
        <v>9208</v>
      </c>
      <c r="AG1089" s="28"/>
      <c r="AM1089" s="28"/>
    </row>
    <row r="1090" spans="1:39" x14ac:dyDescent="0.3">
      <c r="A1090" s="41">
        <v>42599</v>
      </c>
      <c r="B1090" s="30">
        <v>0.43634259259259256</v>
      </c>
      <c r="C1090" s="13">
        <v>755</v>
      </c>
      <c r="D1090" s="13">
        <v>0.48749999999999999</v>
      </c>
      <c r="E1090" s="13">
        <v>7.26</v>
      </c>
      <c r="F1090" s="13">
        <v>7.76</v>
      </c>
      <c r="G1090" s="13">
        <v>21.2</v>
      </c>
      <c r="K1090" s="56">
        <v>1112</v>
      </c>
      <c r="AG1090" s="28"/>
      <c r="AM1090" s="28"/>
    </row>
    <row r="1091" spans="1:39" x14ac:dyDescent="0.3">
      <c r="A1091" s="41">
        <v>42612</v>
      </c>
      <c r="B1091" s="30">
        <v>0.43059027777777775</v>
      </c>
      <c r="C1091" s="13">
        <v>827</v>
      </c>
      <c r="D1091" s="13">
        <v>0.53949999999999998</v>
      </c>
      <c r="E1091" s="13">
        <v>7.6</v>
      </c>
      <c r="F1091" s="13">
        <v>7.77</v>
      </c>
      <c r="G1091" s="13">
        <v>21.2</v>
      </c>
      <c r="K1091" s="56">
        <v>933</v>
      </c>
      <c r="L1091" s="31">
        <f>AVERAGE(K1087:K1091)</f>
        <v>3088.2</v>
      </c>
      <c r="M1091" s="38">
        <f>GEOMEAN(K1087:K1091)</f>
        <v>1961.1773806946505</v>
      </c>
      <c r="N1091" s="55" t="s">
        <v>541</v>
      </c>
      <c r="AG1091" s="28"/>
      <c r="AM1091" s="28"/>
    </row>
    <row r="1092" spans="1:39" x14ac:dyDescent="0.3">
      <c r="A1092" s="41">
        <v>42613</v>
      </c>
      <c r="B1092" s="30">
        <v>0.42684027777777778</v>
      </c>
      <c r="C1092" s="13">
        <v>808</v>
      </c>
      <c r="D1092" s="13">
        <v>0.52649999999999997</v>
      </c>
      <c r="E1092" s="13">
        <v>7.38</v>
      </c>
      <c r="F1092" s="13">
        <v>7.77</v>
      </c>
      <c r="G1092" s="13">
        <v>21.3</v>
      </c>
      <c r="K1092" s="56">
        <v>1086</v>
      </c>
      <c r="AG1092" s="28"/>
      <c r="AM1092" s="28"/>
    </row>
    <row r="1093" spans="1:39" x14ac:dyDescent="0.3">
      <c r="A1093" s="41">
        <v>42614</v>
      </c>
      <c r="B1093" s="30">
        <v>0.50635416666666666</v>
      </c>
      <c r="C1093" s="13">
        <v>861</v>
      </c>
      <c r="D1093" s="13">
        <v>0.55900000000000005</v>
      </c>
      <c r="E1093" s="13">
        <v>7.52</v>
      </c>
      <c r="F1093" s="13">
        <v>7.75</v>
      </c>
      <c r="G1093" s="13">
        <v>20</v>
      </c>
      <c r="K1093" s="56">
        <v>538</v>
      </c>
      <c r="AG1093" s="28"/>
      <c r="AM1093" s="28"/>
    </row>
    <row r="1094" spans="1:39" x14ac:dyDescent="0.3">
      <c r="A1094" s="41">
        <v>42627</v>
      </c>
      <c r="B1094" s="30">
        <v>0.49336805555555557</v>
      </c>
      <c r="C1094" s="13">
        <v>981</v>
      </c>
      <c r="D1094" s="13">
        <v>0.63700000000000001</v>
      </c>
      <c r="E1094" s="13">
        <v>8.5</v>
      </c>
      <c r="F1094" s="13">
        <v>8</v>
      </c>
      <c r="G1094" s="13">
        <v>19.8</v>
      </c>
      <c r="K1094" s="56">
        <v>464</v>
      </c>
      <c r="AG1094" s="28"/>
      <c r="AM1094" s="28"/>
    </row>
    <row r="1095" spans="1:39" x14ac:dyDescent="0.3">
      <c r="A1095" s="41">
        <v>42632</v>
      </c>
      <c r="B1095" s="30">
        <v>0.46560185185185188</v>
      </c>
      <c r="C1095" s="13">
        <v>869</v>
      </c>
      <c r="D1095" s="13">
        <v>0.5655</v>
      </c>
      <c r="E1095" s="13">
        <v>7.79</v>
      </c>
      <c r="F1095" s="13">
        <v>7.68</v>
      </c>
      <c r="G1095" s="13">
        <v>19.100000000000001</v>
      </c>
      <c r="K1095" s="56">
        <v>1565</v>
      </c>
      <c r="AG1095" s="28"/>
      <c r="AM1095" s="28"/>
    </row>
    <row r="1096" spans="1:39" x14ac:dyDescent="0.3">
      <c r="A1096" s="41">
        <v>42634</v>
      </c>
      <c r="B1096" s="30">
        <v>0.41745370370370366</v>
      </c>
      <c r="C1096" s="13">
        <v>954</v>
      </c>
      <c r="D1096" s="13">
        <v>0.61750000000000005</v>
      </c>
      <c r="E1096" s="13">
        <v>8.0299999999999994</v>
      </c>
      <c r="F1096" s="13">
        <v>7.81</v>
      </c>
      <c r="G1096" s="13">
        <v>18.600000000000001</v>
      </c>
      <c r="K1096" s="56">
        <v>404</v>
      </c>
      <c r="L1096" s="31">
        <f>AVERAGE(K1092:K1096)</f>
        <v>811.4</v>
      </c>
      <c r="M1096" s="38">
        <f>GEOMEAN(K1092:K1096)</f>
        <v>702.75696356796368</v>
      </c>
      <c r="N1096" s="55" t="s">
        <v>542</v>
      </c>
      <c r="AG1096" s="28"/>
      <c r="AM1096" s="28"/>
    </row>
    <row r="1097" spans="1:39" x14ac:dyDescent="0.3">
      <c r="A1097" s="41">
        <v>42639</v>
      </c>
      <c r="B1097" s="30">
        <v>0.51252314814814814</v>
      </c>
      <c r="C1097" s="13">
        <v>692</v>
      </c>
      <c r="D1097" s="13">
        <v>0.44850000000000001</v>
      </c>
      <c r="E1097" s="13">
        <v>6.63</v>
      </c>
      <c r="F1097" s="13">
        <v>7.65</v>
      </c>
      <c r="G1097" s="13">
        <v>19</v>
      </c>
      <c r="K1097" s="56">
        <v>24192</v>
      </c>
      <c r="AG1097" s="28"/>
      <c r="AM1097" s="28"/>
    </row>
    <row r="1098" spans="1:39" x14ac:dyDescent="0.3">
      <c r="A1098" s="41">
        <v>42656</v>
      </c>
      <c r="B1098" s="30">
        <v>0.42153935185185182</v>
      </c>
      <c r="C1098" s="13">
        <v>850</v>
      </c>
      <c r="D1098" s="13">
        <v>0.55249999999999999</v>
      </c>
      <c r="E1098" s="13">
        <v>7.6</v>
      </c>
      <c r="F1098" s="13">
        <v>7.95</v>
      </c>
      <c r="G1098" s="13">
        <v>14.4</v>
      </c>
      <c r="K1098" s="56">
        <v>1529</v>
      </c>
      <c r="AG1098" s="28"/>
      <c r="AM1098" s="28"/>
    </row>
    <row r="1099" spans="1:39" x14ac:dyDescent="0.3">
      <c r="A1099" s="41">
        <v>42660</v>
      </c>
      <c r="B1099" s="57">
        <v>0.38182870370370375</v>
      </c>
      <c r="C1099" s="13">
        <v>809</v>
      </c>
      <c r="D1099" s="13">
        <v>0.52649999999999997</v>
      </c>
      <c r="E1099" s="13">
        <v>6.46</v>
      </c>
      <c r="F1099" s="13">
        <v>7.63</v>
      </c>
      <c r="G1099" s="13">
        <v>16.8</v>
      </c>
      <c r="K1099" s="56">
        <v>1211</v>
      </c>
      <c r="AG1099" s="28"/>
      <c r="AM1099" s="28"/>
    </row>
    <row r="1100" spans="1:39" x14ac:dyDescent="0.3">
      <c r="A1100" s="41">
        <v>42663</v>
      </c>
      <c r="B1100" s="57">
        <v>0.51946759259259256</v>
      </c>
      <c r="C1100" s="13">
        <v>286.89999999999998</v>
      </c>
      <c r="D1100" s="13">
        <v>0.1865</v>
      </c>
      <c r="E1100" s="13">
        <v>8.61</v>
      </c>
      <c r="F1100" s="13">
        <v>7.88</v>
      </c>
      <c r="G1100" s="13">
        <v>15.9</v>
      </c>
      <c r="K1100" s="56">
        <v>6131</v>
      </c>
      <c r="AG1100" s="28"/>
      <c r="AM1100" s="28"/>
    </row>
    <row r="1101" spans="1:39" x14ac:dyDescent="0.3">
      <c r="A1101" s="88">
        <v>42668</v>
      </c>
      <c r="B1101" s="89">
        <v>0.45327546296296295</v>
      </c>
      <c r="C1101" s="90">
        <v>896</v>
      </c>
      <c r="D1101" s="90">
        <v>0.58499999999999996</v>
      </c>
      <c r="E1101" s="90">
        <v>10.94</v>
      </c>
      <c r="F1101" s="90">
        <v>7.7</v>
      </c>
      <c r="G1101" s="90">
        <v>11.3</v>
      </c>
      <c r="K1101" s="56">
        <v>471</v>
      </c>
      <c r="O1101" s="28" t="s">
        <v>321</v>
      </c>
      <c r="P1101" s="28">
        <v>101</v>
      </c>
      <c r="Q1101" s="28" t="s">
        <v>321</v>
      </c>
      <c r="R1101" s="28" t="s">
        <v>321</v>
      </c>
      <c r="S1101" s="28" t="s">
        <v>321</v>
      </c>
      <c r="T1101" s="28" t="s">
        <v>321</v>
      </c>
      <c r="U1101" s="28" t="s">
        <v>321</v>
      </c>
      <c r="V1101" s="28" t="s">
        <v>112</v>
      </c>
      <c r="W1101" s="28" t="s">
        <v>321</v>
      </c>
      <c r="X1101" s="28">
        <v>84.1</v>
      </c>
      <c r="Y1101" s="28" t="s">
        <v>321</v>
      </c>
      <c r="Z1101" s="28">
        <v>0.82</v>
      </c>
      <c r="AA1101" s="28" t="s">
        <v>321</v>
      </c>
      <c r="AB1101" s="28">
        <v>60.9</v>
      </c>
      <c r="AC1101" s="28" t="s">
        <v>321</v>
      </c>
      <c r="AD1101" s="28">
        <v>399</v>
      </c>
      <c r="AE1101" s="28" t="s">
        <v>321</v>
      </c>
      <c r="AG1101" s="28">
        <v>305</v>
      </c>
      <c r="AH1101" s="28">
        <v>114000</v>
      </c>
      <c r="AI1101" s="28">
        <v>28000</v>
      </c>
      <c r="AJ1101" s="28">
        <v>5.0999999999999996</v>
      </c>
      <c r="AK1101" s="28" t="s">
        <v>321</v>
      </c>
      <c r="AL1101" s="28" t="s">
        <v>321</v>
      </c>
      <c r="AM1101" s="28">
        <v>47</v>
      </c>
    </row>
    <row r="1102" spans="1:39" x14ac:dyDescent="0.3">
      <c r="A1102" s="41">
        <v>42674</v>
      </c>
      <c r="B1102" s="30">
        <v>0.46446759259259257</v>
      </c>
      <c r="C1102" s="13">
        <v>947</v>
      </c>
      <c r="D1102" s="13">
        <v>0.61750000000000005</v>
      </c>
      <c r="E1102" s="13">
        <v>8.94</v>
      </c>
      <c r="F1102" s="13">
        <v>7.7</v>
      </c>
      <c r="G1102" s="13">
        <v>13.5</v>
      </c>
      <c r="K1102" s="56">
        <v>216</v>
      </c>
      <c r="L1102" s="31">
        <f>AVERAGE(K1098:K1102)</f>
        <v>1911.6</v>
      </c>
      <c r="M1102" s="38">
        <f>GEOMEAN(K1098:K1102)</f>
        <v>1029.2278293076777</v>
      </c>
      <c r="N1102" s="55" t="s">
        <v>543</v>
      </c>
      <c r="AG1102" s="28"/>
    </row>
    <row r="1103" spans="1:39" x14ac:dyDescent="0.3">
      <c r="A1103" s="41">
        <v>42676</v>
      </c>
      <c r="B1103" s="30">
        <v>0.44596064814814818</v>
      </c>
      <c r="C1103" s="13">
        <v>952</v>
      </c>
      <c r="D1103" s="13">
        <v>0.61750000000000005</v>
      </c>
      <c r="E1103" s="13">
        <v>7.67</v>
      </c>
      <c r="F1103" s="13">
        <v>7.69</v>
      </c>
      <c r="G1103" s="13">
        <v>15.6</v>
      </c>
      <c r="K1103" s="56">
        <v>238</v>
      </c>
      <c r="AG1103" s="28"/>
    </row>
    <row r="1104" spans="1:39" x14ac:dyDescent="0.3">
      <c r="A1104" s="41">
        <v>42683</v>
      </c>
      <c r="B1104" s="30">
        <v>0.52241898148148147</v>
      </c>
      <c r="C1104" s="13">
        <v>951</v>
      </c>
      <c r="D1104" s="13">
        <v>0.61750000000000005</v>
      </c>
      <c r="E1104" s="13">
        <v>9.8699999999999992</v>
      </c>
      <c r="F1104" s="13">
        <v>7.54</v>
      </c>
      <c r="G1104" s="13">
        <v>11.6</v>
      </c>
      <c r="K1104" s="56">
        <v>189</v>
      </c>
      <c r="AG1104" s="28"/>
    </row>
    <row r="1105" spans="1:33" x14ac:dyDescent="0.3">
      <c r="A1105" s="41">
        <v>42688</v>
      </c>
      <c r="B1105" s="57">
        <v>0.43893518518518521</v>
      </c>
      <c r="C1105" s="13">
        <v>773</v>
      </c>
      <c r="D1105" s="13">
        <v>0.50049999999999994</v>
      </c>
      <c r="E1105" s="13">
        <v>11.49</v>
      </c>
      <c r="F1105" s="13">
        <v>7.75</v>
      </c>
      <c r="G1105" s="13">
        <v>6.9</v>
      </c>
      <c r="K1105" s="56">
        <v>504</v>
      </c>
      <c r="AG1105" s="28"/>
    </row>
    <row r="1106" spans="1:33" x14ac:dyDescent="0.3">
      <c r="A1106" s="41">
        <v>42690</v>
      </c>
      <c r="B1106" s="30">
        <v>0.41781249999999998</v>
      </c>
      <c r="C1106" s="13">
        <v>1002</v>
      </c>
      <c r="D1106" s="13">
        <v>0.65</v>
      </c>
      <c r="E1106" s="13">
        <v>9.92</v>
      </c>
      <c r="F1106" s="13">
        <v>7.78</v>
      </c>
      <c r="G1106" s="13">
        <v>8.4</v>
      </c>
      <c r="K1106" s="56">
        <v>85</v>
      </c>
      <c r="AG1106" s="28"/>
    </row>
    <row r="1107" spans="1:33" x14ac:dyDescent="0.3">
      <c r="A1107" s="41">
        <v>42703</v>
      </c>
      <c r="B1107" s="30">
        <v>0.51270833333333332</v>
      </c>
      <c r="C1107" s="13">
        <v>490.9</v>
      </c>
      <c r="D1107" s="13">
        <v>0.31919999999999998</v>
      </c>
      <c r="E1107" s="13">
        <v>9.8800000000000008</v>
      </c>
      <c r="F1107" s="13">
        <v>10.6</v>
      </c>
      <c r="G1107" s="13">
        <v>7.83</v>
      </c>
      <c r="K1107" s="56">
        <v>2247</v>
      </c>
      <c r="L1107" s="31">
        <f>AVERAGE(K1103:K1107)</f>
        <v>652.6</v>
      </c>
      <c r="M1107" s="38">
        <f>GEOMEAN(K1103:K1107)</f>
        <v>336.74275382584784</v>
      </c>
      <c r="N1107" s="55" t="s">
        <v>544</v>
      </c>
      <c r="AG1107" s="28"/>
    </row>
    <row r="1108" spans="1:33" x14ac:dyDescent="0.3">
      <c r="A1108" s="41">
        <v>42705</v>
      </c>
      <c r="B1108" s="57">
        <v>0.44237268518518519</v>
      </c>
      <c r="C1108" s="13">
        <v>844</v>
      </c>
      <c r="D1108" s="13">
        <v>0.54600000000000004</v>
      </c>
      <c r="E1108" s="13">
        <v>9.68</v>
      </c>
      <c r="F1108" s="13">
        <v>7.75</v>
      </c>
      <c r="G1108" s="13">
        <v>7.6</v>
      </c>
      <c r="K1108" s="56">
        <v>269</v>
      </c>
      <c r="AG1108" s="28"/>
    </row>
    <row r="1109" spans="1:33" x14ac:dyDescent="0.3">
      <c r="A1109" s="41">
        <v>42710</v>
      </c>
      <c r="B1109" s="30">
        <v>0.51936342592592599</v>
      </c>
      <c r="C1109" s="13">
        <v>827</v>
      </c>
      <c r="D1109" s="13">
        <v>0.53949999999999998</v>
      </c>
      <c r="E1109" s="13">
        <v>10.47</v>
      </c>
      <c r="F1109" s="13">
        <v>7.57</v>
      </c>
      <c r="G1109" s="13">
        <v>7</v>
      </c>
      <c r="K1109" s="56">
        <v>766</v>
      </c>
      <c r="AG1109" s="28"/>
    </row>
    <row r="1110" spans="1:33" x14ac:dyDescent="0.3">
      <c r="A1110" s="41">
        <v>42712</v>
      </c>
      <c r="B1110" s="30">
        <v>0.43778935185185186</v>
      </c>
      <c r="C1110" s="13">
        <v>884</v>
      </c>
      <c r="D1110" s="13">
        <v>0.57199999999999995</v>
      </c>
      <c r="E1110" s="13">
        <v>13.4</v>
      </c>
      <c r="F1110" s="13">
        <v>8</v>
      </c>
      <c r="G1110" s="13">
        <v>3.2</v>
      </c>
      <c r="K1110" s="56">
        <v>557</v>
      </c>
      <c r="AG1110" s="28"/>
    </row>
    <row r="1111" spans="1:33" x14ac:dyDescent="0.3">
      <c r="A1111" s="41">
        <v>42717</v>
      </c>
      <c r="D1111" s="49" t="s">
        <v>722</v>
      </c>
      <c r="L1111" s="31">
        <f>AVERAGE(K1106:K1110)</f>
        <v>784.8</v>
      </c>
      <c r="M1111" s="38">
        <f>GEOMEAN(K1106:K1110)</f>
        <v>465.7701460362058</v>
      </c>
      <c r="N1111" s="55" t="s">
        <v>545</v>
      </c>
      <c r="AG1111" s="28"/>
    </row>
    <row r="1112" spans="1:33" x14ac:dyDescent="0.3">
      <c r="A1112" s="41">
        <v>42738</v>
      </c>
      <c r="B1112" s="30">
        <v>0.45236111111111116</v>
      </c>
      <c r="C1112" s="13">
        <v>570</v>
      </c>
      <c r="D1112" s="13">
        <v>0.3705</v>
      </c>
      <c r="E1112" s="13">
        <v>10.61</v>
      </c>
      <c r="F1112" s="13">
        <v>7.82</v>
      </c>
      <c r="G1112" s="13">
        <v>8.9</v>
      </c>
      <c r="K1112" s="56">
        <v>4611</v>
      </c>
      <c r="AG1112" s="28"/>
    </row>
    <row r="1113" spans="1:33" x14ac:dyDescent="0.3">
      <c r="A1113" s="41">
        <v>42740</v>
      </c>
      <c r="B1113" s="30">
        <v>0.450162037037037</v>
      </c>
      <c r="C1113" s="13">
        <v>873</v>
      </c>
      <c r="D1113" s="13">
        <v>0.5675</v>
      </c>
      <c r="E1113" s="13">
        <v>12.75</v>
      </c>
      <c r="F1113" s="13">
        <v>7.96</v>
      </c>
      <c r="G1113" s="13">
        <v>1.8</v>
      </c>
      <c r="K1113" s="56">
        <v>677</v>
      </c>
      <c r="AG1113" s="28"/>
    </row>
    <row r="1114" spans="1:33" x14ac:dyDescent="0.3">
      <c r="A1114" s="41">
        <v>42747</v>
      </c>
      <c r="B1114" s="30">
        <v>0.41515046296296299</v>
      </c>
      <c r="C1114" s="13">
        <v>663</v>
      </c>
      <c r="D1114" s="13">
        <v>0.43099999999999999</v>
      </c>
      <c r="E1114" s="13">
        <v>10.28</v>
      </c>
      <c r="F1114" s="13">
        <v>7.75</v>
      </c>
      <c r="G1114" s="13">
        <v>10.6</v>
      </c>
      <c r="K1114" s="56">
        <v>1956</v>
      </c>
      <c r="AG1114" s="28"/>
    </row>
    <row r="1115" spans="1:33" x14ac:dyDescent="0.3">
      <c r="A1115" s="41">
        <v>42754</v>
      </c>
      <c r="B1115" s="57">
        <v>0.47055555555555556</v>
      </c>
      <c r="C1115" s="13">
        <v>914</v>
      </c>
      <c r="D1115" s="13">
        <v>0.59150000000000003</v>
      </c>
      <c r="E1115" s="13">
        <v>11.44</v>
      </c>
      <c r="F1115" s="13">
        <v>8.0299999999999994</v>
      </c>
      <c r="G1115" s="13">
        <v>7.3</v>
      </c>
      <c r="K1115" s="56">
        <v>443</v>
      </c>
      <c r="AG1115" s="28"/>
    </row>
    <row r="1116" spans="1:33" x14ac:dyDescent="0.3">
      <c r="A1116" s="41">
        <v>42765</v>
      </c>
      <c r="B1116" s="30">
        <v>0.44472222222222224</v>
      </c>
      <c r="C1116" s="13">
        <v>1242</v>
      </c>
      <c r="D1116" s="13">
        <v>0.80600000000000005</v>
      </c>
      <c r="E1116" s="13">
        <v>13.81</v>
      </c>
      <c r="F1116" s="13">
        <v>7.79</v>
      </c>
      <c r="G1116" s="13">
        <v>2.2000000000000002</v>
      </c>
      <c r="K1116" s="56">
        <v>512</v>
      </c>
      <c r="L1116" s="31">
        <f>AVERAGE(K1112:K1116)</f>
        <v>1639.8</v>
      </c>
      <c r="M1116" s="38">
        <f>GEOMEAN(K1112:K1116)</f>
        <v>1067.2969435130703</v>
      </c>
      <c r="N1116" s="55" t="s">
        <v>546</v>
      </c>
      <c r="AG1116" s="28"/>
    </row>
    <row r="1117" spans="1:33" x14ac:dyDescent="0.3">
      <c r="A1117" s="41">
        <v>42767</v>
      </c>
      <c r="B1117" s="30">
        <v>0.42798611111111112</v>
      </c>
      <c r="C1117" s="13">
        <v>1058</v>
      </c>
      <c r="D1117" s="13">
        <v>0.68899999999999995</v>
      </c>
      <c r="E1117" s="13">
        <v>12</v>
      </c>
      <c r="F1117" s="13">
        <v>7.61</v>
      </c>
      <c r="G1117" s="13">
        <v>6</v>
      </c>
      <c r="K1117" s="56">
        <v>1137</v>
      </c>
      <c r="AG1117" s="28"/>
    </row>
    <row r="1118" spans="1:33" x14ac:dyDescent="0.3">
      <c r="A1118" s="41">
        <v>42773</v>
      </c>
      <c r="B1118" s="30">
        <v>0.46437499999999998</v>
      </c>
      <c r="C1118" s="13">
        <v>1089</v>
      </c>
      <c r="D1118" s="13">
        <v>0.70850000000000002</v>
      </c>
      <c r="E1118" s="13">
        <v>11.49</v>
      </c>
      <c r="F1118" s="13">
        <v>7.6</v>
      </c>
      <c r="G1118" s="13">
        <v>10</v>
      </c>
      <c r="K1118" s="56">
        <v>4884</v>
      </c>
      <c r="AG1118" s="28"/>
    </row>
    <row r="1119" spans="1:33" x14ac:dyDescent="0.3">
      <c r="A1119" s="41">
        <v>42775</v>
      </c>
      <c r="B1119" s="30">
        <v>0.43138888888888888</v>
      </c>
      <c r="C1119" s="13">
        <v>1258</v>
      </c>
      <c r="D1119" s="13">
        <v>0.81899999999999995</v>
      </c>
      <c r="E1119" s="13">
        <v>13.39</v>
      </c>
      <c r="F1119" s="13">
        <v>7.78</v>
      </c>
      <c r="G1119" s="13">
        <v>1.7</v>
      </c>
      <c r="K1119" s="56">
        <v>369</v>
      </c>
      <c r="AG1119" s="28"/>
    </row>
    <row r="1120" spans="1:33" x14ac:dyDescent="0.3">
      <c r="A1120" s="41">
        <v>42781</v>
      </c>
      <c r="B1120" s="30">
        <v>0.42939814814814814</v>
      </c>
      <c r="C1120" s="13">
        <v>1140</v>
      </c>
      <c r="D1120" s="13">
        <v>0.74099999999999999</v>
      </c>
      <c r="E1120" s="13">
        <v>12.69</v>
      </c>
      <c r="F1120" s="13">
        <v>8.0299999999999994</v>
      </c>
      <c r="G1120" s="13">
        <v>4.8</v>
      </c>
      <c r="K1120" s="56">
        <v>546</v>
      </c>
      <c r="AG1120" s="28"/>
    </row>
    <row r="1121" spans="1:39" x14ac:dyDescent="0.3">
      <c r="A1121" s="41">
        <v>42787</v>
      </c>
      <c r="B1121" s="30">
        <v>0.44324074074074077</v>
      </c>
      <c r="C1121" s="13">
        <v>1029</v>
      </c>
      <c r="D1121" s="13">
        <v>0.66949999999999998</v>
      </c>
      <c r="E1121" s="13">
        <v>10.62</v>
      </c>
      <c r="F1121" s="13">
        <v>7.82</v>
      </c>
      <c r="G1121" s="13">
        <v>10.8</v>
      </c>
      <c r="K1121" s="56">
        <v>350</v>
      </c>
      <c r="L1121" s="31">
        <f>AVERAGE(K1117:K1121)</f>
        <v>1457.2</v>
      </c>
      <c r="M1121" s="38">
        <f>GEOMEAN(K1117:K1121)</f>
        <v>829.01928733605837</v>
      </c>
      <c r="N1121" s="55" t="s">
        <v>547</v>
      </c>
      <c r="AG1121" s="28"/>
    </row>
    <row r="1122" spans="1:39" x14ac:dyDescent="0.3">
      <c r="A1122" s="41">
        <v>42795</v>
      </c>
      <c r="B1122" s="30">
        <v>0.43</v>
      </c>
      <c r="C1122" s="13">
        <v>403.2</v>
      </c>
      <c r="D1122" s="13">
        <v>0.26190000000000002</v>
      </c>
      <c r="E1122" s="13">
        <v>9.7799999999999994</v>
      </c>
      <c r="F1122" s="13">
        <v>7.5</v>
      </c>
      <c r="G1122" s="13">
        <v>11.5</v>
      </c>
      <c r="K1122" s="51">
        <v>24192</v>
      </c>
      <c r="AG1122" s="28"/>
    </row>
    <row r="1123" spans="1:39" x14ac:dyDescent="0.3">
      <c r="A1123" s="41">
        <v>42802</v>
      </c>
      <c r="B1123" s="30">
        <v>0.43376157407407406</v>
      </c>
      <c r="C1123" s="13">
        <v>815</v>
      </c>
      <c r="D1123" s="13">
        <v>0.53300000000000003</v>
      </c>
      <c r="E1123" s="13">
        <v>12.35</v>
      </c>
      <c r="F1123" s="13">
        <v>7.73</v>
      </c>
      <c r="G1123" s="13">
        <v>8.1999999999999993</v>
      </c>
      <c r="K1123" s="56">
        <v>712</v>
      </c>
    </row>
    <row r="1124" spans="1:39" x14ac:dyDescent="0.3">
      <c r="A1124" s="41">
        <v>42809</v>
      </c>
      <c r="B1124" s="30">
        <v>0.42706018518518518</v>
      </c>
      <c r="C1124" s="13">
        <v>1027</v>
      </c>
      <c r="D1124" s="13">
        <v>0.66949999999999998</v>
      </c>
      <c r="E1124" s="13">
        <v>14.04</v>
      </c>
      <c r="F1124" s="13">
        <v>7.8</v>
      </c>
      <c r="G1124" s="13">
        <v>1.4</v>
      </c>
      <c r="K1124" s="56">
        <v>14136</v>
      </c>
    </row>
    <row r="1125" spans="1:39" x14ac:dyDescent="0.3">
      <c r="A1125" s="41">
        <v>42815</v>
      </c>
      <c r="B1125" s="30">
        <v>0.44145833333333334</v>
      </c>
      <c r="C1125" s="13">
        <v>771</v>
      </c>
      <c r="D1125" s="13">
        <v>0.50049999999999994</v>
      </c>
      <c r="E1125" s="13">
        <v>11.69</v>
      </c>
      <c r="F1125" s="13">
        <v>7.64</v>
      </c>
      <c r="G1125" s="13">
        <v>8.6999999999999993</v>
      </c>
      <c r="K1125" s="56">
        <v>226</v>
      </c>
      <c r="O1125" s="28" t="s">
        <v>321</v>
      </c>
      <c r="P1125" s="28">
        <v>76.8</v>
      </c>
      <c r="Q1125" s="28" t="s">
        <v>321</v>
      </c>
      <c r="R1125" s="28" t="s">
        <v>321</v>
      </c>
      <c r="S1125" s="28" t="s">
        <v>321</v>
      </c>
      <c r="T1125" s="28" t="s">
        <v>321</v>
      </c>
      <c r="U1125" s="28" t="s">
        <v>321</v>
      </c>
      <c r="V1125" s="28" t="s">
        <v>112</v>
      </c>
      <c r="W1125" s="28" t="s">
        <v>321</v>
      </c>
      <c r="X1125" s="28">
        <v>82.8</v>
      </c>
      <c r="Y1125" s="28" t="s">
        <v>321</v>
      </c>
      <c r="Z1125" s="28">
        <v>0.51</v>
      </c>
      <c r="AA1125" s="28" t="s">
        <v>321</v>
      </c>
      <c r="AB1125" s="28">
        <v>42</v>
      </c>
      <c r="AC1125" s="28" t="s">
        <v>321</v>
      </c>
      <c r="AD1125" s="28">
        <v>263</v>
      </c>
      <c r="AE1125" s="28" t="s">
        <v>321</v>
      </c>
      <c r="AG1125" s="13">
        <v>371</v>
      </c>
      <c r="AH1125" s="28">
        <v>72900</v>
      </c>
      <c r="AI1125" s="28">
        <v>19700</v>
      </c>
      <c r="AJ1125" s="28">
        <v>3</v>
      </c>
      <c r="AK1125" s="28" t="s">
        <v>321</v>
      </c>
      <c r="AL1125" s="28" t="s">
        <v>321</v>
      </c>
      <c r="AM1125" s="28">
        <v>85.9</v>
      </c>
    </row>
    <row r="1126" spans="1:39" x14ac:dyDescent="0.3">
      <c r="A1126" s="41">
        <v>42817</v>
      </c>
      <c r="B1126" s="57">
        <v>0.46179398148148149</v>
      </c>
      <c r="C1126" s="13">
        <v>959</v>
      </c>
      <c r="D1126" s="13">
        <v>0.624</v>
      </c>
      <c r="E1126" s="13">
        <v>13.99</v>
      </c>
      <c r="F1126" s="13">
        <v>7.93</v>
      </c>
      <c r="G1126" s="13">
        <v>5.0999999999999996</v>
      </c>
      <c r="K1126" s="56">
        <v>573</v>
      </c>
      <c r="L1126" s="31">
        <f>AVERAGE(K1122:K1126)</f>
        <v>7967.8</v>
      </c>
      <c r="M1126" s="38">
        <f>GEOMEAN(K1122:K1126)</f>
        <v>1994.1061505315874</v>
      </c>
      <c r="N1126" s="55" t="s">
        <v>548</v>
      </c>
    </row>
    <row r="1127" spans="1:39" x14ac:dyDescent="0.3">
      <c r="A1127" s="41">
        <v>42829</v>
      </c>
      <c r="B1127" s="30">
        <v>0.50719907407407405</v>
      </c>
      <c r="C1127" s="13">
        <v>947</v>
      </c>
      <c r="D1127" s="13">
        <v>0.61750000000000005</v>
      </c>
      <c r="E1127" s="13">
        <v>10.97</v>
      </c>
      <c r="F1127" s="13">
        <v>7.92</v>
      </c>
      <c r="G1127" s="13">
        <v>12.6</v>
      </c>
      <c r="K1127" s="56">
        <v>563</v>
      </c>
    </row>
    <row r="1128" spans="1:39" x14ac:dyDescent="0.3">
      <c r="A1128" s="41">
        <v>42835</v>
      </c>
      <c r="B1128" s="30">
        <v>0.41829861111111111</v>
      </c>
      <c r="C1128" s="13">
        <v>944</v>
      </c>
      <c r="D1128" s="13">
        <v>0.61099999999999999</v>
      </c>
      <c r="E1128" s="13">
        <v>11.55</v>
      </c>
      <c r="F1128" s="13">
        <v>7.96</v>
      </c>
      <c r="G1128" s="13">
        <v>14.3</v>
      </c>
      <c r="K1128" s="56">
        <v>313</v>
      </c>
    </row>
    <row r="1129" spans="1:39" x14ac:dyDescent="0.3">
      <c r="A1129" s="41">
        <v>42842</v>
      </c>
      <c r="B1129" s="30">
        <v>0.45155092592592588</v>
      </c>
      <c r="C1129" s="13">
        <v>958</v>
      </c>
      <c r="D1129" s="13">
        <v>0.624</v>
      </c>
      <c r="E1129" s="13">
        <v>11.3</v>
      </c>
      <c r="F1129" s="13">
        <v>7.95</v>
      </c>
      <c r="G1129" s="13">
        <v>14.7</v>
      </c>
      <c r="K1129" s="56">
        <v>233</v>
      </c>
    </row>
    <row r="1130" spans="1:39" x14ac:dyDescent="0.3">
      <c r="A1130" s="41">
        <v>42844</v>
      </c>
      <c r="B1130" s="30">
        <v>0.44464120370370369</v>
      </c>
      <c r="C1130" s="13">
        <v>1030</v>
      </c>
      <c r="D1130" s="13">
        <v>0.66949999999999998</v>
      </c>
      <c r="E1130" s="13">
        <v>10.36</v>
      </c>
      <c r="F1130" s="13">
        <v>8.01</v>
      </c>
      <c r="G1130" s="13">
        <v>16.899999999999999</v>
      </c>
      <c r="K1130" s="56">
        <v>350</v>
      </c>
    </row>
    <row r="1131" spans="1:39" x14ac:dyDescent="0.3">
      <c r="A1131" s="41">
        <v>42851</v>
      </c>
      <c r="B1131" s="30">
        <v>0.42549768518518521</v>
      </c>
      <c r="C1131" s="13">
        <v>1011</v>
      </c>
      <c r="D1131" s="13">
        <v>0.65649999999999997</v>
      </c>
      <c r="E1131" s="13">
        <v>8.4600000000000009</v>
      </c>
      <c r="F1131" s="13">
        <v>7.87</v>
      </c>
      <c r="G1131" s="13">
        <v>16.100000000000001</v>
      </c>
      <c r="K1131" s="51">
        <v>10</v>
      </c>
      <c r="L1131" s="31">
        <f>AVERAGE(K1127:K1131)</f>
        <v>293.8</v>
      </c>
      <c r="M1131" s="38">
        <f>GEOMEAN(K1127:K1131)</f>
        <v>170.41010323872209</v>
      </c>
      <c r="N1131" s="55" t="s">
        <v>549</v>
      </c>
    </row>
    <row r="1132" spans="1:39" x14ac:dyDescent="0.3">
      <c r="A1132" s="41">
        <v>42858</v>
      </c>
      <c r="B1132" s="30">
        <v>0.37437499999999996</v>
      </c>
      <c r="C1132" s="13">
        <v>843</v>
      </c>
      <c r="D1132" s="13">
        <v>0.54600000000000004</v>
      </c>
      <c r="E1132" s="13">
        <v>9.08</v>
      </c>
      <c r="F1132" s="13">
        <v>7.69</v>
      </c>
      <c r="G1132" s="13">
        <v>11</v>
      </c>
      <c r="K1132" s="56">
        <v>576</v>
      </c>
    </row>
    <row r="1133" spans="1:39" x14ac:dyDescent="0.3">
      <c r="A1133" s="41">
        <v>42863</v>
      </c>
      <c r="B1133" s="57">
        <v>0.4689699074074074</v>
      </c>
      <c r="C1133" s="13">
        <v>904</v>
      </c>
      <c r="D1133" s="13">
        <v>0.58499999999999996</v>
      </c>
      <c r="E1133" s="13">
        <v>10.050000000000001</v>
      </c>
      <c r="F1133" s="13">
        <v>7.72</v>
      </c>
      <c r="G1133" s="13">
        <v>11</v>
      </c>
      <c r="K1133" s="56">
        <v>288</v>
      </c>
    </row>
    <row r="1134" spans="1:39" x14ac:dyDescent="0.3">
      <c r="A1134" s="41">
        <v>42864</v>
      </c>
      <c r="B1134" s="30">
        <v>0.52335648148148151</v>
      </c>
      <c r="C1134" s="13">
        <v>366.6</v>
      </c>
      <c r="D1134" s="13">
        <v>0.23860000000000001</v>
      </c>
      <c r="E1134" s="13">
        <v>10.16</v>
      </c>
      <c r="F1134" s="13">
        <v>7.49</v>
      </c>
      <c r="G1134" s="13">
        <v>12.6</v>
      </c>
      <c r="K1134" s="56">
        <v>8664</v>
      </c>
    </row>
    <row r="1135" spans="1:39" x14ac:dyDescent="0.3">
      <c r="A1135" s="41">
        <v>42866</v>
      </c>
      <c r="B1135" s="57">
        <v>0.43785879629629632</v>
      </c>
      <c r="C1135" s="13">
        <v>599</v>
      </c>
      <c r="D1135" s="13">
        <v>0.38869999999999999</v>
      </c>
      <c r="E1135" s="13">
        <v>8.57</v>
      </c>
      <c r="F1135" s="13">
        <v>7.56</v>
      </c>
      <c r="G1135" s="13">
        <v>15.7</v>
      </c>
      <c r="K1135" s="56">
        <v>882</v>
      </c>
    </row>
    <row r="1136" spans="1:39" x14ac:dyDescent="0.3">
      <c r="A1136" s="41">
        <v>42873</v>
      </c>
      <c r="B1136" s="30">
        <v>0.42858796296296298</v>
      </c>
      <c r="C1136" s="13">
        <v>961</v>
      </c>
      <c r="D1136" s="13">
        <v>0.624</v>
      </c>
      <c r="E1136" s="13">
        <v>7.35</v>
      </c>
      <c r="F1136" s="13">
        <v>7.85</v>
      </c>
      <c r="G1136" s="13">
        <v>18.600000000000001</v>
      </c>
      <c r="K1136" s="56">
        <v>301</v>
      </c>
      <c r="L1136" s="31">
        <f>AVERAGE(K1132:K1136)</f>
        <v>2142.1999999999998</v>
      </c>
      <c r="M1136" s="38">
        <f>GEOMEAN(K1132:K1136)</f>
        <v>824.73362058226701</v>
      </c>
      <c r="N1136" s="55" t="s">
        <v>550</v>
      </c>
    </row>
    <row r="1137" spans="1:39" x14ac:dyDescent="0.3">
      <c r="A1137" s="41">
        <v>42886</v>
      </c>
      <c r="B1137" s="57">
        <v>0.45215277777777779</v>
      </c>
      <c r="C1137" s="13">
        <v>769</v>
      </c>
      <c r="D1137" s="13">
        <v>0.50049999999999994</v>
      </c>
      <c r="E1137" s="13">
        <v>8.91</v>
      </c>
      <c r="F1137" s="13">
        <v>8.06</v>
      </c>
      <c r="G1137" s="13">
        <v>17.100000000000001</v>
      </c>
      <c r="K1137" s="56">
        <v>860</v>
      </c>
    </row>
    <row r="1138" spans="1:39" x14ac:dyDescent="0.3">
      <c r="A1138" s="41">
        <v>42901</v>
      </c>
      <c r="B1138" s="30">
        <v>0.42023148148148143</v>
      </c>
      <c r="C1138" s="13">
        <v>376.5</v>
      </c>
      <c r="D1138" s="13">
        <v>0.24510000000000001</v>
      </c>
      <c r="E1138" s="13">
        <v>7.16</v>
      </c>
      <c r="F1138" s="13">
        <v>7.61</v>
      </c>
      <c r="G1138" s="13">
        <v>20.5</v>
      </c>
      <c r="K1138" s="56">
        <v>10462</v>
      </c>
    </row>
    <row r="1139" spans="1:39" x14ac:dyDescent="0.3">
      <c r="A1139" s="41">
        <v>42905</v>
      </c>
      <c r="B1139" s="30">
        <v>0.5041782407407408</v>
      </c>
      <c r="C1139" s="13">
        <v>803</v>
      </c>
      <c r="D1139" s="13">
        <v>0.52</v>
      </c>
      <c r="E1139" s="13">
        <v>8.06</v>
      </c>
      <c r="F1139" s="13">
        <v>7.8</v>
      </c>
      <c r="G1139" s="13">
        <v>19.899999999999999</v>
      </c>
      <c r="K1139" s="56">
        <v>388</v>
      </c>
    </row>
    <row r="1140" spans="1:39" x14ac:dyDescent="0.3">
      <c r="A1140" s="41">
        <v>42907</v>
      </c>
      <c r="B1140" s="30">
        <v>0.44837962962962963</v>
      </c>
      <c r="C1140" s="13">
        <v>553</v>
      </c>
      <c r="D1140" s="13">
        <v>0.35749999999999998</v>
      </c>
      <c r="E1140" s="13">
        <v>7.89</v>
      </c>
      <c r="F1140" s="13">
        <v>7.84</v>
      </c>
      <c r="G1140" s="13">
        <v>20.399999999999999</v>
      </c>
      <c r="K1140" s="56">
        <v>17329</v>
      </c>
    </row>
    <row r="1141" spans="1:39" x14ac:dyDescent="0.3">
      <c r="A1141" s="41">
        <v>42912</v>
      </c>
      <c r="B1141" s="57">
        <v>0.47711805555555559</v>
      </c>
      <c r="C1141" s="13">
        <v>894</v>
      </c>
      <c r="D1141" s="13">
        <v>0.57850000000000001</v>
      </c>
      <c r="E1141" s="13">
        <v>9.06</v>
      </c>
      <c r="F1141" s="13">
        <v>7.95</v>
      </c>
      <c r="G1141" s="13">
        <v>17.399999999999999</v>
      </c>
      <c r="K1141" s="56">
        <v>933</v>
      </c>
      <c r="L1141" s="31">
        <f>AVERAGE(K1137:K1141)</f>
        <v>5994.4</v>
      </c>
      <c r="M1141" s="38">
        <f>GEOMEAN(K1137:K1141)</f>
        <v>2240.3713363312745</v>
      </c>
      <c r="N1141" s="55" t="s">
        <v>551</v>
      </c>
    </row>
    <row r="1142" spans="1:39" x14ac:dyDescent="0.3">
      <c r="A1142" s="41">
        <v>42922</v>
      </c>
      <c r="B1142" s="57">
        <v>0.40371527777777777</v>
      </c>
      <c r="C1142" s="13">
        <v>947</v>
      </c>
      <c r="D1142" s="13">
        <v>0.61750000000000005</v>
      </c>
      <c r="E1142" s="13">
        <v>8.08</v>
      </c>
      <c r="F1142" s="13">
        <v>7.93</v>
      </c>
      <c r="G1142" s="13">
        <v>20.2</v>
      </c>
      <c r="K1142" s="56">
        <v>830</v>
      </c>
    </row>
    <row r="1143" spans="1:39" x14ac:dyDescent="0.3">
      <c r="A1143" s="41">
        <v>42933</v>
      </c>
      <c r="B1143" s="57">
        <v>0.44351851851851848</v>
      </c>
      <c r="C1143" s="13">
        <v>940</v>
      </c>
      <c r="D1143" s="13">
        <v>0.61099999999999999</v>
      </c>
      <c r="E1143" s="13">
        <v>8.18</v>
      </c>
      <c r="F1143" s="13">
        <v>8.14</v>
      </c>
      <c r="G1143" s="13">
        <v>20.7</v>
      </c>
      <c r="K1143" s="56">
        <v>650</v>
      </c>
    </row>
    <row r="1144" spans="1:39" x14ac:dyDescent="0.3">
      <c r="A1144" s="41">
        <v>42935</v>
      </c>
      <c r="B1144" s="30">
        <v>0.46263888888888888</v>
      </c>
      <c r="C1144" s="13">
        <v>995</v>
      </c>
      <c r="D1144" s="13">
        <v>0.64349999999999996</v>
      </c>
      <c r="E1144" s="13">
        <v>8.36</v>
      </c>
      <c r="F1144" s="13">
        <v>8.0500000000000007</v>
      </c>
      <c r="G1144" s="13">
        <v>21.9</v>
      </c>
      <c r="K1144" s="56">
        <v>3448</v>
      </c>
      <c r="O1144" s="28" t="s">
        <v>321</v>
      </c>
      <c r="P1144" s="28">
        <v>108</v>
      </c>
      <c r="Q1144" s="28" t="s">
        <v>321</v>
      </c>
      <c r="R1144" s="28" t="s">
        <v>321</v>
      </c>
      <c r="S1144" s="28" t="s">
        <v>321</v>
      </c>
      <c r="T1144" s="28" t="s">
        <v>321</v>
      </c>
      <c r="U1144" s="28" t="s">
        <v>321</v>
      </c>
      <c r="V1144" s="28" t="s">
        <v>112</v>
      </c>
      <c r="W1144" s="28" t="s">
        <v>321</v>
      </c>
      <c r="X1144" s="28">
        <v>76.400000000000006</v>
      </c>
      <c r="Y1144" s="28" t="s">
        <v>321</v>
      </c>
      <c r="Z1144" s="28">
        <v>0.57999999999999996</v>
      </c>
      <c r="AA1144" s="28" t="s">
        <v>321</v>
      </c>
      <c r="AB1144" s="28">
        <v>57.7</v>
      </c>
      <c r="AC1144" s="28" t="s">
        <v>321</v>
      </c>
      <c r="AD1144" s="28">
        <v>386</v>
      </c>
      <c r="AE1144" s="28" t="s">
        <v>321</v>
      </c>
      <c r="AG1144" s="13">
        <v>306</v>
      </c>
      <c r="AH1144" s="13">
        <v>104000</v>
      </c>
      <c r="AI1144" s="28">
        <v>30700</v>
      </c>
      <c r="AJ1144" s="28">
        <v>5.6</v>
      </c>
      <c r="AK1144" s="28" t="s">
        <v>321</v>
      </c>
      <c r="AL1144" s="28" t="s">
        <v>321</v>
      </c>
      <c r="AM1144" s="13">
        <v>43</v>
      </c>
    </row>
    <row r="1145" spans="1:39" x14ac:dyDescent="0.3">
      <c r="A1145" s="41">
        <v>42941</v>
      </c>
      <c r="B1145" s="30">
        <v>0.43715277777777778</v>
      </c>
      <c r="C1145" s="13">
        <v>894</v>
      </c>
      <c r="D1145" s="13">
        <v>0.57850000000000001</v>
      </c>
      <c r="E1145" s="13">
        <v>6.77</v>
      </c>
      <c r="F1145" s="13">
        <v>7.95</v>
      </c>
      <c r="G1145" s="13">
        <v>19.5</v>
      </c>
      <c r="K1145" s="56">
        <v>717</v>
      </c>
    </row>
    <row r="1146" spans="1:39" x14ac:dyDescent="0.3">
      <c r="A1146" s="41">
        <v>42943</v>
      </c>
      <c r="B1146" s="30">
        <v>0.43130787037037038</v>
      </c>
      <c r="C1146" s="13">
        <v>972</v>
      </c>
      <c r="D1146" s="13">
        <v>0.63049999999999995</v>
      </c>
      <c r="E1146" s="13">
        <v>7.58</v>
      </c>
      <c r="F1146" s="13">
        <v>7.83</v>
      </c>
      <c r="G1146" s="13">
        <v>20.8</v>
      </c>
      <c r="K1146" s="56">
        <v>959</v>
      </c>
      <c r="L1146" s="31">
        <f>AVERAGE(K1142:K1146)</f>
        <v>1320.8</v>
      </c>
      <c r="M1146" s="38">
        <f>GEOMEAN(K1142:K1146)</f>
        <v>1050.4594534830219</v>
      </c>
      <c r="N1146" s="55" t="s">
        <v>552</v>
      </c>
    </row>
    <row r="1147" spans="1:39" x14ac:dyDescent="0.3">
      <c r="A1147" s="41">
        <v>42948</v>
      </c>
      <c r="B1147" s="30">
        <v>0.41787037037037034</v>
      </c>
      <c r="C1147" s="13">
        <v>951</v>
      </c>
      <c r="D1147" s="13">
        <v>0.61750000000000005</v>
      </c>
      <c r="E1147" s="13">
        <v>7.83</v>
      </c>
      <c r="F1147" s="13">
        <v>7.97</v>
      </c>
      <c r="G1147" s="13">
        <v>19.600000000000001</v>
      </c>
      <c r="K1147" s="56">
        <v>882</v>
      </c>
    </row>
    <row r="1148" spans="1:39" x14ac:dyDescent="0.3">
      <c r="A1148" s="64">
        <v>42957</v>
      </c>
      <c r="B1148" s="30">
        <v>0.40987268518518521</v>
      </c>
      <c r="C1148" s="65">
        <v>962</v>
      </c>
      <c r="D1148" s="65">
        <v>0.624</v>
      </c>
      <c r="E1148" s="65">
        <v>8.94</v>
      </c>
      <c r="F1148" s="65">
        <v>8.0299999999999994</v>
      </c>
      <c r="G1148" s="65">
        <v>18.100000000000001</v>
      </c>
      <c r="K1148" s="56">
        <v>855</v>
      </c>
    </row>
    <row r="1149" spans="1:39" x14ac:dyDescent="0.3">
      <c r="A1149" s="41">
        <v>42961</v>
      </c>
      <c r="B1149" s="57">
        <v>0.41805555555555557</v>
      </c>
      <c r="C1149" s="13">
        <v>860</v>
      </c>
      <c r="D1149" s="13">
        <v>0.55900000000000005</v>
      </c>
      <c r="E1149" s="13">
        <v>8.2899999999999991</v>
      </c>
      <c r="F1149" s="13">
        <v>7.86</v>
      </c>
      <c r="G1149" s="13">
        <v>18.899999999999999</v>
      </c>
      <c r="K1149" s="56">
        <v>776</v>
      </c>
    </row>
    <row r="1150" spans="1:39" x14ac:dyDescent="0.3">
      <c r="A1150" s="41">
        <v>42963</v>
      </c>
      <c r="B1150" s="57">
        <v>0.38519675925925928</v>
      </c>
      <c r="C1150" s="13">
        <v>956</v>
      </c>
      <c r="D1150" s="13">
        <v>0.624</v>
      </c>
      <c r="E1150" s="13">
        <v>10.119999999999999</v>
      </c>
      <c r="F1150" s="13">
        <v>8</v>
      </c>
      <c r="G1150" s="13">
        <v>20</v>
      </c>
      <c r="K1150" s="56">
        <v>594</v>
      </c>
    </row>
    <row r="1151" spans="1:39" x14ac:dyDescent="0.3">
      <c r="A1151" s="41">
        <v>42971</v>
      </c>
      <c r="B1151" s="30">
        <v>0.43596064814814817</v>
      </c>
      <c r="C1151" s="13">
        <v>820</v>
      </c>
      <c r="D1151" s="13">
        <v>0.53300000000000003</v>
      </c>
      <c r="E1151" s="13">
        <v>7.48</v>
      </c>
      <c r="F1151" s="13">
        <v>7.93</v>
      </c>
      <c r="G1151" s="13">
        <v>17.5</v>
      </c>
      <c r="K1151" s="56">
        <v>1191</v>
      </c>
      <c r="L1151" s="31">
        <f>AVERAGE(K1147:K1151)</f>
        <v>859.6</v>
      </c>
      <c r="M1151" s="38">
        <f>GEOMEAN(K1147:K1151)</f>
        <v>838.29895642204724</v>
      </c>
      <c r="N1151" s="55" t="s">
        <v>553</v>
      </c>
    </row>
    <row r="1152" spans="1:39" x14ac:dyDescent="0.3">
      <c r="A1152" s="41">
        <v>42978</v>
      </c>
      <c r="B1152" s="30">
        <v>0.41309027777777779</v>
      </c>
      <c r="C1152" s="13">
        <v>875</v>
      </c>
      <c r="D1152" s="13">
        <v>0.57199999999999995</v>
      </c>
      <c r="E1152" s="13">
        <v>8.48</v>
      </c>
      <c r="F1152" s="13">
        <v>7.93</v>
      </c>
      <c r="G1152" s="13">
        <v>19.100000000000001</v>
      </c>
      <c r="K1152" s="56">
        <v>1100</v>
      </c>
    </row>
    <row r="1153" spans="1:39" x14ac:dyDescent="0.3">
      <c r="A1153" s="41">
        <v>42984</v>
      </c>
      <c r="B1153" s="30">
        <v>0.42447916666666669</v>
      </c>
      <c r="C1153" s="13">
        <v>985</v>
      </c>
      <c r="D1153" s="13">
        <v>0.63700000000000001</v>
      </c>
      <c r="E1153" s="13">
        <v>8.7100000000000009</v>
      </c>
      <c r="F1153" s="13">
        <v>8.02</v>
      </c>
      <c r="G1153" s="13">
        <v>16.3</v>
      </c>
      <c r="K1153" s="56">
        <v>84</v>
      </c>
    </row>
    <row r="1154" spans="1:39" x14ac:dyDescent="0.3">
      <c r="A1154" s="41">
        <v>42991</v>
      </c>
      <c r="B1154" s="30">
        <v>0.41761574074074076</v>
      </c>
      <c r="C1154" s="13">
        <v>977</v>
      </c>
      <c r="D1154" s="13">
        <v>0.63700000000000001</v>
      </c>
      <c r="E1154" s="13">
        <v>8.99</v>
      </c>
      <c r="F1154" s="13">
        <v>7.94</v>
      </c>
      <c r="G1154" s="13">
        <v>16.8</v>
      </c>
      <c r="K1154" s="56">
        <v>3076</v>
      </c>
    </row>
    <row r="1155" spans="1:39" x14ac:dyDescent="0.3">
      <c r="A1155" s="41">
        <v>42998</v>
      </c>
      <c r="B1155" s="30">
        <v>0.44722222222222219</v>
      </c>
      <c r="C1155" s="13">
        <v>884</v>
      </c>
      <c r="D1155" s="13">
        <v>0.57199999999999995</v>
      </c>
      <c r="E1155" s="13">
        <v>7.52</v>
      </c>
      <c r="F1155" s="13">
        <v>7.87</v>
      </c>
      <c r="G1155" s="13">
        <v>20.399999999999999</v>
      </c>
      <c r="K1155" s="56">
        <v>933</v>
      </c>
    </row>
    <row r="1156" spans="1:39" x14ac:dyDescent="0.3">
      <c r="A1156" s="41">
        <v>43004</v>
      </c>
      <c r="B1156" s="57">
        <v>0.45697916666666666</v>
      </c>
      <c r="C1156" s="13">
        <v>1014</v>
      </c>
      <c r="D1156" s="13">
        <v>0.65649999999999997</v>
      </c>
      <c r="E1156" s="13">
        <v>7.65</v>
      </c>
      <c r="F1156" s="13">
        <v>7.84</v>
      </c>
      <c r="G1156" s="13">
        <v>20.3</v>
      </c>
      <c r="K1156" s="56">
        <v>450</v>
      </c>
      <c r="L1156" s="31">
        <f>AVERAGE(K1152:K1156)</f>
        <v>1128.5999999999999</v>
      </c>
      <c r="M1156" s="38">
        <f>GEOMEAN(K1152:K1156)</f>
        <v>653.65786631036474</v>
      </c>
      <c r="N1156" s="55" t="s">
        <v>554</v>
      </c>
    </row>
    <row r="1157" spans="1:39" x14ac:dyDescent="0.3">
      <c r="A1157" s="41">
        <v>43013</v>
      </c>
      <c r="B1157" s="30">
        <v>0.42090277777777779</v>
      </c>
      <c r="C1157" s="13">
        <v>330.8</v>
      </c>
      <c r="D1157" s="13">
        <v>0.2152</v>
      </c>
      <c r="E1157" s="13">
        <v>7.42</v>
      </c>
      <c r="F1157" s="13">
        <v>7.77</v>
      </c>
      <c r="G1157" s="13">
        <v>19.5</v>
      </c>
      <c r="K1157" s="51">
        <v>24192</v>
      </c>
    </row>
    <row r="1158" spans="1:39" x14ac:dyDescent="0.3">
      <c r="A1158" s="41">
        <v>43020</v>
      </c>
      <c r="B1158" s="30">
        <v>0.44200231481481483</v>
      </c>
      <c r="C1158" s="13">
        <v>680</v>
      </c>
      <c r="D1158" s="13">
        <v>0.442</v>
      </c>
      <c r="E1158" s="13">
        <v>8.0500000000000007</v>
      </c>
      <c r="F1158" s="13">
        <v>7.7</v>
      </c>
      <c r="G1158" s="13">
        <v>16.100000000000001</v>
      </c>
      <c r="K1158" s="56">
        <v>299</v>
      </c>
    </row>
    <row r="1159" spans="1:39" x14ac:dyDescent="0.3">
      <c r="A1159" s="41">
        <v>43027</v>
      </c>
      <c r="B1159" s="30">
        <v>0.41648148148148145</v>
      </c>
      <c r="C1159" s="13">
        <v>931</v>
      </c>
      <c r="D1159" s="13">
        <v>0.60450000000000004</v>
      </c>
      <c r="E1159" s="13">
        <v>9.17</v>
      </c>
      <c r="F1159" s="13">
        <v>7.84</v>
      </c>
      <c r="G1159" s="13">
        <v>12.6</v>
      </c>
      <c r="K1159" s="56">
        <v>171</v>
      </c>
    </row>
    <row r="1160" spans="1:39" x14ac:dyDescent="0.3">
      <c r="A1160" s="41">
        <v>43032</v>
      </c>
      <c r="B1160" s="30">
        <v>0.44872685185185185</v>
      </c>
      <c r="C1160" s="13">
        <v>538</v>
      </c>
      <c r="D1160" s="13">
        <v>0.34970000000000001</v>
      </c>
      <c r="E1160" s="13">
        <v>8.86</v>
      </c>
      <c r="F1160" s="13">
        <v>7.63</v>
      </c>
      <c r="G1160" s="13">
        <v>13</v>
      </c>
      <c r="K1160" s="56">
        <v>2489</v>
      </c>
      <c r="O1160" s="28" t="s">
        <v>321</v>
      </c>
      <c r="P1160" s="28">
        <v>58.4</v>
      </c>
      <c r="Q1160" s="28" t="s">
        <v>321</v>
      </c>
      <c r="R1160" s="28" t="s">
        <v>321</v>
      </c>
      <c r="S1160" s="28" t="s">
        <v>321</v>
      </c>
      <c r="T1160" s="28" t="s">
        <v>321</v>
      </c>
      <c r="U1160" s="28" t="s">
        <v>321</v>
      </c>
      <c r="V1160" s="28" t="s">
        <v>112</v>
      </c>
      <c r="W1160" s="28" t="s">
        <v>321</v>
      </c>
      <c r="X1160" s="28">
        <v>46.2</v>
      </c>
      <c r="Y1160" s="28" t="s">
        <v>321</v>
      </c>
      <c r="Z1160" s="28">
        <v>0.53</v>
      </c>
      <c r="AA1160" s="28" t="s">
        <v>321</v>
      </c>
      <c r="AB1160" s="28">
        <v>36.299999999999997</v>
      </c>
      <c r="AC1160" s="28" t="s">
        <v>321</v>
      </c>
      <c r="AD1160" s="28">
        <v>196</v>
      </c>
      <c r="AE1160" s="28" t="s">
        <v>321</v>
      </c>
      <c r="AG1160" s="13">
        <v>208</v>
      </c>
      <c r="AH1160" s="13">
        <v>104000</v>
      </c>
      <c r="AI1160" s="28">
        <v>30700</v>
      </c>
      <c r="AJ1160" s="28">
        <v>5.6</v>
      </c>
      <c r="AK1160" s="28" t="s">
        <v>321</v>
      </c>
      <c r="AL1160" s="28" t="s">
        <v>321</v>
      </c>
      <c r="AM1160" s="13">
        <v>43</v>
      </c>
    </row>
    <row r="1161" spans="1:39" x14ac:dyDescent="0.3">
      <c r="A1161" s="41">
        <v>43038</v>
      </c>
      <c r="B1161" s="30">
        <v>0.41835648148148147</v>
      </c>
      <c r="C1161" s="13">
        <v>851</v>
      </c>
      <c r="D1161" s="13">
        <v>0.55249999999999999</v>
      </c>
      <c r="E1161" s="13">
        <v>10.74</v>
      </c>
      <c r="F1161" s="13">
        <v>7.94</v>
      </c>
      <c r="G1161" s="13">
        <v>7</v>
      </c>
      <c r="K1161" s="56">
        <v>201</v>
      </c>
      <c r="L1161" s="31">
        <f>AVERAGE(K1157:K1161)</f>
        <v>5470.4</v>
      </c>
      <c r="M1161" s="38">
        <f>GEOMEAN(K1157:K1161)</f>
        <v>908.47295982988021</v>
      </c>
      <c r="N1161" s="55" t="s">
        <v>555</v>
      </c>
    </row>
    <row r="1162" spans="1:39" x14ac:dyDescent="0.3">
      <c r="A1162" s="41">
        <v>43040</v>
      </c>
      <c r="B1162" s="30">
        <v>0.43721064814814814</v>
      </c>
      <c r="C1162" s="13">
        <v>931</v>
      </c>
      <c r="D1162" s="13">
        <v>0.60450000000000004</v>
      </c>
      <c r="E1162" s="13">
        <v>12.3</v>
      </c>
      <c r="F1162" s="13">
        <v>7.77</v>
      </c>
      <c r="G1162" s="13">
        <v>6.7</v>
      </c>
      <c r="K1162" s="56">
        <v>537</v>
      </c>
    </row>
    <row r="1163" spans="1:39" x14ac:dyDescent="0.3">
      <c r="A1163" s="41">
        <v>43047</v>
      </c>
      <c r="B1163" s="30">
        <v>0.43888888888888888</v>
      </c>
      <c r="C1163" s="13">
        <v>871</v>
      </c>
      <c r="D1163" s="13">
        <v>0.5655</v>
      </c>
      <c r="E1163" s="13">
        <v>10.64</v>
      </c>
      <c r="F1163" s="13">
        <v>7.99</v>
      </c>
      <c r="G1163" s="13">
        <v>9.5</v>
      </c>
      <c r="K1163" s="56">
        <v>292</v>
      </c>
    </row>
    <row r="1164" spans="1:39" x14ac:dyDescent="0.3">
      <c r="A1164" s="41">
        <v>43052</v>
      </c>
      <c r="B1164" s="30">
        <v>0.45268518518518519</v>
      </c>
      <c r="C1164" s="13">
        <v>962</v>
      </c>
      <c r="D1164" s="13">
        <v>0.624</v>
      </c>
      <c r="E1164" s="13">
        <v>10.9</v>
      </c>
      <c r="F1164" s="13">
        <v>7.7</v>
      </c>
      <c r="G1164" s="13">
        <v>7.7</v>
      </c>
      <c r="K1164" s="56">
        <v>331</v>
      </c>
    </row>
    <row r="1165" spans="1:39" x14ac:dyDescent="0.3">
      <c r="A1165" s="41">
        <v>43054</v>
      </c>
      <c r="B1165" s="30">
        <v>0.41944444444444445</v>
      </c>
      <c r="C1165" s="13">
        <v>972</v>
      </c>
      <c r="D1165" s="13">
        <v>0.63049999999999995</v>
      </c>
      <c r="E1165" s="13">
        <v>10.24</v>
      </c>
      <c r="F1165" s="13">
        <v>7.79</v>
      </c>
      <c r="G1165" s="13">
        <v>7.7</v>
      </c>
      <c r="K1165" s="56">
        <v>410</v>
      </c>
    </row>
    <row r="1166" spans="1:39" x14ac:dyDescent="0.3">
      <c r="A1166" s="41">
        <v>43066</v>
      </c>
      <c r="B1166" s="30">
        <v>0.45093749999999999</v>
      </c>
      <c r="C1166" s="13">
        <v>967</v>
      </c>
      <c r="D1166" s="13">
        <v>0.63049999999999995</v>
      </c>
      <c r="E1166" s="13">
        <v>13.21</v>
      </c>
      <c r="F1166" s="13">
        <v>7.85</v>
      </c>
      <c r="G1166" s="13">
        <v>6.8</v>
      </c>
      <c r="K1166" s="56">
        <v>63</v>
      </c>
      <c r="L1166" s="31">
        <f>AVERAGE(K1162:K1166)</f>
        <v>326.60000000000002</v>
      </c>
      <c r="M1166" s="38">
        <f>GEOMEAN(K1162:K1166)</f>
        <v>266.35564622327064</v>
      </c>
      <c r="N1166" s="55" t="s">
        <v>556</v>
      </c>
    </row>
    <row r="1167" spans="1:39" x14ac:dyDescent="0.3">
      <c r="A1167" s="41">
        <v>43069</v>
      </c>
      <c r="B1167" s="30">
        <v>0.42726851851851855</v>
      </c>
      <c r="C1167" s="13">
        <v>963</v>
      </c>
      <c r="D1167" s="13">
        <v>0.624</v>
      </c>
      <c r="E1167" s="13">
        <v>10.41</v>
      </c>
      <c r="F1167" s="13">
        <v>7.88</v>
      </c>
      <c r="G1167" s="13">
        <v>8.9</v>
      </c>
      <c r="K1167" s="51">
        <v>24192</v>
      </c>
    </row>
    <row r="1168" spans="1:39" x14ac:dyDescent="0.3">
      <c r="A1168" s="41">
        <v>43074</v>
      </c>
      <c r="B1168" s="30">
        <v>0.42174768518518518</v>
      </c>
      <c r="C1168" s="13">
        <v>809</v>
      </c>
      <c r="D1168" s="13">
        <v>0.52649999999999997</v>
      </c>
      <c r="E1168" s="13">
        <v>8.74</v>
      </c>
      <c r="F1168" s="13">
        <v>7.65</v>
      </c>
      <c r="G1168" s="13">
        <v>9.1</v>
      </c>
      <c r="K1168" s="56">
        <v>1918</v>
      </c>
    </row>
    <row r="1169" spans="1:39" x14ac:dyDescent="0.3">
      <c r="A1169" s="41">
        <v>43076</v>
      </c>
      <c r="B1169" s="30">
        <v>0.4649652777777778</v>
      </c>
      <c r="C1169" s="13">
        <v>930</v>
      </c>
      <c r="D1169" s="13">
        <v>0.60450000000000004</v>
      </c>
      <c r="E1169" s="13">
        <v>12.77</v>
      </c>
      <c r="F1169" s="13">
        <v>7.93</v>
      </c>
      <c r="G1169" s="13">
        <v>3.6</v>
      </c>
      <c r="K1169" s="56">
        <v>160</v>
      </c>
    </row>
    <row r="1170" spans="1:39" x14ac:dyDescent="0.3">
      <c r="A1170" s="41">
        <v>43082</v>
      </c>
      <c r="B1170" s="30">
        <v>0.43634259259259256</v>
      </c>
      <c r="C1170" s="13">
        <v>1045</v>
      </c>
      <c r="D1170" s="13">
        <v>0.67600000000000005</v>
      </c>
      <c r="E1170" s="13">
        <v>14.09</v>
      </c>
      <c r="F1170" s="13">
        <v>7.98</v>
      </c>
      <c r="G1170" s="13">
        <v>1</v>
      </c>
      <c r="K1170" s="56">
        <v>134</v>
      </c>
      <c r="L1170" s="31">
        <f>AVERAGE(K1166:K1170)</f>
        <v>5293.4</v>
      </c>
      <c r="M1170" s="38">
        <f>GEOMEAN(K1166:K1170)</f>
        <v>574.6681680681927</v>
      </c>
      <c r="N1170" s="55" t="s">
        <v>557</v>
      </c>
    </row>
    <row r="1171" spans="1:39" x14ac:dyDescent="0.3">
      <c r="A1171" s="41">
        <v>43102</v>
      </c>
      <c r="C1171" s="13" t="s">
        <v>421</v>
      </c>
    </row>
    <row r="1172" spans="1:39" x14ac:dyDescent="0.3">
      <c r="A1172" s="41">
        <v>43104</v>
      </c>
      <c r="C1172" s="13" t="s">
        <v>421</v>
      </c>
    </row>
    <row r="1173" spans="1:39" x14ac:dyDescent="0.3">
      <c r="A1173" s="41">
        <v>43111</v>
      </c>
      <c r="B1173" s="30">
        <v>0.44004629629629632</v>
      </c>
      <c r="C1173" s="13">
        <v>1172</v>
      </c>
      <c r="D1173" s="13">
        <v>0.76049999999999995</v>
      </c>
      <c r="E1173" s="13">
        <v>14.16</v>
      </c>
      <c r="F1173" s="13">
        <v>7.58</v>
      </c>
      <c r="G1173" s="13">
        <v>3</v>
      </c>
      <c r="K1173" s="56">
        <v>345</v>
      </c>
    </row>
    <row r="1174" spans="1:39" x14ac:dyDescent="0.3">
      <c r="A1174" s="41">
        <v>43118</v>
      </c>
      <c r="B1174" s="30">
        <v>0.41630787037037037</v>
      </c>
      <c r="C1174" s="13">
        <v>1341</v>
      </c>
      <c r="D1174" s="13">
        <v>0.871</v>
      </c>
      <c r="E1174" s="13">
        <v>15.52</v>
      </c>
      <c r="F1174" s="13">
        <v>8.33</v>
      </c>
      <c r="G1174" s="13">
        <v>0.1</v>
      </c>
      <c r="K1174" s="56">
        <v>41</v>
      </c>
    </row>
    <row r="1175" spans="1:39" x14ac:dyDescent="0.3">
      <c r="A1175" s="41">
        <v>43129</v>
      </c>
      <c r="B1175" s="30">
        <v>0.4672337962962963</v>
      </c>
      <c r="C1175" s="13">
        <v>1022</v>
      </c>
      <c r="D1175" s="13">
        <v>0.66300000000000003</v>
      </c>
      <c r="E1175" s="13">
        <v>21.76</v>
      </c>
      <c r="F1175" s="13">
        <v>7.75</v>
      </c>
      <c r="G1175" s="13">
        <v>3.9</v>
      </c>
      <c r="K1175" s="56">
        <v>86</v>
      </c>
      <c r="L1175" s="31">
        <f>AVERAGE(K1171:K1175)</f>
        <v>157.33333333333334</v>
      </c>
      <c r="M1175" s="38">
        <f>GEOMEAN(K1171:K1175)</f>
        <v>106.74981580883303</v>
      </c>
      <c r="N1175" s="55" t="s">
        <v>558</v>
      </c>
    </row>
    <row r="1176" spans="1:39" x14ac:dyDescent="0.3">
      <c r="A1176" s="41">
        <v>43131</v>
      </c>
      <c r="B1176" s="30">
        <v>0.4337037037037037</v>
      </c>
      <c r="C1176" s="13">
        <v>1023</v>
      </c>
      <c r="D1176" s="13">
        <v>0.66300000000000003</v>
      </c>
      <c r="E1176" s="13">
        <v>15.22</v>
      </c>
      <c r="F1176" s="13">
        <v>7.63</v>
      </c>
      <c r="G1176" s="13">
        <v>2.8</v>
      </c>
      <c r="K1176" s="56">
        <v>135</v>
      </c>
    </row>
    <row r="1177" spans="1:39" x14ac:dyDescent="0.3">
      <c r="A1177" s="41">
        <v>43137</v>
      </c>
      <c r="B1177" s="30">
        <v>0.46879629629629632</v>
      </c>
      <c r="C1177" s="13">
        <v>1844</v>
      </c>
      <c r="D1177" s="13">
        <v>1.196</v>
      </c>
      <c r="E1177" s="13">
        <v>20.78</v>
      </c>
      <c r="F1177" s="13">
        <v>7.73</v>
      </c>
      <c r="G1177" s="13">
        <v>1.1000000000000001</v>
      </c>
      <c r="K1177" s="56">
        <v>2142</v>
      </c>
    </row>
    <row r="1178" spans="1:39" x14ac:dyDescent="0.3">
      <c r="A1178" s="41">
        <v>43139</v>
      </c>
      <c r="B1178" s="30">
        <v>0.46596064814814814</v>
      </c>
      <c r="C1178" s="13">
        <v>1218</v>
      </c>
      <c r="D1178" s="13">
        <v>0.79300000000000004</v>
      </c>
      <c r="E1178" s="13">
        <v>16.760000000000002</v>
      </c>
      <c r="F1178" s="13">
        <v>8</v>
      </c>
      <c r="G1178" s="13">
        <v>0.5</v>
      </c>
      <c r="K1178" s="56">
        <v>1439</v>
      </c>
    </row>
    <row r="1179" spans="1:39" x14ac:dyDescent="0.3">
      <c r="A1179" s="41">
        <v>43145</v>
      </c>
      <c r="B1179" s="66">
        <v>0.40523148148148147</v>
      </c>
      <c r="C1179" s="13">
        <v>1195</v>
      </c>
      <c r="D1179" s="13">
        <v>0.78</v>
      </c>
      <c r="E1179" s="13">
        <v>13.66</v>
      </c>
      <c r="F1179" s="13">
        <v>7.81</v>
      </c>
      <c r="G1179" s="13">
        <v>4.9000000000000004</v>
      </c>
      <c r="K1179" s="56">
        <v>8164</v>
      </c>
    </row>
    <row r="1180" spans="1:39" x14ac:dyDescent="0.3">
      <c r="A1180" s="41">
        <v>43151</v>
      </c>
      <c r="B1180" s="30">
        <v>0.48468749999999999</v>
      </c>
      <c r="C1180" s="13">
        <v>2076</v>
      </c>
      <c r="D1180" s="13">
        <v>1.3520000000000001</v>
      </c>
      <c r="E1180" s="13">
        <v>14.75</v>
      </c>
      <c r="F1180" s="13">
        <v>7.96</v>
      </c>
      <c r="G1180" s="13">
        <v>11.8</v>
      </c>
      <c r="K1180" s="56">
        <v>504</v>
      </c>
      <c r="L1180" s="31">
        <f>AVERAGE(K1176:K1180)</f>
        <v>2476.8000000000002</v>
      </c>
      <c r="M1180" s="38">
        <f>GEOMEAN(K1176:K1180)</f>
        <v>1113.5494616210437</v>
      </c>
      <c r="N1180" s="55" t="s">
        <v>559</v>
      </c>
    </row>
    <row r="1181" spans="1:39" x14ac:dyDescent="0.3">
      <c r="A1181" s="41">
        <v>43153</v>
      </c>
      <c r="B1181" s="30">
        <v>0.4513888888888889</v>
      </c>
      <c r="C1181" s="13">
        <v>523</v>
      </c>
      <c r="D1181" s="13">
        <v>0.34</v>
      </c>
      <c r="E1181" s="13">
        <v>13.04</v>
      </c>
      <c r="F1181" s="13">
        <v>7.94</v>
      </c>
      <c r="G1181" s="13">
        <v>5.9</v>
      </c>
      <c r="K1181" s="56">
        <v>3654</v>
      </c>
    </row>
    <row r="1182" spans="1:39" x14ac:dyDescent="0.3">
      <c r="A1182" s="41">
        <v>43166</v>
      </c>
      <c r="B1182" s="30">
        <v>0.42354166666666665</v>
      </c>
      <c r="C1182" s="13">
        <v>1002</v>
      </c>
      <c r="D1182" s="13">
        <v>0.65</v>
      </c>
      <c r="E1182" s="13">
        <v>10.9</v>
      </c>
      <c r="F1182" s="13">
        <v>7.82</v>
      </c>
      <c r="G1182" s="13">
        <v>5.7</v>
      </c>
      <c r="K1182" s="56">
        <v>98</v>
      </c>
    </row>
    <row r="1183" spans="1:39" x14ac:dyDescent="0.3">
      <c r="A1183" s="41">
        <v>43173</v>
      </c>
      <c r="B1183" s="30">
        <v>0.44815972222222222</v>
      </c>
      <c r="C1183" s="13">
        <v>1000</v>
      </c>
      <c r="D1183" s="13">
        <v>0.65</v>
      </c>
      <c r="E1183" s="49">
        <v>37.159999999999997</v>
      </c>
      <c r="F1183" s="13">
        <v>7.68</v>
      </c>
      <c r="G1183" s="13">
        <v>3.2</v>
      </c>
      <c r="K1183" s="56">
        <v>41</v>
      </c>
    </row>
    <row r="1184" spans="1:39" x14ac:dyDescent="0.3">
      <c r="A1184" s="41">
        <v>43179</v>
      </c>
      <c r="B1184" s="89">
        <v>0.43982638888888892</v>
      </c>
      <c r="C1184" s="90">
        <v>952</v>
      </c>
      <c r="D1184" s="90">
        <v>0.61750000000000005</v>
      </c>
      <c r="E1184" s="90">
        <v>13.64</v>
      </c>
      <c r="F1184" s="90">
        <v>7.83</v>
      </c>
      <c r="G1184" s="90">
        <v>4.4000000000000004</v>
      </c>
      <c r="K1184" s="56">
        <v>238</v>
      </c>
      <c r="O1184" s="28" t="s">
        <v>321</v>
      </c>
      <c r="P1184" s="28">
        <v>104</v>
      </c>
      <c r="Q1184" s="28" t="s">
        <v>321</v>
      </c>
      <c r="R1184" s="28" t="s">
        <v>321</v>
      </c>
      <c r="S1184" s="28" t="s">
        <v>321</v>
      </c>
      <c r="T1184" s="28" t="s">
        <v>321</v>
      </c>
      <c r="U1184" s="28" t="s">
        <v>321</v>
      </c>
      <c r="V1184" s="28" t="s">
        <v>112</v>
      </c>
      <c r="W1184" s="28" t="s">
        <v>321</v>
      </c>
      <c r="X1184" s="28">
        <v>84.3</v>
      </c>
      <c r="Y1184" s="28" t="s">
        <v>321</v>
      </c>
      <c r="Z1184" s="37" t="s">
        <v>321</v>
      </c>
      <c r="AA1184" s="28" t="s">
        <v>321</v>
      </c>
      <c r="AB1184" s="28">
        <v>58.6</v>
      </c>
      <c r="AC1184" s="28" t="s">
        <v>321</v>
      </c>
      <c r="AD1184" s="28">
        <v>372</v>
      </c>
      <c r="AE1184" s="28" t="s">
        <v>321</v>
      </c>
      <c r="AG1184" s="13">
        <v>485</v>
      </c>
      <c r="AH1184" s="28">
        <v>99700</v>
      </c>
      <c r="AI1184" s="28">
        <v>29800</v>
      </c>
      <c r="AJ1184" s="28">
        <v>4.2</v>
      </c>
      <c r="AK1184" s="28" t="s">
        <v>321</v>
      </c>
      <c r="AL1184" s="28" t="s">
        <v>321</v>
      </c>
      <c r="AM1184" s="28">
        <v>60.4</v>
      </c>
    </row>
    <row r="1185" spans="1:14" x14ac:dyDescent="0.3">
      <c r="A1185" s="41">
        <v>43181</v>
      </c>
      <c r="B1185" s="30">
        <v>0.43987268518518513</v>
      </c>
      <c r="C1185" s="13">
        <v>1076</v>
      </c>
      <c r="D1185" s="13">
        <v>0.70199999999999996</v>
      </c>
      <c r="E1185" s="13">
        <v>17.52</v>
      </c>
      <c r="F1185" s="13">
        <v>8.42</v>
      </c>
      <c r="G1185" s="13">
        <v>4.3</v>
      </c>
      <c r="K1185" s="56">
        <v>146</v>
      </c>
      <c r="L1185" s="31">
        <f>AVERAGE(K1181:K1185)</f>
        <v>835.4</v>
      </c>
      <c r="M1185" s="38">
        <f>GEOMEAN(K1181:K1185)</f>
        <v>219.55415360272752</v>
      </c>
      <c r="N1185" s="55" t="s">
        <v>560</v>
      </c>
    </row>
    <row r="1186" spans="1:14" x14ac:dyDescent="0.3">
      <c r="A1186" s="41">
        <v>43193</v>
      </c>
      <c r="B1186" s="30">
        <v>0.44370370370370371</v>
      </c>
      <c r="C1186" s="13">
        <v>122.6</v>
      </c>
      <c r="D1186" s="13">
        <v>0.08</v>
      </c>
      <c r="E1186" s="13">
        <v>10.78</v>
      </c>
      <c r="F1186" s="13">
        <v>7.61</v>
      </c>
      <c r="G1186" s="13">
        <v>9.9</v>
      </c>
      <c r="K1186" s="56">
        <v>7701</v>
      </c>
    </row>
    <row r="1187" spans="1:14" x14ac:dyDescent="0.3">
      <c r="A1187" s="41">
        <v>43199</v>
      </c>
      <c r="B1187" s="30">
        <v>0.44657407407407407</v>
      </c>
      <c r="C1187" s="13">
        <v>929</v>
      </c>
      <c r="D1187" s="13">
        <v>0.60450000000000004</v>
      </c>
      <c r="E1187" s="13">
        <v>11.71</v>
      </c>
      <c r="F1187" s="13">
        <v>7.89</v>
      </c>
      <c r="G1187" s="13">
        <v>6.6</v>
      </c>
      <c r="K1187" s="56">
        <v>86</v>
      </c>
    </row>
    <row r="1188" spans="1:14" x14ac:dyDescent="0.3">
      <c r="A1188" s="41">
        <v>43206</v>
      </c>
      <c r="B1188" s="30">
        <v>0.450162037037037</v>
      </c>
      <c r="C1188" s="13">
        <v>808</v>
      </c>
      <c r="D1188" s="13">
        <v>0.52649999999999997</v>
      </c>
      <c r="E1188" s="13">
        <v>11.88</v>
      </c>
      <c r="F1188" s="13">
        <v>7.78</v>
      </c>
      <c r="G1188" s="13">
        <v>7.2</v>
      </c>
      <c r="K1188" s="56">
        <v>907</v>
      </c>
    </row>
    <row r="1189" spans="1:14" x14ac:dyDescent="0.3">
      <c r="A1189" s="41">
        <v>43208</v>
      </c>
      <c r="B1189" s="30">
        <v>0.40634259259259259</v>
      </c>
      <c r="C1189" s="13">
        <v>913</v>
      </c>
      <c r="D1189" s="13">
        <v>0.59150000000000003</v>
      </c>
      <c r="E1189" s="13">
        <v>12.06</v>
      </c>
      <c r="F1189" s="13">
        <v>8.07</v>
      </c>
      <c r="G1189" s="13">
        <v>7.6</v>
      </c>
      <c r="K1189" s="56">
        <v>594</v>
      </c>
    </row>
    <row r="1190" spans="1:14" x14ac:dyDescent="0.3">
      <c r="A1190" s="41">
        <v>43215</v>
      </c>
      <c r="B1190" s="30">
        <v>0.40907407407407409</v>
      </c>
      <c r="C1190" s="13">
        <v>823</v>
      </c>
      <c r="D1190" s="13">
        <v>0.53300000000000003</v>
      </c>
      <c r="E1190" s="13">
        <v>12.56</v>
      </c>
      <c r="F1190" s="13">
        <v>7.52</v>
      </c>
      <c r="G1190" s="13">
        <v>11.7</v>
      </c>
      <c r="K1190" s="56">
        <v>98</v>
      </c>
      <c r="L1190" s="31">
        <f>AVERAGE(K1186:K1190)</f>
        <v>1877.2</v>
      </c>
      <c r="M1190" s="38">
        <f>GEOMEAN(K1186:K1190)</f>
        <v>511.36744527701188</v>
      </c>
      <c r="N1190" s="55" t="s">
        <v>561</v>
      </c>
    </row>
    <row r="1191" spans="1:14" x14ac:dyDescent="0.3">
      <c r="A1191" s="41">
        <v>43220</v>
      </c>
      <c r="B1191" s="30">
        <v>0.43681712962962965</v>
      </c>
      <c r="C1191" s="13">
        <v>981</v>
      </c>
      <c r="D1191" s="13">
        <v>0.63700000000000001</v>
      </c>
      <c r="E1191" s="13">
        <v>12.66</v>
      </c>
      <c r="F1191" s="13">
        <v>8.11</v>
      </c>
      <c r="G1191" s="13">
        <v>10.8</v>
      </c>
      <c r="K1191" s="56">
        <v>594</v>
      </c>
    </row>
    <row r="1192" spans="1:14" x14ac:dyDescent="0.3">
      <c r="A1192" s="41">
        <v>43227</v>
      </c>
      <c r="B1192" s="30">
        <v>0.4950694444444444</v>
      </c>
      <c r="C1192" s="13">
        <v>967</v>
      </c>
      <c r="D1192" s="13">
        <v>0.63049999999999995</v>
      </c>
      <c r="E1192" s="13">
        <v>11.86</v>
      </c>
      <c r="F1192" s="13">
        <v>7.94</v>
      </c>
      <c r="G1192" s="13">
        <v>16.100000000000001</v>
      </c>
      <c r="K1192" s="56">
        <v>399</v>
      </c>
    </row>
    <row r="1193" spans="1:14" x14ac:dyDescent="0.3">
      <c r="A1193" s="41">
        <v>43230</v>
      </c>
      <c r="B1193" s="30">
        <v>0.46152777777777776</v>
      </c>
      <c r="C1193" s="13">
        <v>979</v>
      </c>
      <c r="D1193" s="13">
        <v>0.63700000000000001</v>
      </c>
      <c r="E1193" s="13">
        <v>10.039999999999999</v>
      </c>
      <c r="F1193" s="13">
        <v>7.59</v>
      </c>
      <c r="G1193" s="13">
        <v>17.3</v>
      </c>
      <c r="K1193" s="56">
        <v>1467</v>
      </c>
    </row>
    <row r="1194" spans="1:14" x14ac:dyDescent="0.3">
      <c r="A1194" s="41">
        <v>43237</v>
      </c>
      <c r="B1194" s="57">
        <v>0.41870370370370374</v>
      </c>
      <c r="C1194" s="13">
        <v>1027</v>
      </c>
      <c r="D1194" s="13">
        <v>0.66949999999999998</v>
      </c>
      <c r="E1194" s="13">
        <v>7.6</v>
      </c>
      <c r="F1194" s="13">
        <v>7.88</v>
      </c>
      <c r="G1194" s="13">
        <v>17.899999999999999</v>
      </c>
      <c r="K1194" s="56">
        <v>201</v>
      </c>
    </row>
    <row r="1195" spans="1:14" x14ac:dyDescent="0.3">
      <c r="A1195" s="41">
        <v>43250</v>
      </c>
      <c r="B1195" s="30">
        <v>0.41780092592592594</v>
      </c>
      <c r="C1195" s="13">
        <v>985</v>
      </c>
      <c r="D1195" s="13">
        <v>0.63700000000000001</v>
      </c>
      <c r="E1195" s="13">
        <v>6.49</v>
      </c>
      <c r="F1195" s="13">
        <v>7.9</v>
      </c>
      <c r="G1195" s="13">
        <v>21.3</v>
      </c>
      <c r="K1195" s="56">
        <v>512</v>
      </c>
      <c r="L1195" s="31">
        <f>AVERAGE(K1191:K1195)</f>
        <v>634.6</v>
      </c>
      <c r="M1195" s="38">
        <f>GEOMEAN(K1191:K1195)</f>
        <v>513.72546578073684</v>
      </c>
      <c r="N1195" s="55" t="s">
        <v>562</v>
      </c>
    </row>
    <row r="1196" spans="1:14" x14ac:dyDescent="0.3">
      <c r="A1196" s="41">
        <v>43265</v>
      </c>
      <c r="B1196" s="30">
        <v>0.45337962962962958</v>
      </c>
      <c r="C1196" s="13">
        <v>623</v>
      </c>
      <c r="D1196" s="13">
        <v>0.40300000000000002</v>
      </c>
      <c r="E1196" s="13">
        <v>6.97</v>
      </c>
      <c r="F1196" s="13">
        <v>7.8</v>
      </c>
      <c r="G1196" s="13">
        <v>19.5</v>
      </c>
      <c r="K1196" s="56">
        <v>2481</v>
      </c>
    </row>
    <row r="1197" spans="1:14" x14ac:dyDescent="0.3">
      <c r="A1197" s="41">
        <v>43269</v>
      </c>
      <c r="B1197" s="30">
        <v>0.4142824074074074</v>
      </c>
      <c r="C1197" s="13">
        <v>937</v>
      </c>
      <c r="D1197" s="13">
        <v>0.61099999999999999</v>
      </c>
      <c r="E1197" s="13">
        <v>7.05</v>
      </c>
      <c r="F1197" s="13">
        <v>7.88</v>
      </c>
      <c r="G1197" s="13">
        <v>23.3</v>
      </c>
      <c r="K1197" s="56">
        <v>1607</v>
      </c>
    </row>
    <row r="1198" spans="1:14" x14ac:dyDescent="0.3">
      <c r="A1198" s="41">
        <v>43271</v>
      </c>
      <c r="B1198" s="30">
        <v>0.42510416666666667</v>
      </c>
      <c r="C1198" s="13">
        <v>543</v>
      </c>
      <c r="D1198" s="13">
        <v>0.35099999999999998</v>
      </c>
      <c r="E1198" s="13">
        <v>5.79</v>
      </c>
      <c r="F1198" s="13">
        <v>7.6</v>
      </c>
      <c r="G1198" s="13">
        <v>22.6</v>
      </c>
      <c r="K1198" s="56">
        <v>15531</v>
      </c>
    </row>
    <row r="1199" spans="1:14" x14ac:dyDescent="0.3">
      <c r="A1199" s="41">
        <v>43276</v>
      </c>
      <c r="B1199" s="30">
        <v>0.42701388888888886</v>
      </c>
      <c r="C1199" s="13">
        <v>765</v>
      </c>
      <c r="D1199" s="13">
        <v>0.49399999999999999</v>
      </c>
      <c r="E1199" s="13">
        <v>8.89</v>
      </c>
      <c r="F1199" s="13">
        <v>7.93</v>
      </c>
      <c r="G1199" s="13">
        <v>20.2</v>
      </c>
      <c r="K1199" s="56">
        <v>645</v>
      </c>
      <c r="L1199" s="31">
        <f>AVERAGE(K1195:K1199)</f>
        <v>4155.2</v>
      </c>
      <c r="M1199" s="38">
        <f>GEOMEAN(K1195:K1199)</f>
        <v>1828.6658191484055</v>
      </c>
      <c r="N1199" s="55" t="s">
        <v>563</v>
      </c>
    </row>
    <row r="1200" spans="1:14" x14ac:dyDescent="0.3">
      <c r="A1200" s="41">
        <v>43286</v>
      </c>
      <c r="B1200" s="30">
        <v>0.43002314814814818</v>
      </c>
      <c r="C1200" s="13">
        <v>866</v>
      </c>
      <c r="D1200" s="13">
        <v>0.5655</v>
      </c>
      <c r="E1200" s="13">
        <v>8.1199999999999992</v>
      </c>
      <c r="F1200" s="13">
        <v>7.97</v>
      </c>
      <c r="G1200" s="13">
        <v>24.5</v>
      </c>
      <c r="K1200" s="56">
        <v>2282</v>
      </c>
    </row>
    <row r="1201" spans="1:39" x14ac:dyDescent="0.3">
      <c r="A1201" s="41">
        <v>43293</v>
      </c>
      <c r="B1201" s="30">
        <v>0.41833333333333328</v>
      </c>
      <c r="C1201" s="13">
        <v>1037</v>
      </c>
      <c r="D1201" s="13">
        <v>0.67600000000000005</v>
      </c>
      <c r="E1201" s="13">
        <v>8.34</v>
      </c>
      <c r="F1201" s="13">
        <v>7.96</v>
      </c>
      <c r="G1201" s="13">
        <v>20.7</v>
      </c>
      <c r="K1201" s="56">
        <v>959</v>
      </c>
    </row>
    <row r="1202" spans="1:39" x14ac:dyDescent="0.3">
      <c r="A1202" s="41">
        <v>43297</v>
      </c>
      <c r="B1202" s="30">
        <v>0.45665509259259257</v>
      </c>
      <c r="C1202" s="13">
        <v>964</v>
      </c>
      <c r="D1202" s="13">
        <v>0.624</v>
      </c>
      <c r="E1202" s="13">
        <v>8.6</v>
      </c>
      <c r="F1202" s="13">
        <v>8.25</v>
      </c>
      <c r="G1202" s="13">
        <v>23.6</v>
      </c>
      <c r="K1202" s="56">
        <v>759</v>
      </c>
    </row>
    <row r="1203" spans="1:39" x14ac:dyDescent="0.3">
      <c r="A1203" s="41">
        <v>43299</v>
      </c>
      <c r="B1203" s="57">
        <v>0.44214120370370374</v>
      </c>
      <c r="C1203" s="13">
        <v>981</v>
      </c>
      <c r="D1203" s="13">
        <v>0.63700000000000001</v>
      </c>
      <c r="E1203" s="13">
        <v>8.1999999999999993</v>
      </c>
      <c r="F1203" s="13">
        <v>7.79</v>
      </c>
      <c r="G1203" s="13">
        <v>20.5</v>
      </c>
      <c r="K1203" s="56">
        <v>1012</v>
      </c>
      <c r="O1203" s="28" t="s">
        <v>321</v>
      </c>
      <c r="P1203" s="28">
        <v>92.5</v>
      </c>
      <c r="Q1203" s="28" t="s">
        <v>321</v>
      </c>
      <c r="R1203" s="28" t="s">
        <v>321</v>
      </c>
      <c r="S1203" s="28" t="s">
        <v>321</v>
      </c>
      <c r="T1203" s="28" t="s">
        <v>321</v>
      </c>
      <c r="U1203" s="28" t="s">
        <v>321</v>
      </c>
      <c r="V1203" s="28" t="s">
        <v>112</v>
      </c>
      <c r="W1203" s="28" t="s">
        <v>321</v>
      </c>
      <c r="X1203" s="28">
        <v>80.5</v>
      </c>
      <c r="Y1203" s="28" t="s">
        <v>321</v>
      </c>
      <c r="Z1203" s="37" t="s">
        <v>321</v>
      </c>
      <c r="AA1203" s="28" t="s">
        <v>321</v>
      </c>
      <c r="AB1203" s="28">
        <v>55.5</v>
      </c>
      <c r="AC1203" s="28" t="s">
        <v>321</v>
      </c>
      <c r="AD1203" s="28">
        <v>314</v>
      </c>
      <c r="AE1203" s="28" t="s">
        <v>321</v>
      </c>
      <c r="AG1203" s="13">
        <v>210</v>
      </c>
      <c r="AH1203" s="28">
        <v>82400</v>
      </c>
      <c r="AI1203" s="28">
        <v>26400</v>
      </c>
      <c r="AJ1203" s="28">
        <v>5.2</v>
      </c>
      <c r="AK1203" s="28" t="s">
        <v>321</v>
      </c>
      <c r="AL1203" s="28" t="s">
        <v>321</v>
      </c>
      <c r="AM1203" s="28">
        <v>48.5</v>
      </c>
    </row>
    <row r="1204" spans="1:39" x14ac:dyDescent="0.3">
      <c r="A1204" s="41">
        <v>43312</v>
      </c>
      <c r="B1204" s="30">
        <v>0.43637731481481484</v>
      </c>
      <c r="C1204" s="13">
        <v>297</v>
      </c>
      <c r="D1204" s="13">
        <v>0.193</v>
      </c>
      <c r="E1204" s="13">
        <v>7.53</v>
      </c>
      <c r="F1204" s="13">
        <v>7.76</v>
      </c>
      <c r="G1204" s="13">
        <v>19.899999999999999</v>
      </c>
      <c r="K1204" s="51">
        <v>24192</v>
      </c>
      <c r="L1204" s="31">
        <f>AVERAGE(K1200:K1204)</f>
        <v>5840.8</v>
      </c>
      <c r="M1204" s="38">
        <f>GEOMEAN(K1200:K1204)</f>
        <v>2098.1941019852252</v>
      </c>
      <c r="N1204" s="55" t="s">
        <v>564</v>
      </c>
    </row>
    <row r="1205" spans="1:39" x14ac:dyDescent="0.3">
      <c r="A1205" s="41">
        <v>43321</v>
      </c>
      <c r="B1205" s="30">
        <v>0.45208333333333334</v>
      </c>
      <c r="C1205" s="13">
        <v>759</v>
      </c>
      <c r="D1205" s="13">
        <v>0.49399999999999999</v>
      </c>
      <c r="E1205" s="13">
        <v>7.19</v>
      </c>
      <c r="F1205" s="13">
        <v>7.7</v>
      </c>
      <c r="G1205" s="13">
        <v>21.9</v>
      </c>
      <c r="K1205" s="56">
        <v>933</v>
      </c>
    </row>
    <row r="1206" spans="1:39" x14ac:dyDescent="0.3">
      <c r="A1206" s="41">
        <v>43325</v>
      </c>
      <c r="B1206" s="30">
        <v>0.43965277777777773</v>
      </c>
      <c r="C1206" s="13">
        <v>945</v>
      </c>
      <c r="D1206" s="13">
        <v>0.61750000000000005</v>
      </c>
      <c r="E1206" s="13">
        <v>8.92</v>
      </c>
      <c r="F1206" s="13">
        <v>8.1300000000000008</v>
      </c>
      <c r="G1206" s="13">
        <v>21</v>
      </c>
      <c r="K1206" s="56">
        <v>820</v>
      </c>
    </row>
    <row r="1207" spans="1:39" x14ac:dyDescent="0.3">
      <c r="A1207" s="41">
        <v>43327</v>
      </c>
      <c r="B1207" s="30">
        <v>0.40284722222222219</v>
      </c>
      <c r="C1207" s="13">
        <v>997</v>
      </c>
      <c r="D1207" s="13">
        <v>0.65</v>
      </c>
      <c r="E1207" s="13">
        <v>5.77</v>
      </c>
      <c r="F1207" s="13">
        <v>7.76</v>
      </c>
      <c r="G1207" s="13">
        <v>21.3</v>
      </c>
      <c r="K1207" s="56">
        <v>601</v>
      </c>
    </row>
    <row r="1208" spans="1:39" x14ac:dyDescent="0.3">
      <c r="A1208" s="41">
        <v>43335</v>
      </c>
      <c r="B1208" s="30">
        <v>0.43387731481481479</v>
      </c>
      <c r="C1208" s="13">
        <v>976</v>
      </c>
      <c r="D1208" s="13">
        <v>0.63700000000000001</v>
      </c>
      <c r="E1208" s="13">
        <v>8.1300000000000008</v>
      </c>
      <c r="F1208" s="13">
        <v>7.76</v>
      </c>
      <c r="G1208" s="13">
        <v>17.7</v>
      </c>
      <c r="K1208" s="56">
        <v>527</v>
      </c>
      <c r="L1208" s="31">
        <f>AVERAGE(K1204:K1208)</f>
        <v>5414.6</v>
      </c>
      <c r="M1208" s="38">
        <f>GEOMEAN(K1204:K1208)</f>
        <v>1424.3295070897088</v>
      </c>
      <c r="N1208" s="55" t="s">
        <v>565</v>
      </c>
    </row>
    <row r="1209" spans="1:39" x14ac:dyDescent="0.3">
      <c r="A1209" s="41">
        <v>43355</v>
      </c>
      <c r="B1209" s="30">
        <v>0.43856481481481485</v>
      </c>
      <c r="C1209" s="13">
        <v>931</v>
      </c>
      <c r="D1209" s="13">
        <v>0.60450000000000004</v>
      </c>
      <c r="E1209" s="13">
        <v>8.0500000000000007</v>
      </c>
      <c r="F1209" s="13">
        <v>7.79</v>
      </c>
      <c r="G1209" s="13">
        <v>17.8</v>
      </c>
      <c r="K1209" s="56">
        <v>1664</v>
      </c>
    </row>
    <row r="1210" spans="1:39" x14ac:dyDescent="0.3">
      <c r="A1210" s="41">
        <v>43360</v>
      </c>
      <c r="B1210" s="30">
        <v>0.44835648148148149</v>
      </c>
      <c r="C1210" s="13">
        <v>960</v>
      </c>
      <c r="D1210" s="13">
        <v>0.624</v>
      </c>
      <c r="E1210" s="13">
        <v>7.62</v>
      </c>
      <c r="F1210" s="13">
        <v>8.07</v>
      </c>
      <c r="G1210" s="13">
        <v>21.2</v>
      </c>
      <c r="K1210" s="56">
        <v>1860</v>
      </c>
    </row>
    <row r="1211" spans="1:39" x14ac:dyDescent="0.3">
      <c r="A1211" s="41">
        <v>43362</v>
      </c>
      <c r="B1211" s="30">
        <v>0.4848958333333333</v>
      </c>
      <c r="C1211" s="13">
        <v>1102</v>
      </c>
      <c r="D1211" s="13">
        <v>0.71499999999999997</v>
      </c>
      <c r="E1211" s="13">
        <v>8.44</v>
      </c>
      <c r="F1211" s="13">
        <v>7.93</v>
      </c>
      <c r="G1211" s="13">
        <v>21.7</v>
      </c>
      <c r="K1211" s="56">
        <v>1112</v>
      </c>
    </row>
    <row r="1212" spans="1:39" x14ac:dyDescent="0.3">
      <c r="A1212" s="41">
        <v>43368</v>
      </c>
      <c r="B1212" s="30">
        <v>0.45809027777777778</v>
      </c>
      <c r="C1212" s="13">
        <v>388.7</v>
      </c>
      <c r="D1212" s="13">
        <v>0.25290000000000001</v>
      </c>
      <c r="E1212" s="13">
        <v>7.23</v>
      </c>
      <c r="F1212" s="13">
        <v>7.43</v>
      </c>
      <c r="G1212" s="13">
        <v>20.7</v>
      </c>
      <c r="K1212" s="56">
        <v>19863</v>
      </c>
    </row>
    <row r="1213" spans="1:39" x14ac:dyDescent="0.3">
      <c r="A1213" s="41">
        <v>43377</v>
      </c>
      <c r="B1213" s="26">
        <v>0.4494097222222222</v>
      </c>
      <c r="C1213" s="13">
        <v>702</v>
      </c>
      <c r="D1213" s="13">
        <v>0.45500000000000002</v>
      </c>
      <c r="E1213" s="13">
        <v>6.43</v>
      </c>
      <c r="F1213" s="13">
        <v>7.74</v>
      </c>
      <c r="G1213" s="13">
        <v>21</v>
      </c>
      <c r="K1213" s="56">
        <v>14136</v>
      </c>
      <c r="L1213" s="31">
        <f>AVERAGE(K1209:K1213)</f>
        <v>7727</v>
      </c>
      <c r="M1213" s="38">
        <f>GEOMEAN(K1209:K1213)</f>
        <v>3953.9255404270693</v>
      </c>
      <c r="N1213" s="55" t="s">
        <v>566</v>
      </c>
    </row>
    <row r="1214" spans="1:39" x14ac:dyDescent="0.3">
      <c r="A1214" s="41">
        <v>43384</v>
      </c>
      <c r="B1214" s="30">
        <v>0.42092592592592593</v>
      </c>
      <c r="C1214" s="13">
        <v>909</v>
      </c>
      <c r="D1214" s="13">
        <v>0.59150000000000003</v>
      </c>
      <c r="E1214" s="13">
        <v>8.0299999999999994</v>
      </c>
      <c r="F1214" s="13">
        <v>7.65</v>
      </c>
      <c r="G1214" s="13">
        <v>15.7</v>
      </c>
      <c r="K1214" s="56">
        <v>1071</v>
      </c>
    </row>
    <row r="1215" spans="1:39" x14ac:dyDescent="0.3">
      <c r="A1215" s="41">
        <v>43388</v>
      </c>
      <c r="B1215" s="57">
        <v>0.43505787037037041</v>
      </c>
      <c r="C1215" s="13">
        <v>1035</v>
      </c>
      <c r="D1215" s="13">
        <v>0.66949999999999998</v>
      </c>
      <c r="E1215" s="13">
        <v>9.56</v>
      </c>
      <c r="F1215" s="13">
        <v>7.88</v>
      </c>
      <c r="G1215" s="13">
        <v>12.6</v>
      </c>
      <c r="K1215" s="56">
        <v>368</v>
      </c>
    </row>
    <row r="1216" spans="1:39" x14ac:dyDescent="0.3">
      <c r="A1216" s="41">
        <v>43391</v>
      </c>
      <c r="B1216" s="30">
        <v>0.41356481481481483</v>
      </c>
      <c r="C1216" s="13">
        <v>1022</v>
      </c>
      <c r="D1216" s="13">
        <v>0.66300000000000003</v>
      </c>
      <c r="E1216" s="13">
        <v>12.03</v>
      </c>
      <c r="F1216" s="13">
        <v>7.92</v>
      </c>
      <c r="G1216" s="13">
        <v>8.5</v>
      </c>
      <c r="K1216" s="56">
        <v>203</v>
      </c>
    </row>
    <row r="1217" spans="1:39" x14ac:dyDescent="0.3">
      <c r="A1217" s="41">
        <v>43396</v>
      </c>
      <c r="B1217" s="30">
        <v>0.41401620370370368</v>
      </c>
      <c r="C1217" s="13">
        <v>814</v>
      </c>
      <c r="D1217" s="13">
        <v>0.52649999999999997</v>
      </c>
      <c r="E1217" s="13">
        <v>10.24</v>
      </c>
      <c r="F1217" s="13">
        <v>7.88</v>
      </c>
      <c r="G1217" s="13">
        <v>9.1999999999999993</v>
      </c>
      <c r="K1217" s="56">
        <v>206</v>
      </c>
      <c r="O1217" s="28" t="s">
        <v>321</v>
      </c>
      <c r="P1217" s="28">
        <v>102</v>
      </c>
      <c r="Q1217" s="28" t="s">
        <v>321</v>
      </c>
      <c r="R1217" s="28" t="s">
        <v>321</v>
      </c>
      <c r="S1217" s="28" t="s">
        <v>321</v>
      </c>
      <c r="T1217" s="28" t="s">
        <v>321</v>
      </c>
      <c r="U1217" s="28" t="s">
        <v>321</v>
      </c>
      <c r="V1217" s="28" t="s">
        <v>112</v>
      </c>
      <c r="W1217" s="28" t="s">
        <v>321</v>
      </c>
      <c r="X1217" s="28">
        <v>87.2</v>
      </c>
      <c r="Y1217" s="28" t="s">
        <v>321</v>
      </c>
      <c r="Z1217" s="28">
        <v>0.94</v>
      </c>
      <c r="AA1217" s="28" t="s">
        <v>321</v>
      </c>
      <c r="AB1217" s="28">
        <v>64.400000000000006</v>
      </c>
      <c r="AC1217" s="28" t="s">
        <v>321</v>
      </c>
      <c r="AD1217" s="28">
        <v>383</v>
      </c>
      <c r="AE1217" s="28" t="s">
        <v>321</v>
      </c>
      <c r="AG1217" s="13">
        <v>210</v>
      </c>
      <c r="AH1217" s="28">
        <v>102000</v>
      </c>
      <c r="AI1217" s="28">
        <v>31200</v>
      </c>
      <c r="AJ1217" s="28">
        <v>6.6</v>
      </c>
      <c r="AK1217" s="28" t="s">
        <v>321</v>
      </c>
      <c r="AL1217" s="28" t="s">
        <v>321</v>
      </c>
      <c r="AM1217" s="28">
        <v>23.2</v>
      </c>
    </row>
    <row r="1218" spans="1:39" x14ac:dyDescent="0.3">
      <c r="A1218" s="41">
        <v>43404</v>
      </c>
      <c r="B1218" s="26">
        <v>0.46083333333333337</v>
      </c>
      <c r="C1218" s="13">
        <v>991</v>
      </c>
      <c r="D1218" s="13">
        <v>0.64349999999999996</v>
      </c>
      <c r="E1218" s="13">
        <v>8.11</v>
      </c>
      <c r="F1218" s="13">
        <v>7.97</v>
      </c>
      <c r="G1218" s="13">
        <v>13.8</v>
      </c>
      <c r="K1218" s="56">
        <v>187</v>
      </c>
      <c r="L1218" s="31">
        <f>AVERAGE(K1214:K1218)</f>
        <v>407</v>
      </c>
      <c r="M1218" s="38">
        <f>GEOMEAN(K1214:K1218)</f>
        <v>314.60703580450979</v>
      </c>
      <c r="N1218" s="55" t="s">
        <v>567</v>
      </c>
    </row>
    <row r="1219" spans="1:39" x14ac:dyDescent="0.3">
      <c r="A1219" s="67">
        <v>43411</v>
      </c>
      <c r="B1219" s="57">
        <v>0.45261574074074074</v>
      </c>
      <c r="C1219" s="13">
        <v>877</v>
      </c>
      <c r="D1219" s="13">
        <v>0.57199999999999995</v>
      </c>
      <c r="E1219" s="13">
        <v>9.98</v>
      </c>
      <c r="F1219" s="13">
        <v>7.77</v>
      </c>
      <c r="G1219" s="13">
        <v>10.1</v>
      </c>
      <c r="K1219" s="56">
        <v>323</v>
      </c>
    </row>
    <row r="1220" spans="1:39" x14ac:dyDescent="0.3">
      <c r="A1220" s="67">
        <v>43416</v>
      </c>
      <c r="B1220" s="26">
        <v>0.44609953703703703</v>
      </c>
      <c r="C1220" s="13">
        <v>1045</v>
      </c>
      <c r="D1220" s="13">
        <v>0.67600000000000005</v>
      </c>
      <c r="E1220" s="13">
        <v>12.45</v>
      </c>
      <c r="F1220" s="13">
        <v>7.92</v>
      </c>
      <c r="G1220" s="13">
        <v>6.7</v>
      </c>
      <c r="K1220" s="56">
        <v>74</v>
      </c>
    </row>
    <row r="1221" spans="1:39" x14ac:dyDescent="0.3">
      <c r="A1221" s="67">
        <v>43418</v>
      </c>
      <c r="B1221" s="30">
        <v>0.42015046296296293</v>
      </c>
      <c r="C1221" s="13">
        <v>1024</v>
      </c>
      <c r="D1221" s="13">
        <v>0.66300000000000003</v>
      </c>
      <c r="E1221" s="13">
        <v>12.35</v>
      </c>
      <c r="F1221" s="13">
        <v>8</v>
      </c>
      <c r="G1221" s="13">
        <v>3.5</v>
      </c>
      <c r="K1221" s="56">
        <v>135</v>
      </c>
    </row>
    <row r="1222" spans="1:39" x14ac:dyDescent="0.3">
      <c r="A1222" s="67">
        <v>43431</v>
      </c>
      <c r="B1222" s="30">
        <v>0.41658564814814819</v>
      </c>
      <c r="C1222" s="13">
        <v>805</v>
      </c>
      <c r="D1222" s="13">
        <v>0.52329999999999999</v>
      </c>
      <c r="E1222" s="13">
        <v>11.56</v>
      </c>
      <c r="F1222" s="13">
        <v>8.1199999999999992</v>
      </c>
      <c r="G1222" s="13">
        <v>3.8</v>
      </c>
      <c r="K1222" s="56">
        <v>231</v>
      </c>
    </row>
    <row r="1223" spans="1:39" x14ac:dyDescent="0.3">
      <c r="A1223" s="67">
        <v>43433</v>
      </c>
      <c r="B1223" s="57">
        <v>0.4089930555555556</v>
      </c>
      <c r="C1223" s="13">
        <v>1004</v>
      </c>
      <c r="D1223" s="13">
        <v>0.65</v>
      </c>
      <c r="E1223" s="13">
        <v>12.29</v>
      </c>
      <c r="F1223" s="13">
        <v>8.1300000000000008</v>
      </c>
      <c r="G1223" s="13">
        <v>4.2</v>
      </c>
      <c r="K1223" s="56">
        <v>171</v>
      </c>
      <c r="L1223" s="31">
        <f>AVERAGE(K1219:K1223)</f>
        <v>186.8</v>
      </c>
      <c r="M1223" s="38">
        <f>GEOMEAN(K1219:K1223)</f>
        <v>166.37007797868381</v>
      </c>
      <c r="N1223" s="55" t="s">
        <v>568</v>
      </c>
    </row>
    <row r="1224" spans="1:39" x14ac:dyDescent="0.3">
      <c r="A1224" s="67">
        <v>43438</v>
      </c>
      <c r="B1224" s="26">
        <v>0.46480324074074075</v>
      </c>
      <c r="C1224" s="13">
        <v>957</v>
      </c>
      <c r="D1224" s="13">
        <v>0.624</v>
      </c>
      <c r="E1224" s="13">
        <v>11.45</v>
      </c>
      <c r="F1224" s="13">
        <v>7.85</v>
      </c>
      <c r="G1224" s="13">
        <v>6.4</v>
      </c>
      <c r="K1224" s="56">
        <v>72</v>
      </c>
    </row>
    <row r="1225" spans="1:39" x14ac:dyDescent="0.3">
      <c r="A1225" s="67">
        <v>43440</v>
      </c>
      <c r="B1225" s="26">
        <v>0.46710648148148143</v>
      </c>
      <c r="C1225" s="13">
        <v>1046</v>
      </c>
      <c r="D1225" s="13">
        <v>0.6825</v>
      </c>
      <c r="E1225" s="13">
        <v>13.28</v>
      </c>
      <c r="F1225" s="13">
        <v>8.01</v>
      </c>
      <c r="G1225" s="13">
        <v>5.2</v>
      </c>
      <c r="K1225" s="56">
        <v>52</v>
      </c>
    </row>
    <row r="1226" spans="1:39" x14ac:dyDescent="0.3">
      <c r="A1226" s="67">
        <v>43446</v>
      </c>
      <c r="B1226" s="57">
        <v>0.41562499999999997</v>
      </c>
      <c r="C1226" s="13">
        <v>1092</v>
      </c>
      <c r="D1226" s="13">
        <v>0.70850000000000002</v>
      </c>
      <c r="E1226" s="13">
        <v>13.61</v>
      </c>
      <c r="F1226" s="13">
        <v>8.16</v>
      </c>
      <c r="G1226" s="13">
        <v>3.8</v>
      </c>
      <c r="K1226" s="56">
        <v>134</v>
      </c>
      <c r="L1226" s="31">
        <f>AVERAGE(K1222:K1226)</f>
        <v>132</v>
      </c>
      <c r="M1226" s="38">
        <f>GEOMEAN(K1222:K1226)</f>
        <v>114.65942136224066</v>
      </c>
      <c r="N1226" s="55" t="s">
        <v>569</v>
      </c>
    </row>
    <row r="1227" spans="1:39" x14ac:dyDescent="0.3">
      <c r="A1227" s="67">
        <v>43475</v>
      </c>
      <c r="B1227" s="30">
        <v>0.50635416666666666</v>
      </c>
      <c r="C1227" s="13">
        <v>1059</v>
      </c>
      <c r="D1227" s="13">
        <v>0.68899999999999995</v>
      </c>
      <c r="E1227" s="13">
        <v>23.69</v>
      </c>
      <c r="F1227" s="13">
        <v>8.23</v>
      </c>
      <c r="G1227" s="13">
        <v>3.1</v>
      </c>
      <c r="K1227" s="56">
        <v>95</v>
      </c>
    </row>
    <row r="1228" spans="1:39" x14ac:dyDescent="0.3">
      <c r="A1228" s="67">
        <v>43479</v>
      </c>
      <c r="B1228" s="26">
        <v>0.45740740740740743</v>
      </c>
      <c r="C1228" s="13">
        <v>1474</v>
      </c>
      <c r="D1228" s="13">
        <v>0.95550000000000002</v>
      </c>
      <c r="E1228" s="13">
        <v>14.36</v>
      </c>
      <c r="F1228" s="13">
        <v>8.09</v>
      </c>
      <c r="G1228" s="13">
        <v>1.4</v>
      </c>
      <c r="K1228" s="56">
        <v>63</v>
      </c>
    </row>
    <row r="1229" spans="1:39" x14ac:dyDescent="0.3">
      <c r="A1229" s="67">
        <v>43482</v>
      </c>
      <c r="B1229" s="26">
        <v>0.45405092592592594</v>
      </c>
      <c r="C1229" s="13">
        <v>1324</v>
      </c>
      <c r="D1229" s="13">
        <v>0.85799999999999998</v>
      </c>
      <c r="E1229" s="13">
        <v>16.739999999999998</v>
      </c>
      <c r="F1229" s="13">
        <v>8.34</v>
      </c>
      <c r="G1229" s="13">
        <v>4.5999999999999996</v>
      </c>
      <c r="K1229" s="56">
        <v>272</v>
      </c>
    </row>
    <row r="1230" spans="1:39" x14ac:dyDescent="0.3">
      <c r="A1230" s="67">
        <v>43488</v>
      </c>
      <c r="B1230" s="57">
        <v>0.4430324074074074</v>
      </c>
      <c r="C1230" s="13">
        <v>403.5</v>
      </c>
      <c r="D1230" s="13">
        <v>0.2626</v>
      </c>
      <c r="E1230" s="13">
        <v>13.95</v>
      </c>
      <c r="F1230" s="13">
        <v>8.26</v>
      </c>
      <c r="G1230" s="13">
        <v>2.8</v>
      </c>
      <c r="K1230" s="56">
        <v>1842</v>
      </c>
    </row>
    <row r="1231" spans="1:39" x14ac:dyDescent="0.3">
      <c r="A1231" s="67">
        <v>43503</v>
      </c>
      <c r="B1231" s="30">
        <v>0.41375000000000001</v>
      </c>
      <c r="C1231" s="13">
        <v>587</v>
      </c>
      <c r="D1231" s="13">
        <v>0.38150000000000001</v>
      </c>
      <c r="E1231" s="13">
        <v>13.14</v>
      </c>
      <c r="F1231" s="13">
        <v>7.85</v>
      </c>
      <c r="G1231" s="13">
        <v>6.9</v>
      </c>
      <c r="K1231" s="56">
        <v>1565</v>
      </c>
      <c r="L1231" s="31">
        <f>AVERAGE(K1227:K1231)</f>
        <v>767.4</v>
      </c>
      <c r="M1231" s="38">
        <f>GEOMEAN(K1227:K1231)</f>
        <v>342.2058309177873</v>
      </c>
      <c r="N1231" s="55" t="s">
        <v>570</v>
      </c>
    </row>
    <row r="1232" spans="1:39" x14ac:dyDescent="0.3">
      <c r="A1232" s="67">
        <v>43507</v>
      </c>
      <c r="B1232" s="26">
        <v>0.4632175925925926</v>
      </c>
      <c r="C1232" s="13">
        <v>1327</v>
      </c>
      <c r="D1232" s="13">
        <v>0.86450000000000005</v>
      </c>
      <c r="E1232" s="13">
        <v>14.76</v>
      </c>
      <c r="F1232" s="13">
        <v>7.5</v>
      </c>
      <c r="G1232" s="13">
        <v>4.8</v>
      </c>
      <c r="K1232" s="56">
        <v>158</v>
      </c>
    </row>
    <row r="1233" spans="1:39" x14ac:dyDescent="0.3">
      <c r="A1233" s="67">
        <v>43515</v>
      </c>
      <c r="B1233" s="57">
        <v>0.44851851851851854</v>
      </c>
      <c r="C1233" s="13">
        <v>1058</v>
      </c>
      <c r="D1233" s="13">
        <v>0.68899999999999995</v>
      </c>
      <c r="E1233" s="13">
        <v>14.19</v>
      </c>
      <c r="F1233" s="13">
        <v>8.24</v>
      </c>
      <c r="G1233" s="13">
        <v>2.9</v>
      </c>
      <c r="K1233" s="56">
        <v>161</v>
      </c>
    </row>
    <row r="1234" spans="1:39" x14ac:dyDescent="0.3">
      <c r="A1234" s="67">
        <v>43522</v>
      </c>
      <c r="B1234" s="26">
        <v>0.44552083333333337</v>
      </c>
      <c r="C1234" s="13">
        <v>1001</v>
      </c>
      <c r="D1234" s="13">
        <v>0.65</v>
      </c>
      <c r="E1234" s="13">
        <v>13.08</v>
      </c>
      <c r="F1234" s="13">
        <v>8.2200000000000006</v>
      </c>
      <c r="G1234" s="13">
        <v>4.2</v>
      </c>
      <c r="K1234" s="56">
        <v>94</v>
      </c>
    </row>
    <row r="1235" spans="1:39" x14ac:dyDescent="0.3">
      <c r="A1235" s="67">
        <v>43523</v>
      </c>
      <c r="B1235" s="30">
        <v>0.42932870370370368</v>
      </c>
      <c r="C1235" s="13">
        <v>1123</v>
      </c>
      <c r="D1235" s="13">
        <v>0.72799999999999998</v>
      </c>
      <c r="E1235" s="13">
        <v>11.57</v>
      </c>
      <c r="F1235" s="13">
        <v>7.5</v>
      </c>
      <c r="G1235" s="13">
        <v>4.8</v>
      </c>
      <c r="K1235" s="56">
        <v>106</v>
      </c>
      <c r="L1235" s="31">
        <f>AVERAGE(K1231:K1235)</f>
        <v>416.8</v>
      </c>
      <c r="M1235" s="38">
        <f>GEOMEAN(K1231:K1235)</f>
        <v>208.77870755003221</v>
      </c>
      <c r="N1235" s="55" t="s">
        <v>571</v>
      </c>
    </row>
    <row r="1236" spans="1:39" x14ac:dyDescent="0.3">
      <c r="A1236" s="67">
        <v>43536</v>
      </c>
      <c r="B1236" s="30">
        <v>0.44689814814814816</v>
      </c>
      <c r="C1236" s="13">
        <v>947</v>
      </c>
      <c r="D1236" s="13">
        <v>0.61750000000000005</v>
      </c>
      <c r="E1236" s="13">
        <v>13.48</v>
      </c>
      <c r="F1236" s="13">
        <v>7.52</v>
      </c>
      <c r="G1236" s="13">
        <v>4.8</v>
      </c>
      <c r="K1236" s="56">
        <v>520</v>
      </c>
      <c r="O1236" s="28" t="s">
        <v>321</v>
      </c>
      <c r="P1236" s="28">
        <v>89.1</v>
      </c>
      <c r="Q1236" s="28" t="s">
        <v>321</v>
      </c>
      <c r="R1236" s="28" t="s">
        <v>321</v>
      </c>
      <c r="S1236" s="28" t="s">
        <v>321</v>
      </c>
      <c r="T1236" s="28" t="s">
        <v>321</v>
      </c>
      <c r="U1236" s="28" t="s">
        <v>321</v>
      </c>
      <c r="V1236" s="28" t="s">
        <v>321</v>
      </c>
      <c r="W1236" s="28" t="s">
        <v>321</v>
      </c>
      <c r="X1236" s="28">
        <v>84.4</v>
      </c>
      <c r="Y1236" s="28" t="s">
        <v>321</v>
      </c>
      <c r="Z1236" s="28">
        <v>0.82</v>
      </c>
      <c r="AA1236" s="28" t="s">
        <v>321</v>
      </c>
      <c r="AB1236" s="28">
        <v>54.2</v>
      </c>
      <c r="AC1236" s="28" t="s">
        <v>321</v>
      </c>
      <c r="AD1236" s="28">
        <v>332</v>
      </c>
      <c r="AE1236" s="28" t="s">
        <v>321</v>
      </c>
      <c r="AG1236" s="13">
        <v>376</v>
      </c>
      <c r="AH1236" s="28">
        <v>91700</v>
      </c>
      <c r="AI1236" s="28">
        <v>24900</v>
      </c>
      <c r="AJ1236" s="28">
        <v>6.3</v>
      </c>
      <c r="AK1236" s="28" t="s">
        <v>321</v>
      </c>
      <c r="AL1236" s="28" t="s">
        <v>321</v>
      </c>
      <c r="AM1236" s="28">
        <v>82.9</v>
      </c>
    </row>
    <row r="1237" spans="1:39" x14ac:dyDescent="0.3">
      <c r="A1237" s="67">
        <v>43538</v>
      </c>
      <c r="B1237" s="57">
        <v>0.39894675925925926</v>
      </c>
      <c r="C1237" s="13">
        <v>926</v>
      </c>
      <c r="D1237" s="13">
        <v>0.60450000000000004</v>
      </c>
      <c r="E1237" s="13">
        <v>9.5399999999999991</v>
      </c>
      <c r="F1237" s="13">
        <v>7.92</v>
      </c>
      <c r="G1237" s="13">
        <v>9.9</v>
      </c>
      <c r="K1237" s="56">
        <v>201</v>
      </c>
    </row>
    <row r="1238" spans="1:39" x14ac:dyDescent="0.3">
      <c r="A1238" s="67">
        <v>43544</v>
      </c>
      <c r="B1238" s="30">
        <v>0.43511574074074072</v>
      </c>
      <c r="C1238" s="13">
        <v>1007</v>
      </c>
      <c r="D1238" s="13">
        <v>0.65649999999999997</v>
      </c>
      <c r="E1238" s="13">
        <v>12.49</v>
      </c>
      <c r="F1238" s="13">
        <v>7.96</v>
      </c>
      <c r="G1238" s="13">
        <v>6.3</v>
      </c>
      <c r="K1238" s="56">
        <v>213</v>
      </c>
    </row>
    <row r="1239" spans="1:39" x14ac:dyDescent="0.3">
      <c r="A1239" s="67">
        <v>43549</v>
      </c>
      <c r="B1239" s="60">
        <v>0.44201388888888887</v>
      </c>
      <c r="C1239" s="13">
        <v>569</v>
      </c>
      <c r="D1239" s="13">
        <v>0.36919999999999997</v>
      </c>
      <c r="E1239" s="13">
        <v>11.11</v>
      </c>
      <c r="F1239" s="13">
        <v>7.53</v>
      </c>
      <c r="G1239" s="13">
        <v>7.7</v>
      </c>
      <c r="K1239" s="56">
        <v>573</v>
      </c>
    </row>
    <row r="1240" spans="1:39" x14ac:dyDescent="0.3">
      <c r="A1240" s="67">
        <v>43552</v>
      </c>
      <c r="B1240" s="57">
        <v>0.42583333333333334</v>
      </c>
      <c r="C1240" s="13">
        <v>893</v>
      </c>
      <c r="D1240" s="13">
        <v>0.57850000000000001</v>
      </c>
      <c r="E1240" s="13">
        <v>12.72</v>
      </c>
      <c r="F1240" s="13">
        <v>8.09</v>
      </c>
      <c r="G1240" s="13">
        <v>8.8000000000000007</v>
      </c>
      <c r="K1240" s="56">
        <v>158</v>
      </c>
      <c r="L1240" s="31">
        <f>AVERAGE(K1236:K1240)</f>
        <v>333</v>
      </c>
      <c r="M1240" s="38">
        <f>GEOMEAN(K1236:K1240)</f>
        <v>288.9868909407823</v>
      </c>
      <c r="N1240" s="55" t="s">
        <v>572</v>
      </c>
    </row>
    <row r="1241" spans="1:39" x14ac:dyDescent="0.3">
      <c r="A1241" s="67">
        <v>43557</v>
      </c>
      <c r="B1241" s="30">
        <v>0.43458333333333332</v>
      </c>
      <c r="C1241" s="13">
        <v>895</v>
      </c>
      <c r="D1241" s="13">
        <v>0.57850000000000001</v>
      </c>
      <c r="E1241" s="13">
        <v>16.25</v>
      </c>
      <c r="F1241" s="13">
        <v>8.0299999999999994</v>
      </c>
      <c r="G1241" s="13">
        <v>7.2</v>
      </c>
      <c r="K1241" s="56">
        <v>175</v>
      </c>
    </row>
    <row r="1242" spans="1:39" x14ac:dyDescent="0.3">
      <c r="A1242" s="67">
        <v>43564</v>
      </c>
      <c r="B1242" s="26">
        <v>0.44969907407407406</v>
      </c>
      <c r="C1242" s="13">
        <v>948</v>
      </c>
      <c r="D1242" s="13">
        <v>0.61750000000000005</v>
      </c>
      <c r="E1242" s="13">
        <v>12.79</v>
      </c>
      <c r="F1242" s="13">
        <v>8.0299999999999994</v>
      </c>
      <c r="G1242" s="13">
        <v>12.6</v>
      </c>
      <c r="K1242" s="56">
        <v>10</v>
      </c>
    </row>
    <row r="1243" spans="1:39" x14ac:dyDescent="0.3">
      <c r="A1243" s="67">
        <v>43573</v>
      </c>
      <c r="B1243" s="30">
        <v>0.41746527777777781</v>
      </c>
      <c r="C1243" s="13">
        <v>512</v>
      </c>
      <c r="D1243" s="13">
        <v>0.33279999999999998</v>
      </c>
      <c r="E1243" s="13">
        <v>10.130000000000001</v>
      </c>
      <c r="F1243" s="13">
        <v>7.97</v>
      </c>
      <c r="G1243" s="13">
        <v>14.3</v>
      </c>
      <c r="K1243" s="56">
        <v>3255</v>
      </c>
    </row>
    <row r="1244" spans="1:39" x14ac:dyDescent="0.3">
      <c r="A1244" s="67">
        <v>43580</v>
      </c>
      <c r="B1244" s="30">
        <v>0.44188657407407406</v>
      </c>
      <c r="C1244" s="13">
        <v>957</v>
      </c>
      <c r="D1244" s="13">
        <v>0.624</v>
      </c>
      <c r="E1244" s="13">
        <v>10.119999999999999</v>
      </c>
      <c r="F1244" s="13">
        <v>7.83</v>
      </c>
      <c r="G1244" s="13">
        <v>12.1</v>
      </c>
      <c r="K1244" s="56">
        <v>96</v>
      </c>
    </row>
    <row r="1245" spans="1:39" x14ac:dyDescent="0.3">
      <c r="A1245" s="67">
        <v>43585</v>
      </c>
      <c r="B1245" s="30">
        <v>0.43184027777777773</v>
      </c>
      <c r="C1245" s="13">
        <v>932</v>
      </c>
      <c r="D1245" s="13">
        <v>0.60450000000000004</v>
      </c>
      <c r="E1245" s="13">
        <v>9.09</v>
      </c>
      <c r="F1245" s="13">
        <v>7.86</v>
      </c>
      <c r="G1245" s="13">
        <v>12.2</v>
      </c>
      <c r="K1245" s="56">
        <v>4352</v>
      </c>
      <c r="L1245" s="31">
        <f>AVERAGE(K1241:K1245)</f>
        <v>1577.6</v>
      </c>
      <c r="M1245" s="38">
        <f>GEOMEAN(K1241:K1245)</f>
        <v>298.75131960169512</v>
      </c>
      <c r="N1245" s="55" t="s">
        <v>573</v>
      </c>
    </row>
    <row r="1246" spans="1:39" x14ac:dyDescent="0.3">
      <c r="A1246" s="67">
        <v>43591</v>
      </c>
      <c r="B1246" s="30">
        <v>0.45584490740740741</v>
      </c>
      <c r="C1246" s="13">
        <v>933</v>
      </c>
      <c r="D1246" s="13">
        <v>0.60450000000000004</v>
      </c>
      <c r="E1246" s="13">
        <v>10.62</v>
      </c>
      <c r="F1246" s="13">
        <v>7.62</v>
      </c>
      <c r="G1246" s="13">
        <v>14</v>
      </c>
      <c r="K1246" s="56">
        <v>135</v>
      </c>
    </row>
    <row r="1247" spans="1:39" x14ac:dyDescent="0.3">
      <c r="A1247" s="67">
        <v>43594</v>
      </c>
      <c r="B1247" s="57">
        <v>0.41879629629629633</v>
      </c>
      <c r="C1247" s="13">
        <v>967</v>
      </c>
      <c r="D1247" s="13">
        <v>0.63049999999999995</v>
      </c>
      <c r="E1247" s="13">
        <v>9.19</v>
      </c>
      <c r="F1247" s="13">
        <v>7.92</v>
      </c>
      <c r="G1247" s="13">
        <v>16.7</v>
      </c>
      <c r="K1247" s="56">
        <v>216</v>
      </c>
    </row>
    <row r="1248" spans="1:39" x14ac:dyDescent="0.3">
      <c r="A1248" s="67">
        <v>43600</v>
      </c>
      <c r="B1248" s="30">
        <v>0.44468749999999996</v>
      </c>
      <c r="C1248" s="13">
        <v>1008</v>
      </c>
      <c r="D1248" s="13">
        <v>0.65649999999999997</v>
      </c>
      <c r="E1248" s="13">
        <v>10.5</v>
      </c>
      <c r="F1248" s="13">
        <v>7.81</v>
      </c>
      <c r="G1248" s="13">
        <v>13.3</v>
      </c>
      <c r="K1248" s="56">
        <v>285</v>
      </c>
    </row>
    <row r="1249" spans="1:39" x14ac:dyDescent="0.3">
      <c r="A1249" s="67">
        <v>43608</v>
      </c>
      <c r="B1249" s="30">
        <v>0.43651620370370375</v>
      </c>
      <c r="C1249" s="13">
        <v>422.3</v>
      </c>
      <c r="D1249" s="13">
        <v>0.27429999999999999</v>
      </c>
      <c r="E1249" s="13">
        <v>8.07</v>
      </c>
      <c r="F1249" s="13">
        <v>8.08</v>
      </c>
      <c r="G1249" s="13">
        <v>17.399999999999999</v>
      </c>
      <c r="K1249" s="56">
        <v>14136</v>
      </c>
    </row>
    <row r="1250" spans="1:39" x14ac:dyDescent="0.3">
      <c r="A1250" s="67">
        <v>43614</v>
      </c>
      <c r="B1250" s="57">
        <v>0.42020833333333335</v>
      </c>
      <c r="C1250" s="13">
        <v>1021</v>
      </c>
      <c r="D1250" s="13">
        <v>0.66300000000000003</v>
      </c>
      <c r="E1250" s="13">
        <v>7.84</v>
      </c>
      <c r="F1250" s="13">
        <v>7.97</v>
      </c>
      <c r="G1250" s="13">
        <v>18</v>
      </c>
      <c r="K1250" s="56">
        <v>443</v>
      </c>
      <c r="L1250" s="31">
        <f>AVERAGE(K1246:K1250)</f>
        <v>3043</v>
      </c>
      <c r="M1250" s="38">
        <f>GEOMEAN(K1246:K1250)</f>
        <v>553.69745645104138</v>
      </c>
      <c r="N1250" s="55" t="s">
        <v>574</v>
      </c>
    </row>
    <row r="1251" spans="1:39" x14ac:dyDescent="0.3">
      <c r="A1251" s="67">
        <v>43621</v>
      </c>
      <c r="B1251" s="30">
        <v>0.50109953703703702</v>
      </c>
      <c r="C1251" s="13">
        <v>1019</v>
      </c>
      <c r="D1251" s="13">
        <v>0.66300000000000003</v>
      </c>
      <c r="E1251" s="13">
        <v>9.42</v>
      </c>
      <c r="F1251" s="13">
        <v>8.27</v>
      </c>
      <c r="G1251" s="13">
        <v>18.7</v>
      </c>
      <c r="K1251" s="56">
        <v>571</v>
      </c>
    </row>
    <row r="1252" spans="1:39" x14ac:dyDescent="0.3">
      <c r="A1252" s="67">
        <v>43626</v>
      </c>
      <c r="B1252" s="30">
        <v>0.45390046296296299</v>
      </c>
      <c r="C1252" s="13">
        <v>551</v>
      </c>
      <c r="D1252" s="13">
        <v>0.35809999999999997</v>
      </c>
      <c r="E1252" s="13">
        <v>7.72</v>
      </c>
      <c r="F1252" s="13">
        <v>7.67</v>
      </c>
      <c r="G1252" s="13">
        <v>18.899999999999999</v>
      </c>
      <c r="K1252" s="56">
        <v>6131</v>
      </c>
    </row>
    <row r="1253" spans="1:39" x14ac:dyDescent="0.3">
      <c r="A1253" s="67">
        <v>43628</v>
      </c>
      <c r="B1253" s="30">
        <v>0.42298611111111112</v>
      </c>
      <c r="C1253" s="13">
        <v>930</v>
      </c>
      <c r="D1253" s="13">
        <v>0.60450000000000004</v>
      </c>
      <c r="E1253" s="13">
        <v>8.6</v>
      </c>
      <c r="F1253" s="13">
        <v>7.7</v>
      </c>
      <c r="G1253" s="13">
        <v>16.3</v>
      </c>
      <c r="K1253" s="56">
        <v>512</v>
      </c>
    </row>
    <row r="1254" spans="1:39" x14ac:dyDescent="0.3">
      <c r="A1254" s="67">
        <v>43635</v>
      </c>
      <c r="B1254" s="26">
        <v>0.44300925925925921</v>
      </c>
      <c r="C1254" s="13">
        <v>706</v>
      </c>
      <c r="D1254" s="13">
        <v>0.46150000000000002</v>
      </c>
      <c r="E1254" s="13">
        <v>7.91</v>
      </c>
      <c r="F1254" s="13">
        <v>7.66</v>
      </c>
      <c r="G1254" s="13">
        <v>18.8</v>
      </c>
      <c r="K1254" s="56">
        <v>5475</v>
      </c>
    </row>
    <row r="1255" spans="1:39" x14ac:dyDescent="0.3">
      <c r="A1255" s="67">
        <v>43636</v>
      </c>
      <c r="B1255" s="26">
        <v>0.43842592592592594</v>
      </c>
      <c r="C1255" s="13">
        <v>534</v>
      </c>
      <c r="D1255" s="13">
        <v>0.34710000000000002</v>
      </c>
      <c r="E1255" s="13">
        <v>7.4</v>
      </c>
      <c r="F1255" s="13">
        <v>7.7</v>
      </c>
      <c r="G1255" s="13">
        <v>19.3</v>
      </c>
      <c r="K1255" s="56">
        <v>9804</v>
      </c>
      <c r="L1255" s="31">
        <f>AVERAGE(K1251:K1255)</f>
        <v>4498.6000000000004</v>
      </c>
      <c r="M1255" s="38">
        <f>GEOMEAN(K1251:K1255)</f>
        <v>2492.5562177805359</v>
      </c>
      <c r="N1255" s="55" t="s">
        <v>575</v>
      </c>
    </row>
    <row r="1256" spans="1:39" x14ac:dyDescent="0.3">
      <c r="A1256" s="67">
        <v>43654</v>
      </c>
      <c r="B1256" s="30">
        <v>0.43431712962962959</v>
      </c>
      <c r="C1256" s="13">
        <v>1041</v>
      </c>
      <c r="D1256" s="13">
        <v>0.67600000000000005</v>
      </c>
      <c r="E1256" s="13">
        <v>8.1</v>
      </c>
      <c r="F1256" s="13">
        <v>7.88</v>
      </c>
      <c r="G1256" s="13">
        <v>20.8</v>
      </c>
      <c r="K1256" s="56">
        <v>2014</v>
      </c>
    </row>
    <row r="1257" spans="1:39" x14ac:dyDescent="0.3">
      <c r="A1257" s="67">
        <v>43661</v>
      </c>
      <c r="B1257" s="57">
        <v>0.43105324074074075</v>
      </c>
      <c r="C1257" s="13">
        <v>1027</v>
      </c>
      <c r="D1257" s="13">
        <v>0.66949999999999998</v>
      </c>
      <c r="E1257" s="13">
        <v>8.25</v>
      </c>
      <c r="F1257" s="13">
        <v>7.96</v>
      </c>
      <c r="G1257" s="13">
        <v>21.7</v>
      </c>
      <c r="K1257" s="56">
        <v>1785</v>
      </c>
    </row>
    <row r="1258" spans="1:39" x14ac:dyDescent="0.3">
      <c r="A1258" s="67">
        <v>43663</v>
      </c>
      <c r="B1258" s="30">
        <v>0.40824074074074074</v>
      </c>
      <c r="C1258" s="13">
        <v>331.3</v>
      </c>
      <c r="D1258" s="13">
        <v>0.2152</v>
      </c>
      <c r="E1258" s="13">
        <v>6.53</v>
      </c>
      <c r="F1258" s="13">
        <v>7.78</v>
      </c>
      <c r="G1258" s="13">
        <v>23.3</v>
      </c>
      <c r="K1258" s="56">
        <v>24192</v>
      </c>
      <c r="O1258" s="28">
        <v>2</v>
      </c>
      <c r="P1258" s="28">
        <v>42.3</v>
      </c>
      <c r="Q1258" s="28" t="s">
        <v>321</v>
      </c>
      <c r="R1258" s="28" t="s">
        <v>321</v>
      </c>
      <c r="S1258" s="28" t="s">
        <v>321</v>
      </c>
      <c r="T1258" s="28" t="s">
        <v>321</v>
      </c>
      <c r="U1258" s="28" t="s">
        <v>321</v>
      </c>
      <c r="V1258" s="28" t="s">
        <v>321</v>
      </c>
      <c r="W1258" s="28" t="s">
        <v>321</v>
      </c>
      <c r="X1258" s="28">
        <v>14.9</v>
      </c>
      <c r="Y1258" s="28" t="s">
        <v>321</v>
      </c>
      <c r="Z1258" s="28">
        <v>0.84</v>
      </c>
      <c r="AA1258" s="28" t="s">
        <v>321</v>
      </c>
      <c r="AB1258" s="28">
        <v>20.100000000000001</v>
      </c>
      <c r="AC1258" s="28" t="s">
        <v>321</v>
      </c>
      <c r="AD1258" s="28">
        <v>117</v>
      </c>
      <c r="AE1258" s="28" t="s">
        <v>321</v>
      </c>
      <c r="AG1258" s="13">
        <v>572</v>
      </c>
      <c r="AH1258" s="28">
        <v>35000</v>
      </c>
      <c r="AI1258" s="28">
        <v>7080</v>
      </c>
      <c r="AJ1258" s="28">
        <v>4.7</v>
      </c>
      <c r="AK1258" s="28" t="s">
        <v>321</v>
      </c>
      <c r="AL1258" s="28" t="s">
        <v>321</v>
      </c>
      <c r="AM1258" s="28">
        <v>48.9</v>
      </c>
    </row>
    <row r="1259" spans="1:39" x14ac:dyDescent="0.3">
      <c r="A1259" s="67">
        <v>43664</v>
      </c>
      <c r="B1259" s="57">
        <v>0.41121527777777778</v>
      </c>
      <c r="C1259" s="13">
        <v>738</v>
      </c>
      <c r="D1259" s="13">
        <v>0.48099999999999998</v>
      </c>
      <c r="E1259" s="13">
        <v>7.05</v>
      </c>
      <c r="F1259" s="13">
        <v>7.8</v>
      </c>
      <c r="G1259" s="13">
        <v>22.3</v>
      </c>
      <c r="K1259" s="56">
        <v>9804</v>
      </c>
    </row>
    <row r="1260" spans="1:39" x14ac:dyDescent="0.3">
      <c r="A1260" s="67">
        <v>43675</v>
      </c>
      <c r="B1260" s="30">
        <v>0.42218749999999999</v>
      </c>
      <c r="C1260" s="13">
        <v>1018</v>
      </c>
      <c r="D1260" s="13">
        <v>0.66300000000000003</v>
      </c>
      <c r="E1260" s="13">
        <v>8.42</v>
      </c>
      <c r="F1260" s="13">
        <v>7.96</v>
      </c>
      <c r="G1260" s="13">
        <v>21.4</v>
      </c>
      <c r="K1260" s="56">
        <v>613</v>
      </c>
      <c r="L1260" s="31">
        <f>AVERAGE(K1256:K1260)</f>
        <v>7681.6</v>
      </c>
      <c r="M1260" s="38">
        <f>GEOMEAN(K1256:K1260)</f>
        <v>3496.6055898356512</v>
      </c>
      <c r="N1260" s="55" t="s">
        <v>576</v>
      </c>
    </row>
    <row r="1261" spans="1:39" x14ac:dyDescent="0.3">
      <c r="A1261" s="67">
        <v>43689</v>
      </c>
      <c r="B1261" s="57">
        <v>0.42311342592592593</v>
      </c>
      <c r="C1261" s="13">
        <v>885</v>
      </c>
      <c r="D1261" s="13">
        <v>0.57850000000000001</v>
      </c>
      <c r="E1261" s="13">
        <v>7.29</v>
      </c>
      <c r="F1261" s="13">
        <v>7.81</v>
      </c>
      <c r="G1261" s="13">
        <v>20.100000000000001</v>
      </c>
      <c r="K1261" s="56">
        <v>886</v>
      </c>
    </row>
    <row r="1262" spans="1:39" x14ac:dyDescent="0.3">
      <c r="A1262" s="67">
        <v>43692</v>
      </c>
      <c r="B1262" s="30">
        <v>0.43607638888888883</v>
      </c>
      <c r="C1262" s="13">
        <v>931</v>
      </c>
      <c r="D1262" s="13">
        <v>0.60450000000000004</v>
      </c>
      <c r="E1262" s="13">
        <v>9.1199999999999992</v>
      </c>
      <c r="F1262" s="13">
        <v>7.97</v>
      </c>
      <c r="G1262" s="13">
        <v>20.399999999999999</v>
      </c>
      <c r="K1262" s="56">
        <v>1017</v>
      </c>
    </row>
    <row r="1263" spans="1:39" x14ac:dyDescent="0.3">
      <c r="A1263" s="67">
        <v>43698</v>
      </c>
      <c r="B1263" s="26">
        <v>0.44783564814814819</v>
      </c>
      <c r="C1263" s="13">
        <v>637</v>
      </c>
      <c r="D1263" s="13">
        <v>0.41599999999999998</v>
      </c>
      <c r="E1263" s="13">
        <v>7.03</v>
      </c>
      <c r="F1263" s="13">
        <v>7.64</v>
      </c>
      <c r="G1263" s="13">
        <v>21.4</v>
      </c>
      <c r="K1263" s="56">
        <v>1904</v>
      </c>
    </row>
    <row r="1264" spans="1:39" x14ac:dyDescent="0.3">
      <c r="A1264" s="67">
        <v>43706</v>
      </c>
      <c r="B1264" s="57">
        <v>0.42137731481481483</v>
      </c>
      <c r="C1264" s="13">
        <v>798</v>
      </c>
      <c r="D1264" s="13">
        <v>0.52</v>
      </c>
      <c r="E1264" s="13">
        <v>7.94</v>
      </c>
      <c r="F1264" s="13">
        <v>7.73</v>
      </c>
      <c r="G1264" s="13">
        <v>17.600000000000001</v>
      </c>
      <c r="K1264" s="56">
        <v>537</v>
      </c>
      <c r="L1264" s="31">
        <f>AVERAGE(K1260:K1264)</f>
        <v>991.4</v>
      </c>
      <c r="M1264" s="38">
        <f>GEOMEAN(K1260:K1264)</f>
        <v>892.01318912922295</v>
      </c>
      <c r="N1264" s="55" t="s">
        <v>577</v>
      </c>
    </row>
    <row r="1265" spans="1:39" x14ac:dyDescent="0.3">
      <c r="A1265" s="67">
        <v>43718</v>
      </c>
      <c r="B1265" s="26">
        <v>0.45641203703703703</v>
      </c>
      <c r="C1265" s="13">
        <v>995</v>
      </c>
      <c r="D1265" s="13">
        <v>0.64349999999999996</v>
      </c>
      <c r="E1265" s="13">
        <v>8.41</v>
      </c>
      <c r="F1265" s="13">
        <v>7.83</v>
      </c>
      <c r="G1265" s="13">
        <v>19.8</v>
      </c>
      <c r="K1265" s="56">
        <v>464</v>
      </c>
    </row>
    <row r="1266" spans="1:39" x14ac:dyDescent="0.3">
      <c r="A1266" s="67">
        <v>43720</v>
      </c>
      <c r="B1266" s="30">
        <v>0.40239583333333334</v>
      </c>
      <c r="C1266" s="13">
        <v>1022</v>
      </c>
      <c r="D1266" s="13">
        <v>0.66300000000000003</v>
      </c>
      <c r="E1266" s="13">
        <v>7.44</v>
      </c>
      <c r="F1266" s="13">
        <v>7.8</v>
      </c>
      <c r="G1266" s="13">
        <v>20.9</v>
      </c>
      <c r="K1266" s="56">
        <v>2400</v>
      </c>
    </row>
    <row r="1267" spans="1:39" x14ac:dyDescent="0.3">
      <c r="A1267" s="67">
        <v>43724</v>
      </c>
      <c r="B1267" s="30">
        <v>0.43341435185185184</v>
      </c>
      <c r="C1267" s="13">
        <v>1001</v>
      </c>
      <c r="D1267" s="13">
        <v>0.65</v>
      </c>
      <c r="E1267" s="13">
        <v>7.67</v>
      </c>
      <c r="F1267" s="13">
        <v>7.89</v>
      </c>
      <c r="G1267" s="13">
        <v>19.8</v>
      </c>
      <c r="K1267" s="56">
        <v>605</v>
      </c>
    </row>
    <row r="1268" spans="1:39" x14ac:dyDescent="0.3">
      <c r="A1268" s="67">
        <v>43731</v>
      </c>
      <c r="B1268" s="30">
        <v>0.43363425925925925</v>
      </c>
      <c r="C1268" s="13">
        <v>785</v>
      </c>
      <c r="D1268" s="13">
        <v>0.51349999999999996</v>
      </c>
      <c r="E1268" s="13">
        <v>6.02</v>
      </c>
      <c r="F1268" s="13">
        <v>7.75</v>
      </c>
      <c r="G1268" s="13">
        <v>20.2</v>
      </c>
      <c r="K1268" s="56">
        <v>5012</v>
      </c>
    </row>
    <row r="1269" spans="1:39" x14ac:dyDescent="0.3">
      <c r="A1269" s="68">
        <v>43734</v>
      </c>
      <c r="B1269" s="26">
        <v>0.45973379629629635</v>
      </c>
      <c r="C1269" s="13">
        <v>967</v>
      </c>
      <c r="D1269" s="13">
        <v>0.63049999999999995</v>
      </c>
      <c r="E1269" s="13">
        <v>8.08</v>
      </c>
      <c r="F1269" s="13">
        <v>7.84</v>
      </c>
      <c r="G1269" s="13">
        <v>17.8</v>
      </c>
      <c r="K1269" s="56">
        <v>413</v>
      </c>
      <c r="L1269" s="31">
        <f>AVERAGE(K1265:K1269)</f>
        <v>1778.8</v>
      </c>
      <c r="M1269" s="38">
        <f>GEOMEAN(K1265:K1269)</f>
        <v>1068.7820275647705</v>
      </c>
      <c r="N1269" s="55" t="s">
        <v>578</v>
      </c>
    </row>
    <row r="1270" spans="1:39" x14ac:dyDescent="0.3">
      <c r="A1270" s="67">
        <v>43740</v>
      </c>
      <c r="B1270" s="30">
        <v>0.42380787037037032</v>
      </c>
      <c r="C1270" s="13">
        <v>966</v>
      </c>
      <c r="D1270" s="13">
        <v>0.63049999999999995</v>
      </c>
      <c r="E1270" s="13">
        <v>6.53</v>
      </c>
      <c r="F1270" s="13">
        <v>7.76</v>
      </c>
      <c r="G1270" s="13">
        <v>20.6</v>
      </c>
      <c r="K1270" s="56">
        <v>195</v>
      </c>
    </row>
    <row r="1271" spans="1:39" x14ac:dyDescent="0.3">
      <c r="A1271" s="67">
        <v>43746</v>
      </c>
      <c r="B1271" s="30">
        <v>0.44502314814814814</v>
      </c>
      <c r="C1271" s="13">
        <v>1014</v>
      </c>
      <c r="D1271" s="13">
        <v>0.65649999999999997</v>
      </c>
      <c r="E1271" s="13">
        <v>9.1199999999999992</v>
      </c>
      <c r="F1271" s="13">
        <v>7.96</v>
      </c>
      <c r="G1271" s="13">
        <v>13</v>
      </c>
      <c r="K1271" s="56">
        <v>395</v>
      </c>
      <c r="O1271" s="28" t="s">
        <v>321</v>
      </c>
      <c r="P1271" s="28">
        <v>96.5</v>
      </c>
      <c r="Q1271" s="28" t="s">
        <v>321</v>
      </c>
      <c r="R1271" s="28" t="s">
        <v>321</v>
      </c>
      <c r="S1271" s="28" t="s">
        <v>321</v>
      </c>
      <c r="T1271" s="28" t="s">
        <v>321</v>
      </c>
      <c r="U1271" s="28" t="s">
        <v>321</v>
      </c>
      <c r="V1271" s="28" t="s">
        <v>321</v>
      </c>
      <c r="W1271" s="28" t="s">
        <v>321</v>
      </c>
      <c r="X1271" s="28">
        <v>79.7</v>
      </c>
      <c r="Y1271" s="28" t="s">
        <v>321</v>
      </c>
      <c r="Z1271" s="37" t="s">
        <v>321</v>
      </c>
      <c r="AA1271" s="28" t="s">
        <v>321</v>
      </c>
      <c r="AB1271" s="28">
        <v>59.1</v>
      </c>
      <c r="AC1271" s="28" t="s">
        <v>321</v>
      </c>
      <c r="AD1271" s="28">
        <v>421</v>
      </c>
      <c r="AE1271" s="28" t="s">
        <v>321</v>
      </c>
      <c r="AF1271" s="28" t="s">
        <v>112</v>
      </c>
      <c r="AG1271" s="13">
        <v>204</v>
      </c>
      <c r="AH1271" s="28">
        <v>116000</v>
      </c>
      <c r="AI1271" s="28">
        <v>32000</v>
      </c>
      <c r="AJ1271" s="28">
        <v>4.8</v>
      </c>
      <c r="AK1271" s="28" t="s">
        <v>321</v>
      </c>
      <c r="AL1271" s="28" t="s">
        <v>321</v>
      </c>
      <c r="AM1271" s="28">
        <v>25.3</v>
      </c>
    </row>
    <row r="1272" spans="1:39" x14ac:dyDescent="0.3">
      <c r="A1272" s="67">
        <v>43754</v>
      </c>
      <c r="B1272" s="30">
        <v>0.43905092592592593</v>
      </c>
      <c r="C1272" s="13">
        <v>1013</v>
      </c>
      <c r="D1272" s="13">
        <v>0.65649999999999997</v>
      </c>
      <c r="E1272" s="13">
        <v>8.85</v>
      </c>
      <c r="F1272" s="13">
        <v>7.82</v>
      </c>
      <c r="G1272" s="13">
        <v>10.7</v>
      </c>
      <c r="K1272" s="56">
        <v>173</v>
      </c>
    </row>
    <row r="1273" spans="1:39" x14ac:dyDescent="0.3">
      <c r="A1273" s="67">
        <v>43762</v>
      </c>
      <c r="B1273" s="30">
        <v>0.42515046296296299</v>
      </c>
      <c r="C1273" s="13">
        <v>894</v>
      </c>
      <c r="D1273" s="13">
        <v>0.57850000000000001</v>
      </c>
      <c r="E1273" s="13">
        <v>9.02</v>
      </c>
      <c r="F1273" s="13">
        <v>7.68</v>
      </c>
      <c r="G1273" s="13">
        <v>11.5</v>
      </c>
      <c r="K1273" s="56">
        <v>733</v>
      </c>
    </row>
    <row r="1274" spans="1:39" x14ac:dyDescent="0.3">
      <c r="A1274" s="67">
        <v>43766</v>
      </c>
      <c r="B1274" s="26">
        <v>0.45048611111111114</v>
      </c>
      <c r="C1274" s="13">
        <v>669</v>
      </c>
      <c r="D1274" s="13">
        <v>0.43490000000000001</v>
      </c>
      <c r="E1274" s="13">
        <v>8.8000000000000007</v>
      </c>
      <c r="F1274" s="13">
        <v>7.9</v>
      </c>
      <c r="G1274" s="13">
        <v>10.7</v>
      </c>
      <c r="K1274" s="56">
        <v>3448</v>
      </c>
      <c r="L1274" s="31">
        <f>AVERAGE(K1270:K1274)</f>
        <v>988.8</v>
      </c>
      <c r="M1274" s="38">
        <f>GEOMEAN(K1270:K1274)</f>
        <v>507.53945428445343</v>
      </c>
      <c r="N1274" s="55" t="s">
        <v>579</v>
      </c>
    </row>
    <row r="1275" spans="1:39" x14ac:dyDescent="0.3">
      <c r="A1275" s="67">
        <v>43773</v>
      </c>
      <c r="B1275" s="30">
        <v>0.43496527777777777</v>
      </c>
      <c r="C1275" s="13">
        <v>870</v>
      </c>
      <c r="D1275" s="13">
        <v>0.5655</v>
      </c>
      <c r="E1275" s="13">
        <v>9.9499999999999993</v>
      </c>
      <c r="F1275" s="13">
        <v>7.78</v>
      </c>
      <c r="G1275" s="13">
        <v>8.3000000000000007</v>
      </c>
      <c r="K1275" s="56">
        <v>226</v>
      </c>
    </row>
    <row r="1276" spans="1:39" x14ac:dyDescent="0.3">
      <c r="A1276" s="67">
        <v>43775</v>
      </c>
      <c r="B1276" s="30">
        <v>0.4419907407407408</v>
      </c>
      <c r="C1276" s="13">
        <v>915</v>
      </c>
      <c r="D1276" s="13">
        <v>0.59150000000000003</v>
      </c>
      <c r="E1276" s="13">
        <v>11.63</v>
      </c>
      <c r="F1276" s="13">
        <v>7.79</v>
      </c>
      <c r="G1276" s="13">
        <v>7.8</v>
      </c>
      <c r="K1276" s="56">
        <v>256</v>
      </c>
    </row>
    <row r="1277" spans="1:39" x14ac:dyDescent="0.3">
      <c r="A1277" s="67">
        <v>43781</v>
      </c>
      <c r="B1277" s="26">
        <v>0.4738194444444444</v>
      </c>
      <c r="C1277" s="13">
        <v>1296</v>
      </c>
      <c r="D1277" s="13">
        <v>0.84499999999999997</v>
      </c>
      <c r="E1277" s="13">
        <v>11.92</v>
      </c>
      <c r="F1277" s="13">
        <v>7.82</v>
      </c>
      <c r="G1277" s="13">
        <v>1.5</v>
      </c>
      <c r="K1277" s="56">
        <v>465</v>
      </c>
    </row>
    <row r="1278" spans="1:39" x14ac:dyDescent="0.3">
      <c r="A1278" s="67">
        <v>43787</v>
      </c>
      <c r="B1278" s="30">
        <v>0.43394675925925924</v>
      </c>
      <c r="C1278" s="13">
        <v>1089</v>
      </c>
      <c r="D1278" s="13">
        <v>0.70850000000000002</v>
      </c>
      <c r="E1278" s="13">
        <v>12.39</v>
      </c>
      <c r="F1278" s="13">
        <v>7.81</v>
      </c>
      <c r="G1278" s="13">
        <v>4.8</v>
      </c>
      <c r="K1278" s="56">
        <v>52</v>
      </c>
    </row>
    <row r="1279" spans="1:39" x14ac:dyDescent="0.3">
      <c r="A1279" s="67">
        <v>43795</v>
      </c>
      <c r="B1279" s="26">
        <v>0.4745949074074074</v>
      </c>
      <c r="C1279" s="13">
        <v>850</v>
      </c>
      <c r="D1279" s="13">
        <v>0.55249999999999999</v>
      </c>
      <c r="E1279" s="13">
        <v>10.79</v>
      </c>
      <c r="F1279" s="13">
        <v>7.71</v>
      </c>
      <c r="G1279" s="13">
        <v>7.9</v>
      </c>
      <c r="K1279" s="56">
        <v>480</v>
      </c>
      <c r="L1279" s="31">
        <f>AVERAGE(K1275:K1279)</f>
        <v>295.8</v>
      </c>
      <c r="M1279" s="38">
        <f>GEOMEAN(K1275:K1279)</f>
        <v>231.95791036441369</v>
      </c>
      <c r="N1279" s="55" t="s">
        <v>580</v>
      </c>
    </row>
    <row r="1280" spans="1:39" x14ac:dyDescent="0.3">
      <c r="A1280" s="67">
        <v>43802</v>
      </c>
      <c r="B1280" s="30">
        <v>0.42707175925925928</v>
      </c>
      <c r="C1280" s="13">
        <v>788</v>
      </c>
      <c r="D1280" s="13">
        <v>0.51219999999999999</v>
      </c>
      <c r="E1280" s="13">
        <v>10.81</v>
      </c>
      <c r="F1280" s="13">
        <v>7.97</v>
      </c>
      <c r="G1280" s="13">
        <v>5.2</v>
      </c>
      <c r="K1280" s="56">
        <v>185</v>
      </c>
    </row>
    <row r="1281" spans="1:39" x14ac:dyDescent="0.3">
      <c r="A1281" s="67">
        <v>43804</v>
      </c>
      <c r="B1281" s="26">
        <v>0.44843749999999999</v>
      </c>
      <c r="C1281" s="13">
        <v>935</v>
      </c>
      <c r="D1281" s="13">
        <v>0.60450000000000004</v>
      </c>
      <c r="E1281" s="13">
        <v>12.35</v>
      </c>
      <c r="F1281" s="13">
        <v>8.0399999999999991</v>
      </c>
      <c r="G1281" s="13">
        <v>4.5</v>
      </c>
      <c r="K1281" s="56">
        <v>187</v>
      </c>
    </row>
    <row r="1282" spans="1:39" x14ac:dyDescent="0.3">
      <c r="A1282" s="67">
        <v>43809</v>
      </c>
      <c r="B1282" s="30">
        <v>0.43083333333333335</v>
      </c>
      <c r="C1282" s="13">
        <v>604</v>
      </c>
      <c r="D1282" s="13">
        <v>0.3926</v>
      </c>
      <c r="E1282" s="13">
        <v>10.61</v>
      </c>
      <c r="F1282" s="13">
        <v>7.86</v>
      </c>
      <c r="G1282" s="13">
        <v>4.7</v>
      </c>
      <c r="K1282" s="56">
        <v>2282</v>
      </c>
    </row>
    <row r="1283" spans="1:39" x14ac:dyDescent="0.3">
      <c r="A1283" s="67">
        <v>43815</v>
      </c>
      <c r="B1283" s="30">
        <v>0.44138888888888889</v>
      </c>
      <c r="C1283" s="13">
        <v>1393</v>
      </c>
      <c r="D1283" s="13">
        <v>0.90349999999999997</v>
      </c>
      <c r="E1283" s="13">
        <v>12.17</v>
      </c>
      <c r="F1283" s="13">
        <v>8.14</v>
      </c>
      <c r="G1283" s="13">
        <v>2.9</v>
      </c>
      <c r="K1283" s="91">
        <v>538</v>
      </c>
    </row>
    <row r="1284" spans="1:39" x14ac:dyDescent="0.3">
      <c r="A1284" s="67">
        <v>43817</v>
      </c>
      <c r="B1284" s="30">
        <v>0.41391203703703705</v>
      </c>
      <c r="C1284" s="13">
        <v>2188</v>
      </c>
      <c r="D1284" s="13">
        <v>1.4235</v>
      </c>
      <c r="E1284" s="13">
        <v>13.72</v>
      </c>
      <c r="F1284" s="13">
        <v>8.1300000000000008</v>
      </c>
      <c r="G1284" s="13">
        <v>1.2</v>
      </c>
      <c r="K1284" s="91">
        <v>301</v>
      </c>
      <c r="L1284" s="31">
        <f>AVERAGE(K1280:K1284)</f>
        <v>698.6</v>
      </c>
      <c r="M1284" s="38">
        <f>GEOMEAN(K1280:K1284)</f>
        <v>418.15331996761745</v>
      </c>
      <c r="N1284" s="55" t="s">
        <v>581</v>
      </c>
    </row>
    <row r="1285" spans="1:39" x14ac:dyDescent="0.3">
      <c r="A1285" s="67">
        <v>43838</v>
      </c>
      <c r="B1285" s="30">
        <v>0.4312037037037037</v>
      </c>
      <c r="C1285" s="13">
        <v>995</v>
      </c>
      <c r="D1285" s="13">
        <v>0.64349999999999996</v>
      </c>
      <c r="E1285" s="13">
        <v>13.2</v>
      </c>
      <c r="F1285" s="13">
        <v>8</v>
      </c>
      <c r="G1285" s="13">
        <v>2.6</v>
      </c>
      <c r="K1285" s="56">
        <v>74</v>
      </c>
    </row>
    <row r="1286" spans="1:39" x14ac:dyDescent="0.3">
      <c r="A1286" s="67">
        <v>43843</v>
      </c>
      <c r="C1286" s="13" t="s">
        <v>724</v>
      </c>
      <c r="K1286" s="56">
        <v>309</v>
      </c>
    </row>
    <row r="1287" spans="1:39" x14ac:dyDescent="0.3">
      <c r="A1287" s="67">
        <v>43846</v>
      </c>
      <c r="B1287" s="30">
        <v>0.4203587962962963</v>
      </c>
      <c r="C1287" s="13">
        <v>925</v>
      </c>
      <c r="D1287" s="13">
        <v>0.60450000000000004</v>
      </c>
      <c r="E1287" s="13">
        <v>12.15</v>
      </c>
      <c r="F1287" s="13">
        <v>7.96</v>
      </c>
      <c r="G1287" s="13">
        <v>5.5</v>
      </c>
      <c r="K1287" s="56">
        <v>201</v>
      </c>
    </row>
    <row r="1288" spans="1:39" x14ac:dyDescent="0.3">
      <c r="A1288" s="67">
        <v>43853</v>
      </c>
      <c r="B1288" s="26">
        <v>0.39878472222222222</v>
      </c>
      <c r="C1288" s="13">
        <v>934</v>
      </c>
      <c r="D1288" s="13">
        <v>0.60450000000000004</v>
      </c>
      <c r="E1288" s="13">
        <v>12.36</v>
      </c>
      <c r="F1288" s="13">
        <v>7.99</v>
      </c>
      <c r="G1288" s="13">
        <v>3.8</v>
      </c>
      <c r="K1288" s="56">
        <v>109</v>
      </c>
    </row>
    <row r="1289" spans="1:39" x14ac:dyDescent="0.3">
      <c r="A1289" s="67">
        <v>43859</v>
      </c>
      <c r="B1289" s="30">
        <v>0.41325231481481484</v>
      </c>
      <c r="C1289" s="13">
        <v>942</v>
      </c>
      <c r="D1289" s="13">
        <v>0.61099999999999999</v>
      </c>
      <c r="E1289" s="13">
        <v>13.81</v>
      </c>
      <c r="F1289" s="13">
        <v>7.92</v>
      </c>
      <c r="G1289" s="13">
        <v>4.8</v>
      </c>
      <c r="K1289" s="56">
        <v>41</v>
      </c>
      <c r="L1289" s="31">
        <f>AVERAGE(K1285:K1289)</f>
        <v>146.80000000000001</v>
      </c>
      <c r="M1289" s="38">
        <f>GEOMEAN(K1285:K1289)</f>
        <v>115.48333633747153</v>
      </c>
      <c r="N1289" s="55" t="s">
        <v>582</v>
      </c>
    </row>
    <row r="1290" spans="1:39" x14ac:dyDescent="0.3">
      <c r="A1290" s="67">
        <v>43867</v>
      </c>
      <c r="B1290" s="30">
        <v>0.43138888888888888</v>
      </c>
      <c r="C1290" s="13">
        <v>809</v>
      </c>
      <c r="D1290" s="13">
        <v>0.52590000000000003</v>
      </c>
      <c r="E1290" s="13">
        <v>12.02</v>
      </c>
      <c r="F1290" s="13">
        <v>7.94</v>
      </c>
      <c r="G1290" s="13">
        <v>3.8</v>
      </c>
      <c r="K1290" s="56">
        <v>1017</v>
      </c>
    </row>
    <row r="1291" spans="1:39" x14ac:dyDescent="0.3">
      <c r="A1291" s="67">
        <v>43871</v>
      </c>
      <c r="B1291" s="30">
        <v>0.43631944444444448</v>
      </c>
      <c r="C1291" s="13">
        <v>398.3</v>
      </c>
      <c r="D1291" s="13">
        <v>0.25869999999999999</v>
      </c>
      <c r="E1291" s="13">
        <v>13.23</v>
      </c>
      <c r="F1291" s="13">
        <v>7.91</v>
      </c>
      <c r="G1291" s="13">
        <v>3.9</v>
      </c>
      <c r="K1291" s="56">
        <v>987</v>
      </c>
    </row>
    <row r="1292" spans="1:39" x14ac:dyDescent="0.3">
      <c r="A1292" s="67">
        <v>43873</v>
      </c>
      <c r="B1292" s="30">
        <v>0.41733796296296299</v>
      </c>
      <c r="C1292" s="13">
        <v>812</v>
      </c>
      <c r="D1292" s="13">
        <v>0.52780000000000005</v>
      </c>
      <c r="E1292" s="13">
        <v>13.03</v>
      </c>
      <c r="F1292" s="13">
        <v>7.76</v>
      </c>
      <c r="G1292" s="13">
        <v>4.7</v>
      </c>
      <c r="K1292" s="56">
        <v>459</v>
      </c>
    </row>
    <row r="1293" spans="1:39" x14ac:dyDescent="0.3">
      <c r="A1293" s="67">
        <v>43879</v>
      </c>
      <c r="B1293" s="30">
        <v>0.44028935185185186</v>
      </c>
      <c r="C1293" s="13">
        <v>1039</v>
      </c>
      <c r="D1293" s="13">
        <v>0.67600000000000005</v>
      </c>
      <c r="E1293" s="13">
        <v>12.92</v>
      </c>
      <c r="F1293" s="13">
        <v>7.94</v>
      </c>
      <c r="G1293" s="13">
        <v>7.1</v>
      </c>
      <c r="K1293" s="56">
        <v>6488</v>
      </c>
    </row>
    <row r="1294" spans="1:39" x14ac:dyDescent="0.3">
      <c r="A1294" s="67">
        <v>43887</v>
      </c>
      <c r="B1294" s="26">
        <v>0.44328703703703703</v>
      </c>
      <c r="C1294" s="13">
        <v>841</v>
      </c>
      <c r="D1294" s="13">
        <v>0.54600000000000004</v>
      </c>
      <c r="E1294" s="13">
        <v>12.61</v>
      </c>
      <c r="F1294" s="13">
        <v>7.96</v>
      </c>
      <c r="G1294" s="13">
        <v>4.7</v>
      </c>
      <c r="K1294" s="56">
        <v>1059</v>
      </c>
      <c r="L1294" s="31">
        <f>AVERAGE(K1290:K1294)</f>
        <v>2002</v>
      </c>
      <c r="M1294" s="38">
        <f>GEOMEAN(K1290:K1294)</f>
        <v>1259.1907319754621</v>
      </c>
      <c r="N1294" s="55" t="s">
        <v>583</v>
      </c>
    </row>
    <row r="1295" spans="1:39" x14ac:dyDescent="0.3">
      <c r="A1295" s="67">
        <v>43895</v>
      </c>
      <c r="B1295" s="26">
        <v>0.4412152777777778</v>
      </c>
      <c r="C1295" s="13">
        <v>877</v>
      </c>
      <c r="D1295" s="13">
        <v>0.57199999999999995</v>
      </c>
      <c r="E1295" s="13">
        <v>14.87</v>
      </c>
      <c r="F1295" s="13">
        <v>7.85</v>
      </c>
      <c r="G1295" s="13">
        <v>6.3</v>
      </c>
      <c r="K1295" s="71">
        <v>311</v>
      </c>
    </row>
    <row r="1296" spans="1:39" x14ac:dyDescent="0.3">
      <c r="A1296" s="67">
        <v>43900</v>
      </c>
      <c r="B1296" s="26">
        <v>0.48942129629629627</v>
      </c>
      <c r="C1296" s="13">
        <v>815</v>
      </c>
      <c r="D1296" s="13">
        <v>0.53300000000000003</v>
      </c>
      <c r="E1296" s="13">
        <v>10.06</v>
      </c>
      <c r="F1296" s="13">
        <v>7.55</v>
      </c>
      <c r="G1296" s="13">
        <v>9.8000000000000007</v>
      </c>
      <c r="K1296" s="71">
        <v>1019</v>
      </c>
      <c r="O1296" s="28" t="s">
        <v>321</v>
      </c>
      <c r="P1296" s="28">
        <v>70.8</v>
      </c>
      <c r="Q1296" s="28" t="s">
        <v>321</v>
      </c>
      <c r="R1296" s="28" t="s">
        <v>321</v>
      </c>
      <c r="S1296" s="28" t="s">
        <v>321</v>
      </c>
      <c r="T1296" s="28" t="s">
        <v>321</v>
      </c>
      <c r="U1296" s="28" t="s">
        <v>321</v>
      </c>
      <c r="V1296" s="28" t="s">
        <v>321</v>
      </c>
      <c r="W1296" s="28" t="s">
        <v>321</v>
      </c>
      <c r="X1296" s="28">
        <v>96.7</v>
      </c>
      <c r="Y1296" s="28" t="s">
        <v>321</v>
      </c>
      <c r="Z1296" s="37" t="s">
        <v>321</v>
      </c>
      <c r="AA1296" s="28" t="s">
        <v>321</v>
      </c>
      <c r="AB1296" s="28">
        <v>42.5</v>
      </c>
      <c r="AC1296" s="28" t="s">
        <v>321</v>
      </c>
      <c r="AD1296" s="28">
        <v>253</v>
      </c>
      <c r="AE1296" s="28" t="s">
        <v>321</v>
      </c>
      <c r="AF1296" s="28" t="s">
        <v>112</v>
      </c>
      <c r="AG1296" s="13">
        <v>391</v>
      </c>
      <c r="AH1296" s="28">
        <v>69400</v>
      </c>
      <c r="AI1296" s="28">
        <v>19300</v>
      </c>
      <c r="AJ1296" s="28">
        <v>3.9</v>
      </c>
      <c r="AK1296" s="28" t="s">
        <v>321</v>
      </c>
      <c r="AL1296" s="28" t="s">
        <v>321</v>
      </c>
      <c r="AM1296" s="28">
        <v>36.6</v>
      </c>
    </row>
    <row r="1297" spans="1:14" x14ac:dyDescent="0.3">
      <c r="A1297" s="67">
        <v>43902</v>
      </c>
      <c r="B1297" s="26">
        <v>0.44599537037037035</v>
      </c>
      <c r="C1297" s="13">
        <v>901</v>
      </c>
      <c r="D1297" s="13">
        <v>0.58499999999999996</v>
      </c>
      <c r="E1297" s="13">
        <v>12.44</v>
      </c>
      <c r="F1297" s="13">
        <v>7.97</v>
      </c>
      <c r="G1297" s="13">
        <v>8.4</v>
      </c>
      <c r="K1297" s="71">
        <v>134</v>
      </c>
    </row>
    <row r="1298" spans="1:14" x14ac:dyDescent="0.3">
      <c r="A1298" s="67">
        <v>43914</v>
      </c>
      <c r="B1298" s="30">
        <v>0.42625000000000002</v>
      </c>
      <c r="C1298" s="13">
        <v>875</v>
      </c>
      <c r="D1298" s="13">
        <v>0.57199999999999995</v>
      </c>
      <c r="E1298" s="13">
        <v>13.53</v>
      </c>
      <c r="F1298" s="13">
        <v>7.7</v>
      </c>
      <c r="G1298" s="13">
        <v>7.2</v>
      </c>
      <c r="K1298" s="71">
        <v>86</v>
      </c>
    </row>
    <row r="1299" spans="1:14" x14ac:dyDescent="0.3">
      <c r="A1299" s="67">
        <v>43920</v>
      </c>
      <c r="B1299" s="26">
        <v>0.44146990740740738</v>
      </c>
      <c r="C1299" s="13">
        <v>444.8</v>
      </c>
      <c r="D1299" s="13">
        <v>0.28920000000000001</v>
      </c>
      <c r="E1299" s="13">
        <v>11.35</v>
      </c>
      <c r="F1299" s="13">
        <v>7.82</v>
      </c>
      <c r="G1299" s="13">
        <v>9.1999999999999993</v>
      </c>
      <c r="K1299" s="71">
        <v>591</v>
      </c>
      <c r="L1299" s="31">
        <f>AVERAGE(K1295:K1299)</f>
        <v>428.2</v>
      </c>
      <c r="M1299" s="38">
        <f>GEOMEAN(K1295:K1299)</f>
        <v>292.97128822299044</v>
      </c>
      <c r="N1299" s="55" t="s">
        <v>585</v>
      </c>
    </row>
    <row r="1300" spans="1:14" x14ac:dyDescent="0.3">
      <c r="A1300" s="67">
        <v>43922</v>
      </c>
      <c r="B1300" s="30">
        <v>0.40181712962962962</v>
      </c>
      <c r="C1300" s="13">
        <v>884</v>
      </c>
      <c r="D1300" s="13">
        <v>0.57199999999999995</v>
      </c>
      <c r="E1300" s="13">
        <v>12.26</v>
      </c>
      <c r="F1300" s="13">
        <v>7.81</v>
      </c>
      <c r="G1300" s="13">
        <v>8.3000000000000007</v>
      </c>
      <c r="K1300" s="31">
        <v>512</v>
      </c>
    </row>
    <row r="1301" spans="1:14" x14ac:dyDescent="0.3">
      <c r="A1301" s="67">
        <v>43928</v>
      </c>
      <c r="B1301" s="26">
        <v>0.4742939814814815</v>
      </c>
      <c r="C1301" s="13">
        <v>909</v>
      </c>
      <c r="D1301" s="13">
        <v>0.59150000000000003</v>
      </c>
      <c r="E1301" s="13">
        <v>12.48</v>
      </c>
      <c r="F1301" s="13">
        <v>7.93</v>
      </c>
      <c r="G1301" s="13">
        <v>14</v>
      </c>
      <c r="K1301" s="31">
        <v>278</v>
      </c>
    </row>
    <row r="1302" spans="1:14" x14ac:dyDescent="0.3">
      <c r="A1302" s="67">
        <v>43937</v>
      </c>
      <c r="B1302" s="30">
        <v>0.43025462962962963</v>
      </c>
      <c r="C1302" s="13">
        <v>963</v>
      </c>
      <c r="D1302" s="13">
        <v>0.624</v>
      </c>
      <c r="E1302" s="13">
        <v>13.65</v>
      </c>
      <c r="F1302" s="13">
        <v>7.89</v>
      </c>
      <c r="G1302" s="13">
        <v>5.7</v>
      </c>
      <c r="K1302" s="31">
        <v>275</v>
      </c>
    </row>
    <row r="1303" spans="1:14" x14ac:dyDescent="0.3">
      <c r="A1303" s="67">
        <v>43943</v>
      </c>
      <c r="B1303" s="26">
        <v>0.4522106481481481</v>
      </c>
      <c r="C1303" s="13">
        <v>951</v>
      </c>
      <c r="D1303" s="13">
        <v>0.61750000000000005</v>
      </c>
      <c r="E1303" s="13">
        <v>12.74</v>
      </c>
      <c r="F1303" s="13">
        <v>7.88</v>
      </c>
      <c r="G1303" s="13">
        <v>9.3000000000000007</v>
      </c>
      <c r="K1303" s="31">
        <v>52</v>
      </c>
    </row>
    <row r="1304" spans="1:14" x14ac:dyDescent="0.3">
      <c r="A1304" s="67">
        <v>43948</v>
      </c>
      <c r="B1304" s="30">
        <v>0.41349537037037037</v>
      </c>
      <c r="C1304" s="13">
        <v>918</v>
      </c>
      <c r="D1304" s="13">
        <v>0.59799999999999998</v>
      </c>
      <c r="E1304" s="13">
        <v>11.29</v>
      </c>
      <c r="F1304" s="13">
        <v>8.01</v>
      </c>
      <c r="G1304" s="13">
        <v>10.4</v>
      </c>
      <c r="K1304" s="31">
        <v>110</v>
      </c>
      <c r="L1304" s="31">
        <f>AVERAGE(K1300:K1304)</f>
        <v>245.4</v>
      </c>
      <c r="M1304" s="38">
        <f>GEOMEAN(K1300:K1304)</f>
        <v>186.2124421714193</v>
      </c>
      <c r="N1304" s="55" t="s">
        <v>587</v>
      </c>
    </row>
    <row r="1305" spans="1:14" x14ac:dyDescent="0.3">
      <c r="A1305" s="41">
        <v>43962</v>
      </c>
      <c r="B1305" s="30">
        <v>0.42484953703703704</v>
      </c>
      <c r="C1305" s="13">
        <v>951</v>
      </c>
      <c r="D1305" s="13">
        <v>0.61750000000000005</v>
      </c>
      <c r="E1305" s="13">
        <v>10.58</v>
      </c>
      <c r="F1305" s="13">
        <v>7.69</v>
      </c>
      <c r="G1305" s="13">
        <v>9.1999999999999993</v>
      </c>
      <c r="K1305" s="31">
        <v>221</v>
      </c>
    </row>
    <row r="1306" spans="1:14" x14ac:dyDescent="0.3">
      <c r="A1306" s="41">
        <v>43964</v>
      </c>
      <c r="B1306" s="26">
        <v>0.45899305555555553</v>
      </c>
      <c r="C1306" s="13">
        <v>950</v>
      </c>
      <c r="D1306" s="13">
        <v>0.61750000000000005</v>
      </c>
      <c r="E1306" s="13">
        <v>10.81</v>
      </c>
      <c r="F1306" s="13">
        <v>7.86</v>
      </c>
      <c r="G1306" s="13">
        <v>11</v>
      </c>
      <c r="K1306" s="31">
        <v>171</v>
      </c>
    </row>
    <row r="1307" spans="1:14" x14ac:dyDescent="0.3">
      <c r="A1307" s="41">
        <v>43971</v>
      </c>
      <c r="B1307" s="26">
        <v>0.39528935185185188</v>
      </c>
      <c r="C1307" s="13">
        <v>725</v>
      </c>
      <c r="D1307" s="13">
        <v>0.46800000000000003</v>
      </c>
      <c r="E1307" s="13">
        <v>9.25</v>
      </c>
      <c r="F1307" s="13">
        <v>7.88</v>
      </c>
      <c r="G1307" s="13">
        <v>13.6</v>
      </c>
      <c r="K1307" s="31">
        <v>1106</v>
      </c>
    </row>
    <row r="1308" spans="1:14" x14ac:dyDescent="0.3">
      <c r="A1308" s="41">
        <v>43977</v>
      </c>
      <c r="B1308" s="26">
        <v>0.51944444444444449</v>
      </c>
      <c r="C1308" s="13">
        <v>891</v>
      </c>
      <c r="D1308" s="13">
        <v>0.57850000000000001</v>
      </c>
      <c r="E1308" s="13">
        <v>8.15</v>
      </c>
      <c r="F1308" s="13">
        <v>7.92</v>
      </c>
      <c r="G1308" s="13">
        <v>18.5</v>
      </c>
      <c r="K1308" s="31">
        <v>638</v>
      </c>
    </row>
    <row r="1309" spans="1:14" x14ac:dyDescent="0.3">
      <c r="A1309" s="41">
        <v>43979</v>
      </c>
      <c r="B1309" s="26">
        <v>0.40256944444444448</v>
      </c>
      <c r="C1309" s="13">
        <v>284.3</v>
      </c>
      <c r="D1309" s="13">
        <v>0.18459999999999999</v>
      </c>
      <c r="E1309" s="13">
        <v>7.54</v>
      </c>
      <c r="F1309" s="13">
        <v>7.77</v>
      </c>
      <c r="G1309" s="13">
        <v>18.8</v>
      </c>
      <c r="K1309" s="56">
        <v>24192</v>
      </c>
      <c r="L1309" s="31">
        <f>AVERAGE(K1305:K1309)</f>
        <v>5265.6</v>
      </c>
      <c r="M1309" s="38">
        <f>GEOMEAN(K1305:K1309)</f>
        <v>916.06690324621263</v>
      </c>
      <c r="N1309" s="55" t="s">
        <v>588</v>
      </c>
    </row>
    <row r="1310" spans="1:14" x14ac:dyDescent="0.3">
      <c r="A1310" s="41">
        <v>43985</v>
      </c>
      <c r="B1310" s="30">
        <v>0.44068287037037041</v>
      </c>
      <c r="C1310" s="13">
        <v>962</v>
      </c>
      <c r="D1310" s="13">
        <v>0.624</v>
      </c>
      <c r="E1310" s="13">
        <v>8.2100000000000009</v>
      </c>
      <c r="F1310" s="13">
        <v>7.79</v>
      </c>
      <c r="G1310" s="13">
        <v>18.2</v>
      </c>
      <c r="K1310" s="31">
        <v>259</v>
      </c>
    </row>
    <row r="1311" spans="1:14" x14ac:dyDescent="0.3">
      <c r="A1311" s="41">
        <v>43990</v>
      </c>
      <c r="B1311" s="26">
        <v>0.4485763888888889</v>
      </c>
      <c r="C1311" s="13">
        <v>1001</v>
      </c>
      <c r="D1311" s="13">
        <v>0.65</v>
      </c>
      <c r="E1311" s="13">
        <v>8.06</v>
      </c>
      <c r="F1311" s="13">
        <v>7.69</v>
      </c>
      <c r="G1311" s="13">
        <v>18.399999999999999</v>
      </c>
      <c r="K1311" s="31">
        <v>581</v>
      </c>
    </row>
    <row r="1312" spans="1:14" x14ac:dyDescent="0.3">
      <c r="A1312" s="41">
        <v>44000</v>
      </c>
      <c r="B1312" s="26">
        <v>0.4468287037037037</v>
      </c>
      <c r="C1312" s="13">
        <v>965</v>
      </c>
      <c r="D1312" s="13">
        <v>0.624</v>
      </c>
      <c r="E1312" s="13">
        <v>7.44</v>
      </c>
      <c r="F1312" s="13">
        <v>8.0399999999999991</v>
      </c>
      <c r="G1312" s="13">
        <v>18.5</v>
      </c>
      <c r="K1312" s="31">
        <v>6131</v>
      </c>
    </row>
    <row r="1313" spans="1:39" x14ac:dyDescent="0.3">
      <c r="A1313" s="41">
        <v>44004</v>
      </c>
      <c r="B1313" s="30">
        <v>0.42211805555555554</v>
      </c>
      <c r="C1313" s="13">
        <v>945</v>
      </c>
      <c r="D1313" s="13">
        <v>0.61750000000000005</v>
      </c>
      <c r="E1313" s="13">
        <v>7.11</v>
      </c>
      <c r="F1313" s="13">
        <v>7.84</v>
      </c>
      <c r="G1313" s="13">
        <v>19.100000000000001</v>
      </c>
      <c r="K1313" s="31">
        <v>3654</v>
      </c>
    </row>
    <row r="1314" spans="1:39" x14ac:dyDescent="0.3">
      <c r="A1314" s="41">
        <v>44006</v>
      </c>
      <c r="B1314" s="30">
        <v>0.39581018518518518</v>
      </c>
      <c r="C1314" s="13">
        <v>630</v>
      </c>
      <c r="D1314" s="13">
        <v>0.40949999999999998</v>
      </c>
      <c r="E1314" s="13">
        <v>7.11</v>
      </c>
      <c r="F1314" s="13">
        <v>7.64</v>
      </c>
      <c r="G1314" s="13">
        <v>18.5</v>
      </c>
      <c r="K1314" s="31">
        <v>1860</v>
      </c>
      <c r="L1314" s="31">
        <f>AVERAGE(K1310:K1314)</f>
        <v>2497</v>
      </c>
      <c r="M1314" s="38">
        <f>GEOMEAN(K1310:K1314)</f>
        <v>1443.6361210897553</v>
      </c>
      <c r="N1314" s="55" t="s">
        <v>589</v>
      </c>
    </row>
    <row r="1315" spans="1:39" x14ac:dyDescent="0.3">
      <c r="A1315" s="41">
        <v>44013</v>
      </c>
      <c r="B1315" s="30">
        <v>0.43185185185185188</v>
      </c>
      <c r="C1315" s="13">
        <v>657</v>
      </c>
      <c r="D1315" s="13">
        <v>0.42899999999999999</v>
      </c>
      <c r="E1315" s="13">
        <v>7.35</v>
      </c>
      <c r="F1315" s="13">
        <v>7.71</v>
      </c>
      <c r="G1315" s="13">
        <v>21</v>
      </c>
      <c r="K1315" s="31">
        <v>650</v>
      </c>
    </row>
    <row r="1316" spans="1:39" x14ac:dyDescent="0.3">
      <c r="A1316" s="41">
        <v>44021</v>
      </c>
      <c r="B1316" s="30">
        <v>0.42276620370370371</v>
      </c>
      <c r="C1316" s="13">
        <v>917</v>
      </c>
      <c r="D1316" s="13">
        <v>0.59799999999999998</v>
      </c>
      <c r="E1316" s="13">
        <v>6.93</v>
      </c>
      <c r="F1316" s="13">
        <v>7.77</v>
      </c>
      <c r="G1316" s="13">
        <v>22</v>
      </c>
      <c r="K1316" s="31">
        <v>1374</v>
      </c>
    </row>
    <row r="1317" spans="1:39" x14ac:dyDescent="0.3">
      <c r="A1317" s="41">
        <v>44027</v>
      </c>
      <c r="B1317" s="26">
        <v>0.46385416666666668</v>
      </c>
      <c r="C1317" s="13">
        <v>869</v>
      </c>
      <c r="D1317" s="13">
        <v>0.5655</v>
      </c>
      <c r="E1317" s="13">
        <v>6.52</v>
      </c>
      <c r="F1317" s="13">
        <v>7.81</v>
      </c>
      <c r="G1317" s="13">
        <v>20.7</v>
      </c>
      <c r="K1317" s="31">
        <v>253</v>
      </c>
      <c r="O1317" s="28" t="s">
        <v>321</v>
      </c>
      <c r="P1317" s="28">
        <v>100</v>
      </c>
      <c r="Q1317" s="28" t="s">
        <v>321</v>
      </c>
      <c r="R1317" s="28" t="s">
        <v>321</v>
      </c>
      <c r="S1317" s="28" t="s">
        <v>321</v>
      </c>
      <c r="T1317" s="28" t="s">
        <v>321</v>
      </c>
      <c r="U1317" s="28" t="s">
        <v>321</v>
      </c>
      <c r="V1317" s="28" t="s">
        <v>321</v>
      </c>
      <c r="W1317" s="28" t="s">
        <v>321</v>
      </c>
      <c r="X1317" s="28">
        <v>68</v>
      </c>
      <c r="Y1317" s="28" t="s">
        <v>321</v>
      </c>
      <c r="Z1317" s="37">
        <v>0.52</v>
      </c>
      <c r="AA1317" s="28" t="s">
        <v>321</v>
      </c>
      <c r="AB1317" s="28">
        <v>50.2</v>
      </c>
      <c r="AC1317" s="28" t="s">
        <v>321</v>
      </c>
      <c r="AD1317" s="28">
        <v>346</v>
      </c>
      <c r="AE1317" s="28" t="s">
        <v>321</v>
      </c>
      <c r="AG1317" s="28">
        <v>847</v>
      </c>
      <c r="AH1317" s="28">
        <v>95500</v>
      </c>
      <c r="AI1317" s="28">
        <v>26200</v>
      </c>
      <c r="AJ1317" s="28">
        <v>5.9</v>
      </c>
      <c r="AK1317" s="28" t="s">
        <v>321</v>
      </c>
      <c r="AL1317" s="28" t="s">
        <v>321</v>
      </c>
      <c r="AM1317" s="28">
        <v>136</v>
      </c>
    </row>
    <row r="1318" spans="1:39" x14ac:dyDescent="0.3">
      <c r="A1318" s="41">
        <v>44033</v>
      </c>
      <c r="B1318" s="30">
        <v>0.43064814814814811</v>
      </c>
      <c r="C1318" s="13">
        <v>713</v>
      </c>
      <c r="D1318" s="13">
        <v>0.46150000000000002</v>
      </c>
      <c r="E1318" s="13">
        <v>6.62</v>
      </c>
      <c r="F1318" s="13">
        <v>7.68</v>
      </c>
      <c r="G1318" s="13">
        <v>21.9</v>
      </c>
      <c r="K1318" s="31">
        <v>581</v>
      </c>
    </row>
    <row r="1319" spans="1:39" x14ac:dyDescent="0.3">
      <c r="A1319" s="41">
        <v>44039</v>
      </c>
      <c r="B1319" s="30">
        <v>0.43365740740740738</v>
      </c>
      <c r="C1319" s="13">
        <v>926</v>
      </c>
      <c r="D1319" s="13">
        <v>0.60450000000000004</v>
      </c>
      <c r="E1319" s="13">
        <v>6.24</v>
      </c>
      <c r="F1319" s="13">
        <v>7.99</v>
      </c>
      <c r="G1319" s="13">
        <v>22.9</v>
      </c>
      <c r="K1319" s="31">
        <v>328</v>
      </c>
      <c r="L1319" s="31">
        <f>AVERAGE(K1315:K1319)</f>
        <v>637.20000000000005</v>
      </c>
      <c r="M1319" s="38">
        <f>GEOMEAN(K1315:K1319)</f>
        <v>533.10667130759714</v>
      </c>
      <c r="N1319" s="55" t="s">
        <v>590</v>
      </c>
    </row>
    <row r="1320" spans="1:39" x14ac:dyDescent="0.3">
      <c r="A1320" s="41">
        <v>44046</v>
      </c>
      <c r="B1320" s="26">
        <v>0.44104166666666672</v>
      </c>
      <c r="C1320" s="13">
        <v>860</v>
      </c>
      <c r="D1320" s="13">
        <v>0.55900000000000005</v>
      </c>
      <c r="E1320" s="13">
        <v>8.1300000000000008</v>
      </c>
      <c r="F1320" s="13">
        <v>8.08</v>
      </c>
      <c r="G1320" s="13">
        <v>20.100000000000001</v>
      </c>
      <c r="K1320" s="31">
        <v>495</v>
      </c>
    </row>
    <row r="1321" spans="1:39" x14ac:dyDescent="0.3">
      <c r="A1321" s="41">
        <v>44049</v>
      </c>
      <c r="B1321" s="30">
        <v>0.43634259259259256</v>
      </c>
      <c r="C1321" s="13">
        <v>871</v>
      </c>
      <c r="D1321" s="13">
        <v>0.5655</v>
      </c>
      <c r="E1321" s="13">
        <v>8.25</v>
      </c>
      <c r="F1321" s="13">
        <v>8.08</v>
      </c>
      <c r="G1321" s="13">
        <v>17.5</v>
      </c>
      <c r="K1321" s="31">
        <v>933</v>
      </c>
    </row>
    <row r="1322" spans="1:39" x14ac:dyDescent="0.3">
      <c r="A1322" s="41">
        <v>44055</v>
      </c>
      <c r="B1322" s="26">
        <v>0.4485763888888889</v>
      </c>
      <c r="C1322" s="13">
        <v>773</v>
      </c>
      <c r="D1322" s="13">
        <v>0.50049999999999994</v>
      </c>
      <c r="E1322" s="13">
        <v>7.28</v>
      </c>
      <c r="F1322" s="13">
        <v>7.87</v>
      </c>
      <c r="G1322" s="13">
        <v>20.7</v>
      </c>
      <c r="K1322" s="31">
        <v>1669</v>
      </c>
    </row>
    <row r="1323" spans="1:39" x14ac:dyDescent="0.3">
      <c r="A1323" s="41">
        <v>44060</v>
      </c>
      <c r="B1323" s="30">
        <v>0.42237268518518517</v>
      </c>
      <c r="C1323" s="13">
        <v>1004</v>
      </c>
      <c r="D1323" s="13">
        <v>0.65</v>
      </c>
      <c r="E1323" s="13">
        <v>7.61</v>
      </c>
      <c r="F1323" s="13">
        <v>8.06</v>
      </c>
      <c r="G1323" s="13">
        <v>19.7</v>
      </c>
      <c r="K1323" s="31">
        <v>472</v>
      </c>
    </row>
    <row r="1324" spans="1:39" x14ac:dyDescent="0.3">
      <c r="A1324" s="41">
        <v>44069</v>
      </c>
      <c r="B1324" s="30">
        <v>0.421875</v>
      </c>
      <c r="C1324" s="13">
        <v>967</v>
      </c>
      <c r="D1324" s="13">
        <v>0.63049999999999995</v>
      </c>
      <c r="E1324" s="13">
        <v>7.33</v>
      </c>
      <c r="F1324" s="13">
        <v>7.84</v>
      </c>
      <c r="G1324" s="13">
        <v>21.2</v>
      </c>
      <c r="K1324" s="31">
        <v>884</v>
      </c>
      <c r="L1324" s="31">
        <f>AVERAGE(K1320:K1324)</f>
        <v>890.6</v>
      </c>
      <c r="M1324" s="38">
        <f>GEOMEAN(K1320:K1324)</f>
        <v>797.01682346874543</v>
      </c>
      <c r="N1324" s="55" t="s">
        <v>591</v>
      </c>
    </row>
    <row r="1325" spans="1:39" x14ac:dyDescent="0.3">
      <c r="A1325" s="41">
        <v>44076</v>
      </c>
      <c r="B1325" s="30">
        <v>0.42866898148148147</v>
      </c>
      <c r="C1325" s="13">
        <v>921</v>
      </c>
      <c r="D1325" s="13">
        <v>0.59799999999999998</v>
      </c>
      <c r="E1325" s="13">
        <v>7.31</v>
      </c>
      <c r="F1325" s="13">
        <v>7.95</v>
      </c>
      <c r="G1325" s="13">
        <v>21</v>
      </c>
      <c r="K1325" s="31">
        <v>959</v>
      </c>
    </row>
    <row r="1326" spans="1:39" x14ac:dyDescent="0.3">
      <c r="A1326" s="41">
        <v>44084</v>
      </c>
      <c r="B1326" s="26">
        <v>0.45344907407407403</v>
      </c>
      <c r="C1326" s="13">
        <v>960</v>
      </c>
      <c r="D1326" s="13">
        <v>0.624</v>
      </c>
      <c r="E1326" s="13">
        <v>7.45</v>
      </c>
      <c r="F1326" s="13">
        <v>7.72</v>
      </c>
      <c r="G1326" s="13">
        <v>20.2</v>
      </c>
      <c r="K1326" s="31">
        <v>166</v>
      </c>
    </row>
    <row r="1327" spans="1:39" x14ac:dyDescent="0.3">
      <c r="A1327" s="41">
        <v>44088</v>
      </c>
      <c r="B1327" s="30">
        <v>0.43518518518518517</v>
      </c>
      <c r="C1327" s="13">
        <v>992</v>
      </c>
      <c r="D1327" s="13">
        <v>0.64349999999999996</v>
      </c>
      <c r="E1327" s="13">
        <v>8.0399999999999991</v>
      </c>
      <c r="F1327" s="13">
        <v>7.88</v>
      </c>
      <c r="G1327" s="13">
        <v>17.8</v>
      </c>
      <c r="K1327" s="31">
        <v>435</v>
      </c>
    </row>
    <row r="1328" spans="1:39" x14ac:dyDescent="0.3">
      <c r="A1328" s="41">
        <v>44096</v>
      </c>
      <c r="B1328" s="30">
        <v>0.43678240740740737</v>
      </c>
      <c r="C1328" s="13">
        <v>998</v>
      </c>
      <c r="D1328" s="13">
        <v>0.65</v>
      </c>
      <c r="E1328" s="13">
        <v>8.81</v>
      </c>
      <c r="F1328" s="13">
        <v>7.97</v>
      </c>
      <c r="G1328" s="13">
        <v>13.4</v>
      </c>
      <c r="K1328" s="31">
        <v>323</v>
      </c>
    </row>
    <row r="1329" spans="1:39" x14ac:dyDescent="0.3">
      <c r="A1329" s="41">
        <v>44104</v>
      </c>
      <c r="B1329" s="30">
        <v>0.48603009259259261</v>
      </c>
      <c r="C1329" s="13">
        <v>967</v>
      </c>
      <c r="D1329" s="13">
        <v>0.63049999999999995</v>
      </c>
      <c r="E1329" s="13">
        <v>9.84</v>
      </c>
      <c r="F1329" s="13">
        <v>7.91</v>
      </c>
      <c r="G1329" s="13">
        <v>13.2</v>
      </c>
      <c r="K1329" s="31">
        <v>201</v>
      </c>
      <c r="L1329" s="31">
        <f>AVERAGE(K1325:K1329)</f>
        <v>416.8</v>
      </c>
      <c r="M1329" s="38">
        <f>GEOMEAN(K1325:K1329)</f>
        <v>339.28363030040691</v>
      </c>
      <c r="N1329" s="55" t="s">
        <v>592</v>
      </c>
    </row>
    <row r="1330" spans="1:39" x14ac:dyDescent="0.3">
      <c r="A1330" s="41">
        <v>44105</v>
      </c>
      <c r="B1330" s="30">
        <v>0.45292824074074073</v>
      </c>
      <c r="C1330" s="13">
        <v>957</v>
      </c>
      <c r="D1330" s="13">
        <v>0.624</v>
      </c>
      <c r="E1330" s="13">
        <v>13.6</v>
      </c>
      <c r="F1330" s="13">
        <v>7.9</v>
      </c>
      <c r="G1330" s="13">
        <v>11.600000000000001</v>
      </c>
      <c r="K1330" s="31">
        <v>173</v>
      </c>
    </row>
    <row r="1331" spans="1:39" x14ac:dyDescent="0.3">
      <c r="A1331" s="41">
        <v>44117</v>
      </c>
      <c r="B1331" s="30">
        <v>0.42053240740740744</v>
      </c>
      <c r="C1331" s="13">
        <v>980</v>
      </c>
      <c r="D1331" s="13">
        <v>0.63700000000000001</v>
      </c>
      <c r="E1331" s="13">
        <v>7.53</v>
      </c>
      <c r="F1331" s="13">
        <v>7.79</v>
      </c>
      <c r="G1331" s="13">
        <v>12.3</v>
      </c>
      <c r="K1331" s="31">
        <v>12997</v>
      </c>
    </row>
    <row r="1332" spans="1:39" x14ac:dyDescent="0.3">
      <c r="A1332" s="41">
        <v>44118</v>
      </c>
      <c r="B1332" s="30">
        <v>0.43150462962962965</v>
      </c>
      <c r="C1332" s="13">
        <v>964</v>
      </c>
      <c r="D1332" s="13">
        <v>0.624</v>
      </c>
      <c r="E1332" s="13">
        <v>7.73</v>
      </c>
      <c r="F1332" s="13">
        <v>7.82</v>
      </c>
      <c r="G1332" s="13">
        <v>12</v>
      </c>
      <c r="K1332" s="31">
        <v>216</v>
      </c>
    </row>
    <row r="1333" spans="1:39" x14ac:dyDescent="0.3">
      <c r="A1333" s="41">
        <v>44124</v>
      </c>
      <c r="B1333" s="30">
        <v>0.4481134259259259</v>
      </c>
      <c r="C1333" s="13">
        <v>457</v>
      </c>
      <c r="D1333" s="13">
        <v>0.29699999999999999</v>
      </c>
      <c r="E1333" s="13">
        <v>9.74</v>
      </c>
      <c r="F1333" s="13">
        <v>7.77</v>
      </c>
      <c r="G1333" s="13">
        <v>10.6</v>
      </c>
      <c r="K1333" s="31">
        <v>5794</v>
      </c>
      <c r="O1333" s="28" t="s">
        <v>321</v>
      </c>
      <c r="P1333" s="28">
        <v>43.5</v>
      </c>
      <c r="Q1333" s="28" t="s">
        <v>321</v>
      </c>
      <c r="R1333" s="28" t="s">
        <v>321</v>
      </c>
      <c r="S1333" s="28" t="s">
        <v>321</v>
      </c>
      <c r="T1333" s="28" t="s">
        <v>321</v>
      </c>
      <c r="U1333" s="28" t="s">
        <v>321</v>
      </c>
      <c r="V1333" s="28" t="s">
        <v>321</v>
      </c>
      <c r="W1333" s="28" t="s">
        <v>321</v>
      </c>
      <c r="X1333" s="28">
        <v>28.8</v>
      </c>
      <c r="Y1333" s="28" t="s">
        <v>321</v>
      </c>
      <c r="Z1333" s="37">
        <v>0.55000000000000004</v>
      </c>
      <c r="AA1333" s="28" t="s">
        <v>321</v>
      </c>
      <c r="AB1333" s="28">
        <v>44.4</v>
      </c>
      <c r="AC1333" s="28" t="s">
        <v>321</v>
      </c>
      <c r="AD1333" s="28">
        <v>166</v>
      </c>
      <c r="AE1333" s="28" t="s">
        <v>321</v>
      </c>
      <c r="AG1333" s="28">
        <v>257</v>
      </c>
      <c r="AH1333" s="28">
        <v>49100</v>
      </c>
      <c r="AI1333" s="28">
        <v>10500</v>
      </c>
      <c r="AJ1333" s="28">
        <v>4.9000000000000004</v>
      </c>
      <c r="AK1333" s="28" t="s">
        <v>321</v>
      </c>
      <c r="AL1333" s="28" t="s">
        <v>321</v>
      </c>
      <c r="AM1333" s="28">
        <v>14.2</v>
      </c>
    </row>
    <row r="1334" spans="1:39" x14ac:dyDescent="0.3">
      <c r="A1334" s="41">
        <v>44132</v>
      </c>
      <c r="B1334" s="26">
        <v>0.45758101851851851</v>
      </c>
      <c r="C1334" s="13">
        <v>843</v>
      </c>
      <c r="D1334" s="13">
        <v>0.54600000000000004</v>
      </c>
      <c r="E1334" s="13">
        <v>11.04</v>
      </c>
      <c r="F1334" s="13">
        <v>7.68</v>
      </c>
      <c r="G1334" s="13">
        <v>10.7</v>
      </c>
      <c r="K1334" s="31">
        <v>299</v>
      </c>
      <c r="L1334" s="31">
        <f>AVERAGE(K1330:K1334)</f>
        <v>3895.8</v>
      </c>
      <c r="M1334" s="38">
        <f>GEOMEAN(K1330:K1334)</f>
        <v>966.04761017813928</v>
      </c>
      <c r="N1334" s="55" t="s">
        <v>594</v>
      </c>
    </row>
    <row r="1335" spans="1:39" x14ac:dyDescent="0.3">
      <c r="A1335" s="41">
        <v>44137</v>
      </c>
      <c r="B1335" s="26">
        <v>0.46096064814814813</v>
      </c>
      <c r="C1335" s="13">
        <v>878</v>
      </c>
      <c r="D1335" s="13">
        <v>0.57199999999999995</v>
      </c>
      <c r="E1335" s="13">
        <v>11.55</v>
      </c>
      <c r="F1335" s="13">
        <v>7.87</v>
      </c>
      <c r="G1335" s="13">
        <v>5.5999999999999988</v>
      </c>
      <c r="K1335" s="31">
        <v>354</v>
      </c>
    </row>
    <row r="1336" spans="1:39" x14ac:dyDescent="0.3">
      <c r="A1336" s="41">
        <v>44146</v>
      </c>
      <c r="B1336" s="26">
        <v>0.46306712962962965</v>
      </c>
      <c r="C1336" s="13">
        <v>685</v>
      </c>
      <c r="D1336" s="13">
        <v>0.442</v>
      </c>
      <c r="E1336" s="13">
        <v>8.75</v>
      </c>
      <c r="F1336" s="13">
        <v>7.79</v>
      </c>
      <c r="G1336" s="13">
        <v>12.7</v>
      </c>
      <c r="K1336" s="31">
        <v>5794</v>
      </c>
    </row>
    <row r="1337" spans="1:39" x14ac:dyDescent="0.3">
      <c r="A1337" s="41">
        <v>44151</v>
      </c>
      <c r="B1337" s="30">
        <v>0.43677083333333333</v>
      </c>
      <c r="C1337" s="13">
        <v>532</v>
      </c>
      <c r="D1337" s="13">
        <v>0.3458</v>
      </c>
      <c r="E1337" s="13">
        <v>11.03</v>
      </c>
      <c r="F1337" s="13">
        <v>7.77</v>
      </c>
      <c r="G1337" s="13">
        <v>7.4</v>
      </c>
      <c r="K1337" s="31">
        <v>323</v>
      </c>
    </row>
    <row r="1338" spans="1:39" x14ac:dyDescent="0.3">
      <c r="A1338" s="41">
        <v>44152</v>
      </c>
      <c r="B1338" s="30">
        <v>0.44768518518518513</v>
      </c>
      <c r="C1338" s="13">
        <v>737</v>
      </c>
      <c r="D1338" s="13">
        <v>0.47910000000000003</v>
      </c>
      <c r="E1338" s="13">
        <v>12.98</v>
      </c>
      <c r="F1338" s="13">
        <v>7.71</v>
      </c>
      <c r="G1338" s="13">
        <v>6.1999999999999975</v>
      </c>
      <c r="K1338" s="31">
        <v>337</v>
      </c>
    </row>
    <row r="1339" spans="1:39" x14ac:dyDescent="0.3">
      <c r="A1339" s="41">
        <v>44159</v>
      </c>
      <c r="B1339" s="30">
        <v>0.43930555555555556</v>
      </c>
      <c r="C1339" s="13">
        <v>740</v>
      </c>
      <c r="D1339" s="13">
        <v>0.48099999999999998</v>
      </c>
      <c r="E1339" s="13">
        <v>11.85</v>
      </c>
      <c r="F1339" s="13">
        <v>7.71</v>
      </c>
      <c r="G1339" s="13">
        <v>7.9999999999999991</v>
      </c>
      <c r="K1339" s="31">
        <v>243</v>
      </c>
      <c r="L1339" s="31">
        <f>AVERAGE(K1335:K1339)</f>
        <v>1410.2</v>
      </c>
      <c r="M1339" s="38">
        <f>GEOMEAN(K1335:K1339)</f>
        <v>558.32116296325239</v>
      </c>
      <c r="N1339" s="55" t="s">
        <v>595</v>
      </c>
    </row>
    <row r="1340" spans="1:39" x14ac:dyDescent="0.3">
      <c r="A1340" s="41">
        <v>44166</v>
      </c>
      <c r="B1340" s="26">
        <v>0.44828703703703704</v>
      </c>
      <c r="C1340" s="13">
        <v>911</v>
      </c>
      <c r="D1340" s="13">
        <v>0.59150000000000003</v>
      </c>
      <c r="E1340" s="13">
        <v>45.72</v>
      </c>
      <c r="F1340" s="13">
        <v>7.94</v>
      </c>
      <c r="G1340" s="13">
        <v>4.8</v>
      </c>
      <c r="K1340" s="31">
        <v>135</v>
      </c>
    </row>
    <row r="1341" spans="1:39" x14ac:dyDescent="0.3">
      <c r="A1341" s="41">
        <v>44174</v>
      </c>
      <c r="B1341" s="30">
        <v>0.43531249999999999</v>
      </c>
      <c r="C1341" s="13">
        <v>885</v>
      </c>
      <c r="D1341" s="13">
        <v>0.57850000000000001</v>
      </c>
      <c r="E1341" s="13">
        <v>12.88</v>
      </c>
      <c r="F1341" s="13">
        <v>7.57</v>
      </c>
      <c r="G1341" s="13">
        <v>4.9000000000000004</v>
      </c>
      <c r="K1341" s="31">
        <v>98</v>
      </c>
    </row>
    <row r="1342" spans="1:39" x14ac:dyDescent="0.3">
      <c r="A1342" s="41">
        <v>44179</v>
      </c>
      <c r="B1342" s="30">
        <v>0.42664351851851851</v>
      </c>
      <c r="C1342" s="13">
        <v>815</v>
      </c>
      <c r="D1342" s="13">
        <v>0.53300000000000003</v>
      </c>
      <c r="E1342" s="13">
        <v>11.27</v>
      </c>
      <c r="F1342" s="13">
        <v>7.92</v>
      </c>
      <c r="G1342" s="13">
        <v>4.9000000000000004</v>
      </c>
      <c r="K1342" s="31">
        <v>712</v>
      </c>
    </row>
    <row r="1343" spans="1:39" x14ac:dyDescent="0.3">
      <c r="A1343" s="41">
        <v>44181</v>
      </c>
      <c r="B1343" s="30">
        <v>0.42843750000000003</v>
      </c>
      <c r="C1343" s="13">
        <v>880</v>
      </c>
      <c r="D1343" s="13">
        <v>0.57199999999999995</v>
      </c>
      <c r="E1343" s="13">
        <v>13.99</v>
      </c>
      <c r="F1343" s="13">
        <v>7.57</v>
      </c>
      <c r="G1343" s="13">
        <v>2.7999999999999994</v>
      </c>
      <c r="K1343" s="31">
        <v>52</v>
      </c>
    </row>
    <row r="1344" spans="1:39" x14ac:dyDescent="0.3">
      <c r="A1344" s="41">
        <v>44194</v>
      </c>
      <c r="B1344" s="26">
        <v>0.44502314814814814</v>
      </c>
      <c r="C1344" s="13">
        <v>928</v>
      </c>
      <c r="D1344" s="13">
        <v>0.60450000000000004</v>
      </c>
      <c r="E1344" s="13">
        <v>13.81</v>
      </c>
      <c r="F1344" s="13">
        <v>7.86</v>
      </c>
      <c r="G1344" s="13">
        <v>1.5000000000000016</v>
      </c>
      <c r="K1344" s="31">
        <v>448</v>
      </c>
      <c r="L1344" s="31">
        <f>AVERAGE(K1340:K1344)</f>
        <v>289</v>
      </c>
      <c r="M1344" s="38">
        <f>GEOMEAN(K1340:K1344)</f>
        <v>185.46597163577152</v>
      </c>
      <c r="N1344" s="55" t="s">
        <v>596</v>
      </c>
    </row>
    <row r="1345" spans="1:39" x14ac:dyDescent="0.3">
      <c r="A1345" s="41">
        <v>44202</v>
      </c>
      <c r="B1345" s="30">
        <v>0.41364583333333332</v>
      </c>
      <c r="C1345" s="13">
        <v>857</v>
      </c>
      <c r="D1345" s="13">
        <v>0.55900000000000005</v>
      </c>
      <c r="E1345" s="13">
        <v>12.48</v>
      </c>
      <c r="F1345" s="13">
        <v>8.08</v>
      </c>
      <c r="G1345" s="13">
        <v>4.6000000000000005</v>
      </c>
      <c r="K1345" s="31">
        <v>97</v>
      </c>
    </row>
    <row r="1346" spans="1:39" x14ac:dyDescent="0.3">
      <c r="A1346" s="41">
        <v>44208</v>
      </c>
      <c r="B1346" s="26">
        <v>0.45659722222222227</v>
      </c>
      <c r="C1346" s="13">
        <v>978</v>
      </c>
      <c r="D1346" s="13">
        <v>0.63700000000000001</v>
      </c>
      <c r="E1346" s="13">
        <v>15.32</v>
      </c>
      <c r="F1346" s="13">
        <v>8.0399999999999991</v>
      </c>
      <c r="G1346" s="13">
        <v>2.2000000000000006</v>
      </c>
      <c r="K1346" s="31">
        <v>691</v>
      </c>
    </row>
    <row r="1347" spans="1:39" x14ac:dyDescent="0.3">
      <c r="A1347" s="41">
        <v>44215</v>
      </c>
      <c r="B1347" s="30">
        <v>0.42751157407407409</v>
      </c>
      <c r="C1347" s="13">
        <v>566</v>
      </c>
      <c r="D1347" s="13">
        <v>0.3679</v>
      </c>
      <c r="E1347" s="13">
        <v>14.27</v>
      </c>
      <c r="F1347" s="13">
        <v>8.02</v>
      </c>
      <c r="G1347" s="13">
        <v>2.0000000000000009</v>
      </c>
      <c r="K1347" s="31">
        <v>455</v>
      </c>
    </row>
    <row r="1348" spans="1:39" x14ac:dyDescent="0.3">
      <c r="A1348" s="41">
        <v>44217</v>
      </c>
      <c r="B1348" s="30">
        <v>0.4189930555555556</v>
      </c>
      <c r="C1348" s="13">
        <v>1088</v>
      </c>
      <c r="D1348" s="13">
        <v>0.70850000000000002</v>
      </c>
      <c r="E1348" s="13">
        <v>13.79</v>
      </c>
      <c r="F1348" s="13">
        <v>8.0399999999999991</v>
      </c>
      <c r="G1348" s="13">
        <v>2.5</v>
      </c>
      <c r="K1348" s="31">
        <v>120</v>
      </c>
    </row>
    <row r="1349" spans="1:39" x14ac:dyDescent="0.3">
      <c r="A1349" s="41">
        <v>44223</v>
      </c>
      <c r="B1349" s="26">
        <v>0.45277777777777778</v>
      </c>
      <c r="C1349" s="13">
        <v>1199</v>
      </c>
      <c r="D1349" s="13">
        <v>0.78</v>
      </c>
      <c r="E1349" s="13">
        <v>14.54</v>
      </c>
      <c r="F1349" s="13">
        <v>8.0500000000000007</v>
      </c>
      <c r="G1349" s="13">
        <v>2.3000000000000003</v>
      </c>
      <c r="K1349" s="31">
        <v>354</v>
      </c>
      <c r="L1349" s="31">
        <f>AVERAGE(K1345:K1349)</f>
        <v>343.4</v>
      </c>
      <c r="M1349" s="38">
        <f>GEOMEAN(K1345:K1349)</f>
        <v>264.5386526561503</v>
      </c>
      <c r="N1349" s="55" t="s">
        <v>600</v>
      </c>
    </row>
    <row r="1350" spans="1:39" x14ac:dyDescent="0.3">
      <c r="A1350" s="41">
        <v>44235</v>
      </c>
      <c r="B1350" s="30">
        <v>0.40506944444444443</v>
      </c>
      <c r="C1350" s="13">
        <v>1019</v>
      </c>
      <c r="D1350" s="13">
        <v>0.66300000000000003</v>
      </c>
      <c r="E1350" s="13">
        <v>15.36</v>
      </c>
      <c r="F1350" s="13">
        <v>7.95</v>
      </c>
      <c r="G1350" s="13">
        <v>0</v>
      </c>
      <c r="K1350" s="31">
        <v>10</v>
      </c>
    </row>
    <row r="1351" spans="1:39" x14ac:dyDescent="0.3">
      <c r="A1351" s="41">
        <v>44236</v>
      </c>
      <c r="B1351" s="30">
        <v>0.48113425925925929</v>
      </c>
      <c r="C1351" s="13">
        <v>1102</v>
      </c>
      <c r="D1351" s="13">
        <v>0.71499999999999997</v>
      </c>
      <c r="E1351" s="13">
        <v>17.45</v>
      </c>
      <c r="F1351" s="13">
        <v>7.83</v>
      </c>
      <c r="G1351" s="13">
        <v>0.29999999999999954</v>
      </c>
      <c r="K1351" s="31">
        <v>74</v>
      </c>
    </row>
    <row r="1352" spans="1:39" x14ac:dyDescent="0.3">
      <c r="A1352" s="41">
        <v>44237</v>
      </c>
      <c r="B1352" s="30">
        <v>0.43755787037037036</v>
      </c>
      <c r="C1352" s="13">
        <v>583</v>
      </c>
      <c r="D1352" s="13">
        <v>0.379</v>
      </c>
      <c r="E1352" s="13">
        <v>15.14</v>
      </c>
      <c r="F1352" s="13">
        <v>7.72</v>
      </c>
      <c r="G1352" s="13">
        <v>0.29999999999999954</v>
      </c>
      <c r="K1352" s="31">
        <v>63</v>
      </c>
    </row>
    <row r="1353" spans="1:39" x14ac:dyDescent="0.3">
      <c r="A1353" s="41">
        <v>44249</v>
      </c>
      <c r="B1353" s="30">
        <v>0.44033564814814818</v>
      </c>
      <c r="C1353" s="13">
        <v>2662</v>
      </c>
      <c r="D1353" s="13">
        <v>1.7290000000000001</v>
      </c>
      <c r="E1353" s="13">
        <v>17.75</v>
      </c>
      <c r="F1353" s="13">
        <v>7.92</v>
      </c>
      <c r="G1353" s="13">
        <v>1.8000000000000012</v>
      </c>
      <c r="K1353" s="31">
        <v>3654</v>
      </c>
    </row>
    <row r="1354" spans="1:39" x14ac:dyDescent="0.3">
      <c r="A1354" s="41">
        <v>44251</v>
      </c>
      <c r="B1354" s="26">
        <v>0.45344907407407403</v>
      </c>
      <c r="C1354" s="13">
        <v>1104</v>
      </c>
      <c r="D1354" s="13">
        <v>0.71499999999999997</v>
      </c>
      <c r="E1354" s="13">
        <v>14.59</v>
      </c>
      <c r="F1354" s="13">
        <v>7.68</v>
      </c>
      <c r="G1354" s="13">
        <v>4.3000000000000007</v>
      </c>
      <c r="K1354" s="31">
        <v>336</v>
      </c>
      <c r="L1354" s="31">
        <f>AVERAGE(K1350:K1354)</f>
        <v>827.4</v>
      </c>
      <c r="M1354" s="38">
        <f>GEOMEAN(K1350:K1354)</f>
        <v>141.75422694742474</v>
      </c>
      <c r="N1354" s="55" t="s">
        <v>606</v>
      </c>
    </row>
    <row r="1355" spans="1:39" x14ac:dyDescent="0.3">
      <c r="A1355" s="41">
        <v>44259</v>
      </c>
      <c r="B1355" s="30">
        <v>0.43890046296296298</v>
      </c>
      <c r="C1355" s="13">
        <v>973</v>
      </c>
      <c r="D1355" s="13">
        <v>0.63049999999999995</v>
      </c>
      <c r="E1355" s="13">
        <v>13.51</v>
      </c>
      <c r="F1355" s="13">
        <v>7.75</v>
      </c>
      <c r="G1355" s="13">
        <v>5.8999999999999986</v>
      </c>
      <c r="K1355" s="31">
        <v>107</v>
      </c>
    </row>
    <row r="1356" spans="1:39" x14ac:dyDescent="0.3">
      <c r="A1356" s="41">
        <v>44264</v>
      </c>
      <c r="B1356" s="30">
        <v>0.4325694444444444</v>
      </c>
      <c r="C1356" s="13">
        <v>986</v>
      </c>
      <c r="D1356" s="13">
        <v>0.64349999999999996</v>
      </c>
      <c r="E1356" s="13">
        <v>14.51</v>
      </c>
      <c r="F1356" s="13">
        <v>8.15</v>
      </c>
      <c r="G1356" s="13">
        <v>7.6</v>
      </c>
      <c r="K1356" s="31">
        <v>10</v>
      </c>
      <c r="O1356" s="28" t="s">
        <v>321</v>
      </c>
      <c r="P1356" s="28">
        <v>82.2</v>
      </c>
      <c r="Q1356" s="28" t="s">
        <v>321</v>
      </c>
      <c r="R1356" s="28" t="s">
        <v>321</v>
      </c>
      <c r="S1356" s="28" t="s">
        <v>321</v>
      </c>
      <c r="T1356" s="28" t="s">
        <v>321</v>
      </c>
      <c r="U1356" s="28" t="s">
        <v>321</v>
      </c>
      <c r="V1356" s="28" t="s">
        <v>321</v>
      </c>
      <c r="W1356" s="28" t="s">
        <v>321</v>
      </c>
      <c r="X1356" s="28" t="s">
        <v>522</v>
      </c>
      <c r="Y1356" s="28" t="s">
        <v>522</v>
      </c>
      <c r="Z1356" s="28" t="s">
        <v>522</v>
      </c>
      <c r="AA1356" s="28" t="s">
        <v>522</v>
      </c>
      <c r="AB1356" s="28" t="s">
        <v>522</v>
      </c>
      <c r="AC1356" s="28" t="s">
        <v>522</v>
      </c>
      <c r="AD1356" s="28">
        <v>324</v>
      </c>
      <c r="AE1356" s="28" t="s">
        <v>522</v>
      </c>
      <c r="AG1356" s="28">
        <v>524</v>
      </c>
      <c r="AH1356" s="28">
        <v>89100</v>
      </c>
      <c r="AI1356" s="28">
        <v>24700</v>
      </c>
      <c r="AJ1356" s="28">
        <v>4.4000000000000004</v>
      </c>
      <c r="AK1356" s="28" t="s">
        <v>321</v>
      </c>
      <c r="AL1356" s="28" t="s">
        <v>321</v>
      </c>
      <c r="AM1356" s="28">
        <v>60</v>
      </c>
    </row>
    <row r="1357" spans="1:39" x14ac:dyDescent="0.3">
      <c r="A1357" s="41">
        <v>44266</v>
      </c>
      <c r="B1357" s="26">
        <v>0.44429398148148147</v>
      </c>
      <c r="C1357" s="13">
        <v>971</v>
      </c>
      <c r="D1357" s="13">
        <v>0.63049999999999995</v>
      </c>
      <c r="E1357" s="13">
        <v>10</v>
      </c>
      <c r="F1357" s="13">
        <v>7.72</v>
      </c>
      <c r="G1357" s="13">
        <v>12.5</v>
      </c>
      <c r="K1357" s="31">
        <v>110</v>
      </c>
    </row>
    <row r="1358" spans="1:39" x14ac:dyDescent="0.3">
      <c r="A1358" s="41">
        <v>44278</v>
      </c>
      <c r="B1358" s="26">
        <v>0.45380787037037035</v>
      </c>
      <c r="C1358" s="13">
        <v>945</v>
      </c>
      <c r="D1358" s="13">
        <v>0.61099999999999999</v>
      </c>
      <c r="E1358" s="13">
        <v>10.67</v>
      </c>
      <c r="F1358" s="13">
        <v>7.72</v>
      </c>
      <c r="G1358" s="13">
        <v>10.199999999999999</v>
      </c>
      <c r="K1358" s="31">
        <v>3873</v>
      </c>
    </row>
    <row r="1359" spans="1:39" x14ac:dyDescent="0.3">
      <c r="A1359" s="41">
        <v>44284</v>
      </c>
      <c r="B1359" s="30">
        <v>0.40386574074074072</v>
      </c>
      <c r="C1359" s="13">
        <v>848</v>
      </c>
      <c r="D1359" s="13">
        <v>0.55249999999999999</v>
      </c>
      <c r="E1359" s="13">
        <v>12.6</v>
      </c>
      <c r="F1359" s="13">
        <v>7.78</v>
      </c>
      <c r="G1359" s="13">
        <v>6.4000000000000012</v>
      </c>
      <c r="K1359" s="31">
        <v>110</v>
      </c>
      <c r="L1359" s="31">
        <f>AVERAGE(K1355:K1359)</f>
        <v>842</v>
      </c>
      <c r="M1359" s="38">
        <f>GEOMEAN(K1355:K1359)</f>
        <v>138.05219906220375</v>
      </c>
      <c r="N1359" s="55" t="s">
        <v>607</v>
      </c>
    </row>
    <row r="1360" spans="1:39" x14ac:dyDescent="0.3">
      <c r="A1360" s="32">
        <v>44291</v>
      </c>
      <c r="B1360" s="57">
        <v>0.44146990740740738</v>
      </c>
      <c r="C1360" s="13">
        <v>945</v>
      </c>
      <c r="D1360" s="13">
        <v>0.61099999999999999</v>
      </c>
      <c r="E1360" s="13">
        <v>12.27</v>
      </c>
      <c r="F1360" s="13">
        <v>7.84</v>
      </c>
      <c r="G1360" s="13">
        <v>11.300000000000002</v>
      </c>
      <c r="K1360" s="31">
        <v>84</v>
      </c>
    </row>
    <row r="1361" spans="1:39" x14ac:dyDescent="0.3">
      <c r="A1361" s="32">
        <v>44294</v>
      </c>
      <c r="B1361" s="30">
        <v>0.41954861111111108</v>
      </c>
      <c r="C1361" s="13">
        <v>956</v>
      </c>
      <c r="D1361" s="13">
        <v>0.624</v>
      </c>
      <c r="E1361" s="13">
        <v>9.82</v>
      </c>
      <c r="F1361" s="13">
        <v>7.79</v>
      </c>
      <c r="G1361" s="13">
        <v>14.3</v>
      </c>
      <c r="K1361" s="31">
        <v>175</v>
      </c>
    </row>
    <row r="1362" spans="1:39" x14ac:dyDescent="0.3">
      <c r="A1362" s="32">
        <v>44301</v>
      </c>
      <c r="B1362" s="26">
        <v>0.41613425925925923</v>
      </c>
      <c r="C1362" s="13">
        <v>917</v>
      </c>
      <c r="D1362" s="13">
        <v>0.59799999999999998</v>
      </c>
      <c r="E1362" s="13">
        <v>11.51</v>
      </c>
      <c r="F1362" s="13">
        <v>7.72</v>
      </c>
      <c r="G1362" s="13">
        <v>9.3000000000000007</v>
      </c>
      <c r="K1362" s="31">
        <v>331</v>
      </c>
    </row>
    <row r="1363" spans="1:39" x14ac:dyDescent="0.3">
      <c r="A1363" s="32">
        <v>44307</v>
      </c>
      <c r="B1363" s="26">
        <v>0.45576388888888886</v>
      </c>
      <c r="C1363" s="13">
        <v>977</v>
      </c>
      <c r="D1363" s="13">
        <v>0.63700000000000001</v>
      </c>
      <c r="E1363" s="13">
        <v>17.22</v>
      </c>
      <c r="F1363" s="13">
        <v>7.98</v>
      </c>
      <c r="G1363" s="13">
        <v>6.9</v>
      </c>
      <c r="K1363" s="31">
        <v>1500</v>
      </c>
    </row>
    <row r="1364" spans="1:39" x14ac:dyDescent="0.3">
      <c r="A1364" s="32">
        <v>44312</v>
      </c>
      <c r="B1364" s="30">
        <v>0.42347222222222225</v>
      </c>
      <c r="C1364" s="13">
        <v>646</v>
      </c>
      <c r="D1364" s="13">
        <v>0.4199</v>
      </c>
      <c r="E1364" s="13">
        <v>12.2</v>
      </c>
      <c r="F1364" s="13">
        <v>7.61</v>
      </c>
      <c r="G1364" s="13">
        <v>9.9</v>
      </c>
      <c r="K1364" s="31">
        <v>199</v>
      </c>
      <c r="L1364" s="31">
        <f>AVERAGE(K1360:K1364)</f>
        <v>457.8</v>
      </c>
      <c r="M1364" s="38">
        <f>GEOMEAN(K1360:K1364)</f>
        <v>270.65617055168934</v>
      </c>
      <c r="N1364" s="55" t="s">
        <v>608</v>
      </c>
    </row>
    <row r="1365" spans="1:39" x14ac:dyDescent="0.3">
      <c r="A1365" s="32">
        <v>44320</v>
      </c>
      <c r="B1365" s="26">
        <v>0.45168981481481479</v>
      </c>
      <c r="C1365" s="13">
        <v>809</v>
      </c>
      <c r="D1365" s="13">
        <v>0.52649999999999997</v>
      </c>
      <c r="E1365" s="13">
        <v>10.58</v>
      </c>
      <c r="F1365" s="13">
        <v>7.95</v>
      </c>
      <c r="G1365" s="13">
        <v>15.299999999999999</v>
      </c>
      <c r="K1365" s="31">
        <v>6488</v>
      </c>
    </row>
    <row r="1366" spans="1:39" x14ac:dyDescent="0.3">
      <c r="A1366" s="32">
        <v>44326</v>
      </c>
      <c r="B1366" s="30">
        <v>0.44778935185185187</v>
      </c>
      <c r="C1366" s="13">
        <v>691</v>
      </c>
      <c r="D1366" s="13">
        <v>0.4491</v>
      </c>
      <c r="E1366" s="13">
        <v>10.91</v>
      </c>
      <c r="F1366" s="13">
        <v>7.5</v>
      </c>
      <c r="G1366" s="13">
        <v>9.9</v>
      </c>
      <c r="K1366" s="31">
        <v>1266</v>
      </c>
    </row>
    <row r="1367" spans="1:39" x14ac:dyDescent="0.3">
      <c r="A1367" s="32">
        <v>44335</v>
      </c>
      <c r="B1367" s="30">
        <v>0.40505787037037039</v>
      </c>
      <c r="C1367" s="13">
        <v>695</v>
      </c>
      <c r="D1367" s="13">
        <v>0.45500000000000002</v>
      </c>
      <c r="E1367" s="13">
        <v>8.67</v>
      </c>
      <c r="F1367" s="13">
        <v>7.88</v>
      </c>
      <c r="G1367" s="13">
        <v>15.299999999999999</v>
      </c>
      <c r="K1367" s="31">
        <v>1565</v>
      </c>
    </row>
    <row r="1368" spans="1:39" x14ac:dyDescent="0.3">
      <c r="A1368" s="32">
        <v>44340</v>
      </c>
      <c r="B1368" s="26">
        <v>0.43532407407407409</v>
      </c>
      <c r="C1368" s="13">
        <v>983</v>
      </c>
      <c r="D1368" s="13">
        <v>0.63700000000000001</v>
      </c>
      <c r="E1368" s="13">
        <v>8.59</v>
      </c>
      <c r="F1368" s="13">
        <v>7.81</v>
      </c>
      <c r="G1368" s="13">
        <v>18.299999999999997</v>
      </c>
      <c r="K1368" s="31">
        <v>203</v>
      </c>
      <c r="L1368" s="31">
        <f>AVERAGE(K1364:K1368)</f>
        <v>1944.2</v>
      </c>
      <c r="M1368" s="38">
        <f>GEOMEAN(K1364:K1368)</f>
        <v>877.16561838493271</v>
      </c>
      <c r="N1368" s="55" t="s">
        <v>609</v>
      </c>
    </row>
    <row r="1369" spans="1:39" x14ac:dyDescent="0.3">
      <c r="A1369" s="41">
        <v>44356</v>
      </c>
      <c r="B1369" s="26">
        <v>0.3832638888888889</v>
      </c>
      <c r="C1369" s="13">
        <v>647</v>
      </c>
      <c r="D1369" s="13">
        <v>0.42249999999999999</v>
      </c>
      <c r="E1369" s="13">
        <v>6.79</v>
      </c>
      <c r="F1369" s="13">
        <v>7.51</v>
      </c>
      <c r="G1369" s="13">
        <v>19.2</v>
      </c>
      <c r="K1369" s="31">
        <v>8664</v>
      </c>
    </row>
    <row r="1370" spans="1:39" x14ac:dyDescent="0.3">
      <c r="A1370" s="32">
        <v>44364</v>
      </c>
      <c r="B1370" s="26">
        <v>0.4987847222222222</v>
      </c>
      <c r="C1370" s="13">
        <v>336.7</v>
      </c>
      <c r="D1370" s="13">
        <v>0.21909999999999999</v>
      </c>
      <c r="E1370" s="13">
        <v>6.94</v>
      </c>
      <c r="F1370" s="13">
        <v>7.28</v>
      </c>
      <c r="G1370" s="13">
        <v>19.299999999999997</v>
      </c>
      <c r="K1370" s="31">
        <v>733</v>
      </c>
    </row>
    <row r="1371" spans="1:39" x14ac:dyDescent="0.3">
      <c r="A1371" s="32">
        <v>44368</v>
      </c>
      <c r="B1371" s="30">
        <v>0.42822916666666666</v>
      </c>
      <c r="C1371" s="13">
        <v>770</v>
      </c>
      <c r="D1371" s="13">
        <v>0.50049999999999994</v>
      </c>
      <c r="E1371" s="13">
        <v>6.9</v>
      </c>
      <c r="F1371" s="13">
        <v>7.76</v>
      </c>
      <c r="G1371" s="13">
        <v>20.500000000000004</v>
      </c>
      <c r="K1371" s="31">
        <v>650</v>
      </c>
    </row>
    <row r="1372" spans="1:39" x14ac:dyDescent="0.3">
      <c r="A1372" s="32">
        <v>44370</v>
      </c>
      <c r="B1372" s="30">
        <v>0.44319444444444445</v>
      </c>
      <c r="C1372" s="13">
        <v>866</v>
      </c>
      <c r="D1372" s="13">
        <v>0.5655</v>
      </c>
      <c r="E1372" s="13">
        <v>10.86</v>
      </c>
      <c r="F1372" s="13">
        <v>7.66</v>
      </c>
      <c r="G1372" s="13">
        <v>16.2</v>
      </c>
      <c r="K1372" s="31">
        <v>959</v>
      </c>
    </row>
    <row r="1373" spans="1:39" x14ac:dyDescent="0.3">
      <c r="A1373" s="32">
        <v>44377</v>
      </c>
      <c r="B1373" s="26">
        <v>0.4304398148148148</v>
      </c>
      <c r="C1373" s="13">
        <v>196.1</v>
      </c>
      <c r="D1373" s="13">
        <v>0.12740000000000001</v>
      </c>
      <c r="E1373" s="13">
        <v>6.91</v>
      </c>
      <c r="F1373" s="13">
        <v>7.81</v>
      </c>
      <c r="G1373" s="13">
        <v>22.7</v>
      </c>
      <c r="K1373" s="31">
        <v>24192</v>
      </c>
      <c r="L1373" s="31">
        <f>AVERAGE(K1369:K1373)</f>
        <v>7039.6</v>
      </c>
      <c r="M1373" s="38">
        <f>GEOMEAN(K1369:K1373)</f>
        <v>2490.2630873906041</v>
      </c>
      <c r="N1373" s="55" t="s">
        <v>610</v>
      </c>
    </row>
    <row r="1374" spans="1:39" x14ac:dyDescent="0.3">
      <c r="A1374" s="32">
        <v>44385</v>
      </c>
      <c r="B1374" s="30">
        <v>0.40222222222222226</v>
      </c>
      <c r="C1374" s="13">
        <v>881</v>
      </c>
      <c r="D1374" s="13">
        <v>0.57199999999999995</v>
      </c>
      <c r="E1374" s="13">
        <v>7.07</v>
      </c>
      <c r="F1374" s="13">
        <v>7.89</v>
      </c>
      <c r="G1374" s="13">
        <v>20.799999999999997</v>
      </c>
      <c r="K1374" s="31">
        <v>2481</v>
      </c>
    </row>
    <row r="1375" spans="1:39" x14ac:dyDescent="0.3">
      <c r="A1375" s="41">
        <v>44391</v>
      </c>
      <c r="B1375" s="30">
        <v>0.44896990740740739</v>
      </c>
      <c r="C1375" s="13">
        <v>734</v>
      </c>
      <c r="D1375" s="13">
        <v>0.47449999999999998</v>
      </c>
      <c r="E1375" s="13">
        <v>7.69</v>
      </c>
      <c r="F1375" s="13">
        <v>7.91</v>
      </c>
      <c r="G1375" s="13">
        <v>21.3</v>
      </c>
      <c r="K1375" s="31">
        <v>2400</v>
      </c>
      <c r="O1375" s="28" t="s">
        <v>321</v>
      </c>
      <c r="P1375" s="28">
        <v>74.599999999999994</v>
      </c>
      <c r="Q1375" s="28" t="s">
        <v>321</v>
      </c>
      <c r="R1375" s="28" t="s">
        <v>321</v>
      </c>
      <c r="S1375" s="28" t="s">
        <v>321</v>
      </c>
      <c r="T1375" s="28" t="s">
        <v>321</v>
      </c>
      <c r="U1375" s="28" t="s">
        <v>321</v>
      </c>
      <c r="V1375" s="28" t="s">
        <v>321</v>
      </c>
      <c r="W1375" s="28" t="s">
        <v>321</v>
      </c>
      <c r="X1375" s="28">
        <v>58.5</v>
      </c>
      <c r="Y1375" s="28" t="s">
        <v>321</v>
      </c>
      <c r="Z1375" s="37" t="s">
        <v>321</v>
      </c>
      <c r="AA1375" s="28" t="s">
        <v>321</v>
      </c>
      <c r="AB1375" s="28">
        <v>35.700000000000003</v>
      </c>
      <c r="AC1375" s="28" t="s">
        <v>321</v>
      </c>
      <c r="AD1375" s="28">
        <v>277</v>
      </c>
      <c r="AE1375" s="28" t="s">
        <v>321</v>
      </c>
      <c r="AG1375" s="13">
        <v>235</v>
      </c>
      <c r="AH1375" s="28">
        <v>79300</v>
      </c>
      <c r="AI1375" s="28">
        <v>19100</v>
      </c>
      <c r="AJ1375" s="28">
        <v>5.6</v>
      </c>
      <c r="AK1375" s="28" t="s">
        <v>321</v>
      </c>
      <c r="AL1375" s="28" t="s">
        <v>321</v>
      </c>
      <c r="AM1375" s="28">
        <v>30.6</v>
      </c>
    </row>
    <row r="1376" spans="1:39" x14ac:dyDescent="0.3">
      <c r="A1376" s="32">
        <v>44396</v>
      </c>
      <c r="B1376" s="26">
        <v>0.44549768518518523</v>
      </c>
      <c r="C1376" s="13">
        <v>850</v>
      </c>
      <c r="D1376" s="13">
        <v>0.55249999999999999</v>
      </c>
      <c r="E1376" s="13">
        <v>8.34</v>
      </c>
      <c r="F1376" s="13">
        <v>7.69</v>
      </c>
      <c r="G1376" s="13">
        <v>18.8</v>
      </c>
      <c r="K1376" s="31">
        <v>813</v>
      </c>
    </row>
    <row r="1377" spans="1:39" x14ac:dyDescent="0.3">
      <c r="A1377" s="41">
        <v>44398</v>
      </c>
      <c r="B1377" s="26">
        <v>0.44343749999999998</v>
      </c>
      <c r="C1377" s="13">
        <v>875</v>
      </c>
      <c r="D1377" s="13">
        <v>0.57199999999999995</v>
      </c>
      <c r="E1377" s="13">
        <v>7.27</v>
      </c>
      <c r="F1377" s="13">
        <v>7.76</v>
      </c>
      <c r="G1377" s="13">
        <v>18.8</v>
      </c>
      <c r="K1377" s="31">
        <v>1723</v>
      </c>
    </row>
    <row r="1378" spans="1:39" x14ac:dyDescent="0.3">
      <c r="A1378" s="41">
        <v>44405</v>
      </c>
      <c r="B1378" s="26">
        <v>0.45504629629629628</v>
      </c>
      <c r="C1378" s="13">
        <v>946</v>
      </c>
      <c r="D1378" s="13">
        <v>0.61750000000000005</v>
      </c>
      <c r="E1378" s="13">
        <v>7.54</v>
      </c>
      <c r="F1378" s="13">
        <v>7.74</v>
      </c>
      <c r="G1378" s="13">
        <v>20</v>
      </c>
      <c r="K1378" s="31">
        <v>677</v>
      </c>
      <c r="L1378" s="31">
        <f>AVERAGE(K1374:K1378)</f>
        <v>1618.8</v>
      </c>
      <c r="M1378" s="38">
        <f>GEOMEAN(K1374:K1378)</f>
        <v>1413.7105517974796</v>
      </c>
      <c r="N1378" s="55" t="s">
        <v>611</v>
      </c>
    </row>
    <row r="1379" spans="1:39" x14ac:dyDescent="0.3">
      <c r="A1379" s="41">
        <v>44410</v>
      </c>
      <c r="B1379" s="30">
        <v>0.46241898148148147</v>
      </c>
      <c r="C1379" s="13">
        <v>952</v>
      </c>
      <c r="D1379" s="13">
        <v>0.61750000000000005</v>
      </c>
      <c r="E1379" s="13">
        <v>8.5</v>
      </c>
      <c r="F1379" s="13">
        <v>7.84</v>
      </c>
      <c r="G1379" s="13">
        <v>17.3</v>
      </c>
      <c r="K1379" s="31">
        <v>350</v>
      </c>
    </row>
    <row r="1380" spans="1:39" x14ac:dyDescent="0.3">
      <c r="A1380" s="41">
        <v>44413</v>
      </c>
      <c r="B1380" s="30">
        <v>0.40858796296296296</v>
      </c>
      <c r="C1380" s="13">
        <v>742</v>
      </c>
      <c r="D1380" s="13">
        <v>0.48099999999999998</v>
      </c>
      <c r="E1380" s="13">
        <v>8.42</v>
      </c>
      <c r="F1380" s="13">
        <v>7.96</v>
      </c>
      <c r="G1380" s="13">
        <v>18.400000000000002</v>
      </c>
      <c r="K1380" s="31">
        <v>479</v>
      </c>
    </row>
    <row r="1381" spans="1:39" x14ac:dyDescent="0.3">
      <c r="A1381" s="41">
        <v>44419</v>
      </c>
      <c r="B1381" s="30">
        <v>0.39864583333333337</v>
      </c>
      <c r="C1381" s="13">
        <v>971</v>
      </c>
      <c r="D1381" s="13">
        <v>0.63049999999999995</v>
      </c>
      <c r="E1381" s="13">
        <v>6.85</v>
      </c>
      <c r="F1381" s="13">
        <v>7.92</v>
      </c>
      <c r="G1381" s="13">
        <v>22.9</v>
      </c>
      <c r="K1381" s="31">
        <v>341</v>
      </c>
    </row>
    <row r="1382" spans="1:39" x14ac:dyDescent="0.3">
      <c r="A1382" s="41">
        <v>44424</v>
      </c>
      <c r="B1382" s="26">
        <v>0.45261574074074074</v>
      </c>
      <c r="C1382" s="13">
        <v>976</v>
      </c>
      <c r="D1382" s="13">
        <v>0.63700000000000001</v>
      </c>
      <c r="E1382" s="13">
        <v>7.75</v>
      </c>
      <c r="F1382" s="13">
        <v>7.92</v>
      </c>
      <c r="G1382" s="13">
        <v>19.8</v>
      </c>
      <c r="K1382" s="31">
        <v>816</v>
      </c>
    </row>
    <row r="1383" spans="1:39" x14ac:dyDescent="0.3">
      <c r="A1383" s="41">
        <v>44433</v>
      </c>
      <c r="B1383" s="30">
        <v>0.43751157407407404</v>
      </c>
      <c r="C1383" s="13">
        <v>923</v>
      </c>
      <c r="D1383" s="13">
        <v>0.59799999999999998</v>
      </c>
      <c r="E1383" s="13">
        <v>6.76</v>
      </c>
      <c r="F1383" s="13">
        <v>7.89</v>
      </c>
      <c r="G1383" s="13">
        <v>23.200000000000003</v>
      </c>
      <c r="K1383" s="31">
        <v>1726</v>
      </c>
      <c r="L1383" s="31">
        <f>AVERAGE(K1379:K1383)</f>
        <v>742.4</v>
      </c>
      <c r="M1383" s="38">
        <f>GEOMEAN(K1379:K1383)</f>
        <v>604.1959048698385</v>
      </c>
      <c r="N1383" s="55" t="s">
        <v>612</v>
      </c>
    </row>
    <row r="1384" spans="1:39" x14ac:dyDescent="0.3">
      <c r="A1384" s="41">
        <v>44441</v>
      </c>
      <c r="B1384" s="30">
        <v>0.43850694444444444</v>
      </c>
      <c r="C1384" s="13">
        <v>199.5</v>
      </c>
      <c r="D1384" s="13">
        <v>0.13</v>
      </c>
      <c r="E1384" s="13">
        <v>8.4499999999999993</v>
      </c>
      <c r="F1384" s="13">
        <v>7.71</v>
      </c>
      <c r="G1384" s="13">
        <v>18.200000000000003</v>
      </c>
      <c r="K1384" s="31">
        <v>754</v>
      </c>
    </row>
    <row r="1385" spans="1:39" x14ac:dyDescent="0.3">
      <c r="A1385" s="41">
        <v>44447</v>
      </c>
      <c r="B1385" s="26">
        <v>0.40214120370370371</v>
      </c>
      <c r="C1385" s="13">
        <v>842</v>
      </c>
      <c r="D1385" s="13">
        <v>0.54600000000000004</v>
      </c>
      <c r="E1385" s="13">
        <v>8.09</v>
      </c>
      <c r="F1385" s="13">
        <v>7.87</v>
      </c>
      <c r="G1385" s="13">
        <v>19.899999999999995</v>
      </c>
      <c r="K1385" s="31">
        <v>557</v>
      </c>
    </row>
    <row r="1386" spans="1:39" x14ac:dyDescent="0.3">
      <c r="A1386" s="41">
        <v>44452</v>
      </c>
      <c r="B1386" s="30">
        <v>0.43307870370370366</v>
      </c>
      <c r="C1386" s="13">
        <v>938</v>
      </c>
      <c r="D1386" s="13">
        <v>0.61099999999999999</v>
      </c>
      <c r="E1386" s="13">
        <v>8.4499999999999993</v>
      </c>
      <c r="F1386" s="13">
        <v>7.88</v>
      </c>
      <c r="G1386" s="13">
        <v>19.600000000000001</v>
      </c>
      <c r="K1386" s="31">
        <v>209</v>
      </c>
    </row>
    <row r="1387" spans="1:39" x14ac:dyDescent="0.3">
      <c r="A1387" s="41">
        <v>44460</v>
      </c>
      <c r="B1387" s="26">
        <v>0.44315972222222227</v>
      </c>
      <c r="C1387" s="13">
        <v>433.6</v>
      </c>
      <c r="D1387" s="13">
        <v>0.28210000000000002</v>
      </c>
      <c r="E1387" s="13">
        <v>6.91</v>
      </c>
      <c r="F1387" s="13">
        <v>7.62</v>
      </c>
      <c r="G1387" s="13">
        <v>21.4</v>
      </c>
      <c r="K1387" s="31">
        <v>4352</v>
      </c>
    </row>
    <row r="1388" spans="1:39" x14ac:dyDescent="0.3">
      <c r="A1388" s="32">
        <v>44469</v>
      </c>
      <c r="B1388" s="30">
        <v>0.45943287037037034</v>
      </c>
      <c r="C1388" s="13">
        <v>914</v>
      </c>
      <c r="D1388" s="13">
        <v>0.59150000000000003</v>
      </c>
      <c r="E1388" s="13">
        <v>9.15</v>
      </c>
      <c r="F1388" s="13">
        <v>7.9</v>
      </c>
      <c r="G1388" s="13">
        <v>17.399999999999999</v>
      </c>
      <c r="K1388" s="31">
        <v>598</v>
      </c>
      <c r="L1388" s="31">
        <f>AVERAGE(K1384:K1388)</f>
        <v>1294</v>
      </c>
      <c r="M1388" s="38">
        <f>GEOMEAN(K1384:K1388)</f>
        <v>744.30781601827368</v>
      </c>
      <c r="N1388" s="55" t="s">
        <v>613</v>
      </c>
    </row>
    <row r="1389" spans="1:39" x14ac:dyDescent="0.3">
      <c r="A1389" s="32">
        <v>44475</v>
      </c>
      <c r="B1389" s="30">
        <v>0.43868055555555552</v>
      </c>
      <c r="C1389" s="13">
        <v>907</v>
      </c>
      <c r="D1389" s="13">
        <v>0.59150000000000003</v>
      </c>
      <c r="E1389" s="13">
        <v>7.89</v>
      </c>
      <c r="F1389" s="13">
        <v>7.87</v>
      </c>
      <c r="G1389" s="13">
        <v>19.299999999999997</v>
      </c>
      <c r="K1389" s="31">
        <v>292</v>
      </c>
    </row>
    <row r="1390" spans="1:39" x14ac:dyDescent="0.3">
      <c r="A1390" s="32">
        <v>44480</v>
      </c>
      <c r="B1390" s="30">
        <v>0.41151620370370368</v>
      </c>
      <c r="C1390" s="13">
        <v>909</v>
      </c>
      <c r="D1390" s="13">
        <v>0.59150000000000003</v>
      </c>
      <c r="E1390" s="13">
        <v>8.34</v>
      </c>
      <c r="F1390" s="13">
        <v>7.89</v>
      </c>
      <c r="G1390" s="13">
        <v>19.8</v>
      </c>
      <c r="K1390" s="31">
        <v>171</v>
      </c>
    </row>
    <row r="1391" spans="1:39" x14ac:dyDescent="0.3">
      <c r="A1391" s="32">
        <v>44483</v>
      </c>
      <c r="B1391" s="30">
        <v>0.41325231481481484</v>
      </c>
      <c r="C1391" s="13">
        <v>848</v>
      </c>
      <c r="D1391" s="13">
        <v>0.55249999999999999</v>
      </c>
      <c r="E1391" s="13">
        <v>7.45</v>
      </c>
      <c r="F1391" s="13">
        <v>7.87</v>
      </c>
      <c r="G1391" s="13">
        <v>18.400000000000002</v>
      </c>
      <c r="K1391" s="31">
        <v>546</v>
      </c>
    </row>
    <row r="1392" spans="1:39" x14ac:dyDescent="0.3">
      <c r="A1392" s="41">
        <v>44488</v>
      </c>
      <c r="B1392" s="30">
        <v>0.4518287037037037</v>
      </c>
      <c r="C1392" s="13">
        <v>858</v>
      </c>
      <c r="D1392" s="13">
        <v>0.55900000000000005</v>
      </c>
      <c r="E1392" s="13">
        <v>10.23</v>
      </c>
      <c r="F1392" s="13">
        <v>7.85</v>
      </c>
      <c r="G1392" s="13">
        <v>14.3</v>
      </c>
      <c r="K1392" s="31">
        <v>495</v>
      </c>
      <c r="O1392" s="28" t="s">
        <v>321</v>
      </c>
      <c r="P1392" s="28">
        <v>67.900000000000006</v>
      </c>
      <c r="Q1392" s="28" t="s">
        <v>321</v>
      </c>
      <c r="R1392" s="28" t="s">
        <v>321</v>
      </c>
      <c r="S1392" s="28" t="s">
        <v>321</v>
      </c>
      <c r="T1392" s="28" t="s">
        <v>321</v>
      </c>
      <c r="U1392" s="28" t="s">
        <v>321</v>
      </c>
      <c r="V1392" s="28" t="s">
        <v>321</v>
      </c>
      <c r="W1392" s="28" t="s">
        <v>321</v>
      </c>
      <c r="X1392" s="28">
        <v>92.6</v>
      </c>
      <c r="Y1392" s="28" t="s">
        <v>321</v>
      </c>
      <c r="Z1392" s="28">
        <v>0.52</v>
      </c>
      <c r="AA1392" s="28" t="s">
        <v>321</v>
      </c>
      <c r="AB1392" s="28">
        <v>46</v>
      </c>
      <c r="AC1392" s="28">
        <v>0.45</v>
      </c>
      <c r="AD1392" s="28">
        <v>284</v>
      </c>
      <c r="AE1392" s="28" t="s">
        <v>321</v>
      </c>
      <c r="AH1392" s="28">
        <v>80200</v>
      </c>
      <c r="AI1392" s="28">
        <v>20400</v>
      </c>
      <c r="AJ1392" s="13">
        <v>4.2</v>
      </c>
      <c r="AK1392" s="28" t="s">
        <v>321</v>
      </c>
      <c r="AL1392" s="28" t="s">
        <v>321</v>
      </c>
      <c r="AM1392" s="28">
        <v>36.4</v>
      </c>
    </row>
    <row r="1393" spans="1:14" x14ac:dyDescent="0.3">
      <c r="A1393" s="32">
        <v>44496</v>
      </c>
      <c r="B1393" s="30">
        <v>0.42474537037037036</v>
      </c>
      <c r="C1393" s="13">
        <v>808</v>
      </c>
      <c r="D1393" s="13">
        <v>0.52649999999999997</v>
      </c>
      <c r="E1393" s="13">
        <v>9.27</v>
      </c>
      <c r="F1393" s="13">
        <v>7.8</v>
      </c>
      <c r="G1393" s="13">
        <v>11.500000000000002</v>
      </c>
      <c r="K1393" s="31">
        <v>862</v>
      </c>
      <c r="L1393" s="31">
        <f>AVERAGE(K1389:K1393)</f>
        <v>473.2</v>
      </c>
      <c r="M1393" s="38">
        <f>GEOMEAN(K1389:K1393)</f>
        <v>410.33334811899857</v>
      </c>
      <c r="N1393" s="55" t="s">
        <v>615</v>
      </c>
    </row>
    <row r="1394" spans="1:14" x14ac:dyDescent="0.3">
      <c r="A1394" s="32">
        <v>44501</v>
      </c>
      <c r="B1394" s="30">
        <v>0.45770833333333333</v>
      </c>
      <c r="C1394" s="13">
        <v>832</v>
      </c>
      <c r="D1394" s="13">
        <v>0.53949999999999998</v>
      </c>
      <c r="E1394" s="13">
        <v>10.71</v>
      </c>
      <c r="F1394" s="13">
        <v>7.98</v>
      </c>
      <c r="G1394" s="13">
        <v>12.5</v>
      </c>
      <c r="K1394" s="31">
        <v>350</v>
      </c>
    </row>
    <row r="1395" spans="1:14" x14ac:dyDescent="0.3">
      <c r="A1395" s="32">
        <v>44510</v>
      </c>
      <c r="B1395" s="30">
        <v>0.48142361111111115</v>
      </c>
      <c r="C1395" s="13">
        <v>898</v>
      </c>
      <c r="D1395" s="13">
        <v>0.58499999999999996</v>
      </c>
      <c r="E1395" s="13">
        <v>9.6</v>
      </c>
      <c r="F1395" s="13">
        <v>7.95</v>
      </c>
      <c r="G1395" s="13">
        <v>12.3</v>
      </c>
      <c r="K1395" s="31">
        <v>20</v>
      </c>
    </row>
    <row r="1396" spans="1:14" x14ac:dyDescent="0.3">
      <c r="A1396" s="32">
        <v>44515</v>
      </c>
      <c r="B1396" s="30">
        <v>0.42458333333333331</v>
      </c>
      <c r="C1396" s="13">
        <v>904</v>
      </c>
      <c r="D1396" s="13">
        <v>0.58499999999999996</v>
      </c>
      <c r="E1396" s="13">
        <v>10.41</v>
      </c>
      <c r="F1396" s="13">
        <v>7.71</v>
      </c>
      <c r="G1396" s="13">
        <v>5.5</v>
      </c>
      <c r="K1396" s="31">
        <v>395</v>
      </c>
    </row>
    <row r="1397" spans="1:14" x14ac:dyDescent="0.3">
      <c r="A1397" s="32">
        <v>44523</v>
      </c>
      <c r="B1397" s="73">
        <v>0.42119212962962965</v>
      </c>
      <c r="C1397" s="13">
        <v>857</v>
      </c>
      <c r="D1397" s="13">
        <v>0.55900000000000005</v>
      </c>
      <c r="E1397" s="13">
        <v>12.87</v>
      </c>
      <c r="F1397" s="13">
        <v>7.55</v>
      </c>
      <c r="G1397" s="13">
        <v>3.7</v>
      </c>
      <c r="K1397" s="31">
        <v>173</v>
      </c>
    </row>
    <row r="1398" spans="1:14" x14ac:dyDescent="0.3">
      <c r="A1398" s="32">
        <v>44530</v>
      </c>
      <c r="B1398" s="30">
        <v>0.42372685185185183</v>
      </c>
      <c r="C1398" s="13">
        <v>948</v>
      </c>
      <c r="D1398" s="13">
        <v>0.61750000000000005</v>
      </c>
      <c r="E1398" s="13">
        <v>12.28</v>
      </c>
      <c r="F1398" s="13">
        <v>7.92</v>
      </c>
      <c r="G1398" s="13">
        <v>5.7</v>
      </c>
      <c r="K1398" s="31">
        <v>733</v>
      </c>
      <c r="L1398" s="31">
        <f>AVERAGE(K1394:K1398)</f>
        <v>334.2</v>
      </c>
      <c r="M1398" s="38">
        <f>GEOMEAN(K1394:K1398)</f>
        <v>203.68968787353572</v>
      </c>
      <c r="N1398" s="55" t="s">
        <v>616</v>
      </c>
    </row>
    <row r="1399" spans="1:14" x14ac:dyDescent="0.3">
      <c r="A1399" s="32">
        <v>44532</v>
      </c>
      <c r="B1399" s="26">
        <v>0.39605324074074072</v>
      </c>
      <c r="C1399" s="13">
        <v>901</v>
      </c>
      <c r="D1399" s="13">
        <v>0.58499999999999996</v>
      </c>
      <c r="E1399" s="13">
        <v>10.8</v>
      </c>
      <c r="F1399" s="13">
        <v>7.78</v>
      </c>
      <c r="G1399" s="13">
        <v>8.1</v>
      </c>
      <c r="K1399" s="31">
        <v>7701</v>
      </c>
    </row>
    <row r="1400" spans="1:14" x14ac:dyDescent="0.3">
      <c r="A1400" s="32">
        <v>44536</v>
      </c>
      <c r="B1400" s="30">
        <v>0.43388888888888894</v>
      </c>
      <c r="C1400" s="13">
        <v>685</v>
      </c>
      <c r="D1400" s="13">
        <v>0.44519999999999998</v>
      </c>
      <c r="E1400" s="13">
        <v>11.7</v>
      </c>
      <c r="F1400" s="13">
        <v>7.84</v>
      </c>
      <c r="G1400" s="13">
        <v>8</v>
      </c>
      <c r="K1400" s="31">
        <v>1779</v>
      </c>
    </row>
    <row r="1401" spans="1:14" x14ac:dyDescent="0.3">
      <c r="A1401" s="32">
        <v>44538</v>
      </c>
      <c r="B1401" s="30">
        <v>0.43092592592592593</v>
      </c>
      <c r="C1401" s="13">
        <v>900</v>
      </c>
      <c r="D1401" s="13">
        <v>0.58499999999999996</v>
      </c>
      <c r="E1401" s="13">
        <v>14.1</v>
      </c>
      <c r="F1401" s="13">
        <v>7.78</v>
      </c>
      <c r="G1401" s="13">
        <v>3.4</v>
      </c>
      <c r="K1401" s="31">
        <v>1396</v>
      </c>
    </row>
    <row r="1402" spans="1:14" x14ac:dyDescent="0.3">
      <c r="A1402" s="32">
        <v>44544</v>
      </c>
      <c r="B1402" s="30">
        <v>0.42332175925925924</v>
      </c>
      <c r="C1402" s="13">
        <v>918</v>
      </c>
      <c r="D1402" s="13">
        <v>0.59799999999999998</v>
      </c>
      <c r="E1402" s="13">
        <v>11.32</v>
      </c>
      <c r="F1402" s="13">
        <v>7.73</v>
      </c>
      <c r="G1402" s="13">
        <v>5.7</v>
      </c>
      <c r="K1402" s="31">
        <v>128</v>
      </c>
    </row>
    <row r="1403" spans="1:14" x14ac:dyDescent="0.3">
      <c r="A1403" s="32">
        <v>44557</v>
      </c>
      <c r="B1403" s="30">
        <v>0.4461458333333333</v>
      </c>
      <c r="C1403" s="13">
        <v>612</v>
      </c>
      <c r="D1403" s="13">
        <v>0.39710000000000001</v>
      </c>
      <c r="E1403" s="49"/>
      <c r="F1403" s="13">
        <v>8.01</v>
      </c>
      <c r="G1403" s="13">
        <v>10.199999999999999</v>
      </c>
      <c r="K1403" s="31">
        <v>591</v>
      </c>
      <c r="L1403" s="31">
        <f>AVERAGE(K1399:K1403)</f>
        <v>2319</v>
      </c>
      <c r="M1403" s="38">
        <f>GEOMEAN(K1399:K1403)</f>
        <v>1076.6664694450717</v>
      </c>
      <c r="N1403" s="55" t="s">
        <v>617</v>
      </c>
    </row>
    <row r="1404" spans="1:14" x14ac:dyDescent="0.3">
      <c r="A1404" s="32">
        <v>44565</v>
      </c>
      <c r="B1404" s="26">
        <v>0.43968750000000001</v>
      </c>
      <c r="C1404" s="13">
        <v>823</v>
      </c>
      <c r="D1404" s="13">
        <v>0.53500000000000003</v>
      </c>
      <c r="E1404" s="13">
        <v>30.13</v>
      </c>
      <c r="F1404" s="13">
        <v>7.74</v>
      </c>
      <c r="G1404" s="13">
        <v>4.0999999999999996</v>
      </c>
      <c r="K1404" s="31">
        <v>218</v>
      </c>
    </row>
    <row r="1405" spans="1:14" x14ac:dyDescent="0.3">
      <c r="A1405" s="32">
        <v>44574</v>
      </c>
      <c r="B1405" s="26">
        <v>0.42540509259259257</v>
      </c>
      <c r="C1405" s="13">
        <v>854</v>
      </c>
      <c r="D1405" s="13">
        <v>0.55249999999999999</v>
      </c>
      <c r="E1405" s="13">
        <v>12.86</v>
      </c>
      <c r="F1405" s="13">
        <v>7.99</v>
      </c>
      <c r="G1405" s="13">
        <v>4.8</v>
      </c>
      <c r="K1405" s="31">
        <v>479</v>
      </c>
    </row>
    <row r="1406" spans="1:14" x14ac:dyDescent="0.3">
      <c r="A1406" s="32">
        <v>44581</v>
      </c>
      <c r="B1406" s="30">
        <v>0.42758101851851849</v>
      </c>
      <c r="C1406" s="13">
        <v>985</v>
      </c>
      <c r="D1406" s="13">
        <v>0.63700000000000001</v>
      </c>
      <c r="E1406" s="13">
        <v>15.81</v>
      </c>
      <c r="F1406" s="13">
        <v>7.71</v>
      </c>
      <c r="G1406" s="13">
        <v>0.7</v>
      </c>
      <c r="K1406" s="31">
        <v>31</v>
      </c>
    </row>
    <row r="1407" spans="1:14" x14ac:dyDescent="0.3">
      <c r="A1407" s="32">
        <v>44587</v>
      </c>
      <c r="B1407" s="49"/>
      <c r="C1407" s="49" t="s">
        <v>757</v>
      </c>
    </row>
    <row r="1408" spans="1:14" x14ac:dyDescent="0.3">
      <c r="A1408" s="32">
        <v>44592</v>
      </c>
      <c r="B1408" s="26">
        <v>0.4239236111111111</v>
      </c>
      <c r="C1408" s="13">
        <v>1049</v>
      </c>
      <c r="D1408" s="13">
        <v>0.6825</v>
      </c>
      <c r="E1408" s="13">
        <v>15.45</v>
      </c>
      <c r="F1408" s="13">
        <v>7.34</v>
      </c>
      <c r="G1408" s="13">
        <v>0.5</v>
      </c>
      <c r="K1408" s="31">
        <v>213</v>
      </c>
      <c r="L1408" s="31">
        <f>AVERAGE(K1405:K1409)</f>
        <v>297</v>
      </c>
      <c r="M1408" s="38">
        <f>GEOMEAN(K1405:K1409)</f>
        <v>195.83145059053498</v>
      </c>
      <c r="N1408" s="55" t="s">
        <v>618</v>
      </c>
    </row>
    <row r="1409" spans="1:39" x14ac:dyDescent="0.3">
      <c r="A1409" s="32">
        <v>44600</v>
      </c>
      <c r="B1409" s="26">
        <v>0.43869212962962961</v>
      </c>
      <c r="C1409" s="13">
        <v>1153</v>
      </c>
      <c r="D1409" s="13">
        <v>0.74750000000000005</v>
      </c>
      <c r="E1409" s="13">
        <v>14.97</v>
      </c>
      <c r="F1409" s="13">
        <v>7.54</v>
      </c>
      <c r="G1409" s="13">
        <v>0.4</v>
      </c>
      <c r="K1409" s="31">
        <v>465</v>
      </c>
    </row>
    <row r="1410" spans="1:39" x14ac:dyDescent="0.3">
      <c r="A1410" s="32">
        <v>44607</v>
      </c>
      <c r="B1410" s="26">
        <v>0.43326388888888889</v>
      </c>
      <c r="C1410" s="13">
        <v>1094</v>
      </c>
      <c r="D1410" s="13">
        <v>0.70850000000000002</v>
      </c>
      <c r="E1410" s="13">
        <v>15.54</v>
      </c>
      <c r="F1410" s="13">
        <v>7.79</v>
      </c>
      <c r="G1410" s="13">
        <v>0.6</v>
      </c>
      <c r="K1410" s="31">
        <v>161</v>
      </c>
    </row>
    <row r="1411" spans="1:39" x14ac:dyDescent="0.3">
      <c r="A1411" s="32">
        <v>44609</v>
      </c>
      <c r="B1411" s="26">
        <v>0.42884259259259255</v>
      </c>
      <c r="C1411" s="13">
        <v>370.1</v>
      </c>
      <c r="D1411" s="13">
        <v>0.24049999999999999</v>
      </c>
      <c r="E1411" s="13">
        <v>13.49</v>
      </c>
      <c r="F1411" s="13">
        <v>8.09</v>
      </c>
      <c r="G1411" s="13">
        <v>5.9</v>
      </c>
      <c r="K1411" s="31">
        <v>5475</v>
      </c>
    </row>
    <row r="1412" spans="1:39" x14ac:dyDescent="0.3">
      <c r="A1412" s="32">
        <v>44615</v>
      </c>
      <c r="B1412" s="30">
        <v>0.40842592592592591</v>
      </c>
      <c r="C1412" s="13">
        <v>753</v>
      </c>
      <c r="D1412" s="13">
        <v>0.48949999999999999</v>
      </c>
      <c r="E1412" s="13">
        <v>12.75</v>
      </c>
      <c r="F1412" s="13">
        <v>7.82</v>
      </c>
      <c r="G1412" s="13">
        <v>4.4000000000000004</v>
      </c>
      <c r="K1412" s="31">
        <v>345</v>
      </c>
    </row>
    <row r="1413" spans="1:39" x14ac:dyDescent="0.3">
      <c r="A1413" s="32">
        <v>44620</v>
      </c>
      <c r="B1413" s="30">
        <v>0.40520833333333334</v>
      </c>
      <c r="C1413" s="13">
        <v>926</v>
      </c>
      <c r="D1413" s="13">
        <v>0.60450000000000004</v>
      </c>
      <c r="E1413" s="13">
        <v>12.7</v>
      </c>
      <c r="F1413" s="13">
        <v>7.74</v>
      </c>
      <c r="G1413" s="13">
        <v>4.3</v>
      </c>
      <c r="K1413" s="31">
        <v>41</v>
      </c>
      <c r="L1413" s="31">
        <f>AVERAGE(K1409:K1413)</f>
        <v>1297.4000000000001</v>
      </c>
      <c r="M1413" s="38">
        <f>GEOMEAN(K1409:K1413)</f>
        <v>356.9876408806486</v>
      </c>
      <c r="N1413" s="55" t="s">
        <v>619</v>
      </c>
    </row>
    <row r="1414" spans="1:39" x14ac:dyDescent="0.3">
      <c r="A1414" s="32">
        <v>44623</v>
      </c>
      <c r="B1414" s="30">
        <v>0.39959490740740744</v>
      </c>
      <c r="C1414" s="13">
        <v>958</v>
      </c>
      <c r="D1414" s="13">
        <v>0.624</v>
      </c>
      <c r="E1414" s="13">
        <v>11.56</v>
      </c>
      <c r="F1414" s="13">
        <v>7.8</v>
      </c>
      <c r="G1414" s="13">
        <v>7</v>
      </c>
      <c r="K1414" s="31">
        <v>203</v>
      </c>
    </row>
    <row r="1415" spans="1:39" x14ac:dyDescent="0.3">
      <c r="A1415" s="32">
        <v>44627</v>
      </c>
      <c r="B1415" s="30">
        <v>0.41609953703703706</v>
      </c>
      <c r="C1415" s="13">
        <v>348.5</v>
      </c>
      <c r="D1415" s="13">
        <v>0.22620000000000001</v>
      </c>
      <c r="E1415" s="13">
        <v>12.09</v>
      </c>
      <c r="F1415" s="13">
        <v>7.47</v>
      </c>
      <c r="K1415" s="31">
        <v>24192</v>
      </c>
    </row>
    <row r="1416" spans="1:39" x14ac:dyDescent="0.3">
      <c r="A1416" s="32">
        <v>44635</v>
      </c>
      <c r="B1416" s="26">
        <v>0.35803240740740744</v>
      </c>
      <c r="C1416" s="13">
        <v>973</v>
      </c>
      <c r="D1416" s="13">
        <v>0.63049999999999995</v>
      </c>
      <c r="E1416" s="13">
        <v>11.31</v>
      </c>
      <c r="F1416" s="13">
        <v>7.91</v>
      </c>
      <c r="K1416" s="31">
        <v>294</v>
      </c>
    </row>
    <row r="1417" spans="1:39" x14ac:dyDescent="0.3">
      <c r="A1417" s="41">
        <v>44643</v>
      </c>
      <c r="B1417" s="26">
        <v>0.45167824074074076</v>
      </c>
      <c r="C1417" s="13">
        <v>547</v>
      </c>
      <c r="D1417" s="13">
        <v>0.35560000000000003</v>
      </c>
      <c r="E1417" s="13">
        <v>9.14</v>
      </c>
      <c r="F1417" s="13">
        <v>7.49</v>
      </c>
      <c r="G1417" s="13">
        <v>11.4</v>
      </c>
      <c r="K1417" s="31">
        <v>776</v>
      </c>
      <c r="O1417" s="28" t="s">
        <v>321</v>
      </c>
      <c r="P1417" s="28">
        <v>49.1</v>
      </c>
      <c r="Q1417" s="28" t="s">
        <v>321</v>
      </c>
      <c r="R1417" s="28" t="s">
        <v>321</v>
      </c>
      <c r="S1417" s="28" t="s">
        <v>321</v>
      </c>
      <c r="T1417" s="28" t="s">
        <v>321</v>
      </c>
      <c r="U1417" s="28" t="s">
        <v>321</v>
      </c>
      <c r="V1417" s="28" t="s">
        <v>321</v>
      </c>
      <c r="W1417" s="28" t="s">
        <v>321</v>
      </c>
      <c r="X1417" s="28">
        <v>52.3</v>
      </c>
      <c r="Y1417" s="28" t="s">
        <v>321</v>
      </c>
      <c r="Z1417" s="28">
        <v>0.77</v>
      </c>
      <c r="AA1417" s="28" t="s">
        <v>321</v>
      </c>
      <c r="AB1417" s="28">
        <v>22.3</v>
      </c>
      <c r="AC1417" s="28" t="s">
        <v>321</v>
      </c>
      <c r="AD1417" s="28">
        <v>203</v>
      </c>
      <c r="AE1417" s="28" t="s">
        <v>321</v>
      </c>
      <c r="AG1417" s="13">
        <v>519</v>
      </c>
      <c r="AH1417" s="28">
        <v>59200</v>
      </c>
      <c r="AI1417" s="28">
        <v>13300</v>
      </c>
      <c r="AJ1417" s="13" t="s">
        <v>654</v>
      </c>
      <c r="AK1417" s="28" t="s">
        <v>321</v>
      </c>
      <c r="AL1417" s="28" t="s">
        <v>321</v>
      </c>
      <c r="AM1417" s="28">
        <v>45.4</v>
      </c>
    </row>
    <row r="1418" spans="1:39" x14ac:dyDescent="0.3">
      <c r="A1418" s="32">
        <v>44651</v>
      </c>
      <c r="B1418" s="26">
        <v>0.44745370370370369</v>
      </c>
      <c r="C1418" s="13">
        <v>855</v>
      </c>
      <c r="D1418" s="13">
        <v>0.55249999999999999</v>
      </c>
      <c r="E1418" s="13">
        <v>9.34</v>
      </c>
      <c r="F1418" s="13">
        <v>8.1199999999999992</v>
      </c>
      <c r="G1418" s="13">
        <v>9.5</v>
      </c>
      <c r="K1418" s="31">
        <v>341</v>
      </c>
      <c r="L1418" s="31">
        <f>AVERAGE(K1414:K1418)</f>
        <v>5161.2</v>
      </c>
      <c r="M1418" s="38">
        <f>GEOMEAN(K1414:K1418)</f>
        <v>824.94738171831614</v>
      </c>
      <c r="N1418" s="55" t="s">
        <v>620</v>
      </c>
    </row>
    <row r="1419" spans="1:39" x14ac:dyDescent="0.3">
      <c r="A1419" s="32">
        <v>44655</v>
      </c>
      <c r="B1419" s="30">
        <v>0.42156250000000001</v>
      </c>
      <c r="C1419" s="13">
        <v>897</v>
      </c>
      <c r="D1419" s="13">
        <v>0.58499999999999996</v>
      </c>
      <c r="E1419" s="13">
        <v>10.37</v>
      </c>
      <c r="F1419" s="13">
        <v>8.1300000000000008</v>
      </c>
      <c r="G1419" s="13">
        <v>9.1999999999999993</v>
      </c>
      <c r="K1419" s="31">
        <v>265</v>
      </c>
    </row>
    <row r="1420" spans="1:39" x14ac:dyDescent="0.3">
      <c r="A1420" s="32">
        <v>44658</v>
      </c>
      <c r="B1420" s="30">
        <v>0.43303240740740739</v>
      </c>
      <c r="C1420" s="13">
        <v>805</v>
      </c>
      <c r="D1420" s="13">
        <v>0.52649999999999997</v>
      </c>
      <c r="E1420" s="13">
        <v>12.12</v>
      </c>
      <c r="F1420" s="13">
        <v>7.81</v>
      </c>
      <c r="G1420" s="13">
        <v>9.1999999999999993</v>
      </c>
      <c r="K1420" s="31">
        <v>495</v>
      </c>
    </row>
    <row r="1421" spans="1:39" x14ac:dyDescent="0.3">
      <c r="A1421" s="32">
        <v>44664</v>
      </c>
      <c r="B1421" s="53">
        <v>0.40532407407407406</v>
      </c>
      <c r="C1421" s="13">
        <v>837</v>
      </c>
      <c r="D1421" s="13">
        <v>0.54600000000000004</v>
      </c>
      <c r="E1421" s="13">
        <v>7.52</v>
      </c>
      <c r="F1421" s="13">
        <v>7.7</v>
      </c>
      <c r="G1421" s="13">
        <v>13.3</v>
      </c>
      <c r="K1421" s="31">
        <v>480</v>
      </c>
    </row>
    <row r="1422" spans="1:39" x14ac:dyDescent="0.3">
      <c r="A1422" s="32">
        <v>44672</v>
      </c>
      <c r="B1422" s="30">
        <v>0.43565972222222221</v>
      </c>
      <c r="C1422" s="13">
        <v>771</v>
      </c>
      <c r="D1422" s="13">
        <v>0.50049999999999994</v>
      </c>
      <c r="E1422" s="13">
        <v>9.64</v>
      </c>
      <c r="F1422" s="13">
        <v>7.61</v>
      </c>
      <c r="G1422" s="13">
        <v>11.6</v>
      </c>
      <c r="K1422" s="31">
        <v>706</v>
      </c>
    </row>
    <row r="1423" spans="1:39" x14ac:dyDescent="0.3">
      <c r="A1423" s="32">
        <v>44680</v>
      </c>
      <c r="B1423" s="26">
        <v>0.45803240740740742</v>
      </c>
      <c r="C1423" s="13">
        <v>1006</v>
      </c>
      <c r="D1423" s="13">
        <v>0.65649999999999997</v>
      </c>
      <c r="E1423" s="13">
        <v>9.17</v>
      </c>
      <c r="F1423" s="13">
        <v>7.7</v>
      </c>
      <c r="G1423" s="13">
        <v>12</v>
      </c>
      <c r="K1423" s="31">
        <v>189</v>
      </c>
      <c r="L1423" s="31">
        <f>AVERAGE(K1419:K1423)</f>
        <v>427</v>
      </c>
      <c r="M1423" s="38">
        <f>GEOMEAN(K1419:K1423)</f>
        <v>384.47823793749893</v>
      </c>
      <c r="N1423" s="55" t="s">
        <v>621</v>
      </c>
    </row>
    <row r="1424" spans="1:39" x14ac:dyDescent="0.3">
      <c r="A1424" s="32">
        <v>44686</v>
      </c>
      <c r="B1424" s="26">
        <v>0.40078703703703705</v>
      </c>
      <c r="C1424" s="13">
        <v>919</v>
      </c>
      <c r="D1424" s="13">
        <v>0.59799999999999998</v>
      </c>
      <c r="E1424" s="13">
        <v>8.08</v>
      </c>
      <c r="F1424" s="13">
        <v>7.58</v>
      </c>
      <c r="G1424" s="13">
        <v>12.9</v>
      </c>
      <c r="K1424" s="31">
        <v>187</v>
      </c>
    </row>
    <row r="1425" spans="1:39" x14ac:dyDescent="0.3">
      <c r="A1425" s="32">
        <v>44692</v>
      </c>
      <c r="B1425" s="30">
        <v>0.41171296296296295</v>
      </c>
      <c r="C1425" s="13">
        <v>942</v>
      </c>
      <c r="D1425" s="13">
        <v>0.61099999999999999</v>
      </c>
      <c r="E1425" s="13">
        <v>8.4</v>
      </c>
      <c r="F1425" s="13">
        <v>7.63</v>
      </c>
      <c r="G1425" s="13">
        <v>18.5</v>
      </c>
      <c r="K1425" s="31">
        <v>292</v>
      </c>
    </row>
    <row r="1426" spans="1:39" x14ac:dyDescent="0.3">
      <c r="A1426" s="32">
        <v>44697</v>
      </c>
      <c r="B1426" s="30">
        <v>0.40756944444444443</v>
      </c>
      <c r="C1426" s="13">
        <v>917</v>
      </c>
      <c r="D1426" s="13">
        <v>0.59799999999999998</v>
      </c>
      <c r="E1426" s="13">
        <v>7.01</v>
      </c>
      <c r="F1426" s="13">
        <v>7.67</v>
      </c>
      <c r="G1426" s="13">
        <v>17.2</v>
      </c>
      <c r="K1426" s="31">
        <v>269</v>
      </c>
    </row>
    <row r="1427" spans="1:39" x14ac:dyDescent="0.3">
      <c r="A1427" s="32">
        <v>44700</v>
      </c>
      <c r="B1427" s="26">
        <v>0.47167824074074072</v>
      </c>
      <c r="C1427" s="13">
        <v>869</v>
      </c>
      <c r="D1427" s="13">
        <v>0.5655</v>
      </c>
      <c r="E1427" s="13">
        <v>6.46</v>
      </c>
      <c r="F1427" s="13">
        <v>7.46</v>
      </c>
      <c r="G1427" s="13">
        <v>16.8</v>
      </c>
      <c r="K1427" s="31">
        <v>2359</v>
      </c>
    </row>
    <row r="1428" spans="1:39" x14ac:dyDescent="0.3">
      <c r="A1428" s="32">
        <v>44706</v>
      </c>
      <c r="B1428" s="26">
        <v>0.43876157407407407</v>
      </c>
      <c r="C1428" s="13">
        <v>880</v>
      </c>
      <c r="D1428" s="13">
        <v>0.57199999999999995</v>
      </c>
      <c r="E1428" s="13">
        <v>6.96</v>
      </c>
      <c r="F1428" s="13">
        <v>7.9</v>
      </c>
      <c r="G1428" s="13">
        <v>18.100000000000001</v>
      </c>
      <c r="K1428" s="31">
        <v>1585</v>
      </c>
      <c r="L1428" s="31">
        <f>AVERAGE(K1424:K1428)</f>
        <v>938.4</v>
      </c>
      <c r="M1428" s="38">
        <f>GEOMEAN(K1424:K1428)</f>
        <v>559.68902270675756</v>
      </c>
      <c r="N1428" s="55" t="s">
        <v>622</v>
      </c>
    </row>
    <row r="1429" spans="1:39" x14ac:dyDescent="0.3">
      <c r="A1429" s="32">
        <v>44714</v>
      </c>
      <c r="B1429" s="30">
        <v>0.43438657407407405</v>
      </c>
      <c r="C1429" s="13">
        <v>389.5</v>
      </c>
      <c r="D1429" s="13">
        <v>0.25290000000000001</v>
      </c>
      <c r="E1429" s="13">
        <v>7.52</v>
      </c>
      <c r="F1429" s="13">
        <v>7.42</v>
      </c>
      <c r="G1429" s="13">
        <v>18.8</v>
      </c>
      <c r="K1429" s="31">
        <v>4106</v>
      </c>
    </row>
    <row r="1430" spans="1:39" x14ac:dyDescent="0.3">
      <c r="A1430" s="32">
        <v>44720</v>
      </c>
      <c r="B1430" s="30">
        <v>0.41746527777777781</v>
      </c>
      <c r="D1430" s="13" t="s">
        <v>623</v>
      </c>
      <c r="G1430" s="13">
        <v>17.7</v>
      </c>
      <c r="K1430" s="31">
        <v>7701</v>
      </c>
    </row>
    <row r="1431" spans="1:39" x14ac:dyDescent="0.3">
      <c r="A1431" s="32">
        <v>44728</v>
      </c>
      <c r="B1431" s="26">
        <v>0.47337962962962959</v>
      </c>
      <c r="C1431" s="13">
        <v>883</v>
      </c>
      <c r="D1431" s="13">
        <v>0.57199999999999995</v>
      </c>
      <c r="E1431" s="13">
        <v>7.25</v>
      </c>
      <c r="F1431" s="13">
        <v>7.56</v>
      </c>
      <c r="G1431" s="13">
        <v>22.9</v>
      </c>
      <c r="K1431" s="31">
        <v>620</v>
      </c>
    </row>
    <row r="1432" spans="1:39" x14ac:dyDescent="0.3">
      <c r="A1432" s="32">
        <v>44735</v>
      </c>
      <c r="B1432" s="26">
        <v>0.45093749999999999</v>
      </c>
      <c r="C1432" s="13">
        <v>957</v>
      </c>
      <c r="D1432" s="13">
        <v>0.624</v>
      </c>
      <c r="E1432" s="13">
        <v>6.33</v>
      </c>
      <c r="F1432" s="13">
        <v>7.96</v>
      </c>
      <c r="G1432" s="13">
        <v>21.8</v>
      </c>
      <c r="K1432" s="31">
        <v>504</v>
      </c>
    </row>
    <row r="1433" spans="1:39" x14ac:dyDescent="0.3">
      <c r="A1433" s="32">
        <v>44739</v>
      </c>
      <c r="B1433" s="26">
        <v>0.38103009259259263</v>
      </c>
      <c r="C1433" s="13">
        <v>936</v>
      </c>
      <c r="D1433" s="13">
        <v>0.61099999999999999</v>
      </c>
      <c r="E1433" s="13">
        <v>8.25</v>
      </c>
      <c r="F1433" s="13">
        <v>7.48</v>
      </c>
      <c r="G1433" s="13">
        <v>18.3</v>
      </c>
      <c r="K1433" s="31">
        <v>657</v>
      </c>
      <c r="L1433" s="31">
        <f>AVERAGE(K1429:K1433)</f>
        <v>2717.6</v>
      </c>
      <c r="M1433" s="38">
        <f>GEOMEAN(K1429:K1433)</f>
        <v>1453.6864180140537</v>
      </c>
      <c r="N1433" s="55" t="s">
        <v>624</v>
      </c>
    </row>
    <row r="1434" spans="1:39" x14ac:dyDescent="0.3">
      <c r="A1434" s="32">
        <v>44749</v>
      </c>
      <c r="B1434" s="26">
        <v>0.43520833333333336</v>
      </c>
      <c r="C1434" s="13">
        <v>901</v>
      </c>
      <c r="D1434" s="13">
        <v>0.58499999999999996</v>
      </c>
      <c r="E1434" s="13">
        <v>5.66</v>
      </c>
      <c r="F1434" s="13">
        <v>7.97</v>
      </c>
      <c r="G1434" s="13">
        <v>22.5</v>
      </c>
      <c r="K1434" s="31">
        <v>1374</v>
      </c>
    </row>
    <row r="1435" spans="1:39" x14ac:dyDescent="0.3">
      <c r="A1435" s="32">
        <v>44755</v>
      </c>
      <c r="B1435" s="26">
        <v>0.39432870370370371</v>
      </c>
      <c r="C1435" s="13">
        <v>925</v>
      </c>
      <c r="D1435" s="13">
        <v>0.60450000000000004</v>
      </c>
      <c r="E1435" s="13">
        <v>6.66</v>
      </c>
      <c r="F1435" s="13">
        <v>7.95</v>
      </c>
      <c r="G1435" s="13">
        <v>21.7</v>
      </c>
      <c r="K1435" s="31">
        <v>1160</v>
      </c>
    </row>
    <row r="1436" spans="1:39" x14ac:dyDescent="0.3">
      <c r="A1436" s="32">
        <v>44761</v>
      </c>
      <c r="B1436" s="26">
        <v>0.41111111111111115</v>
      </c>
      <c r="C1436" s="13">
        <v>823</v>
      </c>
      <c r="D1436" s="13">
        <v>0.53300000000000003</v>
      </c>
      <c r="E1436" s="13">
        <v>7.34</v>
      </c>
      <c r="F1436" s="13">
        <v>7.88</v>
      </c>
      <c r="G1436" s="13">
        <v>22.2</v>
      </c>
      <c r="K1436" s="31">
        <v>1483</v>
      </c>
    </row>
    <row r="1437" spans="1:39" x14ac:dyDescent="0.3">
      <c r="A1437" s="32">
        <v>44769</v>
      </c>
      <c r="B1437" s="26">
        <v>0.41005787037037034</v>
      </c>
      <c r="C1437" s="13">
        <v>116.7</v>
      </c>
      <c r="D1437" s="13">
        <v>7.6100000000000001E-2</v>
      </c>
      <c r="E1437" s="13">
        <v>7.2</v>
      </c>
      <c r="F1437" s="13">
        <v>7.17</v>
      </c>
      <c r="G1437" s="13">
        <v>23.1</v>
      </c>
      <c r="K1437" s="13">
        <v>24192</v>
      </c>
      <c r="O1437" s="28" t="s">
        <v>321</v>
      </c>
      <c r="P1437" s="28">
        <v>39.1</v>
      </c>
      <c r="Q1437" s="28" t="s">
        <v>321</v>
      </c>
      <c r="R1437" s="28" t="s">
        <v>321</v>
      </c>
      <c r="S1437" s="28" t="s">
        <v>321</v>
      </c>
      <c r="T1437" s="28" t="s">
        <v>321</v>
      </c>
      <c r="U1437" s="28" t="s">
        <v>321</v>
      </c>
      <c r="V1437" s="28" t="s">
        <v>321</v>
      </c>
      <c r="W1437" s="28" t="s">
        <v>321</v>
      </c>
      <c r="X1437" s="28">
        <v>17.8</v>
      </c>
      <c r="Y1437" s="28" t="s">
        <v>321</v>
      </c>
      <c r="Z1437" s="28">
        <v>0.56999999999999995</v>
      </c>
      <c r="AA1437" s="28" t="s">
        <v>321</v>
      </c>
      <c r="AB1437" s="28">
        <v>16.7</v>
      </c>
      <c r="AC1437" s="28">
        <v>0.11</v>
      </c>
      <c r="AD1437" s="28">
        <v>111</v>
      </c>
      <c r="AE1437" s="28" t="s">
        <v>321</v>
      </c>
      <c r="AG1437" s="28">
        <v>1080</v>
      </c>
      <c r="AH1437" s="28">
        <v>32100</v>
      </c>
      <c r="AI1437" s="28">
        <v>7570</v>
      </c>
      <c r="AJ1437" s="28" t="s">
        <v>321</v>
      </c>
      <c r="AK1437" s="28" t="s">
        <v>321</v>
      </c>
      <c r="AL1437" s="28" t="s">
        <v>321</v>
      </c>
      <c r="AM1437" s="13">
        <v>82</v>
      </c>
    </row>
    <row r="1438" spans="1:39" x14ac:dyDescent="0.3">
      <c r="A1438" s="32">
        <v>44771</v>
      </c>
      <c r="B1438" s="30">
        <v>0.42089120370370375</v>
      </c>
      <c r="C1438" s="13">
        <v>787</v>
      </c>
      <c r="D1438" s="13">
        <v>0.51349999999999996</v>
      </c>
      <c r="E1438" s="13">
        <v>6.75</v>
      </c>
      <c r="F1438" s="13">
        <v>7.67</v>
      </c>
      <c r="G1438" s="13">
        <v>21.8</v>
      </c>
      <c r="K1438" s="31">
        <v>4352</v>
      </c>
      <c r="L1438" s="31">
        <f>AVERAGE(K1434:K1438)</f>
        <v>6512.2</v>
      </c>
      <c r="M1438" s="38">
        <f>GEOMEAN(K1434:K1438)</f>
        <v>3014.319664070319</v>
      </c>
      <c r="N1438" s="55" t="s">
        <v>625</v>
      </c>
    </row>
    <row r="1439" spans="1:39" x14ac:dyDescent="0.3">
      <c r="A1439" s="32">
        <v>44776</v>
      </c>
      <c r="B1439" s="30">
        <v>0.42622685185185188</v>
      </c>
      <c r="C1439" s="13">
        <v>425.7</v>
      </c>
      <c r="D1439" s="13">
        <v>0.27689999999999998</v>
      </c>
      <c r="E1439" s="13">
        <v>7.35</v>
      </c>
      <c r="F1439" s="13">
        <v>7.85</v>
      </c>
      <c r="G1439" s="13">
        <v>21.6</v>
      </c>
      <c r="K1439" s="31">
        <v>2723</v>
      </c>
    </row>
    <row r="1440" spans="1:39" x14ac:dyDescent="0.3">
      <c r="A1440" s="32">
        <v>44784</v>
      </c>
      <c r="B1440" s="26">
        <v>0.45750000000000002</v>
      </c>
      <c r="C1440" s="13">
        <v>726</v>
      </c>
      <c r="D1440" s="13">
        <v>0.47449999999999998</v>
      </c>
      <c r="E1440" s="13">
        <v>7.62</v>
      </c>
      <c r="F1440" s="13">
        <v>7.96</v>
      </c>
      <c r="G1440" s="13">
        <v>21.8</v>
      </c>
    </row>
    <row r="1441" spans="1:39" x14ac:dyDescent="0.3">
      <c r="A1441" s="32">
        <v>44788</v>
      </c>
      <c r="B1441" s="54">
        <v>0.42930555555555555</v>
      </c>
      <c r="C1441" s="13">
        <v>885</v>
      </c>
      <c r="D1441" s="13">
        <v>0.57199999999999995</v>
      </c>
      <c r="E1441" s="13">
        <v>8.82</v>
      </c>
      <c r="F1441" s="13">
        <v>7.9</v>
      </c>
      <c r="G1441" s="13">
        <v>20.9</v>
      </c>
      <c r="K1441" s="31">
        <v>1223</v>
      </c>
    </row>
    <row r="1442" spans="1:39" x14ac:dyDescent="0.3">
      <c r="A1442" s="32">
        <v>44795</v>
      </c>
      <c r="B1442" s="26">
        <v>0.45912037037037035</v>
      </c>
      <c r="C1442" s="13">
        <v>725</v>
      </c>
      <c r="D1442" s="13">
        <v>0.47449999999999998</v>
      </c>
      <c r="E1442" s="13">
        <v>9.0500000000000007</v>
      </c>
      <c r="F1442" s="13">
        <v>7.77</v>
      </c>
      <c r="G1442" s="13">
        <v>20.2</v>
      </c>
      <c r="K1442" s="31">
        <v>2495</v>
      </c>
    </row>
    <row r="1443" spans="1:39" x14ac:dyDescent="0.3">
      <c r="A1443" s="32">
        <v>44803</v>
      </c>
      <c r="B1443" s="30">
        <v>0.41013888888888889</v>
      </c>
      <c r="C1443" s="13">
        <v>317.39999999999998</v>
      </c>
      <c r="D1443" s="13">
        <v>0.20610000000000001</v>
      </c>
      <c r="E1443" s="13">
        <v>6.92</v>
      </c>
      <c r="F1443" s="13">
        <v>7.8</v>
      </c>
      <c r="G1443" s="13">
        <v>22.1</v>
      </c>
      <c r="K1443" s="13">
        <v>24192</v>
      </c>
      <c r="L1443" s="31">
        <f>AVERAGE(K1439:K1443)</f>
        <v>7658.25</v>
      </c>
      <c r="M1443" s="38">
        <f>GEOMEAN(K1439:K1443)</f>
        <v>3765.3391990364439</v>
      </c>
      <c r="N1443" s="55" t="s">
        <v>626</v>
      </c>
    </row>
    <row r="1444" spans="1:39" x14ac:dyDescent="0.3">
      <c r="A1444" s="32">
        <v>44811</v>
      </c>
      <c r="B1444" s="26">
        <v>0.43050925925925926</v>
      </c>
      <c r="C1444" s="13">
        <v>591</v>
      </c>
      <c r="D1444" s="13">
        <v>383.9</v>
      </c>
      <c r="E1444" s="13">
        <v>9.27</v>
      </c>
      <c r="F1444" s="13">
        <v>7.92</v>
      </c>
      <c r="G1444" s="13">
        <v>19.5</v>
      </c>
      <c r="K1444" s="31">
        <v>1918</v>
      </c>
    </row>
    <row r="1445" spans="1:39" x14ac:dyDescent="0.3">
      <c r="A1445" s="32">
        <v>44816</v>
      </c>
      <c r="B1445" s="30">
        <v>0.41533564814814811</v>
      </c>
      <c r="C1445" s="13">
        <v>408.7</v>
      </c>
      <c r="D1445" s="13">
        <v>265.60000000000002</v>
      </c>
      <c r="E1445" s="13">
        <v>7.57</v>
      </c>
      <c r="F1445" s="13">
        <v>7.62</v>
      </c>
      <c r="G1445" s="13">
        <v>18</v>
      </c>
      <c r="K1445" s="31">
        <v>7701</v>
      </c>
    </row>
    <row r="1446" spans="1:39" x14ac:dyDescent="0.3">
      <c r="A1446" s="32">
        <v>44819</v>
      </c>
      <c r="B1446" s="30">
        <v>0.43178240740740742</v>
      </c>
      <c r="C1446" s="13">
        <v>744</v>
      </c>
      <c r="D1446" s="13">
        <v>0.48099999999999998</v>
      </c>
      <c r="E1446" s="13">
        <v>8.2899999999999991</v>
      </c>
      <c r="F1446" s="13">
        <v>7.79</v>
      </c>
      <c r="G1446" s="13">
        <v>19</v>
      </c>
      <c r="K1446" s="31">
        <v>437</v>
      </c>
    </row>
    <row r="1447" spans="1:39" x14ac:dyDescent="0.3">
      <c r="A1447" s="32">
        <v>44824</v>
      </c>
      <c r="B1447" s="30">
        <v>0.44322916666666662</v>
      </c>
      <c r="C1447" s="13">
        <v>857</v>
      </c>
      <c r="D1447" s="13">
        <v>0.55900000000000005</v>
      </c>
      <c r="E1447" s="13">
        <v>10.38</v>
      </c>
      <c r="F1447" s="13">
        <v>7.72</v>
      </c>
      <c r="G1447" s="13">
        <v>19.100000000000001</v>
      </c>
      <c r="K1447" s="31">
        <v>1860</v>
      </c>
    </row>
    <row r="1448" spans="1:39" x14ac:dyDescent="0.3">
      <c r="A1448" s="32">
        <v>44832</v>
      </c>
      <c r="B1448" s="26">
        <v>0.44178240740740743</v>
      </c>
      <c r="C1448" s="13">
        <v>610</v>
      </c>
      <c r="D1448" s="13">
        <v>0.39650000000000002</v>
      </c>
      <c r="E1448" s="13">
        <v>9.9600000000000009</v>
      </c>
      <c r="F1448" s="13">
        <v>7.85</v>
      </c>
      <c r="G1448" s="13">
        <v>12.3</v>
      </c>
      <c r="K1448" s="31">
        <v>556</v>
      </c>
      <c r="L1448" s="31">
        <f>AVERAGE(K1444:K1448)</f>
        <v>2494.4</v>
      </c>
      <c r="M1448" s="38">
        <f>GEOMEAN(K1444:K1448)</f>
        <v>1461.8169045881755</v>
      </c>
      <c r="N1448" s="55" t="s">
        <v>627</v>
      </c>
    </row>
    <row r="1449" spans="1:39" x14ac:dyDescent="0.3">
      <c r="A1449" s="32">
        <v>44837</v>
      </c>
      <c r="B1449" s="26">
        <v>0.46005787037037038</v>
      </c>
      <c r="C1449" s="13">
        <v>1220</v>
      </c>
      <c r="D1449" s="13">
        <v>0.79300000000000004</v>
      </c>
      <c r="E1449" s="13">
        <v>7.77</v>
      </c>
      <c r="F1449" s="13">
        <v>8.09</v>
      </c>
      <c r="G1449" s="13">
        <v>19.5</v>
      </c>
      <c r="K1449" s="31">
        <v>30</v>
      </c>
    </row>
    <row r="1450" spans="1:39" x14ac:dyDescent="0.3">
      <c r="A1450" s="32">
        <v>44845</v>
      </c>
      <c r="B1450" s="57">
        <v>0.43291666666666667</v>
      </c>
      <c r="C1450" s="13">
        <v>1060</v>
      </c>
      <c r="D1450" s="13">
        <v>689</v>
      </c>
      <c r="E1450" s="13">
        <v>8.61</v>
      </c>
      <c r="F1450" s="13">
        <v>8.18</v>
      </c>
      <c r="G1450" s="13">
        <v>15</v>
      </c>
      <c r="K1450" s="31">
        <v>20</v>
      </c>
    </row>
    <row r="1451" spans="1:39" x14ac:dyDescent="0.3">
      <c r="A1451" s="32">
        <v>44853</v>
      </c>
      <c r="B1451" s="49" t="s">
        <v>727</v>
      </c>
      <c r="K1451" s="13">
        <v>10</v>
      </c>
    </row>
    <row r="1452" spans="1:39" x14ac:dyDescent="0.3">
      <c r="A1452" s="32">
        <v>44861</v>
      </c>
      <c r="B1452" s="28" t="s">
        <v>628</v>
      </c>
      <c r="K1452" s="31">
        <v>789</v>
      </c>
    </row>
    <row r="1453" spans="1:39" x14ac:dyDescent="0.3">
      <c r="A1453" s="32">
        <v>44865</v>
      </c>
      <c r="B1453" s="30">
        <v>0.39710648148148148</v>
      </c>
      <c r="C1453" s="13">
        <v>919</v>
      </c>
      <c r="D1453" s="13">
        <v>0.59799999999999998</v>
      </c>
      <c r="E1453" s="13">
        <v>7.07</v>
      </c>
      <c r="F1453" s="13">
        <v>7.45</v>
      </c>
      <c r="G1453" s="13">
        <v>12.9</v>
      </c>
      <c r="K1453" s="31">
        <v>1354</v>
      </c>
      <c r="L1453" s="31">
        <f>AVERAGE(K1449:K1453)</f>
        <v>440.6</v>
      </c>
      <c r="M1453" s="38">
        <f>GEOMEAN(K1449:K1453)</f>
        <v>91.48910594709082</v>
      </c>
      <c r="N1453" s="55" t="s">
        <v>629</v>
      </c>
    </row>
    <row r="1454" spans="1:39" x14ac:dyDescent="0.3">
      <c r="A1454" s="32">
        <v>44868</v>
      </c>
      <c r="B1454" s="30">
        <v>0.44623842592592594</v>
      </c>
      <c r="C1454" s="13">
        <v>4</v>
      </c>
      <c r="D1454" s="13">
        <v>2.5999999999999999E-3</v>
      </c>
      <c r="E1454" s="13">
        <v>12.52</v>
      </c>
      <c r="F1454" s="13">
        <v>7.97</v>
      </c>
      <c r="G1454" s="13">
        <v>12.9</v>
      </c>
      <c r="K1454" s="31">
        <v>161</v>
      </c>
    </row>
    <row r="1455" spans="1:39" x14ac:dyDescent="0.3">
      <c r="A1455" s="32">
        <v>44872</v>
      </c>
      <c r="B1455" s="28" t="s">
        <v>628</v>
      </c>
      <c r="K1455" s="31">
        <v>98</v>
      </c>
    </row>
    <row r="1456" spans="1:39" x14ac:dyDescent="0.3">
      <c r="A1456" s="32">
        <v>44881</v>
      </c>
      <c r="B1456" s="26">
        <v>0.45273148148148151</v>
      </c>
      <c r="C1456" s="13">
        <v>986</v>
      </c>
      <c r="D1456" s="13">
        <v>0.64349999999999996</v>
      </c>
      <c r="E1456" s="13">
        <v>10.3</v>
      </c>
      <c r="F1456" s="13">
        <v>7.8</v>
      </c>
      <c r="G1456" s="13">
        <v>4.5999999999999996</v>
      </c>
      <c r="K1456" s="31">
        <v>85</v>
      </c>
      <c r="O1456" s="28" t="s">
        <v>321</v>
      </c>
      <c r="P1456" s="28">
        <v>90.6</v>
      </c>
      <c r="Q1456" s="28" t="s">
        <v>321</v>
      </c>
      <c r="R1456" s="28" t="s">
        <v>321</v>
      </c>
      <c r="S1456" s="28" t="s">
        <v>321</v>
      </c>
      <c r="T1456" s="28" t="s">
        <v>321</v>
      </c>
      <c r="U1456" s="28" t="s">
        <v>321</v>
      </c>
      <c r="V1456" s="28" t="s">
        <v>321</v>
      </c>
      <c r="W1456" s="28" t="s">
        <v>321</v>
      </c>
      <c r="X1456" s="28">
        <v>81.2</v>
      </c>
      <c r="Y1456" s="28" t="s">
        <v>321</v>
      </c>
      <c r="Z1456" s="37" t="s">
        <v>321</v>
      </c>
      <c r="AA1456" s="28" t="s">
        <v>321</v>
      </c>
      <c r="AB1456" s="28">
        <v>60.7</v>
      </c>
      <c r="AC1456" s="28" t="s">
        <v>321</v>
      </c>
      <c r="AD1456" s="28">
        <v>391</v>
      </c>
      <c r="AE1456" s="28" t="s">
        <v>321</v>
      </c>
      <c r="AG1456" s="13" t="s">
        <v>321</v>
      </c>
      <c r="AH1456" s="28">
        <v>105000</v>
      </c>
      <c r="AI1456" s="28">
        <v>31200</v>
      </c>
      <c r="AJ1456" s="13">
        <v>4.0999999999999996</v>
      </c>
      <c r="AK1456" s="28" t="s">
        <v>321</v>
      </c>
      <c r="AL1456" s="28" t="s">
        <v>321</v>
      </c>
      <c r="AM1456" s="28">
        <v>10.199999999999999</v>
      </c>
    </row>
    <row r="1457" spans="1:14" x14ac:dyDescent="0.3">
      <c r="A1457" s="32">
        <v>44887</v>
      </c>
      <c r="B1457" s="30">
        <v>0.4291550925925926</v>
      </c>
      <c r="C1457" s="13">
        <v>626</v>
      </c>
      <c r="D1457" s="13">
        <v>0.40689999999999998</v>
      </c>
      <c r="E1457" s="13">
        <v>12.65</v>
      </c>
      <c r="F1457" s="13">
        <v>7.72</v>
      </c>
      <c r="G1457" s="13">
        <v>1.3</v>
      </c>
      <c r="K1457" s="31">
        <v>195</v>
      </c>
    </row>
    <row r="1458" spans="1:14" x14ac:dyDescent="0.3">
      <c r="A1458" s="32">
        <v>44893</v>
      </c>
      <c r="B1458" s="26">
        <v>0.47734953703703703</v>
      </c>
      <c r="C1458" s="13">
        <v>785</v>
      </c>
      <c r="D1458" s="13">
        <v>510</v>
      </c>
      <c r="E1458" s="13">
        <v>14.29</v>
      </c>
      <c r="F1458" s="13">
        <v>8.0399999999999991</v>
      </c>
      <c r="G1458" s="13">
        <v>7.6</v>
      </c>
      <c r="K1458" s="31">
        <v>813</v>
      </c>
      <c r="L1458" s="31">
        <f>AVERAGE(K1454:K1458)</f>
        <v>270.39999999999998</v>
      </c>
      <c r="M1458" s="38">
        <f>GEOMEAN(K1454:K1458)</f>
        <v>184.29739935655277</v>
      </c>
      <c r="N1458" s="55" t="s">
        <v>630</v>
      </c>
    </row>
    <row r="1459" spans="1:14" x14ac:dyDescent="0.3">
      <c r="A1459" s="32">
        <v>44896</v>
      </c>
      <c r="B1459" s="26">
        <v>0.4932407407407407</v>
      </c>
      <c r="C1459" s="13">
        <v>882</v>
      </c>
      <c r="D1459" s="13">
        <v>573</v>
      </c>
      <c r="E1459" s="13">
        <v>12.49</v>
      </c>
      <c r="F1459" s="13">
        <v>8.7899999999999991</v>
      </c>
      <c r="G1459" s="13">
        <v>1.5</v>
      </c>
      <c r="K1459" s="31">
        <v>132</v>
      </c>
    </row>
    <row r="1460" spans="1:14" x14ac:dyDescent="0.3">
      <c r="A1460" s="32">
        <v>44901</v>
      </c>
      <c r="B1460" s="26">
        <v>0.47373842592592591</v>
      </c>
      <c r="C1460" s="13">
        <v>953</v>
      </c>
      <c r="D1460" s="13">
        <v>620</v>
      </c>
      <c r="E1460" s="13">
        <v>9.5</v>
      </c>
      <c r="F1460" s="13">
        <v>7.99</v>
      </c>
      <c r="G1460" s="13">
        <v>4.9000000000000004</v>
      </c>
      <c r="K1460" s="31">
        <v>84</v>
      </c>
    </row>
    <row r="1461" spans="1:14" x14ac:dyDescent="0.3">
      <c r="A1461" s="32">
        <v>44907</v>
      </c>
      <c r="B1461" s="30">
        <v>0.40489583333333329</v>
      </c>
      <c r="C1461" s="13">
        <v>981</v>
      </c>
      <c r="D1461" s="13">
        <v>0.63700000000000001</v>
      </c>
      <c r="E1461" s="13">
        <v>8.6199999999999992</v>
      </c>
      <c r="F1461" s="13">
        <v>7.68</v>
      </c>
      <c r="G1461" s="13">
        <v>6.1</v>
      </c>
      <c r="K1461" s="31">
        <v>148</v>
      </c>
    </row>
    <row r="1462" spans="1:14" x14ac:dyDescent="0.3">
      <c r="A1462" s="32">
        <v>44910</v>
      </c>
      <c r="B1462" s="30">
        <v>0.44795138888888886</v>
      </c>
      <c r="C1462" s="13">
        <v>472</v>
      </c>
      <c r="D1462" s="13">
        <v>0.30680000000000002</v>
      </c>
      <c r="E1462" s="13">
        <v>10.67</v>
      </c>
      <c r="F1462" s="13">
        <v>7.89</v>
      </c>
      <c r="G1462" s="13">
        <v>7.1</v>
      </c>
      <c r="K1462" s="31">
        <v>2495</v>
      </c>
    </row>
    <row r="1463" spans="1:14" x14ac:dyDescent="0.3">
      <c r="A1463" s="32">
        <v>44922</v>
      </c>
      <c r="B1463" s="37" t="s">
        <v>631</v>
      </c>
      <c r="L1463" s="31">
        <f>AVERAGE(K1459:K1463)</f>
        <v>714.75</v>
      </c>
      <c r="M1463" s="38">
        <f>GEOMEAN(K1459:K1463)</f>
        <v>252.95680700313096</v>
      </c>
      <c r="N1463" s="55" t="s">
        <v>632</v>
      </c>
    </row>
    <row r="1464" spans="1:14" x14ac:dyDescent="0.3">
      <c r="A1464" s="32">
        <v>44929</v>
      </c>
      <c r="B1464" s="30">
        <v>0.50130787037037039</v>
      </c>
      <c r="C1464" s="13">
        <v>439.5</v>
      </c>
      <c r="D1464" s="13">
        <v>285.7</v>
      </c>
      <c r="E1464" s="13">
        <v>9.9499999999999993</v>
      </c>
      <c r="F1464" s="13">
        <v>7.86</v>
      </c>
      <c r="G1464" s="13">
        <v>10.7</v>
      </c>
      <c r="K1464" s="31">
        <v>2014</v>
      </c>
    </row>
    <row r="1465" spans="1:14" x14ac:dyDescent="0.3">
      <c r="A1465" s="32">
        <v>44937</v>
      </c>
      <c r="B1465" s="30">
        <v>0.40464120370370371</v>
      </c>
      <c r="C1465" s="13">
        <v>879</v>
      </c>
      <c r="D1465" s="13">
        <v>0.57199999999999995</v>
      </c>
      <c r="E1465" s="13">
        <v>11.87</v>
      </c>
      <c r="F1465" s="13">
        <v>7.98</v>
      </c>
      <c r="G1465" s="13">
        <v>5.2</v>
      </c>
      <c r="K1465" s="31">
        <v>119</v>
      </c>
    </row>
    <row r="1466" spans="1:14" x14ac:dyDescent="0.3">
      <c r="A1466" s="32">
        <v>44945</v>
      </c>
      <c r="B1466" s="26">
        <v>0.50479166666666664</v>
      </c>
      <c r="C1466" s="13">
        <v>555</v>
      </c>
      <c r="D1466" s="13">
        <v>361</v>
      </c>
      <c r="E1466" s="13">
        <v>10.44</v>
      </c>
      <c r="F1466" s="13">
        <v>7.83</v>
      </c>
      <c r="G1466" s="13">
        <v>6.9</v>
      </c>
      <c r="K1466" s="31">
        <v>1076</v>
      </c>
    </row>
    <row r="1467" spans="1:14" x14ac:dyDescent="0.3">
      <c r="A1467" s="32">
        <v>44949</v>
      </c>
      <c r="B1467" s="30">
        <v>0.49890046296296298</v>
      </c>
      <c r="C1467" s="13">
        <v>922</v>
      </c>
      <c r="D1467" s="13">
        <v>600</v>
      </c>
      <c r="E1467" s="13">
        <v>13.31</v>
      </c>
      <c r="F1467" s="13">
        <v>7.9</v>
      </c>
      <c r="G1467" s="13">
        <v>3.4</v>
      </c>
      <c r="K1467" s="31">
        <v>305</v>
      </c>
    </row>
    <row r="1468" spans="1:14" x14ac:dyDescent="0.3">
      <c r="A1468" s="32">
        <v>44952</v>
      </c>
      <c r="B1468" s="26">
        <v>0.38459490740740737</v>
      </c>
      <c r="C1468" s="13">
        <v>1791</v>
      </c>
      <c r="D1468" s="13">
        <v>1.1635</v>
      </c>
      <c r="E1468" s="13">
        <v>11.84</v>
      </c>
      <c r="F1468" s="13">
        <v>6.86</v>
      </c>
      <c r="G1468" s="13">
        <v>3.3</v>
      </c>
      <c r="K1468" s="31">
        <v>435</v>
      </c>
      <c r="L1468" s="31">
        <f>AVERAGE(K1464:K1468)</f>
        <v>789.8</v>
      </c>
      <c r="M1468" s="38">
        <f>GEOMEAN(K1464:K1468)</f>
        <v>509.14508893788093</v>
      </c>
      <c r="N1468" s="55" t="s">
        <v>633</v>
      </c>
    </row>
    <row r="1469" spans="1:14" x14ac:dyDescent="0.3">
      <c r="A1469" s="32">
        <v>44958</v>
      </c>
      <c r="B1469" s="30">
        <v>0.42836805555555557</v>
      </c>
      <c r="C1469" s="13">
        <v>684</v>
      </c>
      <c r="D1469" s="13">
        <v>0.4446</v>
      </c>
      <c r="E1469" s="13">
        <v>15.18</v>
      </c>
      <c r="F1469" s="13">
        <v>8.08</v>
      </c>
      <c r="G1469" s="13">
        <v>-0.1</v>
      </c>
      <c r="K1469" s="31">
        <v>317</v>
      </c>
    </row>
    <row r="1470" spans="1:14" x14ac:dyDescent="0.3">
      <c r="A1470" s="32">
        <v>44963</v>
      </c>
      <c r="B1470" s="26">
        <v>0.49989583333333337</v>
      </c>
      <c r="C1470" s="13">
        <v>944</v>
      </c>
      <c r="D1470" s="13">
        <v>614</v>
      </c>
      <c r="E1470" s="13">
        <v>13.76</v>
      </c>
      <c r="F1470" s="13">
        <v>8.0500000000000007</v>
      </c>
      <c r="G1470" s="13">
        <v>3.1</v>
      </c>
      <c r="K1470" s="31">
        <v>341</v>
      </c>
    </row>
    <row r="1471" spans="1:14" x14ac:dyDescent="0.3">
      <c r="A1471" s="32">
        <v>44971</v>
      </c>
      <c r="B1471" s="30">
        <v>0.50832175925925926</v>
      </c>
      <c r="C1471" s="13">
        <v>905</v>
      </c>
      <c r="D1471" s="13">
        <v>588</v>
      </c>
      <c r="E1471" s="13">
        <v>14.93</v>
      </c>
      <c r="F1471" s="13">
        <v>7.74</v>
      </c>
      <c r="G1471" s="13">
        <v>5</v>
      </c>
      <c r="K1471" s="31">
        <v>75</v>
      </c>
    </row>
    <row r="1472" spans="1:14" x14ac:dyDescent="0.3">
      <c r="A1472" s="32">
        <v>44979</v>
      </c>
      <c r="B1472" s="30">
        <v>0.42122685185185182</v>
      </c>
      <c r="C1472" s="13">
        <v>792</v>
      </c>
      <c r="D1472" s="13">
        <v>0.51349999999999996</v>
      </c>
      <c r="E1472" s="13">
        <v>10.57</v>
      </c>
      <c r="F1472" s="13">
        <v>8.07</v>
      </c>
      <c r="G1472" s="13">
        <v>7</v>
      </c>
      <c r="K1472" s="31">
        <v>2613</v>
      </c>
    </row>
    <row r="1473" spans="1:39" x14ac:dyDescent="0.3">
      <c r="A1473" s="32">
        <v>44985</v>
      </c>
      <c r="B1473" s="26">
        <v>0.47535879629629635</v>
      </c>
      <c r="C1473" s="13">
        <v>867</v>
      </c>
      <c r="D1473" s="13">
        <v>563</v>
      </c>
      <c r="E1473" s="13">
        <v>14.88</v>
      </c>
      <c r="F1473" s="13">
        <v>7.76</v>
      </c>
      <c r="G1473" s="13">
        <v>7.9</v>
      </c>
      <c r="K1473" s="31">
        <v>729</v>
      </c>
      <c r="L1473" s="31">
        <f>AVERAGE(K1469:K1473)</f>
        <v>815</v>
      </c>
      <c r="M1473" s="38">
        <f>GEOMEAN(K1469:K1473)</f>
        <v>434.25854061945898</v>
      </c>
      <c r="N1473" s="55" t="s">
        <v>634</v>
      </c>
    </row>
    <row r="1474" spans="1:39" x14ac:dyDescent="0.3">
      <c r="A1474" s="32">
        <v>44987</v>
      </c>
      <c r="B1474" s="26">
        <v>0.43033564814814818</v>
      </c>
      <c r="C1474" s="13">
        <v>916</v>
      </c>
      <c r="D1474" s="13">
        <v>0.59799999999999998</v>
      </c>
      <c r="E1474" s="13">
        <v>12.33</v>
      </c>
      <c r="F1474" s="13">
        <v>8.24</v>
      </c>
      <c r="G1474" s="13">
        <v>8.1999999999999993</v>
      </c>
      <c r="K1474" s="31">
        <v>31</v>
      </c>
    </row>
    <row r="1475" spans="1:39" x14ac:dyDescent="0.3">
      <c r="A1475" s="32">
        <v>44992</v>
      </c>
      <c r="B1475" s="26">
        <v>0.50736111111111104</v>
      </c>
      <c r="C1475" s="13">
        <v>860</v>
      </c>
      <c r="D1475" s="13">
        <v>559</v>
      </c>
      <c r="E1475" s="13">
        <v>11.06</v>
      </c>
      <c r="F1475" s="13">
        <v>7.84</v>
      </c>
      <c r="G1475" s="13">
        <v>8</v>
      </c>
      <c r="K1475" s="31">
        <v>404</v>
      </c>
    </row>
    <row r="1476" spans="1:39" x14ac:dyDescent="0.3">
      <c r="A1476" s="32">
        <v>45000</v>
      </c>
      <c r="B1476" s="26">
        <v>0.46973379629629625</v>
      </c>
      <c r="C1476" s="13">
        <v>788</v>
      </c>
      <c r="D1476" s="13">
        <v>512</v>
      </c>
      <c r="E1476" s="13">
        <v>13.85</v>
      </c>
      <c r="F1476" s="13">
        <v>8.0500000000000007</v>
      </c>
      <c r="G1476" s="13">
        <v>2.9</v>
      </c>
      <c r="K1476" s="31">
        <v>134</v>
      </c>
      <c r="O1476" s="28" t="s">
        <v>321</v>
      </c>
      <c r="P1476" s="28">
        <v>78.400000000000006</v>
      </c>
      <c r="Q1476" s="28" t="s">
        <v>321</v>
      </c>
      <c r="R1476" s="28" t="s">
        <v>321</v>
      </c>
      <c r="S1476" s="28" t="s">
        <v>321</v>
      </c>
      <c r="T1476" s="28" t="s">
        <v>321</v>
      </c>
      <c r="U1476" s="28" t="s">
        <v>321</v>
      </c>
      <c r="V1476" s="28" t="s">
        <v>321</v>
      </c>
      <c r="W1476" s="28" t="s">
        <v>321</v>
      </c>
      <c r="X1476" s="28">
        <v>70.2</v>
      </c>
      <c r="Y1476" s="28" t="s">
        <v>321</v>
      </c>
      <c r="Z1476" s="37" t="s">
        <v>321</v>
      </c>
      <c r="AA1476" s="28" t="s">
        <v>321</v>
      </c>
      <c r="AB1476" s="28">
        <v>57.6</v>
      </c>
      <c r="AC1476" s="28">
        <v>0.11</v>
      </c>
      <c r="AD1476" s="28">
        <v>282</v>
      </c>
      <c r="AE1476" s="28" t="s">
        <v>321</v>
      </c>
      <c r="AG1476" s="13" t="s">
        <v>321</v>
      </c>
      <c r="AH1476" s="28">
        <v>75900</v>
      </c>
      <c r="AI1476" s="28">
        <v>22500</v>
      </c>
      <c r="AJ1476" s="13">
        <v>6.6</v>
      </c>
      <c r="AK1476" s="28" t="s">
        <v>321</v>
      </c>
      <c r="AL1476" s="28" t="s">
        <v>321</v>
      </c>
      <c r="AM1476" s="28">
        <v>33.299999999999997</v>
      </c>
    </row>
    <row r="1477" spans="1:39" x14ac:dyDescent="0.3">
      <c r="A1477" s="32">
        <v>45005</v>
      </c>
      <c r="B1477" s="30">
        <v>0.41679398148148145</v>
      </c>
      <c r="C1477" s="13">
        <v>953</v>
      </c>
      <c r="D1477" s="13">
        <v>0.61750000000000005</v>
      </c>
      <c r="E1477" s="13">
        <v>18.28</v>
      </c>
      <c r="F1477" s="13">
        <v>8.2799999999999994</v>
      </c>
      <c r="G1477" s="13">
        <v>3.6</v>
      </c>
      <c r="K1477" s="31">
        <v>110</v>
      </c>
    </row>
    <row r="1478" spans="1:39" x14ac:dyDescent="0.3">
      <c r="A1478" s="32">
        <v>45014</v>
      </c>
      <c r="B1478" s="26">
        <v>0.39163194444444444</v>
      </c>
      <c r="C1478" s="75">
        <v>746</v>
      </c>
      <c r="D1478" s="75">
        <v>0.4849</v>
      </c>
      <c r="E1478" s="75">
        <v>10.19</v>
      </c>
      <c r="F1478" s="75">
        <v>7.84</v>
      </c>
      <c r="G1478" s="75">
        <v>7.5</v>
      </c>
      <c r="K1478" s="31">
        <v>288</v>
      </c>
      <c r="L1478" s="31">
        <f>AVERAGE(K1474:K1478)</f>
        <v>193.4</v>
      </c>
      <c r="M1478" s="38">
        <f>GEOMEAN(K1474:K1478)</f>
        <v>139.67754913669344</v>
      </c>
      <c r="N1478" s="55" t="s">
        <v>635</v>
      </c>
    </row>
    <row r="1479" spans="1:39" x14ac:dyDescent="0.3">
      <c r="A1479" s="32">
        <v>45020</v>
      </c>
      <c r="B1479" s="26">
        <v>0.43547453703703703</v>
      </c>
      <c r="C1479" s="13">
        <v>808</v>
      </c>
      <c r="D1479" s="13">
        <v>0.52649999999999997</v>
      </c>
      <c r="E1479" s="13">
        <v>8.7200000000000006</v>
      </c>
      <c r="F1479" s="13">
        <v>7.88</v>
      </c>
      <c r="G1479" s="13">
        <v>13.8</v>
      </c>
      <c r="K1479" s="31">
        <v>148</v>
      </c>
    </row>
    <row r="1480" spans="1:39" x14ac:dyDescent="0.3">
      <c r="A1480" s="32">
        <v>45028</v>
      </c>
      <c r="B1480" s="26">
        <v>0.42447916666666669</v>
      </c>
      <c r="C1480" s="13">
        <v>786</v>
      </c>
      <c r="D1480" s="13">
        <v>0.51349999999999996</v>
      </c>
      <c r="E1480" s="13">
        <v>10.47</v>
      </c>
      <c r="F1480" s="13">
        <v>8.24</v>
      </c>
      <c r="G1480" s="13">
        <v>12.5</v>
      </c>
      <c r="K1480" s="31">
        <v>63</v>
      </c>
    </row>
    <row r="1481" spans="1:39" x14ac:dyDescent="0.3">
      <c r="A1481" s="32">
        <v>45033</v>
      </c>
      <c r="B1481" s="26">
        <v>0.45930555555555558</v>
      </c>
      <c r="C1481" s="13">
        <v>853</v>
      </c>
      <c r="D1481" s="13">
        <v>554</v>
      </c>
      <c r="E1481" s="13">
        <v>9.9700000000000006</v>
      </c>
      <c r="F1481" s="13">
        <v>8.0299999999999994</v>
      </c>
      <c r="G1481" s="13">
        <v>8.6</v>
      </c>
      <c r="K1481" s="31">
        <v>563</v>
      </c>
    </row>
    <row r="1482" spans="1:39" x14ac:dyDescent="0.3">
      <c r="A1482" s="32">
        <v>45036</v>
      </c>
      <c r="B1482" s="26">
        <v>0.48655092592592591</v>
      </c>
      <c r="C1482" s="13">
        <v>874</v>
      </c>
      <c r="D1482" s="13">
        <v>568</v>
      </c>
      <c r="E1482" s="13">
        <v>10.68</v>
      </c>
      <c r="F1482" s="13">
        <v>7.88</v>
      </c>
      <c r="G1482" s="13">
        <v>14.2</v>
      </c>
      <c r="K1482" s="31">
        <v>171</v>
      </c>
    </row>
    <row r="1483" spans="1:39" x14ac:dyDescent="0.3">
      <c r="A1483" s="32">
        <v>45042</v>
      </c>
      <c r="B1483" s="26">
        <v>0.45380787037037035</v>
      </c>
      <c r="C1483" s="13">
        <v>904</v>
      </c>
      <c r="D1483" s="13">
        <v>588</v>
      </c>
      <c r="E1483" s="13">
        <v>14.36</v>
      </c>
      <c r="F1483" s="13">
        <v>7.93</v>
      </c>
      <c r="G1483" s="13">
        <v>8.4</v>
      </c>
      <c r="K1483" s="31">
        <v>805</v>
      </c>
      <c r="L1483" s="31">
        <f>AVERAGE(K1479:K1483)</f>
        <v>350</v>
      </c>
      <c r="M1483" s="38">
        <f>GEOMEAN(K1479:K1483)</f>
        <v>235.38594647859233</v>
      </c>
      <c r="N1483" s="55" t="s">
        <v>636</v>
      </c>
    </row>
    <row r="1484" spans="1:39" x14ac:dyDescent="0.3">
      <c r="A1484" s="32">
        <v>45055</v>
      </c>
      <c r="B1484" s="30">
        <v>0.41744212962962962</v>
      </c>
      <c r="C1484" s="13">
        <v>763</v>
      </c>
      <c r="D1484" s="13">
        <v>0.49399999999999999</v>
      </c>
      <c r="E1484" s="13">
        <v>6.52</v>
      </c>
      <c r="F1484" s="13">
        <v>7.89</v>
      </c>
      <c r="G1484" s="13">
        <v>16.399999999999999</v>
      </c>
      <c r="K1484" s="31">
        <v>422</v>
      </c>
    </row>
    <row r="1485" spans="1:39" x14ac:dyDescent="0.3">
      <c r="A1485" s="32">
        <v>45057</v>
      </c>
      <c r="B1485" s="30">
        <v>0.44225694444444441</v>
      </c>
      <c r="C1485" s="13">
        <v>847</v>
      </c>
      <c r="D1485" s="13">
        <v>0.55249999999999999</v>
      </c>
      <c r="E1485" s="13">
        <v>11.1</v>
      </c>
      <c r="F1485" s="13">
        <v>7.98</v>
      </c>
      <c r="G1485" s="13">
        <v>16.399999999999999</v>
      </c>
      <c r="K1485" s="31">
        <v>201</v>
      </c>
    </row>
    <row r="1486" spans="1:39" x14ac:dyDescent="0.3">
      <c r="A1486" s="32">
        <v>45062</v>
      </c>
      <c r="B1486" s="30">
        <v>0.45538194444444446</v>
      </c>
      <c r="C1486" s="13">
        <v>855</v>
      </c>
      <c r="D1486" s="13">
        <v>556</v>
      </c>
      <c r="E1486" s="13">
        <v>7.6</v>
      </c>
      <c r="F1486" s="13">
        <v>7.91</v>
      </c>
      <c r="G1486" s="13">
        <v>15.2</v>
      </c>
      <c r="K1486" s="31">
        <v>620</v>
      </c>
    </row>
    <row r="1487" spans="1:39" x14ac:dyDescent="0.3">
      <c r="A1487" s="32">
        <v>45064</v>
      </c>
      <c r="B1487" s="30">
        <v>0.48770833333333335</v>
      </c>
      <c r="C1487" s="13">
        <v>71.3</v>
      </c>
      <c r="D1487" s="13">
        <v>46.3</v>
      </c>
      <c r="E1487" s="13">
        <v>9</v>
      </c>
      <c r="F1487" s="13">
        <v>7.91</v>
      </c>
      <c r="G1487" s="13">
        <v>13</v>
      </c>
      <c r="K1487" s="31">
        <v>594</v>
      </c>
    </row>
    <row r="1488" spans="1:39" x14ac:dyDescent="0.3">
      <c r="A1488" s="32">
        <v>45068</v>
      </c>
      <c r="B1488" s="26">
        <v>0.47003472222222226</v>
      </c>
      <c r="C1488" s="13">
        <v>817</v>
      </c>
      <c r="D1488" s="13">
        <v>531</v>
      </c>
      <c r="E1488" s="13">
        <v>8.98</v>
      </c>
      <c r="F1488" s="13">
        <v>7.73</v>
      </c>
      <c r="G1488" s="13">
        <v>15.8</v>
      </c>
      <c r="K1488" s="31">
        <v>677</v>
      </c>
      <c r="L1488" s="31">
        <f>AVERAGE(K1484:K1488)</f>
        <v>502.8</v>
      </c>
      <c r="M1488" s="38">
        <f>GEOMEAN(K1484:K1488)</f>
        <v>462.43964839530565</v>
      </c>
      <c r="N1488" s="55" t="s">
        <v>637</v>
      </c>
    </row>
    <row r="1489" spans="1:39" x14ac:dyDescent="0.3">
      <c r="A1489" s="32">
        <v>45078</v>
      </c>
      <c r="B1489" s="30">
        <v>0.43571759259259263</v>
      </c>
      <c r="C1489" s="13">
        <v>795</v>
      </c>
      <c r="D1489" s="13">
        <v>0.51349999999999996</v>
      </c>
      <c r="E1489" s="13">
        <v>7.46</v>
      </c>
      <c r="F1489" s="13">
        <v>7.94</v>
      </c>
      <c r="G1489" s="13">
        <v>20.100000000000001</v>
      </c>
      <c r="K1489" s="31">
        <v>743</v>
      </c>
    </row>
    <row r="1490" spans="1:39" x14ac:dyDescent="0.3">
      <c r="A1490" s="32">
        <v>45083</v>
      </c>
      <c r="B1490" s="26">
        <v>0.45506944444444447</v>
      </c>
      <c r="C1490" s="13">
        <v>908</v>
      </c>
      <c r="D1490" s="13">
        <v>0.59150000000000003</v>
      </c>
      <c r="E1490" s="13">
        <v>10.3</v>
      </c>
      <c r="F1490" s="13">
        <v>8.08</v>
      </c>
      <c r="G1490" s="13">
        <v>17.399999999999999</v>
      </c>
      <c r="K1490" s="31">
        <v>504</v>
      </c>
    </row>
    <row r="1491" spans="1:39" x14ac:dyDescent="0.3">
      <c r="A1491" s="32">
        <v>45092</v>
      </c>
      <c r="B1491" s="26">
        <v>0.46597222222222223</v>
      </c>
      <c r="C1491" s="13">
        <v>854</v>
      </c>
      <c r="D1491" s="13">
        <v>0.55249999999999999</v>
      </c>
      <c r="E1491" s="13">
        <v>8.77</v>
      </c>
      <c r="F1491" s="13">
        <v>7.87</v>
      </c>
      <c r="G1491" s="13">
        <v>19</v>
      </c>
      <c r="K1491" s="31">
        <v>443</v>
      </c>
    </row>
    <row r="1492" spans="1:39" x14ac:dyDescent="0.3">
      <c r="A1492" s="32">
        <v>45098</v>
      </c>
      <c r="B1492" s="30">
        <v>0.44877314814814812</v>
      </c>
      <c r="C1492" s="13">
        <v>487</v>
      </c>
      <c r="D1492" s="13">
        <v>316.8</v>
      </c>
      <c r="E1492" s="13">
        <v>8.14</v>
      </c>
      <c r="F1492" s="13">
        <v>7.79</v>
      </c>
      <c r="G1492" s="13">
        <v>19.2</v>
      </c>
      <c r="K1492" s="31">
        <v>327</v>
      </c>
    </row>
    <row r="1493" spans="1:39" x14ac:dyDescent="0.3">
      <c r="A1493" s="32">
        <v>45103</v>
      </c>
      <c r="B1493" s="26">
        <v>0.38515046296296296</v>
      </c>
      <c r="C1493" s="13">
        <v>871</v>
      </c>
      <c r="D1493" s="13">
        <v>0.5655</v>
      </c>
      <c r="E1493" s="13">
        <v>6.19</v>
      </c>
      <c r="F1493" s="13">
        <v>7.8</v>
      </c>
      <c r="G1493" s="13">
        <v>20.8</v>
      </c>
      <c r="K1493" s="31">
        <v>6131</v>
      </c>
      <c r="L1493" s="31">
        <f>AVERAGE(K1489:K1493)</f>
        <v>1629.6</v>
      </c>
      <c r="M1493" s="38">
        <f>GEOMEAN(K1489:K1493)</f>
        <v>802.38061717976484</v>
      </c>
      <c r="N1493" s="55" t="s">
        <v>638</v>
      </c>
    </row>
    <row r="1494" spans="1:39" x14ac:dyDescent="0.3">
      <c r="A1494" s="32">
        <v>45113</v>
      </c>
      <c r="B1494" s="26">
        <v>0.45271990740740736</v>
      </c>
      <c r="C1494" s="13">
        <v>799</v>
      </c>
      <c r="D1494" s="13">
        <v>0.52</v>
      </c>
      <c r="E1494" s="13">
        <v>8.98</v>
      </c>
      <c r="F1494" s="13">
        <v>7.93</v>
      </c>
      <c r="G1494" s="13">
        <v>23.3</v>
      </c>
      <c r="K1494" s="31">
        <v>644</v>
      </c>
    </row>
    <row r="1495" spans="1:39" x14ac:dyDescent="0.3">
      <c r="A1495" s="32">
        <v>45117</v>
      </c>
      <c r="B1495" s="26">
        <v>0.46532407407407406</v>
      </c>
      <c r="C1495" s="13">
        <v>690</v>
      </c>
      <c r="D1495" s="13">
        <v>0.44850000000000001</v>
      </c>
      <c r="E1495" s="13">
        <v>5.72</v>
      </c>
      <c r="F1495" s="13">
        <v>7.83</v>
      </c>
      <c r="G1495" s="13">
        <v>21.2</v>
      </c>
      <c r="K1495" s="31">
        <v>908</v>
      </c>
      <c r="O1495" s="28" t="s">
        <v>321</v>
      </c>
      <c r="P1495" s="28">
        <v>78.7</v>
      </c>
      <c r="Q1495" s="28" t="s">
        <v>321</v>
      </c>
      <c r="R1495" s="28" t="s">
        <v>321</v>
      </c>
      <c r="S1495" s="28" t="s">
        <v>321</v>
      </c>
      <c r="T1495" s="28" t="s">
        <v>321</v>
      </c>
      <c r="U1495" s="28" t="s">
        <v>321</v>
      </c>
      <c r="V1495" s="28" t="s">
        <v>321</v>
      </c>
      <c r="W1495" s="28" t="s">
        <v>321</v>
      </c>
      <c r="X1495" s="28">
        <v>48.8</v>
      </c>
      <c r="Y1495" s="28" t="s">
        <v>321</v>
      </c>
      <c r="Z1495" s="37">
        <v>0.66</v>
      </c>
      <c r="AA1495" s="28" t="s">
        <v>321</v>
      </c>
      <c r="AB1495" s="28">
        <v>43.3</v>
      </c>
      <c r="AC1495" s="28" t="s">
        <v>321</v>
      </c>
      <c r="AD1495" s="28">
        <v>266</v>
      </c>
      <c r="AE1495" s="28" t="s">
        <v>321</v>
      </c>
      <c r="AG1495" s="13">
        <v>273</v>
      </c>
      <c r="AH1495" s="28">
        <v>74200</v>
      </c>
      <c r="AI1495" s="28">
        <v>19700</v>
      </c>
      <c r="AJ1495" s="13">
        <v>6.5</v>
      </c>
      <c r="AK1495" s="28" t="s">
        <v>321</v>
      </c>
      <c r="AL1495" s="28" t="s">
        <v>321</v>
      </c>
      <c r="AM1495" s="28">
        <v>38.4</v>
      </c>
    </row>
    <row r="1496" spans="1:39" x14ac:dyDescent="0.3">
      <c r="A1496" s="32">
        <v>45124</v>
      </c>
      <c r="B1496" s="26">
        <v>0.44364583333333335</v>
      </c>
      <c r="C1496" s="13">
        <v>668</v>
      </c>
      <c r="D1496" s="13">
        <v>434.3</v>
      </c>
      <c r="E1496" s="13">
        <v>9</v>
      </c>
      <c r="F1496" s="13">
        <v>7.68</v>
      </c>
      <c r="G1496" s="13">
        <v>20.6</v>
      </c>
      <c r="K1496" s="31">
        <v>1860</v>
      </c>
    </row>
    <row r="1497" spans="1:39" x14ac:dyDescent="0.3">
      <c r="A1497" s="32">
        <v>45127</v>
      </c>
      <c r="B1497" s="26">
        <v>0.43269675925925927</v>
      </c>
      <c r="C1497" s="13">
        <v>642</v>
      </c>
      <c r="D1497" s="13">
        <v>0.41599999999999998</v>
      </c>
      <c r="E1497" s="13">
        <v>7.42</v>
      </c>
      <c r="F1497" s="13">
        <v>7.79</v>
      </c>
      <c r="G1497" s="13">
        <v>21.6</v>
      </c>
      <c r="K1497" s="31">
        <v>1211</v>
      </c>
    </row>
    <row r="1498" spans="1:39" x14ac:dyDescent="0.3">
      <c r="A1498" s="32">
        <v>45132</v>
      </c>
      <c r="B1498" s="26">
        <v>0.44207175925925929</v>
      </c>
      <c r="C1498" s="13">
        <v>776</v>
      </c>
      <c r="D1498" s="13">
        <v>0.50700000000000001</v>
      </c>
      <c r="E1498" s="13">
        <v>7.37</v>
      </c>
      <c r="F1498" s="13">
        <v>7.82</v>
      </c>
      <c r="G1498" s="13">
        <v>21.6</v>
      </c>
      <c r="K1498" s="31">
        <v>749</v>
      </c>
      <c r="L1498" s="31">
        <f>AVERAGE(K1494:K1498)</f>
        <v>1074.4000000000001</v>
      </c>
      <c r="M1498" s="38">
        <f>GEOMEAN(K1494:K1498)</f>
        <v>997.29151529573187</v>
      </c>
      <c r="N1498" s="55" t="s">
        <v>640</v>
      </c>
    </row>
    <row r="1499" spans="1:39" x14ac:dyDescent="0.3">
      <c r="A1499" s="32">
        <v>45139</v>
      </c>
      <c r="B1499" s="26">
        <v>0.49065972222222221</v>
      </c>
      <c r="C1499" s="13">
        <v>775</v>
      </c>
      <c r="D1499" s="13">
        <v>0.50700000000000001</v>
      </c>
      <c r="E1499" s="13">
        <v>7.01</v>
      </c>
      <c r="F1499" s="13">
        <v>8.07</v>
      </c>
      <c r="G1499" s="13">
        <v>20.3</v>
      </c>
      <c r="K1499" s="31">
        <v>554</v>
      </c>
    </row>
    <row r="1500" spans="1:39" x14ac:dyDescent="0.3">
      <c r="A1500" s="32">
        <v>45147</v>
      </c>
      <c r="B1500" s="30">
        <v>0.40318287037037037</v>
      </c>
      <c r="C1500" s="13">
        <v>664</v>
      </c>
      <c r="D1500" s="13">
        <v>431.5</v>
      </c>
      <c r="E1500" s="13">
        <v>6.59</v>
      </c>
      <c r="F1500" s="13">
        <v>7.55</v>
      </c>
      <c r="G1500" s="13">
        <v>19.5</v>
      </c>
      <c r="K1500" s="31">
        <v>620</v>
      </c>
    </row>
    <row r="1501" spans="1:39" x14ac:dyDescent="0.3">
      <c r="A1501" s="32">
        <v>45155</v>
      </c>
      <c r="B1501" s="26">
        <v>0.47181712962962963</v>
      </c>
      <c r="C1501" s="13">
        <v>761</v>
      </c>
      <c r="D1501" s="13">
        <v>495</v>
      </c>
      <c r="E1501" s="13">
        <v>7.24</v>
      </c>
      <c r="F1501" s="13">
        <v>7.98</v>
      </c>
      <c r="G1501" s="13">
        <v>18.7</v>
      </c>
      <c r="K1501" s="31">
        <v>336</v>
      </c>
    </row>
    <row r="1502" spans="1:39" x14ac:dyDescent="0.3">
      <c r="A1502" s="32">
        <v>45159</v>
      </c>
      <c r="B1502" s="30">
        <v>0.41756944444444444</v>
      </c>
      <c r="C1502" s="13">
        <v>431.5</v>
      </c>
      <c r="D1502" s="13">
        <v>0.2802</v>
      </c>
      <c r="E1502" s="13">
        <v>6.94</v>
      </c>
      <c r="F1502" s="13">
        <v>7.92</v>
      </c>
      <c r="G1502" s="13">
        <v>22.9</v>
      </c>
      <c r="K1502" s="31">
        <v>563</v>
      </c>
    </row>
    <row r="1503" spans="1:39" x14ac:dyDescent="0.3">
      <c r="A1503" s="32">
        <v>45167</v>
      </c>
      <c r="B1503" s="26">
        <v>0.4201388888888889</v>
      </c>
      <c r="C1503" s="13">
        <v>850</v>
      </c>
      <c r="D1503" s="13">
        <v>0.55249999999999999</v>
      </c>
      <c r="E1503" s="13">
        <v>6.38</v>
      </c>
      <c r="F1503" s="13">
        <v>7.92</v>
      </c>
      <c r="G1503" s="13">
        <v>17.600000000000001</v>
      </c>
      <c r="K1503" s="31">
        <v>556</v>
      </c>
      <c r="L1503" s="31">
        <f>AVERAGE(K1499:K1503)</f>
        <v>525.79999999999995</v>
      </c>
      <c r="M1503" s="38">
        <f>GEOMEAN(K1499:K1503)</f>
        <v>514.71258084709837</v>
      </c>
      <c r="N1503" s="55" t="s">
        <v>641</v>
      </c>
    </row>
    <row r="1504" spans="1:39" x14ac:dyDescent="0.3">
      <c r="A1504" s="32">
        <v>45174</v>
      </c>
      <c r="B1504" s="77" t="s">
        <v>805</v>
      </c>
      <c r="C1504" s="13">
        <v>320.7</v>
      </c>
      <c r="D1504" s="13">
        <v>0.2087</v>
      </c>
      <c r="E1504" s="13">
        <v>7.39</v>
      </c>
      <c r="F1504" s="13">
        <v>7.87</v>
      </c>
      <c r="G1504" s="13">
        <v>22.6</v>
      </c>
      <c r="K1504" s="31">
        <v>218</v>
      </c>
    </row>
    <row r="1505" spans="1:39" x14ac:dyDescent="0.3">
      <c r="A1505" s="32">
        <v>45182</v>
      </c>
      <c r="B1505" s="76">
        <v>0.44903935185185184</v>
      </c>
      <c r="C1505" s="13">
        <v>881</v>
      </c>
      <c r="D1505" s="13">
        <v>0.57199999999999995</v>
      </c>
      <c r="E1505" s="13">
        <v>7.09</v>
      </c>
      <c r="F1505" s="13">
        <v>8.0299999999999994</v>
      </c>
      <c r="G1505" s="13">
        <v>17.100000000000001</v>
      </c>
      <c r="K1505" s="31">
        <v>1374</v>
      </c>
    </row>
    <row r="1506" spans="1:39" x14ac:dyDescent="0.3">
      <c r="A1506" s="32">
        <v>45187</v>
      </c>
      <c r="B1506" s="76">
        <v>0.44</v>
      </c>
      <c r="C1506" s="13">
        <v>648</v>
      </c>
      <c r="D1506" s="13">
        <v>0.42249999999999999</v>
      </c>
      <c r="E1506" s="13">
        <v>8.16</v>
      </c>
      <c r="F1506" s="13">
        <v>7.9</v>
      </c>
      <c r="G1506" s="13">
        <v>15.4</v>
      </c>
      <c r="K1506" s="31">
        <v>4106</v>
      </c>
    </row>
    <row r="1507" spans="1:39" x14ac:dyDescent="0.3">
      <c r="A1507" s="32">
        <v>45190</v>
      </c>
      <c r="B1507" s="26">
        <v>0.47554398148148147</v>
      </c>
      <c r="C1507" s="13">
        <v>902</v>
      </c>
      <c r="D1507" s="13">
        <v>586</v>
      </c>
      <c r="E1507" s="13">
        <v>6.73</v>
      </c>
      <c r="F1507" s="13">
        <v>8.0500000000000007</v>
      </c>
      <c r="G1507" s="13">
        <v>17.100000000000001</v>
      </c>
      <c r="K1507" s="31">
        <v>789</v>
      </c>
    </row>
    <row r="1508" spans="1:39" x14ac:dyDescent="0.3">
      <c r="A1508" s="32">
        <v>45195</v>
      </c>
      <c r="B1508" s="26">
        <v>0.4227083333333333</v>
      </c>
      <c r="C1508" s="13">
        <v>856</v>
      </c>
      <c r="D1508" s="13">
        <v>0.55900000000000005</v>
      </c>
      <c r="E1508" s="13">
        <v>7.69</v>
      </c>
      <c r="F1508" s="13">
        <v>8.1199999999999992</v>
      </c>
      <c r="G1508" s="13">
        <v>18.8</v>
      </c>
      <c r="K1508" s="31">
        <v>909</v>
      </c>
      <c r="L1508" s="31">
        <f>AVERAGE(K1504:K1508)</f>
        <v>1479.2</v>
      </c>
      <c r="M1508" s="38">
        <f>GEOMEAN(K1504:K1508)</f>
        <v>975.21553649102259</v>
      </c>
      <c r="N1508" s="55" t="s">
        <v>643</v>
      </c>
    </row>
    <row r="1509" spans="1:39" x14ac:dyDescent="0.3">
      <c r="A1509" s="32">
        <v>45201</v>
      </c>
      <c r="B1509" s="30">
        <v>0.42921296296296302</v>
      </c>
      <c r="C1509" s="13">
        <v>825</v>
      </c>
      <c r="D1509" s="13">
        <v>0.53949999999999998</v>
      </c>
      <c r="E1509" s="13">
        <v>6.72</v>
      </c>
      <c r="F1509" s="13">
        <v>7.82</v>
      </c>
      <c r="G1509" s="13">
        <v>17</v>
      </c>
      <c r="K1509" s="31">
        <v>3076</v>
      </c>
    </row>
    <row r="1510" spans="1:39" x14ac:dyDescent="0.3">
      <c r="A1510" s="32">
        <v>45209</v>
      </c>
      <c r="B1510" s="26">
        <v>0.49174768518518519</v>
      </c>
      <c r="C1510" s="13">
        <v>664</v>
      </c>
      <c r="D1510" s="13">
        <v>0.43159999999999998</v>
      </c>
      <c r="E1510" s="13">
        <v>8.92</v>
      </c>
      <c r="F1510" s="13">
        <v>7.81</v>
      </c>
      <c r="G1510" s="13">
        <v>11.2</v>
      </c>
      <c r="K1510" s="31">
        <v>631</v>
      </c>
    </row>
    <row r="1511" spans="1:39" x14ac:dyDescent="0.3">
      <c r="A1511" s="32">
        <v>45217</v>
      </c>
      <c r="B1511" s="30">
        <v>0.42708333333333331</v>
      </c>
      <c r="C1511" s="13">
        <v>869</v>
      </c>
      <c r="D1511" s="13">
        <v>0.5655</v>
      </c>
      <c r="E1511" s="13">
        <v>7.73</v>
      </c>
      <c r="F1511" s="13">
        <v>8.01</v>
      </c>
      <c r="G1511" s="13">
        <v>12</v>
      </c>
      <c r="K1511" s="31">
        <v>1989</v>
      </c>
    </row>
    <row r="1512" spans="1:39" x14ac:dyDescent="0.3">
      <c r="A1512" s="32">
        <v>45225</v>
      </c>
      <c r="B1512" s="26">
        <v>0.46555555555555556</v>
      </c>
      <c r="C1512" s="13">
        <v>858</v>
      </c>
      <c r="D1512" s="13">
        <v>557</v>
      </c>
      <c r="E1512" s="13">
        <v>8.0500000000000007</v>
      </c>
      <c r="F1512" s="13">
        <v>7.78</v>
      </c>
      <c r="G1512" s="13">
        <v>14.3</v>
      </c>
      <c r="K1512" s="31">
        <v>275</v>
      </c>
    </row>
    <row r="1513" spans="1:39" x14ac:dyDescent="0.3">
      <c r="A1513" s="32">
        <v>45230</v>
      </c>
      <c r="B1513" s="30">
        <v>0.44711805555555556</v>
      </c>
      <c r="C1513" s="13">
        <v>440.7</v>
      </c>
      <c r="D1513" s="13">
        <v>286.5</v>
      </c>
      <c r="E1513" s="13">
        <v>9.52</v>
      </c>
      <c r="F1513" s="13">
        <v>7.71</v>
      </c>
      <c r="G1513" s="13">
        <v>5.5</v>
      </c>
      <c r="K1513" s="31">
        <v>275</v>
      </c>
      <c r="L1513" s="31">
        <f>AVERAGE(K1509:K1513)</f>
        <v>1249.2</v>
      </c>
      <c r="M1513" s="38">
        <f>GEOMEAN(K1509:K1513)</f>
        <v>781.74150799970732</v>
      </c>
      <c r="N1513" s="55" t="s">
        <v>644</v>
      </c>
    </row>
    <row r="1514" spans="1:39" x14ac:dyDescent="0.3">
      <c r="A1514" s="32">
        <v>45232</v>
      </c>
      <c r="B1514" s="30">
        <v>0.44193287037037038</v>
      </c>
      <c r="C1514" s="13">
        <v>834</v>
      </c>
      <c r="D1514" s="13">
        <v>0.53949999999999998</v>
      </c>
      <c r="E1514" s="13">
        <v>13.49</v>
      </c>
      <c r="F1514" s="13">
        <v>7.44</v>
      </c>
      <c r="G1514" s="13">
        <v>5</v>
      </c>
      <c r="K1514" s="31">
        <v>63</v>
      </c>
    </row>
    <row r="1515" spans="1:39" x14ac:dyDescent="0.3">
      <c r="A1515" s="32">
        <v>45238</v>
      </c>
      <c r="B1515" s="30">
        <v>0.44432870370370375</v>
      </c>
      <c r="C1515" s="13">
        <v>899</v>
      </c>
      <c r="D1515" s="13">
        <v>0.58499999999999996</v>
      </c>
      <c r="E1515" s="13">
        <v>9.0500000000000007</v>
      </c>
      <c r="F1515" s="13">
        <v>7.63</v>
      </c>
      <c r="G1515" s="13">
        <v>12.4</v>
      </c>
      <c r="K1515" s="31">
        <v>201</v>
      </c>
      <c r="O1515" s="28" t="s">
        <v>321</v>
      </c>
      <c r="P1515" s="28">
        <v>84.6</v>
      </c>
      <c r="Q1515" s="28" t="s">
        <v>321</v>
      </c>
      <c r="R1515" s="28" t="s">
        <v>321</v>
      </c>
      <c r="S1515" s="28">
        <v>50</v>
      </c>
      <c r="T1515" s="28" t="s">
        <v>321</v>
      </c>
      <c r="U1515" s="28" t="s">
        <v>321</v>
      </c>
      <c r="V1515" s="28" t="s">
        <v>321</v>
      </c>
      <c r="W1515" s="28" t="s">
        <v>321</v>
      </c>
      <c r="X1515" s="28">
        <v>72.099999999999994</v>
      </c>
      <c r="Y1515" s="28" t="s">
        <v>321</v>
      </c>
      <c r="Z1515" s="37" t="s">
        <v>321</v>
      </c>
      <c r="AA1515" s="28" t="s">
        <v>321</v>
      </c>
      <c r="AB1515" s="28">
        <v>53.4</v>
      </c>
      <c r="AC1515" s="28">
        <v>0.12</v>
      </c>
      <c r="AD1515" s="28">
        <v>343</v>
      </c>
      <c r="AE1515" s="28" t="s">
        <v>321</v>
      </c>
      <c r="AG1515" s="13">
        <v>255</v>
      </c>
      <c r="AH1515" s="28">
        <v>91300</v>
      </c>
      <c r="AI1515" s="28">
        <v>27900</v>
      </c>
      <c r="AJ1515" s="13">
        <v>4.4000000000000004</v>
      </c>
      <c r="AK1515" s="28" t="s">
        <v>321</v>
      </c>
      <c r="AL1515" s="28" t="s">
        <v>321</v>
      </c>
      <c r="AM1515" s="28">
        <v>21.3</v>
      </c>
    </row>
    <row r="1516" spans="1:39" x14ac:dyDescent="0.3">
      <c r="A1516" s="32">
        <v>45244</v>
      </c>
      <c r="B1516" s="30">
        <v>0.43778935185185186</v>
      </c>
      <c r="C1516" s="13">
        <v>907</v>
      </c>
      <c r="D1516" s="13">
        <v>0.59150000000000003</v>
      </c>
      <c r="E1516" s="13">
        <v>9.23</v>
      </c>
      <c r="F1516" s="13">
        <v>7.89</v>
      </c>
      <c r="G1516" s="13">
        <v>5.9</v>
      </c>
      <c r="K1516" s="31">
        <v>253</v>
      </c>
    </row>
    <row r="1517" spans="1:39" x14ac:dyDescent="0.3">
      <c r="A1517" s="32">
        <v>45257</v>
      </c>
      <c r="B1517" s="30">
        <v>0.42098379629629629</v>
      </c>
      <c r="C1517" s="13">
        <v>758</v>
      </c>
      <c r="D1517" s="13">
        <v>492</v>
      </c>
      <c r="E1517" s="13">
        <v>9.9600000000000009</v>
      </c>
      <c r="F1517" s="13">
        <v>7.82</v>
      </c>
      <c r="G1517" s="13">
        <v>3.2</v>
      </c>
      <c r="K1517" s="31">
        <v>1210</v>
      </c>
    </row>
    <row r="1518" spans="1:39" x14ac:dyDescent="0.3">
      <c r="A1518" s="32">
        <v>45260</v>
      </c>
      <c r="B1518" s="26">
        <v>0.4412962962962963</v>
      </c>
      <c r="C1518" s="13">
        <v>964</v>
      </c>
      <c r="D1518" s="13">
        <v>626</v>
      </c>
      <c r="E1518" s="13">
        <v>11.42</v>
      </c>
      <c r="F1518" s="13">
        <v>7.76</v>
      </c>
      <c r="G1518" s="13">
        <v>1.8</v>
      </c>
      <c r="K1518" s="31">
        <v>809</v>
      </c>
      <c r="L1518" s="31">
        <f>AVERAGE(K1514:K1518)</f>
        <v>507.2</v>
      </c>
      <c r="M1518" s="38">
        <f>GEOMEAN(K1514:K1518)</f>
        <v>315.70263301260468</v>
      </c>
      <c r="N1518" s="55" t="s">
        <v>646</v>
      </c>
    </row>
    <row r="1519" spans="1:39" x14ac:dyDescent="0.3">
      <c r="A1519" s="32">
        <v>45265</v>
      </c>
      <c r="B1519" s="30">
        <v>45265.431319444448</v>
      </c>
      <c r="C1519" s="13">
        <v>859</v>
      </c>
      <c r="D1519" s="13">
        <v>0.55900000000000005</v>
      </c>
      <c r="E1519" s="13">
        <v>11.49</v>
      </c>
      <c r="F1519" s="13">
        <v>7.88</v>
      </c>
      <c r="G1519" s="13">
        <v>5.5</v>
      </c>
      <c r="K1519" s="31">
        <v>122</v>
      </c>
    </row>
    <row r="1520" spans="1:39" x14ac:dyDescent="0.3">
      <c r="A1520" s="32">
        <v>45271</v>
      </c>
      <c r="B1520" s="30">
        <v>0.52668981481481481</v>
      </c>
      <c r="C1520" s="13">
        <v>796</v>
      </c>
      <c r="D1520" s="13">
        <v>0.51739999999999997</v>
      </c>
      <c r="E1520" s="13">
        <v>13.17</v>
      </c>
      <c r="F1520" s="13">
        <v>7.86</v>
      </c>
      <c r="G1520" s="13">
        <v>4.9000000000000004</v>
      </c>
      <c r="K1520" s="31">
        <v>211</v>
      </c>
    </row>
    <row r="1521" spans="1:14" x14ac:dyDescent="0.3">
      <c r="A1521" s="32">
        <v>45274</v>
      </c>
      <c r="B1521" s="26">
        <v>0.42578703703703707</v>
      </c>
      <c r="C1521" s="13">
        <v>873</v>
      </c>
      <c r="D1521" s="13">
        <v>568</v>
      </c>
      <c r="E1521" s="13">
        <v>9.84</v>
      </c>
      <c r="F1521" s="13">
        <v>7.8</v>
      </c>
      <c r="G1521" s="13">
        <v>2.6</v>
      </c>
      <c r="K1521" s="31">
        <v>15531</v>
      </c>
    </row>
    <row r="1522" spans="1:14" x14ac:dyDescent="0.3">
      <c r="A1522" s="32">
        <v>45278</v>
      </c>
      <c r="B1522" s="30">
        <v>0.4493287037037037</v>
      </c>
      <c r="C1522" s="13">
        <v>751</v>
      </c>
      <c r="D1522" s="13">
        <v>488</v>
      </c>
      <c r="E1522" s="13">
        <v>10.64</v>
      </c>
      <c r="F1522" s="13">
        <v>7.81</v>
      </c>
      <c r="G1522" s="13">
        <v>4.3</v>
      </c>
      <c r="K1522" s="31">
        <v>269</v>
      </c>
    </row>
    <row r="1523" spans="1:14" x14ac:dyDescent="0.3">
      <c r="A1523" s="32">
        <v>45281</v>
      </c>
      <c r="B1523" s="30">
        <v>45281.432349537034</v>
      </c>
      <c r="C1523" s="13">
        <v>888</v>
      </c>
      <c r="D1523" s="13">
        <v>0.57850000000000001</v>
      </c>
      <c r="E1523" s="13">
        <v>11.67</v>
      </c>
      <c r="F1523" s="13">
        <v>7.86</v>
      </c>
      <c r="G1523" s="13">
        <v>3</v>
      </c>
      <c r="K1523" s="31">
        <v>98</v>
      </c>
      <c r="L1523" s="31">
        <f>AVERAGE(K1519:K1523)</f>
        <v>3246.2</v>
      </c>
      <c r="M1523" s="38">
        <f>GEOMEAN(K1519:K1523)</f>
        <v>402.31295002601422</v>
      </c>
      <c r="N1523" s="55" t="s">
        <v>647</v>
      </c>
    </row>
    <row r="1524" spans="1:14" x14ac:dyDescent="0.3">
      <c r="A1524" s="78">
        <v>45293</v>
      </c>
      <c r="B1524" s="26">
        <v>0.45089120370370367</v>
      </c>
      <c r="C1524" s="13">
        <v>877</v>
      </c>
      <c r="D1524" s="13">
        <v>0.57199999999999995</v>
      </c>
      <c r="E1524" s="13">
        <v>12.19</v>
      </c>
      <c r="F1524" s="13">
        <v>7.77</v>
      </c>
      <c r="G1524" s="13">
        <v>3.1</v>
      </c>
      <c r="K1524" s="31">
        <v>63</v>
      </c>
    </row>
    <row r="1525" spans="1:14" x14ac:dyDescent="0.3">
      <c r="A1525" s="78">
        <v>45301</v>
      </c>
      <c r="B1525" s="26">
        <v>0.44084490740740739</v>
      </c>
      <c r="C1525" s="13">
        <v>549</v>
      </c>
      <c r="D1525" s="13">
        <v>356.9</v>
      </c>
      <c r="E1525" s="13">
        <v>11.45</v>
      </c>
      <c r="F1525" s="13">
        <v>7.96</v>
      </c>
      <c r="G1525" s="13">
        <v>3.7</v>
      </c>
      <c r="K1525" s="31">
        <v>1246</v>
      </c>
    </row>
    <row r="1526" spans="1:14" x14ac:dyDescent="0.3">
      <c r="A1526" s="78">
        <v>45309</v>
      </c>
      <c r="B1526" s="49" t="s">
        <v>923</v>
      </c>
    </row>
    <row r="1527" spans="1:14" x14ac:dyDescent="0.3">
      <c r="A1527" s="78">
        <v>45313</v>
      </c>
      <c r="B1527" s="26">
        <v>0.41665509259259265</v>
      </c>
      <c r="C1527" s="13">
        <v>934</v>
      </c>
      <c r="D1527" s="13">
        <v>607</v>
      </c>
      <c r="E1527" s="13">
        <v>14.14</v>
      </c>
      <c r="F1527" s="13">
        <v>8.18</v>
      </c>
      <c r="G1527" s="13">
        <v>0.1</v>
      </c>
      <c r="K1527" s="31">
        <v>10</v>
      </c>
    </row>
    <row r="1528" spans="1:14" x14ac:dyDescent="0.3">
      <c r="A1528" s="78">
        <v>45320</v>
      </c>
      <c r="B1528" s="30">
        <v>0.42541666666666672</v>
      </c>
      <c r="C1528" s="13">
        <v>880</v>
      </c>
      <c r="D1528" s="13">
        <v>0.57199999999999995</v>
      </c>
      <c r="E1528" s="13">
        <v>13.02</v>
      </c>
      <c r="F1528" s="13">
        <v>7.64</v>
      </c>
      <c r="G1528" s="13">
        <v>4.7</v>
      </c>
      <c r="K1528" s="31">
        <v>231</v>
      </c>
      <c r="L1528" s="31">
        <f>AVERAGE(K1524:K1528)</f>
        <v>387.5</v>
      </c>
      <c r="M1528" s="38">
        <f>GEOMEAN(K1524:K1528)</f>
        <v>116.04265131922782</v>
      </c>
      <c r="N1528" s="55" t="s">
        <v>924</v>
      </c>
    </row>
    <row r="1529" spans="1:14" x14ac:dyDescent="0.3">
      <c r="A1529" s="78">
        <v>45329</v>
      </c>
      <c r="B1529" s="30">
        <v>45329.49287037037</v>
      </c>
      <c r="C1529" s="13">
        <v>956</v>
      </c>
      <c r="D1529" s="13">
        <v>0.624</v>
      </c>
      <c r="E1529" s="13">
        <v>12.87</v>
      </c>
      <c r="F1529" s="13">
        <v>8</v>
      </c>
      <c r="G1529" s="13">
        <v>5.4</v>
      </c>
      <c r="K1529" s="31">
        <v>183</v>
      </c>
    </row>
    <row r="1530" spans="1:14" x14ac:dyDescent="0.3">
      <c r="A1530" s="78">
        <v>45334</v>
      </c>
      <c r="B1530" s="30">
        <v>0.43359953703703707</v>
      </c>
      <c r="C1530" s="13">
        <v>955</v>
      </c>
      <c r="D1530" s="13">
        <v>0.61750000000000005</v>
      </c>
      <c r="E1530" s="13">
        <v>13.41</v>
      </c>
      <c r="F1530" s="13">
        <v>7.83</v>
      </c>
      <c r="G1530" s="13">
        <v>5.6</v>
      </c>
      <c r="K1530" s="31">
        <v>20</v>
      </c>
    </row>
    <row r="1531" spans="1:14" x14ac:dyDescent="0.3">
      <c r="A1531" s="78">
        <v>45337</v>
      </c>
      <c r="B1531" s="30">
        <v>0.43302083333333335</v>
      </c>
      <c r="C1531" s="13">
        <v>924</v>
      </c>
      <c r="D1531" s="13">
        <v>0.59799999999999998</v>
      </c>
      <c r="E1531" s="13">
        <v>12.27</v>
      </c>
      <c r="F1531" s="13">
        <v>7.89</v>
      </c>
      <c r="G1531" s="13">
        <v>6.3</v>
      </c>
      <c r="K1531" s="56">
        <v>10</v>
      </c>
    </row>
    <row r="1532" spans="1:14" x14ac:dyDescent="0.3">
      <c r="A1532" s="78">
        <v>45343</v>
      </c>
      <c r="B1532" s="30">
        <v>0.43028935185185185</v>
      </c>
      <c r="C1532" s="13">
        <v>1196</v>
      </c>
      <c r="D1532" s="13">
        <v>0.78</v>
      </c>
      <c r="E1532" s="13">
        <v>13.93</v>
      </c>
      <c r="F1532" s="13">
        <v>8.09</v>
      </c>
      <c r="G1532" s="13">
        <v>5.0999999999999996</v>
      </c>
      <c r="K1532" s="31">
        <v>134</v>
      </c>
    </row>
    <row r="1533" spans="1:14" x14ac:dyDescent="0.3">
      <c r="A1533" s="78">
        <v>45350</v>
      </c>
      <c r="B1533" s="26">
        <v>0.42300925925925931</v>
      </c>
      <c r="C1533" s="13">
        <v>928</v>
      </c>
      <c r="D1533" s="13">
        <v>603</v>
      </c>
      <c r="E1533" s="13">
        <v>8.4600000000000009</v>
      </c>
      <c r="F1533" s="13">
        <v>7.91</v>
      </c>
      <c r="G1533" s="13">
        <v>8.6999999999999993</v>
      </c>
      <c r="K1533" s="31">
        <v>2909</v>
      </c>
      <c r="L1533" s="31">
        <f>AVERAGE(K1529:K1533)</f>
        <v>651.20000000000005</v>
      </c>
      <c r="M1533" s="38">
        <f>GEOMEAN(K1529:K1533)</f>
        <v>107.36578925890799</v>
      </c>
      <c r="N1533" s="55" t="s">
        <v>925</v>
      </c>
    </row>
    <row r="1534" spans="1:14" x14ac:dyDescent="0.3">
      <c r="A1534" s="78">
        <v>45355</v>
      </c>
      <c r="B1534" s="26">
        <v>0.4604861111111111</v>
      </c>
      <c r="C1534" s="13">
        <v>965</v>
      </c>
      <c r="D1534" s="13">
        <v>0.63049999999999995</v>
      </c>
      <c r="E1534" s="13">
        <v>12.7</v>
      </c>
      <c r="F1534" s="13">
        <v>8.1199999999999992</v>
      </c>
      <c r="G1534" s="13">
        <v>11.7</v>
      </c>
      <c r="K1534" s="31">
        <v>121</v>
      </c>
    </row>
    <row r="1535" spans="1:14" x14ac:dyDescent="0.3">
      <c r="A1535" s="78">
        <v>45358</v>
      </c>
      <c r="B1535" s="26">
        <v>0.43685185185185182</v>
      </c>
      <c r="C1535" s="13">
        <v>893</v>
      </c>
      <c r="D1535" s="13">
        <v>581</v>
      </c>
      <c r="E1535" s="13">
        <v>9.42</v>
      </c>
      <c r="F1535" s="13">
        <v>7.96</v>
      </c>
      <c r="G1535" s="13">
        <v>9.6999999999999993</v>
      </c>
      <c r="K1535" s="31">
        <v>193</v>
      </c>
    </row>
    <row r="1536" spans="1:14" x14ac:dyDescent="0.3">
      <c r="A1536" s="78">
        <v>45363</v>
      </c>
      <c r="B1536" s="30">
        <v>0.4157986111111111</v>
      </c>
      <c r="C1536" s="13">
        <v>965</v>
      </c>
      <c r="D1536" s="13">
        <v>0.63049999999999995</v>
      </c>
      <c r="E1536" s="13">
        <v>13.18</v>
      </c>
      <c r="F1536" s="13">
        <v>8.06</v>
      </c>
      <c r="G1536" s="13">
        <v>8</v>
      </c>
      <c r="K1536" s="31">
        <v>148</v>
      </c>
    </row>
    <row r="1537" spans="1:39" x14ac:dyDescent="0.3">
      <c r="A1537" s="78">
        <v>45369</v>
      </c>
      <c r="B1537" s="30">
        <v>45369.427175925928</v>
      </c>
      <c r="C1537" s="13">
        <v>882</v>
      </c>
      <c r="D1537" s="13">
        <v>0.57199999999999995</v>
      </c>
      <c r="E1537" s="13">
        <v>10.32</v>
      </c>
      <c r="F1537" s="13">
        <v>7.68</v>
      </c>
      <c r="G1537" s="13">
        <v>6.1</v>
      </c>
      <c r="K1537" s="31">
        <v>75</v>
      </c>
    </row>
    <row r="1538" spans="1:39" x14ac:dyDescent="0.3">
      <c r="A1538" s="78">
        <v>45377</v>
      </c>
      <c r="B1538" s="30">
        <v>0.43519675925925927</v>
      </c>
      <c r="C1538" s="13">
        <v>649</v>
      </c>
      <c r="D1538" s="13">
        <v>0.42180000000000001</v>
      </c>
      <c r="E1538" s="13">
        <v>8.1999999999999993</v>
      </c>
      <c r="F1538" s="13">
        <v>7.84</v>
      </c>
      <c r="G1538" s="13">
        <v>12</v>
      </c>
      <c r="K1538" s="31">
        <v>3448</v>
      </c>
      <c r="L1538" s="31">
        <f>AVERAGE(K1534:K1538)</f>
        <v>797</v>
      </c>
      <c r="M1538" s="38">
        <f>GEOMEAN(K1534:K1538)</f>
        <v>245.61030422763329</v>
      </c>
      <c r="N1538" s="55" t="s">
        <v>926</v>
      </c>
      <c r="O1538" s="28" t="s">
        <v>321</v>
      </c>
      <c r="P1538" s="28">
        <v>67.2</v>
      </c>
      <c r="Q1538" s="28" t="s">
        <v>321</v>
      </c>
      <c r="R1538" s="28" t="s">
        <v>321</v>
      </c>
      <c r="S1538" s="28" t="s">
        <v>321</v>
      </c>
      <c r="T1538" s="28" t="s">
        <v>321</v>
      </c>
      <c r="U1538" s="28" t="s">
        <v>321</v>
      </c>
      <c r="V1538" s="28" t="s">
        <v>321</v>
      </c>
      <c r="W1538" s="28" t="s">
        <v>321</v>
      </c>
      <c r="X1538" s="28">
        <v>79.2</v>
      </c>
      <c r="Y1538" s="28" t="s">
        <v>321</v>
      </c>
      <c r="Z1538" s="37" t="s">
        <v>321</v>
      </c>
      <c r="AA1538" s="28" t="s">
        <v>321</v>
      </c>
      <c r="AB1538" s="28">
        <v>38.6</v>
      </c>
      <c r="AC1538" s="28" t="s">
        <v>321</v>
      </c>
      <c r="AD1538" s="28">
        <v>216</v>
      </c>
      <c r="AE1538" s="28" t="s">
        <v>321</v>
      </c>
      <c r="AG1538" s="13">
        <v>301</v>
      </c>
      <c r="AH1538" s="28">
        <v>5800</v>
      </c>
      <c r="AI1538" s="28">
        <v>17200</v>
      </c>
      <c r="AJ1538" s="13">
        <v>3.8</v>
      </c>
      <c r="AK1538" s="28" t="s">
        <v>321</v>
      </c>
      <c r="AL1538" s="28" t="s">
        <v>321</v>
      </c>
      <c r="AM1538" s="28">
        <v>32.5</v>
      </c>
    </row>
    <row r="1539" spans="1:39" x14ac:dyDescent="0.3">
      <c r="A1539" s="78">
        <v>45383</v>
      </c>
      <c r="B1539" s="26">
        <v>0.46855324074074073</v>
      </c>
      <c r="C1539" s="13">
        <v>864</v>
      </c>
      <c r="D1539" s="13">
        <v>0.55900000000000005</v>
      </c>
      <c r="E1539" s="13">
        <v>10.119999999999999</v>
      </c>
      <c r="F1539" s="13">
        <v>7.96</v>
      </c>
      <c r="G1539" s="13">
        <v>12.9</v>
      </c>
      <c r="K1539" s="31">
        <v>272</v>
      </c>
    </row>
    <row r="1540" spans="1:39" x14ac:dyDescent="0.3">
      <c r="A1540" s="78">
        <v>45386</v>
      </c>
      <c r="B1540" s="30">
        <v>0.49431712962962965</v>
      </c>
      <c r="C1540" s="13">
        <v>813</v>
      </c>
      <c r="D1540" s="13">
        <v>528</v>
      </c>
      <c r="E1540" s="13">
        <v>10.38</v>
      </c>
      <c r="F1540" s="13">
        <v>8.09</v>
      </c>
      <c r="G1540" s="13">
        <v>8.5</v>
      </c>
      <c r="K1540" s="31">
        <v>908</v>
      </c>
    </row>
    <row r="1541" spans="1:39" x14ac:dyDescent="0.3">
      <c r="A1541" s="78">
        <v>45392</v>
      </c>
      <c r="B1541" s="30">
        <v>0.38614583333333335</v>
      </c>
      <c r="C1541" s="13">
        <v>760</v>
      </c>
      <c r="D1541" s="13">
        <v>494</v>
      </c>
      <c r="E1541" s="13">
        <v>9.49</v>
      </c>
      <c r="F1541" s="13">
        <v>7.98</v>
      </c>
      <c r="G1541" s="13">
        <v>13.3</v>
      </c>
      <c r="K1541" s="31">
        <v>909</v>
      </c>
    </row>
    <row r="1542" spans="1:39" x14ac:dyDescent="0.3">
      <c r="A1542" s="78">
        <v>45398</v>
      </c>
      <c r="B1542" s="26">
        <v>0.37783564814814813</v>
      </c>
      <c r="C1542" s="13">
        <v>877</v>
      </c>
      <c r="D1542" s="13">
        <v>570</v>
      </c>
      <c r="E1542" s="13">
        <v>9.56</v>
      </c>
      <c r="F1542" s="13">
        <v>7.9</v>
      </c>
      <c r="G1542" s="13">
        <v>14.7</v>
      </c>
      <c r="K1542" s="31">
        <v>565</v>
      </c>
    </row>
    <row r="1543" spans="1:39" x14ac:dyDescent="0.3">
      <c r="A1543" s="78">
        <v>45404</v>
      </c>
      <c r="B1543" s="30">
        <v>0.43329861111111112</v>
      </c>
      <c r="C1543" s="13">
        <v>940</v>
      </c>
      <c r="D1543" s="13">
        <v>0.61099999999999999</v>
      </c>
      <c r="E1543" s="13">
        <v>14.3</v>
      </c>
      <c r="F1543" s="13">
        <v>7.73</v>
      </c>
      <c r="G1543" s="13">
        <v>9.6</v>
      </c>
      <c r="K1543" s="31">
        <v>435</v>
      </c>
      <c r="L1543" s="31">
        <f>AVERAGE(K1539:K1543)</f>
        <v>617.79999999999995</v>
      </c>
      <c r="M1543" s="38">
        <f>GEOMEAN(K1539:K1543)</f>
        <v>560.21053042260303</v>
      </c>
      <c r="N1543" s="55" t="s">
        <v>928</v>
      </c>
    </row>
    <row r="1544" spans="1:39" x14ac:dyDescent="0.3">
      <c r="A1544" s="78">
        <v>45413</v>
      </c>
      <c r="B1544" s="30">
        <v>0.41128472222222223</v>
      </c>
      <c r="C1544" s="13">
        <v>162.1</v>
      </c>
      <c r="D1544" s="13">
        <v>0.1053</v>
      </c>
      <c r="E1544" s="13">
        <v>8.36</v>
      </c>
      <c r="F1544" s="13">
        <v>7.74</v>
      </c>
      <c r="G1544" s="13">
        <v>15.9</v>
      </c>
      <c r="K1544" s="31">
        <v>1333</v>
      </c>
    </row>
    <row r="1545" spans="1:39" x14ac:dyDescent="0.3">
      <c r="A1545" s="78">
        <v>45426.384328703702</v>
      </c>
      <c r="B1545" s="30">
        <v>0.3843287037037037</v>
      </c>
      <c r="C1545" s="13">
        <v>888</v>
      </c>
      <c r="D1545" s="13">
        <v>0.57850000000000001</v>
      </c>
      <c r="E1545" s="13">
        <v>14.08</v>
      </c>
      <c r="F1545" s="13">
        <v>7.89</v>
      </c>
      <c r="G1545" s="13">
        <v>17.8</v>
      </c>
      <c r="K1545" s="31">
        <v>991</v>
      </c>
    </row>
    <row r="1546" spans="1:39" x14ac:dyDescent="0.3">
      <c r="A1546" s="78">
        <v>45432</v>
      </c>
      <c r="B1546" s="26">
        <v>0.41008101851851853</v>
      </c>
      <c r="C1546" s="13">
        <v>459</v>
      </c>
      <c r="D1546" s="13">
        <v>298.5</v>
      </c>
      <c r="E1546" s="13">
        <v>7.26</v>
      </c>
      <c r="F1546" s="13">
        <v>7.76</v>
      </c>
      <c r="G1546" s="13">
        <v>17.899999999999999</v>
      </c>
      <c r="K1546" s="31">
        <v>683</v>
      </c>
    </row>
    <row r="1547" spans="1:39" x14ac:dyDescent="0.3">
      <c r="A1547" s="78">
        <v>45435</v>
      </c>
      <c r="B1547" s="26">
        <v>0.52410879629629625</v>
      </c>
      <c r="C1547" s="13">
        <v>883</v>
      </c>
      <c r="D1547" s="13">
        <v>574</v>
      </c>
      <c r="E1547" s="13">
        <v>7.66</v>
      </c>
      <c r="F1547" s="13">
        <v>7.98</v>
      </c>
      <c r="G1547" s="13">
        <v>18.5</v>
      </c>
      <c r="K1547" s="31">
        <v>520</v>
      </c>
    </row>
    <row r="1548" spans="1:39" x14ac:dyDescent="0.3">
      <c r="A1548" s="32">
        <v>45442</v>
      </c>
      <c r="B1548" s="26">
        <v>0.47503472222222221</v>
      </c>
      <c r="C1548" s="13">
        <v>803</v>
      </c>
      <c r="D1548" s="13">
        <v>522</v>
      </c>
      <c r="E1548" s="13">
        <v>9.36</v>
      </c>
      <c r="F1548" s="13">
        <v>7.99</v>
      </c>
      <c r="G1548" s="13">
        <v>15.5</v>
      </c>
      <c r="K1548" s="31">
        <v>471</v>
      </c>
      <c r="L1548" s="31">
        <f>AVERAGE(K1544:K1548)</f>
        <v>799.6</v>
      </c>
      <c r="M1548" s="38">
        <f>GEOMEAN(K1544:K1548)</f>
        <v>739.38349487725054</v>
      </c>
      <c r="N1548" s="55" t="s">
        <v>929</v>
      </c>
    </row>
    <row r="1549" spans="1:39" x14ac:dyDescent="0.3">
      <c r="A1549" s="32">
        <v>45446</v>
      </c>
      <c r="B1549" s="30">
        <v>0.42593750000000002</v>
      </c>
      <c r="C1549" s="13">
        <v>775</v>
      </c>
      <c r="D1549" s="13">
        <v>504</v>
      </c>
      <c r="E1549" s="13">
        <v>9.84</v>
      </c>
      <c r="F1549" s="13">
        <v>7.93</v>
      </c>
      <c r="G1549" s="13">
        <v>17.2</v>
      </c>
      <c r="K1549" s="31">
        <v>631</v>
      </c>
    </row>
    <row r="1550" spans="1:39" x14ac:dyDescent="0.3">
      <c r="A1550" s="32">
        <v>45449</v>
      </c>
      <c r="B1550" s="26">
        <v>0.45819444444444446</v>
      </c>
      <c r="C1550" s="13">
        <v>504</v>
      </c>
      <c r="D1550" s="13">
        <v>0.3276</v>
      </c>
      <c r="E1550" s="13">
        <v>7.17</v>
      </c>
      <c r="F1550" s="13">
        <v>7.87</v>
      </c>
      <c r="G1550" s="13">
        <v>20.8</v>
      </c>
      <c r="K1550" s="31">
        <v>4352</v>
      </c>
    </row>
    <row r="1551" spans="1:39" x14ac:dyDescent="0.3">
      <c r="A1551" s="32">
        <v>45456</v>
      </c>
      <c r="B1551" s="30">
        <v>0.44840277777777776</v>
      </c>
      <c r="C1551" s="13">
        <v>908</v>
      </c>
      <c r="D1551" s="13">
        <v>590</v>
      </c>
      <c r="E1551" s="13">
        <v>8.6199999999999992</v>
      </c>
      <c r="F1551" s="13">
        <v>7.92</v>
      </c>
      <c r="G1551" s="13">
        <v>18</v>
      </c>
      <c r="K1551" s="31">
        <v>1112</v>
      </c>
    </row>
    <row r="1552" spans="1:39" x14ac:dyDescent="0.3">
      <c r="A1552" s="32">
        <v>45461</v>
      </c>
      <c r="B1552" s="30">
        <v>0.41152777777777777</v>
      </c>
      <c r="C1552" s="13">
        <v>128.69999999999999</v>
      </c>
      <c r="D1552" s="13">
        <v>8.3799999999999999E-2</v>
      </c>
      <c r="E1552" s="13">
        <v>5.97</v>
      </c>
      <c r="F1552" s="13">
        <v>7.94</v>
      </c>
      <c r="G1552" s="13">
        <v>21.5</v>
      </c>
      <c r="K1552" s="31">
        <v>15531</v>
      </c>
    </row>
    <row r="1553" spans="1:39" x14ac:dyDescent="0.3">
      <c r="A1553" s="32">
        <v>45469</v>
      </c>
      <c r="B1553" s="26">
        <v>0.41528935185185184</v>
      </c>
      <c r="C1553" s="13">
        <v>843</v>
      </c>
      <c r="D1553" s="13">
        <v>0.54600000000000004</v>
      </c>
      <c r="E1553" s="13">
        <v>6.87</v>
      </c>
      <c r="F1553" s="13">
        <v>7.76</v>
      </c>
      <c r="G1553" s="13">
        <v>20.2</v>
      </c>
      <c r="K1553" s="31">
        <v>1019</v>
      </c>
      <c r="L1553" s="31">
        <f>AVERAGE(K1549:K1553)</f>
        <v>4529</v>
      </c>
      <c r="M1553" s="38">
        <f>GEOMEAN(K1549:K1553)</f>
        <v>2171.8975098263709</v>
      </c>
      <c r="N1553" s="55" t="s">
        <v>931</v>
      </c>
    </row>
    <row r="1554" spans="1:39" x14ac:dyDescent="0.3">
      <c r="A1554" s="78">
        <v>45475</v>
      </c>
      <c r="B1554" s="30">
        <v>0.44289351851851849</v>
      </c>
      <c r="C1554" s="13">
        <v>747</v>
      </c>
      <c r="D1554" s="13">
        <v>0.48749999999999999</v>
      </c>
      <c r="E1554" s="13">
        <v>8.39</v>
      </c>
      <c r="F1554" s="13">
        <v>7.74</v>
      </c>
      <c r="G1554" s="13">
        <v>18.100000000000001</v>
      </c>
      <c r="K1554" s="31">
        <v>1725</v>
      </c>
      <c r="O1554" s="28" t="s">
        <v>321</v>
      </c>
      <c r="P1554" s="28">
        <v>85.2</v>
      </c>
      <c r="Q1554" s="28" t="s">
        <v>321</v>
      </c>
      <c r="R1554" s="28" t="s">
        <v>321</v>
      </c>
      <c r="S1554" s="28" t="s">
        <v>321</v>
      </c>
      <c r="T1554" s="28" t="s">
        <v>321</v>
      </c>
      <c r="U1554" s="28" t="s">
        <v>321</v>
      </c>
      <c r="V1554" s="28" t="s">
        <v>321</v>
      </c>
      <c r="W1554" s="28" t="s">
        <v>321</v>
      </c>
      <c r="X1554" s="28">
        <v>64.5</v>
      </c>
      <c r="Y1554" s="28" t="s">
        <v>321</v>
      </c>
      <c r="Z1554" s="37" t="s">
        <v>321</v>
      </c>
      <c r="AA1554" s="28" t="s">
        <v>321</v>
      </c>
      <c r="AB1554" s="28">
        <v>44.9</v>
      </c>
      <c r="AC1554" s="28" t="s">
        <v>321</v>
      </c>
      <c r="AD1554" s="28">
        <v>307</v>
      </c>
      <c r="AE1554" s="28" t="s">
        <v>321</v>
      </c>
      <c r="AG1554" s="13">
        <v>264</v>
      </c>
      <c r="AH1554" s="28">
        <v>83200</v>
      </c>
      <c r="AI1554" s="28">
        <v>24000</v>
      </c>
      <c r="AJ1554" s="28">
        <v>5</v>
      </c>
      <c r="AK1554" s="28" t="s">
        <v>321</v>
      </c>
      <c r="AL1554" s="28" t="s">
        <v>321</v>
      </c>
      <c r="AM1554" s="28">
        <v>32.9</v>
      </c>
    </row>
    <row r="1555" spans="1:39" x14ac:dyDescent="0.3">
      <c r="A1555" s="32">
        <v>45482</v>
      </c>
      <c r="B1555" s="26">
        <v>0.42153935185185187</v>
      </c>
      <c r="C1555" s="13">
        <v>814</v>
      </c>
      <c r="D1555" s="13">
        <v>529</v>
      </c>
      <c r="E1555" s="13">
        <v>7.46</v>
      </c>
      <c r="F1555" s="13">
        <v>7.8</v>
      </c>
      <c r="G1555" s="13">
        <v>21.5</v>
      </c>
      <c r="K1555" s="31">
        <v>1296</v>
      </c>
    </row>
    <row r="1556" spans="1:39" x14ac:dyDescent="0.3">
      <c r="A1556" s="32">
        <v>45488</v>
      </c>
      <c r="B1556" s="30">
        <v>45491.427048611113</v>
      </c>
      <c r="C1556" s="13">
        <v>467.1</v>
      </c>
      <c r="D1556" s="13">
        <v>0.30359999999999998</v>
      </c>
      <c r="E1556" s="13">
        <v>6.44</v>
      </c>
      <c r="F1556" s="13">
        <v>7.76</v>
      </c>
      <c r="G1556" s="13">
        <v>24.1</v>
      </c>
      <c r="K1556" s="31">
        <v>2359</v>
      </c>
    </row>
    <row r="1557" spans="1:39" x14ac:dyDescent="0.3">
      <c r="A1557" s="32">
        <v>45496</v>
      </c>
      <c r="B1557" s="30">
        <v>0.43756944444444446</v>
      </c>
      <c r="C1557" s="13">
        <v>774</v>
      </c>
      <c r="D1557" s="13">
        <v>503</v>
      </c>
      <c r="E1557" s="13">
        <v>9.74</v>
      </c>
      <c r="F1557" s="13">
        <v>7.97</v>
      </c>
      <c r="G1557" s="13">
        <v>20.3</v>
      </c>
      <c r="K1557" s="31">
        <v>3448</v>
      </c>
    </row>
    <row r="1558" spans="1:39" x14ac:dyDescent="0.3">
      <c r="A1558" s="32">
        <v>45504</v>
      </c>
      <c r="B1558" s="33" t="s">
        <v>950</v>
      </c>
      <c r="C1558" s="13">
        <v>109.5</v>
      </c>
      <c r="D1558" s="13">
        <v>7.1499999999999994E-2</v>
      </c>
      <c r="E1558" s="13">
        <v>8.91</v>
      </c>
      <c r="F1558" s="13">
        <v>8.14</v>
      </c>
      <c r="G1558" s="13">
        <v>27.6</v>
      </c>
      <c r="K1558" s="31">
        <v>393</v>
      </c>
      <c r="L1558" s="31">
        <f>AVERAGE(K1554:K1558)</f>
        <v>1844.2</v>
      </c>
      <c r="M1558" s="38">
        <f>GEOMEAN(K1554:K1558)</f>
        <v>1481.8913734280536</v>
      </c>
      <c r="N1558" s="55" t="s">
        <v>933</v>
      </c>
    </row>
    <row r="1559" spans="1:39" x14ac:dyDescent="0.3">
      <c r="A1559" s="32">
        <v>45511</v>
      </c>
      <c r="B1559" s="26">
        <v>0.43396990740740743</v>
      </c>
      <c r="C1559" s="13">
        <v>513</v>
      </c>
      <c r="D1559" s="13">
        <v>0.33150000000000002</v>
      </c>
      <c r="E1559" s="13">
        <v>3.46</v>
      </c>
      <c r="F1559" s="13">
        <v>7.57</v>
      </c>
      <c r="G1559" s="13">
        <v>24</v>
      </c>
      <c r="K1559" s="56">
        <v>24192</v>
      </c>
    </row>
    <row r="1560" spans="1:39" x14ac:dyDescent="0.3">
      <c r="A1560" s="32">
        <v>45518</v>
      </c>
      <c r="B1560" s="30">
        <v>0.42488425925925927</v>
      </c>
      <c r="C1560" s="13">
        <v>878</v>
      </c>
      <c r="D1560" s="13">
        <v>571</v>
      </c>
      <c r="E1560" s="13">
        <v>6.84</v>
      </c>
      <c r="F1560" s="13">
        <v>8</v>
      </c>
      <c r="G1560" s="13">
        <v>19</v>
      </c>
      <c r="K1560" s="31">
        <v>1450</v>
      </c>
    </row>
    <row r="1561" spans="1:39" x14ac:dyDescent="0.3">
      <c r="A1561" s="32">
        <v>45523</v>
      </c>
      <c r="B1561" s="30">
        <v>0.42920138888888887</v>
      </c>
      <c r="C1561" s="13">
        <v>722</v>
      </c>
      <c r="D1561" s="13">
        <v>0.46800000000000003</v>
      </c>
      <c r="E1561" s="13">
        <v>6.27</v>
      </c>
      <c r="F1561" s="13">
        <v>7.8</v>
      </c>
      <c r="G1561" s="13">
        <v>21.8</v>
      </c>
      <c r="K1561" s="31">
        <v>1467</v>
      </c>
    </row>
    <row r="1562" spans="1:39" x14ac:dyDescent="0.3">
      <c r="A1562" s="32">
        <v>45526</v>
      </c>
      <c r="B1562" s="13" t="s">
        <v>821</v>
      </c>
      <c r="K1562" s="31">
        <v>295</v>
      </c>
    </row>
    <row r="1563" spans="1:39" x14ac:dyDescent="0.3">
      <c r="A1563" s="32">
        <v>45540</v>
      </c>
      <c r="B1563" s="30">
        <v>0.53964120370370372</v>
      </c>
      <c r="C1563" s="13">
        <v>640</v>
      </c>
      <c r="D1563" s="13">
        <v>0.41599999999999998</v>
      </c>
      <c r="E1563" s="13">
        <v>7.96</v>
      </c>
      <c r="F1563" s="13">
        <v>8.3800000000000008</v>
      </c>
      <c r="G1563" s="13">
        <v>22.7</v>
      </c>
      <c r="K1563" s="31">
        <v>327</v>
      </c>
      <c r="L1563" s="31">
        <f>AVERAGE(K1559:K1563)</f>
        <v>5546.2</v>
      </c>
      <c r="M1563" s="38">
        <f>GEOMEAN(K1559:K1563)</f>
        <v>1377.7421071566177</v>
      </c>
      <c r="N1563" s="55" t="s">
        <v>934</v>
      </c>
    </row>
    <row r="1564" spans="1:39" x14ac:dyDescent="0.3">
      <c r="A1564" s="32">
        <v>45545</v>
      </c>
      <c r="B1564" s="26">
        <v>0.44222222222222224</v>
      </c>
      <c r="C1564" s="13">
        <v>930</v>
      </c>
      <c r="D1564" s="13">
        <v>605</v>
      </c>
      <c r="E1564" s="13">
        <v>7.09</v>
      </c>
      <c r="F1564" s="13">
        <v>7.99</v>
      </c>
      <c r="G1564" s="13">
        <v>14.7</v>
      </c>
      <c r="K1564" s="31">
        <v>359</v>
      </c>
    </row>
    <row r="1565" spans="1:39" x14ac:dyDescent="0.3">
      <c r="A1565" s="32">
        <v>45551</v>
      </c>
      <c r="B1565" s="30">
        <v>45551.41605324074</v>
      </c>
      <c r="C1565" s="13">
        <v>940</v>
      </c>
      <c r="D1565" s="13">
        <v>0.61099999999999999</v>
      </c>
      <c r="E1565" s="13">
        <v>6.18</v>
      </c>
      <c r="F1565" s="13">
        <v>7.94</v>
      </c>
      <c r="G1565" s="13">
        <v>18.3</v>
      </c>
      <c r="K1565" s="31">
        <v>3448</v>
      </c>
    </row>
    <row r="1566" spans="1:39" x14ac:dyDescent="0.3">
      <c r="A1566" s="32">
        <v>45554</v>
      </c>
      <c r="B1566" s="30">
        <v>45554.449884259258</v>
      </c>
      <c r="C1566" s="13">
        <v>973</v>
      </c>
      <c r="D1566" s="13">
        <v>0.63049999999999995</v>
      </c>
      <c r="E1566" s="13">
        <v>6.57</v>
      </c>
      <c r="F1566" s="13">
        <v>7.88</v>
      </c>
      <c r="G1566" s="13">
        <v>18.2</v>
      </c>
      <c r="K1566" s="31">
        <v>529</v>
      </c>
    </row>
    <row r="1567" spans="1:39" x14ac:dyDescent="0.3">
      <c r="A1567" s="32">
        <v>45559</v>
      </c>
      <c r="B1567" s="26">
        <v>0.42626157407407406</v>
      </c>
      <c r="C1567" s="13">
        <v>709</v>
      </c>
      <c r="D1567" s="13">
        <v>461</v>
      </c>
      <c r="E1567" s="13">
        <v>5.52</v>
      </c>
      <c r="F1567" s="13">
        <v>7.83</v>
      </c>
      <c r="G1567" s="13">
        <v>19.100000000000001</v>
      </c>
      <c r="K1567" s="31">
        <v>1597</v>
      </c>
      <c r="L1567" s="31">
        <f>AVERAGE(K1563:K1567)</f>
        <v>1252</v>
      </c>
      <c r="M1567" s="38">
        <f>GEOMEAN(K1563:K1567)</f>
        <v>806.85224051350895</v>
      </c>
      <c r="N1567" s="55" t="s">
        <v>935</v>
      </c>
    </row>
    <row r="1568" spans="1:39" x14ac:dyDescent="0.3">
      <c r="A1568" s="32">
        <v>45566</v>
      </c>
      <c r="B1568" s="26">
        <v>0.42721064814814813</v>
      </c>
      <c r="C1568" s="13">
        <v>747</v>
      </c>
      <c r="D1568" s="13">
        <v>0.48749999999999999</v>
      </c>
      <c r="E1568" s="13">
        <v>6.32</v>
      </c>
      <c r="F1568" s="13">
        <v>8.06</v>
      </c>
      <c r="G1568" s="13">
        <v>18.399999999999999</v>
      </c>
      <c r="K1568" s="31">
        <v>605</v>
      </c>
    </row>
    <row r="1569" spans="1:39" x14ac:dyDescent="0.3">
      <c r="A1569" s="32">
        <v>45572</v>
      </c>
      <c r="B1569" s="30">
        <v>0.43782407407407409</v>
      </c>
      <c r="C1569" s="13">
        <v>928</v>
      </c>
      <c r="D1569" s="13">
        <v>0.60450000000000004</v>
      </c>
      <c r="E1569" s="13">
        <v>6.71</v>
      </c>
      <c r="F1569" s="13">
        <v>7.63</v>
      </c>
      <c r="G1569" s="13">
        <v>14.8</v>
      </c>
      <c r="K1569" s="31">
        <v>4884</v>
      </c>
    </row>
    <row r="1570" spans="1:39" x14ac:dyDescent="0.3">
      <c r="A1570" s="32">
        <v>45582</v>
      </c>
      <c r="B1570" s="26">
        <v>7.6111111111111115E-2</v>
      </c>
      <c r="C1570" s="13">
        <v>999</v>
      </c>
      <c r="D1570" s="13">
        <v>649</v>
      </c>
      <c r="E1570" s="13">
        <v>9.7100000000000009</v>
      </c>
      <c r="F1570" s="13">
        <v>7.86</v>
      </c>
      <c r="G1570" s="13">
        <v>13</v>
      </c>
      <c r="K1570" s="31">
        <v>1989</v>
      </c>
    </row>
    <row r="1571" spans="1:39" x14ac:dyDescent="0.3">
      <c r="A1571" s="32">
        <v>45587</v>
      </c>
      <c r="B1571" s="26">
        <v>0.44559027777777777</v>
      </c>
      <c r="C1571" s="13">
        <v>958</v>
      </c>
      <c r="D1571" s="13">
        <v>623</v>
      </c>
      <c r="E1571" s="13">
        <v>7.38</v>
      </c>
      <c r="F1571" s="13">
        <v>7.95</v>
      </c>
      <c r="G1571" s="13">
        <v>11.2</v>
      </c>
      <c r="K1571" s="31">
        <v>301</v>
      </c>
    </row>
    <row r="1572" spans="1:39" x14ac:dyDescent="0.3">
      <c r="A1572" s="32">
        <v>45595</v>
      </c>
      <c r="B1572" s="26">
        <v>0.53965277777777776</v>
      </c>
      <c r="C1572" s="13">
        <v>586</v>
      </c>
      <c r="D1572" s="13">
        <v>0.38119999999999998</v>
      </c>
      <c r="E1572" s="13">
        <v>5.78</v>
      </c>
      <c r="F1572" s="13">
        <v>7.69</v>
      </c>
      <c r="G1572" s="13">
        <v>14.5</v>
      </c>
      <c r="K1572" s="31">
        <v>146</v>
      </c>
    </row>
    <row r="1573" spans="1:39" x14ac:dyDescent="0.3">
      <c r="A1573" s="32">
        <v>45600</v>
      </c>
      <c r="B1573" s="26">
        <v>0.49601851851851853</v>
      </c>
      <c r="C1573" s="13">
        <v>933</v>
      </c>
      <c r="D1573" s="13">
        <v>607</v>
      </c>
      <c r="E1573" s="13">
        <v>6.44</v>
      </c>
      <c r="F1573" s="13">
        <v>7.88</v>
      </c>
      <c r="G1573" s="13">
        <v>14.4</v>
      </c>
      <c r="K1573" s="31">
        <v>238</v>
      </c>
      <c r="L1573" s="31">
        <f>AVERAGE(K1569:K1573)</f>
        <v>1511.6</v>
      </c>
      <c r="M1573" s="38">
        <f>GEOMEAN(K1569:K1573)</f>
        <v>632.96740937714333</v>
      </c>
      <c r="N1573" s="55" t="s">
        <v>936</v>
      </c>
    </row>
    <row r="1574" spans="1:39" x14ac:dyDescent="0.3">
      <c r="A1574" s="32">
        <v>45608</v>
      </c>
      <c r="B1574" s="26">
        <v>0.51662037037037034</v>
      </c>
      <c r="C1574" s="13">
        <v>347.5</v>
      </c>
      <c r="D1574" s="13">
        <v>225.9</v>
      </c>
      <c r="E1574" s="13">
        <v>11.34</v>
      </c>
      <c r="F1574" s="13">
        <v>7.85</v>
      </c>
      <c r="G1574" s="13">
        <v>9.5</v>
      </c>
      <c r="K1574" s="31">
        <v>2851</v>
      </c>
    </row>
    <row r="1575" spans="1:39" x14ac:dyDescent="0.3">
      <c r="A1575" s="32">
        <v>45614</v>
      </c>
      <c r="B1575" s="26">
        <v>0.50124999999999997</v>
      </c>
      <c r="C1575" s="13">
        <v>807</v>
      </c>
      <c r="D1575" s="13">
        <v>0.52500000000000002</v>
      </c>
      <c r="E1575" s="13">
        <v>8.34</v>
      </c>
      <c r="F1575" s="13">
        <v>7.7</v>
      </c>
      <c r="G1575" s="13">
        <v>11.6</v>
      </c>
      <c r="H1575" s="13">
        <v>11.6</v>
      </c>
      <c r="K1575" s="31">
        <v>201</v>
      </c>
      <c r="O1575" s="28" t="s">
        <v>321</v>
      </c>
      <c r="P1575" s="28">
        <v>88.5</v>
      </c>
      <c r="Q1575" s="28" t="s">
        <v>321</v>
      </c>
      <c r="R1575" s="28" t="s">
        <v>321</v>
      </c>
      <c r="S1575" s="28" t="s">
        <v>321</v>
      </c>
      <c r="T1575" s="28" t="s">
        <v>321</v>
      </c>
      <c r="U1575" s="28" t="s">
        <v>321</v>
      </c>
      <c r="V1575" s="28" t="s">
        <v>321</v>
      </c>
      <c r="W1575" s="28" t="s">
        <v>321</v>
      </c>
      <c r="X1575" s="28">
        <v>66.599999999999994</v>
      </c>
      <c r="Y1575" s="28" t="s">
        <v>321</v>
      </c>
      <c r="Z1575" s="37" t="s">
        <v>321</v>
      </c>
      <c r="AA1575" s="28" t="s">
        <v>321</v>
      </c>
      <c r="AB1575" s="28">
        <v>51.9</v>
      </c>
      <c r="AC1575" s="28" t="s">
        <v>321</v>
      </c>
      <c r="AD1575" s="28">
        <v>308</v>
      </c>
      <c r="AE1575" s="28" t="s">
        <v>321</v>
      </c>
      <c r="AG1575" s="13">
        <v>269</v>
      </c>
      <c r="AH1575" s="28">
        <v>83500</v>
      </c>
      <c r="AI1575" s="28">
        <v>24100</v>
      </c>
      <c r="AJ1575" s="13">
        <v>5.3</v>
      </c>
      <c r="AK1575" s="28" t="s">
        <v>321</v>
      </c>
      <c r="AL1575" s="28" t="s">
        <v>321</v>
      </c>
      <c r="AM1575" s="13">
        <v>32.9</v>
      </c>
    </row>
    <row r="1576" spans="1:39" x14ac:dyDescent="0.3">
      <c r="A1576" s="32">
        <v>45617</v>
      </c>
      <c r="B1576" s="26">
        <v>0.42907407407407405</v>
      </c>
      <c r="C1576" s="13">
        <v>658</v>
      </c>
      <c r="D1576" s="13">
        <v>427.7</v>
      </c>
      <c r="E1576" s="13">
        <v>9.81</v>
      </c>
      <c r="F1576" s="13">
        <v>7.75</v>
      </c>
      <c r="G1576" s="13">
        <v>6.7</v>
      </c>
      <c r="K1576" s="31">
        <v>262</v>
      </c>
    </row>
    <row r="1577" spans="1:39" x14ac:dyDescent="0.3">
      <c r="A1577" s="32">
        <v>45622</v>
      </c>
      <c r="B1577" s="26">
        <v>0.4060300925925926</v>
      </c>
      <c r="C1577" s="13">
        <v>821</v>
      </c>
      <c r="D1577" s="13">
        <v>533</v>
      </c>
      <c r="E1577" s="13">
        <v>9.26</v>
      </c>
      <c r="F1577" s="13">
        <v>8.07</v>
      </c>
      <c r="G1577" s="13">
        <v>6.9</v>
      </c>
      <c r="K1577" s="31">
        <v>75</v>
      </c>
      <c r="L1577" s="31">
        <f>AVERAGE(K1573:K1577)</f>
        <v>725.4</v>
      </c>
      <c r="M1577" s="38">
        <f>GEOMEAN(K1573:K1577)</f>
        <v>305.93316332485131</v>
      </c>
      <c r="N1577" s="55" t="s">
        <v>937</v>
      </c>
    </row>
    <row r="1578" spans="1:39" x14ac:dyDescent="0.3">
      <c r="A1578" s="32">
        <v>45630</v>
      </c>
      <c r="B1578" s="26">
        <v>0.46484953703703702</v>
      </c>
      <c r="C1578" s="13">
        <v>910</v>
      </c>
      <c r="D1578" s="13">
        <v>592</v>
      </c>
      <c r="E1578" s="13">
        <v>12.27</v>
      </c>
      <c r="F1578" s="13">
        <v>6.8</v>
      </c>
      <c r="G1578" s="13">
        <v>1.3</v>
      </c>
      <c r="K1578" s="31">
        <v>63</v>
      </c>
    </row>
    <row r="1579" spans="1:39" x14ac:dyDescent="0.3">
      <c r="A1579" s="32">
        <v>45635</v>
      </c>
      <c r="B1579" s="26">
        <v>0.42101851851851851</v>
      </c>
      <c r="C1579" s="13">
        <v>972</v>
      </c>
      <c r="D1579" s="13">
        <v>632</v>
      </c>
      <c r="E1579" s="13">
        <v>8.69</v>
      </c>
      <c r="F1579" s="13">
        <v>7.79</v>
      </c>
      <c r="G1579" s="13">
        <v>7.7</v>
      </c>
      <c r="K1579" s="31">
        <v>3873</v>
      </c>
    </row>
    <row r="1580" spans="1:39" x14ac:dyDescent="0.3">
      <c r="A1580" s="32">
        <v>45638</v>
      </c>
      <c r="B1580" s="26">
        <v>0.39067129629629632</v>
      </c>
      <c r="C1580" s="13">
        <v>900</v>
      </c>
      <c r="D1580" s="13">
        <v>585</v>
      </c>
      <c r="E1580" s="13">
        <v>13.66</v>
      </c>
      <c r="F1580" s="13">
        <v>7.73</v>
      </c>
      <c r="G1580" s="13">
        <v>0.2</v>
      </c>
      <c r="K1580" s="31">
        <v>74</v>
      </c>
    </row>
    <row r="1581" spans="1:39" x14ac:dyDescent="0.3">
      <c r="A1581" s="32">
        <v>45644</v>
      </c>
      <c r="B1581" s="26">
        <v>0.40841435185185188</v>
      </c>
      <c r="C1581" s="13">
        <v>783</v>
      </c>
      <c r="D1581" s="13">
        <v>509</v>
      </c>
      <c r="E1581" s="13">
        <v>10.73</v>
      </c>
      <c r="F1581" s="13">
        <v>7.74</v>
      </c>
      <c r="G1581" s="13">
        <v>6.4</v>
      </c>
      <c r="K1581" s="31">
        <v>602</v>
      </c>
    </row>
    <row r="1582" spans="1:39" x14ac:dyDescent="0.3">
      <c r="A1582" s="32">
        <v>45652</v>
      </c>
      <c r="B1582" s="26">
        <v>0.52454861111111106</v>
      </c>
      <c r="C1582" s="13">
        <v>894</v>
      </c>
      <c r="D1582" s="13">
        <v>581</v>
      </c>
      <c r="E1582" s="13">
        <v>11.39</v>
      </c>
      <c r="F1582" s="13">
        <v>8.14</v>
      </c>
      <c r="G1582" s="13">
        <v>8.1</v>
      </c>
      <c r="K1582" s="31">
        <v>865</v>
      </c>
      <c r="L1582" s="31">
        <f>AVERAGE(K1578:K1582)</f>
        <v>1095.4000000000001</v>
      </c>
      <c r="M1582" s="38">
        <f>GEOMEAN(K1578:K1582)</f>
        <v>393.22984579797026</v>
      </c>
      <c r="N1582" s="55" t="s">
        <v>938</v>
      </c>
    </row>
  </sheetData>
  <conditionalFormatting sqref="K1:K826 O666 K828:K932 K1453:K1523 K1583:K65538">
    <cfRule type="cellIs" dxfId="71" priority="11" stopIfTrue="1" operator="greaterThanOrEqual">
      <formula>235</formula>
    </cfRule>
  </conditionalFormatting>
  <conditionalFormatting sqref="K934:K1308">
    <cfRule type="cellIs" dxfId="70" priority="9" stopIfTrue="1" operator="greaterThanOrEqual">
      <formula>235</formula>
    </cfRule>
  </conditionalFormatting>
  <conditionalFormatting sqref="K1204">
    <cfRule type="cellIs" dxfId="69" priority="7" stopIfTrue="1" operator="greaterThanOrEqual">
      <formula>235</formula>
    </cfRule>
    <cfRule type="cellIs" dxfId="68" priority="8" stopIfTrue="1" operator="greaterThanOrEqual">
      <formula>235</formula>
    </cfRule>
  </conditionalFormatting>
  <conditionalFormatting sqref="K1309:K1451">
    <cfRule type="cellIs" dxfId="67" priority="5" stopIfTrue="1" operator="greaterThanOrEqual">
      <formula>235</formula>
    </cfRule>
  </conditionalFormatting>
  <conditionalFormatting sqref="M2:M367 M369:M608 M610:M613 M615:M633">
    <cfRule type="cellIs" dxfId="66" priority="10" stopIfTrue="1" operator="greaterThanOrEqual">
      <formula>125</formula>
    </cfRule>
  </conditionalFormatting>
  <conditionalFormatting sqref="M635:M1523 M1583:M65538">
    <cfRule type="cellIs" dxfId="65" priority="4" stopIfTrue="1" operator="greaterThanOrEqual">
      <formula>125</formula>
    </cfRule>
  </conditionalFormatting>
  <conditionalFormatting sqref="M1443">
    <cfRule type="cellIs" dxfId="64" priority="6" stopIfTrue="1" operator="greaterThan">
      <formula>125</formula>
    </cfRule>
  </conditionalFormatting>
  <conditionalFormatting sqref="Q666">
    <cfRule type="cellIs" dxfId="63" priority="12" stopIfTrue="1" operator="greaterThan">
      <formula>125</formula>
    </cfRule>
  </conditionalFormatting>
  <conditionalFormatting sqref="K1524:K1582">
    <cfRule type="cellIs" dxfId="6" priority="2" stopIfTrue="1" operator="greaterThanOrEqual">
      <formula>235</formula>
    </cfRule>
  </conditionalFormatting>
  <conditionalFormatting sqref="K1531">
    <cfRule type="cellIs" dxfId="5" priority="3" stopIfTrue="1" operator="greaterThanOrEqual">
      <formula>235</formula>
    </cfRule>
  </conditionalFormatting>
  <conditionalFormatting sqref="M1524:M1582">
    <cfRule type="cellIs" dxfId="4" priority="1" stopIfTrue="1" operator="greaterThanOrEqual">
      <formula>125</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7E606-D432-409F-A41F-8CC4AEBA481F}">
  <dimension ref="A1:AM1583"/>
  <sheetViews>
    <sheetView zoomScale="75" zoomScaleNormal="75" workbookViewId="0">
      <pane ySplit="3" topLeftCell="A1577" activePane="bottomLeft" state="frozen"/>
      <selection pane="bottomLeft" activeCell="A1584" sqref="A1584"/>
    </sheetView>
  </sheetViews>
  <sheetFormatPr defaultRowHeight="14" x14ac:dyDescent="0.3"/>
  <cols>
    <col min="1" max="1" width="10.1796875" style="28" bestFit="1" customWidth="1"/>
    <col min="2" max="2" width="10.08984375" style="13" bestFit="1" customWidth="1"/>
    <col min="3" max="4" width="9.81640625" style="13" bestFit="1" customWidth="1"/>
    <col min="5" max="6" width="8.90625" style="13" bestFit="1" customWidth="1"/>
    <col min="7" max="7" width="8.453125" style="13" customWidth="1"/>
    <col min="8" max="10" width="0.453125" style="13" hidden="1" customWidth="1"/>
    <col min="11" max="11" width="9.453125" style="13" customWidth="1"/>
    <col min="12" max="12" width="8.90625" style="13" bestFit="1" customWidth="1"/>
    <col min="13" max="13" width="10.54296875" style="27" customWidth="1"/>
    <col min="14" max="14" width="8.7265625" style="28"/>
    <col min="15" max="30" width="9.453125" style="28" customWidth="1"/>
    <col min="31" max="31" width="8.453125" style="28" customWidth="1"/>
    <col min="32" max="32" width="9" style="29" customWidth="1"/>
    <col min="33" max="33" width="9.54296875" style="13" customWidth="1"/>
    <col min="34" max="34" width="10.54296875" style="28" customWidth="1"/>
    <col min="35" max="35" width="9.453125" style="28" customWidth="1"/>
    <col min="36" max="36" width="8.90625" style="13" bestFit="1" customWidth="1"/>
    <col min="37" max="37" width="8.7265625" style="13"/>
    <col min="38" max="39" width="8.90625" style="13" bestFit="1" customWidth="1"/>
    <col min="40" max="16384" width="8.7265625" style="13"/>
  </cols>
  <sheetData>
    <row r="1" spans="1:39" x14ac:dyDescent="0.3">
      <c r="A1" s="34" t="s">
        <v>729</v>
      </c>
      <c r="E1" s="35" t="s">
        <v>730</v>
      </c>
      <c r="K1" s="28">
        <v>39.735028</v>
      </c>
      <c r="L1" s="28">
        <v>-86.148167000000001</v>
      </c>
      <c r="M1" s="84" t="s">
        <v>731</v>
      </c>
    </row>
    <row r="2" spans="1:39" x14ac:dyDescent="0.3">
      <c r="A2" s="36" t="s">
        <v>89</v>
      </c>
      <c r="B2" s="36" t="s">
        <v>90</v>
      </c>
      <c r="C2" s="36" t="s">
        <v>11</v>
      </c>
      <c r="D2" s="36" t="s">
        <v>13</v>
      </c>
      <c r="E2" s="36" t="s">
        <v>15</v>
      </c>
      <c r="F2" s="36" t="s">
        <v>9</v>
      </c>
      <c r="G2" s="36" t="s">
        <v>5</v>
      </c>
      <c r="H2" s="36" t="s">
        <v>91</v>
      </c>
      <c r="I2" s="36" t="s">
        <v>92</v>
      </c>
      <c r="J2" s="36" t="s">
        <v>93</v>
      </c>
      <c r="K2" s="36"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37" t="s">
        <v>97</v>
      </c>
      <c r="AF2" s="63"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29" t="s">
        <v>110</v>
      </c>
      <c r="M3" s="40"/>
    </row>
    <row r="4" spans="1:39" x14ac:dyDescent="0.3">
      <c r="A4" s="41">
        <v>35768</v>
      </c>
      <c r="B4" s="28">
        <v>102247</v>
      </c>
      <c r="C4" s="28">
        <v>716</v>
      </c>
      <c r="D4" s="28">
        <v>0.45800000000000002</v>
      </c>
      <c r="E4" s="28">
        <v>12.27</v>
      </c>
      <c r="F4" s="28">
        <v>8.11</v>
      </c>
      <c r="G4" s="28">
        <v>4.63</v>
      </c>
      <c r="H4" s="28" t="s">
        <v>112</v>
      </c>
      <c r="I4" s="28">
        <v>0.8</v>
      </c>
      <c r="J4" s="28" t="s">
        <v>151</v>
      </c>
      <c r="K4" s="13">
        <v>50</v>
      </c>
    </row>
    <row r="5" spans="1:39" x14ac:dyDescent="0.3">
      <c r="A5" s="41">
        <v>35772</v>
      </c>
      <c r="B5" s="28">
        <v>112414</v>
      </c>
      <c r="C5" s="28">
        <v>896</v>
      </c>
      <c r="D5" s="28">
        <v>0.57299999999999995</v>
      </c>
      <c r="E5" s="28">
        <v>16.53</v>
      </c>
      <c r="F5" s="28">
        <v>8.09</v>
      </c>
      <c r="G5" s="28">
        <v>0.97</v>
      </c>
      <c r="H5" s="28" t="s">
        <v>112</v>
      </c>
      <c r="I5" s="28">
        <v>0.4</v>
      </c>
      <c r="J5" s="28" t="s">
        <v>256</v>
      </c>
      <c r="K5" s="13">
        <v>80</v>
      </c>
    </row>
    <row r="6" spans="1:39" x14ac:dyDescent="0.3">
      <c r="A6" s="41">
        <v>35782</v>
      </c>
      <c r="B6" s="28">
        <v>100951</v>
      </c>
      <c r="C6" s="28">
        <v>917</v>
      </c>
      <c r="D6" s="28">
        <v>0.58699999999999997</v>
      </c>
      <c r="E6" s="28">
        <v>15.49</v>
      </c>
      <c r="F6" s="28">
        <v>8.0399999999999991</v>
      </c>
      <c r="G6" s="28">
        <v>0.16</v>
      </c>
      <c r="H6" s="28" t="s">
        <v>112</v>
      </c>
      <c r="I6" s="28">
        <v>0.6</v>
      </c>
      <c r="J6" s="28" t="s">
        <v>732</v>
      </c>
      <c r="K6" s="13">
        <v>80</v>
      </c>
    </row>
    <row r="7" spans="1:39" x14ac:dyDescent="0.3">
      <c r="A7" s="41">
        <v>35786</v>
      </c>
      <c r="B7" s="28">
        <v>103508</v>
      </c>
      <c r="C7" s="28">
        <v>666</v>
      </c>
      <c r="D7" s="28">
        <v>0.42700000000000005</v>
      </c>
      <c r="E7" s="28">
        <v>10.39</v>
      </c>
      <c r="F7" s="28">
        <v>7.79</v>
      </c>
      <c r="G7" s="28">
        <v>4.01</v>
      </c>
      <c r="H7" s="28" t="s">
        <v>112</v>
      </c>
      <c r="I7" s="28">
        <v>0.9</v>
      </c>
      <c r="J7" s="28" t="s">
        <v>168</v>
      </c>
      <c r="K7" s="46">
        <v>3600</v>
      </c>
    </row>
    <row r="8" spans="1:39" x14ac:dyDescent="0.3">
      <c r="A8" s="41">
        <v>35793</v>
      </c>
      <c r="B8" s="28">
        <v>114443</v>
      </c>
      <c r="C8" s="28">
        <v>787</v>
      </c>
      <c r="D8" s="28">
        <v>0.503</v>
      </c>
      <c r="E8" s="28">
        <v>17.64</v>
      </c>
      <c r="F8" s="28">
        <v>9.6999999999999993</v>
      </c>
      <c r="G8" s="28">
        <v>0.16</v>
      </c>
      <c r="H8" s="28" t="s">
        <v>112</v>
      </c>
      <c r="I8" s="28">
        <v>1.2</v>
      </c>
      <c r="J8" s="28" t="s">
        <v>256</v>
      </c>
      <c r="K8" s="13">
        <v>20</v>
      </c>
      <c r="L8" s="13">
        <f>AVERAGE(K4:K8)</f>
        <v>766</v>
      </c>
      <c r="M8" s="84">
        <f>GEOMEAN(K4:K8)</f>
        <v>118.16707756251111</v>
      </c>
    </row>
    <row r="9" spans="1:39" x14ac:dyDescent="0.3">
      <c r="A9" s="41">
        <v>35802</v>
      </c>
      <c r="B9" s="13">
        <v>103915</v>
      </c>
      <c r="C9" s="13">
        <v>482</v>
      </c>
      <c r="D9" s="13">
        <v>0.309</v>
      </c>
      <c r="E9" s="13">
        <v>8.4499999999999993</v>
      </c>
      <c r="F9" s="13">
        <v>7.91</v>
      </c>
      <c r="G9" s="13">
        <v>11.5</v>
      </c>
      <c r="H9" s="28" t="s">
        <v>112</v>
      </c>
      <c r="I9" s="13">
        <v>0.1</v>
      </c>
      <c r="J9" s="13">
        <v>43.1</v>
      </c>
      <c r="K9" s="46">
        <v>800</v>
      </c>
    </row>
    <row r="10" spans="1:39" x14ac:dyDescent="0.3">
      <c r="A10" s="41">
        <v>35809</v>
      </c>
      <c r="B10" s="28">
        <v>103931</v>
      </c>
      <c r="C10" s="28">
        <v>965</v>
      </c>
      <c r="D10" s="28">
        <v>0.61799999999999999</v>
      </c>
      <c r="E10" s="28">
        <v>14.44</v>
      </c>
      <c r="F10" s="28">
        <v>7.89</v>
      </c>
      <c r="G10" s="28">
        <v>-0.08</v>
      </c>
      <c r="H10" s="28" t="s">
        <v>112</v>
      </c>
      <c r="I10" s="28">
        <v>0.6</v>
      </c>
      <c r="J10" s="28">
        <v>37</v>
      </c>
      <c r="K10" s="13">
        <v>150</v>
      </c>
    </row>
    <row r="11" spans="1:39" x14ac:dyDescent="0.3">
      <c r="A11" s="41">
        <v>35816</v>
      </c>
      <c r="B11" s="13">
        <v>102101</v>
      </c>
      <c r="C11" s="13">
        <v>961</v>
      </c>
      <c r="D11" s="13">
        <v>0.61499999999999999</v>
      </c>
      <c r="E11" s="13">
        <v>14.02</v>
      </c>
      <c r="F11" s="13">
        <v>8.07</v>
      </c>
      <c r="G11" s="13">
        <v>0.08</v>
      </c>
      <c r="H11" s="28" t="s">
        <v>112</v>
      </c>
      <c r="I11" s="13">
        <v>0.3</v>
      </c>
      <c r="J11" s="13">
        <v>46.4</v>
      </c>
      <c r="K11" s="13">
        <v>140</v>
      </c>
    </row>
    <row r="12" spans="1:39" x14ac:dyDescent="0.3">
      <c r="A12" s="41">
        <v>35822</v>
      </c>
      <c r="B12" s="28" t="s">
        <v>733</v>
      </c>
      <c r="C12" s="28">
        <v>747</v>
      </c>
      <c r="D12" s="28">
        <v>0.47800000000000004</v>
      </c>
      <c r="E12" s="28" t="s">
        <v>734</v>
      </c>
      <c r="F12" s="28" t="s">
        <v>735</v>
      </c>
      <c r="G12" s="28" t="s">
        <v>736</v>
      </c>
      <c r="H12" s="28" t="s">
        <v>112</v>
      </c>
      <c r="I12" s="28" t="s">
        <v>227</v>
      </c>
      <c r="J12" s="28" t="s">
        <v>737</v>
      </c>
      <c r="K12" s="13">
        <v>90</v>
      </c>
    </row>
    <row r="13" spans="1:39" x14ac:dyDescent="0.3">
      <c r="A13" s="41">
        <v>35824</v>
      </c>
      <c r="B13" s="13">
        <v>102906</v>
      </c>
      <c r="C13" s="13">
        <v>1006</v>
      </c>
      <c r="D13" s="13">
        <v>0.64400000000000002</v>
      </c>
      <c r="E13" s="13">
        <v>14.84</v>
      </c>
      <c r="F13" s="13">
        <v>7.81</v>
      </c>
      <c r="G13" s="13">
        <v>3.78</v>
      </c>
      <c r="H13" s="28" t="s">
        <v>112</v>
      </c>
      <c r="I13" s="13">
        <v>0</v>
      </c>
      <c r="J13" s="13">
        <v>37.6</v>
      </c>
      <c r="K13" s="13">
        <v>130</v>
      </c>
      <c r="L13" s="13">
        <f>AVERAGE(K9:K13)</f>
        <v>262</v>
      </c>
      <c r="M13" s="81">
        <f>GEOMEAN(K9:K13)</f>
        <v>181.425792442122</v>
      </c>
    </row>
    <row r="14" spans="1:39" x14ac:dyDescent="0.3">
      <c r="A14" s="41">
        <v>35828</v>
      </c>
      <c r="B14" s="13">
        <v>101718</v>
      </c>
      <c r="C14" s="13">
        <v>980</v>
      </c>
      <c r="D14" s="13">
        <v>0.627</v>
      </c>
      <c r="E14" s="13">
        <v>14.99</v>
      </c>
      <c r="F14" s="13">
        <v>8.08</v>
      </c>
      <c r="G14" s="13">
        <v>4.3600000000000003</v>
      </c>
      <c r="H14" s="28" t="s">
        <v>112</v>
      </c>
      <c r="I14" s="13">
        <v>0.4</v>
      </c>
      <c r="J14" s="13">
        <v>66</v>
      </c>
      <c r="K14" s="13">
        <v>30</v>
      </c>
    </row>
    <row r="15" spans="1:39" x14ac:dyDescent="0.3">
      <c r="A15" s="41">
        <v>35830</v>
      </c>
      <c r="B15" s="13">
        <v>105850</v>
      </c>
      <c r="C15" s="13">
        <v>950</v>
      </c>
      <c r="D15" s="13">
        <v>0.60799999999999998</v>
      </c>
      <c r="E15" s="13">
        <v>14.38</v>
      </c>
      <c r="F15" s="13">
        <v>8.11</v>
      </c>
      <c r="G15" s="13">
        <v>0.6</v>
      </c>
      <c r="H15" s="28" t="s">
        <v>112</v>
      </c>
      <c r="I15" s="13">
        <v>0.1</v>
      </c>
      <c r="J15" s="13">
        <v>36.9</v>
      </c>
      <c r="K15" s="13">
        <v>210</v>
      </c>
    </row>
    <row r="16" spans="1:39" x14ac:dyDescent="0.3">
      <c r="A16" s="41">
        <v>35836</v>
      </c>
      <c r="B16" s="28">
        <v>105305</v>
      </c>
      <c r="C16" s="28">
        <v>948</v>
      </c>
      <c r="D16" s="28">
        <v>0.60699999999999998</v>
      </c>
      <c r="E16" s="28">
        <v>14.02</v>
      </c>
      <c r="F16" s="28">
        <v>8.14</v>
      </c>
      <c r="G16" s="28">
        <v>3.71</v>
      </c>
      <c r="H16" s="28" t="s">
        <v>112</v>
      </c>
      <c r="I16" s="28">
        <v>0.5</v>
      </c>
      <c r="J16" s="28" t="s">
        <v>168</v>
      </c>
      <c r="K16" s="13">
        <v>30</v>
      </c>
    </row>
    <row r="17" spans="1:13" x14ac:dyDescent="0.3">
      <c r="A17" s="41">
        <v>35844</v>
      </c>
      <c r="B17" s="28">
        <v>103624</v>
      </c>
      <c r="C17" s="28">
        <v>620</v>
      </c>
      <c r="D17" s="28">
        <v>0.39700000000000002</v>
      </c>
      <c r="E17" s="28">
        <v>10.38</v>
      </c>
      <c r="F17" s="28">
        <v>7.96</v>
      </c>
      <c r="G17" s="28">
        <v>7.29</v>
      </c>
      <c r="H17" s="28" t="s">
        <v>112</v>
      </c>
      <c r="I17" s="28">
        <v>0.3</v>
      </c>
      <c r="J17" s="28" t="s">
        <v>738</v>
      </c>
      <c r="K17" s="46">
        <v>2000</v>
      </c>
    </row>
    <row r="18" spans="1:13" x14ac:dyDescent="0.3">
      <c r="A18" s="41">
        <v>35850</v>
      </c>
      <c r="B18" s="28">
        <v>101100</v>
      </c>
      <c r="C18" s="28">
        <v>967</v>
      </c>
      <c r="D18" s="28">
        <v>0.61899999999999999</v>
      </c>
      <c r="E18" s="28">
        <v>13.06</v>
      </c>
      <c r="F18" s="28">
        <v>8.1199999999999992</v>
      </c>
      <c r="G18" s="28">
        <v>6.1</v>
      </c>
      <c r="H18" s="28" t="s">
        <v>112</v>
      </c>
      <c r="I18" s="28">
        <v>0.2</v>
      </c>
      <c r="J18" s="28" t="s">
        <v>256</v>
      </c>
      <c r="K18" s="46">
        <v>380</v>
      </c>
      <c r="L18" s="13">
        <f>AVERAGE(K14:K18)</f>
        <v>530</v>
      </c>
      <c r="M18" s="81">
        <f>GEOMEAN(K14:K18)</f>
        <v>170.39430649702504</v>
      </c>
    </row>
    <row r="19" spans="1:13" x14ac:dyDescent="0.3">
      <c r="A19" s="41">
        <v>35859</v>
      </c>
      <c r="B19" s="28">
        <v>104837</v>
      </c>
      <c r="C19" s="28">
        <v>875</v>
      </c>
      <c r="D19" s="28">
        <v>0.56000000000000005</v>
      </c>
      <c r="E19" s="28">
        <v>12.35</v>
      </c>
      <c r="F19" s="28">
        <v>8.0299999999999994</v>
      </c>
      <c r="G19" s="28">
        <v>4.9800000000000004</v>
      </c>
      <c r="H19" s="28" t="s">
        <v>112</v>
      </c>
      <c r="I19" s="28">
        <v>0.3</v>
      </c>
      <c r="J19" s="28" t="s">
        <v>698</v>
      </c>
      <c r="K19" s="13">
        <v>10</v>
      </c>
    </row>
    <row r="20" spans="1:13" x14ac:dyDescent="0.3">
      <c r="A20" s="41">
        <v>35865</v>
      </c>
      <c r="B20" s="28">
        <v>103407</v>
      </c>
      <c r="C20" s="28">
        <v>883</v>
      </c>
      <c r="D20" s="28">
        <v>0.56499999999999995</v>
      </c>
      <c r="E20" s="28">
        <v>13.65</v>
      </c>
      <c r="F20" s="28">
        <v>7.63</v>
      </c>
      <c r="G20" s="28">
        <v>0.09</v>
      </c>
      <c r="H20" s="28" t="s">
        <v>112</v>
      </c>
      <c r="I20" s="28">
        <v>0.8</v>
      </c>
      <c r="J20" s="28" t="s">
        <v>257</v>
      </c>
      <c r="K20" s="46">
        <v>330</v>
      </c>
    </row>
    <row r="21" spans="1:13" x14ac:dyDescent="0.3">
      <c r="A21" s="41">
        <v>35866</v>
      </c>
      <c r="B21" s="28"/>
      <c r="C21" s="28">
        <v>0</v>
      </c>
      <c r="D21" s="28">
        <v>0</v>
      </c>
      <c r="E21" s="28"/>
      <c r="F21" s="28"/>
      <c r="G21" s="29" t="s">
        <v>739</v>
      </c>
      <c r="H21" s="28"/>
      <c r="I21" s="28"/>
      <c r="J21" s="28"/>
      <c r="K21" s="13">
        <v>20</v>
      </c>
    </row>
    <row r="22" spans="1:13" x14ac:dyDescent="0.3">
      <c r="A22" s="41">
        <v>35872</v>
      </c>
      <c r="B22" s="28">
        <v>105834</v>
      </c>
      <c r="C22" s="28">
        <v>508</v>
      </c>
      <c r="D22" s="28">
        <v>0.32500000000000001</v>
      </c>
      <c r="E22" s="28">
        <v>10.199999999999999</v>
      </c>
      <c r="F22" s="28">
        <v>7.74</v>
      </c>
      <c r="G22" s="28">
        <v>9.0500000000000007</v>
      </c>
      <c r="H22" s="28" t="s">
        <v>112</v>
      </c>
      <c r="I22" s="28">
        <v>0.3</v>
      </c>
      <c r="J22" s="28" t="s">
        <v>113</v>
      </c>
      <c r="K22" s="46">
        <v>1100</v>
      </c>
    </row>
    <row r="23" spans="1:13" x14ac:dyDescent="0.3">
      <c r="A23" s="41">
        <v>35880</v>
      </c>
      <c r="B23" s="28">
        <v>102341</v>
      </c>
      <c r="C23" s="28">
        <v>474</v>
      </c>
      <c r="D23" s="28">
        <v>0.30299999999999999</v>
      </c>
      <c r="E23" s="28">
        <v>10.93</v>
      </c>
      <c r="F23" s="28">
        <v>8.17</v>
      </c>
      <c r="G23" s="28">
        <v>13.73</v>
      </c>
      <c r="H23" s="28" t="s">
        <v>112</v>
      </c>
      <c r="I23" s="28">
        <v>0.2</v>
      </c>
      <c r="J23" s="28" t="s">
        <v>253</v>
      </c>
      <c r="K23" s="13">
        <v>20</v>
      </c>
      <c r="L23" s="13">
        <f>AVERAGE(K19:K23)</f>
        <v>296</v>
      </c>
      <c r="M23" s="84">
        <f>GEOMEAN(K19:K23)</f>
        <v>67.981903901857208</v>
      </c>
    </row>
    <row r="24" spans="1:13" x14ac:dyDescent="0.3">
      <c r="A24" s="41">
        <v>35893</v>
      </c>
      <c r="B24" s="28">
        <v>101610</v>
      </c>
      <c r="C24" s="28">
        <v>725</v>
      </c>
      <c r="D24" s="28">
        <v>0.46399999999999997</v>
      </c>
      <c r="E24" s="28">
        <v>12.35</v>
      </c>
      <c r="F24" s="28">
        <v>8.2799999999999994</v>
      </c>
      <c r="G24" s="28">
        <v>14.41</v>
      </c>
      <c r="H24" s="28" t="s">
        <v>112</v>
      </c>
      <c r="I24" s="28">
        <v>0</v>
      </c>
      <c r="J24" s="28" t="s">
        <v>151</v>
      </c>
      <c r="K24" s="46">
        <v>300</v>
      </c>
    </row>
    <row r="25" spans="1:13" x14ac:dyDescent="0.3">
      <c r="A25" s="41">
        <v>35900</v>
      </c>
      <c r="B25" s="28">
        <v>93016</v>
      </c>
      <c r="C25" s="28">
        <v>861</v>
      </c>
      <c r="D25" s="28">
        <v>0.55100000000000005</v>
      </c>
      <c r="E25" s="28">
        <v>13.05</v>
      </c>
      <c r="F25" s="28">
        <v>8.2200000000000006</v>
      </c>
      <c r="G25" s="28">
        <v>13.19</v>
      </c>
      <c r="H25" s="28" t="s">
        <v>112</v>
      </c>
      <c r="I25" s="28">
        <v>0.1</v>
      </c>
      <c r="J25" s="28" t="s">
        <v>151</v>
      </c>
      <c r="K25" s="46">
        <v>270</v>
      </c>
    </row>
    <row r="26" spans="1:13" x14ac:dyDescent="0.3">
      <c r="A26" s="41">
        <v>35907</v>
      </c>
      <c r="B26" s="28">
        <v>103444</v>
      </c>
      <c r="C26" s="28">
        <v>864</v>
      </c>
      <c r="D26" s="28">
        <v>0.55300000000000005</v>
      </c>
      <c r="E26" s="28">
        <v>13.67</v>
      </c>
      <c r="F26" s="28">
        <v>7.9</v>
      </c>
      <c r="G26" s="28">
        <v>10.96</v>
      </c>
      <c r="H26" s="28" t="s">
        <v>112</v>
      </c>
      <c r="I26" s="28">
        <v>0.3</v>
      </c>
      <c r="J26" s="28">
        <v>43.3</v>
      </c>
      <c r="K26" s="46">
        <v>900</v>
      </c>
    </row>
    <row r="27" spans="1:13" x14ac:dyDescent="0.3">
      <c r="A27" s="41">
        <v>35912</v>
      </c>
      <c r="B27" s="13">
        <v>93830</v>
      </c>
      <c r="C27" s="28">
        <v>896</v>
      </c>
      <c r="D27" s="28">
        <v>0.57299999999999995</v>
      </c>
      <c r="E27" s="28">
        <v>11.82</v>
      </c>
      <c r="F27" s="28">
        <v>8.1199999999999992</v>
      </c>
      <c r="G27" s="28">
        <v>11.69</v>
      </c>
      <c r="H27" s="28" t="s">
        <v>112</v>
      </c>
      <c r="I27" s="28">
        <v>0.5</v>
      </c>
      <c r="J27" s="28" t="s">
        <v>257</v>
      </c>
      <c r="K27" s="13">
        <v>10</v>
      </c>
    </row>
    <row r="28" spans="1:13" x14ac:dyDescent="0.3">
      <c r="A28" s="41">
        <v>35915</v>
      </c>
      <c r="B28" s="28">
        <v>102045</v>
      </c>
      <c r="C28" s="28">
        <v>228</v>
      </c>
      <c r="D28" s="28">
        <v>0.14599999999999999</v>
      </c>
      <c r="E28" s="28">
        <v>9.44</v>
      </c>
      <c r="F28" s="28">
        <v>7.46</v>
      </c>
      <c r="G28" s="28">
        <v>14.29</v>
      </c>
      <c r="H28" s="28" t="s">
        <v>112</v>
      </c>
      <c r="I28" s="28">
        <v>0.6</v>
      </c>
      <c r="J28" s="28">
        <v>37.700000000000003</v>
      </c>
      <c r="K28" s="46">
        <v>19000</v>
      </c>
      <c r="L28" s="13">
        <f>AVERAGE(K24:K28)</f>
        <v>4096</v>
      </c>
      <c r="M28" s="81">
        <f>GEOMEAN(K24:K28)</f>
        <v>424.90928947929774</v>
      </c>
    </row>
    <row r="29" spans="1:13" x14ac:dyDescent="0.3">
      <c r="A29" s="41">
        <v>35919</v>
      </c>
      <c r="B29" s="28">
        <v>111818</v>
      </c>
      <c r="C29" s="28">
        <v>629</v>
      </c>
      <c r="D29" s="28">
        <v>0.40300000000000002</v>
      </c>
      <c r="E29" s="28">
        <v>9.5500000000000007</v>
      </c>
      <c r="F29" s="28">
        <v>7.88</v>
      </c>
      <c r="G29" s="28">
        <v>15.35</v>
      </c>
      <c r="H29" s="28" t="s">
        <v>112</v>
      </c>
      <c r="I29" s="28">
        <v>0</v>
      </c>
      <c r="J29" s="28" t="s">
        <v>693</v>
      </c>
      <c r="K29" s="42">
        <v>300</v>
      </c>
    </row>
    <row r="30" spans="1:13" x14ac:dyDescent="0.3">
      <c r="A30" s="41">
        <v>35926</v>
      </c>
      <c r="B30" s="28">
        <v>110522</v>
      </c>
      <c r="C30" s="28">
        <v>897</v>
      </c>
      <c r="D30" s="28">
        <v>0.57399999999999995</v>
      </c>
      <c r="E30" s="28">
        <v>9.0399999999999991</v>
      </c>
      <c r="F30" s="28">
        <v>8.0500000000000007</v>
      </c>
      <c r="G30" s="28">
        <v>18.37</v>
      </c>
      <c r="H30" s="28" t="s">
        <v>112</v>
      </c>
      <c r="I30" s="28">
        <v>0.1</v>
      </c>
      <c r="J30" s="28" t="s">
        <v>253</v>
      </c>
      <c r="K30" s="28">
        <v>90</v>
      </c>
    </row>
    <row r="31" spans="1:13" x14ac:dyDescent="0.3">
      <c r="A31" s="41">
        <v>35933</v>
      </c>
      <c r="B31" s="28">
        <v>113212</v>
      </c>
      <c r="C31" s="28">
        <v>888</v>
      </c>
      <c r="D31" s="28">
        <v>0.56800000000000006</v>
      </c>
      <c r="E31" s="28">
        <v>12.38</v>
      </c>
      <c r="F31" s="28">
        <v>8.01</v>
      </c>
      <c r="G31" s="28">
        <v>24.75</v>
      </c>
      <c r="H31" s="28" t="s">
        <v>112</v>
      </c>
      <c r="I31" s="28">
        <v>0.6</v>
      </c>
      <c r="J31" s="28" t="s">
        <v>692</v>
      </c>
      <c r="K31" s="28">
        <v>30</v>
      </c>
    </row>
    <row r="32" spans="1:13" x14ac:dyDescent="0.3">
      <c r="A32" s="41">
        <v>35935</v>
      </c>
      <c r="B32" s="28">
        <v>111451</v>
      </c>
      <c r="C32" s="28">
        <v>724</v>
      </c>
      <c r="D32" s="28">
        <v>0.46300000000000002</v>
      </c>
      <c r="E32" s="28">
        <v>8.5</v>
      </c>
      <c r="F32" s="28">
        <v>7.9</v>
      </c>
      <c r="G32" s="28">
        <v>23.85</v>
      </c>
      <c r="H32" s="28" t="s">
        <v>112</v>
      </c>
      <c r="I32" s="28">
        <v>0.2</v>
      </c>
      <c r="J32" s="28" t="s">
        <v>123</v>
      </c>
      <c r="K32" s="42">
        <v>3700</v>
      </c>
    </row>
    <row r="33" spans="1:14" x14ac:dyDescent="0.3">
      <c r="A33" s="41">
        <v>35943</v>
      </c>
      <c r="B33" s="28">
        <v>113036</v>
      </c>
      <c r="C33" s="28">
        <v>909</v>
      </c>
      <c r="D33" s="28">
        <v>0.58200000000000007</v>
      </c>
      <c r="E33" s="28">
        <v>10.92</v>
      </c>
      <c r="F33" s="28">
        <v>7.98</v>
      </c>
      <c r="G33" s="28">
        <v>23.77</v>
      </c>
      <c r="H33" s="28" t="s">
        <v>112</v>
      </c>
      <c r="I33" s="28">
        <v>0.6</v>
      </c>
      <c r="J33" s="28" t="s">
        <v>151</v>
      </c>
      <c r="K33" s="42">
        <v>1500</v>
      </c>
      <c r="L33" s="13">
        <f>AVERAGE(K29:K33)</f>
        <v>1124</v>
      </c>
      <c r="M33" s="43">
        <f>GEOMEAN(K29:K33)</f>
        <v>339.27792269938789</v>
      </c>
    </row>
    <row r="34" spans="1:14" x14ac:dyDescent="0.3">
      <c r="A34" s="41">
        <v>35947</v>
      </c>
      <c r="B34" s="28">
        <v>120854</v>
      </c>
      <c r="C34" s="28">
        <v>901</v>
      </c>
      <c r="D34" s="28">
        <v>0.57699999999999996</v>
      </c>
      <c r="E34" s="28">
        <v>11.63</v>
      </c>
      <c r="F34" s="28">
        <v>7.94</v>
      </c>
      <c r="G34" s="28">
        <v>24.99</v>
      </c>
      <c r="H34" s="28" t="s">
        <v>112</v>
      </c>
      <c r="I34" s="28">
        <v>0.2</v>
      </c>
      <c r="J34" s="28" t="s">
        <v>115</v>
      </c>
      <c r="K34" s="47">
        <v>200</v>
      </c>
    </row>
    <row r="35" spans="1:14" x14ac:dyDescent="0.3">
      <c r="A35" s="41">
        <v>35954</v>
      </c>
      <c r="B35" s="13">
        <v>94900</v>
      </c>
      <c r="C35" s="13" t="e">
        <v>#VALUE!</v>
      </c>
      <c r="D35" s="13">
        <v>0</v>
      </c>
      <c r="K35" s="46">
        <v>600</v>
      </c>
    </row>
    <row r="36" spans="1:14" x14ac:dyDescent="0.3">
      <c r="A36" s="41">
        <v>35961</v>
      </c>
      <c r="B36" s="28">
        <v>112812</v>
      </c>
      <c r="C36" s="28">
        <v>551</v>
      </c>
      <c r="D36" s="28">
        <v>0.35299999999999998</v>
      </c>
      <c r="E36" s="28">
        <v>6.36</v>
      </c>
      <c r="F36" s="28">
        <v>7.56</v>
      </c>
      <c r="G36" s="28">
        <v>18.7</v>
      </c>
      <c r="H36" s="28" t="s">
        <v>112</v>
      </c>
      <c r="I36" s="28">
        <v>0.4</v>
      </c>
      <c r="J36" s="28" t="s">
        <v>740</v>
      </c>
      <c r="K36" s="46">
        <v>11000</v>
      </c>
    </row>
    <row r="37" spans="1:14" x14ac:dyDescent="0.3">
      <c r="A37" s="41">
        <v>35968</v>
      </c>
      <c r="B37" s="36">
        <v>112241</v>
      </c>
      <c r="C37" s="36">
        <v>864</v>
      </c>
      <c r="D37" s="36">
        <v>0.55300000000000005</v>
      </c>
      <c r="E37" s="36">
        <v>8.83</v>
      </c>
      <c r="F37" s="36">
        <v>7.83</v>
      </c>
      <c r="G37" s="36">
        <v>23.41</v>
      </c>
      <c r="H37" s="36" t="s">
        <v>112</v>
      </c>
      <c r="I37" s="36">
        <v>0.9</v>
      </c>
      <c r="J37" s="36" t="s">
        <v>741</v>
      </c>
      <c r="K37" s="13">
        <v>100</v>
      </c>
    </row>
    <row r="38" spans="1:14" x14ac:dyDescent="0.3">
      <c r="A38" s="41">
        <v>35975</v>
      </c>
      <c r="B38" s="28">
        <v>112643</v>
      </c>
      <c r="C38" s="28">
        <v>886</v>
      </c>
      <c r="D38" s="28">
        <v>0.56699999999999995</v>
      </c>
      <c r="E38" s="28">
        <v>10.33</v>
      </c>
      <c r="F38" s="28">
        <v>7.73</v>
      </c>
      <c r="G38" s="28">
        <v>23.28</v>
      </c>
      <c r="H38" s="28" t="s">
        <v>112</v>
      </c>
      <c r="I38" s="28">
        <v>0.5</v>
      </c>
      <c r="J38" s="28" t="s">
        <v>698</v>
      </c>
      <c r="K38" s="46">
        <v>2800</v>
      </c>
      <c r="L38" s="13">
        <f>AVERAGE(K33:K37)</f>
        <v>2680</v>
      </c>
      <c r="M38" s="43">
        <f>GEOMEAN(K34:K38)</f>
        <v>819.49515919119131</v>
      </c>
      <c r="N38" s="45" t="s">
        <v>263</v>
      </c>
    </row>
    <row r="39" spans="1:14" x14ac:dyDescent="0.3">
      <c r="A39" s="41">
        <v>35982</v>
      </c>
      <c r="B39" s="28">
        <v>111022</v>
      </c>
      <c r="C39" s="28">
        <v>805</v>
      </c>
      <c r="D39" s="28">
        <v>0.51500000000000001</v>
      </c>
      <c r="E39" s="28">
        <v>10.56</v>
      </c>
      <c r="F39" s="28">
        <v>7.95</v>
      </c>
      <c r="G39" s="28">
        <v>23.97</v>
      </c>
      <c r="H39" s="28" t="s">
        <v>112</v>
      </c>
      <c r="I39" s="28">
        <v>0.8</v>
      </c>
      <c r="J39" s="28" t="s">
        <v>208</v>
      </c>
      <c r="K39" s="46">
        <v>400</v>
      </c>
    </row>
    <row r="40" spans="1:14" x14ac:dyDescent="0.3">
      <c r="A40" s="41">
        <v>35989</v>
      </c>
      <c r="B40" s="28">
        <v>114517</v>
      </c>
      <c r="C40" s="28">
        <v>852</v>
      </c>
      <c r="D40" s="28">
        <v>0.54600000000000004</v>
      </c>
      <c r="E40" s="28">
        <v>9.9499999999999993</v>
      </c>
      <c r="F40" s="28">
        <v>7.84</v>
      </c>
      <c r="G40" s="28">
        <v>25.3</v>
      </c>
      <c r="H40" s="28" t="s">
        <v>112</v>
      </c>
      <c r="I40" s="28">
        <v>0.6</v>
      </c>
      <c r="J40" s="28" t="s">
        <v>123</v>
      </c>
      <c r="K40" s="46">
        <v>400</v>
      </c>
    </row>
    <row r="41" spans="1:14" x14ac:dyDescent="0.3">
      <c r="A41" s="41">
        <v>35991</v>
      </c>
      <c r="B41" s="13">
        <v>113954</v>
      </c>
      <c r="C41" s="13">
        <v>851</v>
      </c>
      <c r="D41" s="13">
        <v>0.54399999999999993</v>
      </c>
      <c r="E41" s="13">
        <v>6.53</v>
      </c>
      <c r="F41" s="13">
        <v>7.92</v>
      </c>
      <c r="G41" s="13">
        <v>23.46</v>
      </c>
      <c r="H41" s="28" t="s">
        <v>112</v>
      </c>
      <c r="I41" s="13">
        <v>0.3</v>
      </c>
      <c r="J41" s="13">
        <v>32.6</v>
      </c>
      <c r="K41" s="46">
        <v>1300</v>
      </c>
    </row>
    <row r="42" spans="1:14" x14ac:dyDescent="0.3">
      <c r="A42" s="41">
        <v>35996</v>
      </c>
      <c r="B42" s="13">
        <v>114006</v>
      </c>
      <c r="C42" s="13">
        <v>249</v>
      </c>
      <c r="D42" s="13">
        <v>0.159</v>
      </c>
      <c r="E42" s="13">
        <v>8.02</v>
      </c>
      <c r="F42" s="13">
        <v>7.44</v>
      </c>
      <c r="G42" s="13">
        <v>25.15</v>
      </c>
      <c r="H42" s="28" t="s">
        <v>112</v>
      </c>
      <c r="I42" s="13">
        <v>0.5</v>
      </c>
      <c r="J42" s="13">
        <v>34.9</v>
      </c>
      <c r="K42" s="46">
        <v>36000</v>
      </c>
    </row>
    <row r="43" spans="1:14" x14ac:dyDescent="0.3">
      <c r="A43" s="41">
        <v>36003</v>
      </c>
      <c r="B43" s="28">
        <v>111309</v>
      </c>
      <c r="C43" s="28">
        <v>810</v>
      </c>
      <c r="D43" s="28">
        <v>0.51800000000000002</v>
      </c>
      <c r="E43" s="28">
        <v>10.76</v>
      </c>
      <c r="F43" s="28">
        <v>7.85</v>
      </c>
      <c r="G43" s="28">
        <v>24.86</v>
      </c>
      <c r="H43" s="28" t="s">
        <v>112</v>
      </c>
      <c r="I43" s="28" t="s">
        <v>264</v>
      </c>
      <c r="J43" s="28" t="s">
        <v>168</v>
      </c>
      <c r="K43" s="46">
        <v>500</v>
      </c>
      <c r="L43" s="13">
        <f>AVERAGE(K39:K43)</f>
        <v>7720</v>
      </c>
      <c r="M43" s="43">
        <f>GEOMEAN(K39:K43)</f>
        <v>1302.1684479492194</v>
      </c>
      <c r="N43" s="45" t="s">
        <v>265</v>
      </c>
    </row>
    <row r="44" spans="1:14" x14ac:dyDescent="0.3">
      <c r="A44" s="41">
        <v>36010</v>
      </c>
      <c r="B44" s="28"/>
      <c r="C44" s="13">
        <v>0</v>
      </c>
      <c r="D44" s="13">
        <v>0</v>
      </c>
      <c r="F44" s="13" t="s">
        <v>266</v>
      </c>
      <c r="K44" s="42">
        <v>600</v>
      </c>
    </row>
    <row r="45" spans="1:14" x14ac:dyDescent="0.3">
      <c r="A45" s="41">
        <v>36017</v>
      </c>
      <c r="B45" s="13">
        <v>112835</v>
      </c>
      <c r="C45" s="13">
        <v>769</v>
      </c>
      <c r="D45" s="13">
        <v>0.49199999999999999</v>
      </c>
      <c r="E45" s="13">
        <v>9.84</v>
      </c>
      <c r="F45" s="28" t="s">
        <v>267</v>
      </c>
      <c r="G45" s="13">
        <v>25.51</v>
      </c>
      <c r="H45" s="28" t="s">
        <v>112</v>
      </c>
      <c r="I45" s="13">
        <v>0.4</v>
      </c>
      <c r="J45" s="13">
        <v>35.9</v>
      </c>
      <c r="K45" s="42">
        <v>300</v>
      </c>
    </row>
    <row r="46" spans="1:14" x14ac:dyDescent="0.3">
      <c r="A46" s="41">
        <v>36024</v>
      </c>
      <c r="C46" s="13">
        <v>0</v>
      </c>
      <c r="D46" s="13">
        <v>0</v>
      </c>
      <c r="F46" s="13" t="s">
        <v>699</v>
      </c>
      <c r="K46" s="42">
        <v>2900</v>
      </c>
    </row>
    <row r="47" spans="1:14" x14ac:dyDescent="0.3">
      <c r="A47" s="41">
        <v>36031</v>
      </c>
      <c r="B47" s="13">
        <v>123621</v>
      </c>
      <c r="C47" s="13">
        <v>731</v>
      </c>
      <c r="D47" s="13">
        <v>0.46800000000000003</v>
      </c>
      <c r="E47" s="13">
        <v>11.96</v>
      </c>
      <c r="F47" s="28" t="s">
        <v>267</v>
      </c>
      <c r="G47" s="13">
        <v>28.16</v>
      </c>
      <c r="H47" s="28" t="s">
        <v>112</v>
      </c>
      <c r="I47" s="13">
        <v>0.3</v>
      </c>
      <c r="J47" s="13">
        <v>32.6</v>
      </c>
      <c r="K47" s="28">
        <v>100</v>
      </c>
    </row>
    <row r="48" spans="1:14" x14ac:dyDescent="0.3">
      <c r="A48" s="41">
        <v>36038</v>
      </c>
      <c r="B48" s="13">
        <v>113307</v>
      </c>
      <c r="C48" s="13">
        <v>836</v>
      </c>
      <c r="D48" s="13">
        <v>0.53500000000000003</v>
      </c>
      <c r="E48" s="13">
        <v>11.47</v>
      </c>
      <c r="F48" s="28" t="s">
        <v>267</v>
      </c>
      <c r="G48" s="13">
        <v>23.16</v>
      </c>
      <c r="H48" s="28" t="s">
        <v>112</v>
      </c>
      <c r="I48" s="13">
        <v>0.3</v>
      </c>
      <c r="J48" s="13">
        <v>21.1</v>
      </c>
      <c r="K48" s="42">
        <v>300</v>
      </c>
      <c r="L48" s="13">
        <f>AVERAGE(K44:K48)</f>
        <v>840</v>
      </c>
      <c r="M48" s="43">
        <f>GEOMEAN(K44:K48)</f>
        <v>435.47011048572023</v>
      </c>
      <c r="N48" s="45" t="s">
        <v>268</v>
      </c>
    </row>
    <row r="49" spans="1:14" x14ac:dyDescent="0.3">
      <c r="A49" s="41">
        <v>36040</v>
      </c>
      <c r="B49" s="13">
        <v>120000</v>
      </c>
      <c r="C49" s="13">
        <v>706</v>
      </c>
      <c r="D49" s="13">
        <v>0.45199999999999996</v>
      </c>
      <c r="E49" s="13">
        <v>14.7</v>
      </c>
      <c r="F49" s="28" t="s">
        <v>267</v>
      </c>
      <c r="G49" s="13">
        <v>23.8</v>
      </c>
      <c r="H49" s="28" t="s">
        <v>112</v>
      </c>
      <c r="I49" s="13">
        <v>0.2</v>
      </c>
      <c r="J49" s="13">
        <v>39.299999999999997</v>
      </c>
      <c r="K49" s="13">
        <v>100</v>
      </c>
    </row>
    <row r="50" spans="1:14" x14ac:dyDescent="0.3">
      <c r="A50" s="41">
        <v>36047</v>
      </c>
      <c r="B50" s="13">
        <v>112442</v>
      </c>
      <c r="C50" s="13">
        <v>672</v>
      </c>
      <c r="D50" s="13">
        <v>0.43</v>
      </c>
      <c r="E50" s="13">
        <v>11.99</v>
      </c>
      <c r="F50" s="28" t="s">
        <v>267</v>
      </c>
      <c r="G50" s="13">
        <v>18.850000000000001</v>
      </c>
      <c r="H50" s="28" t="s">
        <v>112</v>
      </c>
      <c r="I50" s="13">
        <v>0.4</v>
      </c>
      <c r="J50" s="13">
        <v>27.4</v>
      </c>
      <c r="K50" s="46">
        <v>500</v>
      </c>
    </row>
    <row r="51" spans="1:14" x14ac:dyDescent="0.3">
      <c r="A51" s="41">
        <v>36052</v>
      </c>
      <c r="B51" s="13">
        <v>112130</v>
      </c>
      <c r="C51" s="13">
        <v>854</v>
      </c>
      <c r="D51" s="13">
        <v>0.54600000000000004</v>
      </c>
      <c r="E51" s="13">
        <v>9.8699999999999992</v>
      </c>
      <c r="F51" s="28" t="s">
        <v>267</v>
      </c>
      <c r="G51" s="13">
        <v>22.49</v>
      </c>
      <c r="H51" s="28" t="s">
        <v>112</v>
      </c>
      <c r="I51" s="13">
        <v>0.1</v>
      </c>
      <c r="J51" s="13">
        <v>37</v>
      </c>
      <c r="K51" s="13">
        <v>100</v>
      </c>
    </row>
    <row r="52" spans="1:14" x14ac:dyDescent="0.3">
      <c r="A52" s="41">
        <v>36059</v>
      </c>
      <c r="B52" s="13">
        <v>112525</v>
      </c>
      <c r="C52" s="13">
        <v>469</v>
      </c>
      <c r="D52" s="13">
        <v>0.3</v>
      </c>
      <c r="E52" s="13">
        <v>7.24</v>
      </c>
      <c r="F52" s="28" t="s">
        <v>267</v>
      </c>
      <c r="G52" s="13">
        <v>22.74</v>
      </c>
      <c r="H52" s="28" t="s">
        <v>112</v>
      </c>
      <c r="I52" s="13">
        <v>0.2</v>
      </c>
      <c r="J52" s="13">
        <v>33.799999999999997</v>
      </c>
      <c r="K52" s="46">
        <v>37000</v>
      </c>
    </row>
    <row r="53" spans="1:14" x14ac:dyDescent="0.3">
      <c r="A53" s="41">
        <v>36066</v>
      </c>
      <c r="B53" s="13">
        <v>110038</v>
      </c>
      <c r="C53" s="13">
        <v>845</v>
      </c>
      <c r="D53" s="13">
        <v>0.54100000000000004</v>
      </c>
      <c r="E53" s="13">
        <v>9.94</v>
      </c>
      <c r="F53" s="28" t="s">
        <v>267</v>
      </c>
      <c r="G53" s="13">
        <v>19.899999999999999</v>
      </c>
      <c r="H53" s="28" t="s">
        <v>112</v>
      </c>
      <c r="I53" s="13">
        <v>0</v>
      </c>
      <c r="J53" s="13">
        <v>31.3</v>
      </c>
      <c r="K53" s="13">
        <v>100</v>
      </c>
      <c r="L53" s="13">
        <f>AVERAGE(K49:K53)</f>
        <v>7560</v>
      </c>
      <c r="M53" s="43">
        <f>GEOMEAN(K49:K53)</f>
        <v>450.22991279040491</v>
      </c>
      <c r="N53" s="45" t="s">
        <v>269</v>
      </c>
    </row>
    <row r="54" spans="1:14" x14ac:dyDescent="0.3">
      <c r="A54" s="41">
        <v>36075</v>
      </c>
      <c r="B54" s="13">
        <v>113251</v>
      </c>
      <c r="C54" s="13">
        <v>203</v>
      </c>
      <c r="D54" s="13">
        <v>0.13</v>
      </c>
      <c r="E54" s="13">
        <v>9.0299999999999994</v>
      </c>
      <c r="F54" s="28" t="s">
        <v>267</v>
      </c>
      <c r="G54" s="13">
        <v>15.96</v>
      </c>
      <c r="H54" s="28" t="s">
        <v>112</v>
      </c>
      <c r="I54" s="13">
        <v>0.5</v>
      </c>
      <c r="J54" s="13">
        <v>15.1</v>
      </c>
      <c r="K54" s="46">
        <v>13000</v>
      </c>
    </row>
    <row r="55" spans="1:14" x14ac:dyDescent="0.3">
      <c r="A55" s="41">
        <v>36080</v>
      </c>
      <c r="B55" s="13">
        <v>110418</v>
      </c>
      <c r="C55" s="13">
        <v>878</v>
      </c>
      <c r="D55" s="13">
        <v>0.80199999999999994</v>
      </c>
      <c r="E55" s="13">
        <v>10.92</v>
      </c>
      <c r="F55" s="28" t="s">
        <v>267</v>
      </c>
      <c r="G55" s="13">
        <v>15.13</v>
      </c>
      <c r="H55" s="28" t="s">
        <v>112</v>
      </c>
      <c r="I55" s="13">
        <v>0.1</v>
      </c>
      <c r="J55" s="13">
        <v>31.1</v>
      </c>
      <c r="K55" s="13">
        <v>100</v>
      </c>
    </row>
    <row r="56" spans="1:14" x14ac:dyDescent="0.3">
      <c r="A56" s="41">
        <v>36087</v>
      </c>
      <c r="B56" s="28">
        <v>114517</v>
      </c>
      <c r="C56" s="28">
        <v>507</v>
      </c>
      <c r="D56" s="28">
        <v>0.32500000000000001</v>
      </c>
      <c r="E56" s="28">
        <v>9.44</v>
      </c>
      <c r="F56" s="28">
        <v>8.15</v>
      </c>
      <c r="G56" s="28">
        <v>14.8</v>
      </c>
      <c r="H56" s="28" t="s">
        <v>112</v>
      </c>
      <c r="I56" s="28">
        <v>1.8</v>
      </c>
      <c r="J56" s="28" t="s">
        <v>168</v>
      </c>
      <c r="K56" s="46">
        <v>1200</v>
      </c>
    </row>
    <row r="57" spans="1:14" x14ac:dyDescent="0.3">
      <c r="A57" s="41">
        <v>36090</v>
      </c>
      <c r="B57" s="28">
        <v>104739</v>
      </c>
      <c r="C57" s="28">
        <v>820</v>
      </c>
      <c r="D57" s="28">
        <v>0.52500000000000002</v>
      </c>
      <c r="E57" s="28">
        <v>11.25</v>
      </c>
      <c r="F57" s="28">
        <v>8.2799999999999994</v>
      </c>
      <c r="G57" s="28">
        <v>9.74</v>
      </c>
      <c r="H57" s="28" t="s">
        <v>112</v>
      </c>
      <c r="I57" s="28">
        <v>1.6</v>
      </c>
      <c r="J57" s="28" t="s">
        <v>162</v>
      </c>
      <c r="K57" s="13">
        <v>50</v>
      </c>
    </row>
    <row r="58" spans="1:14" x14ac:dyDescent="0.3">
      <c r="A58" s="41">
        <v>36094</v>
      </c>
      <c r="B58" s="28">
        <v>114048</v>
      </c>
      <c r="C58" s="28">
        <v>897</v>
      </c>
      <c r="D58" s="28">
        <v>0.57399999999999995</v>
      </c>
      <c r="E58" s="28">
        <v>14.11</v>
      </c>
      <c r="F58" s="28">
        <v>8.5</v>
      </c>
      <c r="G58" s="28">
        <v>12.71</v>
      </c>
      <c r="H58" s="28" t="s">
        <v>112</v>
      </c>
      <c r="I58" s="28">
        <v>0.2</v>
      </c>
      <c r="J58" s="28" t="s">
        <v>162</v>
      </c>
      <c r="K58" s="13">
        <v>50</v>
      </c>
      <c r="L58" s="13">
        <f>AVERAGE(K54:K58)</f>
        <v>2880</v>
      </c>
      <c r="M58" s="43">
        <f>GEOMEAN(K54:K58)</f>
        <v>329.77134943662753</v>
      </c>
      <c r="N58" s="45" t="s">
        <v>270</v>
      </c>
    </row>
    <row r="59" spans="1:14" x14ac:dyDescent="0.3">
      <c r="A59" s="41">
        <v>36101</v>
      </c>
      <c r="B59" s="28">
        <v>113637</v>
      </c>
      <c r="C59" s="28">
        <v>767</v>
      </c>
      <c r="D59" s="28">
        <v>0.49099999999999999</v>
      </c>
      <c r="E59" s="28">
        <v>10.19</v>
      </c>
      <c r="F59" s="28">
        <v>8</v>
      </c>
      <c r="G59" s="28">
        <v>11.61</v>
      </c>
      <c r="H59" s="28" t="s">
        <v>112</v>
      </c>
      <c r="I59" s="28">
        <v>0.3</v>
      </c>
      <c r="J59" s="28" t="s">
        <v>208</v>
      </c>
      <c r="K59" s="13">
        <v>50</v>
      </c>
    </row>
    <row r="60" spans="1:14" x14ac:dyDescent="0.3">
      <c r="A60" s="41">
        <v>36108</v>
      </c>
      <c r="B60" s="28">
        <v>113402</v>
      </c>
      <c r="C60" s="28">
        <v>864</v>
      </c>
      <c r="D60" s="28">
        <v>0.55300000000000005</v>
      </c>
      <c r="E60" s="28">
        <v>14.76</v>
      </c>
      <c r="F60" s="28">
        <v>8.5299999999999994</v>
      </c>
      <c r="G60" s="28">
        <v>8.4600000000000009</v>
      </c>
      <c r="H60" s="28" t="s">
        <v>112</v>
      </c>
      <c r="I60" s="28">
        <v>0.1</v>
      </c>
      <c r="J60" s="28" t="s">
        <v>211</v>
      </c>
      <c r="K60" s="13">
        <v>50</v>
      </c>
    </row>
    <row r="61" spans="1:14" x14ac:dyDescent="0.3">
      <c r="A61" s="41">
        <v>36115</v>
      </c>
      <c r="B61" s="28">
        <v>112256</v>
      </c>
      <c r="C61" s="28">
        <v>857</v>
      </c>
      <c r="D61" s="28" t="e">
        <v>#VALUE!</v>
      </c>
      <c r="E61" s="28">
        <v>13.64</v>
      </c>
      <c r="F61" s="28">
        <v>8.2200000000000006</v>
      </c>
      <c r="G61" s="28">
        <v>7.95</v>
      </c>
      <c r="H61" s="28" t="s">
        <v>112</v>
      </c>
      <c r="I61" s="28">
        <v>0.1</v>
      </c>
      <c r="J61" s="28" t="s">
        <v>211</v>
      </c>
      <c r="K61" s="13">
        <v>50</v>
      </c>
    </row>
    <row r="62" spans="1:14" x14ac:dyDescent="0.3">
      <c r="A62" s="41">
        <v>36122</v>
      </c>
      <c r="B62" s="28">
        <v>114212</v>
      </c>
      <c r="C62" s="28">
        <v>701</v>
      </c>
      <c r="D62" s="28">
        <v>0.44900000000000001</v>
      </c>
      <c r="E62" s="28">
        <v>13.69</v>
      </c>
      <c r="F62" s="28">
        <v>8.2200000000000006</v>
      </c>
      <c r="G62" s="28">
        <v>9.59</v>
      </c>
      <c r="H62" s="28" t="s">
        <v>112</v>
      </c>
      <c r="I62" s="28">
        <v>0</v>
      </c>
      <c r="J62" s="28" t="s">
        <v>211</v>
      </c>
      <c r="K62" s="13">
        <v>50</v>
      </c>
    </row>
    <row r="63" spans="1:14" x14ac:dyDescent="0.3">
      <c r="A63" s="41">
        <v>36129</v>
      </c>
      <c r="B63" s="28">
        <v>103952</v>
      </c>
      <c r="C63" s="28">
        <v>805</v>
      </c>
      <c r="D63" s="28">
        <v>0.51500000000000001</v>
      </c>
      <c r="E63" s="28">
        <v>9.58</v>
      </c>
      <c r="F63" s="28">
        <v>7.85</v>
      </c>
      <c r="G63" s="28">
        <v>12.35</v>
      </c>
      <c r="H63" s="28" t="s">
        <v>112</v>
      </c>
      <c r="I63" s="28">
        <v>0</v>
      </c>
      <c r="J63" s="28" t="s">
        <v>742</v>
      </c>
      <c r="K63" s="13">
        <v>50</v>
      </c>
      <c r="L63" s="13">
        <f>AVERAGE(K59:K63)</f>
        <v>50</v>
      </c>
      <c r="M63" s="38">
        <f>GEOMEAN(K59:K63)</f>
        <v>50</v>
      </c>
      <c r="N63" s="45" t="s">
        <v>271</v>
      </c>
    </row>
    <row r="64" spans="1:14" x14ac:dyDescent="0.3">
      <c r="A64" s="41">
        <v>36131</v>
      </c>
      <c r="B64" s="28">
        <v>113125</v>
      </c>
      <c r="C64" s="28">
        <v>590</v>
      </c>
      <c r="D64" s="28">
        <v>0.378</v>
      </c>
      <c r="E64" s="28">
        <v>12.49</v>
      </c>
      <c r="F64" s="28">
        <v>8.31</v>
      </c>
      <c r="G64" s="28">
        <v>8.67</v>
      </c>
      <c r="H64" s="28" t="s">
        <v>112</v>
      </c>
      <c r="I64" s="28">
        <v>0.1</v>
      </c>
      <c r="J64" s="28" t="s">
        <v>253</v>
      </c>
      <c r="K64" s="46">
        <v>400</v>
      </c>
    </row>
    <row r="65" spans="1:14" x14ac:dyDescent="0.3">
      <c r="A65" s="41">
        <v>36136</v>
      </c>
      <c r="B65" s="28">
        <v>115556</v>
      </c>
      <c r="C65" s="28">
        <v>705</v>
      </c>
      <c r="D65" s="28">
        <v>0.45199999999999996</v>
      </c>
      <c r="E65" s="28">
        <v>7.86</v>
      </c>
      <c r="F65" s="28">
        <v>7.69</v>
      </c>
      <c r="G65" s="28">
        <v>11.13</v>
      </c>
      <c r="H65" s="28" t="s">
        <v>112</v>
      </c>
      <c r="I65" s="28">
        <v>0.1</v>
      </c>
      <c r="J65" s="28" t="s">
        <v>256</v>
      </c>
      <c r="K65" s="46">
        <v>2100</v>
      </c>
    </row>
    <row r="66" spans="1:14" x14ac:dyDescent="0.3">
      <c r="A66" s="41">
        <v>36143</v>
      </c>
      <c r="B66" s="28">
        <v>112958</v>
      </c>
      <c r="C66" s="28">
        <v>864.2</v>
      </c>
      <c r="D66" s="28">
        <v>0.55379999999999996</v>
      </c>
      <c r="E66" s="28">
        <v>14.68</v>
      </c>
      <c r="F66" s="28">
        <v>8.36</v>
      </c>
      <c r="G66" s="28">
        <v>4.55</v>
      </c>
      <c r="H66" s="28" t="s">
        <v>112</v>
      </c>
      <c r="I66" s="28">
        <v>0.95</v>
      </c>
      <c r="J66" s="28">
        <v>51.9</v>
      </c>
      <c r="K66" s="13">
        <v>50</v>
      </c>
    </row>
    <row r="67" spans="1:14" x14ac:dyDescent="0.3">
      <c r="A67" s="41">
        <v>36150</v>
      </c>
      <c r="B67" s="28">
        <v>113432</v>
      </c>
      <c r="C67" s="28">
        <v>826.9</v>
      </c>
      <c r="D67" s="28">
        <v>0.5292</v>
      </c>
      <c r="E67" s="28">
        <v>12.81</v>
      </c>
      <c r="F67" s="28">
        <v>8.1999999999999993</v>
      </c>
      <c r="G67" s="28">
        <v>7.17</v>
      </c>
      <c r="H67" s="28" t="s">
        <v>112</v>
      </c>
      <c r="I67" s="28">
        <v>0.64</v>
      </c>
      <c r="J67" s="28">
        <v>45.7</v>
      </c>
      <c r="K67" s="46">
        <v>1800</v>
      </c>
    </row>
    <row r="68" spans="1:14" x14ac:dyDescent="0.3">
      <c r="A68" s="41">
        <v>36157</v>
      </c>
      <c r="B68" s="28">
        <v>112111</v>
      </c>
      <c r="C68" s="28">
        <v>808.4</v>
      </c>
      <c r="D68" s="28">
        <v>0.51739999999999997</v>
      </c>
      <c r="E68" s="28">
        <v>13.19</v>
      </c>
      <c r="F68" s="28">
        <v>8.2899999999999991</v>
      </c>
      <c r="G68" s="28">
        <v>0.5</v>
      </c>
      <c r="H68" s="28" t="s">
        <v>112</v>
      </c>
      <c r="I68" s="28">
        <v>0.96</v>
      </c>
      <c r="J68" s="28">
        <v>46.4</v>
      </c>
      <c r="K68" s="13">
        <v>50</v>
      </c>
      <c r="L68" s="13">
        <f>AVERAGE(K64:K68)</f>
        <v>880</v>
      </c>
      <c r="M68" s="43">
        <f>GEOMEAN(K64:K68)</f>
        <v>327.71653924211193</v>
      </c>
      <c r="N68" s="45" t="s">
        <v>272</v>
      </c>
    </row>
    <row r="69" spans="1:14" x14ac:dyDescent="0.3">
      <c r="A69" s="41">
        <v>36192</v>
      </c>
      <c r="B69" s="13">
        <v>104621</v>
      </c>
      <c r="C69" s="13">
        <v>506.8</v>
      </c>
      <c r="D69" s="13">
        <v>0.32439999999999997</v>
      </c>
      <c r="E69" s="13">
        <v>10.44</v>
      </c>
      <c r="F69" s="13">
        <v>7.83</v>
      </c>
      <c r="G69" s="13">
        <v>6.08</v>
      </c>
      <c r="H69" s="28" t="s">
        <v>112</v>
      </c>
      <c r="I69" s="13">
        <v>1.25</v>
      </c>
      <c r="J69" s="13">
        <v>39.700000000000003</v>
      </c>
      <c r="K69" s="13">
        <v>200</v>
      </c>
    </row>
    <row r="70" spans="1:14" x14ac:dyDescent="0.3">
      <c r="A70" s="41">
        <v>36199</v>
      </c>
      <c r="B70" s="13">
        <v>111128</v>
      </c>
      <c r="C70" s="13">
        <v>722</v>
      </c>
      <c r="D70" s="13">
        <v>0.46210000000000001</v>
      </c>
      <c r="E70" s="13">
        <v>10.1</v>
      </c>
      <c r="F70" s="13">
        <v>8.23</v>
      </c>
      <c r="G70" s="13">
        <v>6.29</v>
      </c>
      <c r="H70" s="28" t="s">
        <v>112</v>
      </c>
      <c r="I70" s="13">
        <v>1.58</v>
      </c>
      <c r="J70" s="13">
        <v>49.4</v>
      </c>
      <c r="K70" s="13">
        <v>50</v>
      </c>
    </row>
    <row r="71" spans="1:14" x14ac:dyDescent="0.3">
      <c r="A71" s="41">
        <v>36206</v>
      </c>
      <c r="B71" s="13">
        <v>114124</v>
      </c>
      <c r="C71" s="13">
        <v>860.2</v>
      </c>
      <c r="D71" s="13">
        <v>0.55049999999999999</v>
      </c>
      <c r="E71" s="13">
        <v>14</v>
      </c>
      <c r="F71" s="13">
        <v>8.32</v>
      </c>
      <c r="G71" s="13">
        <v>4.97</v>
      </c>
      <c r="H71" s="28" t="s">
        <v>112</v>
      </c>
      <c r="I71" s="13">
        <v>1.1599999999999999</v>
      </c>
      <c r="J71" s="13">
        <v>52.1</v>
      </c>
      <c r="K71" s="46">
        <v>1400</v>
      </c>
    </row>
    <row r="72" spans="1:14" x14ac:dyDescent="0.3">
      <c r="A72" s="41">
        <v>36213</v>
      </c>
      <c r="B72" s="13">
        <v>120730</v>
      </c>
      <c r="C72" s="28" t="e">
        <v>#VALUE!</v>
      </c>
      <c r="D72" s="28" t="e">
        <v>#VALUE!</v>
      </c>
      <c r="E72" s="13">
        <v>18.36</v>
      </c>
      <c r="F72" s="13">
        <v>8.4600000000000009</v>
      </c>
      <c r="G72" s="13">
        <v>2.5299999999999998</v>
      </c>
      <c r="H72" s="28" t="s">
        <v>112</v>
      </c>
      <c r="I72" s="13">
        <v>1.43</v>
      </c>
      <c r="J72" s="13">
        <v>43.8</v>
      </c>
      <c r="K72" s="13">
        <v>50</v>
      </c>
    </row>
    <row r="73" spans="1:14" x14ac:dyDescent="0.3">
      <c r="A73" s="41">
        <v>36215</v>
      </c>
      <c r="B73" s="13">
        <v>112940</v>
      </c>
      <c r="C73" s="13">
        <v>913.3</v>
      </c>
      <c r="D73" s="13">
        <v>0.58460000000000001</v>
      </c>
      <c r="E73" s="13">
        <v>15.08</v>
      </c>
      <c r="F73" s="13">
        <v>8.2200000000000006</v>
      </c>
      <c r="G73" s="13">
        <v>3.2</v>
      </c>
      <c r="H73" s="28" t="s">
        <v>112</v>
      </c>
      <c r="I73" s="13">
        <v>0.96</v>
      </c>
      <c r="J73" s="13">
        <v>50.1</v>
      </c>
      <c r="K73" s="13">
        <v>50</v>
      </c>
      <c r="L73" s="13">
        <f>AVERAGE(K69:K73)</f>
        <v>350</v>
      </c>
      <c r="M73" s="43">
        <f>GEOMEAN(K69:K73)</f>
        <v>128.47351571234393</v>
      </c>
      <c r="N73" s="45" t="s">
        <v>273</v>
      </c>
    </row>
    <row r="74" spans="1:14" x14ac:dyDescent="0.3">
      <c r="A74" s="41">
        <v>36220</v>
      </c>
      <c r="B74" s="13">
        <v>113933</v>
      </c>
      <c r="C74" s="13">
        <v>759.3</v>
      </c>
      <c r="D74" s="13">
        <v>0.4859</v>
      </c>
      <c r="E74" s="13">
        <v>12.17</v>
      </c>
      <c r="F74" s="13">
        <v>8.27</v>
      </c>
      <c r="G74" s="13">
        <v>5.54</v>
      </c>
      <c r="H74" s="28" t="s">
        <v>112</v>
      </c>
      <c r="I74" s="13">
        <v>0.91</v>
      </c>
      <c r="J74" s="13">
        <v>39.200000000000003</v>
      </c>
      <c r="K74" s="13">
        <v>100</v>
      </c>
    </row>
    <row r="75" spans="1:14" x14ac:dyDescent="0.3">
      <c r="A75" s="41">
        <v>36227</v>
      </c>
      <c r="B75" s="13">
        <v>110602</v>
      </c>
      <c r="C75" s="13">
        <v>860.2</v>
      </c>
      <c r="D75" s="28" t="e">
        <v>#VALUE!</v>
      </c>
      <c r="E75" s="13">
        <v>15.56</v>
      </c>
      <c r="F75" s="13">
        <v>8.09</v>
      </c>
      <c r="G75" s="13">
        <v>1.7</v>
      </c>
      <c r="H75" s="28" t="s">
        <v>112</v>
      </c>
      <c r="I75" s="13">
        <v>1.1100000000000001</v>
      </c>
      <c r="J75" s="13">
        <v>48.8</v>
      </c>
      <c r="K75" s="13">
        <v>50</v>
      </c>
    </row>
    <row r="76" spans="1:14" x14ac:dyDescent="0.3">
      <c r="A76" s="41">
        <v>36234</v>
      </c>
      <c r="B76" s="13">
        <v>110645</v>
      </c>
      <c r="C76" s="13">
        <v>958.9</v>
      </c>
      <c r="D76" s="13">
        <v>0.61370000000000002</v>
      </c>
      <c r="E76" s="13">
        <v>16.78</v>
      </c>
      <c r="F76" s="13">
        <v>8.25</v>
      </c>
      <c r="G76" s="13">
        <v>3.81</v>
      </c>
      <c r="H76" s="28" t="s">
        <v>112</v>
      </c>
      <c r="I76" s="13">
        <v>0.95</v>
      </c>
      <c r="J76" s="13">
        <v>52.5</v>
      </c>
      <c r="K76" s="13">
        <v>50</v>
      </c>
    </row>
    <row r="77" spans="1:14" x14ac:dyDescent="0.3">
      <c r="A77" s="41">
        <v>36241</v>
      </c>
      <c r="B77" s="13">
        <v>111842</v>
      </c>
      <c r="C77" s="13">
        <v>817.1</v>
      </c>
      <c r="D77" s="13">
        <v>0.52300000000000002</v>
      </c>
      <c r="E77" s="13">
        <v>14.95</v>
      </c>
      <c r="F77" s="13">
        <v>8.42</v>
      </c>
      <c r="G77" s="13">
        <v>7.64</v>
      </c>
      <c r="H77" s="28" t="s">
        <v>112</v>
      </c>
      <c r="I77" s="13">
        <v>0.84</v>
      </c>
      <c r="J77" s="13">
        <v>54.7</v>
      </c>
      <c r="K77" s="13">
        <v>5</v>
      </c>
    </row>
    <row r="78" spans="1:14" x14ac:dyDescent="0.3">
      <c r="A78" s="41">
        <v>36248</v>
      </c>
      <c r="B78" s="13">
        <v>103224</v>
      </c>
      <c r="C78" s="13">
        <v>880.5</v>
      </c>
      <c r="D78" s="13">
        <v>0.5635</v>
      </c>
      <c r="E78" s="13">
        <v>12.09</v>
      </c>
      <c r="F78" s="13">
        <v>8.2100000000000009</v>
      </c>
      <c r="G78" s="13">
        <v>10.86</v>
      </c>
      <c r="H78" s="28" t="s">
        <v>112</v>
      </c>
      <c r="I78" s="13">
        <v>1.51</v>
      </c>
      <c r="J78" s="28" t="s">
        <v>743</v>
      </c>
      <c r="K78" s="13">
        <v>5</v>
      </c>
      <c r="L78" s="13">
        <f>AVERAGE(K74:K78)</f>
        <v>42</v>
      </c>
      <c r="M78" s="38">
        <f>GEOMEAN(K74:K78)</f>
        <v>22.865252596366318</v>
      </c>
      <c r="N78" s="45" t="s">
        <v>274</v>
      </c>
    </row>
    <row r="79" spans="1:14" x14ac:dyDescent="0.3">
      <c r="A79" s="41">
        <v>36255</v>
      </c>
      <c r="B79" s="13">
        <v>111744</v>
      </c>
      <c r="C79" s="13">
        <v>933</v>
      </c>
      <c r="D79" s="13">
        <v>0.59760000000000002</v>
      </c>
      <c r="E79" s="13">
        <v>11.86</v>
      </c>
      <c r="F79" s="13">
        <v>8.15</v>
      </c>
      <c r="G79" s="13">
        <v>12.47</v>
      </c>
      <c r="H79" s="28" t="s">
        <v>112</v>
      </c>
      <c r="I79" s="13">
        <v>1.01</v>
      </c>
      <c r="J79" s="13">
        <v>45.5</v>
      </c>
      <c r="K79" s="13">
        <v>60</v>
      </c>
    </row>
    <row r="80" spans="1:14" x14ac:dyDescent="0.3">
      <c r="A80" s="41">
        <v>36262</v>
      </c>
      <c r="B80" s="13">
        <v>113414</v>
      </c>
      <c r="C80" s="13">
        <v>862</v>
      </c>
      <c r="D80" s="13">
        <v>0.55200000000000005</v>
      </c>
      <c r="E80" s="13">
        <v>12.83</v>
      </c>
      <c r="F80" s="13">
        <v>8.1999999999999993</v>
      </c>
      <c r="G80" s="13">
        <v>12.98</v>
      </c>
      <c r="H80" s="28" t="s">
        <v>112</v>
      </c>
      <c r="I80" s="13">
        <v>1.25</v>
      </c>
      <c r="J80" s="13">
        <v>79.3</v>
      </c>
      <c r="K80" s="13">
        <v>20</v>
      </c>
    </row>
    <row r="81" spans="1:14" x14ac:dyDescent="0.3">
      <c r="A81" s="41">
        <v>36264</v>
      </c>
      <c r="B81" s="13">
        <v>102412</v>
      </c>
      <c r="C81" s="13">
        <v>870</v>
      </c>
      <c r="D81" s="13">
        <v>0.55699999999999994</v>
      </c>
      <c r="E81" s="13">
        <v>11.79</v>
      </c>
      <c r="F81" s="13">
        <v>7.64</v>
      </c>
      <c r="G81" s="13">
        <v>14.46</v>
      </c>
      <c r="H81" s="28" t="s">
        <v>112</v>
      </c>
      <c r="I81" s="13">
        <v>0.1</v>
      </c>
      <c r="J81" s="13">
        <v>23.8</v>
      </c>
      <c r="K81" s="13">
        <v>5</v>
      </c>
    </row>
    <row r="82" spans="1:14" x14ac:dyDescent="0.3">
      <c r="A82" s="41">
        <v>36269</v>
      </c>
      <c r="B82" s="13">
        <v>115834</v>
      </c>
      <c r="C82" s="13">
        <v>790</v>
      </c>
      <c r="D82" s="13">
        <v>0.50600000000000001</v>
      </c>
      <c r="E82" s="13">
        <v>13.35</v>
      </c>
      <c r="F82" s="13">
        <v>8.4499999999999993</v>
      </c>
      <c r="G82" s="13">
        <v>14.45</v>
      </c>
      <c r="H82" s="28" t="s">
        <v>112</v>
      </c>
      <c r="I82" s="13">
        <v>0.92</v>
      </c>
      <c r="J82" s="13">
        <v>33.9</v>
      </c>
      <c r="K82" s="13">
        <v>5</v>
      </c>
    </row>
    <row r="83" spans="1:14" x14ac:dyDescent="0.3">
      <c r="A83" s="48">
        <v>36276</v>
      </c>
      <c r="B83" s="13">
        <v>105720</v>
      </c>
      <c r="C83" s="13">
        <v>839</v>
      </c>
      <c r="D83" s="13">
        <v>0.53749999999999998</v>
      </c>
      <c r="E83" s="13">
        <v>6.61</v>
      </c>
      <c r="F83" s="13">
        <v>8.2799999999999994</v>
      </c>
      <c r="G83" s="13">
        <v>13.7</v>
      </c>
      <c r="H83" s="28" t="s">
        <v>112</v>
      </c>
      <c r="I83" s="13">
        <v>1.26</v>
      </c>
      <c r="J83" s="13">
        <v>81.7</v>
      </c>
      <c r="K83" s="13">
        <v>50</v>
      </c>
      <c r="L83" s="13">
        <f>AVERAGE(K79:K83)</f>
        <v>28</v>
      </c>
      <c r="M83" s="38">
        <f>GEOMEAN(K79:K83)</f>
        <v>17.187719275874787</v>
      </c>
      <c r="N83" s="45" t="s">
        <v>275</v>
      </c>
    </row>
    <row r="84" spans="1:14" x14ac:dyDescent="0.3">
      <c r="A84" s="48">
        <v>36283</v>
      </c>
      <c r="B84" s="13">
        <v>104027</v>
      </c>
      <c r="C84" s="13">
        <v>906</v>
      </c>
      <c r="D84" s="13">
        <v>0.57979999999999998</v>
      </c>
      <c r="E84" s="13">
        <v>10.26</v>
      </c>
      <c r="F84" s="13">
        <v>8.07</v>
      </c>
      <c r="G84" s="13">
        <v>16.77</v>
      </c>
      <c r="H84" s="28" t="s">
        <v>112</v>
      </c>
      <c r="I84" s="13">
        <v>0.56999999999999995</v>
      </c>
      <c r="J84" s="13">
        <v>62.6</v>
      </c>
      <c r="K84" s="13">
        <v>70</v>
      </c>
    </row>
    <row r="85" spans="1:14" x14ac:dyDescent="0.3">
      <c r="A85" s="48">
        <v>36290</v>
      </c>
      <c r="B85" s="13">
        <v>103956</v>
      </c>
      <c r="C85" s="13">
        <v>910</v>
      </c>
      <c r="D85" s="13">
        <v>0.58250000000000002</v>
      </c>
      <c r="E85" s="13">
        <v>9.1300000000000008</v>
      </c>
      <c r="F85" s="13">
        <v>8.07</v>
      </c>
      <c r="G85" s="13">
        <v>19.7</v>
      </c>
      <c r="H85" s="28" t="s">
        <v>112</v>
      </c>
      <c r="I85" s="13">
        <v>1.22</v>
      </c>
      <c r="J85" s="13">
        <v>49.8</v>
      </c>
      <c r="K85" s="13">
        <v>90</v>
      </c>
    </row>
    <row r="86" spans="1:14" x14ac:dyDescent="0.3">
      <c r="A86" s="48">
        <v>36292</v>
      </c>
      <c r="B86" s="13">
        <v>103038</v>
      </c>
      <c r="C86" s="13">
        <v>885</v>
      </c>
      <c r="D86" s="13">
        <v>0.56599999999999995</v>
      </c>
      <c r="E86" s="13">
        <v>9.11</v>
      </c>
      <c r="F86" s="13">
        <v>7.87</v>
      </c>
      <c r="G86" s="13">
        <v>23.36</v>
      </c>
      <c r="H86" s="28" t="s">
        <v>112</v>
      </c>
      <c r="I86" s="13">
        <v>0.1</v>
      </c>
      <c r="J86" s="13">
        <v>23.6</v>
      </c>
      <c r="K86" s="13">
        <v>70</v>
      </c>
    </row>
    <row r="87" spans="1:14" x14ac:dyDescent="0.3">
      <c r="A87" s="48">
        <v>36297</v>
      </c>
      <c r="B87" s="13">
        <v>111935</v>
      </c>
      <c r="C87" s="13">
        <v>884.6</v>
      </c>
      <c r="D87" s="13">
        <v>0.56610000000000005</v>
      </c>
      <c r="E87" s="13">
        <v>7.57</v>
      </c>
      <c r="F87" s="13">
        <v>8.19</v>
      </c>
      <c r="G87" s="13">
        <v>24.99</v>
      </c>
      <c r="H87" s="28" t="s">
        <v>112</v>
      </c>
      <c r="I87" s="13">
        <v>0.18</v>
      </c>
      <c r="J87" s="13">
        <v>63.6</v>
      </c>
      <c r="K87" s="13">
        <v>110</v>
      </c>
    </row>
    <row r="88" spans="1:14" x14ac:dyDescent="0.3">
      <c r="A88" s="48">
        <v>36304</v>
      </c>
      <c r="B88" s="13">
        <v>111459</v>
      </c>
      <c r="C88" s="13">
        <v>637</v>
      </c>
      <c r="D88" s="13">
        <v>0.40770000000000001</v>
      </c>
      <c r="E88" s="13">
        <v>8.77</v>
      </c>
      <c r="F88" s="13">
        <v>8.06</v>
      </c>
      <c r="G88" s="13">
        <v>14.98</v>
      </c>
      <c r="H88" s="28" t="s">
        <v>112</v>
      </c>
      <c r="I88" s="13">
        <v>0.35</v>
      </c>
      <c r="J88" s="13">
        <v>47.8</v>
      </c>
      <c r="K88" s="46">
        <v>800</v>
      </c>
      <c r="L88" s="13">
        <f>AVERAGE(K84:K88)</f>
        <v>228</v>
      </c>
      <c r="M88" s="43">
        <f>GEOMEAN(K84:K88)</f>
        <v>131.15481896773423</v>
      </c>
      <c r="N88" s="45" t="s">
        <v>276</v>
      </c>
    </row>
    <row r="89" spans="1:14" x14ac:dyDescent="0.3">
      <c r="A89" s="48">
        <v>36318</v>
      </c>
      <c r="B89" s="13">
        <v>110455</v>
      </c>
      <c r="C89" s="13">
        <v>872.7</v>
      </c>
      <c r="D89" s="13">
        <v>0.55769999999999997</v>
      </c>
      <c r="E89" s="13">
        <v>9.0500000000000007</v>
      </c>
      <c r="F89" s="13">
        <v>8.19</v>
      </c>
      <c r="G89" s="13">
        <v>25.64</v>
      </c>
      <c r="H89" s="28" t="s">
        <v>112</v>
      </c>
      <c r="I89" s="28">
        <v>0.18</v>
      </c>
      <c r="J89" s="28">
        <v>61.3</v>
      </c>
      <c r="K89" s="46">
        <v>900</v>
      </c>
    </row>
    <row r="90" spans="1:14" x14ac:dyDescent="0.3">
      <c r="A90" s="48">
        <v>36325</v>
      </c>
      <c r="B90" s="13">
        <v>113547</v>
      </c>
      <c r="C90" s="13">
        <v>663.6</v>
      </c>
      <c r="D90" s="13">
        <v>0.42470000000000002</v>
      </c>
      <c r="E90" s="13">
        <v>8.93</v>
      </c>
      <c r="F90" s="13">
        <v>8.36</v>
      </c>
      <c r="G90" s="13">
        <v>25.77</v>
      </c>
      <c r="H90" s="28" t="s">
        <v>112</v>
      </c>
      <c r="I90" s="13">
        <v>0.7</v>
      </c>
      <c r="J90" s="13">
        <v>61.8</v>
      </c>
      <c r="K90" s="46">
        <v>1060</v>
      </c>
    </row>
    <row r="91" spans="1:14" x14ac:dyDescent="0.3">
      <c r="A91" s="48">
        <v>36327</v>
      </c>
      <c r="B91" s="13">
        <v>104355</v>
      </c>
      <c r="C91" s="13">
        <v>832</v>
      </c>
      <c r="D91" s="13">
        <v>0.53200000000000003</v>
      </c>
      <c r="E91" s="13">
        <v>12.27</v>
      </c>
      <c r="F91" s="13">
        <v>7.54</v>
      </c>
      <c r="G91" s="13">
        <v>18.47</v>
      </c>
      <c r="H91" s="28" t="s">
        <v>112</v>
      </c>
      <c r="I91" s="13">
        <v>0.2</v>
      </c>
      <c r="J91" s="13">
        <v>49.8</v>
      </c>
      <c r="K91" s="46">
        <v>1100</v>
      </c>
    </row>
    <row r="92" spans="1:14" x14ac:dyDescent="0.3">
      <c r="A92" s="48">
        <v>36332</v>
      </c>
      <c r="B92" s="13">
        <v>114849</v>
      </c>
      <c r="C92" s="13">
        <v>804.6</v>
      </c>
      <c r="D92" s="13">
        <v>0.51490000000000002</v>
      </c>
      <c r="E92" s="13">
        <v>10.17</v>
      </c>
      <c r="F92" s="13">
        <v>8.24</v>
      </c>
      <c r="G92" s="13">
        <v>24.64</v>
      </c>
      <c r="H92" s="28" t="s">
        <v>112</v>
      </c>
      <c r="I92" s="13">
        <v>0.64</v>
      </c>
      <c r="J92" s="13">
        <v>61.9</v>
      </c>
      <c r="K92" s="13">
        <v>5</v>
      </c>
    </row>
    <row r="93" spans="1:14" x14ac:dyDescent="0.3">
      <c r="A93" s="48">
        <v>36339</v>
      </c>
      <c r="B93" s="13">
        <v>111802</v>
      </c>
      <c r="C93" s="13">
        <v>697.7</v>
      </c>
      <c r="D93" s="13">
        <v>0.44650000000000001</v>
      </c>
      <c r="E93" s="13">
        <v>12.27</v>
      </c>
      <c r="F93" s="13">
        <v>8.35</v>
      </c>
      <c r="G93" s="13">
        <v>25.89</v>
      </c>
      <c r="H93" s="28" t="s">
        <v>112</v>
      </c>
      <c r="I93" s="13">
        <v>0.28999999999999998</v>
      </c>
      <c r="J93" s="13">
        <v>78.7</v>
      </c>
      <c r="K93" s="46">
        <v>910</v>
      </c>
      <c r="L93" s="13">
        <f>AVERAGE(K89:K93)</f>
        <v>795</v>
      </c>
      <c r="M93" s="43">
        <f>GEOMEAN(K89:K93)</f>
        <v>343.39225153049443</v>
      </c>
      <c r="N93" s="45" t="s">
        <v>277</v>
      </c>
    </row>
    <row r="94" spans="1:14" x14ac:dyDescent="0.3">
      <c r="A94" s="48">
        <v>36353</v>
      </c>
      <c r="B94" s="13">
        <v>112127</v>
      </c>
      <c r="C94" s="13">
        <v>812.1</v>
      </c>
      <c r="D94" s="13">
        <v>0.51970000000000005</v>
      </c>
      <c r="E94" s="13">
        <v>12.64</v>
      </c>
      <c r="F94" s="13">
        <v>8.19</v>
      </c>
      <c r="G94" s="13">
        <v>23.07</v>
      </c>
      <c r="H94" s="28" t="s">
        <v>112</v>
      </c>
      <c r="I94" s="13">
        <v>0.69</v>
      </c>
      <c r="J94" s="13">
        <v>62.5</v>
      </c>
      <c r="K94" s="46">
        <v>610</v>
      </c>
    </row>
    <row r="95" spans="1:14" x14ac:dyDescent="0.3">
      <c r="A95" s="48">
        <v>36355</v>
      </c>
      <c r="B95" s="13">
        <v>110405</v>
      </c>
      <c r="C95" s="13">
        <v>734.1</v>
      </c>
      <c r="D95" s="13">
        <v>0.4698</v>
      </c>
      <c r="E95" s="13">
        <v>11.41</v>
      </c>
      <c r="F95" s="13">
        <v>8.2100000000000009</v>
      </c>
      <c r="G95" s="13">
        <v>24.39</v>
      </c>
      <c r="H95" s="28" t="s">
        <v>112</v>
      </c>
      <c r="I95" s="13">
        <v>0.65</v>
      </c>
      <c r="J95" s="13">
        <v>64.7</v>
      </c>
      <c r="K95" s="46">
        <v>780</v>
      </c>
    </row>
    <row r="96" spans="1:14" x14ac:dyDescent="0.3">
      <c r="A96" s="48">
        <v>36360</v>
      </c>
      <c r="B96" s="13">
        <v>121637</v>
      </c>
      <c r="C96" s="28" t="e">
        <v>#VALUE!</v>
      </c>
      <c r="D96" s="28" t="e">
        <v>#VALUE!</v>
      </c>
      <c r="E96" s="13">
        <v>8.77</v>
      </c>
      <c r="F96" s="13">
        <v>8.2899999999999991</v>
      </c>
      <c r="G96" s="13">
        <v>29.07</v>
      </c>
      <c r="H96" s="28" t="s">
        <v>112</v>
      </c>
      <c r="I96" s="13">
        <v>0.02</v>
      </c>
      <c r="J96" s="13">
        <v>85.1</v>
      </c>
      <c r="K96" s="13">
        <v>30</v>
      </c>
    </row>
    <row r="97" spans="1:14" x14ac:dyDescent="0.3">
      <c r="A97" s="48">
        <v>36367</v>
      </c>
      <c r="B97" s="13">
        <v>112835</v>
      </c>
      <c r="C97" s="13">
        <v>845.6</v>
      </c>
      <c r="D97" s="13">
        <v>0.54120000000000001</v>
      </c>
      <c r="E97" s="13">
        <v>4.5999999999999996</v>
      </c>
      <c r="F97" s="13">
        <v>8.16</v>
      </c>
      <c r="G97" s="13">
        <v>29.2</v>
      </c>
      <c r="H97" s="28" t="s">
        <v>112</v>
      </c>
      <c r="I97" s="13">
        <v>0.23</v>
      </c>
      <c r="J97" s="13">
        <v>96</v>
      </c>
      <c r="K97" s="46">
        <v>1700</v>
      </c>
    </row>
    <row r="98" spans="1:14" x14ac:dyDescent="0.3">
      <c r="A98" s="48">
        <v>36369</v>
      </c>
      <c r="B98" s="13">
        <v>110644</v>
      </c>
      <c r="C98" s="13">
        <v>836.9</v>
      </c>
      <c r="D98" s="28" t="e">
        <v>#VALUE!</v>
      </c>
      <c r="E98" s="13">
        <v>6.31</v>
      </c>
      <c r="F98" s="13">
        <v>8.16</v>
      </c>
      <c r="G98" s="13">
        <v>25.61</v>
      </c>
      <c r="H98" s="28" t="s">
        <v>112</v>
      </c>
      <c r="I98" s="13">
        <v>0.24</v>
      </c>
      <c r="J98" s="13">
        <v>68.2</v>
      </c>
      <c r="K98" s="46">
        <v>660</v>
      </c>
      <c r="L98" s="13">
        <f>AVERAGE(K94:K98)</f>
        <v>756</v>
      </c>
      <c r="M98" s="43">
        <f>GEOMEAN(K94:K98)</f>
        <v>437.42913901581289</v>
      </c>
      <c r="N98" s="45" t="s">
        <v>278</v>
      </c>
    </row>
    <row r="99" spans="1:14" x14ac:dyDescent="0.3">
      <c r="A99" s="48">
        <v>36374</v>
      </c>
      <c r="B99" s="13">
        <v>120426</v>
      </c>
      <c r="C99" s="13">
        <v>889.9</v>
      </c>
      <c r="D99" s="13">
        <v>0.56950000000000001</v>
      </c>
      <c r="E99" s="13">
        <v>10.5</v>
      </c>
      <c r="F99" s="13">
        <v>8.19</v>
      </c>
      <c r="G99" s="13">
        <v>26.67</v>
      </c>
      <c r="H99" s="28" t="s">
        <v>112</v>
      </c>
      <c r="I99" s="13">
        <v>0.64</v>
      </c>
      <c r="J99" s="13">
        <v>76.7</v>
      </c>
      <c r="K99" s="28">
        <v>5</v>
      </c>
    </row>
    <row r="100" spans="1:14" x14ac:dyDescent="0.3">
      <c r="A100" s="48">
        <v>36381</v>
      </c>
      <c r="B100" s="13">
        <v>112806</v>
      </c>
      <c r="C100" s="13">
        <v>756</v>
      </c>
      <c r="D100" s="13">
        <v>0.48349999999999999</v>
      </c>
      <c r="E100" s="13">
        <v>12.02</v>
      </c>
      <c r="F100" s="13">
        <v>8.2899999999999991</v>
      </c>
      <c r="G100" s="13">
        <v>23.01</v>
      </c>
      <c r="H100" s="28" t="s">
        <v>112</v>
      </c>
      <c r="I100" s="13">
        <v>0.2</v>
      </c>
      <c r="J100" s="13">
        <v>63.5</v>
      </c>
      <c r="K100" s="46">
        <v>420</v>
      </c>
    </row>
    <row r="101" spans="1:14" x14ac:dyDescent="0.3">
      <c r="A101" s="48">
        <v>36388</v>
      </c>
      <c r="B101" s="13">
        <v>115902</v>
      </c>
      <c r="C101" s="13">
        <v>609.4</v>
      </c>
      <c r="D101" s="13">
        <v>0.39</v>
      </c>
      <c r="E101" s="13">
        <v>11.34</v>
      </c>
      <c r="F101" s="13">
        <v>8.32</v>
      </c>
      <c r="G101" s="13">
        <v>25.13</v>
      </c>
      <c r="H101" s="28" t="s">
        <v>112</v>
      </c>
      <c r="I101" s="13">
        <v>0.45</v>
      </c>
      <c r="J101" s="13">
        <v>74.3</v>
      </c>
      <c r="K101" s="13">
        <v>60</v>
      </c>
    </row>
    <row r="102" spans="1:14" x14ac:dyDescent="0.3">
      <c r="A102" s="48">
        <v>36395</v>
      </c>
      <c r="B102" s="13">
        <v>103650</v>
      </c>
      <c r="C102" s="13">
        <v>911.7</v>
      </c>
      <c r="D102" s="13">
        <v>0.58350000000000002</v>
      </c>
      <c r="E102" s="13">
        <v>8.18</v>
      </c>
      <c r="F102" s="13">
        <v>7.94</v>
      </c>
      <c r="G102" s="13">
        <v>21.24</v>
      </c>
      <c r="H102" s="28" t="s">
        <v>112</v>
      </c>
      <c r="I102" s="13">
        <v>0.43</v>
      </c>
      <c r="J102" s="13">
        <v>84.6</v>
      </c>
      <c r="K102" s="46">
        <v>240</v>
      </c>
    </row>
    <row r="103" spans="1:14" x14ac:dyDescent="0.3">
      <c r="A103" s="48">
        <v>36402</v>
      </c>
      <c r="B103" s="13">
        <v>124216</v>
      </c>
      <c r="C103" s="13">
        <v>899.6</v>
      </c>
      <c r="D103" s="13">
        <v>0.57569999999999999</v>
      </c>
      <c r="E103" s="13">
        <v>8.2100000000000009</v>
      </c>
      <c r="F103" s="13">
        <v>8.2100000000000009</v>
      </c>
      <c r="G103" s="13">
        <v>23.4</v>
      </c>
      <c r="H103" s="28" t="s">
        <v>112</v>
      </c>
      <c r="I103" s="13">
        <v>0.82</v>
      </c>
      <c r="J103" s="13">
        <v>76.7</v>
      </c>
      <c r="K103" s="13">
        <v>40</v>
      </c>
      <c r="L103" s="13">
        <f>AVERAGE(K99:K103)</f>
        <v>153</v>
      </c>
      <c r="M103" s="38">
        <f>GEOMEAN(K99:K103)</f>
        <v>65.543307848422387</v>
      </c>
      <c r="N103" s="45" t="s">
        <v>281</v>
      </c>
    </row>
    <row r="104" spans="1:14" x14ac:dyDescent="0.3">
      <c r="A104" s="48">
        <v>36411</v>
      </c>
      <c r="B104" s="13">
        <v>111153</v>
      </c>
      <c r="C104" s="13">
        <v>1005</v>
      </c>
      <c r="D104" s="13">
        <v>0.64339999999999997</v>
      </c>
      <c r="E104" s="13">
        <v>5.99</v>
      </c>
      <c r="F104" s="13">
        <v>7.64</v>
      </c>
      <c r="G104" s="13">
        <v>19.75</v>
      </c>
      <c r="H104" s="28" t="s">
        <v>112</v>
      </c>
      <c r="I104" s="13">
        <v>0.22</v>
      </c>
      <c r="J104" s="13">
        <v>57.8</v>
      </c>
      <c r="K104" s="13">
        <v>120</v>
      </c>
    </row>
    <row r="105" spans="1:14" x14ac:dyDescent="0.3">
      <c r="A105" s="48">
        <v>36416</v>
      </c>
      <c r="B105" s="28"/>
      <c r="C105" s="13">
        <v>0</v>
      </c>
      <c r="D105" s="13">
        <v>0</v>
      </c>
      <c r="G105" s="13" t="s">
        <v>744</v>
      </c>
    </row>
    <row r="106" spans="1:14" x14ac:dyDescent="0.3">
      <c r="A106" s="48">
        <v>36423</v>
      </c>
      <c r="B106" s="13">
        <v>104555</v>
      </c>
      <c r="C106" s="13">
        <v>766.9</v>
      </c>
      <c r="D106" s="13">
        <v>0.49080000000000001</v>
      </c>
      <c r="E106" s="13">
        <v>3.3</v>
      </c>
      <c r="F106" s="13">
        <v>7.53</v>
      </c>
      <c r="G106" s="13">
        <v>18.149999999999999</v>
      </c>
      <c r="H106" s="28" t="s">
        <v>112</v>
      </c>
      <c r="I106" s="13">
        <v>0.4</v>
      </c>
      <c r="J106" s="13">
        <v>63.4</v>
      </c>
      <c r="K106" s="46">
        <v>290</v>
      </c>
    </row>
    <row r="107" spans="1:14" x14ac:dyDescent="0.3">
      <c r="A107" s="48">
        <v>36425</v>
      </c>
      <c r="B107" s="28"/>
      <c r="C107" s="13">
        <v>0</v>
      </c>
      <c r="D107" s="13">
        <v>0</v>
      </c>
      <c r="G107" s="13" t="s">
        <v>744</v>
      </c>
    </row>
    <row r="108" spans="1:14" x14ac:dyDescent="0.3">
      <c r="A108" s="48">
        <v>36430</v>
      </c>
      <c r="B108" s="13">
        <v>112022</v>
      </c>
      <c r="C108" s="13">
        <v>1071</v>
      </c>
      <c r="D108" s="28" t="e">
        <v>#VALUE!</v>
      </c>
      <c r="E108" s="13">
        <v>5.99</v>
      </c>
      <c r="F108" s="13">
        <v>7.65</v>
      </c>
      <c r="G108" s="13">
        <v>18.760000000000002</v>
      </c>
      <c r="H108" s="28" t="s">
        <v>112</v>
      </c>
      <c r="I108" s="13">
        <v>0.2</v>
      </c>
      <c r="J108" s="13">
        <v>92.1</v>
      </c>
      <c r="K108" s="46">
        <v>1200</v>
      </c>
      <c r="L108" s="13">
        <f>AVERAGE(K104:K108)</f>
        <v>536.66666666666663</v>
      </c>
      <c r="M108" s="43">
        <f>GEOMEAN(K104:K108)</f>
        <v>346.93929901293319</v>
      </c>
      <c r="N108" s="45" t="s">
        <v>282</v>
      </c>
    </row>
    <row r="109" spans="1:14" x14ac:dyDescent="0.3">
      <c r="A109" s="48">
        <v>36437</v>
      </c>
      <c r="B109" s="13">
        <v>120414</v>
      </c>
      <c r="C109" s="13">
        <v>918.7</v>
      </c>
      <c r="D109" s="13">
        <v>0.58789999999999998</v>
      </c>
      <c r="E109" s="13">
        <v>9.2100000000000009</v>
      </c>
      <c r="F109" s="13">
        <v>8.07</v>
      </c>
      <c r="G109" s="13">
        <v>12.9</v>
      </c>
      <c r="H109" s="28" t="s">
        <v>112</v>
      </c>
      <c r="I109" s="13">
        <v>1.01</v>
      </c>
      <c r="J109" s="13">
        <v>74.5</v>
      </c>
      <c r="K109" s="46">
        <v>400</v>
      </c>
    </row>
    <row r="110" spans="1:14" x14ac:dyDescent="0.3">
      <c r="A110" s="48">
        <v>36439</v>
      </c>
      <c r="B110" s="13">
        <v>113618</v>
      </c>
      <c r="C110" s="13">
        <v>970.7</v>
      </c>
      <c r="D110" s="28" t="e">
        <v>#VALUE!</v>
      </c>
      <c r="E110" s="13">
        <v>12.5</v>
      </c>
      <c r="F110" s="13">
        <v>8.27</v>
      </c>
      <c r="G110" s="13">
        <v>14.57</v>
      </c>
      <c r="H110" s="28" t="s">
        <v>112</v>
      </c>
      <c r="I110" s="13">
        <v>0.88</v>
      </c>
      <c r="J110" s="13">
        <v>86.7</v>
      </c>
      <c r="K110" s="46">
        <v>110</v>
      </c>
    </row>
    <row r="111" spans="1:14" x14ac:dyDescent="0.3">
      <c r="A111" s="48">
        <v>36444</v>
      </c>
      <c r="B111" s="13">
        <v>112813</v>
      </c>
      <c r="C111" s="13">
        <v>703.5</v>
      </c>
      <c r="D111" s="13">
        <v>0.45019999999999999</v>
      </c>
      <c r="E111" s="13">
        <v>10.59</v>
      </c>
      <c r="F111" s="13">
        <v>8.15</v>
      </c>
      <c r="G111" s="13">
        <v>17.239999999999998</v>
      </c>
      <c r="H111" s="28" t="s">
        <v>112</v>
      </c>
      <c r="I111" s="13">
        <v>0.65</v>
      </c>
      <c r="J111" s="13">
        <v>80.8</v>
      </c>
      <c r="K111" s="46">
        <v>300</v>
      </c>
    </row>
    <row r="112" spans="1:14" x14ac:dyDescent="0.3">
      <c r="A112" s="48">
        <v>36451</v>
      </c>
      <c r="B112" s="13">
        <v>120805</v>
      </c>
      <c r="C112" s="13">
        <v>562.79999999999995</v>
      </c>
      <c r="D112" s="13">
        <v>0.36020000000000002</v>
      </c>
      <c r="E112" s="13">
        <v>11.38</v>
      </c>
      <c r="F112" s="13">
        <v>8.19</v>
      </c>
      <c r="G112" s="13">
        <v>13.95</v>
      </c>
      <c r="H112" s="28" t="s">
        <v>112</v>
      </c>
      <c r="I112" s="13">
        <v>0.85</v>
      </c>
      <c r="J112" s="13">
        <v>78.099999999999994</v>
      </c>
      <c r="K112" s="46">
        <v>1500</v>
      </c>
    </row>
    <row r="113" spans="1:14" x14ac:dyDescent="0.3">
      <c r="A113" s="48">
        <v>36458</v>
      </c>
      <c r="B113" s="13">
        <v>120630</v>
      </c>
      <c r="C113" s="13">
        <v>813</v>
      </c>
      <c r="D113" s="13">
        <v>0.52029999999999998</v>
      </c>
      <c r="E113" s="13">
        <v>11.12</v>
      </c>
      <c r="F113" s="13">
        <v>7.99</v>
      </c>
      <c r="G113" s="13">
        <v>8.5</v>
      </c>
      <c r="H113" s="28" t="s">
        <v>112</v>
      </c>
      <c r="I113" s="13">
        <v>1.1299999999999999</v>
      </c>
      <c r="J113" s="13">
        <v>60.6</v>
      </c>
      <c r="K113" s="13">
        <v>80</v>
      </c>
      <c r="L113" s="13">
        <f>AVERAGE(K109:K113)</f>
        <v>478</v>
      </c>
      <c r="M113" s="43">
        <f>GEOMEAN(K109:K113)</f>
        <v>275.39181952136721</v>
      </c>
      <c r="N113" s="45" t="s">
        <v>283</v>
      </c>
    </row>
    <row r="114" spans="1:14" x14ac:dyDescent="0.3">
      <c r="A114" s="48">
        <v>36465</v>
      </c>
      <c r="B114" s="13">
        <v>111051</v>
      </c>
      <c r="C114" s="13">
        <v>1031</v>
      </c>
      <c r="D114" s="13">
        <v>0.65979999999999994</v>
      </c>
      <c r="E114" s="13">
        <v>9.42</v>
      </c>
      <c r="F114" s="13">
        <v>8.0299999999999994</v>
      </c>
      <c r="G114" s="13">
        <v>14.33</v>
      </c>
      <c r="H114" s="28" t="s">
        <v>112</v>
      </c>
      <c r="I114" s="13">
        <v>0.59</v>
      </c>
      <c r="J114" s="13">
        <v>85.2</v>
      </c>
      <c r="K114" s="13">
        <v>100</v>
      </c>
    </row>
    <row r="115" spans="1:14" x14ac:dyDescent="0.3">
      <c r="A115" s="48">
        <v>36472</v>
      </c>
      <c r="B115" s="13">
        <v>104843</v>
      </c>
      <c r="C115" s="13">
        <v>1081</v>
      </c>
      <c r="D115" s="13">
        <v>0.6915</v>
      </c>
      <c r="E115" s="13">
        <v>10.54</v>
      </c>
      <c r="F115" s="13">
        <v>8.01</v>
      </c>
      <c r="G115" s="13">
        <v>9.07</v>
      </c>
      <c r="H115" s="28" t="s">
        <v>112</v>
      </c>
      <c r="I115" s="13">
        <v>0.96</v>
      </c>
      <c r="J115" s="13">
        <v>81.3</v>
      </c>
      <c r="K115" s="13">
        <v>210</v>
      </c>
    </row>
    <row r="116" spans="1:14" x14ac:dyDescent="0.3">
      <c r="A116" s="48">
        <v>36479</v>
      </c>
      <c r="B116" s="13">
        <v>114909</v>
      </c>
      <c r="C116" s="13">
        <v>1160</v>
      </c>
      <c r="D116" s="13">
        <v>0.74230000000000007</v>
      </c>
      <c r="E116" s="13">
        <v>11.04</v>
      </c>
      <c r="F116" s="13">
        <v>8.1199999999999992</v>
      </c>
      <c r="G116" s="13">
        <v>8.34</v>
      </c>
      <c r="H116" s="28" t="s">
        <v>112</v>
      </c>
      <c r="I116" s="13">
        <v>0.82</v>
      </c>
      <c r="J116" s="13">
        <v>78</v>
      </c>
      <c r="K116" s="46">
        <v>320</v>
      </c>
    </row>
    <row r="117" spans="1:14" x14ac:dyDescent="0.3">
      <c r="A117" s="48">
        <v>36486</v>
      </c>
      <c r="B117" s="13">
        <v>110945</v>
      </c>
      <c r="C117" s="13">
        <v>991.5</v>
      </c>
      <c r="D117" s="13">
        <v>0.63460000000000005</v>
      </c>
      <c r="E117" s="13">
        <v>10.07</v>
      </c>
      <c r="F117" s="13">
        <v>7.99</v>
      </c>
      <c r="G117" s="13">
        <v>11.5</v>
      </c>
      <c r="H117" s="28" t="s">
        <v>112</v>
      </c>
      <c r="I117" s="13">
        <v>1.05</v>
      </c>
      <c r="J117" s="13">
        <v>81.599999999999994</v>
      </c>
      <c r="K117" s="46">
        <v>250</v>
      </c>
    </row>
    <row r="118" spans="1:14" x14ac:dyDescent="0.3">
      <c r="A118" s="48">
        <v>36493</v>
      </c>
      <c r="B118" s="13">
        <v>111041</v>
      </c>
      <c r="C118" s="13">
        <v>953.2</v>
      </c>
      <c r="D118" s="13">
        <v>0.61</v>
      </c>
      <c r="E118" s="13">
        <v>13.29</v>
      </c>
      <c r="F118" s="13">
        <v>8.02</v>
      </c>
      <c r="G118" s="13">
        <v>4.4800000000000004</v>
      </c>
      <c r="H118" s="28" t="s">
        <v>112</v>
      </c>
      <c r="I118" s="13">
        <v>1.2</v>
      </c>
      <c r="J118" s="13">
        <v>77.599999999999994</v>
      </c>
      <c r="K118" s="13">
        <v>170</v>
      </c>
      <c r="L118" s="13">
        <f>AVERAGE(K114:K117)</f>
        <v>220</v>
      </c>
      <c r="M118" s="43">
        <f>GEOMEAN(K114:K117)</f>
        <v>202.45444688580784</v>
      </c>
      <c r="N118" s="45" t="s">
        <v>284</v>
      </c>
    </row>
    <row r="119" spans="1:14" x14ac:dyDescent="0.3">
      <c r="A119" s="48">
        <v>36500</v>
      </c>
      <c r="B119" s="13">
        <v>120410</v>
      </c>
      <c r="C119" s="13">
        <v>335.2</v>
      </c>
      <c r="D119" s="13">
        <v>2.145</v>
      </c>
      <c r="E119" s="13">
        <v>13.43</v>
      </c>
      <c r="F119" s="13">
        <v>7.94</v>
      </c>
      <c r="G119" s="13">
        <v>7.38</v>
      </c>
      <c r="H119" s="28" t="s">
        <v>112</v>
      </c>
      <c r="I119" s="13">
        <v>1.56</v>
      </c>
      <c r="J119" s="13">
        <v>34</v>
      </c>
      <c r="K119" s="46">
        <v>360</v>
      </c>
    </row>
    <row r="120" spans="1:14" x14ac:dyDescent="0.3">
      <c r="A120" s="48">
        <v>36502</v>
      </c>
      <c r="B120" s="13">
        <v>110943</v>
      </c>
      <c r="C120" s="13">
        <v>625</v>
      </c>
      <c r="D120" s="13">
        <v>0.4</v>
      </c>
      <c r="E120" s="13">
        <v>12.22</v>
      </c>
      <c r="F120" s="13">
        <v>8.1199999999999992</v>
      </c>
      <c r="G120" s="13">
        <v>3.42</v>
      </c>
      <c r="H120" s="28" t="s">
        <v>112</v>
      </c>
      <c r="I120" s="13">
        <v>0</v>
      </c>
      <c r="J120" s="13">
        <v>45.3</v>
      </c>
      <c r="K120" s="13">
        <v>120</v>
      </c>
    </row>
    <row r="121" spans="1:14" x14ac:dyDescent="0.3">
      <c r="A121" s="48">
        <v>36507</v>
      </c>
      <c r="B121" s="13">
        <v>122524</v>
      </c>
      <c r="C121" s="13">
        <v>0</v>
      </c>
      <c r="D121" s="13">
        <v>0</v>
      </c>
      <c r="K121" s="13">
        <v>140</v>
      </c>
    </row>
    <row r="122" spans="1:14" x14ac:dyDescent="0.3">
      <c r="A122" s="48">
        <v>36514</v>
      </c>
      <c r="B122" s="13">
        <v>125810</v>
      </c>
      <c r="C122" s="13">
        <v>1026</v>
      </c>
      <c r="D122" s="13">
        <v>0.65670000000000006</v>
      </c>
      <c r="E122" s="13">
        <v>10.83</v>
      </c>
      <c r="F122" s="13">
        <v>8.18</v>
      </c>
      <c r="G122" s="13">
        <v>5.46</v>
      </c>
      <c r="H122" s="28" t="s">
        <v>112</v>
      </c>
      <c r="I122" s="13">
        <v>1.01</v>
      </c>
      <c r="J122" s="13">
        <v>71.8</v>
      </c>
      <c r="K122" s="13">
        <v>30</v>
      </c>
    </row>
    <row r="123" spans="1:14" x14ac:dyDescent="0.3">
      <c r="A123" s="48">
        <v>36521</v>
      </c>
      <c r="B123" s="13">
        <v>105829</v>
      </c>
      <c r="C123" s="13">
        <v>1011</v>
      </c>
      <c r="D123" s="13">
        <v>0.6472</v>
      </c>
      <c r="E123" s="13">
        <v>13.11</v>
      </c>
      <c r="F123" s="13">
        <v>8.0399999999999991</v>
      </c>
      <c r="G123" s="13">
        <v>0.01</v>
      </c>
      <c r="H123" s="28" t="s">
        <v>112</v>
      </c>
      <c r="I123" s="13">
        <v>0.16</v>
      </c>
      <c r="J123" s="13">
        <v>87.3</v>
      </c>
      <c r="K123" s="13">
        <v>40</v>
      </c>
      <c r="L123" s="13">
        <f>AVERAGE(K119:K123)</f>
        <v>138</v>
      </c>
      <c r="M123" s="38">
        <f>GEOMEAN(K119:K123)</f>
        <v>93.790447004455856</v>
      </c>
      <c r="N123" s="45" t="s">
        <v>285</v>
      </c>
    </row>
    <row r="124" spans="1:14" x14ac:dyDescent="0.3">
      <c r="A124" s="48">
        <v>36528</v>
      </c>
      <c r="B124" s="13">
        <v>121654</v>
      </c>
      <c r="C124" s="13">
        <v>1208</v>
      </c>
      <c r="D124" s="13">
        <v>0.77340000000000009</v>
      </c>
      <c r="E124" s="13">
        <v>10.36</v>
      </c>
      <c r="F124" s="13">
        <v>8.14</v>
      </c>
      <c r="G124" s="13">
        <v>7.01</v>
      </c>
      <c r="H124" s="28" t="s">
        <v>112</v>
      </c>
      <c r="I124" s="13">
        <v>0.81</v>
      </c>
      <c r="J124" s="13">
        <v>69</v>
      </c>
      <c r="K124" s="13">
        <v>200</v>
      </c>
    </row>
    <row r="125" spans="1:14" x14ac:dyDescent="0.3">
      <c r="A125" s="48">
        <v>36535</v>
      </c>
      <c r="B125" s="13">
        <v>124046</v>
      </c>
      <c r="C125" s="13">
        <v>973</v>
      </c>
      <c r="D125" s="13">
        <v>0.62260000000000004</v>
      </c>
      <c r="E125" s="13">
        <v>11.71</v>
      </c>
      <c r="F125" s="13">
        <v>8.33</v>
      </c>
      <c r="G125" s="13">
        <v>6.78</v>
      </c>
      <c r="H125" s="28" t="s">
        <v>112</v>
      </c>
      <c r="I125" s="13">
        <v>0.43</v>
      </c>
      <c r="J125" s="13">
        <v>72.3</v>
      </c>
      <c r="K125" s="46">
        <v>700</v>
      </c>
    </row>
    <row r="126" spans="1:14" x14ac:dyDescent="0.3">
      <c r="A126" s="48">
        <v>36543</v>
      </c>
      <c r="B126" s="13">
        <v>111839</v>
      </c>
      <c r="C126" s="13">
        <v>938.3</v>
      </c>
      <c r="D126" s="13">
        <v>0.60050000000000003</v>
      </c>
      <c r="E126" s="13">
        <v>15.05</v>
      </c>
      <c r="F126" s="13">
        <v>8.17</v>
      </c>
      <c r="G126" s="13">
        <v>0.12</v>
      </c>
      <c r="H126" s="28" t="s">
        <v>112</v>
      </c>
      <c r="I126" s="13">
        <v>0.17</v>
      </c>
      <c r="J126" s="13">
        <v>85</v>
      </c>
      <c r="K126" s="13">
        <v>50</v>
      </c>
    </row>
    <row r="127" spans="1:14" x14ac:dyDescent="0.3">
      <c r="A127" s="48">
        <v>36549</v>
      </c>
      <c r="B127" s="13">
        <v>114841</v>
      </c>
      <c r="C127" s="13">
        <v>4332</v>
      </c>
      <c r="D127" s="13">
        <v>2.7720000000000002</v>
      </c>
      <c r="E127" s="13">
        <v>14.72</v>
      </c>
      <c r="F127" s="13">
        <v>7.72</v>
      </c>
      <c r="G127" s="13">
        <v>0.08</v>
      </c>
      <c r="H127" s="28" t="s">
        <v>112</v>
      </c>
      <c r="I127" s="13">
        <v>1.81</v>
      </c>
      <c r="J127" s="13">
        <v>74.8</v>
      </c>
      <c r="K127" s="13">
        <v>40</v>
      </c>
    </row>
    <row r="128" spans="1:14" x14ac:dyDescent="0.3">
      <c r="A128" s="48">
        <v>36551</v>
      </c>
      <c r="C128" s="13">
        <v>0</v>
      </c>
      <c r="D128" s="13">
        <v>0</v>
      </c>
      <c r="G128" s="13" t="s">
        <v>745</v>
      </c>
      <c r="L128" s="13">
        <f>AVERAGE(K124:K128)</f>
        <v>247.5</v>
      </c>
      <c r="M128" s="38">
        <f>GEOMEAN(K123:K127)</f>
        <v>102.29245566260303</v>
      </c>
      <c r="N128" s="45" t="s">
        <v>287</v>
      </c>
    </row>
    <row r="129" spans="1:14" x14ac:dyDescent="0.3">
      <c r="A129" s="48">
        <v>36556</v>
      </c>
      <c r="B129" s="13">
        <v>123834</v>
      </c>
      <c r="C129" s="13">
        <v>2524</v>
      </c>
      <c r="D129" s="13">
        <v>1.615</v>
      </c>
      <c r="E129" s="13">
        <v>13.42</v>
      </c>
      <c r="F129" s="13">
        <v>7.78</v>
      </c>
      <c r="G129" s="13">
        <v>0.08</v>
      </c>
      <c r="H129" s="28" t="s">
        <v>112</v>
      </c>
      <c r="I129" s="13">
        <v>1.02</v>
      </c>
      <c r="J129" s="13">
        <v>29.6</v>
      </c>
      <c r="K129" s="13">
        <v>10</v>
      </c>
    </row>
    <row r="130" spans="1:14" x14ac:dyDescent="0.3">
      <c r="A130" s="48">
        <v>36563</v>
      </c>
      <c r="B130" s="13">
        <v>105123</v>
      </c>
      <c r="C130" s="13">
        <v>1284</v>
      </c>
      <c r="D130" s="13">
        <v>0.8216</v>
      </c>
      <c r="E130" s="13">
        <v>16.690000000000001</v>
      </c>
      <c r="F130" s="13">
        <v>8</v>
      </c>
      <c r="G130" s="13">
        <v>-0.08</v>
      </c>
      <c r="H130" s="28" t="s">
        <v>112</v>
      </c>
      <c r="I130" s="13">
        <v>0.38</v>
      </c>
      <c r="J130" s="13">
        <v>93</v>
      </c>
      <c r="K130" s="13">
        <v>10</v>
      </c>
    </row>
    <row r="131" spans="1:14" x14ac:dyDescent="0.3">
      <c r="A131" s="48">
        <v>36570</v>
      </c>
      <c r="B131" s="13">
        <v>105318</v>
      </c>
      <c r="C131" s="13">
        <v>1014</v>
      </c>
      <c r="D131" s="13">
        <v>0.64869999999999994</v>
      </c>
      <c r="E131" s="13">
        <v>12.87</v>
      </c>
      <c r="F131" s="13">
        <v>7.79</v>
      </c>
      <c r="G131" s="13">
        <v>1.79</v>
      </c>
      <c r="H131" s="28" t="s">
        <v>112</v>
      </c>
      <c r="I131" s="13">
        <v>1.22</v>
      </c>
      <c r="J131" s="13">
        <v>86.7</v>
      </c>
      <c r="K131" s="13">
        <v>50</v>
      </c>
    </row>
    <row r="132" spans="1:14" x14ac:dyDescent="0.3">
      <c r="A132" s="48">
        <v>36577</v>
      </c>
      <c r="B132" s="13">
        <v>121632</v>
      </c>
      <c r="C132" s="13">
        <v>1137</v>
      </c>
      <c r="D132" s="13">
        <v>0.72799999999999998</v>
      </c>
      <c r="E132" s="13">
        <v>13.11</v>
      </c>
      <c r="F132" s="13">
        <v>8</v>
      </c>
      <c r="G132" s="13">
        <v>5.0999999999999996</v>
      </c>
      <c r="H132" s="28" t="s">
        <v>112</v>
      </c>
      <c r="I132" s="13">
        <v>1.8</v>
      </c>
      <c r="J132" s="13">
        <v>78.5</v>
      </c>
      <c r="K132" s="13">
        <v>10</v>
      </c>
    </row>
    <row r="133" spans="1:14" x14ac:dyDescent="0.3">
      <c r="A133" s="48">
        <v>36586</v>
      </c>
      <c r="B133" s="13">
        <v>110109</v>
      </c>
      <c r="C133" s="13">
        <v>1016</v>
      </c>
      <c r="D133" s="13">
        <v>0.65060000000000007</v>
      </c>
      <c r="E133" s="13">
        <v>13.69</v>
      </c>
      <c r="F133" s="13">
        <v>8.2899999999999991</v>
      </c>
      <c r="G133" s="13">
        <v>9.75</v>
      </c>
      <c r="H133" s="28" t="s">
        <v>112</v>
      </c>
      <c r="I133" s="13">
        <v>0.08</v>
      </c>
      <c r="J133" s="13">
        <v>98.8</v>
      </c>
      <c r="K133" s="13">
        <v>230</v>
      </c>
      <c r="L133" s="13">
        <f>AVERAGE(K129:K133)</f>
        <v>62</v>
      </c>
      <c r="M133" s="38">
        <f>GEOMEAN(K129:K133)</f>
        <v>25.830901781308793</v>
      </c>
      <c r="N133" s="45" t="s">
        <v>289</v>
      </c>
    </row>
    <row r="134" spans="1:14" x14ac:dyDescent="0.3">
      <c r="A134" s="48">
        <v>36591</v>
      </c>
      <c r="B134" s="13">
        <v>105544</v>
      </c>
      <c r="C134" s="13">
        <v>1035</v>
      </c>
      <c r="D134" s="13">
        <v>0.6623</v>
      </c>
      <c r="E134" s="13">
        <v>15.93</v>
      </c>
      <c r="F134" s="13">
        <v>8.24</v>
      </c>
      <c r="G134" s="13">
        <v>9.3000000000000007</v>
      </c>
      <c r="H134" s="28" t="s">
        <v>112</v>
      </c>
      <c r="I134" s="13">
        <v>0.08</v>
      </c>
      <c r="J134" s="13">
        <v>91.5</v>
      </c>
      <c r="K134" s="13">
        <v>20</v>
      </c>
    </row>
    <row r="135" spans="1:14" x14ac:dyDescent="0.3">
      <c r="A135" s="48">
        <v>36593</v>
      </c>
      <c r="B135" s="13">
        <v>105231</v>
      </c>
      <c r="C135" s="13">
        <v>1006</v>
      </c>
      <c r="D135" s="13">
        <v>0.64390000000000003</v>
      </c>
      <c r="E135" s="13">
        <v>13.67</v>
      </c>
      <c r="F135" s="13">
        <v>8.2799999999999994</v>
      </c>
      <c r="G135" s="13">
        <v>13.99</v>
      </c>
      <c r="H135" s="28" t="s">
        <v>112</v>
      </c>
      <c r="I135" s="13">
        <v>0.15</v>
      </c>
      <c r="J135" s="13">
        <v>95.3</v>
      </c>
      <c r="K135" s="13">
        <v>10</v>
      </c>
    </row>
    <row r="136" spans="1:14" x14ac:dyDescent="0.3">
      <c r="A136" s="48">
        <v>36598</v>
      </c>
      <c r="B136" s="13">
        <v>105118</v>
      </c>
      <c r="C136" s="13">
        <v>1494</v>
      </c>
      <c r="D136" s="13">
        <v>0.95609999999999995</v>
      </c>
      <c r="E136" s="13">
        <v>15</v>
      </c>
      <c r="F136" s="13">
        <v>8.2100000000000009</v>
      </c>
      <c r="G136" s="13">
        <v>4.88</v>
      </c>
      <c r="H136" s="28" t="s">
        <v>112</v>
      </c>
      <c r="I136" s="13">
        <v>0.09</v>
      </c>
      <c r="J136" s="13">
        <v>93.6</v>
      </c>
      <c r="K136" s="13">
        <v>20</v>
      </c>
    </row>
    <row r="137" spans="1:14" x14ac:dyDescent="0.3">
      <c r="A137" s="48">
        <v>36605</v>
      </c>
      <c r="C137" s="28">
        <v>0</v>
      </c>
      <c r="D137" s="28">
        <v>0</v>
      </c>
      <c r="F137" s="28"/>
      <c r="G137" s="29" t="s">
        <v>705</v>
      </c>
      <c r="K137" s="46">
        <v>750</v>
      </c>
      <c r="L137" s="13">
        <f>AVERAGE(K133:K137)</f>
        <v>206</v>
      </c>
      <c r="M137" s="38">
        <f>GEOMEAN(K133:K137)</f>
        <v>58.582758580251202</v>
      </c>
      <c r="N137" s="45" t="s">
        <v>290</v>
      </c>
    </row>
    <row r="138" spans="1:14" x14ac:dyDescent="0.3">
      <c r="A138" s="48">
        <v>36612</v>
      </c>
      <c r="B138" s="13">
        <v>104657</v>
      </c>
      <c r="C138" s="13">
        <v>1035</v>
      </c>
      <c r="D138" s="13">
        <v>0.66239999999999988</v>
      </c>
      <c r="E138" s="13">
        <v>12.49</v>
      </c>
      <c r="F138" s="13">
        <v>8.1300000000000008</v>
      </c>
      <c r="G138" s="13">
        <v>12.41</v>
      </c>
      <c r="H138" s="28" t="s">
        <v>112</v>
      </c>
      <c r="I138" s="13">
        <v>0.12</v>
      </c>
      <c r="J138" s="13">
        <v>92.6</v>
      </c>
      <c r="K138" s="13">
        <v>100</v>
      </c>
    </row>
    <row r="139" spans="1:14" x14ac:dyDescent="0.3">
      <c r="A139" s="48">
        <v>36619</v>
      </c>
      <c r="B139" s="13">
        <v>114712</v>
      </c>
      <c r="C139" s="13">
        <v>652.4</v>
      </c>
      <c r="D139" s="13">
        <v>0.41749999999999998</v>
      </c>
      <c r="E139" s="13">
        <v>9.76</v>
      </c>
      <c r="F139" s="13">
        <v>8.2100000000000009</v>
      </c>
      <c r="G139" s="13">
        <v>14.16</v>
      </c>
      <c r="H139" s="28" t="s">
        <v>112</v>
      </c>
      <c r="I139" s="13">
        <v>0.5</v>
      </c>
      <c r="J139" s="13">
        <v>84.7</v>
      </c>
      <c r="K139" s="46">
        <v>420</v>
      </c>
    </row>
    <row r="140" spans="1:14" x14ac:dyDescent="0.3">
      <c r="A140" s="48">
        <v>36621</v>
      </c>
      <c r="B140" s="13">
        <v>125351</v>
      </c>
      <c r="C140" s="13">
        <v>943.2</v>
      </c>
      <c r="D140" s="13">
        <v>0.60339999999999994</v>
      </c>
      <c r="E140" s="13">
        <v>11.67</v>
      </c>
      <c r="F140" s="13">
        <v>8.2899999999999991</v>
      </c>
      <c r="G140" s="13">
        <v>13.07</v>
      </c>
      <c r="H140" s="28" t="s">
        <v>112</v>
      </c>
      <c r="I140" s="13">
        <v>1.22</v>
      </c>
      <c r="J140" s="13">
        <v>61.5</v>
      </c>
      <c r="K140" s="13">
        <v>20</v>
      </c>
    </row>
    <row r="141" spans="1:14" x14ac:dyDescent="0.3">
      <c r="A141" s="48">
        <v>36626</v>
      </c>
      <c r="B141" s="13">
        <v>104213</v>
      </c>
      <c r="C141" s="13">
        <v>890.6</v>
      </c>
      <c r="D141" s="13">
        <v>0.56999999999999995</v>
      </c>
      <c r="E141" s="13">
        <v>10.91</v>
      </c>
      <c r="F141" s="13">
        <v>8.1999999999999993</v>
      </c>
      <c r="G141" s="13">
        <v>10.09</v>
      </c>
      <c r="H141" s="28" t="s">
        <v>112</v>
      </c>
      <c r="I141" s="13">
        <v>0.84</v>
      </c>
      <c r="J141" s="13">
        <v>83.7</v>
      </c>
      <c r="K141" s="13">
        <v>40</v>
      </c>
    </row>
    <row r="142" spans="1:14" x14ac:dyDescent="0.3">
      <c r="A142" s="48">
        <v>36633</v>
      </c>
      <c r="B142" s="13">
        <v>110915</v>
      </c>
      <c r="C142" s="13">
        <v>773</v>
      </c>
      <c r="D142" s="13">
        <v>0.495</v>
      </c>
      <c r="E142" s="13">
        <v>9.9700000000000006</v>
      </c>
      <c r="F142" s="13">
        <v>7.96</v>
      </c>
      <c r="G142" s="13">
        <v>13.61</v>
      </c>
      <c r="H142" s="28" t="s">
        <v>112</v>
      </c>
      <c r="I142" s="13">
        <v>0.6</v>
      </c>
      <c r="J142" s="13">
        <v>65.900000000000006</v>
      </c>
      <c r="K142" s="46">
        <v>2400</v>
      </c>
    </row>
    <row r="143" spans="1:14" x14ac:dyDescent="0.3">
      <c r="A143" s="48">
        <v>36637</v>
      </c>
      <c r="B143" s="13">
        <v>111202</v>
      </c>
      <c r="C143" s="13">
        <v>817.5</v>
      </c>
      <c r="D143" s="13">
        <v>0.5232</v>
      </c>
      <c r="E143" s="13">
        <v>10.01</v>
      </c>
      <c r="F143" s="13">
        <v>8.07</v>
      </c>
      <c r="G143" s="13">
        <v>12.64</v>
      </c>
      <c r="H143" s="28" t="s">
        <v>112</v>
      </c>
      <c r="I143" s="13">
        <v>0.34</v>
      </c>
      <c r="J143" s="13">
        <v>91.5</v>
      </c>
      <c r="K143" s="13">
        <v>100</v>
      </c>
      <c r="L143" s="13">
        <f>AVERAGE(K139:K143)</f>
        <v>596</v>
      </c>
      <c r="M143" s="43">
        <f>GEOMEAN(K139:K143)</f>
        <v>151.81339895909034</v>
      </c>
      <c r="N143" s="45" t="s">
        <v>291</v>
      </c>
    </row>
    <row r="144" spans="1:14" x14ac:dyDescent="0.3">
      <c r="A144" s="48">
        <v>36647</v>
      </c>
      <c r="B144" s="13">
        <v>113855</v>
      </c>
      <c r="C144" s="13">
        <v>749.3</v>
      </c>
      <c r="D144" s="13">
        <v>0.47949999999999998</v>
      </c>
      <c r="E144" s="13">
        <v>10.55</v>
      </c>
      <c r="F144" s="13">
        <v>8.11</v>
      </c>
      <c r="G144" s="13">
        <v>16.23</v>
      </c>
      <c r="H144" s="28" t="s">
        <v>112</v>
      </c>
      <c r="I144" s="13">
        <v>0.78</v>
      </c>
      <c r="J144" s="13">
        <v>61.3</v>
      </c>
      <c r="K144" s="46">
        <v>260</v>
      </c>
    </row>
    <row r="145" spans="1:14" x14ac:dyDescent="0.3">
      <c r="A145" s="48">
        <v>36654</v>
      </c>
      <c r="B145" s="13">
        <v>102350</v>
      </c>
      <c r="C145" s="13">
        <v>0</v>
      </c>
      <c r="D145" s="13">
        <v>0</v>
      </c>
      <c r="F145" s="13" t="s">
        <v>706</v>
      </c>
      <c r="H145" s="28"/>
      <c r="K145" s="46">
        <v>1460</v>
      </c>
    </row>
    <row r="146" spans="1:14" x14ac:dyDescent="0.3">
      <c r="A146" s="48">
        <v>36661</v>
      </c>
      <c r="B146" s="13">
        <v>103317</v>
      </c>
      <c r="C146" s="13">
        <v>810.5</v>
      </c>
      <c r="D146" s="13">
        <v>0.51869999999999994</v>
      </c>
      <c r="E146" s="13">
        <v>10.34</v>
      </c>
      <c r="F146" s="13">
        <v>7.77</v>
      </c>
      <c r="G146" s="13">
        <v>16.68</v>
      </c>
      <c r="H146" s="28" t="s">
        <v>112</v>
      </c>
      <c r="I146" s="13">
        <v>0.28999999999999998</v>
      </c>
      <c r="J146" s="13">
        <v>96.5</v>
      </c>
      <c r="K146" s="46">
        <v>440</v>
      </c>
    </row>
    <row r="147" spans="1:14" x14ac:dyDescent="0.3">
      <c r="A147" s="48">
        <v>36668</v>
      </c>
      <c r="B147" s="13">
        <v>114845</v>
      </c>
      <c r="C147" s="13">
        <v>838</v>
      </c>
      <c r="D147" s="13">
        <v>0.5363</v>
      </c>
      <c r="E147" s="13">
        <v>13.11</v>
      </c>
      <c r="F147" s="13">
        <v>8.07</v>
      </c>
      <c r="G147" s="13">
        <v>20.46</v>
      </c>
      <c r="H147" s="28" t="s">
        <v>112</v>
      </c>
      <c r="I147" s="13">
        <v>0.39</v>
      </c>
      <c r="J147" s="13">
        <v>91.9</v>
      </c>
      <c r="K147" s="13">
        <v>140</v>
      </c>
    </row>
    <row r="148" spans="1:14" x14ac:dyDescent="0.3">
      <c r="A148" s="48">
        <v>36676</v>
      </c>
      <c r="B148" s="13">
        <v>123643</v>
      </c>
      <c r="C148" s="13">
        <v>904</v>
      </c>
      <c r="D148" s="13">
        <v>0.57799999999999996</v>
      </c>
      <c r="E148" s="13">
        <v>10.73</v>
      </c>
      <c r="F148" s="13">
        <v>8.1199999999999992</v>
      </c>
      <c r="G148" s="13">
        <v>23.02</v>
      </c>
      <c r="H148" s="28" t="s">
        <v>112</v>
      </c>
      <c r="I148" s="13">
        <v>0.9</v>
      </c>
      <c r="J148" s="13">
        <v>35.9</v>
      </c>
      <c r="K148" s="13">
        <v>50</v>
      </c>
      <c r="L148" s="13">
        <f>AVERAGE(K144:K148)</f>
        <v>470</v>
      </c>
      <c r="M148" s="43">
        <f>GEOMEAN(K144:K148)</f>
        <v>259.16442352362998</v>
      </c>
      <c r="N148" s="45" t="s">
        <v>292</v>
      </c>
    </row>
    <row r="149" spans="1:14" x14ac:dyDescent="0.3">
      <c r="A149" s="48">
        <v>36682</v>
      </c>
      <c r="B149" s="13">
        <v>112558</v>
      </c>
      <c r="C149" s="13">
        <v>891.4</v>
      </c>
      <c r="D149" s="13">
        <v>0.57050000000000001</v>
      </c>
      <c r="E149" s="13">
        <v>10.47</v>
      </c>
      <c r="F149" s="13">
        <v>7.7</v>
      </c>
      <c r="G149" s="13">
        <v>18.38</v>
      </c>
      <c r="H149" s="28" t="s">
        <v>112</v>
      </c>
      <c r="I149" s="13">
        <v>0.08</v>
      </c>
      <c r="J149" s="13">
        <v>93.7</v>
      </c>
      <c r="K149" s="46">
        <v>6200</v>
      </c>
    </row>
    <row r="150" spans="1:14" x14ac:dyDescent="0.3">
      <c r="A150" s="48">
        <v>36689</v>
      </c>
      <c r="B150" s="13">
        <v>115252</v>
      </c>
      <c r="C150" s="13">
        <v>914.2</v>
      </c>
      <c r="D150" s="13">
        <v>0.58509999999999995</v>
      </c>
      <c r="E150" s="13">
        <v>13.73</v>
      </c>
      <c r="F150" s="13">
        <v>7.78</v>
      </c>
      <c r="G150" s="13">
        <v>26.24</v>
      </c>
      <c r="H150" s="28" t="s">
        <v>112</v>
      </c>
      <c r="I150" s="13">
        <v>0.39</v>
      </c>
      <c r="J150" s="13">
        <v>89</v>
      </c>
      <c r="K150" s="46">
        <v>1200</v>
      </c>
    </row>
    <row r="151" spans="1:14" x14ac:dyDescent="0.3">
      <c r="A151" s="48">
        <v>36696</v>
      </c>
      <c r="B151" s="13">
        <v>94823</v>
      </c>
      <c r="C151" s="13">
        <v>698.1</v>
      </c>
      <c r="D151" s="13">
        <v>0.44679999999999997</v>
      </c>
      <c r="E151" s="13">
        <v>10.48</v>
      </c>
      <c r="F151" s="13">
        <v>7.73</v>
      </c>
      <c r="G151" s="13">
        <v>19.12</v>
      </c>
      <c r="H151" s="28" t="s">
        <v>112</v>
      </c>
      <c r="I151" s="13">
        <v>0.94</v>
      </c>
      <c r="J151" s="13">
        <v>55.2</v>
      </c>
      <c r="K151" s="46">
        <v>800</v>
      </c>
    </row>
    <row r="152" spans="1:14" x14ac:dyDescent="0.3">
      <c r="A152" s="48">
        <v>36703</v>
      </c>
      <c r="B152" s="13">
        <v>110706</v>
      </c>
      <c r="C152" s="13">
        <v>774.3</v>
      </c>
      <c r="D152" s="13">
        <v>0.49529999999999996</v>
      </c>
      <c r="E152" s="13">
        <v>8.93</v>
      </c>
      <c r="F152" s="13">
        <v>7.79</v>
      </c>
      <c r="G152" s="13">
        <v>23.92</v>
      </c>
      <c r="H152" s="28" t="s">
        <v>112</v>
      </c>
      <c r="I152" s="13">
        <v>0.28999999999999998</v>
      </c>
      <c r="J152" s="13">
        <v>67.099999999999994</v>
      </c>
      <c r="K152" s="46">
        <v>550</v>
      </c>
    </row>
    <row r="153" spans="1:14" x14ac:dyDescent="0.3">
      <c r="A153" s="48">
        <v>36705</v>
      </c>
      <c r="B153" s="13">
        <v>104131</v>
      </c>
      <c r="C153" s="13">
        <v>909</v>
      </c>
      <c r="D153" s="13">
        <v>0.58099999999999996</v>
      </c>
      <c r="E153" s="13">
        <v>13.1</v>
      </c>
      <c r="F153" s="13">
        <v>8.15</v>
      </c>
      <c r="G153" s="13">
        <v>20.27</v>
      </c>
      <c r="H153" s="28" t="s">
        <v>112</v>
      </c>
      <c r="I153" s="13">
        <v>0.9</v>
      </c>
      <c r="J153" s="13">
        <v>32</v>
      </c>
      <c r="K153" s="46">
        <v>410</v>
      </c>
      <c r="L153" s="13">
        <f>AVERAGE(K149:K153)</f>
        <v>1832</v>
      </c>
      <c r="M153" s="43">
        <f>GEOMEAN(K149:K153)</f>
        <v>1060.6250832504998</v>
      </c>
      <c r="N153" s="45" t="s">
        <v>293</v>
      </c>
    </row>
    <row r="154" spans="1:14" x14ac:dyDescent="0.3">
      <c r="A154" s="48">
        <v>36717</v>
      </c>
      <c r="B154" s="13">
        <v>115047</v>
      </c>
      <c r="C154" s="13">
        <v>924.9</v>
      </c>
      <c r="D154" s="13">
        <v>0.59189999999999998</v>
      </c>
      <c r="E154" s="13">
        <v>12.53</v>
      </c>
      <c r="F154" s="13">
        <v>8.25</v>
      </c>
      <c r="G154" s="13">
        <v>25.22</v>
      </c>
      <c r="H154" s="28" t="s">
        <v>112</v>
      </c>
      <c r="I154" s="13">
        <v>0.15</v>
      </c>
      <c r="J154" s="13">
        <v>91.6</v>
      </c>
      <c r="K154" s="46">
        <v>340</v>
      </c>
    </row>
    <row r="155" spans="1:14" x14ac:dyDescent="0.3">
      <c r="A155" s="48">
        <v>36724</v>
      </c>
      <c r="B155" s="13">
        <v>113955</v>
      </c>
      <c r="C155" s="13">
        <v>459.9</v>
      </c>
      <c r="D155" s="13">
        <v>0.29430000000000001</v>
      </c>
      <c r="E155" s="13">
        <v>11.99</v>
      </c>
      <c r="F155" s="13">
        <v>8.08</v>
      </c>
      <c r="G155" s="13">
        <v>25.43</v>
      </c>
      <c r="H155" s="28" t="s">
        <v>112</v>
      </c>
      <c r="I155" s="13">
        <v>0.38</v>
      </c>
      <c r="J155" s="13">
        <v>88.6</v>
      </c>
      <c r="K155" s="46">
        <v>300</v>
      </c>
    </row>
    <row r="156" spans="1:14" x14ac:dyDescent="0.3">
      <c r="A156" s="48">
        <v>36731</v>
      </c>
      <c r="B156" s="13">
        <v>111051</v>
      </c>
      <c r="C156" s="13">
        <v>938.7</v>
      </c>
      <c r="D156" s="13">
        <v>0.6008</v>
      </c>
      <c r="E156" s="13">
        <v>12.46</v>
      </c>
      <c r="F156" s="13">
        <v>8.27</v>
      </c>
      <c r="G156" s="13">
        <v>20.94</v>
      </c>
      <c r="H156" s="28" t="s">
        <v>112</v>
      </c>
      <c r="I156" s="13">
        <v>0.45</v>
      </c>
      <c r="J156" s="13">
        <v>96.8</v>
      </c>
      <c r="K156" s="46">
        <v>720</v>
      </c>
    </row>
    <row r="157" spans="1:14" x14ac:dyDescent="0.3">
      <c r="A157" s="48">
        <v>36733</v>
      </c>
      <c r="B157" s="13">
        <v>110248</v>
      </c>
      <c r="C157" s="13">
        <v>962.9</v>
      </c>
      <c r="D157" s="13">
        <v>0.61629999999999996</v>
      </c>
      <c r="E157" s="13">
        <v>11.73</v>
      </c>
      <c r="F157" s="13">
        <v>8.25</v>
      </c>
      <c r="G157" s="13">
        <v>23.9</v>
      </c>
      <c r="H157" s="28" t="s">
        <v>112</v>
      </c>
      <c r="I157" s="13">
        <v>0.67</v>
      </c>
      <c r="J157" s="13">
        <v>72.2</v>
      </c>
      <c r="K157" s="46">
        <v>320</v>
      </c>
    </row>
    <row r="158" spans="1:14" x14ac:dyDescent="0.3">
      <c r="A158" s="48">
        <v>36738</v>
      </c>
      <c r="B158" s="13">
        <v>112129</v>
      </c>
      <c r="C158" s="13">
        <v>587.79999999999995</v>
      </c>
      <c r="D158" s="13">
        <v>0.37629999999999997</v>
      </c>
      <c r="E158" s="13">
        <v>8.59</v>
      </c>
      <c r="F158" s="13">
        <v>7.75</v>
      </c>
      <c r="G158" s="13">
        <v>23.13</v>
      </c>
      <c r="H158" s="28" t="s">
        <v>112</v>
      </c>
      <c r="I158" s="13">
        <v>0.14000000000000001</v>
      </c>
      <c r="J158" s="13">
        <v>97.8</v>
      </c>
      <c r="K158" s="46">
        <v>710</v>
      </c>
      <c r="L158" s="13">
        <f>AVERAGE(K154:K158)</f>
        <v>478</v>
      </c>
      <c r="M158" s="43">
        <f>GEOMEAN(K154:K158)</f>
        <v>441.03006777623602</v>
      </c>
      <c r="N158" s="45" t="s">
        <v>294</v>
      </c>
    </row>
    <row r="159" spans="1:14" x14ac:dyDescent="0.3">
      <c r="A159" s="48">
        <v>36740</v>
      </c>
      <c r="B159" s="13">
        <v>101423</v>
      </c>
      <c r="C159" s="13">
        <v>912.8</v>
      </c>
      <c r="D159" s="13">
        <v>0.58420000000000005</v>
      </c>
      <c r="E159" s="13">
        <v>9.7200000000000006</v>
      </c>
      <c r="F159" s="13">
        <v>8.11</v>
      </c>
      <c r="G159" s="13">
        <v>23.66</v>
      </c>
      <c r="H159" s="28" t="s">
        <v>112</v>
      </c>
      <c r="I159" s="13">
        <v>0.21</v>
      </c>
      <c r="J159" s="13">
        <v>95.7</v>
      </c>
      <c r="K159" s="46">
        <v>680</v>
      </c>
    </row>
    <row r="160" spans="1:14" x14ac:dyDescent="0.3">
      <c r="A160" s="48">
        <v>36745</v>
      </c>
      <c r="B160" s="13">
        <v>115900</v>
      </c>
      <c r="C160" s="13">
        <v>420.6</v>
      </c>
      <c r="D160" s="13">
        <v>0.26919999999999999</v>
      </c>
      <c r="E160" s="13">
        <v>7.93</v>
      </c>
      <c r="F160" s="13">
        <v>7.76</v>
      </c>
      <c r="G160" s="13">
        <v>23.09</v>
      </c>
      <c r="H160" s="28" t="s">
        <v>112</v>
      </c>
      <c r="I160" s="13">
        <v>0.45</v>
      </c>
      <c r="J160" s="13">
        <v>93.4</v>
      </c>
      <c r="K160" s="46">
        <v>3000</v>
      </c>
    </row>
    <row r="161" spans="1:14" x14ac:dyDescent="0.3">
      <c r="A161" s="48">
        <v>36752</v>
      </c>
      <c r="B161" s="13">
        <v>115157</v>
      </c>
      <c r="C161" s="13">
        <v>840</v>
      </c>
      <c r="D161" s="13">
        <v>0.53800000000000003</v>
      </c>
      <c r="E161" s="13">
        <v>16.48</v>
      </c>
      <c r="F161" s="13">
        <v>8.3000000000000007</v>
      </c>
      <c r="G161" s="13">
        <v>24.74</v>
      </c>
      <c r="H161" s="28" t="s">
        <v>112</v>
      </c>
      <c r="I161" s="13">
        <v>0.4</v>
      </c>
      <c r="J161" s="13">
        <v>56.2</v>
      </c>
      <c r="K161" s="13">
        <v>100</v>
      </c>
    </row>
    <row r="162" spans="1:14" x14ac:dyDescent="0.3">
      <c r="A162" s="48">
        <v>36759</v>
      </c>
      <c r="B162" s="13">
        <v>112023</v>
      </c>
      <c r="C162" s="13">
        <v>993</v>
      </c>
      <c r="D162" s="13">
        <v>0.63600000000000001</v>
      </c>
      <c r="E162" s="13">
        <v>11.53</v>
      </c>
      <c r="F162" s="13">
        <v>7.88</v>
      </c>
      <c r="G162" s="13">
        <v>19.61</v>
      </c>
      <c r="H162" s="28" t="s">
        <v>112</v>
      </c>
      <c r="I162" s="13">
        <v>0.6</v>
      </c>
      <c r="J162" s="13">
        <v>35.5</v>
      </c>
      <c r="K162" s="46">
        <v>530</v>
      </c>
    </row>
    <row r="163" spans="1:14" x14ac:dyDescent="0.3">
      <c r="A163" s="48">
        <v>36766</v>
      </c>
      <c r="B163" s="13">
        <v>115231</v>
      </c>
      <c r="C163" s="13">
        <v>880</v>
      </c>
      <c r="D163" s="13">
        <v>1.85</v>
      </c>
      <c r="E163" s="13">
        <v>13.49</v>
      </c>
      <c r="F163" s="13">
        <v>8.19</v>
      </c>
      <c r="G163" s="13">
        <v>24.64</v>
      </c>
      <c r="H163" s="28" t="s">
        <v>112</v>
      </c>
      <c r="I163" s="13">
        <v>0.1</v>
      </c>
      <c r="J163" s="13">
        <v>61.8</v>
      </c>
      <c r="K163" s="13">
        <v>130</v>
      </c>
      <c r="L163" s="13">
        <f>AVERAGE(K159:K163)</f>
        <v>888</v>
      </c>
      <c r="M163" s="43">
        <f>GEOMEAN(K159:K163)</f>
        <v>426.15724665446669</v>
      </c>
      <c r="N163" s="45" t="s">
        <v>295</v>
      </c>
    </row>
    <row r="164" spans="1:14" x14ac:dyDescent="0.3">
      <c r="A164" s="48">
        <v>36775</v>
      </c>
      <c r="B164" s="13">
        <v>110125</v>
      </c>
      <c r="C164" s="13">
        <v>597</v>
      </c>
      <c r="D164" s="13">
        <v>0.38200000000000001</v>
      </c>
      <c r="E164" s="13">
        <v>11.59</v>
      </c>
      <c r="F164" s="13">
        <v>7.97</v>
      </c>
      <c r="G164" s="13">
        <v>19.399999999999999</v>
      </c>
      <c r="H164" s="28" t="s">
        <v>112</v>
      </c>
      <c r="I164" s="13">
        <v>0.6</v>
      </c>
      <c r="J164" s="13">
        <v>56.2</v>
      </c>
      <c r="K164" s="46">
        <v>740</v>
      </c>
    </row>
    <row r="165" spans="1:14" x14ac:dyDescent="0.3">
      <c r="A165" s="48">
        <v>36780</v>
      </c>
      <c r="B165" s="13">
        <v>112516</v>
      </c>
      <c r="C165" s="13">
        <v>499</v>
      </c>
      <c r="D165" s="13">
        <v>0.31899999999999995</v>
      </c>
      <c r="E165" s="13">
        <v>8.11</v>
      </c>
      <c r="F165" s="13">
        <v>7.77</v>
      </c>
      <c r="G165" s="13">
        <v>22.62</v>
      </c>
      <c r="H165" s="28" t="s">
        <v>112</v>
      </c>
      <c r="I165" s="13">
        <v>0.2</v>
      </c>
      <c r="J165" s="13">
        <v>49.2</v>
      </c>
      <c r="K165" s="46">
        <v>7940</v>
      </c>
    </row>
    <row r="166" spans="1:14" x14ac:dyDescent="0.3">
      <c r="A166" s="48">
        <v>36782</v>
      </c>
      <c r="B166" s="13">
        <v>112004</v>
      </c>
      <c r="C166" s="13">
        <v>855</v>
      </c>
      <c r="D166" s="13">
        <v>0.54699999999999993</v>
      </c>
      <c r="E166" s="13">
        <v>10.33</v>
      </c>
      <c r="F166" s="13">
        <v>8.1199999999999992</v>
      </c>
      <c r="G166" s="13">
        <v>19.78</v>
      </c>
      <c r="H166" s="28" t="s">
        <v>112</v>
      </c>
      <c r="I166" s="13">
        <v>0.5</v>
      </c>
      <c r="J166" s="13">
        <v>43.9</v>
      </c>
      <c r="K166" s="46">
        <v>1200</v>
      </c>
    </row>
    <row r="167" spans="1:14" x14ac:dyDescent="0.3">
      <c r="A167" s="48">
        <v>36787</v>
      </c>
      <c r="B167" s="13">
        <v>114215</v>
      </c>
      <c r="C167" s="13">
        <v>932</v>
      </c>
      <c r="D167" s="13">
        <v>0.59599999999999997</v>
      </c>
      <c r="E167" s="13">
        <v>14.09</v>
      </c>
      <c r="F167" s="13">
        <v>8.1300000000000008</v>
      </c>
      <c r="G167" s="13">
        <v>19.260000000000002</v>
      </c>
      <c r="H167" s="28" t="s">
        <v>112</v>
      </c>
      <c r="I167" s="13">
        <v>0.6</v>
      </c>
      <c r="J167" s="13">
        <v>70</v>
      </c>
      <c r="K167" s="46">
        <v>1090</v>
      </c>
    </row>
    <row r="168" spans="1:14" x14ac:dyDescent="0.3">
      <c r="A168" s="48">
        <v>36794</v>
      </c>
      <c r="B168" s="13">
        <v>103811</v>
      </c>
      <c r="C168" s="13">
        <v>503</v>
      </c>
      <c r="D168" s="13">
        <v>0.32200000000000001</v>
      </c>
      <c r="E168" s="13">
        <v>8.8000000000000007</v>
      </c>
      <c r="F168" s="13">
        <v>7.87</v>
      </c>
      <c r="G168" s="13">
        <v>13.68</v>
      </c>
      <c r="H168" s="28" t="s">
        <v>112</v>
      </c>
      <c r="I168" s="13">
        <v>0.8</v>
      </c>
      <c r="J168" s="13">
        <v>47.9</v>
      </c>
      <c r="K168" s="46">
        <v>2330</v>
      </c>
      <c r="L168" s="13">
        <f>AVERAGE(K164:K168)</f>
        <v>2660</v>
      </c>
      <c r="M168" s="43">
        <f>GEOMEAN(K164:K168)</f>
        <v>1780.7509201871683</v>
      </c>
      <c r="N168" s="45" t="s">
        <v>296</v>
      </c>
    </row>
    <row r="169" spans="1:14" x14ac:dyDescent="0.3">
      <c r="A169" s="48">
        <v>36801</v>
      </c>
      <c r="B169" s="13">
        <v>110007</v>
      </c>
      <c r="C169" s="13">
        <v>905.8</v>
      </c>
      <c r="D169" s="13">
        <v>0.57969999999999999</v>
      </c>
      <c r="E169" s="13">
        <v>13.39</v>
      </c>
      <c r="F169" s="13">
        <v>8.2799999999999994</v>
      </c>
      <c r="G169" s="13">
        <v>18.97</v>
      </c>
      <c r="H169" s="28" t="s">
        <v>112</v>
      </c>
      <c r="I169" s="13">
        <v>0.26</v>
      </c>
      <c r="J169" s="13">
        <v>99.1</v>
      </c>
      <c r="K169" s="46">
        <v>730</v>
      </c>
    </row>
    <row r="170" spans="1:14" x14ac:dyDescent="0.3">
      <c r="A170" s="48">
        <v>36807</v>
      </c>
      <c r="B170" s="13">
        <v>115449</v>
      </c>
      <c r="C170" s="13">
        <v>933</v>
      </c>
      <c r="D170" s="13">
        <v>0.59709999999999996</v>
      </c>
      <c r="E170" s="13">
        <v>11.03</v>
      </c>
      <c r="F170" s="13">
        <v>8.26</v>
      </c>
      <c r="G170" s="13">
        <v>10.93</v>
      </c>
      <c r="H170" s="28" t="s">
        <v>112</v>
      </c>
      <c r="I170" s="13">
        <v>0.3</v>
      </c>
      <c r="J170" s="13">
        <v>60.9</v>
      </c>
      <c r="K170" s="46">
        <v>410</v>
      </c>
    </row>
    <row r="171" spans="1:14" x14ac:dyDescent="0.3">
      <c r="A171" s="48">
        <v>36815</v>
      </c>
      <c r="B171" s="13">
        <v>115806</v>
      </c>
      <c r="C171" s="13">
        <v>753.8</v>
      </c>
      <c r="D171" s="13">
        <v>0.4824</v>
      </c>
      <c r="E171" s="13">
        <v>13.02</v>
      </c>
      <c r="F171" s="13">
        <v>8.19</v>
      </c>
      <c r="G171" s="13">
        <v>16.41</v>
      </c>
      <c r="H171" s="28" t="s">
        <v>112</v>
      </c>
      <c r="I171" s="13">
        <v>0.04</v>
      </c>
      <c r="J171" s="13">
        <v>59</v>
      </c>
      <c r="K171" s="46">
        <v>620</v>
      </c>
    </row>
    <row r="172" spans="1:14" x14ac:dyDescent="0.3">
      <c r="A172" s="48">
        <v>36822</v>
      </c>
      <c r="B172" s="13">
        <v>111629</v>
      </c>
      <c r="C172" s="13">
        <v>921.9</v>
      </c>
      <c r="D172" s="13">
        <v>0.59</v>
      </c>
      <c r="E172" s="13">
        <v>12.44</v>
      </c>
      <c r="F172" s="13">
        <v>8.18</v>
      </c>
      <c r="G172" s="13">
        <v>16.78</v>
      </c>
      <c r="H172" s="28" t="s">
        <v>112</v>
      </c>
      <c r="I172" s="13">
        <v>0.28999999999999998</v>
      </c>
      <c r="J172" s="13">
        <v>66</v>
      </c>
      <c r="K172" s="46">
        <v>310</v>
      </c>
    </row>
    <row r="173" spans="1:14" x14ac:dyDescent="0.3">
      <c r="A173" s="48">
        <v>36829</v>
      </c>
      <c r="B173" s="13">
        <v>104833</v>
      </c>
      <c r="C173" s="13">
        <v>928.1</v>
      </c>
      <c r="D173" s="13">
        <v>0.59399999999999997</v>
      </c>
      <c r="E173" s="13">
        <v>16.170000000000002</v>
      </c>
      <c r="F173" s="13">
        <v>8.2100000000000009</v>
      </c>
      <c r="G173" s="13">
        <v>10.74</v>
      </c>
      <c r="H173" s="28" t="s">
        <v>112</v>
      </c>
      <c r="I173" s="13">
        <v>0.11</v>
      </c>
      <c r="J173" s="13">
        <v>64.5</v>
      </c>
      <c r="K173" s="13">
        <v>100</v>
      </c>
      <c r="L173" s="13">
        <f>AVERAGE(K169:K173)</f>
        <v>434</v>
      </c>
      <c r="M173" s="43">
        <f>GEOMEAN(K169:K173)</f>
        <v>356.42816935567612</v>
      </c>
      <c r="N173" s="45" t="s">
        <v>297</v>
      </c>
    </row>
    <row r="174" spans="1:14" x14ac:dyDescent="0.3">
      <c r="A174" s="48">
        <v>36831</v>
      </c>
      <c r="B174" s="13">
        <v>103329</v>
      </c>
      <c r="C174" s="13">
        <v>931</v>
      </c>
      <c r="D174" s="13">
        <v>0.59599999999999997</v>
      </c>
      <c r="E174" s="13">
        <v>10.31</v>
      </c>
      <c r="F174" s="13">
        <v>8.1999999999999993</v>
      </c>
      <c r="G174" s="13">
        <v>12.95</v>
      </c>
      <c r="H174" s="28" t="s">
        <v>112</v>
      </c>
      <c r="I174" s="13">
        <v>1</v>
      </c>
      <c r="J174" s="13">
        <v>23.1</v>
      </c>
      <c r="K174" s="46">
        <v>520</v>
      </c>
    </row>
    <row r="175" spans="1:14" x14ac:dyDescent="0.3">
      <c r="A175" s="48">
        <v>36836</v>
      </c>
      <c r="B175" s="13">
        <v>105555</v>
      </c>
      <c r="C175" s="13">
        <v>984.1</v>
      </c>
      <c r="D175" s="13">
        <v>0.62979999999999992</v>
      </c>
      <c r="E175" s="13">
        <v>14.61</v>
      </c>
      <c r="F175" s="13">
        <v>8.16</v>
      </c>
      <c r="G175" s="13">
        <v>9.6199999999999992</v>
      </c>
      <c r="H175" s="28" t="s">
        <v>112</v>
      </c>
      <c r="I175" s="13">
        <v>0.62</v>
      </c>
      <c r="J175" s="13">
        <v>64.7</v>
      </c>
      <c r="K175" s="46">
        <v>520</v>
      </c>
    </row>
    <row r="176" spans="1:14" x14ac:dyDescent="0.3">
      <c r="A176" s="48">
        <v>36843</v>
      </c>
      <c r="B176" s="13">
        <v>110611</v>
      </c>
      <c r="C176" s="13">
        <v>622.6</v>
      </c>
      <c r="D176" s="13">
        <v>0.39849999999999997</v>
      </c>
      <c r="E176" s="13">
        <v>12.3</v>
      </c>
      <c r="F176" s="13">
        <v>7.86</v>
      </c>
      <c r="G176" s="13">
        <v>9.7100000000000009</v>
      </c>
      <c r="H176" s="28" t="s">
        <v>112</v>
      </c>
      <c r="I176" s="13">
        <v>0.49</v>
      </c>
      <c r="J176" s="13">
        <v>86</v>
      </c>
      <c r="K176" s="46">
        <v>4130</v>
      </c>
    </row>
    <row r="177" spans="1:14" x14ac:dyDescent="0.3">
      <c r="A177" s="48">
        <v>36850</v>
      </c>
      <c r="B177" s="13">
        <v>95057</v>
      </c>
      <c r="C177" s="13">
        <v>921.8</v>
      </c>
      <c r="D177" s="13">
        <v>0.59009999999999996</v>
      </c>
      <c r="E177" s="13">
        <v>15.87</v>
      </c>
      <c r="F177" s="13">
        <v>7.98</v>
      </c>
      <c r="G177" s="13">
        <v>1.55</v>
      </c>
      <c r="H177" s="28" t="s">
        <v>112</v>
      </c>
      <c r="I177" s="13">
        <v>0.36</v>
      </c>
      <c r="J177" s="13">
        <v>60.4</v>
      </c>
      <c r="K177" s="46">
        <v>740</v>
      </c>
    </row>
    <row r="178" spans="1:14" x14ac:dyDescent="0.3">
      <c r="A178" s="48">
        <v>36857</v>
      </c>
      <c r="B178" s="13">
        <v>105629</v>
      </c>
      <c r="C178" s="13">
        <v>775.7</v>
      </c>
      <c r="D178" s="13">
        <v>0.4965</v>
      </c>
      <c r="E178" s="13">
        <v>11.98</v>
      </c>
      <c r="F178" s="13">
        <v>7.93</v>
      </c>
      <c r="G178" s="13">
        <v>4.4800000000000004</v>
      </c>
      <c r="H178" s="28" t="s">
        <v>112</v>
      </c>
      <c r="I178" s="13">
        <v>0.61</v>
      </c>
      <c r="J178" s="13">
        <v>90.3</v>
      </c>
      <c r="K178" s="46">
        <v>520</v>
      </c>
      <c r="L178" s="13">
        <f>AVERAGE(K174:K178)</f>
        <v>1286</v>
      </c>
      <c r="M178" s="43">
        <f>GEOMEAN(K174:K178)</f>
        <v>844.5752695248234</v>
      </c>
      <c r="N178" s="45" t="s">
        <v>298</v>
      </c>
    </row>
    <row r="179" spans="1:14" x14ac:dyDescent="0.3">
      <c r="A179" s="48">
        <v>36864</v>
      </c>
      <c r="B179" s="13">
        <v>111122</v>
      </c>
      <c r="C179" s="13">
        <v>959.4</v>
      </c>
      <c r="D179" s="13">
        <v>0.61399999999999999</v>
      </c>
      <c r="E179" s="13">
        <v>17.23</v>
      </c>
      <c r="F179" s="13">
        <v>7.86</v>
      </c>
      <c r="G179" s="13">
        <v>0.81</v>
      </c>
      <c r="H179" s="28" t="s">
        <v>112</v>
      </c>
      <c r="I179" s="13">
        <v>0.21</v>
      </c>
      <c r="J179" s="13">
        <v>56.7</v>
      </c>
      <c r="K179" s="13">
        <v>100</v>
      </c>
    </row>
    <row r="180" spans="1:14" x14ac:dyDescent="0.3">
      <c r="A180" s="48">
        <v>36866</v>
      </c>
      <c r="B180" s="13">
        <v>101934</v>
      </c>
      <c r="C180" s="13">
        <v>1040</v>
      </c>
      <c r="D180" s="13">
        <v>0.66570000000000007</v>
      </c>
      <c r="E180" s="13">
        <v>17.190000000000001</v>
      </c>
      <c r="F180" s="13">
        <v>7.71</v>
      </c>
      <c r="G180" s="13">
        <v>-0.04</v>
      </c>
      <c r="H180" s="28" t="s">
        <v>112</v>
      </c>
      <c r="I180" s="13">
        <v>0.16</v>
      </c>
      <c r="J180" s="13">
        <v>71.3</v>
      </c>
      <c r="K180" s="46">
        <v>3640</v>
      </c>
    </row>
    <row r="181" spans="1:14" x14ac:dyDescent="0.3">
      <c r="A181" s="48">
        <v>36871</v>
      </c>
      <c r="B181" s="13">
        <v>103513</v>
      </c>
      <c r="C181" s="13">
        <v>819.8</v>
      </c>
      <c r="D181" s="13">
        <v>0.52470000000000006</v>
      </c>
      <c r="E181" s="13">
        <v>12.16</v>
      </c>
      <c r="F181" s="13">
        <v>7.62</v>
      </c>
      <c r="G181" s="13">
        <v>3.15</v>
      </c>
      <c r="H181" s="28" t="s">
        <v>112</v>
      </c>
      <c r="I181" s="13">
        <v>0.13</v>
      </c>
      <c r="J181" s="13">
        <v>79.599999999999994</v>
      </c>
      <c r="K181" s="46">
        <v>18350</v>
      </c>
    </row>
    <row r="182" spans="1:14" x14ac:dyDescent="0.3">
      <c r="A182" s="48">
        <v>36878</v>
      </c>
      <c r="B182" s="28">
        <v>111500</v>
      </c>
      <c r="C182" s="13">
        <v>0</v>
      </c>
      <c r="D182" s="73">
        <v>0</v>
      </c>
      <c r="G182" s="13" t="s">
        <v>286</v>
      </c>
    </row>
    <row r="183" spans="1:14" x14ac:dyDescent="0.3">
      <c r="A183" s="48">
        <v>36886</v>
      </c>
      <c r="B183" s="13">
        <v>103700</v>
      </c>
      <c r="C183" s="13">
        <v>0</v>
      </c>
      <c r="D183" s="73">
        <v>0</v>
      </c>
      <c r="G183" s="13" t="s">
        <v>286</v>
      </c>
      <c r="L183" s="13">
        <f>AVERAGE(K179:K180)</f>
        <v>1870</v>
      </c>
      <c r="M183" s="43">
        <f>GEOMEAN(K179:K183)</f>
        <v>1883.2695482265251</v>
      </c>
      <c r="N183" s="45" t="s">
        <v>299</v>
      </c>
    </row>
    <row r="184" spans="1:14" x14ac:dyDescent="0.3">
      <c r="A184" s="48">
        <v>36893</v>
      </c>
      <c r="C184" s="13">
        <v>0</v>
      </c>
      <c r="D184" s="13">
        <v>0</v>
      </c>
      <c r="G184" s="13" t="s">
        <v>286</v>
      </c>
    </row>
    <row r="185" spans="1:14" x14ac:dyDescent="0.3">
      <c r="A185" s="48">
        <v>36902</v>
      </c>
      <c r="C185" s="13">
        <v>0</v>
      </c>
      <c r="D185" s="13">
        <v>0</v>
      </c>
      <c r="G185" s="13" t="s">
        <v>708</v>
      </c>
    </row>
    <row r="186" spans="1:14" x14ac:dyDescent="0.3">
      <c r="A186" s="48">
        <v>36907</v>
      </c>
      <c r="B186" s="13">
        <v>110755</v>
      </c>
      <c r="C186" s="13">
        <v>1830</v>
      </c>
      <c r="D186" s="13">
        <v>1.171</v>
      </c>
      <c r="E186" s="13">
        <v>12.66</v>
      </c>
      <c r="F186" s="28" t="s">
        <v>267</v>
      </c>
      <c r="G186" s="13">
        <v>-0.03</v>
      </c>
      <c r="H186" s="28" t="s">
        <v>112</v>
      </c>
      <c r="I186" s="13">
        <v>0.41</v>
      </c>
      <c r="J186" s="13">
        <v>36.6</v>
      </c>
      <c r="K186" s="13">
        <v>200</v>
      </c>
    </row>
    <row r="187" spans="1:14" x14ac:dyDescent="0.3">
      <c r="A187" s="48">
        <v>36913</v>
      </c>
      <c r="B187" s="13">
        <v>103747</v>
      </c>
      <c r="C187" s="13">
        <v>990.5</v>
      </c>
      <c r="D187" s="13">
        <v>0.63390000000000002</v>
      </c>
      <c r="E187" s="13">
        <v>19.8</v>
      </c>
      <c r="F187" s="28" t="s">
        <v>267</v>
      </c>
      <c r="G187" s="13">
        <v>-0.02</v>
      </c>
      <c r="H187" s="28" t="s">
        <v>112</v>
      </c>
      <c r="I187" s="13">
        <v>0.54</v>
      </c>
      <c r="J187" s="13">
        <v>94.6</v>
      </c>
      <c r="K187" s="46">
        <v>410</v>
      </c>
    </row>
    <row r="188" spans="1:14" x14ac:dyDescent="0.3">
      <c r="A188" s="48">
        <v>36920</v>
      </c>
      <c r="B188" s="13">
        <v>111808</v>
      </c>
      <c r="C188" s="13">
        <v>1212</v>
      </c>
      <c r="D188" s="13">
        <v>0.77600000000000002</v>
      </c>
      <c r="E188" s="13">
        <v>14.8</v>
      </c>
      <c r="F188" s="13">
        <v>7.59</v>
      </c>
      <c r="G188" s="13">
        <v>0.59</v>
      </c>
      <c r="H188" s="28" t="s">
        <v>112</v>
      </c>
      <c r="I188" s="13">
        <v>0.5</v>
      </c>
      <c r="J188" s="13">
        <v>45.5</v>
      </c>
      <c r="K188" s="13">
        <v>630</v>
      </c>
      <c r="L188" s="13">
        <f>AVERAGE(K186:K188)</f>
        <v>413.33333333333331</v>
      </c>
      <c r="M188" s="43">
        <f>GEOMEAN(K184:K188)</f>
        <v>372.43584018760959</v>
      </c>
      <c r="N188" s="45" t="s">
        <v>300</v>
      </c>
    </row>
    <row r="189" spans="1:14" x14ac:dyDescent="0.3">
      <c r="A189" s="48">
        <v>36927</v>
      </c>
      <c r="B189" s="13">
        <v>105232</v>
      </c>
      <c r="C189" s="13">
        <v>1012</v>
      </c>
      <c r="D189" s="13">
        <v>0.64799999999999991</v>
      </c>
      <c r="E189" s="13">
        <v>14.35</v>
      </c>
      <c r="F189" s="13">
        <v>8.15</v>
      </c>
      <c r="G189" s="13">
        <v>2.31</v>
      </c>
      <c r="H189" s="28" t="s">
        <v>112</v>
      </c>
      <c r="I189" s="13">
        <v>1.3</v>
      </c>
      <c r="J189" s="13">
        <v>58.2</v>
      </c>
      <c r="K189" s="13">
        <v>1090</v>
      </c>
    </row>
    <row r="190" spans="1:14" x14ac:dyDescent="0.3">
      <c r="A190" s="48">
        <v>36929</v>
      </c>
      <c r="B190" s="13">
        <v>114700</v>
      </c>
      <c r="C190" s="13">
        <v>1048</v>
      </c>
      <c r="D190" s="13">
        <v>0.67100000000000004</v>
      </c>
      <c r="E190" s="13">
        <v>17.75</v>
      </c>
      <c r="F190" s="13">
        <v>8.34</v>
      </c>
      <c r="G190" s="13">
        <v>2.3199999999999998</v>
      </c>
      <c r="H190" s="28" t="s">
        <v>112</v>
      </c>
      <c r="I190" s="13">
        <v>1.7</v>
      </c>
      <c r="J190" s="13">
        <v>31.9</v>
      </c>
      <c r="K190" s="13">
        <v>410</v>
      </c>
    </row>
    <row r="191" spans="1:14" x14ac:dyDescent="0.3">
      <c r="A191" s="48">
        <v>36934</v>
      </c>
      <c r="B191" s="13">
        <v>102220</v>
      </c>
      <c r="C191" s="13">
        <v>798</v>
      </c>
      <c r="D191" s="13">
        <v>0.51100000000000001</v>
      </c>
      <c r="E191" s="13">
        <v>15.03</v>
      </c>
      <c r="F191" s="13">
        <v>8.0500000000000007</v>
      </c>
      <c r="G191" s="13">
        <v>2.3199999999999998</v>
      </c>
      <c r="H191" s="28" t="s">
        <v>112</v>
      </c>
      <c r="I191" s="13">
        <v>1.5</v>
      </c>
      <c r="J191" s="13">
        <v>69.099999999999994</v>
      </c>
      <c r="K191" s="13">
        <v>200</v>
      </c>
    </row>
    <row r="192" spans="1:14" x14ac:dyDescent="0.3">
      <c r="A192" s="48">
        <v>36942</v>
      </c>
      <c r="B192" s="13">
        <v>102806</v>
      </c>
      <c r="C192" s="13">
        <v>1003</v>
      </c>
      <c r="D192" s="13">
        <v>0.6419999999999999</v>
      </c>
      <c r="E192" s="13">
        <v>14.41</v>
      </c>
      <c r="F192" s="13">
        <v>8.2200000000000006</v>
      </c>
      <c r="G192" s="13">
        <v>5.41</v>
      </c>
      <c r="H192" s="28" t="s">
        <v>112</v>
      </c>
      <c r="I192" s="13">
        <v>1.1000000000000001</v>
      </c>
      <c r="J192" s="13">
        <v>57</v>
      </c>
      <c r="K192" s="46">
        <v>310</v>
      </c>
    </row>
    <row r="193" spans="1:14" x14ac:dyDescent="0.3">
      <c r="A193" s="48">
        <v>36948</v>
      </c>
      <c r="B193" s="13">
        <v>101245</v>
      </c>
      <c r="C193" s="13">
        <v>754</v>
      </c>
      <c r="D193" s="13">
        <v>0.48300000000000004</v>
      </c>
      <c r="E193" s="13">
        <v>13.25</v>
      </c>
      <c r="F193" s="13">
        <v>8.16</v>
      </c>
      <c r="G193" s="13">
        <v>4.78</v>
      </c>
      <c r="H193" s="28" t="s">
        <v>112</v>
      </c>
      <c r="I193" s="13">
        <v>0.3</v>
      </c>
      <c r="J193" s="13">
        <v>68</v>
      </c>
      <c r="K193" s="46">
        <v>740</v>
      </c>
      <c r="L193" s="13">
        <f>AVERAGE(K189:K193)</f>
        <v>550</v>
      </c>
      <c r="M193" s="43">
        <f>GEOMEAN(K189:K193)</f>
        <v>459.58595991924051</v>
      </c>
      <c r="N193" s="45" t="s">
        <v>301</v>
      </c>
    </row>
    <row r="194" spans="1:14" x14ac:dyDescent="0.3">
      <c r="A194" s="48">
        <v>36955</v>
      </c>
      <c r="B194" s="13">
        <v>104229</v>
      </c>
      <c r="C194" s="13">
        <v>990</v>
      </c>
      <c r="D194" s="13">
        <v>0.63400000000000001</v>
      </c>
      <c r="E194" s="13">
        <v>15.48</v>
      </c>
      <c r="F194" s="13">
        <v>8</v>
      </c>
      <c r="G194" s="13">
        <v>3.26</v>
      </c>
      <c r="H194" s="28" t="s">
        <v>112</v>
      </c>
      <c r="I194" s="13">
        <v>1.3</v>
      </c>
      <c r="J194" s="13">
        <v>36</v>
      </c>
      <c r="K194" s="13">
        <v>200</v>
      </c>
    </row>
    <row r="195" spans="1:14" x14ac:dyDescent="0.3">
      <c r="A195" s="48">
        <v>36957</v>
      </c>
      <c r="B195" s="13">
        <v>101234</v>
      </c>
      <c r="C195" s="13">
        <v>905</v>
      </c>
      <c r="D195" s="13">
        <v>0.57899999999999996</v>
      </c>
      <c r="E195" s="13">
        <v>18.8</v>
      </c>
      <c r="F195" s="13">
        <v>7.94</v>
      </c>
      <c r="G195" s="13">
        <v>0.12</v>
      </c>
      <c r="H195" s="28" t="s">
        <v>112</v>
      </c>
      <c r="I195" s="13">
        <v>1.3</v>
      </c>
      <c r="J195" s="13">
        <v>64.099999999999994</v>
      </c>
      <c r="K195" s="13">
        <v>100</v>
      </c>
    </row>
    <row r="196" spans="1:14" x14ac:dyDescent="0.3">
      <c r="A196" s="48">
        <v>36962</v>
      </c>
      <c r="B196" s="13">
        <v>111545</v>
      </c>
      <c r="C196" s="13">
        <v>938</v>
      </c>
      <c r="D196" s="13">
        <v>0.6</v>
      </c>
      <c r="E196" s="13">
        <v>16.93</v>
      </c>
      <c r="F196" s="13">
        <v>8.31</v>
      </c>
      <c r="G196" s="13">
        <v>6.56</v>
      </c>
      <c r="H196" s="28" t="s">
        <v>112</v>
      </c>
      <c r="I196" s="13">
        <v>0.8</v>
      </c>
      <c r="J196" s="13">
        <v>30</v>
      </c>
      <c r="K196" s="13">
        <v>200</v>
      </c>
    </row>
    <row r="197" spans="1:14" x14ac:dyDescent="0.3">
      <c r="A197" s="48">
        <v>36970</v>
      </c>
      <c r="B197" s="13">
        <v>100825</v>
      </c>
      <c r="C197" s="13">
        <v>864.6</v>
      </c>
      <c r="D197" s="13">
        <v>0.55330000000000001</v>
      </c>
      <c r="E197" s="13">
        <v>13.39</v>
      </c>
      <c r="F197" s="13">
        <v>8.18</v>
      </c>
      <c r="G197" s="13">
        <v>5.88</v>
      </c>
      <c r="H197" s="28" t="s">
        <v>112</v>
      </c>
      <c r="I197" s="13">
        <v>0.46</v>
      </c>
      <c r="J197" s="13">
        <v>42.4</v>
      </c>
      <c r="K197" s="46">
        <v>410</v>
      </c>
    </row>
    <row r="198" spans="1:14" x14ac:dyDescent="0.3">
      <c r="A198" s="48">
        <v>36976</v>
      </c>
      <c r="B198" s="13">
        <v>112413</v>
      </c>
      <c r="C198" s="13">
        <v>678.1</v>
      </c>
      <c r="D198" s="13">
        <v>0.434</v>
      </c>
      <c r="E198" s="13">
        <v>14.89</v>
      </c>
      <c r="F198" s="13">
        <v>8.07</v>
      </c>
      <c r="G198" s="13">
        <v>2.36</v>
      </c>
      <c r="H198" s="28" t="s">
        <v>112</v>
      </c>
      <c r="I198" s="13">
        <v>0.4</v>
      </c>
      <c r="J198" s="13">
        <v>90.7</v>
      </c>
      <c r="K198" s="46">
        <v>410</v>
      </c>
      <c r="L198" s="13">
        <f>AVERAGE(K194:K198)</f>
        <v>264</v>
      </c>
      <c r="M198" s="43">
        <f>GEOMEAN(K194:K198)</f>
        <v>232.02006330641359</v>
      </c>
      <c r="N198" s="45" t="s">
        <v>302</v>
      </c>
    </row>
    <row r="199" spans="1:14" x14ac:dyDescent="0.3">
      <c r="A199" s="48">
        <v>36983</v>
      </c>
      <c r="B199" s="13">
        <v>102543</v>
      </c>
      <c r="C199" s="13">
        <v>885.4</v>
      </c>
      <c r="D199" s="13">
        <v>0.56669999999999998</v>
      </c>
      <c r="E199" s="13">
        <v>12.05</v>
      </c>
      <c r="F199" s="13">
        <v>8</v>
      </c>
      <c r="G199" s="13">
        <v>8.0399999999999991</v>
      </c>
      <c r="H199" s="28" t="s">
        <v>112</v>
      </c>
      <c r="I199" s="13">
        <v>0.43</v>
      </c>
      <c r="J199" s="13">
        <v>24.7</v>
      </c>
      <c r="K199" s="13">
        <v>200</v>
      </c>
    </row>
    <row r="200" spans="1:14" x14ac:dyDescent="0.3">
      <c r="A200" s="48">
        <v>36990</v>
      </c>
      <c r="B200" s="13">
        <v>102417</v>
      </c>
      <c r="C200" s="13">
        <v>966.6</v>
      </c>
      <c r="D200" s="13">
        <v>0.61860000000000004</v>
      </c>
      <c r="E200" s="13">
        <v>8.89</v>
      </c>
      <c r="F200" s="13">
        <v>8.08</v>
      </c>
      <c r="G200" s="13">
        <v>19.649999999999999</v>
      </c>
      <c r="H200" s="28" t="s">
        <v>112</v>
      </c>
      <c r="I200" s="13">
        <v>0.03</v>
      </c>
      <c r="J200" s="13">
        <v>54.2</v>
      </c>
      <c r="K200" s="13">
        <v>520</v>
      </c>
    </row>
    <row r="201" spans="1:14" x14ac:dyDescent="0.3">
      <c r="A201" s="48">
        <v>36998</v>
      </c>
      <c r="B201" s="13">
        <v>100959</v>
      </c>
      <c r="C201" s="13">
        <v>890.1</v>
      </c>
      <c r="D201" s="13">
        <v>0.5696</v>
      </c>
      <c r="E201" s="13">
        <v>10.89</v>
      </c>
      <c r="F201" s="13">
        <v>7.97</v>
      </c>
      <c r="G201" s="13">
        <v>6.97</v>
      </c>
      <c r="H201" s="28" t="s">
        <v>112</v>
      </c>
      <c r="I201" s="13">
        <v>0.01</v>
      </c>
      <c r="J201" s="13">
        <v>32.9</v>
      </c>
      <c r="K201" s="46">
        <v>300</v>
      </c>
    </row>
    <row r="202" spans="1:14" x14ac:dyDescent="0.3">
      <c r="A202" s="48">
        <v>37004</v>
      </c>
      <c r="B202" s="13">
        <v>110827</v>
      </c>
      <c r="C202" s="13">
        <v>966</v>
      </c>
      <c r="D202" s="13">
        <v>0.61819999999999997</v>
      </c>
      <c r="E202" s="13">
        <v>14.3</v>
      </c>
      <c r="F202" s="13">
        <v>8.0500000000000007</v>
      </c>
      <c r="G202" s="13">
        <v>21.77</v>
      </c>
      <c r="H202" s="28" t="s">
        <v>112</v>
      </c>
      <c r="I202" s="13">
        <v>0.23</v>
      </c>
      <c r="J202" s="13">
        <v>35.6</v>
      </c>
      <c r="K202" s="13">
        <v>520</v>
      </c>
    </row>
    <row r="203" spans="1:14" x14ac:dyDescent="0.3">
      <c r="A203" s="48">
        <v>37011</v>
      </c>
      <c r="B203" s="13">
        <v>102724</v>
      </c>
      <c r="C203" s="13">
        <v>900.5</v>
      </c>
      <c r="D203" s="13">
        <v>0.57630000000000003</v>
      </c>
      <c r="E203" s="13">
        <v>11.56</v>
      </c>
      <c r="F203" s="13">
        <v>8.1999999999999993</v>
      </c>
      <c r="G203" s="13">
        <v>17.829999999999998</v>
      </c>
      <c r="H203" s="28" t="s">
        <v>112</v>
      </c>
      <c r="I203" s="13">
        <v>0.19</v>
      </c>
      <c r="J203" s="13">
        <v>36.4</v>
      </c>
      <c r="K203" s="46">
        <v>1970</v>
      </c>
      <c r="L203" s="13">
        <f>AVERAGE(K199:K203)</f>
        <v>702</v>
      </c>
      <c r="M203" s="38">
        <f>GEOMEAN(K199:K203)</f>
        <v>502.25565211342837</v>
      </c>
      <c r="N203" s="45" t="s">
        <v>303</v>
      </c>
    </row>
    <row r="204" spans="1:14" x14ac:dyDescent="0.3">
      <c r="A204" s="48">
        <v>37018</v>
      </c>
      <c r="B204" s="13">
        <v>100741</v>
      </c>
      <c r="C204" s="13">
        <v>976.6</v>
      </c>
      <c r="D204" s="13">
        <v>0.625</v>
      </c>
      <c r="E204" s="13">
        <v>11.21</v>
      </c>
      <c r="F204" s="13">
        <v>8.23</v>
      </c>
      <c r="G204" s="13">
        <v>21.52</v>
      </c>
      <c r="H204" s="28" t="s">
        <v>112</v>
      </c>
      <c r="I204" s="13">
        <v>0.13</v>
      </c>
      <c r="J204" s="13">
        <v>44.4</v>
      </c>
      <c r="K204" s="46">
        <v>960</v>
      </c>
    </row>
    <row r="205" spans="1:14" x14ac:dyDescent="0.3">
      <c r="A205" s="48">
        <v>37020</v>
      </c>
      <c r="B205" s="13">
        <v>111313</v>
      </c>
      <c r="C205" s="13">
        <v>601</v>
      </c>
      <c r="D205" s="13">
        <v>0.38500000000000001</v>
      </c>
      <c r="E205" s="13">
        <v>12.75</v>
      </c>
      <c r="F205" s="13">
        <v>8.18</v>
      </c>
      <c r="G205" s="13">
        <v>21.42</v>
      </c>
      <c r="H205" s="28" t="s">
        <v>112</v>
      </c>
      <c r="I205" s="13">
        <v>0.8</v>
      </c>
      <c r="J205" s="13">
        <v>25.3</v>
      </c>
      <c r="K205" s="13">
        <v>630</v>
      </c>
    </row>
    <row r="206" spans="1:14" x14ac:dyDescent="0.3">
      <c r="A206" s="48">
        <v>37025</v>
      </c>
      <c r="B206" s="13">
        <v>103731</v>
      </c>
      <c r="C206" s="13">
        <v>994</v>
      </c>
      <c r="D206" s="13">
        <v>0.6361</v>
      </c>
      <c r="E206" s="13">
        <v>11.61</v>
      </c>
      <c r="F206" s="13">
        <v>8.15</v>
      </c>
      <c r="G206" s="13">
        <v>17.04</v>
      </c>
      <c r="H206" s="28" t="s">
        <v>112</v>
      </c>
      <c r="I206" s="13">
        <v>0.04</v>
      </c>
      <c r="J206" s="13">
        <v>26.4</v>
      </c>
      <c r="K206" s="13">
        <v>740</v>
      </c>
    </row>
    <row r="207" spans="1:14" x14ac:dyDescent="0.3">
      <c r="A207" s="48">
        <v>37032</v>
      </c>
      <c r="B207" s="13">
        <v>111442</v>
      </c>
      <c r="C207" s="13">
        <v>216</v>
      </c>
      <c r="D207" s="13">
        <v>0.13800000000000001</v>
      </c>
      <c r="E207" s="13">
        <v>6.52</v>
      </c>
      <c r="F207" s="13">
        <v>7.79</v>
      </c>
      <c r="G207" s="13">
        <v>20.81</v>
      </c>
      <c r="H207" s="28" t="s">
        <v>112</v>
      </c>
      <c r="I207" s="13">
        <v>0.89</v>
      </c>
      <c r="J207" s="13">
        <v>22.6</v>
      </c>
      <c r="K207" s="46">
        <v>860</v>
      </c>
    </row>
    <row r="208" spans="1:14" x14ac:dyDescent="0.3">
      <c r="A208" s="48">
        <v>37040</v>
      </c>
      <c r="B208" s="13">
        <v>105909</v>
      </c>
      <c r="C208" s="13">
        <v>826</v>
      </c>
      <c r="D208" s="13">
        <v>0.52800000000000002</v>
      </c>
      <c r="E208" s="13">
        <v>9.35</v>
      </c>
      <c r="F208" s="13">
        <v>8.17</v>
      </c>
      <c r="G208" s="13">
        <v>19.14</v>
      </c>
      <c r="H208" s="28" t="s">
        <v>112</v>
      </c>
      <c r="I208" s="13">
        <v>0.7</v>
      </c>
      <c r="J208" s="13">
        <v>37.299999999999997</v>
      </c>
      <c r="K208" s="47">
        <v>200</v>
      </c>
      <c r="L208" s="13">
        <f>AVERAGE(K204:K208)</f>
        <v>678</v>
      </c>
      <c r="M208" s="38">
        <f>GEOMEAN(K204:K208)</f>
        <v>598.78979451268879</v>
      </c>
      <c r="N208" s="45" t="s">
        <v>304</v>
      </c>
    </row>
    <row r="209" spans="1:14" x14ac:dyDescent="0.3">
      <c r="A209" s="48">
        <v>37046</v>
      </c>
      <c r="B209" s="13">
        <v>104315</v>
      </c>
      <c r="C209" s="13">
        <v>667.2</v>
      </c>
      <c r="D209" s="13">
        <v>0.42700000000000005</v>
      </c>
      <c r="E209" s="13">
        <v>11.18</v>
      </c>
      <c r="F209" s="13">
        <v>8.17</v>
      </c>
      <c r="G209" s="13">
        <v>14.02</v>
      </c>
      <c r="H209" s="28" t="s">
        <v>112</v>
      </c>
      <c r="I209" s="13">
        <v>0.09</v>
      </c>
      <c r="J209" s="13">
        <v>100</v>
      </c>
      <c r="K209" s="13">
        <v>6010</v>
      </c>
    </row>
    <row r="210" spans="1:14" x14ac:dyDescent="0.3">
      <c r="A210" s="48">
        <v>37048</v>
      </c>
      <c r="B210" s="13">
        <v>104711</v>
      </c>
      <c r="C210" s="13">
        <v>248.1</v>
      </c>
      <c r="D210" s="13">
        <v>0.1588</v>
      </c>
      <c r="E210" s="13">
        <v>7.62</v>
      </c>
      <c r="F210" s="13">
        <v>7.57</v>
      </c>
      <c r="G210" s="13">
        <v>18.09</v>
      </c>
      <c r="H210" s="28" t="s">
        <v>112</v>
      </c>
      <c r="I210" s="13">
        <v>0.24</v>
      </c>
      <c r="J210" s="13">
        <v>78.900000000000006</v>
      </c>
      <c r="K210" s="13">
        <v>16640</v>
      </c>
    </row>
    <row r="211" spans="1:14" x14ac:dyDescent="0.3">
      <c r="A211" s="48">
        <v>37053</v>
      </c>
      <c r="B211" s="13">
        <v>114452</v>
      </c>
      <c r="C211" s="13">
        <v>988</v>
      </c>
      <c r="D211" s="13">
        <v>0.63229999999999997</v>
      </c>
      <c r="E211" s="13">
        <v>11.84</v>
      </c>
      <c r="F211" s="13">
        <v>7.92</v>
      </c>
      <c r="G211" s="13">
        <v>25.08</v>
      </c>
      <c r="H211" s="28" t="s">
        <v>112</v>
      </c>
      <c r="I211" s="13">
        <v>0.24</v>
      </c>
      <c r="J211" s="13">
        <v>66.400000000000006</v>
      </c>
      <c r="K211" s="13">
        <v>1180</v>
      </c>
    </row>
    <row r="212" spans="1:14" x14ac:dyDescent="0.3">
      <c r="A212" s="48">
        <v>37060</v>
      </c>
      <c r="B212" s="13">
        <v>102121</v>
      </c>
      <c r="C212" s="13">
        <v>767</v>
      </c>
      <c r="D212" s="13">
        <v>0.4909</v>
      </c>
      <c r="E212" s="13">
        <v>8.0299999999999994</v>
      </c>
      <c r="F212" s="13">
        <v>8.0500000000000007</v>
      </c>
      <c r="G212" s="13">
        <v>23</v>
      </c>
      <c r="H212" s="28" t="s">
        <v>112</v>
      </c>
      <c r="I212" s="13">
        <v>0.53</v>
      </c>
      <c r="J212" s="13">
        <v>37.5</v>
      </c>
      <c r="K212" s="13">
        <v>2560</v>
      </c>
    </row>
    <row r="213" spans="1:14" x14ac:dyDescent="0.3">
      <c r="A213" s="48">
        <v>37067</v>
      </c>
      <c r="B213" s="13">
        <v>103116</v>
      </c>
      <c r="C213" s="13">
        <v>819.4</v>
      </c>
      <c r="D213" s="13">
        <v>0.52439999999999998</v>
      </c>
      <c r="E213" s="13">
        <v>9.89</v>
      </c>
      <c r="F213" s="13">
        <v>8</v>
      </c>
      <c r="G213" s="13">
        <v>23.38</v>
      </c>
      <c r="H213" s="28" t="s">
        <v>112</v>
      </c>
      <c r="I213" s="13">
        <v>0.4</v>
      </c>
      <c r="J213" s="13">
        <v>31.3</v>
      </c>
      <c r="K213" s="46">
        <v>410</v>
      </c>
      <c r="L213" s="13">
        <f>AVERAGE(K209:K213)</f>
        <v>5360</v>
      </c>
      <c r="M213" s="38">
        <f>GEOMEAN(K209:K213)</f>
        <v>2621.7225205144509</v>
      </c>
      <c r="N213" s="45" t="s">
        <v>305</v>
      </c>
    </row>
    <row r="214" spans="1:14" x14ac:dyDescent="0.3">
      <c r="A214" s="48">
        <v>37074</v>
      </c>
      <c r="B214" s="13">
        <v>114544</v>
      </c>
      <c r="C214" s="13">
        <v>609</v>
      </c>
      <c r="D214" s="13">
        <v>0.39</v>
      </c>
      <c r="E214" s="13">
        <v>7.7</v>
      </c>
      <c r="F214" s="13">
        <v>7.96</v>
      </c>
      <c r="G214" s="13">
        <v>21.2</v>
      </c>
      <c r="H214" s="28" t="s">
        <v>112</v>
      </c>
      <c r="I214" s="13">
        <v>0.9</v>
      </c>
      <c r="J214" s="13">
        <v>28</v>
      </c>
      <c r="K214" s="13">
        <v>31300</v>
      </c>
    </row>
    <row r="215" spans="1:14" x14ac:dyDescent="0.3">
      <c r="A215" s="48">
        <v>37081</v>
      </c>
      <c r="B215" s="13">
        <v>103440</v>
      </c>
      <c r="C215" s="13">
        <v>20</v>
      </c>
      <c r="D215" s="13">
        <v>0.01</v>
      </c>
      <c r="E215" s="13">
        <v>6.28</v>
      </c>
      <c r="F215" s="13">
        <v>7.86</v>
      </c>
      <c r="G215" s="13">
        <v>22.07</v>
      </c>
      <c r="H215" s="28" t="s">
        <v>112</v>
      </c>
      <c r="I215" s="13">
        <v>0.2</v>
      </c>
      <c r="J215" s="13">
        <v>38.299999999999997</v>
      </c>
      <c r="K215" s="46">
        <v>11690</v>
      </c>
    </row>
    <row r="216" spans="1:14" x14ac:dyDescent="0.3">
      <c r="A216" s="48">
        <v>37088</v>
      </c>
      <c r="B216" s="13">
        <v>105017</v>
      </c>
      <c r="C216" s="13">
        <v>11</v>
      </c>
      <c r="D216" s="13">
        <v>7.0000000000000001E-3</v>
      </c>
      <c r="E216" s="13">
        <v>8.67</v>
      </c>
      <c r="F216" s="13">
        <v>8.01</v>
      </c>
      <c r="G216" s="13">
        <v>23.98</v>
      </c>
      <c r="H216" s="28" t="s">
        <v>112</v>
      </c>
      <c r="I216" s="13">
        <v>0.68</v>
      </c>
      <c r="J216" s="13">
        <v>65.7</v>
      </c>
      <c r="K216" s="13">
        <v>940</v>
      </c>
    </row>
    <row r="217" spans="1:14" x14ac:dyDescent="0.3">
      <c r="A217" s="48">
        <v>37095</v>
      </c>
      <c r="B217" s="13">
        <v>103320</v>
      </c>
      <c r="C217" s="13">
        <v>552.6</v>
      </c>
      <c r="D217" s="13">
        <v>0.35370000000000001</v>
      </c>
      <c r="E217" s="13">
        <v>6.94</v>
      </c>
      <c r="F217" s="13">
        <v>7.7</v>
      </c>
      <c r="G217" s="13">
        <v>26.39</v>
      </c>
      <c r="H217" s="28" t="s">
        <v>112</v>
      </c>
      <c r="I217" s="13">
        <v>0.57999999999999996</v>
      </c>
      <c r="J217" s="13">
        <v>58</v>
      </c>
      <c r="K217" s="13">
        <v>3930</v>
      </c>
    </row>
    <row r="218" spans="1:14" x14ac:dyDescent="0.3">
      <c r="A218" s="48">
        <v>37102</v>
      </c>
      <c r="B218" s="13">
        <v>121307</v>
      </c>
      <c r="C218" s="13">
        <v>887.1</v>
      </c>
      <c r="D218" s="13">
        <v>1.6000000000000001E-3</v>
      </c>
      <c r="E218" s="13">
        <v>9.19</v>
      </c>
      <c r="F218" s="13">
        <v>8.0500000000000007</v>
      </c>
      <c r="G218" s="13">
        <v>26.9</v>
      </c>
      <c r="H218" s="28" t="s">
        <v>112</v>
      </c>
      <c r="I218" s="13">
        <v>0.59</v>
      </c>
      <c r="J218" s="13">
        <v>56.9</v>
      </c>
      <c r="K218" s="13">
        <v>310</v>
      </c>
      <c r="L218" s="13">
        <f>AVERAGE(K214:K218)</f>
        <v>9634</v>
      </c>
      <c r="M218" s="38">
        <f>GEOMEAN(K214:K217)</f>
        <v>6063.4501745066173</v>
      </c>
      <c r="N218" s="45" t="s">
        <v>306</v>
      </c>
    </row>
    <row r="219" spans="1:14" x14ac:dyDescent="0.3">
      <c r="A219" s="48">
        <v>37109</v>
      </c>
      <c r="B219" s="13">
        <v>102611</v>
      </c>
      <c r="C219" s="13">
        <v>949</v>
      </c>
      <c r="D219" s="13">
        <v>0.60740000000000005</v>
      </c>
      <c r="E219" s="13">
        <v>11.02</v>
      </c>
      <c r="F219" s="13">
        <v>8.01</v>
      </c>
      <c r="G219" s="13">
        <v>26.24</v>
      </c>
      <c r="H219" s="28" t="s">
        <v>112</v>
      </c>
      <c r="I219" s="13">
        <v>0.6</v>
      </c>
      <c r="J219" s="13">
        <v>51.6</v>
      </c>
      <c r="K219" s="13">
        <v>740</v>
      </c>
    </row>
    <row r="220" spans="1:14" x14ac:dyDescent="0.3">
      <c r="A220" s="48">
        <v>37116</v>
      </c>
      <c r="B220" s="13">
        <v>114053</v>
      </c>
      <c r="C220" s="13">
        <v>917</v>
      </c>
      <c r="D220" s="13">
        <v>0.58689999999999998</v>
      </c>
      <c r="E220" s="13">
        <v>15.38</v>
      </c>
      <c r="F220" s="13">
        <v>7.9</v>
      </c>
      <c r="G220" s="13">
        <v>26.01</v>
      </c>
      <c r="H220" s="28" t="s">
        <v>112</v>
      </c>
      <c r="I220" s="13">
        <v>0.19</v>
      </c>
      <c r="J220" s="13">
        <v>53.2</v>
      </c>
      <c r="K220" s="13">
        <v>980</v>
      </c>
    </row>
    <row r="221" spans="1:14" x14ac:dyDescent="0.3">
      <c r="A221" s="48">
        <v>37118</v>
      </c>
      <c r="B221" s="13">
        <v>103715</v>
      </c>
      <c r="C221" s="13">
        <v>881.3</v>
      </c>
      <c r="D221" s="13">
        <v>0.56399999999999995</v>
      </c>
      <c r="E221" s="13">
        <v>11.04</v>
      </c>
      <c r="F221" s="13">
        <v>8.06</v>
      </c>
      <c r="G221" s="13">
        <v>22.74</v>
      </c>
      <c r="H221" s="28" t="s">
        <v>112</v>
      </c>
      <c r="I221" s="13">
        <v>0.65</v>
      </c>
      <c r="J221" s="13">
        <v>37.200000000000003</v>
      </c>
      <c r="K221" s="13">
        <v>310</v>
      </c>
    </row>
    <row r="222" spans="1:14" x14ac:dyDescent="0.3">
      <c r="A222" s="48">
        <v>37123</v>
      </c>
      <c r="B222" s="13">
        <v>100314</v>
      </c>
      <c r="C222" s="13">
        <v>1011</v>
      </c>
      <c r="D222" s="13">
        <v>0.6472</v>
      </c>
      <c r="E222" s="13">
        <v>10.49</v>
      </c>
      <c r="F222" s="13">
        <v>8.0299999999999994</v>
      </c>
      <c r="G222" s="13">
        <v>20.78</v>
      </c>
      <c r="H222" s="28" t="s">
        <v>112</v>
      </c>
      <c r="I222" s="13">
        <v>7.0000000000000007E-2</v>
      </c>
      <c r="J222" s="13">
        <v>70.900000000000006</v>
      </c>
      <c r="K222" s="46">
        <v>860</v>
      </c>
    </row>
    <row r="223" spans="1:14" x14ac:dyDescent="0.3">
      <c r="A223" s="48">
        <v>37130</v>
      </c>
      <c r="B223" s="13">
        <v>103217</v>
      </c>
      <c r="C223" s="13">
        <v>816.2</v>
      </c>
      <c r="D223" s="13">
        <v>0.52229999999999999</v>
      </c>
      <c r="E223" s="13">
        <v>11.26</v>
      </c>
      <c r="F223" s="13">
        <v>8.1300000000000008</v>
      </c>
      <c r="G223" s="13">
        <v>24.13</v>
      </c>
      <c r="H223" s="28" t="s">
        <v>112</v>
      </c>
      <c r="I223" s="13">
        <v>0.05</v>
      </c>
      <c r="J223" s="13">
        <v>72.400000000000006</v>
      </c>
      <c r="K223" s="13">
        <v>300</v>
      </c>
      <c r="L223" s="13">
        <f>AVERAGE(K219:K223)</f>
        <v>638</v>
      </c>
      <c r="M223" s="38">
        <f>GEOMEAN(K219:K223)</f>
        <v>565.83243540431033</v>
      </c>
      <c r="N223" s="45" t="s">
        <v>307</v>
      </c>
    </row>
    <row r="224" spans="1:14" x14ac:dyDescent="0.3">
      <c r="A224" s="48">
        <v>37138</v>
      </c>
      <c r="B224" s="13">
        <v>100536</v>
      </c>
      <c r="C224" s="13">
        <v>801.4</v>
      </c>
      <c r="D224" s="13">
        <v>0.51290000000000002</v>
      </c>
      <c r="E224" s="13">
        <v>10.55</v>
      </c>
      <c r="F224" s="13">
        <v>8.09</v>
      </c>
      <c r="G224" s="13">
        <v>23.19</v>
      </c>
      <c r="H224" s="28" t="s">
        <v>112</v>
      </c>
      <c r="I224" s="13">
        <v>0.12</v>
      </c>
      <c r="J224" s="13">
        <v>78.599999999999994</v>
      </c>
      <c r="K224" s="13">
        <v>510</v>
      </c>
    </row>
    <row r="225" spans="1:14" x14ac:dyDescent="0.3">
      <c r="A225" s="48">
        <v>37144</v>
      </c>
      <c r="B225" s="13">
        <v>121100</v>
      </c>
      <c r="C225" s="13">
        <v>496</v>
      </c>
      <c r="D225" s="13">
        <v>0.317</v>
      </c>
      <c r="E225" s="13">
        <v>9.1</v>
      </c>
      <c r="F225" s="13">
        <v>7.98</v>
      </c>
      <c r="G225" s="13">
        <v>21.42</v>
      </c>
      <c r="H225" s="28" t="s">
        <v>112</v>
      </c>
      <c r="I225" s="13">
        <v>1.2</v>
      </c>
      <c r="J225" s="13">
        <v>33.9</v>
      </c>
      <c r="K225" s="13">
        <v>3090</v>
      </c>
    </row>
    <row r="226" spans="1:14" x14ac:dyDescent="0.3">
      <c r="A226" s="48">
        <v>37146</v>
      </c>
      <c r="B226" s="13">
        <v>103450</v>
      </c>
      <c r="C226" s="13">
        <v>907.3</v>
      </c>
      <c r="D226" s="13">
        <v>0.58069999999999999</v>
      </c>
      <c r="E226" s="13">
        <v>9.77</v>
      </c>
      <c r="F226" s="13">
        <v>8.11</v>
      </c>
      <c r="G226" s="13">
        <v>20.36</v>
      </c>
      <c r="H226" s="28" t="s">
        <v>112</v>
      </c>
      <c r="I226" s="13">
        <v>0.24</v>
      </c>
      <c r="J226" s="13">
        <v>39.1</v>
      </c>
      <c r="K226" s="13">
        <v>630</v>
      </c>
    </row>
    <row r="227" spans="1:14" x14ac:dyDescent="0.3">
      <c r="A227" s="48">
        <v>37151</v>
      </c>
      <c r="B227" s="13">
        <v>110255</v>
      </c>
      <c r="C227" s="13">
        <v>993.6</v>
      </c>
      <c r="D227" s="13">
        <v>0.63589999999999991</v>
      </c>
      <c r="E227" s="13">
        <v>11.18</v>
      </c>
      <c r="F227" s="13">
        <v>8.2200000000000006</v>
      </c>
      <c r="G227" s="13">
        <v>18.78</v>
      </c>
      <c r="H227" s="28" t="s">
        <v>112</v>
      </c>
      <c r="I227" s="13">
        <v>0.66</v>
      </c>
      <c r="J227" s="13">
        <v>48.8</v>
      </c>
      <c r="K227" s="13">
        <v>200</v>
      </c>
    </row>
    <row r="228" spans="1:14" x14ac:dyDescent="0.3">
      <c r="A228" s="48">
        <v>37158</v>
      </c>
      <c r="B228" s="13">
        <v>101214</v>
      </c>
      <c r="C228" s="13">
        <v>476.8</v>
      </c>
      <c r="D228" s="13">
        <v>0.30509999999999998</v>
      </c>
      <c r="E228" s="13">
        <v>9.49</v>
      </c>
      <c r="F228" s="13">
        <v>7.86</v>
      </c>
      <c r="G228" s="13">
        <v>17.309999999999999</v>
      </c>
      <c r="H228" s="28" t="s">
        <v>112</v>
      </c>
      <c r="I228" s="13">
        <v>0.06</v>
      </c>
      <c r="J228" s="13">
        <v>61.8</v>
      </c>
      <c r="K228" s="13">
        <v>11000</v>
      </c>
      <c r="L228" s="13">
        <f>AVERAGE(K224:K228)</f>
        <v>3086</v>
      </c>
      <c r="M228" s="38">
        <f>GEOMEAN(K224:K228)</f>
        <v>1169.1180810336684</v>
      </c>
      <c r="N228" s="45" t="s">
        <v>308</v>
      </c>
    </row>
    <row r="229" spans="1:14" x14ac:dyDescent="0.3">
      <c r="A229" s="48">
        <v>37165</v>
      </c>
      <c r="B229" s="13">
        <v>103118</v>
      </c>
      <c r="C229" s="13">
        <v>922.9</v>
      </c>
      <c r="D229" s="13">
        <v>0.5907</v>
      </c>
      <c r="E229" s="13">
        <v>14.29</v>
      </c>
      <c r="F229" s="13">
        <v>8.15</v>
      </c>
      <c r="G229" s="13">
        <v>14.65</v>
      </c>
      <c r="H229" s="28" t="s">
        <v>112</v>
      </c>
      <c r="I229" s="13">
        <v>1.26</v>
      </c>
      <c r="J229" s="13">
        <v>47.4</v>
      </c>
      <c r="K229" s="13">
        <v>310</v>
      </c>
    </row>
    <row r="230" spans="1:14" x14ac:dyDescent="0.3">
      <c r="A230" s="48">
        <v>37172</v>
      </c>
      <c r="B230" s="13">
        <v>103446</v>
      </c>
      <c r="C230" s="13">
        <v>748.2</v>
      </c>
      <c r="D230" s="13">
        <v>0.4788</v>
      </c>
      <c r="E230" s="13">
        <v>10.49</v>
      </c>
      <c r="F230" s="13">
        <v>8.0399999999999991</v>
      </c>
      <c r="G230" s="13">
        <v>11.47</v>
      </c>
      <c r="H230" s="28" t="s">
        <v>112</v>
      </c>
      <c r="I230" s="13">
        <v>1.85</v>
      </c>
      <c r="J230" s="13">
        <v>50.9</v>
      </c>
      <c r="K230" s="13">
        <v>740</v>
      </c>
    </row>
    <row r="231" spans="1:14" x14ac:dyDescent="0.3">
      <c r="A231" s="48">
        <v>37179</v>
      </c>
      <c r="B231" s="13">
        <v>104429</v>
      </c>
      <c r="C231" s="13">
        <v>818.5</v>
      </c>
      <c r="D231" s="13">
        <v>0.52380000000000004</v>
      </c>
      <c r="E231" s="13">
        <v>9.83</v>
      </c>
      <c r="F231" s="13">
        <v>7.97</v>
      </c>
      <c r="G231" s="13">
        <v>13.94</v>
      </c>
      <c r="H231" s="28" t="s">
        <v>112</v>
      </c>
      <c r="I231" s="13">
        <v>0.05</v>
      </c>
      <c r="J231" s="13">
        <v>65.599999999999994</v>
      </c>
      <c r="K231" s="13">
        <v>2590</v>
      </c>
    </row>
    <row r="232" spans="1:14" x14ac:dyDescent="0.3">
      <c r="A232" s="48">
        <v>37186</v>
      </c>
      <c r="B232" s="13">
        <v>120833</v>
      </c>
      <c r="C232" s="13">
        <v>1030</v>
      </c>
      <c r="D232" s="13">
        <v>0.65900000000000003</v>
      </c>
      <c r="E232" s="13">
        <v>10.93</v>
      </c>
      <c r="F232" s="13">
        <v>8.07</v>
      </c>
      <c r="G232" s="13">
        <v>16.809999999999999</v>
      </c>
      <c r="H232" s="28" t="s">
        <v>112</v>
      </c>
      <c r="I232" s="13">
        <v>0.5</v>
      </c>
      <c r="J232" s="13">
        <v>32.1</v>
      </c>
      <c r="K232" s="13">
        <v>100</v>
      </c>
    </row>
    <row r="233" spans="1:14" x14ac:dyDescent="0.3">
      <c r="A233" s="48">
        <v>37193</v>
      </c>
      <c r="B233" s="13">
        <v>103729</v>
      </c>
      <c r="C233" s="13">
        <v>1118</v>
      </c>
      <c r="D233" s="13">
        <v>0.71540000000000004</v>
      </c>
      <c r="E233" s="13">
        <v>11.36</v>
      </c>
      <c r="F233" s="13">
        <v>8.1999999999999993</v>
      </c>
      <c r="G233" s="13">
        <v>8.93</v>
      </c>
      <c r="H233" s="28" t="s">
        <v>112</v>
      </c>
      <c r="I233" s="13">
        <v>7.0000000000000007E-2</v>
      </c>
      <c r="J233" s="13">
        <v>75</v>
      </c>
      <c r="K233" s="13">
        <v>740</v>
      </c>
      <c r="L233" s="13">
        <f>AVERAGE(K229:K233)</f>
        <v>896</v>
      </c>
      <c r="M233" s="38">
        <f>GEOMEAN(K229:K233)</f>
        <v>535.33418787208757</v>
      </c>
      <c r="N233" s="45" t="s">
        <v>309</v>
      </c>
    </row>
    <row r="234" spans="1:14" x14ac:dyDescent="0.3">
      <c r="A234" s="48">
        <v>37200</v>
      </c>
      <c r="B234" s="13">
        <v>121242</v>
      </c>
      <c r="C234" s="28" t="e">
        <v>#VALUE!</v>
      </c>
      <c r="D234" s="28" t="e">
        <v>#VALUE!</v>
      </c>
      <c r="E234" s="28" t="s">
        <v>267</v>
      </c>
      <c r="F234" s="28" t="s">
        <v>267</v>
      </c>
      <c r="G234" s="13">
        <v>10.64</v>
      </c>
      <c r="H234" s="28" t="s">
        <v>112</v>
      </c>
      <c r="I234" s="13">
        <v>0</v>
      </c>
      <c r="J234" s="13">
        <v>70.099999999999994</v>
      </c>
      <c r="K234" s="13">
        <v>100</v>
      </c>
    </row>
    <row r="235" spans="1:14" x14ac:dyDescent="0.3">
      <c r="A235" s="48">
        <v>37207</v>
      </c>
      <c r="B235" s="13">
        <v>101623</v>
      </c>
      <c r="C235" s="13">
        <v>1112</v>
      </c>
      <c r="D235" s="13">
        <v>0.71150000000000002</v>
      </c>
      <c r="E235" s="13">
        <v>13.26</v>
      </c>
      <c r="F235" s="13">
        <v>8.1300000000000008</v>
      </c>
      <c r="G235" s="13">
        <v>6.59</v>
      </c>
      <c r="H235" s="28" t="s">
        <v>112</v>
      </c>
      <c r="I235" s="13">
        <v>1.49</v>
      </c>
      <c r="J235" s="13">
        <v>68.3</v>
      </c>
      <c r="K235" s="13">
        <v>630</v>
      </c>
    </row>
    <row r="236" spans="1:14" x14ac:dyDescent="0.3">
      <c r="A236" s="48">
        <v>37209</v>
      </c>
      <c r="B236" s="13">
        <v>100506</v>
      </c>
      <c r="C236" s="13">
        <v>1108</v>
      </c>
      <c r="D236" s="13">
        <v>0.70940000000000003</v>
      </c>
      <c r="E236" s="13">
        <v>12.71</v>
      </c>
      <c r="F236" s="13">
        <v>7.96</v>
      </c>
      <c r="G236" s="13">
        <v>8.5</v>
      </c>
      <c r="H236" s="28" t="s">
        <v>112</v>
      </c>
      <c r="I236" s="13">
        <v>0.85</v>
      </c>
      <c r="J236" s="13">
        <v>71.5</v>
      </c>
      <c r="K236" s="13">
        <v>300</v>
      </c>
    </row>
    <row r="237" spans="1:14" x14ac:dyDescent="0.3">
      <c r="A237" s="48">
        <v>37214</v>
      </c>
      <c r="C237" s="13">
        <v>0</v>
      </c>
      <c r="D237" s="13">
        <v>0</v>
      </c>
      <c r="G237" s="13" t="s">
        <v>710</v>
      </c>
    </row>
    <row r="238" spans="1:14" x14ac:dyDescent="0.3">
      <c r="A238" s="48">
        <v>37222</v>
      </c>
      <c r="B238" s="13">
        <v>102915</v>
      </c>
      <c r="C238" s="13">
        <v>691.5</v>
      </c>
      <c r="D238" s="13">
        <v>0.44259999999999999</v>
      </c>
      <c r="E238" s="13">
        <v>10.119999999999999</v>
      </c>
      <c r="F238" s="13">
        <v>7.96</v>
      </c>
      <c r="G238" s="13">
        <v>11.35</v>
      </c>
      <c r="H238" s="28" t="s">
        <v>112</v>
      </c>
      <c r="I238" s="13">
        <v>0.5</v>
      </c>
      <c r="J238" s="13">
        <v>59.1</v>
      </c>
      <c r="K238" s="13">
        <v>3680</v>
      </c>
      <c r="L238" s="13">
        <f>AVERAGE(K234:K238)</f>
        <v>1177.5</v>
      </c>
      <c r="M238" s="38">
        <f>GEOMEAN(K234:K238)</f>
        <v>513.54369990296925</v>
      </c>
      <c r="N238" s="45" t="s">
        <v>310</v>
      </c>
    </row>
    <row r="239" spans="1:14" x14ac:dyDescent="0.3">
      <c r="A239" s="48">
        <v>37228</v>
      </c>
      <c r="B239" s="13">
        <v>113414</v>
      </c>
      <c r="C239" s="13">
        <v>944</v>
      </c>
      <c r="D239" s="13">
        <v>0.60399999999999998</v>
      </c>
      <c r="E239" s="13">
        <v>10.42</v>
      </c>
      <c r="F239" s="13">
        <v>6.97</v>
      </c>
      <c r="G239" s="13">
        <v>8.74</v>
      </c>
      <c r="H239" s="28" t="s">
        <v>112</v>
      </c>
      <c r="I239" s="13">
        <v>0.3</v>
      </c>
      <c r="J239" s="13">
        <v>14.8</v>
      </c>
      <c r="K239" s="13">
        <v>850</v>
      </c>
    </row>
    <row r="240" spans="1:14" x14ac:dyDescent="0.3">
      <c r="A240" s="48">
        <v>37229</v>
      </c>
      <c r="B240" s="13">
        <v>95153</v>
      </c>
      <c r="C240" s="13">
        <v>1087</v>
      </c>
      <c r="D240" s="13">
        <v>0.6957000000000001</v>
      </c>
      <c r="E240" s="13">
        <v>13.1</v>
      </c>
      <c r="F240" s="13">
        <v>8.02</v>
      </c>
      <c r="G240" s="13">
        <v>10.72</v>
      </c>
      <c r="H240" s="28" t="s">
        <v>112</v>
      </c>
      <c r="I240" s="13">
        <v>7.0000000000000007E-2</v>
      </c>
      <c r="J240" s="13">
        <v>77.5</v>
      </c>
      <c r="K240" s="13">
        <v>520</v>
      </c>
    </row>
    <row r="241" spans="1:14" x14ac:dyDescent="0.3">
      <c r="A241" s="48">
        <v>37235</v>
      </c>
      <c r="B241" s="13">
        <v>122619</v>
      </c>
      <c r="C241" s="13">
        <v>1044</v>
      </c>
      <c r="D241" s="13">
        <v>0.66809999999999992</v>
      </c>
      <c r="E241" s="13">
        <v>13.15</v>
      </c>
      <c r="F241" s="28" t="s">
        <v>267</v>
      </c>
      <c r="G241" s="13">
        <v>5.64</v>
      </c>
      <c r="H241" s="28" t="s">
        <v>112</v>
      </c>
      <c r="I241" s="13">
        <v>0.73</v>
      </c>
      <c r="J241" s="13">
        <v>30.9</v>
      </c>
      <c r="K241" s="13">
        <v>100</v>
      </c>
    </row>
    <row r="242" spans="1:14" x14ac:dyDescent="0.3">
      <c r="A242" s="48">
        <v>37237</v>
      </c>
      <c r="B242" s="13">
        <v>105256</v>
      </c>
      <c r="C242" s="13">
        <v>1149</v>
      </c>
      <c r="D242" s="13">
        <v>0.73529999999999995</v>
      </c>
      <c r="E242" s="13">
        <v>12.46</v>
      </c>
      <c r="F242" s="13">
        <v>7.01</v>
      </c>
      <c r="G242" s="13">
        <v>6.94</v>
      </c>
      <c r="H242" s="28" t="s">
        <v>112</v>
      </c>
      <c r="I242" s="13">
        <v>0.45</v>
      </c>
      <c r="J242" s="13">
        <v>39</v>
      </c>
      <c r="K242" s="13">
        <v>100</v>
      </c>
    </row>
    <row r="243" spans="1:14" x14ac:dyDescent="0.3">
      <c r="A243" s="48">
        <v>37243</v>
      </c>
      <c r="B243" s="13">
        <v>113753</v>
      </c>
      <c r="C243" s="13">
        <v>819.2</v>
      </c>
      <c r="D243" s="13">
        <v>0.52429999999999999</v>
      </c>
      <c r="E243" s="13">
        <v>12.12</v>
      </c>
      <c r="F243" s="28" t="s">
        <v>267</v>
      </c>
      <c r="G243" s="13">
        <v>8.33</v>
      </c>
      <c r="H243" s="28" t="s">
        <v>112</v>
      </c>
      <c r="I243" s="13">
        <v>0.87</v>
      </c>
      <c r="J243" s="13">
        <v>59.7</v>
      </c>
      <c r="K243" s="13">
        <v>860</v>
      </c>
      <c r="L243" s="13">
        <f>AVERAGE(K239:K243)</f>
        <v>486</v>
      </c>
      <c r="M243" s="38">
        <f>GEOMEAN(K239:K243)</f>
        <v>328.08331473132944</v>
      </c>
      <c r="N243" s="45" t="s">
        <v>311</v>
      </c>
    </row>
    <row r="244" spans="1:14" x14ac:dyDescent="0.3">
      <c r="A244" s="48">
        <v>37263</v>
      </c>
      <c r="B244" s="13">
        <v>105022</v>
      </c>
      <c r="C244" s="13">
        <v>1537</v>
      </c>
      <c r="D244" s="13">
        <v>0.98339999999999994</v>
      </c>
      <c r="E244" s="13">
        <v>13.96</v>
      </c>
      <c r="F244" s="28" t="s">
        <v>267</v>
      </c>
      <c r="G244" s="49">
        <v>0.38</v>
      </c>
      <c r="H244" s="28" t="s">
        <v>112</v>
      </c>
      <c r="I244" s="13">
        <v>1.05</v>
      </c>
      <c r="J244" s="13">
        <v>40.9</v>
      </c>
      <c r="K244" s="13">
        <v>200</v>
      </c>
    </row>
    <row r="245" spans="1:14" x14ac:dyDescent="0.3">
      <c r="A245" s="48">
        <v>37265</v>
      </c>
      <c r="B245" s="13">
        <v>103004</v>
      </c>
      <c r="C245" s="13">
        <v>1220</v>
      </c>
      <c r="D245" s="13">
        <v>0.78090000000000004</v>
      </c>
      <c r="E245" s="13">
        <v>12.81</v>
      </c>
      <c r="F245" s="28" t="s">
        <v>267</v>
      </c>
      <c r="G245" s="13">
        <v>1.5</v>
      </c>
      <c r="H245" s="28" t="s">
        <v>112</v>
      </c>
      <c r="I245" s="13">
        <v>0.95</v>
      </c>
      <c r="J245" s="13">
        <v>71.099999999999994</v>
      </c>
      <c r="K245" s="13">
        <v>740</v>
      </c>
    </row>
    <row r="246" spans="1:14" x14ac:dyDescent="0.3">
      <c r="A246" s="48">
        <v>37271</v>
      </c>
      <c r="B246" s="13">
        <v>105230</v>
      </c>
      <c r="C246" s="28" t="e">
        <v>#VALUE!</v>
      </c>
      <c r="D246" s="28" t="e">
        <v>#VALUE!</v>
      </c>
      <c r="E246" s="28" t="s">
        <v>267</v>
      </c>
      <c r="F246" s="28" t="s">
        <v>267</v>
      </c>
      <c r="G246" s="28" t="s">
        <v>267</v>
      </c>
      <c r="H246" s="28" t="s">
        <v>112</v>
      </c>
      <c r="I246" s="28" t="s">
        <v>267</v>
      </c>
      <c r="J246" s="13">
        <v>58</v>
      </c>
      <c r="K246" s="13">
        <v>310</v>
      </c>
    </row>
    <row r="247" spans="1:14" x14ac:dyDescent="0.3">
      <c r="A247" s="48">
        <v>37284</v>
      </c>
      <c r="B247" s="13">
        <v>113600</v>
      </c>
      <c r="C247" s="13">
        <v>1025</v>
      </c>
      <c r="D247" s="13">
        <v>0.65600000000000003</v>
      </c>
      <c r="E247" s="13">
        <v>13.68</v>
      </c>
      <c r="F247" s="13">
        <v>8.1</v>
      </c>
      <c r="G247" s="13">
        <v>5.4</v>
      </c>
      <c r="H247" s="28" t="s">
        <v>112</v>
      </c>
      <c r="I247" s="13">
        <v>0.3</v>
      </c>
      <c r="J247" s="13">
        <v>28.1</v>
      </c>
      <c r="K247" s="13">
        <v>520</v>
      </c>
    </row>
    <row r="248" spans="1:14" x14ac:dyDescent="0.3">
      <c r="A248" s="48">
        <v>37286</v>
      </c>
      <c r="B248" s="28"/>
      <c r="C248" s="28" t="e">
        <v>#VALUE!</v>
      </c>
      <c r="D248" s="28" t="e">
        <v>#VALUE!</v>
      </c>
      <c r="E248" s="28" t="s">
        <v>267</v>
      </c>
      <c r="F248" s="28" t="s">
        <v>267</v>
      </c>
      <c r="G248" s="28" t="s">
        <v>267</v>
      </c>
      <c r="H248" s="28" t="s">
        <v>112</v>
      </c>
      <c r="I248" s="28" t="s">
        <v>267</v>
      </c>
      <c r="J248" s="28" t="s">
        <v>267</v>
      </c>
      <c r="K248" s="13">
        <v>740</v>
      </c>
      <c r="L248" s="13">
        <f>AVERAGE(K244:K248)</f>
        <v>502</v>
      </c>
      <c r="M248" s="38">
        <f>GEOMEAN(K244:K248)</f>
        <v>446.03783024488627</v>
      </c>
      <c r="N248" s="45" t="s">
        <v>312</v>
      </c>
    </row>
    <row r="249" spans="1:14" x14ac:dyDescent="0.3">
      <c r="A249" s="48">
        <v>37291</v>
      </c>
      <c r="B249" s="28">
        <v>104000</v>
      </c>
      <c r="C249" s="28" t="e">
        <v>#VALUE!</v>
      </c>
      <c r="D249" s="28" t="e">
        <v>#VALUE!</v>
      </c>
      <c r="E249" s="28" t="s">
        <v>267</v>
      </c>
      <c r="F249" s="28" t="s">
        <v>267</v>
      </c>
      <c r="G249" s="28" t="s">
        <v>267</v>
      </c>
      <c r="H249" s="28" t="s">
        <v>112</v>
      </c>
      <c r="I249" s="28" t="s">
        <v>267</v>
      </c>
      <c r="J249" s="28" t="s">
        <v>267</v>
      </c>
      <c r="K249" s="13">
        <v>730</v>
      </c>
    </row>
    <row r="250" spans="1:14" x14ac:dyDescent="0.3">
      <c r="A250" s="48">
        <v>37293</v>
      </c>
      <c r="B250" s="28"/>
      <c r="C250" s="28" t="e">
        <v>#VALUE!</v>
      </c>
      <c r="D250" s="28" t="e">
        <v>#VALUE!</v>
      </c>
      <c r="E250" s="28" t="s">
        <v>267</v>
      </c>
      <c r="F250" s="28" t="s">
        <v>267</v>
      </c>
      <c r="G250" s="28" t="s">
        <v>267</v>
      </c>
      <c r="H250" s="28" t="s">
        <v>112</v>
      </c>
      <c r="I250" s="28" t="s">
        <v>267</v>
      </c>
      <c r="J250" s="28" t="s">
        <v>267</v>
      </c>
      <c r="K250" s="13">
        <v>100</v>
      </c>
    </row>
    <row r="251" spans="1:14" x14ac:dyDescent="0.3">
      <c r="A251" s="48">
        <v>37299</v>
      </c>
      <c r="B251" s="28">
        <v>113500</v>
      </c>
      <c r="C251" s="28" t="e">
        <v>#VALUE!</v>
      </c>
      <c r="D251" s="28" t="e">
        <v>#VALUE!</v>
      </c>
      <c r="E251" s="28" t="s">
        <v>267</v>
      </c>
      <c r="F251" s="28" t="s">
        <v>267</v>
      </c>
      <c r="G251" s="28" t="s">
        <v>267</v>
      </c>
      <c r="H251" s="28" t="s">
        <v>112</v>
      </c>
      <c r="I251" s="28" t="s">
        <v>267</v>
      </c>
      <c r="J251" s="28" t="s">
        <v>267</v>
      </c>
      <c r="K251" s="13">
        <v>100</v>
      </c>
    </row>
    <row r="252" spans="1:14" x14ac:dyDescent="0.3">
      <c r="A252" s="48">
        <v>37306</v>
      </c>
      <c r="B252" s="28">
        <v>100800</v>
      </c>
      <c r="C252" s="28" t="e">
        <v>#VALUE!</v>
      </c>
      <c r="D252" s="28" t="e">
        <v>#VALUE!</v>
      </c>
      <c r="E252" s="28" t="s">
        <v>267</v>
      </c>
      <c r="F252" s="28" t="s">
        <v>267</v>
      </c>
      <c r="G252" s="28" t="s">
        <v>267</v>
      </c>
      <c r="H252" s="28" t="s">
        <v>112</v>
      </c>
      <c r="I252" s="28" t="s">
        <v>267</v>
      </c>
      <c r="J252" s="28" t="s">
        <v>267</v>
      </c>
      <c r="K252" s="13">
        <v>840</v>
      </c>
    </row>
    <row r="253" spans="1:14" x14ac:dyDescent="0.3">
      <c r="A253" s="48">
        <v>37312</v>
      </c>
      <c r="B253" s="13">
        <v>115010</v>
      </c>
      <c r="C253" s="13">
        <v>1173</v>
      </c>
      <c r="D253" s="13">
        <v>0.75149999999999995</v>
      </c>
      <c r="E253" s="13">
        <v>13.31</v>
      </c>
      <c r="F253" s="13">
        <v>7.96</v>
      </c>
      <c r="G253" s="13">
        <v>9.3000000000000007</v>
      </c>
      <c r="H253" s="28" t="s">
        <v>112</v>
      </c>
      <c r="I253" s="13">
        <v>0.05</v>
      </c>
      <c r="J253" s="13">
        <v>73.2</v>
      </c>
      <c r="K253" s="13">
        <v>200</v>
      </c>
      <c r="L253" s="13">
        <f>AVERAGE(K249:K253)</f>
        <v>394</v>
      </c>
      <c r="M253" s="38">
        <f>GEOMEAN(K249:K253)</f>
        <v>261.65342765905996</v>
      </c>
      <c r="N253" s="45" t="s">
        <v>313</v>
      </c>
    </row>
    <row r="254" spans="1:14" x14ac:dyDescent="0.3">
      <c r="A254" s="48">
        <v>37319</v>
      </c>
      <c r="B254" s="13">
        <v>125015</v>
      </c>
      <c r="C254" s="13">
        <v>1207</v>
      </c>
      <c r="D254" s="13">
        <v>3.3999999999999996E-2</v>
      </c>
      <c r="E254" s="13">
        <v>12.54</v>
      </c>
      <c r="F254" s="13">
        <v>7.88</v>
      </c>
      <c r="G254" s="13">
        <v>0.13</v>
      </c>
      <c r="H254" s="28" t="s">
        <v>112</v>
      </c>
      <c r="I254" s="13">
        <v>0.92</v>
      </c>
      <c r="J254" s="13">
        <v>67.5</v>
      </c>
      <c r="K254" s="13">
        <v>100</v>
      </c>
    </row>
    <row r="255" spans="1:14" x14ac:dyDescent="0.3">
      <c r="A255" s="48">
        <v>37321</v>
      </c>
      <c r="B255" s="28">
        <v>104000</v>
      </c>
      <c r="C255" s="13">
        <v>1159</v>
      </c>
      <c r="D255" s="13">
        <v>0.74149999999999994</v>
      </c>
      <c r="E255" s="13">
        <v>11.78</v>
      </c>
      <c r="F255" s="13">
        <v>6.97</v>
      </c>
      <c r="G255" s="13">
        <v>4.7699999999999996</v>
      </c>
      <c r="H255" s="28" t="s">
        <v>112</v>
      </c>
      <c r="I255" s="13">
        <v>0.4</v>
      </c>
      <c r="J255" s="13">
        <v>83</v>
      </c>
      <c r="K255" s="13">
        <v>100</v>
      </c>
    </row>
    <row r="256" spans="1:14" x14ac:dyDescent="0.3">
      <c r="A256" s="48">
        <v>37327</v>
      </c>
      <c r="B256" s="13">
        <v>110214</v>
      </c>
      <c r="C256" s="13">
        <v>1293</v>
      </c>
      <c r="D256" s="13">
        <v>0.82750000000000001</v>
      </c>
      <c r="E256" s="13">
        <v>11.76</v>
      </c>
      <c r="F256" s="13">
        <v>8.2100000000000009</v>
      </c>
      <c r="G256" s="13">
        <v>7.32</v>
      </c>
      <c r="H256" s="28" t="s">
        <v>112</v>
      </c>
      <c r="I256" s="13">
        <v>0.89</v>
      </c>
      <c r="J256" s="13">
        <v>59.4</v>
      </c>
      <c r="K256" s="13">
        <v>310</v>
      </c>
    </row>
    <row r="257" spans="1:14" x14ac:dyDescent="0.3">
      <c r="A257" s="48">
        <v>37333</v>
      </c>
      <c r="B257" s="13">
        <v>120720</v>
      </c>
      <c r="C257" s="13">
        <v>1183</v>
      </c>
      <c r="D257" s="13">
        <v>0.75689999999999991</v>
      </c>
      <c r="E257" s="13">
        <v>12.16</v>
      </c>
      <c r="F257" s="13">
        <v>8.2100000000000009</v>
      </c>
      <c r="G257" s="13">
        <v>9.48</v>
      </c>
      <c r="H257" s="28" t="s">
        <v>112</v>
      </c>
      <c r="I257" s="13">
        <v>0.77</v>
      </c>
      <c r="J257" s="13">
        <v>70.900000000000006</v>
      </c>
      <c r="K257" s="13">
        <v>200</v>
      </c>
    </row>
    <row r="258" spans="1:14" x14ac:dyDescent="0.3">
      <c r="A258" s="48">
        <v>37342</v>
      </c>
      <c r="B258" s="13">
        <v>113819</v>
      </c>
      <c r="C258" s="13">
        <v>1329</v>
      </c>
      <c r="D258" s="13">
        <v>0.85050000000000003</v>
      </c>
      <c r="E258" s="13">
        <v>13.56</v>
      </c>
      <c r="F258" s="13">
        <v>6.4</v>
      </c>
      <c r="G258" s="13">
        <v>6.11</v>
      </c>
      <c r="H258" s="28" t="s">
        <v>112</v>
      </c>
      <c r="I258" s="13">
        <v>0.69</v>
      </c>
      <c r="J258" s="13">
        <v>21.2</v>
      </c>
      <c r="K258" s="13">
        <v>1350</v>
      </c>
      <c r="L258" s="13">
        <f>AVERAGE(K254:K258)</f>
        <v>412</v>
      </c>
      <c r="M258" s="38">
        <f>GEOMEAN(K254:K258)</f>
        <v>242.40696359560729</v>
      </c>
      <c r="N258" s="45" t="s">
        <v>314</v>
      </c>
    </row>
    <row r="259" spans="1:14" x14ac:dyDescent="0.3">
      <c r="A259" s="48">
        <v>37347</v>
      </c>
      <c r="B259" s="13">
        <v>123900</v>
      </c>
      <c r="C259" s="28" t="e">
        <v>#VALUE!</v>
      </c>
      <c r="D259" s="28" t="e">
        <v>#VALUE!</v>
      </c>
      <c r="E259" s="28" t="s">
        <v>267</v>
      </c>
      <c r="F259" s="28" t="s">
        <v>267</v>
      </c>
      <c r="G259" s="28" t="s">
        <v>267</v>
      </c>
      <c r="H259" s="28" t="s">
        <v>112</v>
      </c>
      <c r="I259" s="28" t="s">
        <v>267</v>
      </c>
      <c r="J259" s="28" t="s">
        <v>267</v>
      </c>
      <c r="K259" s="13">
        <v>100</v>
      </c>
    </row>
    <row r="260" spans="1:14" x14ac:dyDescent="0.3">
      <c r="A260" s="48">
        <v>37350</v>
      </c>
      <c r="B260" s="13">
        <v>104319</v>
      </c>
      <c r="C260" s="13">
        <v>861</v>
      </c>
      <c r="D260" s="13">
        <v>0.55100000000000005</v>
      </c>
      <c r="E260" s="13">
        <v>20</v>
      </c>
      <c r="F260" s="13">
        <v>8.1999999999999993</v>
      </c>
      <c r="G260" s="13">
        <v>6.56</v>
      </c>
      <c r="H260" s="28" t="s">
        <v>112</v>
      </c>
      <c r="I260" s="13">
        <v>0.7</v>
      </c>
      <c r="J260" s="13">
        <v>56.5</v>
      </c>
      <c r="K260" s="13">
        <v>74</v>
      </c>
    </row>
    <row r="261" spans="1:14" x14ac:dyDescent="0.3">
      <c r="A261" s="48">
        <v>37361</v>
      </c>
      <c r="B261" s="13">
        <v>105247</v>
      </c>
      <c r="C261" s="13">
        <v>1088</v>
      </c>
      <c r="D261" s="13">
        <v>0.69610000000000005</v>
      </c>
      <c r="E261" s="13">
        <v>12.47</v>
      </c>
      <c r="F261" s="13">
        <v>8.26</v>
      </c>
      <c r="G261" s="13">
        <v>18.93</v>
      </c>
      <c r="H261" s="28" t="s">
        <v>112</v>
      </c>
      <c r="I261" s="13">
        <v>0.17</v>
      </c>
      <c r="J261" s="13">
        <v>75.5</v>
      </c>
      <c r="K261" s="13">
        <v>275</v>
      </c>
    </row>
    <row r="262" spans="1:14" x14ac:dyDescent="0.3">
      <c r="A262" s="48">
        <v>37364</v>
      </c>
      <c r="B262" s="13">
        <v>101653</v>
      </c>
      <c r="C262" s="13">
        <v>1255</v>
      </c>
      <c r="D262" s="13">
        <v>0.80320000000000003</v>
      </c>
      <c r="E262" s="13">
        <v>12.1</v>
      </c>
      <c r="F262" s="13">
        <v>7.91</v>
      </c>
      <c r="G262" s="13">
        <v>20.68</v>
      </c>
      <c r="H262" s="28" t="s">
        <v>112</v>
      </c>
      <c r="I262" s="13">
        <v>0.4</v>
      </c>
      <c r="J262" s="13">
        <v>73.400000000000006</v>
      </c>
      <c r="K262" s="13">
        <v>435</v>
      </c>
    </row>
    <row r="263" spans="1:14" x14ac:dyDescent="0.3">
      <c r="A263" s="48">
        <v>37375</v>
      </c>
      <c r="B263" s="13">
        <v>105056</v>
      </c>
      <c r="C263" s="13">
        <v>1150</v>
      </c>
      <c r="D263" s="13">
        <v>0.73620000000000008</v>
      </c>
      <c r="E263" s="13">
        <v>10.37</v>
      </c>
      <c r="F263" s="13">
        <v>7.78</v>
      </c>
      <c r="G263" s="13">
        <v>10.7</v>
      </c>
      <c r="H263" s="28" t="s">
        <v>112</v>
      </c>
      <c r="I263" s="13">
        <v>0.37</v>
      </c>
      <c r="J263" s="13">
        <v>76.5</v>
      </c>
      <c r="K263" s="13">
        <v>1076</v>
      </c>
      <c r="L263" s="13">
        <f>AVERAGE(K259:K263)</f>
        <v>392</v>
      </c>
      <c r="M263" s="38">
        <f>GEOMEAN(K259:K263)</f>
        <v>248.75578442392222</v>
      </c>
      <c r="N263" s="45" t="s">
        <v>315</v>
      </c>
    </row>
    <row r="264" spans="1:14" x14ac:dyDescent="0.3">
      <c r="A264" s="48"/>
      <c r="B264" s="13" t="s">
        <v>316</v>
      </c>
      <c r="C264" s="13">
        <v>0</v>
      </c>
      <c r="D264" s="13">
        <v>0</v>
      </c>
      <c r="H264" s="28"/>
      <c r="M264" s="38"/>
      <c r="N264" s="45"/>
    </row>
    <row r="265" spans="1:14" x14ac:dyDescent="0.3">
      <c r="A265" s="48">
        <v>37565</v>
      </c>
      <c r="B265" s="13">
        <v>112725</v>
      </c>
      <c r="C265" s="13">
        <v>913.7</v>
      </c>
      <c r="D265" s="13">
        <v>0.58479999999999999</v>
      </c>
      <c r="E265" s="13">
        <v>11.17</v>
      </c>
      <c r="F265" s="13">
        <v>8.09</v>
      </c>
      <c r="G265" s="13">
        <v>7.49</v>
      </c>
      <c r="H265" s="28" t="s">
        <v>112</v>
      </c>
      <c r="I265" s="13">
        <v>0.65</v>
      </c>
      <c r="J265" s="13">
        <v>71.7</v>
      </c>
      <c r="K265" s="13">
        <v>41</v>
      </c>
    </row>
    <row r="266" spans="1:14" x14ac:dyDescent="0.3">
      <c r="A266" s="48">
        <v>37567</v>
      </c>
      <c r="B266" s="13">
        <v>110801</v>
      </c>
      <c r="C266" s="13">
        <v>686.5</v>
      </c>
      <c r="D266" s="13">
        <v>0.43940000000000001</v>
      </c>
      <c r="E266" s="13">
        <v>12.75</v>
      </c>
      <c r="F266" s="13">
        <v>7.92</v>
      </c>
      <c r="G266" s="13">
        <v>6.11</v>
      </c>
      <c r="H266" s="28" t="s">
        <v>112</v>
      </c>
      <c r="I266" s="13">
        <v>1.01</v>
      </c>
      <c r="J266" s="13">
        <v>71.5</v>
      </c>
      <c r="K266" s="13">
        <v>185</v>
      </c>
    </row>
    <row r="267" spans="1:14" x14ac:dyDescent="0.3">
      <c r="A267" s="48">
        <v>37571</v>
      </c>
      <c r="B267" s="13">
        <v>114520</v>
      </c>
      <c r="C267" s="13">
        <v>589</v>
      </c>
      <c r="D267" s="13">
        <v>0.37729999999999997</v>
      </c>
      <c r="E267" s="13">
        <v>11.26</v>
      </c>
      <c r="F267" s="13">
        <v>8.0299999999999994</v>
      </c>
      <c r="G267" s="13">
        <v>11.06</v>
      </c>
      <c r="H267" s="28" t="s">
        <v>112</v>
      </c>
      <c r="I267" s="13">
        <v>0.25</v>
      </c>
      <c r="J267" s="28" t="s">
        <v>267</v>
      </c>
      <c r="K267" s="13">
        <v>5794</v>
      </c>
    </row>
    <row r="268" spans="1:14" x14ac:dyDescent="0.3">
      <c r="A268" s="48">
        <v>37573</v>
      </c>
      <c r="B268" s="13">
        <v>104340</v>
      </c>
      <c r="C268" s="13">
        <v>915</v>
      </c>
      <c r="D268" s="13">
        <v>0.58599999999999997</v>
      </c>
      <c r="E268" s="13">
        <v>11.48</v>
      </c>
      <c r="F268" s="13">
        <v>8.11</v>
      </c>
      <c r="G268" s="13">
        <v>7.56</v>
      </c>
      <c r="H268" s="28" t="s">
        <v>112</v>
      </c>
      <c r="I268" s="13">
        <v>0.02</v>
      </c>
      <c r="J268" s="28" t="s">
        <v>267</v>
      </c>
      <c r="K268" s="13">
        <v>369</v>
      </c>
    </row>
    <row r="269" spans="1:14" x14ac:dyDescent="0.3">
      <c r="A269" s="48">
        <v>37579</v>
      </c>
      <c r="B269" s="13">
        <v>111621</v>
      </c>
      <c r="C269" s="13">
        <v>956</v>
      </c>
      <c r="D269" s="13">
        <v>0.61240000000000006</v>
      </c>
      <c r="E269" s="13">
        <v>12.32</v>
      </c>
      <c r="F269" s="13">
        <v>8.15</v>
      </c>
      <c r="G269" s="13">
        <v>7.54</v>
      </c>
      <c r="H269" s="28" t="s">
        <v>112</v>
      </c>
      <c r="I269" s="13">
        <v>0.01</v>
      </c>
      <c r="J269" s="28" t="s">
        <v>267</v>
      </c>
      <c r="K269" s="13">
        <v>576</v>
      </c>
      <c r="L269" s="13">
        <f>AVERAGE(K265:K269)</f>
        <v>1393</v>
      </c>
      <c r="M269" s="38">
        <f>GEOMEAN(K265:K269)</f>
        <v>392.71418198264467</v>
      </c>
      <c r="N269" s="45" t="s">
        <v>317</v>
      </c>
    </row>
    <row r="270" spans="1:14" x14ac:dyDescent="0.3">
      <c r="A270" s="48">
        <v>37593</v>
      </c>
      <c r="B270" s="13">
        <v>105718</v>
      </c>
      <c r="C270" s="13">
        <v>1085</v>
      </c>
      <c r="D270" s="13">
        <v>0.69450000000000001</v>
      </c>
      <c r="E270" s="13">
        <v>15.63</v>
      </c>
      <c r="F270" s="13">
        <v>8.2100000000000009</v>
      </c>
      <c r="G270" s="13">
        <v>0.21</v>
      </c>
      <c r="H270" s="28" t="s">
        <v>112</v>
      </c>
      <c r="I270" s="13">
        <v>0.62</v>
      </c>
      <c r="J270" s="28" t="s">
        <v>267</v>
      </c>
      <c r="K270" s="13">
        <v>31</v>
      </c>
    </row>
    <row r="271" spans="1:14" x14ac:dyDescent="0.3">
      <c r="A271" s="48">
        <v>37595</v>
      </c>
      <c r="B271" s="13">
        <v>113659</v>
      </c>
      <c r="C271" s="13">
        <v>882.1</v>
      </c>
      <c r="D271" s="13">
        <v>0.5645</v>
      </c>
      <c r="E271" s="13">
        <v>18.43</v>
      </c>
      <c r="F271" s="13">
        <v>8.1</v>
      </c>
      <c r="G271" s="13">
        <v>0.59</v>
      </c>
      <c r="H271" s="28" t="s">
        <v>112</v>
      </c>
      <c r="I271" s="13">
        <v>1.47</v>
      </c>
      <c r="J271" s="13">
        <v>43</v>
      </c>
      <c r="K271" s="13">
        <v>41</v>
      </c>
    </row>
    <row r="272" spans="1:14" x14ac:dyDescent="0.3">
      <c r="A272" s="48">
        <v>37600</v>
      </c>
      <c r="B272" s="13">
        <v>102626</v>
      </c>
      <c r="C272" s="13">
        <v>1056</v>
      </c>
      <c r="D272" s="13">
        <v>0.67570000000000008</v>
      </c>
      <c r="E272" s="13">
        <v>17.22</v>
      </c>
      <c r="F272" s="13">
        <v>8.07</v>
      </c>
      <c r="G272" s="13">
        <v>0.47</v>
      </c>
      <c r="H272" s="28" t="s">
        <v>112</v>
      </c>
      <c r="I272" s="13">
        <v>1.58</v>
      </c>
      <c r="J272" s="13">
        <v>66.7</v>
      </c>
      <c r="K272" s="13">
        <v>41</v>
      </c>
    </row>
    <row r="273" spans="1:33" x14ac:dyDescent="0.3">
      <c r="A273" s="48">
        <v>37601</v>
      </c>
      <c r="B273" s="13">
        <v>141610</v>
      </c>
      <c r="C273" s="13">
        <v>4691</v>
      </c>
      <c r="D273" s="13">
        <v>3.0020000000000002</v>
      </c>
      <c r="E273" s="13">
        <v>16</v>
      </c>
      <c r="F273" s="13">
        <v>8.1</v>
      </c>
      <c r="G273" s="13">
        <v>1.35</v>
      </c>
      <c r="H273" s="28" t="s">
        <v>112</v>
      </c>
      <c r="I273" s="13">
        <v>0.22</v>
      </c>
      <c r="J273" s="28" t="s">
        <v>267</v>
      </c>
      <c r="K273" s="13">
        <v>1785</v>
      </c>
    </row>
    <row r="274" spans="1:33" x14ac:dyDescent="0.3">
      <c r="A274" s="48">
        <v>37607</v>
      </c>
      <c r="B274" s="13">
        <v>105844</v>
      </c>
      <c r="C274" s="13">
        <v>1234</v>
      </c>
      <c r="D274" s="13">
        <v>0.79</v>
      </c>
      <c r="E274" s="13">
        <v>13.77</v>
      </c>
      <c r="F274" s="13">
        <v>7.99</v>
      </c>
      <c r="G274" s="13">
        <v>2.37</v>
      </c>
      <c r="H274" s="28" t="s">
        <v>112</v>
      </c>
      <c r="I274" s="13">
        <v>0.33</v>
      </c>
      <c r="J274" s="28" t="s">
        <v>267</v>
      </c>
      <c r="K274" s="13">
        <v>41</v>
      </c>
      <c r="L274" s="13">
        <f>AVERAGE(K270:K274)</f>
        <v>387.8</v>
      </c>
      <c r="M274" s="38">
        <f>GEOMEAN(K270:K274)</f>
        <v>82.465120305162898</v>
      </c>
      <c r="N274" s="45" t="s">
        <v>318</v>
      </c>
    </row>
    <row r="275" spans="1:33" x14ac:dyDescent="0.3">
      <c r="A275" s="48">
        <v>37629</v>
      </c>
      <c r="B275" s="13">
        <v>111513</v>
      </c>
      <c r="C275" s="13">
        <v>1142</v>
      </c>
      <c r="D275" s="13">
        <v>0.73099999999999998</v>
      </c>
      <c r="E275" s="13">
        <v>14.95</v>
      </c>
      <c r="F275" s="13">
        <v>8.27</v>
      </c>
      <c r="G275" s="13">
        <v>3.76</v>
      </c>
      <c r="H275" s="28" t="s">
        <v>112</v>
      </c>
      <c r="I275" s="13">
        <v>0.89</v>
      </c>
      <c r="J275" s="28" t="s">
        <v>267</v>
      </c>
      <c r="K275" s="13">
        <v>135</v>
      </c>
    </row>
    <row r="276" spans="1:33" x14ac:dyDescent="0.3">
      <c r="A276" s="48">
        <v>37636</v>
      </c>
      <c r="B276" s="13">
        <v>113135</v>
      </c>
      <c r="C276" s="13">
        <v>1168</v>
      </c>
      <c r="D276" s="13">
        <v>0.74750000000000005</v>
      </c>
      <c r="E276" s="13">
        <v>16.16</v>
      </c>
      <c r="F276" s="13">
        <v>8.11</v>
      </c>
      <c r="G276" s="13">
        <v>-0.13</v>
      </c>
      <c r="H276" s="28" t="s">
        <v>112</v>
      </c>
      <c r="I276" s="13">
        <v>0.06</v>
      </c>
      <c r="J276" s="28" t="s">
        <v>267</v>
      </c>
      <c r="K276" s="13">
        <v>63</v>
      </c>
    </row>
    <row r="277" spans="1:33" x14ac:dyDescent="0.3">
      <c r="A277" s="48">
        <v>37642</v>
      </c>
      <c r="B277" s="13">
        <v>105114</v>
      </c>
      <c r="C277" s="13">
        <v>1124</v>
      </c>
      <c r="D277" s="13">
        <v>0.71910000000000007</v>
      </c>
      <c r="E277" s="13">
        <v>13.46</v>
      </c>
      <c r="F277" s="13">
        <v>7.78</v>
      </c>
      <c r="G277" s="13">
        <v>0.01</v>
      </c>
      <c r="H277" s="28" t="s">
        <v>112</v>
      </c>
      <c r="I277" s="13">
        <v>0.27</v>
      </c>
      <c r="J277" s="28" t="s">
        <v>267</v>
      </c>
      <c r="K277" s="13">
        <v>132</v>
      </c>
    </row>
    <row r="278" spans="1:33" x14ac:dyDescent="0.3">
      <c r="A278" s="48">
        <v>37649</v>
      </c>
      <c r="B278" s="13">
        <v>111345</v>
      </c>
      <c r="C278" s="13">
        <v>1113</v>
      </c>
      <c r="D278" s="13">
        <v>0.71239999999999992</v>
      </c>
      <c r="E278" s="13">
        <v>12.38</v>
      </c>
      <c r="F278" s="13">
        <v>6.86</v>
      </c>
      <c r="G278" s="13">
        <v>0</v>
      </c>
      <c r="H278" s="28" t="s">
        <v>112</v>
      </c>
      <c r="I278" s="13">
        <v>0.1</v>
      </c>
      <c r="J278" s="28" t="s">
        <v>267</v>
      </c>
      <c r="K278" s="13">
        <v>41</v>
      </c>
    </row>
    <row r="279" spans="1:33" x14ac:dyDescent="0.3">
      <c r="A279" s="48">
        <v>37651</v>
      </c>
      <c r="B279" s="13">
        <v>115452</v>
      </c>
      <c r="C279" s="13">
        <v>1829</v>
      </c>
      <c r="D279" s="13">
        <v>1.171</v>
      </c>
      <c r="E279" s="13">
        <v>15.26</v>
      </c>
      <c r="F279" s="13">
        <v>6.37</v>
      </c>
      <c r="G279" s="13">
        <v>-0.24</v>
      </c>
      <c r="H279" s="28" t="s">
        <v>112</v>
      </c>
      <c r="I279" s="13">
        <v>0.05</v>
      </c>
      <c r="J279" s="28" t="s">
        <v>267</v>
      </c>
      <c r="K279" s="13">
        <v>435</v>
      </c>
      <c r="L279" s="13">
        <f>AVERAGE(K275:K279)</f>
        <v>161.19999999999999</v>
      </c>
      <c r="M279" s="38">
        <f>GEOMEAN(K275:K279)</f>
        <v>114.89583152512031</v>
      </c>
      <c r="N279" s="45" t="s">
        <v>319</v>
      </c>
    </row>
    <row r="280" spans="1:33" x14ac:dyDescent="0.3">
      <c r="A280" s="48">
        <v>37657</v>
      </c>
      <c r="B280" s="13">
        <v>123953</v>
      </c>
      <c r="C280" s="13">
        <v>1233</v>
      </c>
      <c r="D280" s="13">
        <v>0.78909999999999991</v>
      </c>
      <c r="E280" s="13">
        <v>13.7</v>
      </c>
      <c r="F280" s="13">
        <v>7.85</v>
      </c>
      <c r="G280" s="13">
        <v>0.31</v>
      </c>
      <c r="H280" s="28" t="s">
        <v>112</v>
      </c>
      <c r="I280" s="13">
        <v>1.49</v>
      </c>
      <c r="J280" s="28" t="s">
        <v>267</v>
      </c>
      <c r="K280" s="13">
        <v>620</v>
      </c>
    </row>
    <row r="281" spans="1:33" x14ac:dyDescent="0.3">
      <c r="A281" s="48">
        <v>37664</v>
      </c>
      <c r="B281" s="13">
        <v>112254</v>
      </c>
      <c r="C281" s="13">
        <v>1998</v>
      </c>
      <c r="D281" s="13">
        <v>1.2790000000000001</v>
      </c>
      <c r="E281" s="13">
        <v>15.17</v>
      </c>
      <c r="F281" s="13">
        <v>6.52</v>
      </c>
      <c r="G281" s="13">
        <v>-0.08</v>
      </c>
      <c r="H281" s="28" t="s">
        <v>112</v>
      </c>
      <c r="I281" s="13">
        <v>0.73</v>
      </c>
      <c r="J281" s="28" t="s">
        <v>267</v>
      </c>
      <c r="K281" s="13">
        <v>20</v>
      </c>
    </row>
    <row r="282" spans="1:33" x14ac:dyDescent="0.3">
      <c r="A282" s="48">
        <v>37671</v>
      </c>
      <c r="B282" s="13">
        <v>121352</v>
      </c>
      <c r="C282" s="13">
        <v>3402</v>
      </c>
      <c r="D282" s="13">
        <v>2.1800000000000002</v>
      </c>
      <c r="E282" s="13">
        <v>13.89</v>
      </c>
      <c r="F282" s="13">
        <v>8.1</v>
      </c>
      <c r="G282" s="13">
        <v>-0.04</v>
      </c>
      <c r="H282" s="28" t="s">
        <v>112</v>
      </c>
      <c r="I282" s="13">
        <v>0.91</v>
      </c>
      <c r="J282" s="28" t="s">
        <v>267</v>
      </c>
      <c r="K282" s="13">
        <v>228</v>
      </c>
    </row>
    <row r="283" spans="1:33" x14ac:dyDescent="0.3">
      <c r="A283" s="48">
        <v>37678</v>
      </c>
      <c r="B283" s="13">
        <v>103550</v>
      </c>
      <c r="C283" s="13">
        <v>1523</v>
      </c>
      <c r="D283" s="13">
        <v>0.97449999999999992</v>
      </c>
      <c r="E283" s="13">
        <v>14.43</v>
      </c>
      <c r="F283" s="13">
        <v>8.19</v>
      </c>
      <c r="G283" s="13">
        <v>0.04</v>
      </c>
      <c r="H283" s="28" t="s">
        <v>112</v>
      </c>
      <c r="I283" s="13">
        <v>1.62</v>
      </c>
      <c r="J283" s="13">
        <v>51.6</v>
      </c>
      <c r="K283" s="13">
        <v>259</v>
      </c>
    </row>
    <row r="284" spans="1:33" x14ac:dyDescent="0.3">
      <c r="A284" s="48">
        <v>37679</v>
      </c>
      <c r="B284" s="13">
        <v>102645</v>
      </c>
      <c r="C284" s="13">
        <v>1522</v>
      </c>
      <c r="D284" s="13">
        <v>0.97389999999999999</v>
      </c>
      <c r="E284" s="13">
        <v>14.12</v>
      </c>
      <c r="F284" s="13">
        <v>7.78</v>
      </c>
      <c r="G284" s="13">
        <v>-0.06</v>
      </c>
      <c r="H284" s="28" t="s">
        <v>112</v>
      </c>
      <c r="I284" s="13">
        <v>0.67</v>
      </c>
      <c r="J284" s="28" t="s">
        <v>267</v>
      </c>
      <c r="K284" s="13">
        <v>143</v>
      </c>
      <c r="L284" s="13">
        <f>AVERAGE(K280:K284)</f>
        <v>254</v>
      </c>
      <c r="M284" s="38">
        <f>GEOMEAN(K280:K284)</f>
        <v>159.95523814530404</v>
      </c>
      <c r="N284" s="45" t="s">
        <v>320</v>
      </c>
    </row>
    <row r="285" spans="1:33" x14ac:dyDescent="0.3">
      <c r="A285" s="48">
        <v>37686</v>
      </c>
      <c r="B285" s="13">
        <v>103418</v>
      </c>
      <c r="C285" s="13">
        <v>1253</v>
      </c>
      <c r="D285" s="13">
        <v>0.80259999999999998</v>
      </c>
      <c r="E285" s="13">
        <v>13.72</v>
      </c>
      <c r="F285" s="13">
        <v>7.54</v>
      </c>
      <c r="G285" s="13">
        <v>1.36</v>
      </c>
      <c r="H285" s="28" t="s">
        <v>112</v>
      </c>
      <c r="I285" s="13">
        <v>0.48</v>
      </c>
      <c r="J285" s="28" t="s">
        <v>267</v>
      </c>
      <c r="K285" s="13">
        <v>816</v>
      </c>
    </row>
    <row r="286" spans="1:33" x14ac:dyDescent="0.3">
      <c r="A286" s="48">
        <v>37691</v>
      </c>
      <c r="B286" s="13">
        <v>112656</v>
      </c>
      <c r="C286" s="13">
        <v>1015</v>
      </c>
      <c r="D286" s="13">
        <v>0.64969999999999994</v>
      </c>
      <c r="E286" s="13">
        <v>14.37</v>
      </c>
      <c r="F286" s="13">
        <v>7.66</v>
      </c>
      <c r="G286" s="13">
        <v>3.6</v>
      </c>
      <c r="H286" s="28" t="s">
        <v>112</v>
      </c>
      <c r="I286" s="13">
        <v>0.78</v>
      </c>
      <c r="J286" s="13">
        <v>0</v>
      </c>
      <c r="K286" s="13">
        <v>110</v>
      </c>
    </row>
    <row r="287" spans="1:33" x14ac:dyDescent="0.3">
      <c r="A287" s="48">
        <v>37693</v>
      </c>
      <c r="B287" s="13">
        <v>104001</v>
      </c>
      <c r="C287" s="13">
        <v>679.3</v>
      </c>
      <c r="D287" s="13">
        <v>0.43479999999999996</v>
      </c>
      <c r="E287" s="13">
        <v>11.01</v>
      </c>
      <c r="F287" s="13">
        <v>7.84</v>
      </c>
      <c r="G287" s="13">
        <v>6.38</v>
      </c>
      <c r="H287" s="28" t="s">
        <v>112</v>
      </c>
      <c r="I287" s="13">
        <v>0.06</v>
      </c>
      <c r="J287" s="13">
        <v>63.1</v>
      </c>
      <c r="K287" s="13">
        <v>4611</v>
      </c>
    </row>
    <row r="288" spans="1:33" x14ac:dyDescent="0.3">
      <c r="A288" s="48">
        <v>37699</v>
      </c>
      <c r="B288" s="13">
        <v>110638</v>
      </c>
      <c r="C288" s="13">
        <v>1035</v>
      </c>
      <c r="D288" s="13">
        <v>0.66269999999999996</v>
      </c>
      <c r="E288" s="13">
        <v>16.11</v>
      </c>
      <c r="F288" s="13">
        <v>7.98</v>
      </c>
      <c r="G288" s="13">
        <v>12.04</v>
      </c>
      <c r="H288" s="28" t="s">
        <v>112</v>
      </c>
      <c r="I288" s="13">
        <v>0.13</v>
      </c>
      <c r="J288" s="13">
        <v>0</v>
      </c>
      <c r="K288" s="13">
        <v>228</v>
      </c>
      <c r="O288" s="28">
        <v>5</v>
      </c>
      <c r="P288" s="28">
        <v>86</v>
      </c>
      <c r="Q288" s="28" t="s">
        <v>321</v>
      </c>
      <c r="R288" s="28">
        <v>27</v>
      </c>
      <c r="S288" s="28" t="s">
        <v>321</v>
      </c>
      <c r="T288" s="28" t="s">
        <v>321</v>
      </c>
      <c r="U288" s="28" t="s">
        <v>321</v>
      </c>
      <c r="V288" s="28">
        <v>10</v>
      </c>
      <c r="W288" s="28">
        <v>8.8000000000000007</v>
      </c>
      <c r="X288" s="28">
        <v>137</v>
      </c>
      <c r="Y288" s="28" t="s">
        <v>321</v>
      </c>
      <c r="Z288" s="28">
        <v>0.8</v>
      </c>
      <c r="AA288" s="28" t="s">
        <v>321</v>
      </c>
      <c r="AB288" s="28">
        <v>79</v>
      </c>
      <c r="AC288" s="28" t="s">
        <v>321</v>
      </c>
      <c r="AD288" s="28">
        <v>385</v>
      </c>
      <c r="AE288" s="28">
        <v>13</v>
      </c>
      <c r="AG288" s="13" t="s">
        <v>746</v>
      </c>
    </row>
    <row r="289" spans="1:33" x14ac:dyDescent="0.3">
      <c r="A289" s="48">
        <v>37707</v>
      </c>
      <c r="B289" s="13">
        <v>122106</v>
      </c>
      <c r="C289" s="13">
        <v>916</v>
      </c>
      <c r="D289" s="13">
        <v>0.58679999999999999</v>
      </c>
      <c r="E289" s="13">
        <v>13.68</v>
      </c>
      <c r="F289" s="13">
        <v>7.95</v>
      </c>
      <c r="G289" s="13">
        <v>13.12</v>
      </c>
      <c r="H289" s="28" t="s">
        <v>112</v>
      </c>
      <c r="I289" s="13">
        <v>0.45</v>
      </c>
      <c r="J289" s="13">
        <v>0</v>
      </c>
      <c r="K289" s="13">
        <v>228</v>
      </c>
      <c r="L289" s="13">
        <f>AVERAGE(K285:K288)</f>
        <v>1441.25</v>
      </c>
      <c r="M289" s="38">
        <f>GEOMEAN(K285:K288)</f>
        <v>554.24681139949791</v>
      </c>
      <c r="N289" s="45" t="s">
        <v>325</v>
      </c>
    </row>
    <row r="290" spans="1:33" x14ac:dyDescent="0.3">
      <c r="A290" s="48">
        <v>37712</v>
      </c>
      <c r="B290" s="13">
        <v>110122</v>
      </c>
      <c r="C290" s="13">
        <v>953</v>
      </c>
      <c r="D290" s="13">
        <v>0.61030000000000006</v>
      </c>
      <c r="E290" s="13">
        <v>13.5</v>
      </c>
      <c r="F290" s="13">
        <v>7.84</v>
      </c>
      <c r="G290" s="13">
        <v>12.03</v>
      </c>
      <c r="H290" s="28" t="s">
        <v>112</v>
      </c>
      <c r="I290" s="13">
        <v>0.52</v>
      </c>
      <c r="J290" s="13">
        <v>0</v>
      </c>
      <c r="K290" s="13">
        <v>96</v>
      </c>
    </row>
    <row r="291" spans="1:33" x14ac:dyDescent="0.3">
      <c r="A291" s="48">
        <v>37718</v>
      </c>
      <c r="B291" s="13">
        <v>104447</v>
      </c>
      <c r="C291" s="13">
        <v>891</v>
      </c>
      <c r="D291" s="13">
        <v>0.57089999999999996</v>
      </c>
      <c r="E291" s="13">
        <v>13.13</v>
      </c>
      <c r="F291" s="13">
        <v>7.63</v>
      </c>
      <c r="G291" s="13">
        <v>6.84</v>
      </c>
      <c r="H291" s="28" t="s">
        <v>112</v>
      </c>
      <c r="I291" s="13">
        <v>0.48</v>
      </c>
      <c r="J291" s="13">
        <v>0</v>
      </c>
      <c r="K291" s="13">
        <v>1313</v>
      </c>
    </row>
    <row r="292" spans="1:33" x14ac:dyDescent="0.3">
      <c r="A292" s="48">
        <v>37728</v>
      </c>
      <c r="B292" s="13">
        <v>110141</v>
      </c>
      <c r="C292" s="13">
        <v>568.20000000000005</v>
      </c>
      <c r="D292" s="13">
        <v>0.36370000000000002</v>
      </c>
      <c r="E292" s="13">
        <v>8.5399999999999991</v>
      </c>
      <c r="F292" s="13">
        <v>7.78</v>
      </c>
      <c r="G292" s="13">
        <v>13.26</v>
      </c>
      <c r="H292" s="28" t="s">
        <v>112</v>
      </c>
      <c r="I292" s="13">
        <v>0.19</v>
      </c>
      <c r="J292" s="13">
        <v>79.099999999999994</v>
      </c>
      <c r="K292" s="13">
        <v>6867</v>
      </c>
    </row>
    <row r="293" spans="1:33" x14ac:dyDescent="0.3">
      <c r="A293" s="48">
        <v>37733</v>
      </c>
      <c r="B293" s="13">
        <v>105505</v>
      </c>
      <c r="C293" s="13">
        <v>924</v>
      </c>
      <c r="D293" s="13">
        <v>0.5917</v>
      </c>
      <c r="E293" s="13">
        <v>12.47</v>
      </c>
      <c r="F293" s="13">
        <v>7.67</v>
      </c>
      <c r="G293" s="13">
        <v>10.51</v>
      </c>
      <c r="H293" s="28" t="s">
        <v>112</v>
      </c>
      <c r="I293" s="13">
        <v>0.26</v>
      </c>
      <c r="J293" s="13">
        <v>0</v>
      </c>
      <c r="K293" s="13">
        <v>1529</v>
      </c>
    </row>
    <row r="294" spans="1:33" x14ac:dyDescent="0.3">
      <c r="A294" s="48">
        <v>37739</v>
      </c>
      <c r="B294" s="13">
        <v>110433</v>
      </c>
      <c r="C294" s="13">
        <v>1004</v>
      </c>
      <c r="D294" s="13">
        <v>0.64280000000000004</v>
      </c>
      <c r="E294" s="13">
        <v>9.74</v>
      </c>
      <c r="F294" s="13">
        <v>7.66</v>
      </c>
      <c r="G294" s="13">
        <v>17.53</v>
      </c>
      <c r="H294" s="28" t="s">
        <v>112</v>
      </c>
      <c r="I294" s="13">
        <v>0.39</v>
      </c>
      <c r="J294" s="13">
        <v>7.6</v>
      </c>
      <c r="K294" s="13">
        <v>583</v>
      </c>
      <c r="L294" s="13">
        <f>AVERAGE(K290:K294)</f>
        <v>2077.6</v>
      </c>
      <c r="M294" s="38">
        <f>GEOMEAN(K290:K294)</f>
        <v>949.45811191019311</v>
      </c>
      <c r="N294" s="45" t="s">
        <v>326</v>
      </c>
    </row>
    <row r="295" spans="1:33" x14ac:dyDescent="0.3">
      <c r="A295" s="48">
        <v>37746</v>
      </c>
      <c r="B295" s="13">
        <v>105943</v>
      </c>
      <c r="C295" s="13">
        <v>387</v>
      </c>
      <c r="D295" s="13">
        <v>0.24819999999999998</v>
      </c>
      <c r="E295" s="13">
        <v>9.2100000000000009</v>
      </c>
      <c r="F295" s="13">
        <v>7.37</v>
      </c>
      <c r="G295" s="13">
        <v>17.53</v>
      </c>
      <c r="H295" s="28" t="s">
        <v>112</v>
      </c>
      <c r="I295" s="13">
        <v>1.03</v>
      </c>
      <c r="J295" s="13">
        <v>7.6</v>
      </c>
      <c r="K295" s="13">
        <v>19863</v>
      </c>
    </row>
    <row r="296" spans="1:33" x14ac:dyDescent="0.3">
      <c r="A296" s="48">
        <v>37749</v>
      </c>
      <c r="B296" s="13">
        <v>103308</v>
      </c>
      <c r="C296" s="13">
        <v>693</v>
      </c>
      <c r="D296" s="13">
        <v>0.44350000000000001</v>
      </c>
      <c r="E296" s="13">
        <v>9.1999999999999993</v>
      </c>
      <c r="F296" s="13">
        <v>7.61</v>
      </c>
      <c r="G296" s="13">
        <v>16.12</v>
      </c>
      <c r="H296" s="28" t="s">
        <v>112</v>
      </c>
      <c r="I296" s="13">
        <v>0.24</v>
      </c>
      <c r="J296" s="13">
        <v>7.5</v>
      </c>
      <c r="K296" s="13">
        <v>1259</v>
      </c>
    </row>
    <row r="297" spans="1:33" x14ac:dyDescent="0.3">
      <c r="A297" s="48">
        <v>37754</v>
      </c>
      <c r="B297" s="13">
        <v>111645</v>
      </c>
      <c r="C297" s="13">
        <v>914.4</v>
      </c>
      <c r="D297" s="13">
        <v>0.58520000000000005</v>
      </c>
      <c r="E297" s="13">
        <v>10.28</v>
      </c>
      <c r="F297" s="13">
        <v>7.72</v>
      </c>
      <c r="G297" s="13">
        <v>16.190000000000001</v>
      </c>
      <c r="H297" s="28" t="s">
        <v>112</v>
      </c>
      <c r="I297" s="13">
        <v>0.36</v>
      </c>
      <c r="J297" s="13">
        <v>58.8</v>
      </c>
      <c r="K297" s="13">
        <v>4884</v>
      </c>
    </row>
    <row r="298" spans="1:33" x14ac:dyDescent="0.3">
      <c r="A298" s="48">
        <v>37761</v>
      </c>
      <c r="B298" s="13">
        <v>103926</v>
      </c>
      <c r="C298" s="13">
        <v>961.3</v>
      </c>
      <c r="D298" s="13">
        <v>0.61519999999999997</v>
      </c>
      <c r="E298" s="13">
        <v>9.9</v>
      </c>
      <c r="F298" s="13">
        <v>8.08</v>
      </c>
      <c r="G298" s="13">
        <v>18.059999999999999</v>
      </c>
      <c r="H298" s="28" t="s">
        <v>112</v>
      </c>
      <c r="I298" s="13">
        <v>0.59</v>
      </c>
      <c r="J298" s="13">
        <v>57.3</v>
      </c>
      <c r="K298" s="13">
        <v>1187</v>
      </c>
    </row>
    <row r="299" spans="1:33" x14ac:dyDescent="0.3">
      <c r="A299" s="48">
        <v>37768</v>
      </c>
      <c r="B299" s="13">
        <v>124345</v>
      </c>
      <c r="C299" s="13">
        <v>399</v>
      </c>
      <c r="D299" s="13">
        <v>0.255</v>
      </c>
      <c r="E299" s="13">
        <v>11.59</v>
      </c>
      <c r="F299" s="13">
        <v>8.19</v>
      </c>
      <c r="G299" s="13">
        <v>20.69</v>
      </c>
      <c r="H299" s="28" t="s">
        <v>112</v>
      </c>
      <c r="I299" s="13">
        <v>0.3</v>
      </c>
      <c r="J299" s="13">
        <v>7.7</v>
      </c>
      <c r="K299" s="13">
        <v>933</v>
      </c>
      <c r="L299" s="13">
        <f>AVERAGE(K295:K299)</f>
        <v>5625.2</v>
      </c>
      <c r="M299" s="38">
        <f>GEOMEAN(K295:K299)</f>
        <v>2668.3065244622508</v>
      </c>
      <c r="N299" s="45" t="s">
        <v>327</v>
      </c>
    </row>
    <row r="300" spans="1:33" x14ac:dyDescent="0.3">
      <c r="A300" s="48">
        <v>37774</v>
      </c>
      <c r="B300" s="13">
        <v>120039</v>
      </c>
      <c r="C300" s="28" t="e">
        <v>#VALUE!</v>
      </c>
      <c r="D300" s="28" t="e">
        <v>#VALUE!</v>
      </c>
      <c r="E300" s="28" t="s">
        <v>348</v>
      </c>
      <c r="F300" s="28" t="s">
        <v>348</v>
      </c>
      <c r="G300" s="28" t="s">
        <v>348</v>
      </c>
      <c r="H300" s="28" t="s">
        <v>112</v>
      </c>
      <c r="I300" s="28" t="s">
        <v>348</v>
      </c>
      <c r="J300" s="28" t="s">
        <v>348</v>
      </c>
      <c r="K300" s="13">
        <v>749</v>
      </c>
    </row>
    <row r="301" spans="1:33" x14ac:dyDescent="0.3">
      <c r="A301" s="48">
        <v>37782</v>
      </c>
      <c r="B301" s="13">
        <v>104252</v>
      </c>
      <c r="C301" s="13">
        <v>1030</v>
      </c>
      <c r="D301" s="13">
        <v>0.65949999999999998</v>
      </c>
      <c r="E301" s="13">
        <v>12.04</v>
      </c>
      <c r="F301" s="13">
        <v>7.7</v>
      </c>
      <c r="G301" s="13">
        <v>18.03</v>
      </c>
      <c r="H301" s="28" t="s">
        <v>112</v>
      </c>
      <c r="I301" s="13">
        <v>0.46</v>
      </c>
      <c r="J301" s="13">
        <v>7.6</v>
      </c>
      <c r="K301" s="13">
        <v>1333</v>
      </c>
      <c r="O301" s="28" t="s">
        <v>321</v>
      </c>
      <c r="P301" s="28">
        <v>105</v>
      </c>
      <c r="Q301" s="28" t="s">
        <v>321</v>
      </c>
      <c r="R301" s="28" t="s">
        <v>321</v>
      </c>
      <c r="S301" s="28" t="s">
        <v>321</v>
      </c>
      <c r="T301" s="28" t="s">
        <v>321</v>
      </c>
      <c r="U301" s="28" t="s">
        <v>321</v>
      </c>
      <c r="V301" s="28" t="s">
        <v>321</v>
      </c>
      <c r="W301" s="28" t="s">
        <v>321</v>
      </c>
      <c r="X301" s="28">
        <v>101</v>
      </c>
      <c r="Y301" s="28" t="s">
        <v>321</v>
      </c>
      <c r="Z301" s="28">
        <v>1.2</v>
      </c>
      <c r="AA301" s="28" t="s">
        <v>321</v>
      </c>
      <c r="AB301" s="28">
        <v>68</v>
      </c>
      <c r="AC301" s="28" t="s">
        <v>321</v>
      </c>
      <c r="AD301" s="28">
        <v>498</v>
      </c>
      <c r="AE301" s="28">
        <v>8</v>
      </c>
      <c r="AG301" s="13" t="s">
        <v>747</v>
      </c>
    </row>
    <row r="302" spans="1:33" x14ac:dyDescent="0.3">
      <c r="A302" s="48">
        <v>37791</v>
      </c>
      <c r="B302" s="13">
        <v>105354</v>
      </c>
      <c r="C302" s="13">
        <v>953</v>
      </c>
      <c r="D302" s="13">
        <v>0.61</v>
      </c>
      <c r="E302" s="13">
        <v>10.41</v>
      </c>
      <c r="F302" s="13">
        <v>8.06</v>
      </c>
      <c r="G302" s="13">
        <v>20.94</v>
      </c>
      <c r="H302" s="28" t="s">
        <v>112</v>
      </c>
      <c r="I302" s="13">
        <v>0.1</v>
      </c>
      <c r="J302" s="13">
        <v>7.8</v>
      </c>
      <c r="K302" s="13">
        <v>3873</v>
      </c>
    </row>
    <row r="303" spans="1:33" x14ac:dyDescent="0.3">
      <c r="A303" s="48">
        <v>37796</v>
      </c>
      <c r="B303" s="13">
        <v>111033</v>
      </c>
      <c r="C303" s="13">
        <v>919</v>
      </c>
      <c r="D303" s="13">
        <v>0.58819999999999995</v>
      </c>
      <c r="E303" s="13">
        <v>11.85</v>
      </c>
      <c r="F303" s="13">
        <v>7.81</v>
      </c>
      <c r="G303" s="13">
        <v>24.43</v>
      </c>
      <c r="H303" s="28" t="s">
        <v>112</v>
      </c>
      <c r="I303" s="13">
        <v>1.32</v>
      </c>
      <c r="J303" s="13">
        <v>7.7</v>
      </c>
      <c r="K303" s="13">
        <v>2481</v>
      </c>
    </row>
    <row r="304" spans="1:33" x14ac:dyDescent="0.3">
      <c r="A304" s="48">
        <v>37802</v>
      </c>
      <c r="B304" s="13">
        <v>113210</v>
      </c>
      <c r="C304" s="28" t="e">
        <v>#VALUE!</v>
      </c>
      <c r="D304" s="28" t="e">
        <v>#VALUE!</v>
      </c>
      <c r="E304" s="13">
        <v>8.86</v>
      </c>
      <c r="F304" s="13">
        <v>8.2899999999999991</v>
      </c>
      <c r="G304" s="13">
        <v>24.98</v>
      </c>
      <c r="H304" s="28" t="s">
        <v>112</v>
      </c>
      <c r="I304" s="13">
        <v>0.1</v>
      </c>
      <c r="J304" s="13">
        <v>7.9</v>
      </c>
      <c r="K304" s="13">
        <v>3255</v>
      </c>
      <c r="L304" s="13">
        <f>AVERAGE(K300:K304)</f>
        <v>2338.1999999999998</v>
      </c>
      <c r="M304" s="38">
        <f>GEOMEAN(K300:K304)</f>
        <v>1990.2491369090542</v>
      </c>
      <c r="N304" s="45" t="s">
        <v>329</v>
      </c>
    </row>
    <row r="305" spans="1:31" x14ac:dyDescent="0.3">
      <c r="A305" s="48">
        <v>37812</v>
      </c>
      <c r="B305" s="13">
        <v>103623</v>
      </c>
      <c r="C305" s="13">
        <v>427</v>
      </c>
      <c r="D305" s="13">
        <v>0.27300000000000002</v>
      </c>
      <c r="E305" s="13">
        <v>8.48</v>
      </c>
      <c r="F305" s="13">
        <v>7.94</v>
      </c>
      <c r="G305" s="13">
        <v>21.66</v>
      </c>
      <c r="H305" s="28" t="s">
        <v>112</v>
      </c>
      <c r="I305" s="13">
        <v>0.1</v>
      </c>
      <c r="J305" s="13">
        <v>7.7</v>
      </c>
      <c r="K305" s="13">
        <v>4611</v>
      </c>
    </row>
    <row r="306" spans="1:31" x14ac:dyDescent="0.3">
      <c r="A306" s="48">
        <v>37816</v>
      </c>
      <c r="B306" s="13">
        <v>113617</v>
      </c>
      <c r="C306" s="13">
        <v>851</v>
      </c>
      <c r="D306" s="13">
        <v>0.54399999999999993</v>
      </c>
      <c r="E306" s="13">
        <v>10.79</v>
      </c>
      <c r="F306" s="13">
        <v>8.2100000000000009</v>
      </c>
      <c r="G306" s="13">
        <v>24.5</v>
      </c>
      <c r="H306" s="28" t="s">
        <v>112</v>
      </c>
      <c r="I306" s="13">
        <v>0.1</v>
      </c>
      <c r="J306" s="13">
        <v>7.9</v>
      </c>
      <c r="K306" s="13">
        <v>1187</v>
      </c>
    </row>
    <row r="307" spans="1:31" x14ac:dyDescent="0.3">
      <c r="A307" s="48">
        <v>37819</v>
      </c>
      <c r="B307" s="13">
        <v>105838</v>
      </c>
      <c r="C307" s="13">
        <v>445</v>
      </c>
      <c r="D307" s="13">
        <v>0.28499999999999998</v>
      </c>
      <c r="E307" s="13">
        <v>11.51</v>
      </c>
      <c r="F307" s="13">
        <v>8.14</v>
      </c>
      <c r="G307" s="13">
        <v>23.69</v>
      </c>
      <c r="H307" s="28" t="s">
        <v>112</v>
      </c>
      <c r="I307" s="13">
        <v>0.2</v>
      </c>
      <c r="J307" s="13">
        <v>7.7</v>
      </c>
      <c r="K307" s="13">
        <v>1246</v>
      </c>
    </row>
    <row r="308" spans="1:31" x14ac:dyDescent="0.3">
      <c r="A308" s="48">
        <v>37824</v>
      </c>
      <c r="B308" s="13">
        <v>100434</v>
      </c>
      <c r="C308" s="28" t="e">
        <v>#VALUE!</v>
      </c>
      <c r="D308" s="28" t="e">
        <v>#VALUE!</v>
      </c>
      <c r="E308" s="13">
        <v>8.81</v>
      </c>
      <c r="F308" s="13">
        <v>8.0399999999999991</v>
      </c>
      <c r="G308" s="13">
        <v>21.21</v>
      </c>
      <c r="H308" s="28" t="s">
        <v>112</v>
      </c>
      <c r="I308" s="13">
        <v>0.13</v>
      </c>
      <c r="J308" s="13">
        <v>56.4</v>
      </c>
      <c r="K308" s="13">
        <v>10462</v>
      </c>
    </row>
    <row r="309" spans="1:31" x14ac:dyDescent="0.3">
      <c r="A309" s="48">
        <v>37831</v>
      </c>
      <c r="B309" s="13">
        <v>110333</v>
      </c>
      <c r="C309" s="13">
        <v>842</v>
      </c>
      <c r="D309" s="13">
        <v>0.53900000000000003</v>
      </c>
      <c r="E309" s="13">
        <v>11.85</v>
      </c>
      <c r="F309" s="13">
        <v>8.11</v>
      </c>
      <c r="G309" s="13">
        <v>22.49</v>
      </c>
      <c r="H309" s="28" t="s">
        <v>112</v>
      </c>
      <c r="I309" s="13">
        <v>0.3</v>
      </c>
      <c r="J309" s="13">
        <v>7.7</v>
      </c>
      <c r="K309" s="13">
        <v>1112</v>
      </c>
      <c r="L309" s="13">
        <f>AVERAGE(K305:K309)</f>
        <v>3723.6</v>
      </c>
      <c r="M309" s="38">
        <f>GEOMEAN(K305:K309)</f>
        <v>2398.2622821481991</v>
      </c>
      <c r="N309" s="45" t="s">
        <v>330</v>
      </c>
    </row>
    <row r="310" spans="1:31" x14ac:dyDescent="0.3">
      <c r="A310" s="48">
        <v>37840</v>
      </c>
      <c r="B310" s="13">
        <v>112615</v>
      </c>
      <c r="C310" s="13">
        <v>838</v>
      </c>
      <c r="D310" s="13">
        <v>0.5363</v>
      </c>
      <c r="E310" s="13">
        <v>12.4</v>
      </c>
      <c r="F310" s="13">
        <v>8.27</v>
      </c>
      <c r="G310" s="13">
        <v>24.95</v>
      </c>
      <c r="H310" s="28" t="s">
        <v>112</v>
      </c>
      <c r="I310" s="13">
        <v>0.14000000000000001</v>
      </c>
      <c r="J310" s="13">
        <v>39.1</v>
      </c>
      <c r="K310" s="13">
        <v>435</v>
      </c>
    </row>
    <row r="311" spans="1:31" x14ac:dyDescent="0.3">
      <c r="A311" s="48">
        <v>37845</v>
      </c>
      <c r="B311" s="13">
        <v>115333</v>
      </c>
      <c r="C311" s="13">
        <v>699</v>
      </c>
      <c r="D311" s="13">
        <v>0.44740000000000002</v>
      </c>
      <c r="E311" s="13">
        <v>10.36</v>
      </c>
      <c r="F311" s="13">
        <v>8.17</v>
      </c>
      <c r="G311" s="13">
        <v>24.39</v>
      </c>
      <c r="H311" s="28" t="s">
        <v>112</v>
      </c>
      <c r="I311" s="13">
        <v>0.23</v>
      </c>
      <c r="J311" s="13">
        <v>7.6</v>
      </c>
      <c r="K311" s="13">
        <v>1785</v>
      </c>
    </row>
    <row r="312" spans="1:31" x14ac:dyDescent="0.3">
      <c r="A312" s="48">
        <v>37851</v>
      </c>
      <c r="B312" s="13">
        <v>112717</v>
      </c>
      <c r="C312" s="13">
        <v>894</v>
      </c>
      <c r="D312" s="13">
        <v>0.5726</v>
      </c>
      <c r="E312" s="13">
        <v>12.76</v>
      </c>
      <c r="F312" s="13">
        <v>7.87</v>
      </c>
      <c r="G312" s="13">
        <v>23.66</v>
      </c>
      <c r="H312" s="28" t="s">
        <v>112</v>
      </c>
      <c r="I312" s="13">
        <v>0.25</v>
      </c>
      <c r="J312" s="13">
        <v>7.4</v>
      </c>
      <c r="K312" s="13">
        <v>331</v>
      </c>
    </row>
    <row r="313" spans="1:31" x14ac:dyDescent="0.3">
      <c r="A313" s="48">
        <v>37859</v>
      </c>
      <c r="B313" s="13">
        <v>105236</v>
      </c>
      <c r="C313" s="13">
        <v>916</v>
      </c>
      <c r="D313" s="13">
        <v>0.58679999999999999</v>
      </c>
      <c r="E313" s="13">
        <v>12.34</v>
      </c>
      <c r="F313" s="13">
        <v>8.16</v>
      </c>
      <c r="G313" s="13">
        <v>24.63</v>
      </c>
      <c r="H313" s="28" t="s">
        <v>112</v>
      </c>
      <c r="I313" s="13">
        <v>0.04</v>
      </c>
      <c r="J313" s="13">
        <v>7.6</v>
      </c>
      <c r="K313" s="13">
        <v>905</v>
      </c>
    </row>
    <row r="314" spans="1:31" x14ac:dyDescent="0.3">
      <c r="A314" s="48">
        <v>37861</v>
      </c>
      <c r="B314" s="13">
        <v>111958</v>
      </c>
      <c r="C314" s="13">
        <v>675</v>
      </c>
      <c r="D314" s="13">
        <v>0.43229999999999996</v>
      </c>
      <c r="E314" s="13">
        <v>8.9499999999999993</v>
      </c>
      <c r="F314" s="13">
        <v>7.99</v>
      </c>
      <c r="G314" s="13">
        <v>25.91</v>
      </c>
      <c r="H314" s="28" t="s">
        <v>112</v>
      </c>
      <c r="I314" s="13">
        <v>0.2</v>
      </c>
      <c r="J314" s="13">
        <v>7.4</v>
      </c>
      <c r="K314" s="13">
        <v>8664</v>
      </c>
      <c r="L314" s="13">
        <f>AVERAGE(K310:K314)</f>
        <v>2424</v>
      </c>
      <c r="M314" s="38">
        <f>GEOMEAN(K310:K314)</f>
        <v>1150.441391728539</v>
      </c>
      <c r="N314" s="45" t="s">
        <v>331</v>
      </c>
    </row>
    <row r="315" spans="1:31" x14ac:dyDescent="0.3">
      <c r="A315" s="48">
        <v>37868</v>
      </c>
      <c r="B315" s="13">
        <v>105133</v>
      </c>
      <c r="C315" s="13">
        <v>891</v>
      </c>
      <c r="D315" s="13">
        <v>0.56999999999999995</v>
      </c>
      <c r="E315" s="13">
        <v>8.64</v>
      </c>
      <c r="F315" s="13">
        <v>8.17</v>
      </c>
      <c r="G315" s="13">
        <v>20.39</v>
      </c>
      <c r="H315" s="28" t="s">
        <v>112</v>
      </c>
      <c r="I315" s="13">
        <v>0.6</v>
      </c>
      <c r="J315" s="13">
        <v>7.7</v>
      </c>
      <c r="K315" s="13">
        <v>1022</v>
      </c>
    </row>
    <row r="316" spans="1:31" x14ac:dyDescent="0.3">
      <c r="A316" s="48">
        <v>37874</v>
      </c>
      <c r="B316" s="13">
        <v>110715</v>
      </c>
      <c r="C316" s="13">
        <v>910</v>
      </c>
      <c r="D316" s="13">
        <v>0.58260000000000001</v>
      </c>
      <c r="E316" s="13">
        <v>10.87</v>
      </c>
      <c r="F316" s="13">
        <v>8.14</v>
      </c>
      <c r="G316" s="13">
        <v>21.7</v>
      </c>
      <c r="H316" s="28" t="s">
        <v>112</v>
      </c>
      <c r="I316" s="13">
        <v>0.56999999999999995</v>
      </c>
      <c r="J316" s="13">
        <v>7.3</v>
      </c>
      <c r="K316" s="13">
        <v>650</v>
      </c>
      <c r="O316" s="28" t="s">
        <v>321</v>
      </c>
      <c r="P316" s="28">
        <v>87.9</v>
      </c>
      <c r="Q316" s="28" t="s">
        <v>321</v>
      </c>
      <c r="R316" s="28">
        <v>5.9</v>
      </c>
      <c r="S316" s="28" t="s">
        <v>321</v>
      </c>
      <c r="T316" s="28" t="s">
        <v>321</v>
      </c>
      <c r="U316" s="28" t="s">
        <v>321</v>
      </c>
      <c r="V316" s="28" t="s">
        <v>321</v>
      </c>
      <c r="W316" s="28" t="s">
        <v>321</v>
      </c>
      <c r="X316" s="28">
        <v>110</v>
      </c>
      <c r="Y316" s="28" t="s">
        <v>321</v>
      </c>
      <c r="Z316" s="28">
        <v>1.7</v>
      </c>
      <c r="AA316" s="28" t="s">
        <v>321</v>
      </c>
      <c r="AB316" s="28">
        <v>97</v>
      </c>
      <c r="AC316" s="28" t="s">
        <v>321</v>
      </c>
      <c r="AD316" s="28">
        <v>383</v>
      </c>
      <c r="AE316" s="28" t="s">
        <v>321</v>
      </c>
    </row>
    <row r="317" spans="1:31" x14ac:dyDescent="0.3">
      <c r="A317" s="48">
        <v>37880</v>
      </c>
      <c r="B317" s="13">
        <v>104829</v>
      </c>
      <c r="C317" s="13">
        <v>931.3</v>
      </c>
      <c r="D317" s="13">
        <v>0.59599999999999997</v>
      </c>
      <c r="E317" s="13">
        <v>12.12</v>
      </c>
      <c r="F317" s="13">
        <v>8.02</v>
      </c>
      <c r="G317" s="13">
        <v>18.73</v>
      </c>
      <c r="H317" s="28" t="s">
        <v>112</v>
      </c>
      <c r="I317" s="13">
        <v>0.54</v>
      </c>
      <c r="J317" s="13">
        <v>55.7</v>
      </c>
      <c r="K317" s="13">
        <v>355</v>
      </c>
    </row>
    <row r="318" spans="1:31" x14ac:dyDescent="0.3">
      <c r="A318" s="48">
        <v>37886</v>
      </c>
      <c r="B318" s="13">
        <v>125707</v>
      </c>
      <c r="C318" s="13">
        <v>272</v>
      </c>
      <c r="D318" s="13">
        <v>0.17399999999999999</v>
      </c>
      <c r="E318" s="13">
        <v>5.76</v>
      </c>
      <c r="F318" s="13">
        <v>7.87</v>
      </c>
      <c r="G318" s="13">
        <v>19.91</v>
      </c>
      <c r="H318" s="28" t="s">
        <v>112</v>
      </c>
      <c r="I318" s="13">
        <v>0.2</v>
      </c>
      <c r="J318" s="13">
        <v>7.7</v>
      </c>
      <c r="K318" s="13">
        <v>5794</v>
      </c>
    </row>
    <row r="319" spans="1:31" x14ac:dyDescent="0.3">
      <c r="A319" s="48">
        <v>37894</v>
      </c>
      <c r="B319" s="13">
        <v>121331</v>
      </c>
      <c r="C319" s="13">
        <v>888</v>
      </c>
      <c r="D319" s="13">
        <v>0.56869999999999998</v>
      </c>
      <c r="E319" s="13">
        <v>14.97</v>
      </c>
      <c r="F319" s="13">
        <v>7.78</v>
      </c>
      <c r="G319" s="13">
        <v>13.98</v>
      </c>
      <c r="H319" s="28" t="s">
        <v>112</v>
      </c>
      <c r="I319" s="13">
        <v>0.93</v>
      </c>
      <c r="J319" s="13">
        <v>7.5</v>
      </c>
      <c r="K319" s="13">
        <v>1401</v>
      </c>
      <c r="L319" s="13">
        <f>AVERAGE(K315:K319)</f>
        <v>1844.4</v>
      </c>
      <c r="M319" s="38">
        <f>GEOMEAN(K315:K319)</f>
        <v>1138.6804028483652</v>
      </c>
      <c r="N319" s="45" t="s">
        <v>335</v>
      </c>
    </row>
    <row r="320" spans="1:31" x14ac:dyDescent="0.3">
      <c r="A320" s="48">
        <v>37903</v>
      </c>
      <c r="B320" s="13">
        <v>113855</v>
      </c>
      <c r="C320" s="13">
        <v>910</v>
      </c>
      <c r="D320" s="13">
        <v>0.58200000000000007</v>
      </c>
      <c r="E320" s="13">
        <v>11.74</v>
      </c>
      <c r="F320" s="13">
        <v>8.1300000000000008</v>
      </c>
      <c r="G320" s="13">
        <v>15.77</v>
      </c>
      <c r="H320" s="36" t="s">
        <v>112</v>
      </c>
      <c r="I320" s="13">
        <v>0.5</v>
      </c>
      <c r="J320" s="13">
        <v>7.8</v>
      </c>
      <c r="K320" s="13">
        <v>496</v>
      </c>
    </row>
    <row r="321" spans="1:33" x14ac:dyDescent="0.3">
      <c r="A321" s="48">
        <v>37908</v>
      </c>
      <c r="B321" s="13">
        <v>110347</v>
      </c>
      <c r="C321" s="13">
        <v>188.4</v>
      </c>
      <c r="D321" s="13">
        <v>0.1206</v>
      </c>
      <c r="E321" s="13">
        <v>8.42</v>
      </c>
      <c r="F321" s="13">
        <v>7.8</v>
      </c>
      <c r="G321" s="13">
        <v>14.84</v>
      </c>
      <c r="H321" s="36" t="s">
        <v>112</v>
      </c>
      <c r="I321" s="13">
        <v>0.25</v>
      </c>
      <c r="J321" s="13">
        <v>57.3</v>
      </c>
      <c r="K321" s="13">
        <v>24192</v>
      </c>
    </row>
    <row r="322" spans="1:33" x14ac:dyDescent="0.3">
      <c r="A322" s="48">
        <v>37914</v>
      </c>
      <c r="B322" s="13">
        <v>105358</v>
      </c>
      <c r="C322" s="13">
        <v>947.5</v>
      </c>
      <c r="D322" s="13">
        <v>0.60640000000000005</v>
      </c>
      <c r="E322" s="13">
        <v>10.81</v>
      </c>
      <c r="F322" s="13">
        <v>8.08</v>
      </c>
      <c r="G322" s="13">
        <v>13.47</v>
      </c>
      <c r="H322" s="36" t="s">
        <v>112</v>
      </c>
      <c r="I322" s="13">
        <v>0.46</v>
      </c>
      <c r="J322" s="13">
        <v>77.7</v>
      </c>
      <c r="K322" s="13">
        <v>382</v>
      </c>
    </row>
    <row r="323" spans="1:33" x14ac:dyDescent="0.3">
      <c r="A323" s="48">
        <v>37917</v>
      </c>
      <c r="B323" s="13">
        <v>111831</v>
      </c>
      <c r="C323" s="13">
        <v>997</v>
      </c>
      <c r="D323" s="13">
        <v>0.63810000000000011</v>
      </c>
      <c r="E323" s="13">
        <v>11.82</v>
      </c>
      <c r="F323" s="13">
        <v>8.1</v>
      </c>
      <c r="G323" s="13">
        <v>11.72</v>
      </c>
      <c r="H323" s="36" t="s">
        <v>112</v>
      </c>
      <c r="I323" s="13">
        <v>7.0000000000000007E-2</v>
      </c>
      <c r="J323" s="13">
        <v>63.2</v>
      </c>
      <c r="K323" s="13">
        <v>171</v>
      </c>
    </row>
    <row r="324" spans="1:33" x14ac:dyDescent="0.3">
      <c r="A324" s="48">
        <v>37922</v>
      </c>
      <c r="B324" s="13">
        <v>111335</v>
      </c>
      <c r="C324" s="13">
        <v>844.1</v>
      </c>
      <c r="D324" s="13">
        <v>0.54020000000000001</v>
      </c>
      <c r="E324" s="13">
        <v>9.83</v>
      </c>
      <c r="F324" s="13">
        <v>8.0299999999999994</v>
      </c>
      <c r="G324" s="13">
        <v>9.0299999999999994</v>
      </c>
      <c r="H324" s="36" t="s">
        <v>112</v>
      </c>
      <c r="I324" s="13">
        <v>0.3</v>
      </c>
      <c r="J324" s="13">
        <v>80.400000000000006</v>
      </c>
      <c r="K324" s="13">
        <v>416</v>
      </c>
      <c r="L324" s="13">
        <f>AVERAGE(K320:K324)</f>
        <v>5131.3999999999996</v>
      </c>
      <c r="M324" s="38">
        <f>GEOMEAN(K320:K324)</f>
        <v>799.21062853604383</v>
      </c>
      <c r="N324" s="45" t="s">
        <v>336</v>
      </c>
    </row>
    <row r="325" spans="1:33" x14ac:dyDescent="0.3">
      <c r="A325" s="48">
        <v>37930</v>
      </c>
      <c r="B325" s="13">
        <v>104421</v>
      </c>
      <c r="C325" s="13">
        <v>986</v>
      </c>
      <c r="D325" s="13">
        <v>0.63159999999999994</v>
      </c>
      <c r="E325" s="13">
        <v>8.8000000000000007</v>
      </c>
      <c r="F325" s="13">
        <v>7.48</v>
      </c>
      <c r="G325" s="13">
        <v>14</v>
      </c>
      <c r="H325" s="36" t="s">
        <v>112</v>
      </c>
      <c r="I325" s="13">
        <v>0.81</v>
      </c>
      <c r="J325" s="13">
        <v>7.6</v>
      </c>
      <c r="K325" s="13">
        <v>354</v>
      </c>
    </row>
    <row r="326" spans="1:33" x14ac:dyDescent="0.3">
      <c r="A326" s="48">
        <v>37937</v>
      </c>
      <c r="B326" s="13">
        <v>111232</v>
      </c>
      <c r="C326" s="13">
        <v>742</v>
      </c>
      <c r="D326" s="13">
        <v>0.47499999999999998</v>
      </c>
      <c r="E326" s="13">
        <v>17.45</v>
      </c>
      <c r="F326" s="13">
        <v>7.35</v>
      </c>
      <c r="G326" s="13">
        <v>13.39</v>
      </c>
      <c r="H326" s="36" t="s">
        <v>112</v>
      </c>
      <c r="I326" s="13">
        <v>0.1</v>
      </c>
      <c r="J326" s="13">
        <v>7.7</v>
      </c>
      <c r="K326" s="13">
        <v>2247</v>
      </c>
    </row>
    <row r="327" spans="1:33" x14ac:dyDescent="0.3">
      <c r="A327" s="48">
        <v>37942</v>
      </c>
      <c r="B327" s="13">
        <v>123757</v>
      </c>
      <c r="C327" s="13">
        <v>950</v>
      </c>
      <c r="D327" s="13">
        <v>0.60799999999999998</v>
      </c>
      <c r="E327" s="13">
        <v>14</v>
      </c>
      <c r="F327" s="13">
        <v>8.2899999999999991</v>
      </c>
      <c r="G327" s="13">
        <v>9.44</v>
      </c>
      <c r="H327" s="36" t="s">
        <v>112</v>
      </c>
      <c r="I327" s="13">
        <v>0.3</v>
      </c>
      <c r="J327" s="13">
        <v>7.9</v>
      </c>
      <c r="K327" s="13">
        <v>98</v>
      </c>
    </row>
    <row r="328" spans="1:33" x14ac:dyDescent="0.3">
      <c r="A328" s="48">
        <v>37944</v>
      </c>
      <c r="B328" s="13">
        <v>103739</v>
      </c>
      <c r="C328" s="13">
        <v>470.3</v>
      </c>
      <c r="D328" s="13">
        <v>0.30099999999999999</v>
      </c>
      <c r="E328" s="13">
        <v>9.57</v>
      </c>
      <c r="F328" s="13">
        <v>7.43</v>
      </c>
      <c r="G328" s="13">
        <v>12.59</v>
      </c>
      <c r="H328" s="36" t="s">
        <v>112</v>
      </c>
      <c r="I328" s="13">
        <v>0.3</v>
      </c>
      <c r="J328" s="13">
        <v>36.4</v>
      </c>
      <c r="K328" s="13">
        <v>2723</v>
      </c>
    </row>
    <row r="329" spans="1:33" x14ac:dyDescent="0.3">
      <c r="A329" s="48">
        <v>37949</v>
      </c>
      <c r="B329" s="13">
        <v>115343</v>
      </c>
      <c r="C329" s="13">
        <v>393.1</v>
      </c>
      <c r="D329" s="13">
        <v>0.25159999999999999</v>
      </c>
      <c r="E329" s="13">
        <v>11.23</v>
      </c>
      <c r="F329" s="13">
        <v>7.88</v>
      </c>
      <c r="G329" s="13">
        <v>7.17</v>
      </c>
      <c r="H329" s="36" t="s">
        <v>112</v>
      </c>
      <c r="I329" s="13">
        <v>0.01</v>
      </c>
      <c r="J329" s="13">
        <v>73.400000000000006</v>
      </c>
      <c r="K329" s="13">
        <v>6867</v>
      </c>
      <c r="L329" s="13">
        <f>AVERAGE(K325:K329)</f>
        <v>2457.8000000000002</v>
      </c>
      <c r="M329" s="38">
        <f>GEOMEAN(K325:K329)</f>
        <v>1078.2747111086614</v>
      </c>
      <c r="N329" s="45" t="s">
        <v>337</v>
      </c>
    </row>
    <row r="330" spans="1:33" x14ac:dyDescent="0.3">
      <c r="A330" s="48">
        <v>37963</v>
      </c>
      <c r="B330" s="13">
        <v>115024</v>
      </c>
      <c r="C330" s="13">
        <v>950</v>
      </c>
      <c r="D330" s="13">
        <v>0.60799999999999998</v>
      </c>
      <c r="E330" s="13">
        <v>13.72</v>
      </c>
      <c r="F330" s="13">
        <v>8.26</v>
      </c>
      <c r="G330" s="13">
        <v>5.6</v>
      </c>
      <c r="H330" s="36" t="s">
        <v>112</v>
      </c>
      <c r="I330" s="13">
        <v>0.4</v>
      </c>
      <c r="J330" s="13">
        <v>7.8</v>
      </c>
      <c r="K330" s="13">
        <v>521</v>
      </c>
      <c r="O330" s="28" t="s">
        <v>321</v>
      </c>
      <c r="P330" s="28">
        <v>91.1</v>
      </c>
      <c r="Q330" s="28" t="s">
        <v>321</v>
      </c>
      <c r="R330" s="28" t="s">
        <v>321</v>
      </c>
      <c r="S330" s="28" t="s">
        <v>321</v>
      </c>
      <c r="T330" s="28" t="s">
        <v>321</v>
      </c>
      <c r="U330" s="28" t="s">
        <v>321</v>
      </c>
      <c r="V330" s="28" t="s">
        <v>321</v>
      </c>
      <c r="W330" s="28">
        <v>15.9</v>
      </c>
      <c r="X330" s="28">
        <v>82</v>
      </c>
      <c r="Y330" s="28" t="s">
        <v>321</v>
      </c>
      <c r="Z330" s="28">
        <v>0.76</v>
      </c>
      <c r="AA330" s="28" t="s">
        <v>321</v>
      </c>
      <c r="AB330" s="28">
        <v>67.7</v>
      </c>
      <c r="AC330" s="28" t="s">
        <v>321</v>
      </c>
      <c r="AD330" s="28">
        <v>375</v>
      </c>
      <c r="AE330" s="28">
        <v>12</v>
      </c>
      <c r="AG330" s="13" t="s">
        <v>403</v>
      </c>
    </row>
    <row r="331" spans="1:33" x14ac:dyDescent="0.3">
      <c r="A331" s="48">
        <v>37965</v>
      </c>
      <c r="B331" s="13">
        <v>112043</v>
      </c>
      <c r="C331" s="13">
        <v>629.4</v>
      </c>
      <c r="D331" s="13">
        <v>0.40280000000000005</v>
      </c>
      <c r="E331" s="13">
        <v>10.86</v>
      </c>
      <c r="F331" s="13">
        <v>7.45</v>
      </c>
      <c r="G331" s="13">
        <v>9.56</v>
      </c>
      <c r="H331" s="36" t="s">
        <v>112</v>
      </c>
      <c r="I331" s="13">
        <v>0.14000000000000001</v>
      </c>
      <c r="J331" s="13">
        <v>58</v>
      </c>
      <c r="K331" s="13">
        <v>6867</v>
      </c>
    </row>
    <row r="332" spans="1:33" x14ac:dyDescent="0.3">
      <c r="A332" s="48">
        <v>37971</v>
      </c>
      <c r="B332" s="13">
        <v>110656</v>
      </c>
      <c r="C332" s="13">
        <v>1262</v>
      </c>
      <c r="D332" s="13">
        <v>1.2999999999999999E-2</v>
      </c>
      <c r="E332" s="13">
        <v>12.71</v>
      </c>
      <c r="F332" s="13">
        <v>7.36</v>
      </c>
      <c r="G332" s="13">
        <v>4.4400000000000004</v>
      </c>
      <c r="H332" s="36" t="s">
        <v>112</v>
      </c>
      <c r="I332" s="13">
        <v>0.42</v>
      </c>
      <c r="J332" s="13">
        <v>37.1</v>
      </c>
      <c r="K332" s="13">
        <v>1106</v>
      </c>
    </row>
    <row r="333" spans="1:33" x14ac:dyDescent="0.3">
      <c r="A333" s="48">
        <v>37973</v>
      </c>
      <c r="B333" s="13" t="s">
        <v>748</v>
      </c>
      <c r="C333" s="13">
        <v>1027</v>
      </c>
      <c r="D333" s="13">
        <v>0.65710000000000002</v>
      </c>
      <c r="E333" s="13">
        <v>16.68</v>
      </c>
      <c r="F333" s="13">
        <v>7.54</v>
      </c>
      <c r="G333" s="13">
        <v>1.94</v>
      </c>
      <c r="H333" s="36" t="s">
        <v>112</v>
      </c>
      <c r="I333" s="13">
        <v>0.11</v>
      </c>
      <c r="J333" s="13">
        <v>58.1</v>
      </c>
    </row>
    <row r="334" spans="1:33" x14ac:dyDescent="0.3">
      <c r="A334" s="48">
        <v>37977</v>
      </c>
      <c r="B334" s="13">
        <v>122923</v>
      </c>
      <c r="C334" s="13">
        <v>1076</v>
      </c>
      <c r="D334" s="13">
        <v>0.68890000000000007</v>
      </c>
      <c r="E334" s="13">
        <v>12.13</v>
      </c>
      <c r="F334" s="13">
        <v>8.2799999999999994</v>
      </c>
      <c r="G334" s="13">
        <v>4.84</v>
      </c>
      <c r="H334" s="36" t="s">
        <v>112</v>
      </c>
      <c r="I334" s="13">
        <v>0.08</v>
      </c>
      <c r="J334" s="13">
        <v>6.9</v>
      </c>
      <c r="K334" s="13">
        <v>413</v>
      </c>
      <c r="L334" s="13">
        <f>AVERAGE(K330:K334)</f>
        <v>2226.75</v>
      </c>
      <c r="M334" s="38">
        <f>GEOMEAN(K330:K334)</f>
        <v>1130.6481782816077</v>
      </c>
      <c r="N334" s="45" t="s">
        <v>338</v>
      </c>
    </row>
    <row r="335" spans="1:33" x14ac:dyDescent="0.3">
      <c r="A335" s="48">
        <v>37994</v>
      </c>
      <c r="B335" s="13">
        <v>114549</v>
      </c>
      <c r="C335" s="13">
        <v>967.7</v>
      </c>
      <c r="D335" s="13">
        <v>0.61929999999999996</v>
      </c>
      <c r="E335" s="13">
        <v>12.35</v>
      </c>
      <c r="F335" s="13">
        <v>8.01</v>
      </c>
      <c r="G335" s="13">
        <v>2.7</v>
      </c>
      <c r="H335" s="36" t="s">
        <v>112</v>
      </c>
      <c r="I335" s="13">
        <v>0.28000000000000003</v>
      </c>
      <c r="J335" s="13">
        <v>7.6</v>
      </c>
      <c r="K335" s="13">
        <v>345</v>
      </c>
    </row>
    <row r="336" spans="1:33" x14ac:dyDescent="0.3">
      <c r="A336" s="48">
        <v>37999</v>
      </c>
      <c r="B336" s="13">
        <v>114555</v>
      </c>
      <c r="C336" s="13">
        <v>987</v>
      </c>
      <c r="D336" s="13">
        <v>0.63100000000000001</v>
      </c>
      <c r="E336" s="13">
        <v>13.35</v>
      </c>
      <c r="F336" s="13">
        <v>8</v>
      </c>
      <c r="G336" s="13">
        <v>3.31</v>
      </c>
      <c r="H336" s="36" t="s">
        <v>112</v>
      </c>
      <c r="I336" s="13">
        <v>0.2</v>
      </c>
      <c r="J336" s="13">
        <v>7.7</v>
      </c>
      <c r="K336" s="13">
        <v>496</v>
      </c>
    </row>
    <row r="337" spans="1:33" x14ac:dyDescent="0.3">
      <c r="A337" s="48">
        <v>38008</v>
      </c>
      <c r="B337" s="13">
        <v>104215</v>
      </c>
      <c r="C337" s="13">
        <v>1003</v>
      </c>
      <c r="D337" s="13">
        <v>0.64180000000000004</v>
      </c>
      <c r="E337" s="13">
        <v>13.77</v>
      </c>
      <c r="F337" s="13">
        <v>7.31</v>
      </c>
      <c r="G337" s="13">
        <v>-0.09</v>
      </c>
      <c r="H337" s="36" t="s">
        <v>112</v>
      </c>
      <c r="I337" s="13">
        <v>0.73</v>
      </c>
      <c r="J337" s="13">
        <v>7.2</v>
      </c>
      <c r="K337" s="13">
        <v>228</v>
      </c>
    </row>
    <row r="338" spans="1:33" x14ac:dyDescent="0.3">
      <c r="A338" s="48">
        <v>38012</v>
      </c>
      <c r="B338" s="13">
        <v>115459</v>
      </c>
      <c r="C338" s="13">
        <v>968</v>
      </c>
      <c r="D338" s="13">
        <v>0.61990000000000001</v>
      </c>
      <c r="E338" s="13">
        <v>12.74</v>
      </c>
      <c r="F338" s="13">
        <v>7.28</v>
      </c>
      <c r="G338" s="13">
        <v>0.37</v>
      </c>
      <c r="H338" s="36" t="s">
        <v>112</v>
      </c>
      <c r="I338" s="13">
        <v>0.13</v>
      </c>
      <c r="J338" s="13">
        <v>7.3</v>
      </c>
      <c r="K338" s="13">
        <v>146</v>
      </c>
    </row>
    <row r="339" spans="1:33" x14ac:dyDescent="0.3">
      <c r="A339" s="48">
        <v>38014</v>
      </c>
      <c r="B339" s="13">
        <v>104839</v>
      </c>
      <c r="C339" s="13">
        <v>1864</v>
      </c>
      <c r="D339" s="13">
        <v>1.1930000000000001</v>
      </c>
      <c r="E339" s="13">
        <v>13.57</v>
      </c>
      <c r="F339" s="13">
        <v>8.0299999999999994</v>
      </c>
      <c r="G339" s="13">
        <v>-0.08</v>
      </c>
      <c r="H339" s="36" t="s">
        <v>112</v>
      </c>
      <c r="I339" s="13">
        <v>0.1</v>
      </c>
      <c r="J339" s="13">
        <v>56.1</v>
      </c>
      <c r="K339" s="13">
        <v>85</v>
      </c>
      <c r="L339" s="13">
        <f>AVERAGE(K335:K339)</f>
        <v>260</v>
      </c>
      <c r="M339" s="38">
        <f>GEOMEAN(K335:K339)</f>
        <v>217.27085831264836</v>
      </c>
      <c r="N339" s="45" t="s">
        <v>339</v>
      </c>
    </row>
    <row r="340" spans="1:33" x14ac:dyDescent="0.3">
      <c r="A340" s="48">
        <v>38020</v>
      </c>
      <c r="B340" s="28" t="s">
        <v>348</v>
      </c>
      <c r="C340" s="28" t="e">
        <v>#VALUE!</v>
      </c>
      <c r="D340" s="28" t="e">
        <v>#VALUE!</v>
      </c>
      <c r="E340" s="28" t="s">
        <v>348</v>
      </c>
      <c r="F340" s="28" t="s">
        <v>348</v>
      </c>
      <c r="G340" s="28" t="s">
        <v>348</v>
      </c>
      <c r="H340" s="36" t="s">
        <v>112</v>
      </c>
      <c r="I340" s="28" t="s">
        <v>348</v>
      </c>
      <c r="J340" s="28" t="s">
        <v>348</v>
      </c>
      <c r="K340" s="13">
        <v>631</v>
      </c>
    </row>
    <row r="341" spans="1:33" x14ac:dyDescent="0.3">
      <c r="A341" s="48">
        <v>38026</v>
      </c>
      <c r="C341" s="28" t="e">
        <v>#VALUE!</v>
      </c>
      <c r="D341" s="28" t="e">
        <v>#VALUE!</v>
      </c>
      <c r="E341" s="28" t="s">
        <v>348</v>
      </c>
      <c r="F341" s="28" t="s">
        <v>348</v>
      </c>
      <c r="G341" s="28" t="s">
        <v>348</v>
      </c>
      <c r="H341" s="36" t="s">
        <v>112</v>
      </c>
      <c r="I341" s="28" t="s">
        <v>348</v>
      </c>
      <c r="J341" s="28" t="s">
        <v>348</v>
      </c>
      <c r="K341" s="13">
        <v>52</v>
      </c>
    </row>
    <row r="342" spans="1:33" x14ac:dyDescent="0.3">
      <c r="A342" s="48">
        <v>38028</v>
      </c>
      <c r="B342" s="13">
        <v>120124</v>
      </c>
      <c r="C342" s="13">
        <v>1333</v>
      </c>
      <c r="D342" s="13">
        <v>0.85309999999999997</v>
      </c>
      <c r="E342" s="13">
        <v>14.15</v>
      </c>
      <c r="F342" s="13">
        <v>7.43</v>
      </c>
      <c r="G342" s="13">
        <v>1.46</v>
      </c>
      <c r="H342" s="36" t="s">
        <v>112</v>
      </c>
      <c r="I342" s="13">
        <v>0.68</v>
      </c>
      <c r="J342" s="13">
        <v>56.5</v>
      </c>
      <c r="K342" s="13">
        <v>1860</v>
      </c>
    </row>
    <row r="343" spans="1:33" x14ac:dyDescent="0.3">
      <c r="A343" s="48">
        <v>38033</v>
      </c>
      <c r="B343" s="13">
        <v>104925</v>
      </c>
      <c r="C343" s="13">
        <v>1166</v>
      </c>
      <c r="D343" s="13">
        <v>0.746</v>
      </c>
      <c r="E343" s="13">
        <v>14.78</v>
      </c>
      <c r="F343" s="13">
        <v>7.88</v>
      </c>
      <c r="G343" s="13">
        <v>0.18</v>
      </c>
      <c r="H343" s="36" t="s">
        <v>112</v>
      </c>
      <c r="I343" s="13">
        <v>0.6</v>
      </c>
      <c r="J343" s="13">
        <v>7.9</v>
      </c>
      <c r="K343" s="13">
        <v>160</v>
      </c>
    </row>
    <row r="344" spans="1:33" x14ac:dyDescent="0.3">
      <c r="A344" s="48">
        <v>38042</v>
      </c>
      <c r="B344" s="13">
        <v>113041</v>
      </c>
      <c r="C344" s="13">
        <v>1019</v>
      </c>
      <c r="D344" s="13">
        <v>0.65189999999999992</v>
      </c>
      <c r="E344" s="13">
        <v>15.59</v>
      </c>
      <c r="F344" s="13">
        <v>7.55</v>
      </c>
      <c r="G344" s="13">
        <v>4.08</v>
      </c>
      <c r="H344" s="36" t="s">
        <v>112</v>
      </c>
      <c r="I344" s="13">
        <v>0.54</v>
      </c>
      <c r="J344" s="13">
        <v>7.5</v>
      </c>
      <c r="K344" s="13">
        <v>31</v>
      </c>
      <c r="L344" s="13">
        <f>AVERAGE(K340:K344)</f>
        <v>546.79999999999995</v>
      </c>
      <c r="M344" s="38">
        <f>GEOMEAN(K340:K344)</f>
        <v>197.79051657207205</v>
      </c>
      <c r="N344" s="45" t="s">
        <v>340</v>
      </c>
    </row>
    <row r="345" spans="1:33" x14ac:dyDescent="0.3">
      <c r="A345" s="48">
        <v>38050</v>
      </c>
      <c r="B345" s="13">
        <v>104415</v>
      </c>
      <c r="C345" s="13">
        <v>1025</v>
      </c>
      <c r="D345" s="13">
        <v>0.65600000000000003</v>
      </c>
      <c r="E345" s="13">
        <v>11.49</v>
      </c>
      <c r="F345" s="13">
        <v>8.02</v>
      </c>
      <c r="G345" s="13">
        <v>8.67</v>
      </c>
      <c r="H345" s="36" t="s">
        <v>112</v>
      </c>
      <c r="I345" s="13">
        <v>0.6</v>
      </c>
      <c r="J345" s="13">
        <v>7.7</v>
      </c>
      <c r="K345" s="13">
        <v>1043</v>
      </c>
    </row>
    <row r="346" spans="1:33" x14ac:dyDescent="0.3">
      <c r="A346" s="48">
        <v>38057</v>
      </c>
      <c r="B346" s="13">
        <v>105418</v>
      </c>
      <c r="C346" s="13">
        <v>1013</v>
      </c>
      <c r="D346" s="13">
        <v>0.64799999999999991</v>
      </c>
      <c r="E346" s="13">
        <v>15.32</v>
      </c>
      <c r="F346" s="13">
        <v>8.1</v>
      </c>
      <c r="G346" s="13">
        <v>6.87</v>
      </c>
      <c r="H346" s="36" t="s">
        <v>112</v>
      </c>
      <c r="I346" s="13">
        <v>0.1</v>
      </c>
      <c r="J346" s="13">
        <v>7.8</v>
      </c>
      <c r="K346" s="13">
        <v>109</v>
      </c>
    </row>
    <row r="347" spans="1:33" x14ac:dyDescent="0.3">
      <c r="A347" s="48">
        <v>38064</v>
      </c>
      <c r="B347" s="13">
        <v>125746</v>
      </c>
      <c r="C347" s="13">
        <v>1102</v>
      </c>
      <c r="D347" s="13">
        <v>0.70550000000000002</v>
      </c>
      <c r="E347" s="13">
        <v>13.9</v>
      </c>
      <c r="F347" s="13">
        <v>8.26</v>
      </c>
      <c r="G347" s="13">
        <v>4.79</v>
      </c>
      <c r="H347" s="36" t="s">
        <v>112</v>
      </c>
      <c r="I347" s="13">
        <v>0.06</v>
      </c>
      <c r="J347" s="13">
        <v>7.2</v>
      </c>
      <c r="K347" s="13">
        <v>86</v>
      </c>
    </row>
    <row r="348" spans="1:33" x14ac:dyDescent="0.3">
      <c r="A348" s="48">
        <v>38068</v>
      </c>
      <c r="B348" s="13">
        <v>112157</v>
      </c>
      <c r="C348" s="13">
        <v>1033</v>
      </c>
      <c r="D348" s="13">
        <v>0.66080000000000005</v>
      </c>
      <c r="E348" s="13">
        <v>14.08</v>
      </c>
      <c r="F348" s="13">
        <v>8.15</v>
      </c>
      <c r="G348" s="13">
        <v>4.62</v>
      </c>
      <c r="H348" s="36" t="s">
        <v>112</v>
      </c>
      <c r="I348" s="13">
        <v>0.53</v>
      </c>
      <c r="J348" s="13">
        <v>7.6</v>
      </c>
      <c r="K348" s="13">
        <v>10</v>
      </c>
    </row>
    <row r="349" spans="1:33" x14ac:dyDescent="0.3">
      <c r="A349" s="48">
        <v>38070</v>
      </c>
      <c r="B349" s="13">
        <v>111909</v>
      </c>
      <c r="C349" s="13">
        <v>1017</v>
      </c>
      <c r="D349" s="13">
        <v>0.65100000000000002</v>
      </c>
      <c r="E349" s="13">
        <v>12.81</v>
      </c>
      <c r="F349" s="13">
        <v>7.59</v>
      </c>
      <c r="G349" s="13">
        <v>8.76</v>
      </c>
      <c r="H349" s="36" t="s">
        <v>112</v>
      </c>
      <c r="I349" s="13">
        <v>0.5</v>
      </c>
      <c r="J349" s="13">
        <v>7.5</v>
      </c>
      <c r="K349" s="13">
        <v>10</v>
      </c>
      <c r="L349" s="13">
        <f>AVERAGE(K345:K349)</f>
        <v>251.6</v>
      </c>
      <c r="M349" s="38">
        <f>GEOMEAN(K345:K349)</f>
        <v>62.811888563545523</v>
      </c>
      <c r="N349" s="45" t="s">
        <v>341</v>
      </c>
      <c r="O349" s="28" t="s">
        <v>321</v>
      </c>
      <c r="P349" s="28">
        <v>86.5</v>
      </c>
      <c r="Q349" s="28" t="s">
        <v>321</v>
      </c>
      <c r="R349" s="28" t="s">
        <v>321</v>
      </c>
      <c r="S349" s="28" t="s">
        <v>321</v>
      </c>
      <c r="T349" s="28" t="s">
        <v>321</v>
      </c>
      <c r="U349" s="28" t="s">
        <v>321</v>
      </c>
      <c r="V349" s="28">
        <v>1.7</v>
      </c>
      <c r="W349" s="28" t="s">
        <v>321</v>
      </c>
      <c r="X349" s="28">
        <v>121</v>
      </c>
      <c r="Y349" s="28" t="s">
        <v>321</v>
      </c>
      <c r="Z349" s="28">
        <v>0.33</v>
      </c>
      <c r="AA349" s="28" t="s">
        <v>321</v>
      </c>
      <c r="AB349" s="28">
        <v>74</v>
      </c>
      <c r="AC349" s="28" t="s">
        <v>321</v>
      </c>
      <c r="AD349" s="28">
        <v>592</v>
      </c>
      <c r="AE349" s="28">
        <v>15</v>
      </c>
      <c r="AG349" s="13" t="s">
        <v>403</v>
      </c>
    </row>
    <row r="350" spans="1:33" x14ac:dyDescent="0.3">
      <c r="A350" s="48">
        <v>38083</v>
      </c>
      <c r="B350" s="13">
        <v>113842</v>
      </c>
      <c r="C350" s="13">
        <v>959</v>
      </c>
      <c r="D350" s="13">
        <v>0.61399999999999999</v>
      </c>
      <c r="E350" s="13">
        <v>16.170000000000002</v>
      </c>
      <c r="F350" s="13">
        <v>8.3699999999999992</v>
      </c>
      <c r="G350" s="13">
        <v>11.26</v>
      </c>
      <c r="H350" s="36" t="s">
        <v>112</v>
      </c>
      <c r="I350" s="13">
        <v>0.4</v>
      </c>
      <c r="J350" s="13">
        <v>7.7</v>
      </c>
      <c r="K350" s="13">
        <v>161</v>
      </c>
    </row>
    <row r="351" spans="1:33" x14ac:dyDescent="0.3">
      <c r="A351" s="48">
        <v>38090</v>
      </c>
      <c r="B351" s="13">
        <v>114918</v>
      </c>
      <c r="C351" s="13">
        <v>998</v>
      </c>
      <c r="D351" s="13">
        <v>0.63280000000000003</v>
      </c>
      <c r="E351" s="13">
        <v>11.89</v>
      </c>
      <c r="F351" s="13">
        <v>8.1999999999999993</v>
      </c>
      <c r="G351" s="13">
        <v>6.95</v>
      </c>
      <c r="H351" s="36" t="s">
        <v>112</v>
      </c>
      <c r="I351" s="13">
        <v>0.13</v>
      </c>
      <c r="J351" s="13">
        <v>7.3</v>
      </c>
      <c r="K351" s="13">
        <v>226</v>
      </c>
    </row>
    <row r="352" spans="1:33" x14ac:dyDescent="0.3">
      <c r="A352" s="48">
        <v>38092</v>
      </c>
      <c r="B352" s="13">
        <v>111044</v>
      </c>
      <c r="C352" s="13">
        <v>987</v>
      </c>
      <c r="D352" s="13">
        <v>0.63200000000000012</v>
      </c>
      <c r="E352" s="13">
        <v>13.11</v>
      </c>
      <c r="F352" s="13">
        <v>8.2200000000000006</v>
      </c>
      <c r="G352" s="13">
        <v>13.27</v>
      </c>
      <c r="H352" s="36" t="s">
        <v>112</v>
      </c>
      <c r="I352" s="13">
        <v>0.6</v>
      </c>
      <c r="J352" s="13">
        <v>7.7</v>
      </c>
      <c r="K352" s="13">
        <v>10</v>
      </c>
    </row>
    <row r="353" spans="1:14" x14ac:dyDescent="0.3">
      <c r="A353" s="48">
        <v>38099</v>
      </c>
      <c r="B353" s="13">
        <v>103832</v>
      </c>
      <c r="C353" s="13">
        <v>987</v>
      </c>
      <c r="D353" s="13">
        <v>0.63200000000000012</v>
      </c>
      <c r="E353" s="13">
        <v>9.5399999999999991</v>
      </c>
      <c r="F353" s="13">
        <v>7</v>
      </c>
      <c r="G353" s="13">
        <v>13.92</v>
      </c>
      <c r="H353" s="36" t="s">
        <v>112</v>
      </c>
      <c r="I353" s="13">
        <v>0.06</v>
      </c>
      <c r="J353" s="13">
        <v>40.1</v>
      </c>
      <c r="K353" s="13">
        <v>213</v>
      </c>
    </row>
    <row r="354" spans="1:14" x14ac:dyDescent="0.3">
      <c r="A354" s="48">
        <v>38106</v>
      </c>
      <c r="B354" s="13">
        <v>110152</v>
      </c>
      <c r="C354" s="28" t="e">
        <v>#VALUE!</v>
      </c>
      <c r="D354" s="28" t="e">
        <v>#VALUE!</v>
      </c>
      <c r="E354" s="13">
        <v>12.86</v>
      </c>
      <c r="F354" s="13">
        <v>7.82</v>
      </c>
      <c r="G354" s="13">
        <v>17.47</v>
      </c>
      <c r="H354" s="36" t="s">
        <v>112</v>
      </c>
      <c r="I354" s="13">
        <v>0.03</v>
      </c>
      <c r="J354" s="13">
        <v>59.9</v>
      </c>
      <c r="K354" s="13">
        <v>145</v>
      </c>
      <c r="L354" s="13">
        <f>AVERAGE(K350:K354)</f>
        <v>151</v>
      </c>
      <c r="M354" s="38">
        <f>GEOMEAN(K350:K354)</f>
        <v>102.36143937438872</v>
      </c>
      <c r="N354" s="45" t="s">
        <v>342</v>
      </c>
    </row>
    <row r="355" spans="1:14" x14ac:dyDescent="0.3">
      <c r="A355" s="48">
        <v>38111</v>
      </c>
      <c r="B355" s="13">
        <v>104524</v>
      </c>
      <c r="C355" s="13">
        <v>892</v>
      </c>
      <c r="D355" s="13">
        <v>0.57140000000000002</v>
      </c>
      <c r="E355" s="13">
        <v>12.72</v>
      </c>
      <c r="F355" s="13">
        <v>8.2200000000000006</v>
      </c>
      <c r="G355" s="13">
        <v>13.17</v>
      </c>
      <c r="H355" s="36" t="s">
        <v>112</v>
      </c>
      <c r="I355" s="13">
        <v>0.34</v>
      </c>
      <c r="J355" s="13">
        <v>7.5</v>
      </c>
      <c r="K355" s="13">
        <v>907</v>
      </c>
    </row>
    <row r="356" spans="1:14" x14ac:dyDescent="0.3">
      <c r="A356" s="48">
        <v>38120</v>
      </c>
      <c r="B356" s="13">
        <v>110116</v>
      </c>
      <c r="C356" s="13">
        <v>1008</v>
      </c>
      <c r="D356" s="13">
        <v>0.6452</v>
      </c>
      <c r="E356" s="13">
        <v>8.6999999999999993</v>
      </c>
      <c r="F356" s="13">
        <v>7.63</v>
      </c>
      <c r="G356" s="13">
        <v>20.260000000000002</v>
      </c>
      <c r="H356" s="36" t="s">
        <v>112</v>
      </c>
      <c r="I356" s="13">
        <v>0.16</v>
      </c>
      <c r="J356" s="13">
        <v>42.2</v>
      </c>
      <c r="K356" s="13">
        <v>6867</v>
      </c>
    </row>
    <row r="357" spans="1:14" x14ac:dyDescent="0.3">
      <c r="A357" s="48">
        <v>38126</v>
      </c>
      <c r="B357" s="13">
        <v>110528</v>
      </c>
      <c r="C357" s="13">
        <v>383</v>
      </c>
      <c r="D357" s="13">
        <v>0.24510000000000001</v>
      </c>
      <c r="E357" s="13">
        <v>8.1999999999999993</v>
      </c>
      <c r="F357" s="13">
        <v>7.92</v>
      </c>
      <c r="G357" s="13">
        <v>20.21</v>
      </c>
      <c r="H357" s="36" t="s">
        <v>112</v>
      </c>
      <c r="I357" s="13">
        <v>0.89</v>
      </c>
      <c r="J357" s="13">
        <v>7.5</v>
      </c>
      <c r="K357" s="13">
        <v>17329</v>
      </c>
    </row>
    <row r="358" spans="1:14" x14ac:dyDescent="0.3">
      <c r="A358" s="48">
        <v>38131</v>
      </c>
      <c r="B358" s="13">
        <v>105212</v>
      </c>
      <c r="C358" s="13">
        <v>805.8</v>
      </c>
      <c r="D358" s="13">
        <v>0.51569999999999994</v>
      </c>
      <c r="E358" s="13">
        <v>8.69</v>
      </c>
      <c r="F358" s="13">
        <v>8.11</v>
      </c>
      <c r="G358" s="13">
        <v>21.66</v>
      </c>
      <c r="H358" s="36" t="s">
        <v>112</v>
      </c>
      <c r="I358" s="13">
        <v>0.47</v>
      </c>
      <c r="J358" s="13">
        <v>79.599999999999994</v>
      </c>
      <c r="K358" s="13">
        <v>9208</v>
      </c>
    </row>
    <row r="359" spans="1:14" x14ac:dyDescent="0.3">
      <c r="A359" s="48">
        <v>38134</v>
      </c>
      <c r="B359" s="13">
        <v>122553</v>
      </c>
      <c r="C359" s="13">
        <v>792.9</v>
      </c>
      <c r="D359" s="13">
        <v>0.50739999999999996</v>
      </c>
      <c r="E359" s="13">
        <v>10.49</v>
      </c>
      <c r="F359" s="13">
        <v>8.17</v>
      </c>
      <c r="G359" s="13">
        <v>21.31</v>
      </c>
      <c r="H359" s="36" t="s">
        <v>112</v>
      </c>
      <c r="I359" s="13">
        <v>0.18</v>
      </c>
      <c r="J359" s="13">
        <v>63.4</v>
      </c>
      <c r="K359" s="13">
        <v>727</v>
      </c>
      <c r="L359" s="13">
        <f>AVERAGE(K355:K359)</f>
        <v>7007.6</v>
      </c>
      <c r="M359" s="38">
        <f>GEOMEAN(K355:K359)</f>
        <v>3730.5211928467479</v>
      </c>
      <c r="N359" s="45" t="s">
        <v>343</v>
      </c>
    </row>
    <row r="360" spans="1:14" x14ac:dyDescent="0.3">
      <c r="A360" s="48">
        <v>38140</v>
      </c>
      <c r="B360" s="13">
        <v>110809</v>
      </c>
      <c r="C360" s="13">
        <v>934.1</v>
      </c>
      <c r="D360" s="13">
        <v>0.5978</v>
      </c>
      <c r="E360" s="13">
        <v>9.24</v>
      </c>
      <c r="F360" s="13">
        <v>7.71</v>
      </c>
      <c r="G360" s="13">
        <v>20.34</v>
      </c>
      <c r="H360" s="36" t="s">
        <v>112</v>
      </c>
      <c r="I360" s="13">
        <v>7.0000000000000007E-2</v>
      </c>
      <c r="J360" s="13">
        <v>55</v>
      </c>
      <c r="K360" s="13">
        <v>2142</v>
      </c>
    </row>
    <row r="361" spans="1:14" x14ac:dyDescent="0.3">
      <c r="A361" s="48">
        <v>38146</v>
      </c>
      <c r="B361" s="13">
        <v>121404</v>
      </c>
      <c r="C361" s="13">
        <v>917</v>
      </c>
      <c r="D361" s="13">
        <v>0.58709999999999996</v>
      </c>
      <c r="E361" s="13">
        <v>11.36</v>
      </c>
      <c r="F361" s="13">
        <v>7.73</v>
      </c>
      <c r="G361" s="13">
        <v>25.94</v>
      </c>
      <c r="H361" s="36" t="s">
        <v>112</v>
      </c>
      <c r="I361" s="13">
        <v>0.25</v>
      </c>
      <c r="J361" s="13">
        <v>7.4</v>
      </c>
      <c r="K361" s="13">
        <v>852</v>
      </c>
    </row>
    <row r="362" spans="1:14" x14ac:dyDescent="0.3">
      <c r="A362" s="48">
        <v>38155</v>
      </c>
      <c r="C362" s="13">
        <v>0</v>
      </c>
      <c r="D362" s="13">
        <v>0</v>
      </c>
    </row>
    <row r="363" spans="1:14" x14ac:dyDescent="0.3">
      <c r="A363" s="48">
        <v>38159</v>
      </c>
      <c r="B363" s="13">
        <v>113553</v>
      </c>
      <c r="C363" s="13">
        <v>995</v>
      </c>
      <c r="D363" s="13">
        <v>0.63700000000000001</v>
      </c>
      <c r="E363" s="13">
        <v>10.11</v>
      </c>
      <c r="F363" s="13">
        <v>8</v>
      </c>
      <c r="G363" s="13">
        <v>21.92</v>
      </c>
      <c r="H363" s="36" t="s">
        <v>112</v>
      </c>
      <c r="I363" s="13">
        <v>0.4</v>
      </c>
      <c r="J363" s="13">
        <v>7.6</v>
      </c>
      <c r="K363" s="13">
        <v>1223</v>
      </c>
    </row>
    <row r="364" spans="1:14" x14ac:dyDescent="0.3">
      <c r="A364" s="48">
        <v>38167</v>
      </c>
      <c r="B364" s="13">
        <v>112142</v>
      </c>
      <c r="C364" s="13">
        <v>942</v>
      </c>
      <c r="D364" s="13">
        <v>0.60289999999999999</v>
      </c>
      <c r="E364" s="13">
        <v>11.55</v>
      </c>
      <c r="F364" s="13">
        <v>7.69</v>
      </c>
      <c r="G364" s="13">
        <v>21.62</v>
      </c>
      <c r="H364" s="36" t="s">
        <v>112</v>
      </c>
      <c r="I364" s="13">
        <v>0.32</v>
      </c>
      <c r="J364" s="13">
        <v>7.5</v>
      </c>
      <c r="K364" s="13">
        <v>987</v>
      </c>
      <c r="L364" s="13">
        <f>AVERAGE(K360:K364)</f>
        <v>1301</v>
      </c>
      <c r="M364" s="38">
        <f>GEOMEAN(K360:K364)</f>
        <v>1218.2899671934624</v>
      </c>
      <c r="N364" s="45" t="s">
        <v>344</v>
      </c>
    </row>
    <row r="365" spans="1:14" x14ac:dyDescent="0.3">
      <c r="A365" s="48">
        <v>38175</v>
      </c>
      <c r="B365" s="13">
        <v>111524</v>
      </c>
      <c r="C365" s="13">
        <v>923</v>
      </c>
      <c r="D365" s="13">
        <v>0.59</v>
      </c>
      <c r="E365" s="13">
        <v>8.6</v>
      </c>
      <c r="F365" s="13">
        <v>8.09</v>
      </c>
      <c r="G365" s="13">
        <v>23.92</v>
      </c>
      <c r="H365" s="36" t="s">
        <v>112</v>
      </c>
      <c r="I365" s="13">
        <v>0.5</v>
      </c>
      <c r="J365" s="13">
        <v>7.6</v>
      </c>
      <c r="K365" s="13">
        <v>1624</v>
      </c>
    </row>
    <row r="366" spans="1:14" x14ac:dyDescent="0.3">
      <c r="A366" s="48">
        <v>38176</v>
      </c>
      <c r="B366" s="13">
        <v>101910</v>
      </c>
      <c r="C366" s="13">
        <v>953</v>
      </c>
      <c r="D366" s="13">
        <v>0.61</v>
      </c>
      <c r="E366" s="13">
        <v>11.31</v>
      </c>
      <c r="F366" s="13">
        <v>8.09</v>
      </c>
      <c r="G366" s="13">
        <v>20.6</v>
      </c>
      <c r="H366" s="36" t="s">
        <v>112</v>
      </c>
      <c r="I366" s="13">
        <v>0.5</v>
      </c>
      <c r="J366" s="13">
        <v>7.8</v>
      </c>
      <c r="K366" s="13">
        <v>139</v>
      </c>
    </row>
    <row r="367" spans="1:14" x14ac:dyDescent="0.3">
      <c r="A367" s="48">
        <v>38181</v>
      </c>
      <c r="B367" s="13">
        <v>94405</v>
      </c>
      <c r="C367" s="13">
        <v>810.9</v>
      </c>
      <c r="D367" s="13">
        <v>0.51890000000000003</v>
      </c>
      <c r="E367" s="13">
        <v>8.6</v>
      </c>
      <c r="F367" s="13">
        <v>8.06</v>
      </c>
      <c r="G367" s="13">
        <v>24.17</v>
      </c>
      <c r="H367" s="36" t="s">
        <v>112</v>
      </c>
      <c r="I367" s="13">
        <v>0.75</v>
      </c>
      <c r="J367" s="13">
        <v>56.8</v>
      </c>
      <c r="K367" s="13">
        <v>1500</v>
      </c>
    </row>
    <row r="368" spans="1:14" x14ac:dyDescent="0.3">
      <c r="A368" s="48">
        <v>38189</v>
      </c>
      <c r="B368" s="13">
        <v>112326</v>
      </c>
      <c r="C368" s="13">
        <v>868.6</v>
      </c>
      <c r="D368" s="13">
        <v>0.55590000000000006</v>
      </c>
      <c r="E368" s="13">
        <v>10.06</v>
      </c>
      <c r="F368" s="13">
        <v>8.11</v>
      </c>
      <c r="G368" s="13">
        <v>23.78</v>
      </c>
      <c r="H368" s="36" t="s">
        <v>112</v>
      </c>
      <c r="I368" s="13">
        <v>0.01</v>
      </c>
      <c r="J368" s="13">
        <v>54.6</v>
      </c>
      <c r="K368" s="13">
        <v>1187</v>
      </c>
      <c r="M368" s="86"/>
    </row>
    <row r="369" spans="1:33" x14ac:dyDescent="0.3">
      <c r="A369" s="48">
        <v>38195</v>
      </c>
      <c r="B369" s="13">
        <v>105212</v>
      </c>
      <c r="C369" s="13">
        <v>958</v>
      </c>
      <c r="D369" s="13">
        <v>0.61350000000000005</v>
      </c>
      <c r="E369" s="13">
        <v>12.48</v>
      </c>
      <c r="F369" s="13">
        <v>8.07</v>
      </c>
      <c r="G369" s="13">
        <v>19.260000000000002</v>
      </c>
      <c r="H369" s="36" t="s">
        <v>112</v>
      </c>
      <c r="I369" s="13">
        <v>0.6</v>
      </c>
      <c r="J369" s="13">
        <v>7.6</v>
      </c>
      <c r="K369" s="13">
        <v>933</v>
      </c>
      <c r="L369" s="13">
        <f>AVERAGE(K365:K369)</f>
        <v>1076.5999999999999</v>
      </c>
      <c r="M369" s="38">
        <f>GEOMEAN(K365:K369)</f>
        <v>821.87333316834156</v>
      </c>
      <c r="N369" s="45" t="s">
        <v>345</v>
      </c>
      <c r="O369" s="28">
        <v>2.1</v>
      </c>
      <c r="P369" s="28">
        <v>83.3</v>
      </c>
      <c r="Q369" s="28" t="s">
        <v>321</v>
      </c>
      <c r="R369" s="28" t="s">
        <v>321</v>
      </c>
      <c r="S369" s="28">
        <v>99.1</v>
      </c>
      <c r="T369" s="28">
        <v>4</v>
      </c>
      <c r="U369" s="28" t="s">
        <v>321</v>
      </c>
      <c r="V369" s="28" t="s">
        <v>321</v>
      </c>
      <c r="W369" s="28" t="s">
        <v>321</v>
      </c>
      <c r="X369" s="28">
        <v>93</v>
      </c>
      <c r="Y369" s="28" t="s">
        <v>321</v>
      </c>
      <c r="Z369" s="28">
        <v>0.61</v>
      </c>
      <c r="AA369" s="28" t="s">
        <v>321</v>
      </c>
      <c r="AB369" s="28">
        <v>70</v>
      </c>
      <c r="AC369" s="28" t="s">
        <v>321</v>
      </c>
      <c r="AD369" s="28">
        <v>378</v>
      </c>
      <c r="AE369" s="28">
        <v>6</v>
      </c>
      <c r="AG369" s="13" t="s">
        <v>586</v>
      </c>
    </row>
    <row r="370" spans="1:33" x14ac:dyDescent="0.3">
      <c r="A370" s="48">
        <v>38201</v>
      </c>
      <c r="B370" s="13">
        <v>112507</v>
      </c>
      <c r="C370" s="13">
        <v>914.7</v>
      </c>
      <c r="D370" s="13">
        <v>0.58540000000000003</v>
      </c>
      <c r="E370" s="13">
        <v>11.27</v>
      </c>
      <c r="F370" s="13">
        <v>8.1</v>
      </c>
      <c r="G370" s="13">
        <v>24.63</v>
      </c>
      <c r="H370" s="36" t="s">
        <v>112</v>
      </c>
      <c r="I370" s="13">
        <v>0.79</v>
      </c>
      <c r="J370" s="13">
        <v>59.9</v>
      </c>
      <c r="K370" s="13">
        <v>697</v>
      </c>
    </row>
    <row r="371" spans="1:33" x14ac:dyDescent="0.3">
      <c r="A371" s="48">
        <v>38204</v>
      </c>
      <c r="B371" s="13">
        <v>103558</v>
      </c>
      <c r="C371" s="13">
        <v>642.9</v>
      </c>
      <c r="D371" s="13">
        <v>0.41140000000000004</v>
      </c>
      <c r="E371" s="13">
        <v>7.91</v>
      </c>
      <c r="F371" s="13">
        <v>8.06</v>
      </c>
      <c r="G371" s="13">
        <v>21.76</v>
      </c>
      <c r="H371" s="36" t="s">
        <v>112</v>
      </c>
      <c r="I371" s="13">
        <v>0.15</v>
      </c>
      <c r="J371" s="13">
        <v>56.1</v>
      </c>
      <c r="K371" s="13">
        <v>9804</v>
      </c>
    </row>
    <row r="372" spans="1:33" x14ac:dyDescent="0.3">
      <c r="A372" s="48">
        <v>38209</v>
      </c>
      <c r="B372" s="13">
        <v>102426</v>
      </c>
      <c r="C372" s="13">
        <v>957.5</v>
      </c>
      <c r="D372" s="13">
        <v>0.61280000000000001</v>
      </c>
      <c r="E372" s="13">
        <v>10.4</v>
      </c>
      <c r="F372" s="13">
        <v>8.1999999999999993</v>
      </c>
      <c r="G372" s="13">
        <v>21.84</v>
      </c>
      <c r="H372" s="36" t="s">
        <v>112</v>
      </c>
      <c r="I372" s="13">
        <v>4.79</v>
      </c>
      <c r="J372" s="13">
        <v>59.6</v>
      </c>
      <c r="K372" s="13">
        <v>754</v>
      </c>
    </row>
    <row r="373" spans="1:33" x14ac:dyDescent="0.3">
      <c r="A373" s="48">
        <v>38217</v>
      </c>
      <c r="B373" s="13">
        <v>103115</v>
      </c>
      <c r="C373" s="13">
        <v>982</v>
      </c>
      <c r="D373" s="13">
        <v>0.62829999999999997</v>
      </c>
      <c r="E373" s="13">
        <v>10.57</v>
      </c>
      <c r="F373" s="13">
        <v>8.11</v>
      </c>
      <c r="G373" s="13">
        <v>20.72</v>
      </c>
      <c r="H373" s="36" t="s">
        <v>112</v>
      </c>
      <c r="I373" s="13">
        <v>0.21</v>
      </c>
      <c r="J373" s="13">
        <v>7.5</v>
      </c>
      <c r="K373" s="13">
        <v>650</v>
      </c>
    </row>
    <row r="374" spans="1:33" x14ac:dyDescent="0.3">
      <c r="A374" s="48">
        <v>38223</v>
      </c>
      <c r="B374" s="13">
        <v>105238</v>
      </c>
      <c r="C374" s="13">
        <v>928</v>
      </c>
      <c r="D374" s="13">
        <v>0.59389999999999998</v>
      </c>
      <c r="E374" s="13">
        <v>11</v>
      </c>
      <c r="F374" s="13">
        <v>8.08</v>
      </c>
      <c r="G374" s="13">
        <v>22.25</v>
      </c>
      <c r="H374" s="36" t="s">
        <v>112</v>
      </c>
      <c r="I374" s="13">
        <v>0.74</v>
      </c>
      <c r="J374" s="13">
        <v>7.5</v>
      </c>
      <c r="K374" s="13">
        <v>422</v>
      </c>
      <c r="L374" s="13">
        <f>AVERAGE(K370:K374)</f>
        <v>2465.4</v>
      </c>
      <c r="M374" s="38">
        <f>GEOMEAN(K370:K374)</f>
        <v>1071.6344014818594</v>
      </c>
      <c r="N374" s="45" t="s">
        <v>346</v>
      </c>
    </row>
    <row r="375" spans="1:33" x14ac:dyDescent="0.3">
      <c r="A375" s="48">
        <v>38232</v>
      </c>
      <c r="B375" s="13">
        <v>104339</v>
      </c>
      <c r="C375" s="13">
        <v>972.4</v>
      </c>
      <c r="D375" s="13">
        <v>0.62229999999999996</v>
      </c>
      <c r="E375" s="13">
        <v>9.69</v>
      </c>
      <c r="F375" s="13">
        <v>8.11</v>
      </c>
      <c r="G375" s="13">
        <v>21.12</v>
      </c>
      <c r="H375" s="36" t="s">
        <v>112</v>
      </c>
      <c r="I375" s="13">
        <v>0.11</v>
      </c>
      <c r="J375" s="13">
        <v>7.5</v>
      </c>
      <c r="K375" s="13">
        <v>313</v>
      </c>
    </row>
    <row r="376" spans="1:33" x14ac:dyDescent="0.3">
      <c r="A376" s="48">
        <v>38239</v>
      </c>
      <c r="B376" s="13">
        <v>130107</v>
      </c>
      <c r="C376" s="13">
        <v>949</v>
      </c>
      <c r="D376" s="13">
        <v>0.60699999999999998</v>
      </c>
      <c r="E376" s="13">
        <v>11.28</v>
      </c>
      <c r="F376" s="13">
        <v>8.1199999999999992</v>
      </c>
      <c r="G376" s="13">
        <v>21.28</v>
      </c>
      <c r="H376" s="36" t="s">
        <v>112</v>
      </c>
      <c r="I376" s="13">
        <v>0.2</v>
      </c>
      <c r="J376" s="13">
        <v>7.6</v>
      </c>
      <c r="K376" s="13">
        <v>160</v>
      </c>
    </row>
    <row r="377" spans="1:33" x14ac:dyDescent="0.3">
      <c r="A377" s="48">
        <v>38244</v>
      </c>
      <c r="B377" s="13">
        <v>101253</v>
      </c>
      <c r="C377" s="13">
        <v>974</v>
      </c>
      <c r="D377" s="13">
        <v>0.62380000000000002</v>
      </c>
      <c r="E377" s="13">
        <v>9.9</v>
      </c>
      <c r="F377" s="13">
        <v>7.96</v>
      </c>
      <c r="G377" s="13">
        <v>21.28</v>
      </c>
      <c r="H377" s="36" t="s">
        <v>112</v>
      </c>
      <c r="I377" s="13">
        <v>0.18</v>
      </c>
      <c r="J377" s="13">
        <v>7.4</v>
      </c>
      <c r="K377" s="13">
        <v>373</v>
      </c>
    </row>
    <row r="378" spans="1:33" x14ac:dyDescent="0.3">
      <c r="A378" s="48">
        <v>38252</v>
      </c>
      <c r="B378" s="13">
        <v>104412</v>
      </c>
      <c r="C378" s="13">
        <v>972</v>
      </c>
      <c r="D378" s="13">
        <v>0.622</v>
      </c>
      <c r="E378" s="13">
        <v>9.7100000000000009</v>
      </c>
      <c r="F378" s="13">
        <v>7.96</v>
      </c>
      <c r="G378" s="13">
        <v>17.93</v>
      </c>
      <c r="H378" s="36" t="s">
        <v>112</v>
      </c>
      <c r="I378" s="13">
        <v>0.1</v>
      </c>
      <c r="J378" s="13">
        <v>7.7</v>
      </c>
      <c r="K378" s="13">
        <v>160</v>
      </c>
    </row>
    <row r="379" spans="1:33" x14ac:dyDescent="0.3">
      <c r="A379" s="48">
        <v>38257</v>
      </c>
      <c r="B379" s="13">
        <v>104347</v>
      </c>
      <c r="C379" s="13">
        <v>1013</v>
      </c>
      <c r="D379" s="13">
        <v>0.64829999999999999</v>
      </c>
      <c r="E379" s="13">
        <v>10.41</v>
      </c>
      <c r="F379" s="13">
        <v>7.83</v>
      </c>
      <c r="G379" s="13">
        <v>16.82</v>
      </c>
      <c r="H379" s="36" t="s">
        <v>112</v>
      </c>
      <c r="I379" s="13">
        <v>0.24</v>
      </c>
      <c r="J379" s="13">
        <v>7.4</v>
      </c>
      <c r="K379" s="13">
        <v>496</v>
      </c>
      <c r="L379" s="13">
        <f>AVERAGE(K375:K379)</f>
        <v>300.39999999999998</v>
      </c>
      <c r="M379" s="38">
        <f>GEOMEAN(K375:K379)</f>
        <v>271.76589987118319</v>
      </c>
      <c r="N379" s="45" t="s">
        <v>347</v>
      </c>
    </row>
    <row r="380" spans="1:33" x14ac:dyDescent="0.3">
      <c r="A380" s="48">
        <v>38264</v>
      </c>
      <c r="B380" s="13">
        <v>114513</v>
      </c>
      <c r="C380" s="13">
        <v>1026</v>
      </c>
      <c r="D380" s="13">
        <v>0.65640000000000009</v>
      </c>
      <c r="E380" s="13">
        <v>10.33</v>
      </c>
      <c r="F380" s="13">
        <v>7.95</v>
      </c>
      <c r="G380" s="13">
        <v>13.65</v>
      </c>
      <c r="H380" s="36" t="s">
        <v>112</v>
      </c>
      <c r="I380" s="13">
        <v>0.06</v>
      </c>
      <c r="J380" s="13">
        <v>7.5</v>
      </c>
      <c r="K380" s="13">
        <v>86</v>
      </c>
    </row>
    <row r="381" spans="1:33" x14ac:dyDescent="0.3">
      <c r="A381" s="48">
        <v>38266</v>
      </c>
      <c r="B381" s="13">
        <v>113622</v>
      </c>
      <c r="C381" s="13">
        <v>1036</v>
      </c>
      <c r="D381" s="13">
        <v>0.66280000000000006</v>
      </c>
      <c r="E381" s="13">
        <v>10.47</v>
      </c>
      <c r="F381" s="13">
        <v>7.92</v>
      </c>
      <c r="G381" s="13">
        <v>11.88</v>
      </c>
      <c r="H381" s="36" t="s">
        <v>112</v>
      </c>
      <c r="I381" s="13">
        <v>0.26</v>
      </c>
      <c r="J381" s="13">
        <v>47.2</v>
      </c>
      <c r="K381" s="13">
        <v>780</v>
      </c>
    </row>
    <row r="382" spans="1:33" x14ac:dyDescent="0.3">
      <c r="A382" s="48">
        <v>38274</v>
      </c>
      <c r="B382" s="28"/>
      <c r="C382" s="28" t="e">
        <v>#VALUE!</v>
      </c>
      <c r="D382" s="28" t="e">
        <v>#VALUE!</v>
      </c>
      <c r="E382" s="28" t="s">
        <v>348</v>
      </c>
      <c r="F382" s="28" t="s">
        <v>348</v>
      </c>
      <c r="G382" s="28" t="s">
        <v>348</v>
      </c>
      <c r="H382" s="36" t="s">
        <v>112</v>
      </c>
      <c r="I382" s="28" t="s">
        <v>348</v>
      </c>
      <c r="J382" s="28" t="s">
        <v>348</v>
      </c>
      <c r="K382" s="13">
        <v>1391</v>
      </c>
    </row>
    <row r="383" spans="1:33" x14ac:dyDescent="0.3">
      <c r="A383" s="48">
        <v>38278</v>
      </c>
      <c r="C383" s="28" t="e">
        <v>#VALUE!</v>
      </c>
      <c r="D383" s="28" t="e">
        <v>#VALUE!</v>
      </c>
      <c r="E383" s="28" t="s">
        <v>348</v>
      </c>
      <c r="F383" s="28" t="s">
        <v>348</v>
      </c>
      <c r="G383" s="28" t="s">
        <v>348</v>
      </c>
      <c r="H383" s="36" t="s">
        <v>112</v>
      </c>
      <c r="I383" s="28" t="s">
        <v>348</v>
      </c>
      <c r="J383" s="28" t="s">
        <v>348</v>
      </c>
      <c r="K383" s="13">
        <v>24192</v>
      </c>
    </row>
    <row r="384" spans="1:33" x14ac:dyDescent="0.3">
      <c r="A384" s="48">
        <v>38286</v>
      </c>
      <c r="B384" s="13">
        <v>102622</v>
      </c>
      <c r="C384" s="13">
        <v>848</v>
      </c>
      <c r="D384" s="13">
        <v>0.54300000000000004</v>
      </c>
      <c r="E384" s="13">
        <v>10.35</v>
      </c>
      <c r="F384" s="13">
        <v>7.82</v>
      </c>
      <c r="G384" s="13">
        <v>12.98</v>
      </c>
      <c r="H384" s="36" t="s">
        <v>112</v>
      </c>
      <c r="I384" s="13">
        <v>0.26</v>
      </c>
      <c r="J384" s="13">
        <v>7.5</v>
      </c>
      <c r="K384" s="13">
        <v>428</v>
      </c>
      <c r="L384" s="13">
        <f>AVERAGE(K380:K384)</f>
        <v>5375.4</v>
      </c>
      <c r="M384" s="38">
        <f>GEOMEAN(K380:K384)</f>
        <v>993.13238807637481</v>
      </c>
      <c r="N384" s="45" t="s">
        <v>349</v>
      </c>
      <c r="O384" s="28">
        <v>1.2</v>
      </c>
      <c r="P384" s="28">
        <v>68.7</v>
      </c>
      <c r="V384" s="28">
        <v>1</v>
      </c>
      <c r="X384" s="28">
        <v>63</v>
      </c>
      <c r="Z384" s="28">
        <v>0.78</v>
      </c>
      <c r="AB384" s="28">
        <v>60</v>
      </c>
      <c r="AD384" s="28">
        <v>338</v>
      </c>
      <c r="AE384" s="28">
        <v>9</v>
      </c>
      <c r="AG384" s="13" t="s">
        <v>586</v>
      </c>
    </row>
    <row r="385" spans="1:14" x14ac:dyDescent="0.3">
      <c r="A385" s="48">
        <v>38292</v>
      </c>
      <c r="B385" s="13">
        <v>125322</v>
      </c>
      <c r="C385" s="13">
        <v>961</v>
      </c>
      <c r="D385" s="13">
        <v>0.61559999999999993</v>
      </c>
      <c r="E385" s="13">
        <v>10.47</v>
      </c>
      <c r="F385" s="13">
        <v>7.86</v>
      </c>
      <c r="G385" s="13">
        <v>13.52</v>
      </c>
      <c r="H385" s="36" t="s">
        <v>112</v>
      </c>
      <c r="I385" s="13">
        <v>0.02</v>
      </c>
      <c r="J385" s="13">
        <v>7.5</v>
      </c>
      <c r="K385" s="13">
        <v>98</v>
      </c>
    </row>
    <row r="386" spans="1:14" x14ac:dyDescent="0.3">
      <c r="A386" s="48">
        <v>38295</v>
      </c>
      <c r="B386" s="13">
        <v>104106</v>
      </c>
      <c r="C386" s="13">
        <v>793</v>
      </c>
      <c r="D386" s="13">
        <v>0.50800000000000001</v>
      </c>
      <c r="E386" s="13">
        <v>9.42</v>
      </c>
      <c r="F386" s="13">
        <v>8.07</v>
      </c>
      <c r="G386" s="13">
        <v>11.7</v>
      </c>
      <c r="H386" s="36" t="s">
        <v>112</v>
      </c>
      <c r="I386" s="13">
        <v>0.39</v>
      </c>
      <c r="J386" s="13">
        <v>7.5</v>
      </c>
      <c r="K386" s="13">
        <v>717</v>
      </c>
    </row>
    <row r="387" spans="1:14" x14ac:dyDescent="0.3">
      <c r="A387" s="48">
        <v>38301</v>
      </c>
      <c r="B387" s="13">
        <v>110132</v>
      </c>
      <c r="C387" s="13">
        <v>976</v>
      </c>
      <c r="D387" s="13">
        <v>0.62509999999999999</v>
      </c>
      <c r="E387" s="13">
        <v>12.89</v>
      </c>
      <c r="F387" s="13">
        <v>7.98</v>
      </c>
      <c r="G387" s="13">
        <v>7.81</v>
      </c>
      <c r="H387" s="36" t="s">
        <v>112</v>
      </c>
      <c r="I387" s="13">
        <v>0.34</v>
      </c>
      <c r="J387" s="13">
        <v>7.4</v>
      </c>
      <c r="K387" s="13">
        <v>135</v>
      </c>
    </row>
    <row r="388" spans="1:14" x14ac:dyDescent="0.3">
      <c r="A388" s="48">
        <v>38307</v>
      </c>
      <c r="B388" s="13">
        <v>103259</v>
      </c>
      <c r="C388" s="13">
        <v>969.4</v>
      </c>
      <c r="D388" s="13">
        <v>0.62039999999999995</v>
      </c>
      <c r="E388" s="13">
        <v>11.35</v>
      </c>
      <c r="F388" s="13">
        <v>7.96</v>
      </c>
      <c r="G388" s="13">
        <v>8.57</v>
      </c>
      <c r="H388" s="36" t="s">
        <v>112</v>
      </c>
      <c r="I388" s="13">
        <v>0.41</v>
      </c>
      <c r="J388" s="13">
        <v>61.2</v>
      </c>
      <c r="K388" s="13">
        <v>86</v>
      </c>
    </row>
    <row r="389" spans="1:14" x14ac:dyDescent="0.3">
      <c r="A389" s="48">
        <v>38309</v>
      </c>
      <c r="B389" s="13">
        <v>105912</v>
      </c>
      <c r="C389" s="13">
        <v>986.4</v>
      </c>
      <c r="D389" s="13">
        <v>0.63130000000000008</v>
      </c>
      <c r="E389" s="13">
        <v>12.39</v>
      </c>
      <c r="F389" s="13">
        <v>7.97</v>
      </c>
      <c r="G389" s="13">
        <v>12.43</v>
      </c>
      <c r="H389" s="36" t="s">
        <v>112</v>
      </c>
      <c r="I389" s="13">
        <v>0.24</v>
      </c>
      <c r="J389" s="13">
        <v>81.900000000000006</v>
      </c>
      <c r="K389" s="13">
        <v>189</v>
      </c>
      <c r="L389" s="13">
        <f>AVERAGE(K385:K389)</f>
        <v>245</v>
      </c>
      <c r="M389" s="38">
        <f>GEOMEAN(K385:K389)</f>
        <v>172.82551155809526</v>
      </c>
      <c r="N389" s="45" t="s">
        <v>353</v>
      </c>
    </row>
    <row r="390" spans="1:14" x14ac:dyDescent="0.3">
      <c r="A390" s="48">
        <v>38322</v>
      </c>
      <c r="B390" s="13">
        <v>112340</v>
      </c>
      <c r="C390" s="13">
        <v>524</v>
      </c>
      <c r="D390" s="13">
        <v>0.33579999999999999</v>
      </c>
      <c r="E390" s="13">
        <v>11.74</v>
      </c>
      <c r="F390" s="13">
        <v>8</v>
      </c>
      <c r="G390" s="13">
        <v>6.5</v>
      </c>
      <c r="H390" s="36" t="s">
        <v>112</v>
      </c>
      <c r="I390" s="13">
        <v>7.0000000000000007E-2</v>
      </c>
      <c r="J390" s="13">
        <v>7.3</v>
      </c>
      <c r="K390" s="13">
        <v>1860</v>
      </c>
    </row>
    <row r="391" spans="1:14" x14ac:dyDescent="0.3">
      <c r="A391" s="48">
        <v>38327</v>
      </c>
      <c r="B391" s="13">
        <v>111943</v>
      </c>
      <c r="C391" s="13">
        <v>957</v>
      </c>
      <c r="D391" s="13">
        <v>0.61199999999999999</v>
      </c>
      <c r="E391" s="13">
        <v>11.29</v>
      </c>
      <c r="F391" s="13">
        <v>8.0500000000000007</v>
      </c>
      <c r="G391" s="13">
        <v>8.65</v>
      </c>
      <c r="H391" s="36" t="s">
        <v>112</v>
      </c>
      <c r="I391" s="13">
        <v>0.5</v>
      </c>
      <c r="J391" s="13">
        <v>7.7</v>
      </c>
      <c r="K391" s="13">
        <v>481</v>
      </c>
    </row>
    <row r="392" spans="1:14" x14ac:dyDescent="0.3">
      <c r="A392" s="48">
        <v>38329</v>
      </c>
      <c r="B392" s="13">
        <v>103117</v>
      </c>
      <c r="C392" s="13">
        <v>665.3</v>
      </c>
      <c r="D392" s="13">
        <v>0.42580000000000001</v>
      </c>
      <c r="E392" s="13">
        <v>11.87</v>
      </c>
      <c r="F392" s="13">
        <v>7.94</v>
      </c>
      <c r="G392" s="13">
        <v>9.0500000000000007</v>
      </c>
      <c r="H392" s="36" t="s">
        <v>112</v>
      </c>
      <c r="I392" s="13">
        <v>0.6</v>
      </c>
      <c r="J392" s="13">
        <v>58.3</v>
      </c>
      <c r="K392" s="13">
        <v>703</v>
      </c>
    </row>
    <row r="393" spans="1:14" x14ac:dyDescent="0.3">
      <c r="A393" s="48">
        <v>38334</v>
      </c>
      <c r="B393" s="13">
        <v>112557</v>
      </c>
      <c r="C393" s="13">
        <v>918</v>
      </c>
      <c r="D393" s="13">
        <v>0.58789999999999998</v>
      </c>
      <c r="E393" s="13">
        <v>15</v>
      </c>
      <c r="F393" s="13">
        <v>8</v>
      </c>
      <c r="G393" s="13">
        <v>3.57</v>
      </c>
      <c r="H393" s="36" t="s">
        <v>112</v>
      </c>
      <c r="I393" s="13">
        <v>0.32</v>
      </c>
      <c r="J393" s="13">
        <v>7.5</v>
      </c>
      <c r="K393" s="13">
        <v>135</v>
      </c>
    </row>
    <row r="394" spans="1:14" x14ac:dyDescent="0.3">
      <c r="A394" s="48">
        <v>38337</v>
      </c>
      <c r="B394" s="13">
        <v>110049</v>
      </c>
      <c r="C394" s="13" t="e">
        <v>#VALUE!</v>
      </c>
      <c r="D394" s="13">
        <v>0.62829999999999997</v>
      </c>
      <c r="E394" s="13">
        <v>14.9</v>
      </c>
      <c r="F394" s="13">
        <v>8.0399999999999991</v>
      </c>
      <c r="G394" s="13">
        <v>1.2</v>
      </c>
      <c r="H394" s="36" t="s">
        <v>112</v>
      </c>
      <c r="I394" s="13">
        <v>0.71</v>
      </c>
      <c r="J394" s="13">
        <v>7.3</v>
      </c>
      <c r="K394" s="13">
        <v>85</v>
      </c>
      <c r="L394" s="13">
        <f>AVERAGE(K390:K394)</f>
        <v>652.79999999999995</v>
      </c>
      <c r="M394" s="38">
        <f>GEOMEAN(K390:K394)</f>
        <v>372.96940520868287</v>
      </c>
      <c r="N394" s="45" t="s">
        <v>354</v>
      </c>
    </row>
    <row r="395" spans="1:14" x14ac:dyDescent="0.3">
      <c r="A395" s="48">
        <v>38356</v>
      </c>
      <c r="B395" s="13">
        <v>112000</v>
      </c>
      <c r="C395" s="13">
        <v>729.9</v>
      </c>
      <c r="D395" s="13">
        <v>0.46710000000000002</v>
      </c>
      <c r="E395" s="13">
        <v>11.55</v>
      </c>
      <c r="F395" s="13">
        <v>7.76</v>
      </c>
      <c r="G395" s="13">
        <v>8.6199999999999992</v>
      </c>
      <c r="H395" s="36" t="s">
        <v>112</v>
      </c>
      <c r="I395" s="13">
        <v>0.8</v>
      </c>
      <c r="J395" s="13">
        <v>53.9</v>
      </c>
      <c r="K395" s="13">
        <v>889</v>
      </c>
    </row>
    <row r="396" spans="1:14" x14ac:dyDescent="0.3">
      <c r="A396" s="48">
        <v>38362</v>
      </c>
      <c r="B396" s="13">
        <v>105237</v>
      </c>
      <c r="C396" s="13">
        <v>948</v>
      </c>
      <c r="D396" s="13">
        <v>0.60699999999999998</v>
      </c>
      <c r="E396" s="13">
        <v>10.94</v>
      </c>
      <c r="F396" s="13">
        <v>8.02</v>
      </c>
      <c r="G396" s="13">
        <v>6.24</v>
      </c>
      <c r="H396" s="36" t="s">
        <v>112</v>
      </c>
      <c r="I396" s="13">
        <v>0.1</v>
      </c>
      <c r="J396" s="13">
        <v>7.9</v>
      </c>
      <c r="K396" s="13">
        <v>703</v>
      </c>
    </row>
    <row r="397" spans="1:14" x14ac:dyDescent="0.3">
      <c r="A397" s="48">
        <v>38364</v>
      </c>
      <c r="B397" s="13">
        <v>103926</v>
      </c>
      <c r="C397" s="13">
        <v>630</v>
      </c>
      <c r="D397" s="13">
        <v>0.40300000000000002</v>
      </c>
      <c r="E397" s="13">
        <v>9.8000000000000007</v>
      </c>
      <c r="F397" s="49">
        <v>7.76</v>
      </c>
      <c r="G397" s="13">
        <v>10.16</v>
      </c>
      <c r="H397" s="36" t="s">
        <v>112</v>
      </c>
      <c r="I397" s="13">
        <v>0.1</v>
      </c>
      <c r="J397" s="13">
        <v>8</v>
      </c>
      <c r="K397" s="13">
        <v>496</v>
      </c>
    </row>
    <row r="398" spans="1:14" x14ac:dyDescent="0.3">
      <c r="A398" s="48">
        <v>38376</v>
      </c>
      <c r="B398" s="13">
        <v>110254</v>
      </c>
      <c r="C398" s="13">
        <v>1192</v>
      </c>
      <c r="D398" s="13">
        <v>0.76300000000000012</v>
      </c>
      <c r="E398" s="13">
        <v>13.55</v>
      </c>
      <c r="F398" s="49">
        <v>8.0500000000000007</v>
      </c>
      <c r="G398" s="13">
        <v>0.36</v>
      </c>
      <c r="H398" s="36" t="s">
        <v>112</v>
      </c>
      <c r="I398" s="13">
        <v>0.05</v>
      </c>
      <c r="J398" s="13">
        <v>7.3</v>
      </c>
      <c r="K398" s="13">
        <v>74</v>
      </c>
    </row>
    <row r="399" spans="1:14" x14ac:dyDescent="0.3">
      <c r="A399" s="48">
        <v>38379</v>
      </c>
      <c r="B399" s="13">
        <v>104523</v>
      </c>
      <c r="C399" s="13">
        <v>1130</v>
      </c>
      <c r="D399" s="13">
        <v>0.72309999999999997</v>
      </c>
      <c r="E399" s="13">
        <v>13.45</v>
      </c>
      <c r="F399" s="49">
        <v>7.99</v>
      </c>
      <c r="G399" s="13">
        <v>0.21</v>
      </c>
      <c r="H399" s="36" t="s">
        <v>112</v>
      </c>
      <c r="I399" s="13">
        <v>1.01</v>
      </c>
      <c r="J399" s="13">
        <v>7.2</v>
      </c>
      <c r="K399" s="13">
        <v>84</v>
      </c>
      <c r="L399" s="13">
        <f>AVERAGE(K395:K399)</f>
        <v>449.2</v>
      </c>
      <c r="M399" s="38">
        <f>GEOMEAN(K395:K399)</f>
        <v>286.3979820707732</v>
      </c>
      <c r="N399" s="45" t="s">
        <v>355</v>
      </c>
    </row>
    <row r="400" spans="1:14" x14ac:dyDescent="0.3">
      <c r="A400" s="48">
        <v>38385</v>
      </c>
      <c r="B400" s="13">
        <v>111244</v>
      </c>
      <c r="C400" s="13">
        <v>1103</v>
      </c>
      <c r="D400" s="13">
        <v>0.70589999999999997</v>
      </c>
      <c r="E400" s="13">
        <v>14.1</v>
      </c>
      <c r="F400" s="49">
        <v>8</v>
      </c>
      <c r="G400" s="13">
        <v>1.28</v>
      </c>
      <c r="H400" s="36" t="s">
        <v>112</v>
      </c>
      <c r="I400" s="13">
        <v>0.28000000000000003</v>
      </c>
      <c r="J400" s="13">
        <v>69.7</v>
      </c>
      <c r="K400" s="13">
        <v>97</v>
      </c>
    </row>
    <row r="401" spans="1:33" x14ac:dyDescent="0.3">
      <c r="A401" s="48">
        <v>38391</v>
      </c>
      <c r="B401" s="13">
        <v>111013</v>
      </c>
      <c r="C401" s="13">
        <v>987.2</v>
      </c>
      <c r="D401" s="13">
        <v>0.63180000000000003</v>
      </c>
      <c r="E401" s="13">
        <v>11.13</v>
      </c>
      <c r="F401" s="49">
        <v>7.95</v>
      </c>
      <c r="G401" s="13">
        <v>7.1</v>
      </c>
      <c r="H401" s="36" t="s">
        <v>112</v>
      </c>
      <c r="I401" s="13">
        <v>0.05</v>
      </c>
      <c r="J401" s="13">
        <v>61.8</v>
      </c>
      <c r="K401" s="13">
        <v>657</v>
      </c>
    </row>
    <row r="402" spans="1:33" x14ac:dyDescent="0.3">
      <c r="A402" s="48">
        <v>38398</v>
      </c>
      <c r="B402" s="13">
        <v>110154</v>
      </c>
      <c r="C402" s="13">
        <v>866</v>
      </c>
      <c r="D402" s="13">
        <v>0.55399999999999994</v>
      </c>
      <c r="E402" s="13">
        <v>13.07</v>
      </c>
      <c r="F402" s="49">
        <v>8.19</v>
      </c>
      <c r="G402" s="13">
        <v>7.3</v>
      </c>
      <c r="H402" s="36" t="s">
        <v>112</v>
      </c>
      <c r="I402" s="13">
        <v>0.7</v>
      </c>
      <c r="J402" s="13">
        <v>7.7</v>
      </c>
      <c r="K402" s="13">
        <v>563</v>
      </c>
    </row>
    <row r="403" spans="1:33" x14ac:dyDescent="0.3">
      <c r="A403" s="48">
        <v>38406</v>
      </c>
      <c r="B403" s="13">
        <v>102345</v>
      </c>
      <c r="C403" s="13">
        <v>968.8</v>
      </c>
      <c r="D403" s="13">
        <v>0.62</v>
      </c>
      <c r="E403" s="13">
        <v>18.18</v>
      </c>
      <c r="F403" s="49">
        <v>8.16</v>
      </c>
      <c r="G403" s="13">
        <v>3.77</v>
      </c>
      <c r="H403" s="36" t="s">
        <v>112</v>
      </c>
      <c r="I403" s="13">
        <v>0.99</v>
      </c>
      <c r="J403" s="13">
        <v>50.4</v>
      </c>
      <c r="K403" s="13">
        <v>195</v>
      </c>
    </row>
    <row r="404" spans="1:33" x14ac:dyDescent="0.3">
      <c r="A404" s="48">
        <v>38411</v>
      </c>
      <c r="B404" s="13">
        <v>115159</v>
      </c>
      <c r="C404" s="13">
        <v>982</v>
      </c>
      <c r="D404" s="13">
        <v>0.62799999999999989</v>
      </c>
      <c r="E404" s="13">
        <v>15.73</v>
      </c>
      <c r="F404" s="49">
        <v>8.17</v>
      </c>
      <c r="G404" s="13">
        <v>5.7</v>
      </c>
      <c r="H404" s="36" t="s">
        <v>112</v>
      </c>
      <c r="I404" s="13">
        <v>0.2</v>
      </c>
      <c r="J404" s="13">
        <v>7.5</v>
      </c>
      <c r="K404" s="13">
        <v>110</v>
      </c>
      <c r="L404" s="13">
        <f>AVERAGE(K400:K404)</f>
        <v>324.39999999999998</v>
      </c>
      <c r="M404" s="38">
        <f>GEOMEAN(K400:K404)</f>
        <v>238.37162605845089</v>
      </c>
      <c r="N404" s="45" t="s">
        <v>356</v>
      </c>
    </row>
    <row r="405" spans="1:33" x14ac:dyDescent="0.3">
      <c r="A405" s="48">
        <v>38414</v>
      </c>
      <c r="B405" s="13">
        <v>110332</v>
      </c>
      <c r="C405" s="13">
        <v>967</v>
      </c>
      <c r="D405" s="13">
        <v>0.61909999999999998</v>
      </c>
      <c r="E405" s="13">
        <v>15.13</v>
      </c>
      <c r="F405" s="49">
        <v>8.15</v>
      </c>
      <c r="G405" s="13">
        <v>1.3</v>
      </c>
      <c r="H405" s="36" t="s">
        <v>112</v>
      </c>
      <c r="I405" s="13">
        <v>0.52</v>
      </c>
      <c r="J405" s="13">
        <v>7.4</v>
      </c>
      <c r="K405" s="13">
        <v>148</v>
      </c>
    </row>
    <row r="406" spans="1:33" x14ac:dyDescent="0.3">
      <c r="A406" s="48">
        <v>38419</v>
      </c>
      <c r="B406" s="13">
        <v>110149</v>
      </c>
      <c r="C406" s="13">
        <v>983.98299999999995</v>
      </c>
      <c r="D406" s="13">
        <v>0.62960000000000005</v>
      </c>
      <c r="E406" s="13">
        <v>16.54</v>
      </c>
      <c r="F406" s="49">
        <v>8.14</v>
      </c>
      <c r="G406" s="13">
        <v>3.39</v>
      </c>
      <c r="H406" s="36" t="s">
        <v>112</v>
      </c>
      <c r="I406" s="13">
        <v>0.56999999999999995</v>
      </c>
      <c r="J406" s="13">
        <v>7.3</v>
      </c>
      <c r="K406" s="13">
        <v>10</v>
      </c>
      <c r="O406" s="28" t="s">
        <v>321</v>
      </c>
      <c r="P406" s="28">
        <v>76.7</v>
      </c>
      <c r="Q406" s="28" t="s">
        <v>321</v>
      </c>
      <c r="R406" s="28" t="s">
        <v>321</v>
      </c>
      <c r="S406" s="28" t="s">
        <v>321</v>
      </c>
      <c r="T406" s="28" t="s">
        <v>321</v>
      </c>
      <c r="U406" s="28" t="s">
        <v>321</v>
      </c>
      <c r="V406" s="28">
        <v>1.5</v>
      </c>
      <c r="W406" s="28" t="s">
        <v>321</v>
      </c>
      <c r="X406" s="28">
        <v>85</v>
      </c>
      <c r="Y406" s="28" t="s">
        <v>321</v>
      </c>
      <c r="Z406" s="28">
        <v>0.62</v>
      </c>
      <c r="AA406" s="28" t="s">
        <v>321</v>
      </c>
      <c r="AB406" s="28">
        <v>39</v>
      </c>
      <c r="AC406" s="28" t="s">
        <v>321</v>
      </c>
      <c r="AD406" s="28">
        <v>438</v>
      </c>
      <c r="AE406" s="28">
        <v>3</v>
      </c>
      <c r="AG406" s="13" t="s">
        <v>749</v>
      </c>
    </row>
    <row r="407" spans="1:33" x14ac:dyDescent="0.3">
      <c r="A407" s="48">
        <v>38425</v>
      </c>
      <c r="B407" s="13">
        <v>110617</v>
      </c>
      <c r="C407" s="13">
        <v>1065</v>
      </c>
      <c r="D407" s="13">
        <v>0.68159999999999998</v>
      </c>
      <c r="E407" s="13">
        <v>16.5</v>
      </c>
      <c r="F407" s="49">
        <v>8</v>
      </c>
      <c r="G407" s="13">
        <v>3.66</v>
      </c>
      <c r="H407" s="36" t="s">
        <v>112</v>
      </c>
      <c r="I407" s="13">
        <v>0.85</v>
      </c>
      <c r="J407" s="13">
        <v>62.1</v>
      </c>
      <c r="K407" s="13">
        <v>10</v>
      </c>
      <c r="AE407" s="28">
        <v>7</v>
      </c>
      <c r="AG407" s="13" t="s">
        <v>715</v>
      </c>
    </row>
    <row r="408" spans="1:33" x14ac:dyDescent="0.3">
      <c r="A408" s="48">
        <v>38434</v>
      </c>
      <c r="B408" s="13">
        <v>105834</v>
      </c>
      <c r="C408" s="13">
        <v>769.2</v>
      </c>
      <c r="D408" s="13">
        <v>0.49230000000000002</v>
      </c>
      <c r="E408" s="13">
        <v>11.7</v>
      </c>
      <c r="F408" s="49">
        <v>8.01</v>
      </c>
      <c r="G408" s="13">
        <v>5.51</v>
      </c>
      <c r="H408" s="36" t="s">
        <v>112</v>
      </c>
      <c r="I408" s="13">
        <v>0.1</v>
      </c>
      <c r="J408" s="13">
        <v>45.7</v>
      </c>
      <c r="K408" s="13">
        <v>1162</v>
      </c>
    </row>
    <row r="409" spans="1:33" x14ac:dyDescent="0.3">
      <c r="A409" s="48">
        <v>38442</v>
      </c>
      <c r="B409" s="13">
        <v>101859</v>
      </c>
      <c r="C409" s="13">
        <v>813</v>
      </c>
      <c r="D409" s="13">
        <v>0.52069999999999994</v>
      </c>
      <c r="E409" s="13">
        <v>11.08</v>
      </c>
      <c r="F409" s="49">
        <v>8.0399999999999991</v>
      </c>
      <c r="G409" s="13">
        <v>12.46</v>
      </c>
      <c r="H409" s="36" t="s">
        <v>112</v>
      </c>
      <c r="I409" s="13">
        <v>0.67</v>
      </c>
      <c r="J409" s="13">
        <v>7.3</v>
      </c>
      <c r="K409" s="13">
        <v>246</v>
      </c>
      <c r="L409" s="13">
        <f>AVERAGE(K405:K409)</f>
        <v>315.2</v>
      </c>
      <c r="M409" s="38">
        <f>GEOMEAN(K405:K409)</f>
        <v>84.193892805732759</v>
      </c>
      <c r="N409" s="45" t="s">
        <v>360</v>
      </c>
    </row>
    <row r="410" spans="1:33" x14ac:dyDescent="0.3">
      <c r="A410" s="48">
        <v>38448</v>
      </c>
      <c r="B410" s="13">
        <v>110712</v>
      </c>
      <c r="C410" s="13">
        <v>903.7</v>
      </c>
      <c r="D410" s="13">
        <v>0.57840000000000003</v>
      </c>
      <c r="E410" s="13">
        <v>11.78</v>
      </c>
      <c r="F410" s="49">
        <v>8.26</v>
      </c>
      <c r="G410" s="13">
        <v>16.53</v>
      </c>
      <c r="H410" s="36" t="s">
        <v>112</v>
      </c>
      <c r="I410" s="13">
        <v>0.86</v>
      </c>
      <c r="J410" s="13">
        <v>50</v>
      </c>
      <c r="K410" s="13">
        <v>173</v>
      </c>
    </row>
    <row r="411" spans="1:33" x14ac:dyDescent="0.3">
      <c r="A411" s="48">
        <v>38453</v>
      </c>
      <c r="B411" s="13">
        <v>112539</v>
      </c>
      <c r="C411" s="13">
        <v>954.6</v>
      </c>
      <c r="D411" s="13">
        <v>0.6109</v>
      </c>
      <c r="E411" s="13">
        <v>10.83</v>
      </c>
      <c r="F411" s="49">
        <v>8.18</v>
      </c>
      <c r="G411" s="13">
        <v>19.28</v>
      </c>
      <c r="H411" s="36" t="s">
        <v>112</v>
      </c>
      <c r="I411" s="13">
        <v>0.33</v>
      </c>
      <c r="J411" s="13">
        <v>77.099999999999994</v>
      </c>
      <c r="K411" s="13">
        <v>132</v>
      </c>
    </row>
    <row r="412" spans="1:33" x14ac:dyDescent="0.3">
      <c r="A412" s="48">
        <v>38454</v>
      </c>
      <c r="B412" s="13">
        <v>113154</v>
      </c>
      <c r="C412" s="13">
        <v>963.4</v>
      </c>
      <c r="D412" s="13">
        <v>0.61660000000000004</v>
      </c>
      <c r="E412" s="13">
        <v>10.27</v>
      </c>
      <c r="F412" s="49">
        <v>8.08</v>
      </c>
      <c r="G412" s="13">
        <v>14.1</v>
      </c>
      <c r="H412" s="36" t="s">
        <v>112</v>
      </c>
      <c r="I412" s="13">
        <v>0.54</v>
      </c>
      <c r="J412" s="13">
        <v>59.7</v>
      </c>
      <c r="K412" s="13">
        <v>98</v>
      </c>
    </row>
    <row r="413" spans="1:33" x14ac:dyDescent="0.3">
      <c r="A413" s="48">
        <v>38463</v>
      </c>
      <c r="B413" s="13">
        <v>112322</v>
      </c>
      <c r="C413" s="13">
        <v>704</v>
      </c>
      <c r="D413" s="13">
        <v>0.45069999999999999</v>
      </c>
      <c r="E413" s="13">
        <v>8.2100000000000009</v>
      </c>
      <c r="F413" s="49">
        <v>7.87</v>
      </c>
      <c r="G413" s="13">
        <v>15.52</v>
      </c>
      <c r="H413" s="36" t="s">
        <v>112</v>
      </c>
      <c r="I413" s="13">
        <v>0.6</v>
      </c>
      <c r="J413" s="13">
        <v>7.5</v>
      </c>
      <c r="K413" s="13">
        <v>4352</v>
      </c>
    </row>
    <row r="414" spans="1:33" x14ac:dyDescent="0.3">
      <c r="A414" s="48">
        <v>38467</v>
      </c>
      <c r="B414" s="13">
        <v>112651</v>
      </c>
      <c r="C414" s="13">
        <v>882.1</v>
      </c>
      <c r="D414" s="13">
        <v>0.56459999999999999</v>
      </c>
      <c r="E414" s="13">
        <v>10.91</v>
      </c>
      <c r="F414" s="49">
        <v>8.15</v>
      </c>
      <c r="G414" s="13">
        <v>12.04</v>
      </c>
      <c r="H414" s="36" t="s">
        <v>112</v>
      </c>
      <c r="I414" s="13">
        <v>0.47</v>
      </c>
      <c r="J414" s="13">
        <v>66.8</v>
      </c>
      <c r="K414" s="13">
        <v>546</v>
      </c>
      <c r="L414" s="13">
        <f>AVERAGE(K410:K414)</f>
        <v>1060.2</v>
      </c>
      <c r="M414" s="38">
        <f>GEOMEAN(K410:K414)</f>
        <v>350.86942721067703</v>
      </c>
      <c r="N414" s="45" t="s">
        <v>361</v>
      </c>
    </row>
    <row r="415" spans="1:33" x14ac:dyDescent="0.3">
      <c r="A415" s="48">
        <v>38475</v>
      </c>
      <c r="B415" s="13">
        <v>100238</v>
      </c>
      <c r="C415" s="13">
        <v>941.9</v>
      </c>
      <c r="D415" s="13">
        <v>0.6028</v>
      </c>
      <c r="E415" s="13">
        <v>12.25</v>
      </c>
      <c r="F415" s="49">
        <v>8.31</v>
      </c>
      <c r="G415" s="13">
        <v>9.5299999999999994</v>
      </c>
      <c r="H415" s="36" t="s">
        <v>112</v>
      </c>
      <c r="I415" s="13">
        <v>0.28000000000000003</v>
      </c>
      <c r="J415" s="13">
        <v>62.6</v>
      </c>
      <c r="K415" s="13">
        <v>495</v>
      </c>
    </row>
    <row r="416" spans="1:33" x14ac:dyDescent="0.3">
      <c r="A416" s="48">
        <v>38481</v>
      </c>
      <c r="B416" s="13">
        <v>120447</v>
      </c>
      <c r="C416" s="13">
        <v>955</v>
      </c>
      <c r="D416" s="13">
        <v>0.61099999999999999</v>
      </c>
      <c r="E416" s="13">
        <v>13.41</v>
      </c>
      <c r="F416" s="49">
        <v>8.1999999999999993</v>
      </c>
      <c r="G416" s="13">
        <v>21.86</v>
      </c>
      <c r="H416" s="36" t="s">
        <v>112</v>
      </c>
      <c r="I416" s="13">
        <v>0.6</v>
      </c>
      <c r="J416" s="13">
        <v>7.7</v>
      </c>
      <c r="K416" s="13">
        <v>884</v>
      </c>
    </row>
    <row r="417" spans="1:33" x14ac:dyDescent="0.3">
      <c r="A417" s="48">
        <v>38490</v>
      </c>
      <c r="B417" s="13">
        <v>113446</v>
      </c>
      <c r="C417" s="13">
        <v>935</v>
      </c>
      <c r="D417" s="13">
        <v>0.59799999999999998</v>
      </c>
      <c r="E417" s="13">
        <v>11.78</v>
      </c>
      <c r="F417" s="49">
        <v>8.06</v>
      </c>
      <c r="G417" s="13">
        <v>18.170000000000002</v>
      </c>
      <c r="H417" s="36" t="s">
        <v>112</v>
      </c>
      <c r="I417" s="13">
        <v>0.8</v>
      </c>
      <c r="J417" s="13">
        <v>7.5</v>
      </c>
      <c r="K417" s="13">
        <v>624</v>
      </c>
    </row>
    <row r="418" spans="1:33" x14ac:dyDescent="0.3">
      <c r="A418" s="48">
        <v>38496</v>
      </c>
      <c r="B418" s="13">
        <v>104947</v>
      </c>
      <c r="C418" s="13">
        <v>977.1</v>
      </c>
      <c r="D418" s="13">
        <v>0.62529999999999997</v>
      </c>
      <c r="E418" s="13">
        <v>12.65</v>
      </c>
      <c r="F418" s="49">
        <v>8.1199999999999992</v>
      </c>
      <c r="G418" s="13">
        <v>17.78</v>
      </c>
      <c r="H418" s="36" t="s">
        <v>112</v>
      </c>
      <c r="I418" s="13">
        <v>0.56000000000000005</v>
      </c>
      <c r="J418" s="13">
        <v>7.4</v>
      </c>
      <c r="K418" s="13" t="s">
        <v>362</v>
      </c>
    </row>
    <row r="419" spans="1:33" x14ac:dyDescent="0.3">
      <c r="A419" s="48">
        <v>38498</v>
      </c>
      <c r="B419" s="13">
        <v>111530</v>
      </c>
      <c r="C419" s="13">
        <v>961.4</v>
      </c>
      <c r="D419" s="13">
        <v>0.61529999999999996</v>
      </c>
      <c r="E419" s="13">
        <v>11.55</v>
      </c>
      <c r="F419" s="49">
        <v>8.1</v>
      </c>
      <c r="G419" s="13">
        <v>18.600000000000001</v>
      </c>
      <c r="H419" s="36" t="s">
        <v>112</v>
      </c>
      <c r="I419" s="13">
        <v>0.57999999999999996</v>
      </c>
      <c r="J419" s="13">
        <v>7.3</v>
      </c>
      <c r="K419" s="13">
        <v>547</v>
      </c>
      <c r="L419" s="13">
        <f>AVERAGE(K415:K419)</f>
        <v>637.5</v>
      </c>
      <c r="M419" s="38">
        <f>GEOMEAN(K415:K419)</f>
        <v>621.66632822497843</v>
      </c>
      <c r="N419" s="45" t="s">
        <v>363</v>
      </c>
    </row>
    <row r="420" spans="1:33" x14ac:dyDescent="0.3">
      <c r="A420" s="48">
        <v>38504</v>
      </c>
      <c r="B420" s="13">
        <v>110027</v>
      </c>
      <c r="C420" s="13">
        <v>1020</v>
      </c>
      <c r="D420" s="13">
        <v>0.65290000000000004</v>
      </c>
      <c r="E420" s="13">
        <v>12.13</v>
      </c>
      <c r="F420" s="49">
        <v>8.16</v>
      </c>
      <c r="G420" s="13">
        <v>19.57</v>
      </c>
      <c r="H420" s="36" t="s">
        <v>112</v>
      </c>
      <c r="I420" s="13">
        <v>0.6</v>
      </c>
      <c r="J420" s="13">
        <v>7.5</v>
      </c>
      <c r="K420" s="13">
        <v>435</v>
      </c>
    </row>
    <row r="421" spans="1:33" x14ac:dyDescent="0.3">
      <c r="A421" s="48">
        <v>38509</v>
      </c>
      <c r="B421" s="13">
        <v>115323</v>
      </c>
      <c r="C421" s="13">
        <v>1038</v>
      </c>
      <c r="D421" s="13">
        <v>0.66439999999999999</v>
      </c>
      <c r="E421" s="13">
        <v>9.89</v>
      </c>
      <c r="F421" s="49">
        <v>8.1999999999999993</v>
      </c>
      <c r="G421" s="13">
        <v>25.33</v>
      </c>
      <c r="H421" s="36" t="s">
        <v>112</v>
      </c>
      <c r="I421" s="13">
        <v>0.32</v>
      </c>
      <c r="J421" s="13">
        <v>7.5</v>
      </c>
      <c r="K421" s="13">
        <v>909</v>
      </c>
    </row>
    <row r="422" spans="1:33" x14ac:dyDescent="0.3">
      <c r="A422" s="48">
        <v>38511</v>
      </c>
      <c r="B422" s="13">
        <v>104517</v>
      </c>
      <c r="C422" s="13">
        <v>1049</v>
      </c>
      <c r="D422" s="13">
        <v>0.67159999999999997</v>
      </c>
      <c r="E422" s="13">
        <v>9.16</v>
      </c>
      <c r="F422" s="49">
        <v>8.18</v>
      </c>
      <c r="G422" s="13">
        <v>24.4</v>
      </c>
      <c r="H422" s="36" t="s">
        <v>112</v>
      </c>
      <c r="I422" s="13">
        <v>0.11</v>
      </c>
      <c r="J422" s="13">
        <v>7.4</v>
      </c>
      <c r="K422" s="13">
        <v>1483</v>
      </c>
    </row>
    <row r="423" spans="1:33" x14ac:dyDescent="0.3">
      <c r="A423" s="48">
        <v>38519</v>
      </c>
      <c r="B423" s="13">
        <v>102459</v>
      </c>
      <c r="C423" s="13">
        <v>985.6</v>
      </c>
      <c r="D423" s="13">
        <v>0.63080000000000003</v>
      </c>
      <c r="E423" s="13">
        <v>8.4600000000000009</v>
      </c>
      <c r="F423" s="49">
        <v>7.98</v>
      </c>
      <c r="G423" s="13">
        <v>20.13</v>
      </c>
      <c r="H423" s="36" t="s">
        <v>112</v>
      </c>
      <c r="I423" s="13">
        <v>0.65</v>
      </c>
      <c r="J423" s="13">
        <v>7.3</v>
      </c>
      <c r="K423" s="13">
        <v>907</v>
      </c>
    </row>
    <row r="424" spans="1:33" x14ac:dyDescent="0.3">
      <c r="A424" s="48">
        <v>38525</v>
      </c>
      <c r="B424" s="13">
        <v>105335</v>
      </c>
      <c r="C424" s="13">
        <v>1179</v>
      </c>
      <c r="D424" s="13">
        <v>0.75449999999999995</v>
      </c>
      <c r="E424" s="13">
        <v>10.31</v>
      </c>
      <c r="F424" s="49">
        <v>8.07</v>
      </c>
      <c r="G424" s="13">
        <v>23.03</v>
      </c>
      <c r="H424" s="36" t="s">
        <v>112</v>
      </c>
      <c r="I424" s="13">
        <v>0.37</v>
      </c>
      <c r="J424" s="13">
        <v>7.7</v>
      </c>
      <c r="K424" s="13">
        <v>3130</v>
      </c>
      <c r="L424" s="13">
        <f>AVERAGE(K420:K424)</f>
        <v>1372.8</v>
      </c>
      <c r="M424" s="38">
        <f>GEOMEAN(K420:K424)</f>
        <v>1107.309900974549</v>
      </c>
      <c r="N424" s="45" t="s">
        <v>364</v>
      </c>
    </row>
    <row r="425" spans="1:33" x14ac:dyDescent="0.3">
      <c r="A425" s="48">
        <v>38539</v>
      </c>
      <c r="B425" s="13">
        <v>103600</v>
      </c>
      <c r="C425" s="13">
        <v>782.4</v>
      </c>
      <c r="D425" s="13">
        <v>0.50080000000000002</v>
      </c>
      <c r="E425" s="13">
        <v>10.15</v>
      </c>
      <c r="F425" s="49">
        <v>8.06</v>
      </c>
      <c r="G425" s="13">
        <v>22.96</v>
      </c>
      <c r="H425" s="36" t="s">
        <v>112</v>
      </c>
      <c r="I425" s="13">
        <v>0.84</v>
      </c>
      <c r="J425" s="13">
        <v>7</v>
      </c>
      <c r="K425" s="13">
        <v>663</v>
      </c>
    </row>
    <row r="426" spans="1:33" x14ac:dyDescent="0.3">
      <c r="A426" s="48">
        <v>38546</v>
      </c>
      <c r="B426" s="13">
        <v>105603</v>
      </c>
      <c r="C426" s="13">
        <v>460.2</v>
      </c>
      <c r="D426" s="13">
        <v>0.29449999999999998</v>
      </c>
      <c r="E426" s="13">
        <v>7.66</v>
      </c>
      <c r="F426" s="49">
        <v>7.83</v>
      </c>
      <c r="G426" s="13">
        <v>21.44</v>
      </c>
      <c r="H426" s="36" t="s">
        <v>112</v>
      </c>
      <c r="I426" s="13">
        <v>0.6</v>
      </c>
      <c r="J426" s="13">
        <v>7.3</v>
      </c>
      <c r="K426" s="13">
        <v>2602</v>
      </c>
      <c r="O426" s="28" t="s">
        <v>321</v>
      </c>
      <c r="P426" s="28">
        <v>46.5</v>
      </c>
      <c r="Q426" s="28" t="s">
        <v>321</v>
      </c>
      <c r="R426" s="28" t="s">
        <v>321</v>
      </c>
      <c r="S426" s="28" t="s">
        <v>321</v>
      </c>
      <c r="T426" s="28" t="s">
        <v>321</v>
      </c>
      <c r="U426" s="28" t="s">
        <v>321</v>
      </c>
      <c r="V426" s="28" t="s">
        <v>321</v>
      </c>
      <c r="W426" s="28" t="s">
        <v>321</v>
      </c>
      <c r="X426" s="28">
        <v>17</v>
      </c>
      <c r="Y426" s="28" t="s">
        <v>321</v>
      </c>
      <c r="Z426" s="28">
        <v>0.4</v>
      </c>
      <c r="AA426" s="28" t="s">
        <v>321</v>
      </c>
      <c r="AB426" s="28">
        <v>3</v>
      </c>
      <c r="AC426" s="28" t="s">
        <v>321</v>
      </c>
      <c r="AD426" s="28">
        <v>226</v>
      </c>
      <c r="AE426" s="28">
        <v>7</v>
      </c>
      <c r="AG426" s="13" t="s">
        <v>715</v>
      </c>
    </row>
    <row r="427" spans="1:33" x14ac:dyDescent="0.3">
      <c r="A427" s="48">
        <v>38551</v>
      </c>
      <c r="B427" s="13">
        <v>101344</v>
      </c>
      <c r="C427" s="13">
        <v>539.5</v>
      </c>
      <c r="D427" s="13">
        <v>0.3453</v>
      </c>
      <c r="E427" s="13">
        <v>7.63</v>
      </c>
      <c r="F427" s="49">
        <v>8.06</v>
      </c>
      <c r="G427" s="13">
        <v>24.26</v>
      </c>
      <c r="H427" s="36" t="s">
        <v>112</v>
      </c>
      <c r="I427" s="13">
        <v>0.78</v>
      </c>
      <c r="J427" s="13">
        <v>7.4</v>
      </c>
      <c r="K427" s="13">
        <v>1842</v>
      </c>
    </row>
    <row r="428" spans="1:33" x14ac:dyDescent="0.3">
      <c r="A428" s="48">
        <v>38553</v>
      </c>
      <c r="B428" s="13">
        <v>104045</v>
      </c>
      <c r="C428" s="13">
        <v>744.7</v>
      </c>
      <c r="D428" s="13">
        <v>0.47660000000000002</v>
      </c>
      <c r="E428" s="13">
        <v>9.58</v>
      </c>
      <c r="F428" s="49">
        <v>8.17</v>
      </c>
      <c r="G428" s="13">
        <v>25.22</v>
      </c>
      <c r="H428" s="36" t="s">
        <v>112</v>
      </c>
      <c r="I428" s="13">
        <v>0.86</v>
      </c>
      <c r="J428" s="13">
        <v>7.5</v>
      </c>
      <c r="K428" s="13">
        <v>1585</v>
      </c>
    </row>
    <row r="429" spans="1:33" x14ac:dyDescent="0.3">
      <c r="A429" s="48">
        <v>38561</v>
      </c>
      <c r="B429" s="13">
        <v>102804</v>
      </c>
      <c r="C429" s="13">
        <v>674</v>
      </c>
      <c r="D429" s="13">
        <v>0.43099999999999999</v>
      </c>
      <c r="E429" s="13">
        <v>9.57</v>
      </c>
      <c r="F429" s="49">
        <v>8.19</v>
      </c>
      <c r="G429" s="13">
        <v>21.38</v>
      </c>
      <c r="H429" s="36" t="s">
        <v>112</v>
      </c>
      <c r="I429" s="13">
        <v>0.4</v>
      </c>
      <c r="J429" s="13">
        <v>7.7</v>
      </c>
      <c r="K429" s="13">
        <v>591</v>
      </c>
      <c r="L429" s="13">
        <f>AVERAGE(K425:K429)</f>
        <v>1456.6</v>
      </c>
      <c r="M429" s="38">
        <f>GEOMEAN(K425:K429)</f>
        <v>1243.785354699959</v>
      </c>
      <c r="N429" s="45" t="s">
        <v>366</v>
      </c>
    </row>
    <row r="430" spans="1:33" x14ac:dyDescent="0.3">
      <c r="A430" s="48">
        <v>38566</v>
      </c>
      <c r="B430" s="13">
        <v>103326</v>
      </c>
      <c r="C430" s="13">
        <v>708.8</v>
      </c>
      <c r="D430" s="13">
        <v>0.4556</v>
      </c>
      <c r="E430" s="13">
        <v>10.98</v>
      </c>
      <c r="F430" s="49">
        <v>8.33</v>
      </c>
      <c r="G430" s="13">
        <v>24.31</v>
      </c>
      <c r="H430" s="36" t="s">
        <v>112</v>
      </c>
      <c r="I430" s="13">
        <v>0.27</v>
      </c>
      <c r="J430" s="13">
        <v>7.5</v>
      </c>
      <c r="K430" s="13">
        <v>399</v>
      </c>
    </row>
    <row r="431" spans="1:33" x14ac:dyDescent="0.3">
      <c r="A431" s="48">
        <v>38572</v>
      </c>
      <c r="B431" s="13">
        <v>111055</v>
      </c>
      <c r="C431" s="13">
        <v>759</v>
      </c>
      <c r="D431" s="13">
        <v>0.48599999999999999</v>
      </c>
      <c r="E431" s="13">
        <v>10.61</v>
      </c>
      <c r="F431" s="49">
        <v>8.2100000000000009</v>
      </c>
      <c r="G431" s="13">
        <v>24.72</v>
      </c>
      <c r="H431" s="36" t="s">
        <v>112</v>
      </c>
      <c r="I431" s="13">
        <v>0.4</v>
      </c>
      <c r="J431" s="13">
        <v>7.9</v>
      </c>
      <c r="K431" s="13">
        <v>480</v>
      </c>
    </row>
    <row r="432" spans="1:33" x14ac:dyDescent="0.3">
      <c r="A432" s="48">
        <v>38580</v>
      </c>
      <c r="B432" s="13">
        <v>100923</v>
      </c>
      <c r="C432" s="13">
        <v>768.2</v>
      </c>
      <c r="D432" s="13">
        <v>0.49159999999999998</v>
      </c>
      <c r="E432" s="13">
        <v>7.74</v>
      </c>
      <c r="F432" s="49">
        <v>8.07</v>
      </c>
      <c r="G432" s="13">
        <v>21.85</v>
      </c>
      <c r="H432" s="36" t="s">
        <v>112</v>
      </c>
      <c r="I432" s="13">
        <v>0.27</v>
      </c>
      <c r="J432" s="13">
        <v>7.7</v>
      </c>
      <c r="K432" s="13">
        <v>816</v>
      </c>
    </row>
    <row r="433" spans="1:33" x14ac:dyDescent="0.3">
      <c r="A433" s="48">
        <v>38586</v>
      </c>
      <c r="B433" s="13">
        <v>114958</v>
      </c>
      <c r="C433" s="28" t="s">
        <v>348</v>
      </c>
      <c r="D433" s="28" t="s">
        <v>348</v>
      </c>
      <c r="E433" s="13">
        <v>10</v>
      </c>
      <c r="F433" s="49">
        <v>8.06</v>
      </c>
      <c r="G433" s="13">
        <v>24.31</v>
      </c>
      <c r="H433" s="36" t="s">
        <v>112</v>
      </c>
      <c r="I433" s="13">
        <v>0.2</v>
      </c>
      <c r="J433" s="13">
        <v>7.5</v>
      </c>
      <c r="K433" s="13">
        <v>537</v>
      </c>
    </row>
    <row r="434" spans="1:33" x14ac:dyDescent="0.3">
      <c r="A434" s="48">
        <v>38595</v>
      </c>
      <c r="B434" s="13">
        <v>100255</v>
      </c>
      <c r="C434" s="13">
        <v>465.6</v>
      </c>
      <c r="D434" s="13">
        <v>0.29799999999999999</v>
      </c>
      <c r="E434" s="13">
        <v>8.34</v>
      </c>
      <c r="F434" s="49">
        <v>8.0399999999999991</v>
      </c>
      <c r="G434" s="13">
        <v>21.49</v>
      </c>
      <c r="H434" s="36" t="s">
        <v>112</v>
      </c>
      <c r="I434" s="13">
        <v>0.28999999999999998</v>
      </c>
      <c r="J434" s="13">
        <v>7.7</v>
      </c>
      <c r="K434" s="13">
        <v>24192</v>
      </c>
      <c r="L434" s="13">
        <f>AVERAGE(K430:K434)</f>
        <v>5284.8</v>
      </c>
      <c r="M434" s="38">
        <f>GEOMEAN(K430:K434)</f>
        <v>1152.1527752285313</v>
      </c>
      <c r="N434" s="45" t="s">
        <v>367</v>
      </c>
    </row>
    <row r="435" spans="1:33" x14ac:dyDescent="0.3">
      <c r="A435" s="48">
        <v>38596</v>
      </c>
      <c r="B435" s="13">
        <v>105855</v>
      </c>
      <c r="C435" s="13">
        <v>691.5</v>
      </c>
      <c r="D435" s="13">
        <v>0.44259999999999999</v>
      </c>
      <c r="E435" s="13">
        <v>8.89</v>
      </c>
      <c r="F435" s="49">
        <v>8.19</v>
      </c>
      <c r="G435" s="13">
        <v>21.99</v>
      </c>
      <c r="H435" s="36" t="s">
        <v>112</v>
      </c>
      <c r="I435" s="13">
        <v>0.38</v>
      </c>
      <c r="J435" s="13">
        <v>7.6</v>
      </c>
      <c r="K435" s="13">
        <v>7270</v>
      </c>
    </row>
    <row r="436" spans="1:33" x14ac:dyDescent="0.3">
      <c r="A436" s="48">
        <v>38602</v>
      </c>
      <c r="B436" s="13">
        <v>112333</v>
      </c>
      <c r="C436" s="13">
        <v>914</v>
      </c>
      <c r="D436" s="13">
        <v>0.58499999999999996</v>
      </c>
      <c r="E436" s="13">
        <v>11.14</v>
      </c>
      <c r="F436" s="49">
        <v>8.23</v>
      </c>
      <c r="G436" s="13">
        <v>21.1</v>
      </c>
      <c r="H436" s="36" t="s">
        <v>112</v>
      </c>
      <c r="I436" s="13">
        <v>0.6</v>
      </c>
      <c r="J436" s="13">
        <v>7.7</v>
      </c>
      <c r="K436" s="13">
        <v>384</v>
      </c>
    </row>
    <row r="437" spans="1:33" x14ac:dyDescent="0.3">
      <c r="A437" s="48">
        <v>38607</v>
      </c>
      <c r="B437" s="13">
        <v>102651</v>
      </c>
      <c r="C437" s="13">
        <v>802.4</v>
      </c>
      <c r="D437" s="13">
        <v>0.51349999999999996</v>
      </c>
      <c r="E437" s="13">
        <v>10.33</v>
      </c>
      <c r="F437" s="49">
        <v>8.14</v>
      </c>
      <c r="G437" s="13">
        <v>21.32</v>
      </c>
      <c r="H437" s="36" t="s">
        <v>112</v>
      </c>
      <c r="I437" s="13">
        <v>0.5</v>
      </c>
      <c r="J437" s="13">
        <v>7.8</v>
      </c>
      <c r="K437" s="13">
        <v>278</v>
      </c>
    </row>
    <row r="438" spans="1:33" x14ac:dyDescent="0.3">
      <c r="A438" s="48">
        <v>38615</v>
      </c>
      <c r="B438" s="13">
        <v>100814</v>
      </c>
      <c r="C438" s="13">
        <v>313.7</v>
      </c>
      <c r="D438" s="13">
        <v>0.20080000000000001</v>
      </c>
      <c r="E438" s="13">
        <v>8.01</v>
      </c>
      <c r="F438" s="49">
        <v>7.89</v>
      </c>
      <c r="G438" s="13">
        <v>20.51</v>
      </c>
      <c r="H438" s="36" t="s">
        <v>112</v>
      </c>
      <c r="I438" s="13">
        <v>0.47</v>
      </c>
      <c r="J438" s="13">
        <v>7.9</v>
      </c>
      <c r="K438" s="13">
        <v>9804</v>
      </c>
    </row>
    <row r="439" spans="1:33" x14ac:dyDescent="0.3">
      <c r="A439" s="48">
        <v>38623</v>
      </c>
      <c r="B439" s="13">
        <v>101031</v>
      </c>
      <c r="C439" s="13">
        <v>863.8</v>
      </c>
      <c r="D439" s="13">
        <v>0.55279999999999996</v>
      </c>
      <c r="E439" s="13">
        <v>8.92</v>
      </c>
      <c r="F439" s="49">
        <v>8.2799999999999994</v>
      </c>
      <c r="G439" s="13">
        <v>18.48</v>
      </c>
      <c r="H439" s="36" t="s">
        <v>112</v>
      </c>
      <c r="I439" s="13">
        <v>0.28000000000000003</v>
      </c>
      <c r="J439" s="13">
        <v>7.6</v>
      </c>
      <c r="K439" s="13">
        <v>933</v>
      </c>
      <c r="L439" s="13">
        <f>AVERAGE(K435:K439)</f>
        <v>3733.8</v>
      </c>
      <c r="M439" s="38">
        <f>GEOMEAN(K435:K439)</f>
        <v>1479.9228491700651</v>
      </c>
      <c r="N439" s="45" t="s">
        <v>368</v>
      </c>
    </row>
    <row r="440" spans="1:33" x14ac:dyDescent="0.3">
      <c r="A440" s="48">
        <v>38630</v>
      </c>
      <c r="B440" s="13">
        <v>110132</v>
      </c>
      <c r="C440" s="13">
        <v>911.8</v>
      </c>
      <c r="D440" s="13">
        <v>0.58360000000000001</v>
      </c>
      <c r="E440" s="13">
        <v>10.199999999999999</v>
      </c>
      <c r="F440" s="49">
        <v>8.1999999999999993</v>
      </c>
      <c r="G440" s="13">
        <v>20.48</v>
      </c>
      <c r="H440" s="36" t="s">
        <v>112</v>
      </c>
      <c r="I440" s="13">
        <v>0.47</v>
      </c>
      <c r="J440" s="13">
        <v>7.5</v>
      </c>
      <c r="K440" s="13">
        <v>754</v>
      </c>
    </row>
    <row r="441" spans="1:33" x14ac:dyDescent="0.3">
      <c r="A441" s="48">
        <v>38637</v>
      </c>
      <c r="B441" s="13">
        <v>94154</v>
      </c>
      <c r="C441" s="13">
        <v>954.8</v>
      </c>
      <c r="D441" s="13">
        <v>0.61109999999999998</v>
      </c>
      <c r="E441" s="13">
        <v>9.06</v>
      </c>
      <c r="F441" s="49">
        <v>7.88</v>
      </c>
      <c r="G441" s="13">
        <v>15.53</v>
      </c>
      <c r="H441" s="36" t="s">
        <v>112</v>
      </c>
      <c r="I441" s="13">
        <v>0.35</v>
      </c>
      <c r="J441" s="13">
        <v>7.4</v>
      </c>
      <c r="K441" s="13">
        <v>354</v>
      </c>
    </row>
    <row r="442" spans="1:33" x14ac:dyDescent="0.3">
      <c r="A442" s="48">
        <v>38642</v>
      </c>
      <c r="B442" s="13">
        <v>120120</v>
      </c>
      <c r="C442" s="13">
        <v>1097</v>
      </c>
      <c r="D442" s="13">
        <v>0.70220000000000005</v>
      </c>
      <c r="E442" s="13">
        <v>10.75</v>
      </c>
      <c r="F442" s="49">
        <v>8.15</v>
      </c>
      <c r="G442" s="13">
        <v>13.72</v>
      </c>
      <c r="H442" s="36" t="s">
        <v>112</v>
      </c>
      <c r="I442" s="13">
        <v>0.2</v>
      </c>
      <c r="J442" s="13">
        <v>7.5</v>
      </c>
      <c r="K442" s="13">
        <v>959</v>
      </c>
    </row>
    <row r="443" spans="1:33" x14ac:dyDescent="0.3">
      <c r="A443" s="48">
        <v>38645</v>
      </c>
      <c r="B443" s="13">
        <v>115534</v>
      </c>
      <c r="C443" s="13">
        <v>986</v>
      </c>
      <c r="D443" s="13">
        <v>0.63100000000000001</v>
      </c>
      <c r="E443" s="13">
        <v>10.63</v>
      </c>
      <c r="F443" s="49">
        <v>8.23</v>
      </c>
      <c r="G443" s="13">
        <v>13.71</v>
      </c>
      <c r="H443" s="36" t="s">
        <v>112</v>
      </c>
      <c r="I443" s="13">
        <v>0.2</v>
      </c>
      <c r="J443" s="13">
        <v>7.6</v>
      </c>
      <c r="K443" s="13">
        <v>1842</v>
      </c>
    </row>
    <row r="444" spans="1:33" x14ac:dyDescent="0.3">
      <c r="A444" s="48">
        <v>38650</v>
      </c>
      <c r="B444" s="13">
        <v>112136</v>
      </c>
      <c r="C444" s="13">
        <v>896.2</v>
      </c>
      <c r="D444" s="13">
        <v>0.5736</v>
      </c>
      <c r="E444" s="13">
        <v>11.62</v>
      </c>
      <c r="F444" s="49">
        <v>8.35</v>
      </c>
      <c r="G444" s="13">
        <v>9.5</v>
      </c>
      <c r="H444" s="36" t="s">
        <v>112</v>
      </c>
      <c r="I444" s="13">
        <v>0.02</v>
      </c>
      <c r="J444" s="13">
        <v>7.2</v>
      </c>
      <c r="K444" s="13">
        <v>1130</v>
      </c>
      <c r="L444" s="13">
        <f>AVERAGE(K440:K444)</f>
        <v>1007.8</v>
      </c>
      <c r="M444" s="38">
        <f>GEOMEAN(K440:K444)</f>
        <v>881.6825732098248</v>
      </c>
      <c r="N444" s="45" t="s">
        <v>369</v>
      </c>
      <c r="O444" s="28">
        <v>1</v>
      </c>
      <c r="P444" s="28">
        <v>63</v>
      </c>
      <c r="Q444" s="28" t="s">
        <v>321</v>
      </c>
      <c r="R444" s="28" t="s">
        <v>321</v>
      </c>
      <c r="S444" s="28" t="s">
        <v>321</v>
      </c>
      <c r="T444" s="28" t="s">
        <v>321</v>
      </c>
      <c r="U444" s="28" t="s">
        <v>321</v>
      </c>
      <c r="V444" s="28" t="s">
        <v>321</v>
      </c>
      <c r="W444" s="28" t="s">
        <v>321</v>
      </c>
      <c r="X444" s="28">
        <v>71</v>
      </c>
      <c r="Y444" s="28" t="s">
        <v>321</v>
      </c>
      <c r="Z444" s="28">
        <v>1.3</v>
      </c>
      <c r="AA444" s="28" t="s">
        <v>321</v>
      </c>
      <c r="AB444" s="28">
        <v>40</v>
      </c>
      <c r="AC444" s="28" t="s">
        <v>321</v>
      </c>
      <c r="AD444" s="28">
        <v>316</v>
      </c>
      <c r="AE444" s="28">
        <v>11</v>
      </c>
      <c r="AG444" s="13" t="s">
        <v>715</v>
      </c>
    </row>
    <row r="445" spans="1:33" x14ac:dyDescent="0.3">
      <c r="A445" s="48">
        <v>38659</v>
      </c>
      <c r="B445" s="13">
        <v>115234</v>
      </c>
      <c r="C445" s="13">
        <v>876.5</v>
      </c>
      <c r="D445" s="13">
        <v>0.56089999999999995</v>
      </c>
      <c r="E445" s="13">
        <v>12.06</v>
      </c>
      <c r="F445" s="49">
        <v>8.08</v>
      </c>
      <c r="G445" s="13">
        <v>11.36</v>
      </c>
      <c r="H445" s="36" t="s">
        <v>112</v>
      </c>
      <c r="I445" s="13">
        <v>0.42</v>
      </c>
      <c r="J445" s="13">
        <v>7.4</v>
      </c>
      <c r="K445" s="13">
        <v>364</v>
      </c>
    </row>
    <row r="446" spans="1:33" x14ac:dyDescent="0.3">
      <c r="A446" s="48">
        <v>38663</v>
      </c>
      <c r="B446" s="13">
        <v>103357</v>
      </c>
      <c r="C446" s="13">
        <v>530.5</v>
      </c>
      <c r="D446" s="13">
        <v>0.33950000000000002</v>
      </c>
      <c r="E446" s="13">
        <v>10.6</v>
      </c>
      <c r="F446" s="49">
        <v>7.84</v>
      </c>
      <c r="G446" s="13">
        <v>10.49</v>
      </c>
      <c r="H446" s="36" t="s">
        <v>112</v>
      </c>
      <c r="I446" s="13">
        <v>0.53</v>
      </c>
      <c r="J446" s="13">
        <v>7.5</v>
      </c>
      <c r="K446" s="13">
        <v>4106</v>
      </c>
    </row>
    <row r="447" spans="1:33" x14ac:dyDescent="0.3">
      <c r="A447" s="48">
        <v>38665</v>
      </c>
      <c r="B447" s="13">
        <v>105729</v>
      </c>
      <c r="C447" s="13">
        <v>816.6</v>
      </c>
      <c r="D447" s="13">
        <v>0.52259999999999995</v>
      </c>
      <c r="E447" s="13">
        <v>8.1300000000000008</v>
      </c>
      <c r="F447" s="49">
        <v>8.0500000000000007</v>
      </c>
      <c r="G447" s="13">
        <v>15.97</v>
      </c>
      <c r="H447" s="36" t="s">
        <v>112</v>
      </c>
      <c r="I447" s="13">
        <v>0.25</v>
      </c>
      <c r="J447" s="13">
        <v>7.5</v>
      </c>
      <c r="K447" s="13">
        <v>408</v>
      </c>
    </row>
    <row r="448" spans="1:33" x14ac:dyDescent="0.3">
      <c r="A448" s="48">
        <v>38670</v>
      </c>
      <c r="B448" s="13">
        <v>113854</v>
      </c>
      <c r="C448" s="13">
        <v>762</v>
      </c>
      <c r="D448" s="13">
        <v>0.48699999999999999</v>
      </c>
      <c r="E448" s="13">
        <v>10.93</v>
      </c>
      <c r="F448" s="49">
        <v>8.17</v>
      </c>
      <c r="G448" s="13">
        <v>8.7799999999999994</v>
      </c>
      <c r="H448" s="36" t="s">
        <v>112</v>
      </c>
      <c r="I448" s="13">
        <v>0.5</v>
      </c>
      <c r="J448" s="13">
        <v>7.5</v>
      </c>
      <c r="K448" s="13">
        <v>259</v>
      </c>
    </row>
    <row r="449" spans="1:14" x14ac:dyDescent="0.3">
      <c r="A449" s="48">
        <v>38686</v>
      </c>
      <c r="B449" s="13">
        <v>110307</v>
      </c>
      <c r="C449" s="13">
        <v>763.3</v>
      </c>
      <c r="D449" s="13">
        <v>0.48849999999999999</v>
      </c>
      <c r="E449" s="13">
        <v>12.71</v>
      </c>
      <c r="F449" s="13">
        <v>7.76</v>
      </c>
      <c r="G449" s="13">
        <v>3.97</v>
      </c>
      <c r="H449" s="36" t="s">
        <v>112</v>
      </c>
      <c r="I449" s="13">
        <v>0.49</v>
      </c>
      <c r="J449" s="13">
        <v>6.8</v>
      </c>
      <c r="K449" s="13">
        <v>487</v>
      </c>
      <c r="L449" s="13">
        <f>AVERAGE(K445:K449)</f>
        <v>1124.8</v>
      </c>
      <c r="M449" s="38">
        <f>GEOMEAN(K445:K449)</f>
        <v>598.68977845166819</v>
      </c>
      <c r="N449" s="45" t="s">
        <v>370</v>
      </c>
    </row>
    <row r="450" spans="1:14" x14ac:dyDescent="0.3">
      <c r="A450" s="48">
        <v>38691</v>
      </c>
      <c r="B450" s="13">
        <v>113032</v>
      </c>
      <c r="C450" s="13">
        <v>1128</v>
      </c>
      <c r="D450" s="13">
        <v>0.72199999999999998</v>
      </c>
      <c r="E450" s="13">
        <v>14.1</v>
      </c>
      <c r="F450" s="49">
        <v>8.16</v>
      </c>
      <c r="G450" s="13">
        <v>0.48</v>
      </c>
      <c r="H450" s="36" t="s">
        <v>112</v>
      </c>
      <c r="I450" s="13">
        <v>0.1</v>
      </c>
      <c r="J450" s="13">
        <v>7.5</v>
      </c>
      <c r="K450" s="13">
        <v>677</v>
      </c>
    </row>
    <row r="451" spans="1:14" x14ac:dyDescent="0.3">
      <c r="A451" s="48">
        <v>38694</v>
      </c>
      <c r="B451" s="13">
        <v>110108</v>
      </c>
      <c r="C451" s="13">
        <v>1039</v>
      </c>
      <c r="D451" s="13">
        <v>0.66520000000000001</v>
      </c>
      <c r="E451" s="13">
        <v>13.71</v>
      </c>
      <c r="F451" s="49">
        <v>8.09</v>
      </c>
      <c r="G451" s="13">
        <v>0.28000000000000003</v>
      </c>
      <c r="H451" s="36" t="s">
        <v>112</v>
      </c>
      <c r="I451" s="13">
        <v>0.26</v>
      </c>
      <c r="J451" s="13">
        <v>7.3</v>
      </c>
      <c r="K451" s="13">
        <v>110</v>
      </c>
    </row>
    <row r="452" spans="1:14" x14ac:dyDescent="0.3">
      <c r="A452" s="48">
        <v>38699</v>
      </c>
      <c r="B452" s="13">
        <v>102507</v>
      </c>
      <c r="C452" s="13">
        <v>1270</v>
      </c>
      <c r="D452" s="13">
        <v>0.81389999999999996</v>
      </c>
      <c r="E452" s="13">
        <v>13.54</v>
      </c>
      <c r="F452" s="49">
        <v>8.14</v>
      </c>
      <c r="G452" s="13">
        <v>0.35</v>
      </c>
      <c r="H452" s="36" t="s">
        <v>112</v>
      </c>
      <c r="I452" s="13">
        <v>0.14000000000000001</v>
      </c>
      <c r="J452" s="13">
        <v>7.5</v>
      </c>
      <c r="K452" s="13">
        <v>259</v>
      </c>
    </row>
    <row r="453" spans="1:14" x14ac:dyDescent="0.3">
      <c r="A453" s="48">
        <v>38701</v>
      </c>
      <c r="B453" s="13">
        <v>94754</v>
      </c>
      <c r="C453" s="13">
        <v>1840</v>
      </c>
      <c r="D453" s="13">
        <v>1.177</v>
      </c>
      <c r="E453" s="13">
        <v>13.7</v>
      </c>
      <c r="F453" s="49">
        <v>7.75</v>
      </c>
      <c r="G453" s="13">
        <v>7.0000000000000007E-2</v>
      </c>
      <c r="H453" s="36" t="s">
        <v>112</v>
      </c>
      <c r="I453" s="13">
        <v>0.1</v>
      </c>
      <c r="J453" s="13">
        <v>7.3</v>
      </c>
      <c r="K453" s="13">
        <v>1401</v>
      </c>
    </row>
    <row r="454" spans="1:14" x14ac:dyDescent="0.3">
      <c r="A454" s="48">
        <v>38706</v>
      </c>
      <c r="B454" s="13">
        <v>112424</v>
      </c>
      <c r="C454" s="13">
        <v>1260</v>
      </c>
      <c r="D454" s="13">
        <v>0.80669999999999997</v>
      </c>
      <c r="E454" s="13">
        <v>14.79</v>
      </c>
      <c r="F454" s="49">
        <v>8.23</v>
      </c>
      <c r="G454" s="13">
        <v>0.16</v>
      </c>
      <c r="H454" s="36" t="s">
        <v>112</v>
      </c>
      <c r="I454" s="13">
        <v>0.21</v>
      </c>
      <c r="J454" s="13">
        <v>7.3</v>
      </c>
      <c r="K454" s="13">
        <v>73</v>
      </c>
      <c r="L454" s="13">
        <f>AVERAGE(K450:K454)</f>
        <v>504</v>
      </c>
      <c r="M454" s="38">
        <f>GEOMEAN(K450:K454)</f>
        <v>287.74542192699357</v>
      </c>
      <c r="N454" s="45" t="s">
        <v>371</v>
      </c>
    </row>
    <row r="455" spans="1:14" x14ac:dyDescent="0.3">
      <c r="A455" s="48">
        <v>38729</v>
      </c>
      <c r="B455" s="13">
        <v>112147</v>
      </c>
      <c r="C455" s="13">
        <v>815.7</v>
      </c>
      <c r="D455" s="13">
        <v>0.52210000000000001</v>
      </c>
      <c r="E455" s="13">
        <v>14.55</v>
      </c>
      <c r="F455" s="49">
        <v>8.1</v>
      </c>
      <c r="G455" s="13">
        <v>5.55</v>
      </c>
      <c r="H455" s="36" t="s">
        <v>112</v>
      </c>
      <c r="I455" s="13">
        <v>0.7</v>
      </c>
      <c r="J455" s="13">
        <v>7.4</v>
      </c>
      <c r="K455" s="13">
        <v>187</v>
      </c>
    </row>
    <row r="456" spans="1:14" x14ac:dyDescent="0.3">
      <c r="A456" s="48">
        <v>38734</v>
      </c>
      <c r="B456" s="13">
        <v>111608</v>
      </c>
      <c r="C456" s="13">
        <v>497</v>
      </c>
      <c r="D456" s="13">
        <v>0.318</v>
      </c>
      <c r="E456" s="13">
        <v>9.91</v>
      </c>
      <c r="F456" s="49">
        <v>7.79</v>
      </c>
      <c r="G456" s="13">
        <v>8.3000000000000007</v>
      </c>
      <c r="H456" s="36" t="s">
        <v>112</v>
      </c>
      <c r="I456" s="13">
        <v>0.8</v>
      </c>
      <c r="J456" s="13">
        <v>7.2</v>
      </c>
      <c r="K456" s="13">
        <v>1723</v>
      </c>
    </row>
    <row r="457" spans="1:14" x14ac:dyDescent="0.3">
      <c r="A457" s="48">
        <v>38736</v>
      </c>
      <c r="B457" s="13">
        <v>113435</v>
      </c>
      <c r="C457" s="13">
        <v>1187</v>
      </c>
      <c r="D457" s="13">
        <v>0.76</v>
      </c>
      <c r="E457" s="13">
        <v>14.36</v>
      </c>
      <c r="F457" s="49">
        <v>8.08</v>
      </c>
      <c r="G457" s="13">
        <v>5.01</v>
      </c>
      <c r="H457" s="36" t="s">
        <v>112</v>
      </c>
      <c r="I457" s="13">
        <v>0.9</v>
      </c>
      <c r="J457" s="13">
        <v>7.5</v>
      </c>
      <c r="K457" s="13">
        <v>318</v>
      </c>
    </row>
    <row r="458" spans="1:14" x14ac:dyDescent="0.3">
      <c r="A458" s="48">
        <v>38741</v>
      </c>
      <c r="B458" s="13">
        <v>110815</v>
      </c>
      <c r="C458" s="13">
        <v>989.3</v>
      </c>
      <c r="D458" s="13">
        <v>0.63319999999999999</v>
      </c>
      <c r="E458" s="13">
        <v>15.21</v>
      </c>
      <c r="F458" s="49">
        <v>8.16</v>
      </c>
      <c r="G458" s="13">
        <v>3.8</v>
      </c>
      <c r="H458" s="36" t="s">
        <v>112</v>
      </c>
      <c r="I458" s="13">
        <v>0.67</v>
      </c>
      <c r="J458" s="13">
        <v>7.2</v>
      </c>
      <c r="K458" s="13">
        <v>379</v>
      </c>
    </row>
    <row r="459" spans="1:14" x14ac:dyDescent="0.3">
      <c r="A459" s="48">
        <v>38748</v>
      </c>
      <c r="B459" s="13">
        <v>114445</v>
      </c>
      <c r="C459" s="13">
        <v>895.3</v>
      </c>
      <c r="D459" s="13">
        <v>0.57299999999999995</v>
      </c>
      <c r="E459" s="13">
        <v>14.29</v>
      </c>
      <c r="F459" s="49">
        <v>8.14</v>
      </c>
      <c r="G459" s="13">
        <v>5.22</v>
      </c>
      <c r="H459" s="36" t="s">
        <v>112</v>
      </c>
      <c r="I459" s="13">
        <v>0.09</v>
      </c>
      <c r="J459" s="13">
        <v>7.4</v>
      </c>
      <c r="K459" s="13">
        <v>331</v>
      </c>
      <c r="L459" s="13">
        <f>AVERAGE(K455:K459)</f>
        <v>587.6</v>
      </c>
      <c r="M459" s="38">
        <f>GEOMEAN(K455:K459)</f>
        <v>418.60483624456526</v>
      </c>
      <c r="N459" s="45" t="s">
        <v>372</v>
      </c>
    </row>
    <row r="460" spans="1:14" x14ac:dyDescent="0.3">
      <c r="A460" s="48">
        <v>38749</v>
      </c>
      <c r="B460" s="13">
        <v>104524</v>
      </c>
      <c r="C460" s="13">
        <v>941.3</v>
      </c>
      <c r="D460" s="13">
        <v>0.60240000000000005</v>
      </c>
      <c r="E460" s="13">
        <v>14.82</v>
      </c>
      <c r="F460" s="49">
        <v>8.27</v>
      </c>
      <c r="G460" s="13">
        <v>4.59</v>
      </c>
      <c r="H460" s="36" t="s">
        <v>112</v>
      </c>
      <c r="I460" s="13">
        <v>0.1</v>
      </c>
      <c r="J460" s="13">
        <v>7.5</v>
      </c>
      <c r="K460" s="13">
        <v>226</v>
      </c>
    </row>
    <row r="461" spans="1:14" x14ac:dyDescent="0.3">
      <c r="A461" s="48">
        <v>38757</v>
      </c>
      <c r="B461" s="13">
        <v>93951</v>
      </c>
      <c r="C461" s="13">
        <v>978</v>
      </c>
      <c r="D461" s="13">
        <v>0.626</v>
      </c>
      <c r="E461" s="13">
        <v>12.91</v>
      </c>
      <c r="F461" s="49">
        <v>8.39</v>
      </c>
      <c r="G461" s="13">
        <v>0.5</v>
      </c>
      <c r="H461" s="36" t="s">
        <v>112</v>
      </c>
      <c r="I461" s="13">
        <v>0.4</v>
      </c>
      <c r="J461" s="13">
        <v>7.5</v>
      </c>
      <c r="K461" s="13">
        <v>341</v>
      </c>
    </row>
    <row r="462" spans="1:14" x14ac:dyDescent="0.3">
      <c r="A462" s="48">
        <v>38761</v>
      </c>
      <c r="B462" s="13">
        <v>112537</v>
      </c>
      <c r="C462" s="13">
        <v>987</v>
      </c>
      <c r="D462" s="13">
        <v>0.63200000000000001</v>
      </c>
      <c r="E462" s="13">
        <v>17.329999999999998</v>
      </c>
      <c r="F462" s="49">
        <v>8.3000000000000007</v>
      </c>
      <c r="G462" s="13">
        <v>1.18</v>
      </c>
      <c r="H462" s="36" t="s">
        <v>112</v>
      </c>
      <c r="I462" s="13">
        <v>0.3</v>
      </c>
      <c r="J462" s="13">
        <v>7.4</v>
      </c>
      <c r="K462" s="13">
        <v>175</v>
      </c>
    </row>
    <row r="463" spans="1:14" x14ac:dyDescent="0.3">
      <c r="A463" s="48">
        <v>38769</v>
      </c>
      <c r="B463" s="13">
        <v>104133</v>
      </c>
      <c r="C463" s="13">
        <v>987</v>
      </c>
      <c r="D463" s="13">
        <v>0.63200000000000001</v>
      </c>
      <c r="E463" s="13">
        <v>14.96</v>
      </c>
      <c r="F463" s="49">
        <v>8.4</v>
      </c>
      <c r="G463" s="13">
        <v>0.12</v>
      </c>
      <c r="H463" s="36" t="s">
        <v>112</v>
      </c>
      <c r="I463" s="13">
        <v>0.2</v>
      </c>
      <c r="J463" s="13">
        <v>7.4</v>
      </c>
      <c r="K463" s="13">
        <v>235</v>
      </c>
    </row>
    <row r="464" spans="1:14" x14ac:dyDescent="0.3">
      <c r="A464" s="48">
        <v>38771</v>
      </c>
      <c r="B464" s="13">
        <v>112302</v>
      </c>
      <c r="C464" s="13">
        <v>955</v>
      </c>
      <c r="D464" s="13">
        <v>0.61099999999999999</v>
      </c>
      <c r="E464" s="13">
        <v>15.28</v>
      </c>
      <c r="F464" s="49">
        <v>8.65</v>
      </c>
      <c r="G464" s="13">
        <v>3.99</v>
      </c>
      <c r="H464" s="36" t="s">
        <v>112</v>
      </c>
      <c r="I464" s="13">
        <v>0.4</v>
      </c>
      <c r="J464" s="13">
        <v>7.6</v>
      </c>
      <c r="K464" s="13">
        <v>331</v>
      </c>
      <c r="L464" s="13">
        <f>AVERAGE(K460:K464)</f>
        <v>261.60000000000002</v>
      </c>
      <c r="M464" s="38">
        <f>GEOMEAN(K460:K464)</f>
        <v>253.60589511134953</v>
      </c>
      <c r="N464" s="45" t="s">
        <v>373</v>
      </c>
    </row>
    <row r="465" spans="1:33" x14ac:dyDescent="0.3">
      <c r="A465" s="48">
        <v>38777</v>
      </c>
      <c r="B465" s="13">
        <v>115002</v>
      </c>
      <c r="C465" s="13">
        <v>929.2</v>
      </c>
      <c r="D465" s="13">
        <v>0.59470000000000001</v>
      </c>
      <c r="E465" s="13">
        <v>17.41</v>
      </c>
      <c r="F465" s="49">
        <v>8.31</v>
      </c>
      <c r="G465" s="13">
        <v>6.41</v>
      </c>
      <c r="H465" s="36" t="s">
        <v>112</v>
      </c>
      <c r="I465" s="13">
        <v>0.77</v>
      </c>
      <c r="J465" s="13">
        <v>7.4</v>
      </c>
      <c r="K465" s="13">
        <v>74</v>
      </c>
    </row>
    <row r="466" spans="1:33" x14ac:dyDescent="0.3">
      <c r="A466" s="48">
        <v>38785</v>
      </c>
      <c r="B466" s="13">
        <v>105944</v>
      </c>
      <c r="C466" s="13">
        <v>523.1</v>
      </c>
      <c r="D466" s="13">
        <v>0.33479999999999999</v>
      </c>
      <c r="E466" s="13">
        <v>10.19</v>
      </c>
      <c r="F466" s="49">
        <v>8.2799999999999994</v>
      </c>
      <c r="G466" s="13">
        <v>8.7799999999999994</v>
      </c>
      <c r="H466" s="36" t="s">
        <v>112</v>
      </c>
      <c r="I466" s="13">
        <v>0.2</v>
      </c>
      <c r="J466" s="13">
        <v>7.3</v>
      </c>
      <c r="K466" s="13">
        <v>12997</v>
      </c>
    </row>
    <row r="467" spans="1:33" x14ac:dyDescent="0.3">
      <c r="A467" s="48">
        <v>38790</v>
      </c>
      <c r="B467" s="13">
        <v>104506</v>
      </c>
      <c r="C467" s="13">
        <v>789.4</v>
      </c>
      <c r="D467" s="13">
        <v>0.50519999999999998</v>
      </c>
      <c r="E467" s="13">
        <v>11.21</v>
      </c>
      <c r="F467" s="49">
        <v>8.0399999999999991</v>
      </c>
      <c r="G467" s="13">
        <v>7.24</v>
      </c>
      <c r="H467" s="36" t="s">
        <v>112</v>
      </c>
      <c r="I467" s="13">
        <v>1.03</v>
      </c>
      <c r="J467" s="13">
        <v>7.1</v>
      </c>
      <c r="O467" s="28">
        <v>1.2</v>
      </c>
      <c r="P467" s="28">
        <v>62.2</v>
      </c>
      <c r="Q467" s="28" t="s">
        <v>321</v>
      </c>
      <c r="R467" s="28" t="s">
        <v>321</v>
      </c>
      <c r="S467" s="28" t="s">
        <v>321</v>
      </c>
      <c r="T467" s="28" t="s">
        <v>321</v>
      </c>
      <c r="U467" s="28" t="s">
        <v>321</v>
      </c>
      <c r="V467" s="28" t="s">
        <v>321</v>
      </c>
      <c r="W467" s="28" t="s">
        <v>321</v>
      </c>
      <c r="X467" s="28">
        <v>58</v>
      </c>
      <c r="Y467" s="28" t="s">
        <v>321</v>
      </c>
      <c r="Z467" s="28">
        <v>1.2</v>
      </c>
      <c r="AA467" s="28" t="s">
        <v>321</v>
      </c>
      <c r="AB467" s="28">
        <v>29</v>
      </c>
      <c r="AC467" s="28">
        <v>0.2</v>
      </c>
      <c r="AD467" s="28">
        <v>359</v>
      </c>
      <c r="AE467" s="28">
        <v>7.1</v>
      </c>
      <c r="AG467" s="13" t="s">
        <v>715</v>
      </c>
    </row>
    <row r="468" spans="1:33" x14ac:dyDescent="0.3">
      <c r="A468" s="48">
        <v>38798</v>
      </c>
      <c r="B468" s="13">
        <v>111330</v>
      </c>
      <c r="C468" s="13">
        <v>1246</v>
      </c>
      <c r="D468" s="13">
        <v>0.79730000000000001</v>
      </c>
      <c r="E468" s="13">
        <v>13.58</v>
      </c>
      <c r="F468" s="49">
        <v>8.58</v>
      </c>
      <c r="G468" s="13">
        <v>4.55</v>
      </c>
      <c r="H468" s="36" t="s">
        <v>112</v>
      </c>
      <c r="I468" s="13">
        <v>0.56999999999999995</v>
      </c>
      <c r="J468" s="13">
        <v>7.3</v>
      </c>
      <c r="K468" s="13">
        <v>187</v>
      </c>
    </row>
    <row r="469" spans="1:33" x14ac:dyDescent="0.3">
      <c r="A469" s="48">
        <v>38806</v>
      </c>
      <c r="B469" s="13">
        <v>104909</v>
      </c>
      <c r="C469" s="13">
        <v>922.9</v>
      </c>
      <c r="D469" s="13">
        <v>0.59060000000000001</v>
      </c>
      <c r="E469" s="13">
        <v>15.21</v>
      </c>
      <c r="F469" s="49">
        <v>8.3800000000000008</v>
      </c>
      <c r="G469" s="13">
        <v>10.67</v>
      </c>
      <c r="H469" s="36" t="s">
        <v>112</v>
      </c>
      <c r="I469" s="13">
        <v>0.01</v>
      </c>
      <c r="J469" s="13">
        <v>7.3</v>
      </c>
      <c r="K469" s="13">
        <v>213</v>
      </c>
      <c r="L469" s="13">
        <f>AVERAGE(K465:K469)</f>
        <v>3367.75</v>
      </c>
      <c r="M469" s="38">
        <f>GEOMEAN(K465:K469)</f>
        <v>442.40905994897849</v>
      </c>
      <c r="N469" s="45" t="s">
        <v>374</v>
      </c>
    </row>
    <row r="470" spans="1:33" x14ac:dyDescent="0.3">
      <c r="A470" s="48">
        <v>38811</v>
      </c>
      <c r="B470" s="13">
        <v>110433</v>
      </c>
      <c r="C470" s="13">
        <v>802.9</v>
      </c>
      <c r="D470" s="13">
        <v>0.51390000000000002</v>
      </c>
      <c r="E470" s="13">
        <v>12.21</v>
      </c>
      <c r="F470" s="49">
        <v>8.25</v>
      </c>
      <c r="G470" s="13">
        <v>8.5299999999999994</v>
      </c>
      <c r="H470" s="36" t="s">
        <v>112</v>
      </c>
      <c r="I470" s="13">
        <v>0.34</v>
      </c>
      <c r="J470" s="13">
        <v>7.1</v>
      </c>
      <c r="K470" s="13">
        <v>960</v>
      </c>
    </row>
    <row r="471" spans="1:33" x14ac:dyDescent="0.3">
      <c r="A471" s="48">
        <v>38817</v>
      </c>
      <c r="B471" s="13">
        <v>124144</v>
      </c>
      <c r="C471" s="13">
        <v>935.4</v>
      </c>
      <c r="D471" s="13">
        <v>0.59870000000000001</v>
      </c>
      <c r="E471" s="13">
        <v>12.05</v>
      </c>
      <c r="F471" s="49">
        <v>8.7799999999999994</v>
      </c>
      <c r="G471" s="13">
        <v>13.35</v>
      </c>
      <c r="H471" s="36" t="s">
        <v>112</v>
      </c>
      <c r="I471" s="13">
        <v>0.37</v>
      </c>
      <c r="J471" s="13">
        <v>7.8</v>
      </c>
      <c r="K471" s="13">
        <v>31</v>
      </c>
    </row>
    <row r="472" spans="1:33" x14ac:dyDescent="0.3">
      <c r="A472" s="48">
        <v>38819</v>
      </c>
      <c r="B472" s="13">
        <v>110429</v>
      </c>
      <c r="C472" s="13">
        <v>943</v>
      </c>
      <c r="D472" s="13">
        <v>0.60299999999999998</v>
      </c>
      <c r="E472" s="13">
        <v>12.64</v>
      </c>
      <c r="F472" s="49">
        <v>8.14</v>
      </c>
      <c r="G472" s="13">
        <v>15.02</v>
      </c>
      <c r="H472" s="36" t="s">
        <v>112</v>
      </c>
      <c r="I472" s="13">
        <v>0.4</v>
      </c>
      <c r="J472" s="13">
        <v>7.6</v>
      </c>
      <c r="K472" s="13">
        <v>504</v>
      </c>
    </row>
    <row r="473" spans="1:33" x14ac:dyDescent="0.3">
      <c r="A473" s="48">
        <v>38827</v>
      </c>
      <c r="B473" s="13">
        <v>101638</v>
      </c>
      <c r="C473" s="13">
        <v>922.2</v>
      </c>
      <c r="D473" s="13">
        <v>0.59019999999999995</v>
      </c>
      <c r="E473" s="13">
        <v>9.09</v>
      </c>
      <c r="F473" s="49">
        <v>7.96</v>
      </c>
      <c r="G473" s="13">
        <v>15.75</v>
      </c>
      <c r="H473" s="36" t="s">
        <v>112</v>
      </c>
      <c r="I473" s="13">
        <v>0.31</v>
      </c>
      <c r="J473" s="13">
        <v>7.6</v>
      </c>
      <c r="K473" s="13">
        <v>464</v>
      </c>
    </row>
    <row r="474" spans="1:33" x14ac:dyDescent="0.3">
      <c r="A474" s="48">
        <v>38831</v>
      </c>
      <c r="B474" s="13">
        <v>111801</v>
      </c>
      <c r="C474" s="13">
        <v>1041</v>
      </c>
      <c r="D474" s="13">
        <v>0.66639999999999999</v>
      </c>
      <c r="E474" s="13">
        <v>11.62</v>
      </c>
      <c r="F474" s="49">
        <v>8.18</v>
      </c>
      <c r="G474" s="13">
        <v>15.09</v>
      </c>
      <c r="H474" s="36" t="s">
        <v>112</v>
      </c>
      <c r="I474" s="13">
        <v>0.26</v>
      </c>
      <c r="J474" s="13">
        <v>7.4</v>
      </c>
      <c r="K474" s="13">
        <v>299</v>
      </c>
      <c r="L474" s="13">
        <f>AVERAGE(K470:K474)</f>
        <v>451.6</v>
      </c>
      <c r="M474" s="38">
        <f>GEOMEAN(K470:K474)</f>
        <v>290.83758276470252</v>
      </c>
      <c r="N474" s="45" t="s">
        <v>375</v>
      </c>
    </row>
    <row r="475" spans="1:33" x14ac:dyDescent="0.3">
      <c r="A475" s="48">
        <v>38845</v>
      </c>
      <c r="B475" s="13">
        <v>110938</v>
      </c>
      <c r="C475" s="13">
        <v>948.4</v>
      </c>
      <c r="D475" s="13">
        <v>0.60699999999999998</v>
      </c>
      <c r="E475" s="13">
        <v>11.06</v>
      </c>
      <c r="F475" s="49">
        <v>8.1300000000000008</v>
      </c>
      <c r="G475" s="13">
        <v>15.81</v>
      </c>
      <c r="H475" s="36" t="s">
        <v>112</v>
      </c>
      <c r="I475" s="13">
        <v>0.35</v>
      </c>
      <c r="J475" s="13">
        <v>7</v>
      </c>
      <c r="K475" s="13">
        <v>1658</v>
      </c>
    </row>
    <row r="476" spans="1:33" x14ac:dyDescent="0.3">
      <c r="A476" s="48">
        <v>38854</v>
      </c>
      <c r="B476" s="13">
        <v>111752</v>
      </c>
      <c r="C476" s="13">
        <v>866</v>
      </c>
      <c r="D476" s="13">
        <v>0.55500000000000005</v>
      </c>
      <c r="E476" s="13">
        <v>10.54</v>
      </c>
      <c r="F476" s="49">
        <v>8.39</v>
      </c>
      <c r="G476" s="13">
        <v>15.37</v>
      </c>
      <c r="H476" s="36" t="s">
        <v>112</v>
      </c>
      <c r="I476" s="13">
        <v>0</v>
      </c>
      <c r="J476" s="13">
        <v>7.7</v>
      </c>
      <c r="K476" s="13">
        <v>2723</v>
      </c>
    </row>
    <row r="477" spans="1:33" x14ac:dyDescent="0.3">
      <c r="A477" s="48">
        <v>38855</v>
      </c>
      <c r="B477" s="13">
        <v>111828</v>
      </c>
      <c r="C477" s="13">
        <v>496.7</v>
      </c>
      <c r="D477" s="13">
        <v>0.31790000000000002</v>
      </c>
      <c r="E477" s="13">
        <v>9.49</v>
      </c>
      <c r="F477" s="49">
        <v>7.93</v>
      </c>
      <c r="G477" s="13">
        <v>14.51</v>
      </c>
      <c r="H477" s="36" t="s">
        <v>112</v>
      </c>
      <c r="I477" s="13">
        <v>0.16</v>
      </c>
      <c r="J477" s="13">
        <v>7.3</v>
      </c>
      <c r="K477" s="13">
        <v>6488</v>
      </c>
    </row>
    <row r="478" spans="1:33" x14ac:dyDescent="0.3">
      <c r="A478" s="48">
        <v>38862</v>
      </c>
      <c r="B478" s="13">
        <v>104119</v>
      </c>
      <c r="C478" s="13">
        <v>611.79999999999995</v>
      </c>
      <c r="D478" s="13">
        <v>0.3916</v>
      </c>
      <c r="E478" s="13">
        <v>8.4499999999999993</v>
      </c>
      <c r="F478" s="49">
        <v>7.83</v>
      </c>
      <c r="G478" s="13">
        <v>18.71</v>
      </c>
      <c r="H478" s="36" t="s">
        <v>112</v>
      </c>
      <c r="I478" s="13">
        <v>0.03</v>
      </c>
      <c r="J478" s="13">
        <v>7.7</v>
      </c>
      <c r="K478" s="13">
        <v>11199</v>
      </c>
    </row>
    <row r="479" spans="1:33" x14ac:dyDescent="0.3">
      <c r="A479" s="48">
        <v>38868</v>
      </c>
      <c r="B479" s="13">
        <v>105211</v>
      </c>
      <c r="C479" s="13">
        <v>939.5</v>
      </c>
      <c r="D479" s="13">
        <v>0.60129999999999995</v>
      </c>
      <c r="E479" s="13">
        <v>7.96</v>
      </c>
      <c r="F479" s="49">
        <v>7.99</v>
      </c>
      <c r="G479" s="13">
        <v>22.58</v>
      </c>
      <c r="H479" s="36" t="s">
        <v>112</v>
      </c>
      <c r="I479" s="13">
        <v>0.06</v>
      </c>
      <c r="J479" s="13">
        <v>7.5</v>
      </c>
      <c r="K479" s="13">
        <v>830</v>
      </c>
      <c r="L479" s="13">
        <f>AVERAGE(K475:K479)</f>
        <v>4579.6000000000004</v>
      </c>
      <c r="M479" s="38">
        <f>GEOMEAN(K475:K479)</f>
        <v>3069.0224770939099</v>
      </c>
      <c r="N479" s="45" t="s">
        <v>376</v>
      </c>
    </row>
    <row r="480" spans="1:33" x14ac:dyDescent="0.3">
      <c r="A480" s="48">
        <v>38876</v>
      </c>
      <c r="B480" s="13">
        <v>113510</v>
      </c>
      <c r="C480" s="13">
        <v>910</v>
      </c>
      <c r="D480" s="13">
        <v>0.58199999999999996</v>
      </c>
      <c r="E480" s="13">
        <v>10.38</v>
      </c>
      <c r="F480" s="49">
        <v>8.1300000000000008</v>
      </c>
      <c r="G480" s="13">
        <v>19.170000000000002</v>
      </c>
      <c r="H480" s="36" t="s">
        <v>112</v>
      </c>
      <c r="I480" s="13">
        <v>0.4</v>
      </c>
      <c r="J480" s="13">
        <v>7.6</v>
      </c>
      <c r="K480" s="13">
        <v>2755</v>
      </c>
    </row>
    <row r="481" spans="1:33" x14ac:dyDescent="0.3">
      <c r="A481" s="48">
        <v>38880</v>
      </c>
      <c r="B481" s="13">
        <v>111535</v>
      </c>
      <c r="C481" s="13">
        <v>681.4</v>
      </c>
      <c r="D481" s="13">
        <v>0.43609999999999999</v>
      </c>
      <c r="E481" s="13">
        <v>10.09</v>
      </c>
      <c r="F481" s="49">
        <v>8.11</v>
      </c>
      <c r="G481" s="13">
        <v>17.64</v>
      </c>
      <c r="H481" s="36" t="s">
        <v>112</v>
      </c>
      <c r="I481" s="13">
        <v>0.59</v>
      </c>
      <c r="J481" s="13">
        <v>7.5</v>
      </c>
      <c r="K481" s="13">
        <v>1607</v>
      </c>
    </row>
    <row r="482" spans="1:33" x14ac:dyDescent="0.3">
      <c r="A482" s="48">
        <v>38883</v>
      </c>
      <c r="B482" s="13">
        <v>111211</v>
      </c>
      <c r="C482" s="13">
        <v>934</v>
      </c>
      <c r="D482" s="13">
        <v>0.59799999999999998</v>
      </c>
      <c r="E482" s="13">
        <v>10.52</v>
      </c>
      <c r="F482" s="49">
        <v>8.09</v>
      </c>
      <c r="G482" s="13">
        <v>20.12</v>
      </c>
      <c r="H482" s="36" t="s">
        <v>112</v>
      </c>
      <c r="I482" s="13">
        <v>0.9</v>
      </c>
      <c r="J482" s="13">
        <v>7.6</v>
      </c>
      <c r="K482" s="13">
        <v>1071</v>
      </c>
    </row>
    <row r="483" spans="1:33" x14ac:dyDescent="0.3">
      <c r="A483" s="48">
        <v>38889</v>
      </c>
      <c r="B483" s="13">
        <v>111153</v>
      </c>
      <c r="C483" s="13">
        <v>776</v>
      </c>
      <c r="D483" s="13">
        <v>0.497</v>
      </c>
      <c r="E483" s="13">
        <v>7.86</v>
      </c>
      <c r="F483" s="49">
        <v>8.14</v>
      </c>
      <c r="G483" s="13">
        <v>23.57</v>
      </c>
      <c r="H483" s="36" t="s">
        <v>112</v>
      </c>
      <c r="I483" s="13">
        <v>0.6</v>
      </c>
      <c r="J483" s="13">
        <v>7.6</v>
      </c>
      <c r="K483" s="13">
        <v>1046</v>
      </c>
    </row>
    <row r="484" spans="1:33" x14ac:dyDescent="0.3">
      <c r="A484" s="48">
        <v>38897</v>
      </c>
      <c r="B484" s="13">
        <v>110357</v>
      </c>
      <c r="C484" s="13">
        <v>835.7</v>
      </c>
      <c r="D484" s="13">
        <v>0.53490000000000004</v>
      </c>
      <c r="E484" s="13">
        <v>8.1999999999999993</v>
      </c>
      <c r="F484" s="49">
        <v>8.11</v>
      </c>
      <c r="G484" s="13">
        <v>20.57</v>
      </c>
      <c r="H484" s="36" t="s">
        <v>112</v>
      </c>
      <c r="I484" s="13">
        <v>0.52</v>
      </c>
      <c r="J484" s="13">
        <v>7.1</v>
      </c>
      <c r="K484" s="13">
        <v>6488</v>
      </c>
      <c r="L484" s="13">
        <f>AVERAGE(K480:K484)</f>
        <v>2593.4</v>
      </c>
      <c r="M484" s="38">
        <f>GEOMEAN(K480:K484)</f>
        <v>2002.2296821404407</v>
      </c>
      <c r="N484" s="45" t="s">
        <v>377</v>
      </c>
    </row>
    <row r="485" spans="1:33" x14ac:dyDescent="0.3">
      <c r="A485" s="48">
        <v>38908</v>
      </c>
      <c r="B485" s="13">
        <v>114001</v>
      </c>
      <c r="C485" s="13">
        <v>901.4</v>
      </c>
      <c r="D485" s="13">
        <v>0.57689999999999997</v>
      </c>
      <c r="E485" s="13">
        <v>10.52</v>
      </c>
      <c r="F485" s="49">
        <v>7.95</v>
      </c>
      <c r="G485" s="13">
        <v>23.2</v>
      </c>
      <c r="H485" s="36" t="s">
        <v>112</v>
      </c>
      <c r="I485" s="13">
        <v>0.02</v>
      </c>
      <c r="J485" s="13">
        <v>7.6</v>
      </c>
      <c r="K485" s="13">
        <v>397</v>
      </c>
    </row>
    <row r="486" spans="1:33" x14ac:dyDescent="0.3">
      <c r="A486" s="48">
        <v>38910</v>
      </c>
      <c r="B486" s="13">
        <v>114430</v>
      </c>
      <c r="C486" s="13">
        <v>525.4</v>
      </c>
      <c r="D486" s="13">
        <v>0.33629999999999999</v>
      </c>
      <c r="E486" s="13">
        <v>6.8</v>
      </c>
      <c r="F486" s="49">
        <v>7.88</v>
      </c>
      <c r="G486" s="13">
        <v>22.47</v>
      </c>
      <c r="H486" s="36" t="s">
        <v>112</v>
      </c>
      <c r="I486" s="13">
        <v>0.55000000000000004</v>
      </c>
      <c r="J486" s="13">
        <v>7.2</v>
      </c>
      <c r="K486" s="13">
        <v>5172</v>
      </c>
      <c r="O486" s="28">
        <v>1.2</v>
      </c>
      <c r="P486" s="28">
        <v>51.8</v>
      </c>
      <c r="Q486" s="28" t="s">
        <v>321</v>
      </c>
      <c r="R486" s="28" t="s">
        <v>321</v>
      </c>
      <c r="S486" s="28" t="s">
        <v>321</v>
      </c>
      <c r="T486" s="28" t="s">
        <v>321</v>
      </c>
      <c r="U486" s="28" t="s">
        <v>321</v>
      </c>
      <c r="V486" s="28" t="s">
        <v>321</v>
      </c>
      <c r="W486" s="28" t="s">
        <v>321</v>
      </c>
      <c r="X486" s="28">
        <v>39.1</v>
      </c>
      <c r="Y486" s="28" t="s">
        <v>321</v>
      </c>
      <c r="Z486" s="28">
        <v>0.9</v>
      </c>
      <c r="AA486" s="28" t="s">
        <v>321</v>
      </c>
      <c r="AB486" s="28">
        <v>33.700000000000003</v>
      </c>
      <c r="AC486" s="28" t="s">
        <v>321</v>
      </c>
      <c r="AD486" s="28">
        <v>181</v>
      </c>
      <c r="AE486" s="28">
        <v>6.7</v>
      </c>
      <c r="AG486" s="13" t="s">
        <v>715</v>
      </c>
    </row>
    <row r="487" spans="1:33" x14ac:dyDescent="0.3">
      <c r="A487" s="48">
        <v>38915</v>
      </c>
      <c r="B487" s="13">
        <v>110155</v>
      </c>
      <c r="C487" s="13">
        <v>894</v>
      </c>
      <c r="D487" s="13">
        <v>0.57199999999999995</v>
      </c>
      <c r="E487" s="13">
        <v>9.32</v>
      </c>
      <c r="F487" s="49">
        <v>7.9</v>
      </c>
      <c r="G487" s="13">
        <v>25.47</v>
      </c>
      <c r="H487" s="36" t="s">
        <v>112</v>
      </c>
      <c r="I487" s="13">
        <v>0.2</v>
      </c>
      <c r="J487" s="13">
        <v>7.8</v>
      </c>
      <c r="K487" s="13">
        <v>471</v>
      </c>
    </row>
    <row r="488" spans="1:33" x14ac:dyDescent="0.3">
      <c r="A488" s="48">
        <v>38918</v>
      </c>
      <c r="B488" s="13">
        <v>105334</v>
      </c>
      <c r="C488" s="13">
        <v>17.100000000000001</v>
      </c>
      <c r="D488" s="13">
        <v>1.0999999999999999E-2</v>
      </c>
      <c r="E488" s="13">
        <v>5.76</v>
      </c>
      <c r="F488" s="49">
        <v>7.81</v>
      </c>
      <c r="G488" s="13">
        <v>24.02</v>
      </c>
      <c r="H488" s="36" t="s">
        <v>112</v>
      </c>
      <c r="I488" s="13">
        <v>0.37</v>
      </c>
      <c r="J488" s="13">
        <v>7.6</v>
      </c>
      <c r="K488" s="13">
        <v>471</v>
      </c>
    </row>
    <row r="489" spans="1:33" x14ac:dyDescent="0.3">
      <c r="A489" s="48">
        <v>38929</v>
      </c>
      <c r="B489" s="13">
        <v>115750</v>
      </c>
      <c r="C489" s="13">
        <v>805</v>
      </c>
      <c r="D489" s="13">
        <v>0.51500000000000001</v>
      </c>
      <c r="E489" s="13">
        <v>8.59</v>
      </c>
      <c r="F489" s="49">
        <v>8.0399999999999991</v>
      </c>
      <c r="G489" s="13">
        <v>27.44</v>
      </c>
      <c r="H489" s="36" t="s">
        <v>112</v>
      </c>
      <c r="I489" s="13">
        <v>0.3</v>
      </c>
      <c r="J489" s="13">
        <v>7.6</v>
      </c>
      <c r="K489" s="13">
        <v>246</v>
      </c>
      <c r="L489" s="13">
        <f>AVERAGE(K485:K489)</f>
        <v>1351.4</v>
      </c>
      <c r="M489" s="38">
        <f>GEOMEAN(K485:K489)</f>
        <v>645.48356488981619</v>
      </c>
      <c r="N489" s="45" t="s">
        <v>379</v>
      </c>
    </row>
    <row r="490" spans="1:33" x14ac:dyDescent="0.3">
      <c r="A490" s="48">
        <v>38938</v>
      </c>
      <c r="B490" s="13">
        <v>111317</v>
      </c>
      <c r="C490" s="13">
        <v>843.9</v>
      </c>
      <c r="D490" s="13">
        <v>0.54010000000000002</v>
      </c>
      <c r="E490" s="13">
        <v>7.59</v>
      </c>
      <c r="F490" s="49">
        <v>7.93</v>
      </c>
      <c r="G490" s="13">
        <v>22.23</v>
      </c>
      <c r="H490" s="36" t="s">
        <v>112</v>
      </c>
      <c r="I490" s="13">
        <v>0.65</v>
      </c>
      <c r="J490" s="13">
        <v>7.6</v>
      </c>
      <c r="K490" s="13">
        <v>638</v>
      </c>
    </row>
    <row r="491" spans="1:33" x14ac:dyDescent="0.3">
      <c r="A491" s="48">
        <v>38946</v>
      </c>
      <c r="B491" s="13">
        <v>111247</v>
      </c>
      <c r="C491" s="13">
        <v>793.2</v>
      </c>
      <c r="D491" s="13">
        <v>0.50770000000000004</v>
      </c>
      <c r="E491" s="13">
        <v>9.1</v>
      </c>
      <c r="F491" s="49">
        <v>8.0399999999999991</v>
      </c>
      <c r="G491" s="13">
        <v>21.37</v>
      </c>
      <c r="H491" s="36" t="s">
        <v>112</v>
      </c>
      <c r="I491" s="13">
        <v>0.39</v>
      </c>
      <c r="J491" s="13">
        <v>7.4</v>
      </c>
      <c r="K491" s="13">
        <v>419</v>
      </c>
    </row>
    <row r="492" spans="1:33" x14ac:dyDescent="0.3">
      <c r="A492" s="48">
        <v>38952</v>
      </c>
      <c r="B492" s="13">
        <v>104145</v>
      </c>
      <c r="C492" s="13">
        <v>924.7</v>
      </c>
      <c r="D492" s="13">
        <v>0.59179999999999999</v>
      </c>
      <c r="E492" s="13">
        <v>9.58</v>
      </c>
      <c r="F492" s="49">
        <v>7.98</v>
      </c>
      <c r="G492" s="13">
        <v>21.68</v>
      </c>
      <c r="H492" s="36" t="s">
        <v>112</v>
      </c>
      <c r="I492" s="13">
        <v>0.11</v>
      </c>
      <c r="J492" s="13">
        <v>7.4</v>
      </c>
      <c r="K492" s="13">
        <v>350</v>
      </c>
    </row>
    <row r="493" spans="1:33" x14ac:dyDescent="0.3">
      <c r="A493" s="48">
        <v>38957</v>
      </c>
      <c r="B493" s="13">
        <v>115644</v>
      </c>
      <c r="C493" s="13">
        <v>496.6</v>
      </c>
      <c r="D493" s="13">
        <v>0.31780000000000003</v>
      </c>
      <c r="E493" s="13">
        <v>6.73</v>
      </c>
      <c r="F493" s="49">
        <v>7.94</v>
      </c>
      <c r="G493" s="13">
        <v>23.36</v>
      </c>
      <c r="H493" s="36" t="s">
        <v>112</v>
      </c>
      <c r="I493" s="13">
        <v>0.25</v>
      </c>
      <c r="J493" s="13">
        <v>7.2</v>
      </c>
      <c r="K493" s="13">
        <v>4884</v>
      </c>
    </row>
    <row r="494" spans="1:33" x14ac:dyDescent="0.3">
      <c r="A494" s="48">
        <v>38960</v>
      </c>
      <c r="B494" s="13">
        <v>112754</v>
      </c>
      <c r="C494" s="13">
        <v>777</v>
      </c>
      <c r="D494" s="13">
        <v>0.497</v>
      </c>
      <c r="E494" s="13">
        <v>7.82</v>
      </c>
      <c r="F494" s="49">
        <v>7.89</v>
      </c>
      <c r="G494" s="13">
        <v>20.91</v>
      </c>
      <c r="H494" s="36" t="s">
        <v>112</v>
      </c>
      <c r="I494" s="13">
        <v>0.4</v>
      </c>
      <c r="J494" s="13">
        <v>7.5</v>
      </c>
      <c r="K494" s="13">
        <v>752</v>
      </c>
      <c r="L494" s="13">
        <f>AVERAGE(K490:K494)</f>
        <v>1408.6</v>
      </c>
      <c r="M494" s="38">
        <f>GEOMEAN(K490:K494)</f>
        <v>807.64265609325889</v>
      </c>
      <c r="N494" s="45" t="s">
        <v>380</v>
      </c>
    </row>
    <row r="495" spans="1:33" x14ac:dyDescent="0.3">
      <c r="A495" s="48">
        <v>38966</v>
      </c>
      <c r="B495" s="13">
        <v>113257</v>
      </c>
      <c r="C495" s="13">
        <v>901.3</v>
      </c>
      <c r="D495" s="13">
        <v>0.57689999999999997</v>
      </c>
      <c r="E495" s="13">
        <v>10.18</v>
      </c>
      <c r="F495" s="49">
        <v>8.01</v>
      </c>
      <c r="G495" s="13">
        <v>19.13</v>
      </c>
      <c r="H495" s="36" t="s">
        <v>112</v>
      </c>
      <c r="I495" s="13">
        <v>0.54</v>
      </c>
      <c r="J495" s="13">
        <v>7.8</v>
      </c>
      <c r="K495" s="13">
        <v>231</v>
      </c>
    </row>
    <row r="496" spans="1:33" x14ac:dyDescent="0.3">
      <c r="A496" s="48">
        <v>38972</v>
      </c>
      <c r="B496" s="13">
        <v>115855</v>
      </c>
      <c r="C496" s="13">
        <v>181</v>
      </c>
      <c r="D496" s="13">
        <v>0.11600000000000001</v>
      </c>
      <c r="E496" s="13">
        <v>7.65</v>
      </c>
      <c r="F496" s="49">
        <v>8.1</v>
      </c>
      <c r="G496" s="13">
        <v>20.59</v>
      </c>
      <c r="H496" s="36" t="s">
        <v>112</v>
      </c>
      <c r="I496" s="13">
        <v>0.1</v>
      </c>
      <c r="J496" s="13">
        <v>7.3</v>
      </c>
      <c r="K496" s="13">
        <v>24192</v>
      </c>
    </row>
    <row r="497" spans="1:33" x14ac:dyDescent="0.3">
      <c r="A497" s="48">
        <v>38974</v>
      </c>
      <c r="B497" s="13">
        <v>113634</v>
      </c>
      <c r="C497" s="13">
        <v>558.29999999999995</v>
      </c>
      <c r="D497" s="13">
        <v>0.35730000000000001</v>
      </c>
      <c r="E497" s="13">
        <v>8.66</v>
      </c>
      <c r="F497" s="49">
        <v>8</v>
      </c>
      <c r="G497" s="13">
        <v>18.920000000000002</v>
      </c>
      <c r="H497" s="36" t="s">
        <v>112</v>
      </c>
      <c r="I497" s="13">
        <v>0.1</v>
      </c>
      <c r="J497" s="13">
        <v>7.4</v>
      </c>
      <c r="K497" s="13">
        <v>906</v>
      </c>
    </row>
    <row r="498" spans="1:33" x14ac:dyDescent="0.3">
      <c r="A498" s="48">
        <v>38980</v>
      </c>
      <c r="B498" s="13">
        <v>103815</v>
      </c>
      <c r="C498" s="13">
        <v>601.29999999999995</v>
      </c>
      <c r="D498" s="13">
        <v>0.38479999999999998</v>
      </c>
      <c r="E498" s="13">
        <v>9.1300000000000008</v>
      </c>
      <c r="F498" s="49">
        <v>7.99</v>
      </c>
      <c r="G498" s="13">
        <v>13.72</v>
      </c>
      <c r="H498" s="36" t="s">
        <v>112</v>
      </c>
      <c r="I498" s="13">
        <v>0.03</v>
      </c>
      <c r="J498" s="13">
        <v>7.5</v>
      </c>
      <c r="K498" s="13">
        <v>195</v>
      </c>
    </row>
    <row r="499" spans="1:33" x14ac:dyDescent="0.3">
      <c r="A499" s="48">
        <v>38986</v>
      </c>
      <c r="B499" s="13">
        <v>105900</v>
      </c>
      <c r="C499" s="13">
        <v>741</v>
      </c>
      <c r="D499" s="13">
        <v>0.47399999999999998</v>
      </c>
      <c r="E499" s="13">
        <v>9.15</v>
      </c>
      <c r="F499" s="49">
        <v>8.02</v>
      </c>
      <c r="G499" s="13">
        <v>16.37</v>
      </c>
      <c r="H499" s="36" t="s">
        <v>112</v>
      </c>
      <c r="I499" s="13">
        <v>0.3</v>
      </c>
      <c r="J499" s="13">
        <v>7.5</v>
      </c>
      <c r="K499" s="13">
        <v>404</v>
      </c>
      <c r="L499" s="13">
        <f>AVERAGE(K495:K499)</f>
        <v>5185.6000000000004</v>
      </c>
      <c r="M499" s="38">
        <f>GEOMEAN(K495:K499)</f>
        <v>832.0809621919974</v>
      </c>
      <c r="N499" s="45" t="s">
        <v>381</v>
      </c>
    </row>
    <row r="500" spans="1:33" x14ac:dyDescent="0.3">
      <c r="A500" s="48">
        <v>38994</v>
      </c>
      <c r="B500" s="13">
        <v>110856</v>
      </c>
      <c r="C500" s="13">
        <v>487.1</v>
      </c>
      <c r="D500" s="13">
        <v>0.31169999999999998</v>
      </c>
      <c r="E500" s="13">
        <v>6.45</v>
      </c>
      <c r="F500" s="49">
        <v>7.86</v>
      </c>
      <c r="G500" s="13">
        <v>19.86</v>
      </c>
      <c r="H500" s="36" t="s">
        <v>112</v>
      </c>
      <c r="I500" s="13">
        <v>0.43</v>
      </c>
      <c r="J500" s="13">
        <v>7.4</v>
      </c>
      <c r="K500" s="13">
        <v>3873</v>
      </c>
    </row>
    <row r="501" spans="1:33" x14ac:dyDescent="0.3">
      <c r="A501" s="48">
        <v>39000</v>
      </c>
      <c r="B501" s="13">
        <v>111352</v>
      </c>
      <c r="C501" s="13">
        <v>927</v>
      </c>
      <c r="D501" s="13">
        <v>0.59299999999999997</v>
      </c>
      <c r="E501" s="13">
        <v>9.9</v>
      </c>
      <c r="F501" s="49">
        <v>8.01</v>
      </c>
      <c r="G501" s="13">
        <v>15.67</v>
      </c>
      <c r="H501" s="36" t="s">
        <v>112</v>
      </c>
      <c r="I501" s="13">
        <v>0.4</v>
      </c>
      <c r="J501" s="13">
        <v>7.7</v>
      </c>
      <c r="K501" s="13">
        <v>110</v>
      </c>
      <c r="O501" s="28">
        <v>1</v>
      </c>
      <c r="P501" s="28">
        <v>70.8</v>
      </c>
      <c r="Q501" s="28" t="s">
        <v>321</v>
      </c>
      <c r="R501" s="28" t="s">
        <v>321</v>
      </c>
      <c r="S501" s="28" t="s">
        <v>321</v>
      </c>
      <c r="T501" s="28" t="s">
        <v>321</v>
      </c>
      <c r="U501" s="28" t="s">
        <v>321</v>
      </c>
      <c r="V501" s="28" t="s">
        <v>321</v>
      </c>
      <c r="W501" s="28" t="s">
        <v>321</v>
      </c>
      <c r="X501" s="28">
        <v>81.3</v>
      </c>
      <c r="Y501" s="28" t="s">
        <v>321</v>
      </c>
      <c r="Z501" s="28">
        <v>0.95</v>
      </c>
      <c r="AA501" s="28" t="s">
        <v>321</v>
      </c>
      <c r="AB501" s="28">
        <v>75</v>
      </c>
      <c r="AC501" s="28" t="s">
        <v>321</v>
      </c>
      <c r="AD501" s="28">
        <v>364</v>
      </c>
      <c r="AE501" s="28">
        <v>6.6</v>
      </c>
      <c r="AG501" s="13" t="s">
        <v>715</v>
      </c>
    </row>
    <row r="502" spans="1:33" x14ac:dyDescent="0.3">
      <c r="A502" s="48">
        <v>39009</v>
      </c>
      <c r="B502" s="13">
        <v>121450</v>
      </c>
      <c r="C502" s="13">
        <v>765.7</v>
      </c>
      <c r="D502" s="13">
        <v>0.49</v>
      </c>
      <c r="E502" s="13">
        <v>9.19</v>
      </c>
      <c r="F502" s="49">
        <v>8.08</v>
      </c>
      <c r="G502" s="13">
        <v>12.69</v>
      </c>
      <c r="H502" s="36" t="s">
        <v>112</v>
      </c>
      <c r="I502" s="13">
        <v>0.17</v>
      </c>
      <c r="J502" s="13">
        <v>7.3</v>
      </c>
      <c r="K502" s="13">
        <v>631</v>
      </c>
    </row>
    <row r="503" spans="1:33" x14ac:dyDescent="0.3">
      <c r="A503" s="48">
        <v>39016</v>
      </c>
      <c r="B503" s="13">
        <v>103504</v>
      </c>
      <c r="C503" s="13">
        <v>854.6</v>
      </c>
      <c r="D503" s="13">
        <v>0.54690000000000005</v>
      </c>
      <c r="E503" s="13">
        <v>9.8000000000000007</v>
      </c>
      <c r="F503" s="49">
        <v>7.91</v>
      </c>
      <c r="G503" s="13">
        <v>8.0500000000000007</v>
      </c>
      <c r="H503" s="36" t="s">
        <v>112</v>
      </c>
      <c r="I503" s="13">
        <v>0.28999999999999998</v>
      </c>
      <c r="J503" s="13">
        <v>7.5</v>
      </c>
      <c r="K503" s="13">
        <v>228</v>
      </c>
    </row>
    <row r="504" spans="1:33" x14ac:dyDescent="0.3">
      <c r="A504" s="48">
        <v>39021</v>
      </c>
      <c r="B504" s="13">
        <v>105521</v>
      </c>
      <c r="C504" s="13">
        <v>882.4</v>
      </c>
      <c r="D504" s="13">
        <v>0.56479999999999997</v>
      </c>
      <c r="E504" s="13">
        <v>8.19</v>
      </c>
      <c r="F504" s="49">
        <v>7.95</v>
      </c>
      <c r="G504" s="13">
        <v>12.28</v>
      </c>
      <c r="H504" s="36" t="s">
        <v>112</v>
      </c>
      <c r="I504" s="13">
        <v>0.34</v>
      </c>
      <c r="J504" s="13">
        <v>7.8</v>
      </c>
      <c r="K504" s="13">
        <v>5475</v>
      </c>
      <c r="L504" s="13">
        <f>AVERAGE(K500:K504)</f>
        <v>2063.4</v>
      </c>
      <c r="M504" s="38">
        <f>GEOMEAN(K500:K504)</f>
        <v>803.81795410430959</v>
      </c>
      <c r="N504" s="45" t="s">
        <v>383</v>
      </c>
    </row>
    <row r="505" spans="1:33" x14ac:dyDescent="0.3">
      <c r="A505" s="48">
        <v>39027</v>
      </c>
      <c r="B505" s="13">
        <v>113252</v>
      </c>
      <c r="C505" s="13">
        <v>954.2</v>
      </c>
      <c r="D505" s="13">
        <v>0.61070000000000002</v>
      </c>
      <c r="E505" s="13">
        <v>11.34</v>
      </c>
      <c r="F505" s="49">
        <v>8.09</v>
      </c>
      <c r="G505" s="13">
        <v>9.33</v>
      </c>
      <c r="H505" s="36" t="s">
        <v>112</v>
      </c>
      <c r="I505" s="13">
        <v>0.48</v>
      </c>
      <c r="J505" s="13">
        <v>7.5</v>
      </c>
      <c r="K505" s="13">
        <v>189</v>
      </c>
    </row>
    <row r="506" spans="1:33" x14ac:dyDescent="0.3">
      <c r="A506" s="48">
        <v>39030</v>
      </c>
      <c r="B506" s="13">
        <v>111747</v>
      </c>
      <c r="C506" s="13">
        <v>772.2</v>
      </c>
      <c r="D506" s="13">
        <v>0.49419999999999997</v>
      </c>
      <c r="E506" s="13">
        <v>9.99</v>
      </c>
      <c r="F506" s="49">
        <v>8.0299999999999994</v>
      </c>
      <c r="G506" s="13">
        <v>11.72</v>
      </c>
      <c r="H506" s="36" t="s">
        <v>112</v>
      </c>
      <c r="I506" s="13">
        <v>0.02</v>
      </c>
      <c r="J506" s="13">
        <v>7.6</v>
      </c>
      <c r="K506" s="13">
        <v>74</v>
      </c>
    </row>
    <row r="507" spans="1:33" x14ac:dyDescent="0.3">
      <c r="A507" s="48">
        <v>39034</v>
      </c>
      <c r="B507" s="13">
        <v>103830</v>
      </c>
      <c r="C507" s="13">
        <v>794.9</v>
      </c>
      <c r="D507" s="13">
        <v>0.50870000000000004</v>
      </c>
      <c r="E507" s="13">
        <v>12.17</v>
      </c>
      <c r="F507" s="49">
        <v>8.15</v>
      </c>
      <c r="G507" s="13">
        <v>6.7</v>
      </c>
      <c r="H507" s="36" t="s">
        <v>112</v>
      </c>
      <c r="I507" s="13">
        <v>0.35</v>
      </c>
      <c r="J507" s="13">
        <v>7.3</v>
      </c>
      <c r="K507" s="13">
        <v>712</v>
      </c>
    </row>
    <row r="508" spans="1:33" x14ac:dyDescent="0.3">
      <c r="A508" s="48">
        <v>39037</v>
      </c>
      <c r="B508" s="13">
        <v>104240</v>
      </c>
      <c r="C508" s="13">
        <v>235</v>
      </c>
      <c r="D508" s="13">
        <v>0.151</v>
      </c>
      <c r="E508" s="13">
        <v>10.07</v>
      </c>
      <c r="F508" s="49">
        <v>7.37</v>
      </c>
      <c r="G508" s="13">
        <v>8.11</v>
      </c>
      <c r="H508" s="36" t="s">
        <v>112</v>
      </c>
      <c r="I508" s="13">
        <v>0.6</v>
      </c>
      <c r="J508" s="13">
        <v>7.3</v>
      </c>
      <c r="K508" s="13">
        <v>9208</v>
      </c>
    </row>
    <row r="509" spans="1:33" x14ac:dyDescent="0.3">
      <c r="A509" s="48">
        <v>39049</v>
      </c>
      <c r="B509" s="13">
        <v>110423</v>
      </c>
      <c r="C509" s="13">
        <v>928</v>
      </c>
      <c r="D509" s="13">
        <v>0.59399999999999997</v>
      </c>
      <c r="E509" s="13">
        <v>10.47</v>
      </c>
      <c r="F509" s="49">
        <v>7.78</v>
      </c>
      <c r="G509" s="13">
        <v>10.28</v>
      </c>
      <c r="H509" s="36" t="s">
        <v>112</v>
      </c>
      <c r="I509" s="13">
        <v>0.4</v>
      </c>
      <c r="J509" s="13">
        <v>7.6</v>
      </c>
      <c r="K509" s="13">
        <v>86</v>
      </c>
      <c r="L509" s="13">
        <f>AVERAGE(K505:K509)</f>
        <v>2053.8000000000002</v>
      </c>
      <c r="M509" s="38">
        <f>GEOMEAN(K505:K509)</f>
        <v>379.63605859946477</v>
      </c>
      <c r="N509" s="45" t="s">
        <v>384</v>
      </c>
    </row>
    <row r="510" spans="1:33" x14ac:dyDescent="0.3">
      <c r="A510" s="48">
        <v>39056</v>
      </c>
      <c r="B510" s="13">
        <v>110436</v>
      </c>
      <c r="C510" s="13">
        <v>913.4</v>
      </c>
      <c r="D510" s="13">
        <v>0.58460000000000001</v>
      </c>
      <c r="E510" s="13">
        <v>12.66</v>
      </c>
      <c r="F510" s="49">
        <v>8.1300000000000008</v>
      </c>
      <c r="G510" s="13">
        <v>1.36</v>
      </c>
      <c r="H510" s="36" t="s">
        <v>112</v>
      </c>
      <c r="I510" s="13">
        <v>0.04</v>
      </c>
      <c r="J510" s="13">
        <v>7.6</v>
      </c>
      <c r="K510" s="13">
        <v>1470</v>
      </c>
    </row>
    <row r="511" spans="1:33" x14ac:dyDescent="0.3">
      <c r="A511" s="48">
        <v>39063</v>
      </c>
      <c r="B511" s="13">
        <v>113430</v>
      </c>
      <c r="C511" s="13">
        <v>718.6</v>
      </c>
      <c r="D511" s="13">
        <v>0.45989999999999998</v>
      </c>
      <c r="E511" s="13">
        <v>10.25</v>
      </c>
      <c r="F511" s="49">
        <v>7.98</v>
      </c>
      <c r="G511" s="13">
        <v>7.8</v>
      </c>
      <c r="H511" s="36" t="s">
        <v>112</v>
      </c>
      <c r="I511" s="13">
        <v>0.22</v>
      </c>
      <c r="J511" s="13">
        <v>7</v>
      </c>
      <c r="K511" s="13">
        <v>8164</v>
      </c>
    </row>
    <row r="512" spans="1:33" x14ac:dyDescent="0.3">
      <c r="A512" s="48">
        <v>39065</v>
      </c>
      <c r="B512" s="13">
        <v>110623</v>
      </c>
      <c r="C512" s="13">
        <v>776.3</v>
      </c>
      <c r="D512" s="13">
        <v>0.49680000000000002</v>
      </c>
      <c r="E512" s="13">
        <v>10.96</v>
      </c>
      <c r="F512" s="49">
        <v>8.1999999999999993</v>
      </c>
      <c r="G512" s="13">
        <v>7.22</v>
      </c>
      <c r="H512" s="36" t="s">
        <v>112</v>
      </c>
      <c r="I512" s="13">
        <v>0.46</v>
      </c>
      <c r="J512" s="13">
        <v>7.9</v>
      </c>
      <c r="K512" s="13">
        <v>1137</v>
      </c>
    </row>
    <row r="513" spans="1:33" x14ac:dyDescent="0.3">
      <c r="A513" s="48">
        <v>39069</v>
      </c>
      <c r="B513" s="13">
        <v>111757</v>
      </c>
      <c r="C513" s="13">
        <v>881.7</v>
      </c>
      <c r="D513" s="13">
        <v>0.56430000000000002</v>
      </c>
      <c r="E513" s="13">
        <v>12.42</v>
      </c>
      <c r="F513" s="49">
        <v>8.18</v>
      </c>
      <c r="G513" s="13">
        <v>9.7100000000000009</v>
      </c>
      <c r="H513" s="36" t="s">
        <v>112</v>
      </c>
      <c r="I513" s="13">
        <v>5.34</v>
      </c>
      <c r="J513" s="13">
        <v>7.1</v>
      </c>
      <c r="K513" s="13">
        <v>120</v>
      </c>
    </row>
    <row r="514" spans="1:33" x14ac:dyDescent="0.3">
      <c r="A514" s="48">
        <v>39072</v>
      </c>
      <c r="B514" s="13">
        <v>104357</v>
      </c>
      <c r="C514" s="13">
        <v>528.9</v>
      </c>
      <c r="D514" s="13">
        <v>0.33850000000000002</v>
      </c>
      <c r="E514" s="13">
        <v>10.75</v>
      </c>
      <c r="F514" s="49">
        <v>7.85</v>
      </c>
      <c r="G514" s="13">
        <v>7.86</v>
      </c>
      <c r="H514" s="36" t="s">
        <v>112</v>
      </c>
      <c r="I514" s="13">
        <v>0.01</v>
      </c>
      <c r="J514" s="13">
        <v>7.1</v>
      </c>
      <c r="K514" s="13">
        <v>3448</v>
      </c>
      <c r="L514" s="13">
        <f>AVERAGE(K510:K514)</f>
        <v>2867.8</v>
      </c>
      <c r="M514" s="38">
        <f>GEOMEAN(K510:K514)</f>
        <v>1413.6628972670123</v>
      </c>
      <c r="N514" s="45" t="s">
        <v>385</v>
      </c>
    </row>
    <row r="515" spans="1:33" x14ac:dyDescent="0.3">
      <c r="A515" s="48">
        <v>39093</v>
      </c>
      <c r="B515" s="13">
        <v>105459</v>
      </c>
      <c r="C515" s="13">
        <v>879.9</v>
      </c>
      <c r="D515" s="13">
        <v>0.56310000000000004</v>
      </c>
      <c r="E515" s="13">
        <v>12.6</v>
      </c>
      <c r="F515" s="49">
        <v>8.19</v>
      </c>
      <c r="G515" s="13">
        <v>3.76</v>
      </c>
      <c r="H515" s="36" t="s">
        <v>112</v>
      </c>
      <c r="I515" s="13">
        <v>0.06</v>
      </c>
      <c r="J515" s="13">
        <v>7.4</v>
      </c>
      <c r="K515" s="13">
        <v>143</v>
      </c>
    </row>
    <row r="516" spans="1:33" x14ac:dyDescent="0.3">
      <c r="A516" s="48">
        <v>39098</v>
      </c>
      <c r="B516" s="13">
        <v>104018</v>
      </c>
      <c r="C516" s="13">
        <v>712.2</v>
      </c>
      <c r="D516" s="13">
        <v>0.45579999999999998</v>
      </c>
      <c r="E516" s="13">
        <v>13.15</v>
      </c>
      <c r="F516" s="49">
        <v>8.19</v>
      </c>
      <c r="G516" s="13">
        <v>4.24</v>
      </c>
      <c r="H516" s="36" t="s">
        <v>112</v>
      </c>
      <c r="I516" s="13">
        <v>0.56999999999999995</v>
      </c>
      <c r="J516" s="13">
        <v>7.4</v>
      </c>
      <c r="K516" s="13">
        <v>12033</v>
      </c>
    </row>
    <row r="517" spans="1:33" x14ac:dyDescent="0.3">
      <c r="A517" s="48">
        <v>39100</v>
      </c>
      <c r="C517" s="28" t="s">
        <v>348</v>
      </c>
      <c r="D517" s="28" t="s">
        <v>348</v>
      </c>
      <c r="E517" s="28" t="s">
        <v>348</v>
      </c>
      <c r="F517" s="28" t="s">
        <v>348</v>
      </c>
      <c r="G517" s="28" t="s">
        <v>348</v>
      </c>
      <c r="H517" s="36" t="s">
        <v>112</v>
      </c>
      <c r="I517" s="28" t="s">
        <v>348</v>
      </c>
      <c r="J517" s="28" t="s">
        <v>348</v>
      </c>
      <c r="K517" s="13">
        <v>275</v>
      </c>
    </row>
    <row r="518" spans="1:33" x14ac:dyDescent="0.3">
      <c r="A518" s="48">
        <v>39105</v>
      </c>
      <c r="B518" s="13">
        <v>92429</v>
      </c>
      <c r="C518" s="13">
        <v>1717</v>
      </c>
      <c r="D518" s="13">
        <v>1.099</v>
      </c>
      <c r="E518" s="13">
        <v>12.28</v>
      </c>
      <c r="F518" s="49">
        <v>8</v>
      </c>
      <c r="G518" s="13">
        <v>3.08</v>
      </c>
      <c r="H518" s="36" t="s">
        <v>112</v>
      </c>
      <c r="I518" s="13">
        <v>0.04</v>
      </c>
      <c r="J518" s="13">
        <v>7.5</v>
      </c>
      <c r="K518" s="13">
        <v>464</v>
      </c>
    </row>
    <row r="519" spans="1:33" x14ac:dyDescent="0.3">
      <c r="A519" s="48">
        <v>39113</v>
      </c>
      <c r="B519" s="13">
        <v>110535</v>
      </c>
      <c r="C519" s="13">
        <v>1047</v>
      </c>
      <c r="D519" s="13">
        <v>0.67</v>
      </c>
      <c r="E519" s="13">
        <v>15.75</v>
      </c>
      <c r="F519" s="49">
        <v>8.2200000000000006</v>
      </c>
      <c r="G519" s="13">
        <v>-0.2</v>
      </c>
      <c r="H519" s="36" t="s">
        <v>112</v>
      </c>
      <c r="I519" s="13">
        <v>0.42</v>
      </c>
      <c r="J519" s="13">
        <v>7.5</v>
      </c>
      <c r="K519" s="13">
        <v>744</v>
      </c>
      <c r="L519" s="13">
        <f>AVERAGE(K515:K519)</f>
        <v>2731.8</v>
      </c>
      <c r="M519" s="38">
        <f>GEOMEAN(K515:K519)</f>
        <v>696.02800311439171</v>
      </c>
      <c r="N519" s="45" t="s">
        <v>386</v>
      </c>
    </row>
    <row r="520" spans="1:33" x14ac:dyDescent="0.3">
      <c r="A520" s="48">
        <v>39121</v>
      </c>
      <c r="B520" s="13">
        <v>111806</v>
      </c>
      <c r="C520" s="13">
        <v>1190</v>
      </c>
      <c r="D520" s="13">
        <v>0.76190000000000002</v>
      </c>
      <c r="E520" s="13">
        <v>13.17</v>
      </c>
      <c r="F520" s="49">
        <v>7.59</v>
      </c>
      <c r="G520" s="13">
        <v>0.47</v>
      </c>
      <c r="H520" s="36" t="s">
        <v>112</v>
      </c>
      <c r="I520" s="13">
        <v>0.05</v>
      </c>
      <c r="J520" s="13">
        <v>7.6</v>
      </c>
      <c r="K520" s="13">
        <v>189</v>
      </c>
    </row>
    <row r="521" spans="1:33" x14ac:dyDescent="0.3">
      <c r="A521" s="48">
        <v>39125</v>
      </c>
      <c r="G521" s="13" t="s">
        <v>388</v>
      </c>
    </row>
    <row r="522" spans="1:33" x14ac:dyDescent="0.3">
      <c r="A522" s="48">
        <v>39133</v>
      </c>
      <c r="B522" s="28"/>
      <c r="G522" s="13" t="s">
        <v>388</v>
      </c>
    </row>
    <row r="523" spans="1:33" x14ac:dyDescent="0.3">
      <c r="A523" s="48">
        <v>39135</v>
      </c>
      <c r="B523" s="28"/>
      <c r="G523" s="13" t="s">
        <v>388</v>
      </c>
    </row>
    <row r="524" spans="1:33" x14ac:dyDescent="0.3">
      <c r="A524" s="48">
        <v>39141</v>
      </c>
      <c r="B524" s="13">
        <v>110523</v>
      </c>
      <c r="C524" s="13">
        <v>1052</v>
      </c>
      <c r="D524" s="13">
        <v>0.67349999999999999</v>
      </c>
      <c r="E524" s="13">
        <v>13.99</v>
      </c>
      <c r="F524" s="49">
        <v>8.14</v>
      </c>
      <c r="G524" s="13">
        <v>2.84</v>
      </c>
      <c r="H524" s="36" t="s">
        <v>112</v>
      </c>
      <c r="I524" s="13">
        <v>5.37</v>
      </c>
      <c r="J524" s="13">
        <v>7.3</v>
      </c>
      <c r="K524" s="13">
        <v>354</v>
      </c>
      <c r="L524" s="13">
        <f>AVERAGE(K520:K524)</f>
        <v>271.5</v>
      </c>
      <c r="M524" s="38">
        <f>GEOMEAN(K520:K524)</f>
        <v>258.66194153759847</v>
      </c>
      <c r="N524" s="45" t="s">
        <v>389</v>
      </c>
    </row>
    <row r="525" spans="1:33" x14ac:dyDescent="0.3">
      <c r="A525" s="48">
        <v>39149</v>
      </c>
      <c r="B525" s="13">
        <v>111410</v>
      </c>
      <c r="C525" s="13">
        <v>949.1</v>
      </c>
      <c r="D525" s="13">
        <v>0.60740000000000005</v>
      </c>
      <c r="E525" s="13">
        <v>13.86</v>
      </c>
      <c r="F525" s="49">
        <v>8.2100000000000009</v>
      </c>
      <c r="G525" s="13">
        <v>4.37</v>
      </c>
      <c r="H525" s="36" t="s">
        <v>112</v>
      </c>
      <c r="I525" s="13">
        <v>1.01</v>
      </c>
      <c r="J525" s="13">
        <v>7.3</v>
      </c>
      <c r="K525" s="13">
        <v>231</v>
      </c>
    </row>
    <row r="526" spans="1:33" x14ac:dyDescent="0.3">
      <c r="A526" s="48">
        <v>39154</v>
      </c>
      <c r="B526" s="13">
        <v>102703</v>
      </c>
      <c r="C526" s="13">
        <v>952.7</v>
      </c>
      <c r="D526" s="13">
        <v>0.60970000000000002</v>
      </c>
      <c r="E526" s="13">
        <v>11.01</v>
      </c>
      <c r="F526" s="49">
        <v>8.15</v>
      </c>
      <c r="G526" s="13">
        <v>9</v>
      </c>
      <c r="H526" s="36" t="s">
        <v>112</v>
      </c>
      <c r="I526" s="13">
        <v>0.47</v>
      </c>
      <c r="J526" s="13">
        <v>7.1</v>
      </c>
      <c r="K526" s="13">
        <v>3654</v>
      </c>
      <c r="O526" s="28" t="s">
        <v>321</v>
      </c>
      <c r="P526" s="28">
        <v>83.5</v>
      </c>
      <c r="Q526" s="28" t="s">
        <v>321</v>
      </c>
      <c r="R526" s="28" t="s">
        <v>321</v>
      </c>
      <c r="S526" s="28" t="s">
        <v>321</v>
      </c>
      <c r="T526" s="28" t="s">
        <v>321</v>
      </c>
      <c r="U526" s="28" t="s">
        <v>321</v>
      </c>
      <c r="V526" s="28" t="s">
        <v>321</v>
      </c>
      <c r="W526" s="28" t="s">
        <v>321</v>
      </c>
      <c r="X526" s="28">
        <v>106</v>
      </c>
      <c r="Y526" s="28" t="s">
        <v>321</v>
      </c>
      <c r="Z526" s="28">
        <v>0.38</v>
      </c>
      <c r="AA526" s="28" t="s">
        <v>321</v>
      </c>
      <c r="AB526" s="28">
        <v>62.8</v>
      </c>
      <c r="AC526" s="28" t="s">
        <v>321</v>
      </c>
      <c r="AD526" s="28">
        <v>368</v>
      </c>
      <c r="AE526" s="28">
        <v>8.1</v>
      </c>
      <c r="AG526" s="13" t="s">
        <v>715</v>
      </c>
    </row>
    <row r="527" spans="1:33" x14ac:dyDescent="0.3">
      <c r="A527" s="48">
        <v>39162</v>
      </c>
      <c r="B527" s="13">
        <v>110325</v>
      </c>
      <c r="C527" s="13">
        <v>915.2</v>
      </c>
      <c r="D527" s="13">
        <v>0.5857</v>
      </c>
      <c r="E527" s="13">
        <v>12.49</v>
      </c>
      <c r="F527" s="49">
        <v>8.1199999999999992</v>
      </c>
      <c r="G527" s="13">
        <v>10.11</v>
      </c>
      <c r="H527" s="36" t="s">
        <v>112</v>
      </c>
      <c r="I527" s="13">
        <v>0.93</v>
      </c>
      <c r="J527" s="13">
        <v>7.6</v>
      </c>
    </row>
    <row r="528" spans="1:33" x14ac:dyDescent="0.3">
      <c r="A528" s="48">
        <v>39170</v>
      </c>
      <c r="B528" s="13">
        <v>115635</v>
      </c>
      <c r="C528" s="13">
        <v>755</v>
      </c>
      <c r="D528" s="13">
        <v>0.48299999999999998</v>
      </c>
      <c r="E528" s="13">
        <v>12.09</v>
      </c>
      <c r="F528" s="49">
        <v>8.25</v>
      </c>
      <c r="G528" s="13">
        <v>12.54</v>
      </c>
      <c r="H528" s="36" t="s">
        <v>112</v>
      </c>
      <c r="I528" s="13">
        <v>0.2</v>
      </c>
      <c r="J528" s="13">
        <v>7.5</v>
      </c>
      <c r="K528" s="13">
        <v>798</v>
      </c>
    </row>
    <row r="529" spans="1:33" x14ac:dyDescent="0.3">
      <c r="A529" s="48">
        <v>39175</v>
      </c>
      <c r="B529" s="13">
        <v>111803</v>
      </c>
      <c r="C529" s="13">
        <v>881.5</v>
      </c>
      <c r="D529" s="13">
        <v>0.56420000000000003</v>
      </c>
      <c r="E529" s="13">
        <v>12.02</v>
      </c>
      <c r="F529" s="49">
        <v>8.2100000000000009</v>
      </c>
      <c r="G529" s="13">
        <v>14.9</v>
      </c>
      <c r="H529" s="36" t="s">
        <v>112</v>
      </c>
      <c r="I529" s="13">
        <v>0.01</v>
      </c>
      <c r="J529" s="13">
        <v>7.6</v>
      </c>
      <c r="K529" s="13">
        <v>341</v>
      </c>
      <c r="L529" s="13">
        <f>AVERAGE(K525:K529)</f>
        <v>1256</v>
      </c>
      <c r="M529" s="38">
        <f>GEOMEAN(K525:K529)</f>
        <v>692.28424541421191</v>
      </c>
      <c r="N529" s="45" t="s">
        <v>393</v>
      </c>
    </row>
    <row r="530" spans="1:33" x14ac:dyDescent="0.3">
      <c r="A530" s="48">
        <v>39181</v>
      </c>
      <c r="B530" s="13">
        <v>114026</v>
      </c>
      <c r="C530" s="13">
        <v>904.5</v>
      </c>
      <c r="D530" s="13">
        <v>0.57889999999999997</v>
      </c>
      <c r="E530" s="13">
        <v>13.14</v>
      </c>
      <c r="F530" s="49">
        <v>8.23</v>
      </c>
      <c r="G530" s="13">
        <v>7.28</v>
      </c>
      <c r="H530" s="36" t="s">
        <v>112</v>
      </c>
      <c r="I530" s="13">
        <v>0.19</v>
      </c>
      <c r="J530" s="13">
        <v>7.2</v>
      </c>
      <c r="K530" s="13">
        <v>364</v>
      </c>
    </row>
    <row r="531" spans="1:33" x14ac:dyDescent="0.3">
      <c r="A531" s="48">
        <v>39191</v>
      </c>
      <c r="B531" s="13">
        <v>105621</v>
      </c>
      <c r="C531" s="13">
        <v>859.8</v>
      </c>
      <c r="D531" s="13">
        <v>0.55030000000000001</v>
      </c>
      <c r="E531" s="13">
        <v>11.52</v>
      </c>
      <c r="F531" s="49">
        <v>7.96</v>
      </c>
      <c r="G531" s="13">
        <v>9.59</v>
      </c>
      <c r="H531" s="36" t="s">
        <v>112</v>
      </c>
      <c r="I531" s="13">
        <v>0.28000000000000003</v>
      </c>
      <c r="J531" s="13">
        <v>7</v>
      </c>
      <c r="K531" s="13">
        <v>520</v>
      </c>
    </row>
    <row r="532" spans="1:33" x14ac:dyDescent="0.3">
      <c r="A532" s="48">
        <v>39195</v>
      </c>
      <c r="B532" s="13">
        <v>105805</v>
      </c>
      <c r="C532" s="13">
        <v>919.3</v>
      </c>
      <c r="D532" s="13">
        <v>0.58830000000000005</v>
      </c>
      <c r="E532" s="13">
        <v>11.5</v>
      </c>
      <c r="F532" s="49">
        <v>7.93</v>
      </c>
      <c r="G532" s="13">
        <v>16.7</v>
      </c>
      <c r="H532" s="36" t="s">
        <v>112</v>
      </c>
      <c r="I532" s="13">
        <v>0.45</v>
      </c>
      <c r="J532" s="13">
        <v>7.3</v>
      </c>
      <c r="K532" s="13">
        <v>426</v>
      </c>
    </row>
    <row r="533" spans="1:33" x14ac:dyDescent="0.3">
      <c r="A533" s="48">
        <v>39198</v>
      </c>
      <c r="B533" s="13">
        <v>103943</v>
      </c>
      <c r="C533" s="13">
        <v>547</v>
      </c>
      <c r="D533" s="13">
        <v>0.35</v>
      </c>
      <c r="E533" s="13">
        <v>8.26</v>
      </c>
      <c r="F533" s="49">
        <v>7.8</v>
      </c>
      <c r="G533" s="13">
        <v>14.68</v>
      </c>
      <c r="H533" s="36" t="s">
        <v>112</v>
      </c>
      <c r="I533" s="13">
        <v>0.2</v>
      </c>
      <c r="J533" s="13">
        <v>7.7</v>
      </c>
      <c r="K533" s="13">
        <v>1664</v>
      </c>
      <c r="L533" s="13">
        <f>AVERAGE(K529:K533)</f>
        <v>663</v>
      </c>
      <c r="M533" s="38">
        <f>GEOMEAN(K529:K533)</f>
        <v>539.61548700969422</v>
      </c>
      <c r="N533" s="45" t="s">
        <v>397</v>
      </c>
    </row>
    <row r="534" spans="1:33" x14ac:dyDescent="0.3">
      <c r="A534" s="48">
        <v>39209</v>
      </c>
      <c r="B534" s="13">
        <v>115919</v>
      </c>
      <c r="C534" s="13">
        <v>946</v>
      </c>
      <c r="D534" s="13">
        <v>0.60499999999999998</v>
      </c>
      <c r="E534" s="13">
        <v>13.08</v>
      </c>
      <c r="F534" s="49">
        <v>8.0299999999999994</v>
      </c>
      <c r="G534" s="13">
        <v>17.43</v>
      </c>
      <c r="H534" s="36" t="s">
        <v>112</v>
      </c>
      <c r="I534" s="13">
        <v>0.4</v>
      </c>
      <c r="J534" s="13">
        <v>7.6</v>
      </c>
      <c r="K534" s="13">
        <v>327</v>
      </c>
    </row>
    <row r="535" spans="1:33" x14ac:dyDescent="0.3">
      <c r="A535" s="48">
        <v>39218</v>
      </c>
      <c r="B535" s="13">
        <v>104258</v>
      </c>
      <c r="C535" s="13">
        <v>396</v>
      </c>
      <c r="D535" s="13">
        <v>0.253</v>
      </c>
      <c r="E535" s="13">
        <v>8.0399999999999991</v>
      </c>
      <c r="F535" s="49">
        <v>7.79</v>
      </c>
      <c r="G535" s="13">
        <v>17.18</v>
      </c>
      <c r="H535" s="36" t="s">
        <v>112</v>
      </c>
      <c r="I535" s="13">
        <v>0.1</v>
      </c>
      <c r="J535" s="13">
        <v>7.5</v>
      </c>
      <c r="K535" s="13">
        <v>7270</v>
      </c>
    </row>
    <row r="536" spans="1:33" x14ac:dyDescent="0.3">
      <c r="A536" s="48">
        <v>39219</v>
      </c>
      <c r="B536" s="13">
        <v>112135</v>
      </c>
      <c r="C536" s="13">
        <v>663.6</v>
      </c>
      <c r="D536" s="13">
        <v>0.42470000000000002</v>
      </c>
      <c r="E536" s="13">
        <v>9.24</v>
      </c>
      <c r="F536" s="49">
        <v>7.54</v>
      </c>
      <c r="G536" s="13">
        <v>15.45</v>
      </c>
      <c r="H536" s="36" t="s">
        <v>112</v>
      </c>
      <c r="I536" s="13">
        <v>0.46</v>
      </c>
      <c r="J536" s="13">
        <v>7.1</v>
      </c>
      <c r="K536" s="13">
        <v>4352</v>
      </c>
    </row>
    <row r="537" spans="1:33" x14ac:dyDescent="0.3">
      <c r="A537" s="48">
        <v>39226</v>
      </c>
      <c r="B537" s="13">
        <v>114459</v>
      </c>
      <c r="C537" s="13">
        <v>987.4</v>
      </c>
      <c r="D537" s="13">
        <v>0.63190000000000002</v>
      </c>
      <c r="E537" s="13">
        <v>10.45</v>
      </c>
      <c r="F537" s="49">
        <v>7.77</v>
      </c>
      <c r="G537" s="13">
        <v>21.62</v>
      </c>
      <c r="H537" s="36" t="s">
        <v>112</v>
      </c>
      <c r="I537" s="13">
        <v>0.71</v>
      </c>
      <c r="J537" s="13">
        <v>7.5</v>
      </c>
      <c r="K537" s="13">
        <v>1455</v>
      </c>
    </row>
    <row r="538" spans="1:33" x14ac:dyDescent="0.3">
      <c r="A538" s="48">
        <v>39232</v>
      </c>
      <c r="B538" s="13">
        <v>112747</v>
      </c>
      <c r="C538" s="13">
        <v>855.7</v>
      </c>
      <c r="D538" s="13">
        <v>0.54769999999999996</v>
      </c>
      <c r="E538" s="13">
        <v>9.08</v>
      </c>
      <c r="F538" s="49">
        <v>7.93</v>
      </c>
      <c r="G538" s="13">
        <v>23.2</v>
      </c>
      <c r="H538" s="36" t="s">
        <v>112</v>
      </c>
      <c r="I538" s="13">
        <v>0.34</v>
      </c>
      <c r="J538" s="13">
        <v>7.3</v>
      </c>
      <c r="K538" s="13">
        <v>605</v>
      </c>
      <c r="L538" s="13">
        <f>AVERAGE(K534:K538)</f>
        <v>2801.8</v>
      </c>
      <c r="M538" s="38">
        <f>GEOMEAN(K534:K538)</f>
        <v>1555.5281815314413</v>
      </c>
      <c r="N538" s="45" t="s">
        <v>398</v>
      </c>
    </row>
    <row r="539" spans="1:33" x14ac:dyDescent="0.3">
      <c r="A539" s="48">
        <v>39240</v>
      </c>
      <c r="B539" s="13">
        <v>113523</v>
      </c>
      <c r="C539" s="13">
        <v>840.3</v>
      </c>
      <c r="D539" s="13">
        <v>0.53779999999999994</v>
      </c>
      <c r="E539" s="13">
        <v>8.93</v>
      </c>
      <c r="F539" s="49">
        <v>7.66</v>
      </c>
      <c r="G539" s="13">
        <v>21.91</v>
      </c>
      <c r="H539" s="36" t="s">
        <v>112</v>
      </c>
      <c r="I539" s="13">
        <v>0.21</v>
      </c>
      <c r="J539" s="13">
        <v>7.6</v>
      </c>
      <c r="K539" s="13">
        <v>836</v>
      </c>
    </row>
    <row r="540" spans="1:33" x14ac:dyDescent="0.3">
      <c r="A540" s="48">
        <v>39244</v>
      </c>
      <c r="B540" s="13">
        <v>120237</v>
      </c>
      <c r="C540" s="13">
        <v>934</v>
      </c>
      <c r="D540" s="13">
        <v>0.59799999999999998</v>
      </c>
      <c r="E540" s="13">
        <v>10.53</v>
      </c>
      <c r="F540" s="49">
        <v>7.92</v>
      </c>
      <c r="G540" s="13">
        <v>21.92</v>
      </c>
      <c r="H540" s="36" t="s">
        <v>112</v>
      </c>
      <c r="I540" s="13">
        <v>0.6</v>
      </c>
      <c r="J540" s="13">
        <v>7.9</v>
      </c>
      <c r="K540" s="13">
        <v>1223</v>
      </c>
    </row>
    <row r="541" spans="1:33" x14ac:dyDescent="0.3">
      <c r="A541" s="48">
        <v>39247</v>
      </c>
      <c r="B541" s="13">
        <v>110712</v>
      </c>
      <c r="C541" s="13">
        <v>974.7</v>
      </c>
      <c r="D541" s="13">
        <v>0.62380000000000002</v>
      </c>
      <c r="E541" s="13">
        <v>9.7899999999999991</v>
      </c>
      <c r="F541" s="49">
        <v>7.69</v>
      </c>
      <c r="G541" s="13">
        <v>22.97</v>
      </c>
      <c r="H541" s="36" t="s">
        <v>112</v>
      </c>
      <c r="I541" s="13">
        <v>0.4</v>
      </c>
      <c r="J541" s="13">
        <v>7.5</v>
      </c>
      <c r="K541" s="13">
        <v>1081</v>
      </c>
    </row>
    <row r="542" spans="1:33" x14ac:dyDescent="0.3">
      <c r="A542" s="48">
        <v>39253</v>
      </c>
      <c r="B542" s="13">
        <v>112430</v>
      </c>
      <c r="C542" s="13">
        <v>543.79999999999995</v>
      </c>
      <c r="D542" s="13">
        <v>0.34810000000000002</v>
      </c>
      <c r="E542" s="13">
        <v>7.79</v>
      </c>
      <c r="F542" s="49">
        <v>7.5</v>
      </c>
      <c r="G542" s="13">
        <v>21.81</v>
      </c>
      <c r="H542" s="36" t="s">
        <v>112</v>
      </c>
      <c r="I542" s="13">
        <v>0.48</v>
      </c>
      <c r="J542" s="13">
        <v>7.6</v>
      </c>
      <c r="K542" s="13">
        <v>7701</v>
      </c>
    </row>
    <row r="543" spans="1:33" x14ac:dyDescent="0.3">
      <c r="A543" s="48">
        <v>39261</v>
      </c>
      <c r="B543" s="13">
        <v>105547</v>
      </c>
      <c r="C543" s="13">
        <v>514.1</v>
      </c>
      <c r="D543" s="13">
        <v>0.3291</v>
      </c>
      <c r="E543" s="13">
        <v>7.28</v>
      </c>
      <c r="F543" s="49">
        <v>7.83</v>
      </c>
      <c r="G543" s="13">
        <v>23.45</v>
      </c>
      <c r="H543" s="36" t="s">
        <v>112</v>
      </c>
      <c r="I543" s="13">
        <v>0.37</v>
      </c>
      <c r="J543" s="13">
        <v>7.2</v>
      </c>
      <c r="K543" s="13">
        <v>7270</v>
      </c>
      <c r="L543" s="13">
        <f>AVERAGE(K539:K543)</f>
        <v>3622.2</v>
      </c>
      <c r="M543" s="38">
        <f>GEOMEAN(K539:K543)</f>
        <v>2281.9598163272613</v>
      </c>
      <c r="N543" s="45" t="s">
        <v>399</v>
      </c>
    </row>
    <row r="544" spans="1:33" x14ac:dyDescent="0.3">
      <c r="A544" s="48">
        <v>39266</v>
      </c>
      <c r="B544" s="13">
        <v>112233</v>
      </c>
      <c r="C544" s="13">
        <v>854.6</v>
      </c>
      <c r="D544" s="13">
        <v>0.54690000000000005</v>
      </c>
      <c r="E544" s="13">
        <v>9.2100000000000009</v>
      </c>
      <c r="F544" s="49">
        <v>7.64</v>
      </c>
      <c r="G544" s="13">
        <v>20.61</v>
      </c>
      <c r="H544" s="36" t="s">
        <v>112</v>
      </c>
      <c r="I544" s="13">
        <v>0.46</v>
      </c>
      <c r="J544" s="13">
        <v>7.5</v>
      </c>
      <c r="K544" s="13">
        <v>1050</v>
      </c>
      <c r="O544" s="28">
        <v>1.3</v>
      </c>
      <c r="P544" s="28">
        <v>71.8</v>
      </c>
      <c r="Q544" s="28" t="s">
        <v>321</v>
      </c>
      <c r="R544" s="28" t="s">
        <v>321</v>
      </c>
      <c r="S544" s="28" t="s">
        <v>321</v>
      </c>
      <c r="T544" s="28" t="s">
        <v>321</v>
      </c>
      <c r="U544" s="28" t="s">
        <v>321</v>
      </c>
      <c r="V544" s="28" t="s">
        <v>321</v>
      </c>
      <c r="W544" s="28" t="s">
        <v>321</v>
      </c>
      <c r="X544" s="28">
        <v>82.2</v>
      </c>
      <c r="Y544" s="28" t="s">
        <v>321</v>
      </c>
      <c r="Z544" s="28">
        <v>0.86</v>
      </c>
      <c r="AA544" s="28" t="s">
        <v>321</v>
      </c>
      <c r="AB544" s="28">
        <v>64.3</v>
      </c>
      <c r="AC544" s="28" t="s">
        <v>321</v>
      </c>
      <c r="AD544" s="28">
        <v>301</v>
      </c>
      <c r="AE544" s="28">
        <v>3.7</v>
      </c>
      <c r="AG544" s="13" t="s">
        <v>715</v>
      </c>
    </row>
    <row r="545" spans="1:33" x14ac:dyDescent="0.3">
      <c r="A545" s="48">
        <v>39272</v>
      </c>
      <c r="B545" s="13">
        <v>112524</v>
      </c>
      <c r="C545" s="13">
        <v>933</v>
      </c>
      <c r="D545" s="13">
        <v>0.59699999999999998</v>
      </c>
      <c r="E545" s="13">
        <v>8.48</v>
      </c>
      <c r="F545" s="49">
        <v>7.93</v>
      </c>
      <c r="G545" s="13">
        <v>24.17</v>
      </c>
      <c r="H545" s="36" t="s">
        <v>112</v>
      </c>
      <c r="I545" s="13">
        <v>0.4</v>
      </c>
      <c r="J545" s="13">
        <v>7.4</v>
      </c>
      <c r="K545" s="13">
        <v>395</v>
      </c>
    </row>
    <row r="546" spans="1:33" x14ac:dyDescent="0.3">
      <c r="A546" s="48">
        <v>39279</v>
      </c>
      <c r="B546" s="13">
        <v>110756</v>
      </c>
      <c r="C546" s="13">
        <v>902</v>
      </c>
      <c r="D546" s="13">
        <v>0.57799999999999996</v>
      </c>
      <c r="E546" s="13">
        <v>8.8699999999999992</v>
      </c>
      <c r="F546" s="49">
        <v>7.88</v>
      </c>
      <c r="G546" s="13">
        <v>22.27</v>
      </c>
      <c r="H546" s="36" t="s">
        <v>112</v>
      </c>
      <c r="I546" s="13">
        <v>0.4</v>
      </c>
      <c r="J546" s="13">
        <v>7.5</v>
      </c>
      <c r="K546" s="13">
        <v>294</v>
      </c>
    </row>
    <row r="547" spans="1:33" x14ac:dyDescent="0.3">
      <c r="A547" s="48">
        <v>39282</v>
      </c>
      <c r="B547" s="13">
        <v>111643</v>
      </c>
      <c r="C547" s="13">
        <v>767</v>
      </c>
      <c r="D547" s="13">
        <v>0.4909</v>
      </c>
      <c r="E547" s="13">
        <v>6.05</v>
      </c>
      <c r="F547" s="49">
        <v>7.74</v>
      </c>
      <c r="G547" s="13">
        <v>22.96</v>
      </c>
      <c r="H547" s="36" t="s">
        <v>112</v>
      </c>
      <c r="I547" s="13">
        <v>0.15</v>
      </c>
      <c r="J547" s="13">
        <v>7.4</v>
      </c>
      <c r="K547" s="13">
        <v>327</v>
      </c>
    </row>
    <row r="548" spans="1:33" x14ac:dyDescent="0.3">
      <c r="A548" s="48">
        <v>39293</v>
      </c>
      <c r="B548" s="13">
        <v>110847</v>
      </c>
      <c r="C548" s="13">
        <v>764</v>
      </c>
      <c r="D548" s="13">
        <v>0.48899999999999999</v>
      </c>
      <c r="E548" s="13">
        <v>7.67</v>
      </c>
      <c r="F548" s="49">
        <v>7.85</v>
      </c>
      <c r="G548" s="13">
        <v>21.82</v>
      </c>
      <c r="H548" s="36" t="s">
        <v>112</v>
      </c>
      <c r="I548" s="13">
        <v>0.9</v>
      </c>
      <c r="J548" s="13">
        <v>7.5</v>
      </c>
      <c r="K548" s="13">
        <v>364</v>
      </c>
      <c r="L548" s="13">
        <f>AVERAGE(K544:K548)</f>
        <v>486</v>
      </c>
      <c r="M548" s="38">
        <f>GEOMEAN(K544:K548)</f>
        <v>428.90051951068875</v>
      </c>
      <c r="N548" s="45" t="s">
        <v>400</v>
      </c>
    </row>
    <row r="549" spans="1:33" x14ac:dyDescent="0.3">
      <c r="A549" s="48">
        <v>39302</v>
      </c>
      <c r="B549" s="13">
        <v>112840</v>
      </c>
      <c r="C549" s="13">
        <v>619</v>
      </c>
      <c r="D549" s="13">
        <v>0.39600000000000002</v>
      </c>
      <c r="E549" s="13">
        <v>6.54</v>
      </c>
      <c r="F549" s="49">
        <v>7.62</v>
      </c>
      <c r="G549" s="13">
        <v>26.51</v>
      </c>
      <c r="H549" s="36" t="s">
        <v>112</v>
      </c>
      <c r="I549" s="13">
        <v>0.2</v>
      </c>
      <c r="J549" s="13">
        <v>7.5</v>
      </c>
      <c r="K549" s="13">
        <v>364</v>
      </c>
    </row>
    <row r="550" spans="1:33" x14ac:dyDescent="0.3">
      <c r="A550" s="48">
        <v>39310</v>
      </c>
      <c r="B550" s="13">
        <v>111116</v>
      </c>
      <c r="C550" s="13">
        <v>891.2</v>
      </c>
      <c r="D550" s="13">
        <v>0.57040000000000002</v>
      </c>
      <c r="E550" s="13">
        <v>9.24</v>
      </c>
      <c r="F550" s="49">
        <v>7.86</v>
      </c>
      <c r="G550" s="13">
        <v>26.01</v>
      </c>
      <c r="H550" s="36" t="s">
        <v>112</v>
      </c>
      <c r="I550" s="13">
        <v>0.28000000000000003</v>
      </c>
      <c r="J550" s="13">
        <v>6.9</v>
      </c>
      <c r="K550" s="13">
        <v>233</v>
      </c>
    </row>
    <row r="551" spans="1:33" x14ac:dyDescent="0.3">
      <c r="A551" s="48">
        <v>39316</v>
      </c>
      <c r="B551" s="13">
        <v>111308</v>
      </c>
      <c r="C551" s="13">
        <v>663.2</v>
      </c>
      <c r="D551" s="13">
        <v>0.4244</v>
      </c>
      <c r="E551" s="13">
        <v>6.53</v>
      </c>
      <c r="F551" s="49">
        <v>7.85</v>
      </c>
      <c r="G551" s="13">
        <v>24.89</v>
      </c>
      <c r="H551" s="36" t="s">
        <v>112</v>
      </c>
      <c r="I551" s="13">
        <v>0.34</v>
      </c>
      <c r="J551" s="13">
        <v>7.5</v>
      </c>
      <c r="K551" s="13">
        <v>3130</v>
      </c>
    </row>
    <row r="552" spans="1:33" x14ac:dyDescent="0.3">
      <c r="A552" s="48">
        <v>39321</v>
      </c>
      <c r="B552" s="13">
        <v>115453</v>
      </c>
      <c r="C552" s="13">
        <v>929.2</v>
      </c>
      <c r="D552" s="13">
        <v>0.59470000000000001</v>
      </c>
      <c r="E552" s="13">
        <v>7.72</v>
      </c>
      <c r="F552" s="49">
        <v>7.99</v>
      </c>
      <c r="G552" s="13">
        <v>23.14</v>
      </c>
      <c r="H552" s="36" t="s">
        <v>112</v>
      </c>
      <c r="I552" s="13">
        <v>0.41</v>
      </c>
      <c r="J552" s="13">
        <v>7.4</v>
      </c>
      <c r="K552" s="13">
        <v>158</v>
      </c>
    </row>
    <row r="553" spans="1:33" x14ac:dyDescent="0.3">
      <c r="A553" s="48">
        <v>39324</v>
      </c>
      <c r="B553" s="13">
        <v>114002</v>
      </c>
      <c r="C553" s="13">
        <v>920</v>
      </c>
      <c r="D553" s="13">
        <v>0.58899999999999997</v>
      </c>
      <c r="E553" s="13">
        <v>6.25</v>
      </c>
      <c r="F553" s="49">
        <v>7.83</v>
      </c>
      <c r="G553" s="13">
        <v>22.68</v>
      </c>
      <c r="H553" s="36" t="s">
        <v>112</v>
      </c>
      <c r="I553" s="13">
        <v>0.4</v>
      </c>
      <c r="J553" s="13">
        <v>7.5</v>
      </c>
      <c r="K553" s="13">
        <v>98</v>
      </c>
      <c r="L553" s="13">
        <f>AVERAGE(K549:K553)</f>
        <v>796.6</v>
      </c>
      <c r="M553" s="38">
        <f>GEOMEAN(K549:K553)</f>
        <v>333.2552201448716</v>
      </c>
      <c r="N553" s="45" t="s">
        <v>401</v>
      </c>
    </row>
    <row r="554" spans="1:33" x14ac:dyDescent="0.3">
      <c r="A554" s="48">
        <v>39330</v>
      </c>
      <c r="B554" s="13">
        <v>130301</v>
      </c>
      <c r="C554" s="13">
        <v>853</v>
      </c>
      <c r="D554" s="13">
        <v>0.54600000000000004</v>
      </c>
      <c r="E554" s="13">
        <v>10.81</v>
      </c>
      <c r="F554" s="49">
        <v>7.95</v>
      </c>
      <c r="G554" s="13">
        <v>23.19</v>
      </c>
      <c r="H554" s="36" t="s">
        <v>112</v>
      </c>
      <c r="I554" s="13">
        <v>0.4</v>
      </c>
      <c r="J554" s="13">
        <v>7.5</v>
      </c>
      <c r="K554" s="13">
        <v>323</v>
      </c>
    </row>
    <row r="555" spans="1:33" x14ac:dyDescent="0.3">
      <c r="A555" s="48">
        <v>39336</v>
      </c>
      <c r="B555" s="13">
        <v>105053</v>
      </c>
      <c r="C555" s="13">
        <v>653.1</v>
      </c>
      <c r="D555" s="13">
        <v>0.41799999999999998</v>
      </c>
      <c r="E555" s="13">
        <v>6.87</v>
      </c>
      <c r="F555" s="49">
        <v>7.71</v>
      </c>
      <c r="G555" s="13">
        <v>19.8</v>
      </c>
      <c r="H555" s="36" t="s">
        <v>112</v>
      </c>
      <c r="I555" s="13">
        <v>0.36</v>
      </c>
      <c r="J555" s="13">
        <v>7.2</v>
      </c>
      <c r="K555" s="13">
        <v>545</v>
      </c>
    </row>
    <row r="556" spans="1:33" x14ac:dyDescent="0.3">
      <c r="A556" s="48">
        <v>39338</v>
      </c>
      <c r="B556" s="13">
        <v>112531</v>
      </c>
      <c r="C556" s="13">
        <v>760.6</v>
      </c>
      <c r="D556" s="13">
        <v>0.48680000000000001</v>
      </c>
      <c r="E556" s="13">
        <v>9.25</v>
      </c>
      <c r="F556" s="49">
        <v>7.77</v>
      </c>
      <c r="G556" s="13">
        <v>19.420000000000002</v>
      </c>
      <c r="H556" s="36" t="s">
        <v>112</v>
      </c>
      <c r="I556" s="13">
        <v>0.48</v>
      </c>
      <c r="J556" s="13">
        <v>7.2</v>
      </c>
      <c r="K556" s="13">
        <v>759</v>
      </c>
    </row>
    <row r="557" spans="1:33" x14ac:dyDescent="0.3">
      <c r="A557" s="48">
        <v>39344</v>
      </c>
      <c r="B557" s="13">
        <v>103807</v>
      </c>
      <c r="C557" s="13">
        <v>865.8</v>
      </c>
      <c r="D557" s="13">
        <v>0.55410000000000004</v>
      </c>
      <c r="E557" s="13">
        <v>8.83</v>
      </c>
      <c r="F557" s="49">
        <v>8.02</v>
      </c>
      <c r="G557" s="13">
        <v>18.78</v>
      </c>
      <c r="H557" s="36" t="s">
        <v>112</v>
      </c>
      <c r="I557" s="13">
        <v>0.56999999999999995</v>
      </c>
      <c r="J557" s="13">
        <v>7</v>
      </c>
      <c r="K557" s="13">
        <v>1153</v>
      </c>
    </row>
    <row r="558" spans="1:33" x14ac:dyDescent="0.3">
      <c r="A558" s="48">
        <v>39350</v>
      </c>
      <c r="B558" s="13">
        <v>111833</v>
      </c>
      <c r="C558" s="13">
        <v>879.2</v>
      </c>
      <c r="D558" s="13">
        <v>0.56269999999999998</v>
      </c>
      <c r="E558" s="13">
        <v>5.48</v>
      </c>
      <c r="F558" s="49">
        <v>7.67</v>
      </c>
      <c r="G558" s="13">
        <v>22.2</v>
      </c>
      <c r="H558" s="36" t="s">
        <v>112</v>
      </c>
      <c r="I558" s="13">
        <v>0.57999999999999996</v>
      </c>
      <c r="J558" s="13">
        <v>7.7</v>
      </c>
      <c r="K558" s="13">
        <v>369</v>
      </c>
      <c r="L558" s="13">
        <f>AVERAGE(K554:K558)</f>
        <v>629.79999999999995</v>
      </c>
      <c r="M558" s="38">
        <f>GEOMEAN(K554:K558)</f>
        <v>563.55887667565207</v>
      </c>
      <c r="N558" s="45" t="s">
        <v>402</v>
      </c>
    </row>
    <row r="559" spans="1:33" x14ac:dyDescent="0.3">
      <c r="A559" s="48">
        <v>39358</v>
      </c>
      <c r="B559" s="13">
        <v>105457</v>
      </c>
      <c r="C559" s="13">
        <v>816.5</v>
      </c>
      <c r="D559" s="13">
        <v>0.52259999999999995</v>
      </c>
      <c r="E559" s="13">
        <v>6.16</v>
      </c>
      <c r="F559" s="49">
        <v>8</v>
      </c>
      <c r="G559" s="13">
        <v>18.940000000000001</v>
      </c>
      <c r="H559" s="36" t="s">
        <v>112</v>
      </c>
      <c r="I559" s="13">
        <v>0.34</v>
      </c>
      <c r="J559" s="13">
        <v>7.2</v>
      </c>
      <c r="K559" s="13">
        <v>269</v>
      </c>
    </row>
    <row r="560" spans="1:33" x14ac:dyDescent="0.3">
      <c r="A560" s="48">
        <v>39364</v>
      </c>
      <c r="B560" s="13">
        <v>111843</v>
      </c>
      <c r="C560" s="13">
        <v>866.6</v>
      </c>
      <c r="D560" s="13">
        <v>0.55459999999999998</v>
      </c>
      <c r="E560" s="13">
        <v>6.04</v>
      </c>
      <c r="F560" s="49">
        <v>8.0299999999999994</v>
      </c>
      <c r="G560" s="13">
        <v>18.91</v>
      </c>
      <c r="H560" s="36" t="s">
        <v>112</v>
      </c>
      <c r="I560" s="13">
        <v>0.45</v>
      </c>
      <c r="J560" s="13">
        <v>7</v>
      </c>
      <c r="K560" s="13">
        <v>107</v>
      </c>
      <c r="O560" s="28">
        <v>1.1000000000000001</v>
      </c>
      <c r="P560" s="28">
        <v>79.5</v>
      </c>
      <c r="Q560" s="28" t="s">
        <v>321</v>
      </c>
      <c r="R560" s="28" t="s">
        <v>321</v>
      </c>
      <c r="S560" s="28" t="s">
        <v>321</v>
      </c>
      <c r="T560" s="28" t="s">
        <v>321</v>
      </c>
      <c r="U560" s="28" t="s">
        <v>321</v>
      </c>
      <c r="V560" s="28" t="s">
        <v>321</v>
      </c>
      <c r="W560" s="28" t="s">
        <v>321</v>
      </c>
      <c r="X560" s="28">
        <v>68.400000000000006</v>
      </c>
      <c r="Y560" s="28" t="s">
        <v>321</v>
      </c>
      <c r="Z560" s="28">
        <v>2</v>
      </c>
      <c r="AA560" s="28" t="s">
        <v>321</v>
      </c>
      <c r="AB560" s="28">
        <v>59.5</v>
      </c>
      <c r="AC560" s="28" t="s">
        <v>321</v>
      </c>
      <c r="AD560" s="28">
        <v>350</v>
      </c>
      <c r="AE560" s="28">
        <v>0.62</v>
      </c>
      <c r="AG560" s="13" t="s">
        <v>715</v>
      </c>
    </row>
    <row r="561" spans="1:14" x14ac:dyDescent="0.3">
      <c r="A561" s="48">
        <v>39373</v>
      </c>
      <c r="B561" s="13">
        <v>110604</v>
      </c>
      <c r="C561" s="13">
        <v>150.5</v>
      </c>
      <c r="D561" s="13">
        <v>9.6299999999999997E-2</v>
      </c>
      <c r="E561" s="13">
        <v>7.81</v>
      </c>
      <c r="F561" s="49">
        <v>7.84</v>
      </c>
      <c r="G561" s="13">
        <v>19.05</v>
      </c>
      <c r="H561" s="36" t="s">
        <v>112</v>
      </c>
      <c r="I561" s="13">
        <v>0.2</v>
      </c>
      <c r="J561" s="13">
        <v>7.5</v>
      </c>
      <c r="K561" s="13">
        <v>24192</v>
      </c>
    </row>
    <row r="562" spans="1:14" x14ac:dyDescent="0.3">
      <c r="A562" s="48">
        <v>39380</v>
      </c>
      <c r="B562" s="13">
        <v>105947</v>
      </c>
      <c r="C562" s="13">
        <v>677.9</v>
      </c>
      <c r="D562" s="13">
        <v>0.43390000000000001</v>
      </c>
      <c r="E562" s="13">
        <v>9.7100000000000009</v>
      </c>
      <c r="F562" s="49">
        <v>7.82</v>
      </c>
      <c r="G562" s="13">
        <v>10.91</v>
      </c>
      <c r="H562" s="36" t="s">
        <v>112</v>
      </c>
      <c r="I562" s="13">
        <v>0.12</v>
      </c>
      <c r="J562" s="13">
        <v>6.6</v>
      </c>
      <c r="K562" s="13">
        <v>173</v>
      </c>
    </row>
    <row r="563" spans="1:14" x14ac:dyDescent="0.3">
      <c r="A563" s="48">
        <v>39385</v>
      </c>
      <c r="B563" s="13">
        <v>104501</v>
      </c>
      <c r="C563" s="13">
        <v>807</v>
      </c>
      <c r="D563" s="13">
        <v>0.51700000000000002</v>
      </c>
      <c r="E563" s="13">
        <v>10.09</v>
      </c>
      <c r="F563" s="49">
        <v>7.85</v>
      </c>
      <c r="G563" s="13">
        <v>8.2799999999999994</v>
      </c>
      <c r="H563" s="36" t="s">
        <v>112</v>
      </c>
      <c r="I563" s="13">
        <v>0.3</v>
      </c>
      <c r="J563" s="13">
        <v>7.5</v>
      </c>
      <c r="K563" s="13">
        <v>98</v>
      </c>
      <c r="L563" s="13">
        <f>AVERAGE(K559:K563)</f>
        <v>4967.8</v>
      </c>
      <c r="M563" s="38">
        <f>GEOMEAN(K559:K563)</f>
        <v>411.54374194569067</v>
      </c>
      <c r="N563" s="45" t="s">
        <v>404</v>
      </c>
    </row>
    <row r="564" spans="1:14" x14ac:dyDescent="0.3">
      <c r="A564" s="48">
        <v>39391</v>
      </c>
      <c r="B564" s="13">
        <v>112818</v>
      </c>
      <c r="C564" s="13">
        <v>960.3</v>
      </c>
      <c r="D564" s="13">
        <v>0.61460000000000004</v>
      </c>
      <c r="E564" s="13">
        <v>9.48</v>
      </c>
      <c r="F564" s="49">
        <v>7.94</v>
      </c>
      <c r="G564" s="13">
        <v>10.32</v>
      </c>
      <c r="H564" s="36" t="s">
        <v>112</v>
      </c>
      <c r="I564" s="13">
        <v>0.04</v>
      </c>
      <c r="J564" s="13">
        <v>7.4</v>
      </c>
      <c r="K564" s="13">
        <v>84</v>
      </c>
    </row>
    <row r="565" spans="1:14" x14ac:dyDescent="0.3">
      <c r="A565" s="48">
        <v>39394</v>
      </c>
      <c r="B565" s="13">
        <v>105852</v>
      </c>
      <c r="C565" s="13">
        <v>852</v>
      </c>
      <c r="D565" s="13">
        <v>0.54500000000000004</v>
      </c>
      <c r="E565" s="13">
        <v>11.45</v>
      </c>
      <c r="F565" s="49">
        <v>7.71</v>
      </c>
      <c r="G565" s="13">
        <v>6.77</v>
      </c>
      <c r="H565" s="36" t="s">
        <v>112</v>
      </c>
      <c r="I565" s="13">
        <v>0.2</v>
      </c>
      <c r="J565" s="13">
        <v>7.4</v>
      </c>
      <c r="K565" s="13">
        <v>183</v>
      </c>
    </row>
    <row r="566" spans="1:14" x14ac:dyDescent="0.3">
      <c r="A566" s="48">
        <v>39398</v>
      </c>
      <c r="B566" s="13">
        <v>114525</v>
      </c>
      <c r="C566" s="13">
        <v>446</v>
      </c>
      <c r="D566" s="13">
        <v>0.28499999999999998</v>
      </c>
      <c r="E566" s="13">
        <v>9.99</v>
      </c>
      <c r="F566" s="49">
        <v>7.7</v>
      </c>
      <c r="G566" s="13">
        <v>10.68</v>
      </c>
      <c r="H566" s="36" t="s">
        <v>112</v>
      </c>
      <c r="I566" s="13">
        <v>0</v>
      </c>
      <c r="J566" s="13">
        <v>7.6</v>
      </c>
      <c r="K566" s="13">
        <v>1616</v>
      </c>
    </row>
    <row r="567" spans="1:14" x14ac:dyDescent="0.3">
      <c r="A567" s="48">
        <v>39401</v>
      </c>
      <c r="B567" s="13">
        <v>112145</v>
      </c>
      <c r="C567" s="13">
        <v>706.8</v>
      </c>
      <c r="D567" s="13">
        <v>0.45229999999999998</v>
      </c>
      <c r="E567" s="13">
        <v>10.71</v>
      </c>
      <c r="F567" s="49">
        <v>7.21</v>
      </c>
      <c r="G567" s="13">
        <v>7.9</v>
      </c>
      <c r="H567" s="36" t="s">
        <v>112</v>
      </c>
      <c r="I567" s="13">
        <v>0.22</v>
      </c>
      <c r="J567" s="13">
        <v>6.4</v>
      </c>
      <c r="K567" s="13">
        <v>63</v>
      </c>
    </row>
    <row r="568" spans="1:14" x14ac:dyDescent="0.3">
      <c r="A568" s="48">
        <v>39413</v>
      </c>
      <c r="B568" s="13">
        <v>112355</v>
      </c>
      <c r="C568" s="13">
        <v>347</v>
      </c>
      <c r="D568" s="13">
        <v>0.22209999999999999</v>
      </c>
      <c r="E568" s="13">
        <v>12.44</v>
      </c>
      <c r="F568" s="49">
        <v>7.54</v>
      </c>
      <c r="G568" s="13">
        <v>4.8499999999999996</v>
      </c>
      <c r="H568" s="36" t="s">
        <v>112</v>
      </c>
      <c r="I568" s="13">
        <v>0</v>
      </c>
      <c r="J568" s="13">
        <v>7.1</v>
      </c>
      <c r="K568" s="13">
        <v>272</v>
      </c>
      <c r="L568" s="13">
        <f>AVERAGE(K564:K568)</f>
        <v>443.6</v>
      </c>
      <c r="M568" s="38">
        <f>GEOMEAN(K564:K568)</f>
        <v>211.74649835276497</v>
      </c>
      <c r="N568" s="45" t="s">
        <v>405</v>
      </c>
    </row>
    <row r="569" spans="1:14" x14ac:dyDescent="0.3">
      <c r="A569" s="48">
        <v>39420</v>
      </c>
      <c r="B569" s="13">
        <v>110658</v>
      </c>
      <c r="C569" s="13">
        <v>664.4</v>
      </c>
      <c r="D569" s="13">
        <v>0.42520000000000002</v>
      </c>
      <c r="E569" s="13">
        <v>12.7</v>
      </c>
      <c r="F569" s="49">
        <v>7.68</v>
      </c>
      <c r="G569" s="13">
        <v>2.84</v>
      </c>
      <c r="H569" s="36" t="s">
        <v>112</v>
      </c>
      <c r="I569" s="13">
        <v>0.36</v>
      </c>
      <c r="J569" s="13">
        <v>6.9</v>
      </c>
      <c r="K569" s="13">
        <v>880</v>
      </c>
    </row>
    <row r="570" spans="1:14" x14ac:dyDescent="0.3">
      <c r="A570" s="48">
        <v>39426</v>
      </c>
      <c r="B570" s="13">
        <v>105009</v>
      </c>
      <c r="C570" s="13">
        <v>863.2</v>
      </c>
      <c r="D570" s="13">
        <v>0.55249999999999999</v>
      </c>
      <c r="E570" s="13">
        <v>11.78</v>
      </c>
      <c r="F570" s="49">
        <v>7.46</v>
      </c>
      <c r="G570" s="13">
        <v>4.66</v>
      </c>
      <c r="H570" s="36" t="s">
        <v>112</v>
      </c>
      <c r="I570" s="13">
        <v>0.03</v>
      </c>
      <c r="J570" s="13">
        <v>7.3</v>
      </c>
      <c r="K570" s="13">
        <v>573</v>
      </c>
    </row>
    <row r="571" spans="1:14" x14ac:dyDescent="0.3">
      <c r="A571" s="48">
        <v>39429</v>
      </c>
      <c r="C571" s="28" t="s">
        <v>348</v>
      </c>
      <c r="D571" s="28" t="s">
        <v>348</v>
      </c>
      <c r="E571" s="28" t="s">
        <v>348</v>
      </c>
      <c r="F571" s="28" t="s">
        <v>348</v>
      </c>
      <c r="G571" s="28" t="s">
        <v>348</v>
      </c>
      <c r="H571" s="36" t="s">
        <v>112</v>
      </c>
      <c r="I571" s="28" t="s">
        <v>348</v>
      </c>
      <c r="J571" s="28" t="s">
        <v>348</v>
      </c>
      <c r="K571" s="13">
        <v>1956</v>
      </c>
    </row>
    <row r="572" spans="1:14" x14ac:dyDescent="0.3">
      <c r="A572" s="48">
        <v>39433</v>
      </c>
      <c r="B572" s="13">
        <v>122056</v>
      </c>
      <c r="C572" s="13">
        <v>1915</v>
      </c>
      <c r="D572" s="13">
        <v>1.2250000000000001</v>
      </c>
      <c r="E572" s="13">
        <v>13.08</v>
      </c>
      <c r="F572" s="49">
        <v>8.01</v>
      </c>
      <c r="G572" s="13">
        <v>0.92</v>
      </c>
      <c r="H572" s="36" t="s">
        <v>112</v>
      </c>
      <c r="I572" s="13">
        <v>0.27</v>
      </c>
      <c r="J572" s="13">
        <v>7.1</v>
      </c>
      <c r="K572" s="13">
        <v>197</v>
      </c>
    </row>
    <row r="573" spans="1:14" x14ac:dyDescent="0.3">
      <c r="A573" s="48">
        <v>39436</v>
      </c>
      <c r="B573" s="13">
        <v>110210</v>
      </c>
      <c r="C573" s="13">
        <v>1323</v>
      </c>
      <c r="D573" s="13">
        <v>0.84650000000000003</v>
      </c>
      <c r="E573" s="13">
        <v>13.34</v>
      </c>
      <c r="F573" s="49">
        <v>8.33</v>
      </c>
      <c r="G573" s="13">
        <v>3.12</v>
      </c>
      <c r="H573" s="36" t="s">
        <v>112</v>
      </c>
      <c r="I573" s="13">
        <v>0.3</v>
      </c>
      <c r="J573" s="13">
        <v>7.2</v>
      </c>
      <c r="K573" s="13">
        <v>278</v>
      </c>
      <c r="L573" s="13">
        <f>AVERAGE(K569:K573)</f>
        <v>776.8</v>
      </c>
      <c r="M573" s="38">
        <f>GEOMEAN(K569:K573)</f>
        <v>557.83201208366779</v>
      </c>
      <c r="N573" s="45" t="s">
        <v>406</v>
      </c>
    </row>
    <row r="574" spans="1:14" x14ac:dyDescent="0.3">
      <c r="A574" s="48">
        <v>39457</v>
      </c>
      <c r="B574" s="13">
        <v>104208</v>
      </c>
      <c r="C574" s="13">
        <v>906.5</v>
      </c>
      <c r="D574" s="13">
        <v>0.58020000000000005</v>
      </c>
      <c r="E574" s="13">
        <v>11.75</v>
      </c>
      <c r="F574" s="49">
        <v>8.01</v>
      </c>
      <c r="G574" s="13">
        <v>6.25</v>
      </c>
      <c r="H574" s="36" t="s">
        <v>112</v>
      </c>
      <c r="I574" s="13">
        <v>0.17</v>
      </c>
      <c r="J574" s="13">
        <v>7.5</v>
      </c>
      <c r="K574" s="13">
        <v>289</v>
      </c>
    </row>
    <row r="575" spans="1:14" x14ac:dyDescent="0.3">
      <c r="A575" s="48">
        <v>39461</v>
      </c>
      <c r="B575" s="13">
        <v>115957</v>
      </c>
      <c r="C575" s="13">
        <v>971.3</v>
      </c>
      <c r="D575" s="13">
        <v>0.62160000000000004</v>
      </c>
      <c r="E575" s="13">
        <v>12.91</v>
      </c>
      <c r="F575" s="49">
        <v>8.11</v>
      </c>
      <c r="G575" s="13">
        <v>2.75</v>
      </c>
      <c r="H575" s="36" t="s">
        <v>112</v>
      </c>
      <c r="I575" s="13">
        <v>0.25</v>
      </c>
      <c r="J575" s="13">
        <v>7.3</v>
      </c>
      <c r="K575" s="13">
        <v>148</v>
      </c>
    </row>
    <row r="576" spans="1:14" x14ac:dyDescent="0.3">
      <c r="A576" s="48">
        <v>39464</v>
      </c>
      <c r="B576" s="13">
        <v>105241</v>
      </c>
      <c r="C576" s="13">
        <v>1090</v>
      </c>
      <c r="D576" s="13">
        <v>0.69699999999999995</v>
      </c>
      <c r="E576" s="13">
        <v>13.42</v>
      </c>
      <c r="F576" s="49">
        <v>8.15</v>
      </c>
      <c r="G576" s="13">
        <v>2.38</v>
      </c>
      <c r="H576" s="36" t="s">
        <v>112</v>
      </c>
      <c r="I576" s="13">
        <v>0.1</v>
      </c>
      <c r="J576" s="13">
        <v>7.4</v>
      </c>
      <c r="K576" s="13">
        <v>148</v>
      </c>
    </row>
    <row r="577" spans="1:33" x14ac:dyDescent="0.3">
      <c r="A577" s="48">
        <v>39470</v>
      </c>
      <c r="B577" s="13">
        <v>113500</v>
      </c>
      <c r="C577" s="13">
        <v>1521</v>
      </c>
      <c r="D577" s="13">
        <v>0.97370000000000001</v>
      </c>
      <c r="E577" s="13">
        <v>15.68</v>
      </c>
      <c r="F577" s="49">
        <v>7.95</v>
      </c>
      <c r="G577" s="13">
        <v>-0.04</v>
      </c>
      <c r="H577" s="36" t="s">
        <v>112</v>
      </c>
      <c r="I577" s="13">
        <v>0.22</v>
      </c>
      <c r="J577" s="13">
        <v>6.7</v>
      </c>
      <c r="K577" s="13">
        <v>74</v>
      </c>
    </row>
    <row r="578" spans="1:33" x14ac:dyDescent="0.3">
      <c r="A578" s="48">
        <v>39478</v>
      </c>
      <c r="B578" s="13" t="s">
        <v>631</v>
      </c>
      <c r="L578" s="13">
        <f>AVERAGE(K574:K578)</f>
        <v>164.75</v>
      </c>
      <c r="M578" s="38">
        <f>GEOMEAN(K574:K578)</f>
        <v>147.11713146972124</v>
      </c>
      <c r="N578" s="45" t="s">
        <v>407</v>
      </c>
    </row>
    <row r="579" spans="1:33" x14ac:dyDescent="0.3">
      <c r="A579" s="48">
        <v>39485</v>
      </c>
      <c r="B579" s="13">
        <v>112839</v>
      </c>
      <c r="C579" s="13">
        <v>864.8</v>
      </c>
      <c r="D579" s="13">
        <v>0.5534</v>
      </c>
      <c r="E579" s="13">
        <v>12.85</v>
      </c>
      <c r="F579" s="49">
        <v>8.2100000000000009</v>
      </c>
      <c r="G579" s="13">
        <v>4.08</v>
      </c>
      <c r="H579" s="36" t="s">
        <v>112</v>
      </c>
      <c r="I579" s="13">
        <v>0.23</v>
      </c>
      <c r="J579" s="13">
        <v>6.7</v>
      </c>
      <c r="K579" s="13">
        <v>959</v>
      </c>
    </row>
    <row r="580" spans="1:33" x14ac:dyDescent="0.3">
      <c r="A580" s="48">
        <v>39489</v>
      </c>
      <c r="B580" s="13">
        <v>111950</v>
      </c>
      <c r="C580" s="13">
        <v>1054</v>
      </c>
      <c r="D580" s="13">
        <v>0.67449999999999999</v>
      </c>
      <c r="E580" s="13">
        <v>14.24</v>
      </c>
      <c r="F580" s="49">
        <v>8.1199999999999992</v>
      </c>
      <c r="G580" s="13">
        <v>0.06</v>
      </c>
      <c r="H580" s="36" t="s">
        <v>112</v>
      </c>
      <c r="I580" s="13">
        <v>0.64</v>
      </c>
      <c r="J580" s="13">
        <v>6.7</v>
      </c>
      <c r="K580" s="13">
        <v>120</v>
      </c>
    </row>
    <row r="581" spans="1:33" x14ac:dyDescent="0.3">
      <c r="A581" s="48">
        <v>39497</v>
      </c>
      <c r="B581" s="13">
        <v>105215</v>
      </c>
      <c r="C581" s="28" t="s">
        <v>348</v>
      </c>
      <c r="D581" s="28" t="s">
        <v>348</v>
      </c>
      <c r="E581" s="28" t="s">
        <v>348</v>
      </c>
      <c r="F581" s="28" t="s">
        <v>348</v>
      </c>
      <c r="G581" s="28" t="s">
        <v>348</v>
      </c>
      <c r="H581" s="36" t="s">
        <v>112</v>
      </c>
      <c r="I581" s="28" t="s">
        <v>348</v>
      </c>
      <c r="J581" s="13">
        <v>7.4</v>
      </c>
      <c r="K581" s="13">
        <v>148</v>
      </c>
    </row>
    <row r="582" spans="1:33" x14ac:dyDescent="0.3">
      <c r="A582" s="48">
        <v>39499</v>
      </c>
      <c r="B582" s="13">
        <v>112628</v>
      </c>
      <c r="C582" s="13">
        <v>1582</v>
      </c>
      <c r="D582" s="13">
        <v>1.012</v>
      </c>
      <c r="E582" s="13">
        <v>15.8</v>
      </c>
      <c r="F582" s="49">
        <v>8.1</v>
      </c>
      <c r="G582" s="13">
        <v>0.01</v>
      </c>
      <c r="H582" s="36" t="s">
        <v>112</v>
      </c>
      <c r="I582" s="13">
        <v>0.5</v>
      </c>
      <c r="J582" s="13">
        <v>7.5</v>
      </c>
      <c r="K582" s="13">
        <v>51</v>
      </c>
    </row>
    <row r="583" spans="1:33" x14ac:dyDescent="0.3">
      <c r="A583" s="48">
        <v>39505</v>
      </c>
      <c r="B583" s="13">
        <v>110910</v>
      </c>
      <c r="C583" s="13">
        <v>1260</v>
      </c>
      <c r="D583" s="13">
        <v>0.80620000000000003</v>
      </c>
      <c r="E583" s="13">
        <v>14.58</v>
      </c>
      <c r="F583" s="49">
        <v>7.98</v>
      </c>
      <c r="G583" s="13">
        <v>1.18</v>
      </c>
      <c r="H583" s="36" t="s">
        <v>112</v>
      </c>
      <c r="I583" s="13">
        <v>0.11</v>
      </c>
      <c r="J583" s="13">
        <v>7</v>
      </c>
      <c r="K583" s="13">
        <v>464</v>
      </c>
      <c r="L583" s="13">
        <f>AVERAGE(K579:K583)</f>
        <v>348.4</v>
      </c>
      <c r="M583" s="38">
        <f>GEOMEAN(K579:K583)</f>
        <v>209.44497491137423</v>
      </c>
      <c r="N583" s="45" t="s">
        <v>408</v>
      </c>
    </row>
    <row r="584" spans="1:33" x14ac:dyDescent="0.3">
      <c r="A584" s="48">
        <v>39513</v>
      </c>
      <c r="B584" s="13">
        <v>110217</v>
      </c>
      <c r="C584" s="13">
        <v>1010</v>
      </c>
      <c r="D584" s="13">
        <v>0.64659999999999995</v>
      </c>
      <c r="E584" s="13">
        <v>12.42</v>
      </c>
      <c r="F584" s="49">
        <v>8.01</v>
      </c>
      <c r="G584" s="13">
        <v>3.87</v>
      </c>
      <c r="H584" s="36" t="s">
        <v>112</v>
      </c>
      <c r="I584" s="13">
        <v>2.16</v>
      </c>
      <c r="J584" s="13">
        <v>7.1</v>
      </c>
      <c r="K584" s="47">
        <v>272</v>
      </c>
    </row>
    <row r="585" spans="1:33" x14ac:dyDescent="0.3">
      <c r="A585" s="48">
        <v>39518</v>
      </c>
      <c r="B585" s="13">
        <v>131108</v>
      </c>
      <c r="C585" s="13">
        <v>1119</v>
      </c>
      <c r="D585" s="13">
        <v>0.71630000000000005</v>
      </c>
      <c r="E585" s="13">
        <v>15.76</v>
      </c>
      <c r="F585" s="49">
        <v>8.32</v>
      </c>
      <c r="G585" s="13">
        <v>6.61</v>
      </c>
      <c r="H585" s="36" t="s">
        <v>112</v>
      </c>
      <c r="I585" s="13">
        <v>0.11</v>
      </c>
      <c r="J585" s="13">
        <v>7.1</v>
      </c>
      <c r="K585" s="47">
        <v>63</v>
      </c>
      <c r="O585" s="28" t="s">
        <v>321</v>
      </c>
      <c r="P585" s="28">
        <v>81.099999999999994</v>
      </c>
      <c r="Q585" s="28" t="s">
        <v>321</v>
      </c>
      <c r="R585" s="28" t="s">
        <v>321</v>
      </c>
      <c r="S585" s="28" t="s">
        <v>321</v>
      </c>
      <c r="T585" s="28" t="s">
        <v>321</v>
      </c>
      <c r="U585" s="28" t="s">
        <v>321</v>
      </c>
      <c r="V585" s="28" t="s">
        <v>321</v>
      </c>
      <c r="W585" s="28" t="s">
        <v>321</v>
      </c>
      <c r="X585" s="28">
        <v>176</v>
      </c>
      <c r="Y585" s="28" t="s">
        <v>321</v>
      </c>
      <c r="Z585" s="28">
        <v>0.81</v>
      </c>
      <c r="AA585" s="28" t="s">
        <v>321</v>
      </c>
      <c r="AB585" s="28">
        <v>70</v>
      </c>
      <c r="AC585" s="28" t="s">
        <v>321</v>
      </c>
      <c r="AD585" s="28">
        <v>354</v>
      </c>
      <c r="AE585" s="28">
        <v>7</v>
      </c>
      <c r="AG585" s="13" t="s">
        <v>715</v>
      </c>
    </row>
    <row r="586" spans="1:33" x14ac:dyDescent="0.3">
      <c r="A586" s="48">
        <v>39520</v>
      </c>
      <c r="B586" s="13">
        <v>105140</v>
      </c>
      <c r="C586" s="13">
        <v>1061</v>
      </c>
      <c r="D586" s="13">
        <v>0.67889999999999995</v>
      </c>
      <c r="E586" s="13">
        <v>13.02</v>
      </c>
      <c r="F586" s="49">
        <v>8.09</v>
      </c>
      <c r="G586" s="13">
        <v>7.32</v>
      </c>
      <c r="H586" s="36" t="s">
        <v>112</v>
      </c>
      <c r="I586" s="13">
        <v>0.45</v>
      </c>
      <c r="J586" s="13">
        <v>7</v>
      </c>
      <c r="K586" s="47">
        <v>74</v>
      </c>
    </row>
    <row r="587" spans="1:33" x14ac:dyDescent="0.3">
      <c r="A587" s="48">
        <v>39526</v>
      </c>
      <c r="B587" s="13">
        <v>113944</v>
      </c>
      <c r="C587" s="13">
        <v>392</v>
      </c>
      <c r="D587" s="13">
        <v>0.25090000000000001</v>
      </c>
      <c r="E587" s="13">
        <v>10.78</v>
      </c>
      <c r="F587" s="49">
        <v>7.48</v>
      </c>
      <c r="G587" s="13">
        <v>6.59</v>
      </c>
      <c r="H587" s="36" t="s">
        <v>112</v>
      </c>
      <c r="I587" s="13">
        <v>0.43</v>
      </c>
      <c r="J587" s="13">
        <v>7.3</v>
      </c>
      <c r="K587" s="47">
        <v>12997</v>
      </c>
    </row>
    <row r="588" spans="1:33" x14ac:dyDescent="0.3">
      <c r="A588" s="48">
        <v>39534</v>
      </c>
      <c r="B588" s="13">
        <v>105958</v>
      </c>
      <c r="C588" s="13">
        <v>814</v>
      </c>
      <c r="D588" s="13">
        <v>0.52100000000000002</v>
      </c>
      <c r="E588" s="13">
        <v>10.97</v>
      </c>
      <c r="F588" s="49">
        <v>7.86</v>
      </c>
      <c r="G588" s="13">
        <v>8.36</v>
      </c>
      <c r="H588" s="36" t="s">
        <v>112</v>
      </c>
      <c r="I588" s="13">
        <v>0.2</v>
      </c>
      <c r="J588" s="13">
        <v>7.6</v>
      </c>
      <c r="K588" s="47">
        <v>1467</v>
      </c>
      <c r="L588" s="13">
        <f>AVERAGE(K584:K588)</f>
        <v>2974.6</v>
      </c>
      <c r="M588" s="38">
        <f>GEOMEAN(K584:K588)</f>
        <v>474.98826616702274</v>
      </c>
      <c r="N588" s="45" t="s">
        <v>410</v>
      </c>
    </row>
    <row r="589" spans="1:33" x14ac:dyDescent="0.3">
      <c r="A589" s="48">
        <v>39541</v>
      </c>
      <c r="B589" s="13">
        <v>102701</v>
      </c>
      <c r="C589" s="13">
        <v>865</v>
      </c>
      <c r="D589" s="13">
        <v>0.55300000000000005</v>
      </c>
      <c r="E589" s="13">
        <v>11.55</v>
      </c>
      <c r="F589" s="49">
        <v>8.14</v>
      </c>
      <c r="G589" s="13">
        <v>7.17</v>
      </c>
      <c r="H589" s="36" t="s">
        <v>112</v>
      </c>
      <c r="I589" s="13">
        <v>0.7</v>
      </c>
      <c r="J589" s="13">
        <v>7.5</v>
      </c>
      <c r="K589" s="47">
        <v>331</v>
      </c>
    </row>
    <row r="590" spans="1:33" x14ac:dyDescent="0.3">
      <c r="A590" s="48">
        <v>39546</v>
      </c>
      <c r="B590" s="13">
        <v>110823</v>
      </c>
      <c r="C590" s="13">
        <v>941.4</v>
      </c>
      <c r="D590" s="13">
        <v>0.60250000000000004</v>
      </c>
      <c r="E590" s="13">
        <v>12.35</v>
      </c>
      <c r="F590" s="49">
        <v>8.2100000000000009</v>
      </c>
      <c r="G590" s="13">
        <v>11.74</v>
      </c>
      <c r="H590" s="36" t="s">
        <v>112</v>
      </c>
      <c r="I590" s="13">
        <v>0.02</v>
      </c>
      <c r="J590" s="13">
        <v>6.9</v>
      </c>
      <c r="K590" s="47">
        <v>820</v>
      </c>
    </row>
    <row r="591" spans="1:33" x14ac:dyDescent="0.3">
      <c r="A591" s="48">
        <v>39555</v>
      </c>
      <c r="B591" s="13">
        <v>111928</v>
      </c>
      <c r="C591" s="13">
        <v>934.1</v>
      </c>
      <c r="D591" s="13">
        <v>0.5978</v>
      </c>
      <c r="E591" s="13">
        <v>12.17</v>
      </c>
      <c r="F591" s="49">
        <v>8.2799999999999994</v>
      </c>
      <c r="G591" s="13">
        <v>13.29</v>
      </c>
      <c r="H591" s="36" t="s">
        <v>112</v>
      </c>
      <c r="I591" s="13">
        <v>0.23</v>
      </c>
      <c r="J591" s="13">
        <v>7.3</v>
      </c>
      <c r="K591" s="47">
        <v>109</v>
      </c>
    </row>
    <row r="592" spans="1:33" x14ac:dyDescent="0.3">
      <c r="A592" s="48">
        <v>39559</v>
      </c>
      <c r="B592" s="13">
        <v>110201</v>
      </c>
      <c r="C592" s="13">
        <v>997.9</v>
      </c>
      <c r="D592" s="13">
        <v>0.63859999999999995</v>
      </c>
      <c r="E592" s="13">
        <v>9.9600000000000009</v>
      </c>
      <c r="F592" s="49">
        <v>8.2200000000000006</v>
      </c>
      <c r="G592" s="13">
        <v>14.38</v>
      </c>
      <c r="H592" s="36" t="s">
        <v>112</v>
      </c>
      <c r="I592" s="13">
        <v>0.25</v>
      </c>
      <c r="J592" s="13">
        <v>6.6</v>
      </c>
      <c r="K592" s="47">
        <v>404</v>
      </c>
    </row>
    <row r="593" spans="1:33" x14ac:dyDescent="0.3">
      <c r="A593" s="48">
        <v>39562</v>
      </c>
      <c r="B593" s="13">
        <v>111501</v>
      </c>
      <c r="C593" s="13">
        <v>949.7</v>
      </c>
      <c r="D593" s="13">
        <v>0.60780000000000001</v>
      </c>
      <c r="E593" s="13">
        <v>12.19</v>
      </c>
      <c r="F593" s="49">
        <v>8.08</v>
      </c>
      <c r="G593" s="13">
        <v>18.43</v>
      </c>
      <c r="H593" s="36" t="s">
        <v>112</v>
      </c>
      <c r="I593" s="13">
        <v>0.34</v>
      </c>
      <c r="J593" s="13">
        <v>6.6</v>
      </c>
      <c r="K593" s="47">
        <v>86</v>
      </c>
      <c r="L593" s="13">
        <f>AVERAGE(K589:K593)</f>
        <v>350</v>
      </c>
      <c r="M593" s="38">
        <f>GEOMEAN(K589:K593)</f>
        <v>252.57457570012832</v>
      </c>
      <c r="N593" s="45" t="s">
        <v>411</v>
      </c>
    </row>
    <row r="594" spans="1:33" x14ac:dyDescent="0.3">
      <c r="A594" s="48">
        <v>39573</v>
      </c>
      <c r="B594" s="13">
        <v>113253</v>
      </c>
      <c r="C594" s="13">
        <v>843</v>
      </c>
      <c r="D594" s="13">
        <v>0.54</v>
      </c>
      <c r="E594" s="13">
        <v>13.2</v>
      </c>
      <c r="F594" s="49">
        <v>8.23</v>
      </c>
      <c r="G594" s="13">
        <v>16.38</v>
      </c>
      <c r="H594" s="36" t="s">
        <v>112</v>
      </c>
      <c r="I594" s="13">
        <v>0.4</v>
      </c>
      <c r="J594" s="13">
        <v>7.6</v>
      </c>
      <c r="K594" s="47">
        <v>512</v>
      </c>
    </row>
    <row r="595" spans="1:33" x14ac:dyDescent="0.3">
      <c r="A595" s="48">
        <v>39576</v>
      </c>
      <c r="B595" s="13">
        <v>104512</v>
      </c>
      <c r="C595" s="13">
        <v>849.7</v>
      </c>
      <c r="D595" s="13">
        <v>0.54379999999999995</v>
      </c>
      <c r="E595" s="13">
        <v>8.09</v>
      </c>
      <c r="F595" s="49">
        <v>7.93</v>
      </c>
      <c r="G595" s="13">
        <v>15.78</v>
      </c>
      <c r="H595" s="36" t="s">
        <v>112</v>
      </c>
      <c r="I595" s="13">
        <v>0.03</v>
      </c>
      <c r="J595" s="13">
        <v>7.1</v>
      </c>
      <c r="K595" s="47">
        <v>1669</v>
      </c>
    </row>
    <row r="596" spans="1:33" x14ac:dyDescent="0.3">
      <c r="A596" s="48">
        <v>39581</v>
      </c>
      <c r="B596" s="13">
        <v>113059</v>
      </c>
      <c r="C596" s="13">
        <v>834.7</v>
      </c>
      <c r="D596" s="13">
        <v>0.53420000000000001</v>
      </c>
      <c r="E596" s="13">
        <v>9.4700000000000006</v>
      </c>
      <c r="F596" s="49">
        <v>8.1199999999999992</v>
      </c>
      <c r="G596" s="13">
        <v>15.04</v>
      </c>
      <c r="H596" s="36" t="s">
        <v>112</v>
      </c>
      <c r="I596" s="13">
        <v>0.13</v>
      </c>
      <c r="J596" s="13">
        <v>7.4</v>
      </c>
      <c r="K596" s="47">
        <v>794</v>
      </c>
    </row>
    <row r="597" spans="1:33" x14ac:dyDescent="0.3">
      <c r="A597" s="48">
        <v>39590</v>
      </c>
      <c r="B597" s="13">
        <v>110352</v>
      </c>
      <c r="C597" s="13">
        <v>938</v>
      </c>
      <c r="D597" s="13">
        <v>0.6</v>
      </c>
      <c r="E597" s="13">
        <v>10.56</v>
      </c>
      <c r="F597" s="49">
        <v>8.1999999999999993</v>
      </c>
      <c r="G597" s="13">
        <v>14.94</v>
      </c>
      <c r="H597" s="36" t="s">
        <v>112</v>
      </c>
      <c r="I597" s="13">
        <v>0.1</v>
      </c>
      <c r="J597" s="13">
        <v>7.8</v>
      </c>
      <c r="K597" s="47">
        <v>547</v>
      </c>
    </row>
    <row r="598" spans="1:33" x14ac:dyDescent="0.3">
      <c r="A598" s="48">
        <v>39596</v>
      </c>
      <c r="B598" s="13">
        <v>112228</v>
      </c>
      <c r="C598" s="13">
        <v>883</v>
      </c>
      <c r="D598" s="13">
        <v>0.56499999999999995</v>
      </c>
      <c r="E598" s="13">
        <v>9.2100000000000009</v>
      </c>
      <c r="F598" s="49">
        <v>8.15</v>
      </c>
      <c r="G598" s="13">
        <v>15.9</v>
      </c>
      <c r="H598" s="36" t="s">
        <v>112</v>
      </c>
      <c r="I598" s="13">
        <v>0.4</v>
      </c>
      <c r="J598" s="13">
        <v>7.6</v>
      </c>
      <c r="K598" s="47">
        <v>1785</v>
      </c>
      <c r="L598" s="13">
        <f>AVERAGE(K594:K598)</f>
        <v>1061.4000000000001</v>
      </c>
      <c r="M598" s="38">
        <f>GEOMEAN(K594:K598)</f>
        <v>920.94664346729053</v>
      </c>
      <c r="N598" s="45" t="s">
        <v>412</v>
      </c>
    </row>
    <row r="599" spans="1:33" x14ac:dyDescent="0.3">
      <c r="A599" s="48">
        <v>39604</v>
      </c>
      <c r="B599" s="13">
        <v>110144</v>
      </c>
      <c r="C599" s="13">
        <v>770</v>
      </c>
      <c r="D599" s="13">
        <v>0.49299999999999999</v>
      </c>
      <c r="E599" s="13">
        <v>8.44</v>
      </c>
      <c r="F599" s="49">
        <v>7.96</v>
      </c>
      <c r="G599" s="13">
        <v>19.53</v>
      </c>
      <c r="H599" s="36" t="s">
        <v>112</v>
      </c>
      <c r="I599" s="13">
        <v>0.1</v>
      </c>
      <c r="J599" s="13">
        <v>7.5</v>
      </c>
      <c r="K599" s="47">
        <v>3255</v>
      </c>
    </row>
    <row r="600" spans="1:33" x14ac:dyDescent="0.3">
      <c r="A600" s="48">
        <v>39608</v>
      </c>
      <c r="B600" s="13">
        <v>102520</v>
      </c>
      <c r="C600" s="13">
        <v>873.7</v>
      </c>
      <c r="D600" s="13">
        <v>0.55920000000000003</v>
      </c>
      <c r="E600" s="13">
        <v>7.47</v>
      </c>
      <c r="F600" s="49">
        <v>7.97</v>
      </c>
      <c r="G600" s="13">
        <v>20.78</v>
      </c>
      <c r="H600" s="36" t="s">
        <v>112</v>
      </c>
      <c r="I600" s="13">
        <v>0.22</v>
      </c>
      <c r="J600" s="13">
        <v>7.3</v>
      </c>
      <c r="K600" s="47">
        <v>1396</v>
      </c>
    </row>
    <row r="601" spans="1:33" x14ac:dyDescent="0.3">
      <c r="A601" s="48">
        <v>39611</v>
      </c>
      <c r="B601" s="13">
        <v>104022</v>
      </c>
      <c r="C601" s="13">
        <v>909</v>
      </c>
      <c r="D601" s="13">
        <v>0.58179999999999998</v>
      </c>
      <c r="E601" s="13">
        <v>8.4499999999999993</v>
      </c>
      <c r="F601" s="49">
        <v>8</v>
      </c>
      <c r="G601" s="13">
        <v>18.89</v>
      </c>
      <c r="H601" s="36" t="s">
        <v>112</v>
      </c>
      <c r="I601" s="13">
        <v>0.42</v>
      </c>
      <c r="J601" s="13">
        <v>6.9</v>
      </c>
      <c r="K601" s="47">
        <v>465</v>
      </c>
    </row>
    <row r="602" spans="1:33" x14ac:dyDescent="0.3">
      <c r="A602" s="48">
        <v>39617</v>
      </c>
      <c r="B602" s="13">
        <v>101300</v>
      </c>
      <c r="C602" s="13">
        <v>979</v>
      </c>
      <c r="D602" s="13">
        <v>0.627</v>
      </c>
      <c r="E602" s="13">
        <v>8.44</v>
      </c>
      <c r="F602" s="49">
        <v>7.97</v>
      </c>
      <c r="G602" s="13">
        <v>16.239999999999998</v>
      </c>
      <c r="H602" s="36" t="s">
        <v>112</v>
      </c>
      <c r="I602" s="13">
        <v>0.02</v>
      </c>
      <c r="J602" s="13">
        <v>6.6</v>
      </c>
      <c r="K602" s="47">
        <v>651</v>
      </c>
    </row>
    <row r="603" spans="1:33" x14ac:dyDescent="0.3">
      <c r="A603" s="48">
        <v>39625</v>
      </c>
      <c r="B603" s="13">
        <v>105450</v>
      </c>
      <c r="C603" s="13">
        <v>973.2</v>
      </c>
      <c r="D603" s="13">
        <v>0.62280000000000002</v>
      </c>
      <c r="E603" s="13">
        <v>8.39</v>
      </c>
      <c r="F603" s="49">
        <v>7.86</v>
      </c>
      <c r="G603" s="13">
        <v>22.51</v>
      </c>
      <c r="H603" s="36" t="s">
        <v>112</v>
      </c>
      <c r="I603" s="13">
        <v>0.4</v>
      </c>
      <c r="J603" s="13">
        <v>7.2</v>
      </c>
      <c r="K603" s="47">
        <v>3448</v>
      </c>
      <c r="L603" s="13">
        <f>AVERAGE(K599:K603)</f>
        <v>1843</v>
      </c>
      <c r="M603" s="38">
        <f>GEOMEAN(K599:K603)</f>
        <v>1365.2353406749303</v>
      </c>
      <c r="N603" s="45" t="s">
        <v>413</v>
      </c>
    </row>
    <row r="604" spans="1:33" x14ac:dyDescent="0.3">
      <c r="A604" s="48">
        <v>39630</v>
      </c>
      <c r="B604" s="13">
        <v>114114</v>
      </c>
      <c r="C604" s="13">
        <v>844.6</v>
      </c>
      <c r="D604" s="13">
        <v>0.54049999999999998</v>
      </c>
      <c r="E604" s="13">
        <v>9.0399999999999991</v>
      </c>
      <c r="F604" s="49">
        <v>7.84</v>
      </c>
      <c r="G604" s="13">
        <v>19.260000000000002</v>
      </c>
      <c r="H604" s="36" t="s">
        <v>112</v>
      </c>
      <c r="I604" s="13">
        <v>0.52</v>
      </c>
      <c r="J604" s="13">
        <v>6.9</v>
      </c>
      <c r="K604" s="47">
        <v>1076</v>
      </c>
      <c r="O604" s="28">
        <v>1.2</v>
      </c>
      <c r="P604" s="28">
        <v>72.2</v>
      </c>
      <c r="Q604" s="28" t="s">
        <v>321</v>
      </c>
      <c r="R604" s="28" t="s">
        <v>321</v>
      </c>
      <c r="S604" s="28" t="s">
        <v>321</v>
      </c>
      <c r="T604" s="28" t="s">
        <v>321</v>
      </c>
      <c r="U604" s="28" t="s">
        <v>321</v>
      </c>
      <c r="V604" s="28" t="s">
        <v>321</v>
      </c>
      <c r="W604" s="28" t="s">
        <v>321</v>
      </c>
      <c r="X604" s="28">
        <v>75.900000000000006</v>
      </c>
      <c r="Y604" s="28" t="s">
        <v>321</v>
      </c>
      <c r="Z604" s="28">
        <v>0.74</v>
      </c>
      <c r="AA604" s="28" t="s">
        <v>321</v>
      </c>
      <c r="AB604" s="28">
        <v>54.8</v>
      </c>
      <c r="AC604" s="28" t="s">
        <v>321</v>
      </c>
      <c r="AD604" s="28">
        <v>265</v>
      </c>
      <c r="AE604" s="28">
        <v>7.6</v>
      </c>
      <c r="AG604" s="13" t="s">
        <v>715</v>
      </c>
    </row>
    <row r="605" spans="1:33" x14ac:dyDescent="0.3">
      <c r="A605" s="48">
        <v>39636</v>
      </c>
      <c r="B605" s="13">
        <v>131135</v>
      </c>
      <c r="C605" s="13">
        <v>944</v>
      </c>
      <c r="D605" s="13">
        <v>0.60399999999999998</v>
      </c>
      <c r="E605" s="13">
        <v>8.23</v>
      </c>
      <c r="F605" s="49">
        <v>7.96</v>
      </c>
      <c r="G605" s="13">
        <v>22.59</v>
      </c>
      <c r="H605" s="36" t="s">
        <v>112</v>
      </c>
      <c r="I605" s="13">
        <v>0.8</v>
      </c>
      <c r="J605" s="13">
        <v>7.3</v>
      </c>
      <c r="K605" s="47">
        <v>1497</v>
      </c>
    </row>
    <row r="606" spans="1:33" x14ac:dyDescent="0.3">
      <c r="A606" s="48">
        <v>39643</v>
      </c>
      <c r="B606" s="13">
        <v>104819</v>
      </c>
      <c r="C606" s="13">
        <v>834.6</v>
      </c>
      <c r="D606" s="13">
        <v>0.53410000000000002</v>
      </c>
      <c r="E606" s="13">
        <v>8.02</v>
      </c>
      <c r="F606" s="49">
        <v>7.85</v>
      </c>
      <c r="G606" s="13">
        <v>19.399999999999999</v>
      </c>
      <c r="H606" s="36" t="s">
        <v>112</v>
      </c>
      <c r="I606" s="13">
        <v>0.4</v>
      </c>
      <c r="J606" s="13">
        <v>7</v>
      </c>
      <c r="K606" s="47">
        <v>1081</v>
      </c>
    </row>
    <row r="607" spans="1:33" x14ac:dyDescent="0.3">
      <c r="A607" s="48">
        <v>39646</v>
      </c>
      <c r="B607" s="13">
        <v>113437</v>
      </c>
      <c r="C607" s="13">
        <v>969.2</v>
      </c>
      <c r="D607" s="13">
        <v>0.62029999999999996</v>
      </c>
      <c r="E607" s="13">
        <v>8.7100000000000009</v>
      </c>
      <c r="F607" s="49">
        <v>7.98</v>
      </c>
      <c r="G607" s="13">
        <v>23.12</v>
      </c>
      <c r="H607" s="36" t="s">
        <v>112</v>
      </c>
      <c r="I607" s="13">
        <v>0.22</v>
      </c>
      <c r="J607" s="13">
        <v>6.8</v>
      </c>
      <c r="K607" s="47">
        <v>669</v>
      </c>
    </row>
    <row r="608" spans="1:33" x14ac:dyDescent="0.3">
      <c r="A608" s="48">
        <v>39657</v>
      </c>
      <c r="B608" s="13">
        <v>112005</v>
      </c>
      <c r="C608" s="13">
        <v>887.4</v>
      </c>
      <c r="D608" s="13">
        <v>0.56789999999999996</v>
      </c>
      <c r="E608" s="13">
        <v>8.16</v>
      </c>
      <c r="F608" s="49">
        <v>7.97</v>
      </c>
      <c r="G608" s="13">
        <v>21.51</v>
      </c>
      <c r="H608" s="36" t="s">
        <v>112</v>
      </c>
      <c r="I608" s="13">
        <v>0.32</v>
      </c>
      <c r="J608" s="13">
        <v>7.4</v>
      </c>
      <c r="K608" s="47">
        <v>7270</v>
      </c>
      <c r="L608" s="13">
        <f>AVERAGE(K604:K608)</f>
        <v>2318.6</v>
      </c>
      <c r="M608" s="38">
        <f>GEOMEAN(K604:K608)</f>
        <v>1533.0773200549306</v>
      </c>
      <c r="N608" s="45" t="s">
        <v>414</v>
      </c>
    </row>
    <row r="609" spans="1:35" x14ac:dyDescent="0.3">
      <c r="A609" s="48">
        <v>39671</v>
      </c>
      <c r="B609" s="13">
        <v>120222</v>
      </c>
      <c r="C609" s="13">
        <v>911</v>
      </c>
      <c r="D609" s="13">
        <v>0.58299999999999996</v>
      </c>
      <c r="E609" s="13">
        <v>11.65</v>
      </c>
      <c r="F609" s="49">
        <v>7.91</v>
      </c>
      <c r="G609" s="13">
        <v>19.920000000000002</v>
      </c>
      <c r="H609" s="36" t="s">
        <v>112</v>
      </c>
      <c r="I609" s="13">
        <v>0.31</v>
      </c>
      <c r="J609" s="13">
        <v>7.2</v>
      </c>
      <c r="K609" s="47">
        <v>416</v>
      </c>
    </row>
    <row r="610" spans="1:35" x14ac:dyDescent="0.3">
      <c r="A610" s="48">
        <v>39674</v>
      </c>
      <c r="B610" s="13">
        <v>112942</v>
      </c>
      <c r="C610" s="13">
        <v>939.6</v>
      </c>
      <c r="D610" s="13">
        <v>0.60129999999999995</v>
      </c>
      <c r="E610" s="13">
        <v>9.0399999999999991</v>
      </c>
      <c r="F610" s="49">
        <v>7.76</v>
      </c>
      <c r="G610" s="13">
        <v>20.48</v>
      </c>
      <c r="H610" s="36" t="s">
        <v>112</v>
      </c>
      <c r="I610" s="13">
        <v>0.16</v>
      </c>
      <c r="J610" s="13">
        <v>7.1</v>
      </c>
      <c r="K610" s="47">
        <v>465</v>
      </c>
    </row>
    <row r="611" spans="1:35" x14ac:dyDescent="0.3">
      <c r="A611" s="48">
        <v>39680</v>
      </c>
      <c r="B611" s="13">
        <v>112242</v>
      </c>
      <c r="C611" s="13">
        <v>945.9</v>
      </c>
      <c r="D611" s="13">
        <v>0.60540000000000005</v>
      </c>
      <c r="E611" s="13">
        <v>8.58</v>
      </c>
      <c r="F611" s="49">
        <v>7.68</v>
      </c>
      <c r="G611" s="13">
        <v>21.43</v>
      </c>
      <c r="H611" s="36" t="s">
        <v>112</v>
      </c>
      <c r="I611" s="13">
        <v>0.57999999999999996</v>
      </c>
      <c r="J611" s="13">
        <v>7.2</v>
      </c>
      <c r="K611" s="47">
        <v>441</v>
      </c>
    </row>
    <row r="612" spans="1:35" x14ac:dyDescent="0.3">
      <c r="A612" s="48">
        <v>39685</v>
      </c>
      <c r="B612" s="13">
        <v>112102</v>
      </c>
      <c r="C612" s="13">
        <v>955.3</v>
      </c>
      <c r="D612" s="13">
        <v>0.61140000000000005</v>
      </c>
      <c r="E612" s="13">
        <v>8.91</v>
      </c>
      <c r="F612" s="49">
        <v>7.87</v>
      </c>
      <c r="G612" s="13">
        <v>21.18</v>
      </c>
      <c r="H612" s="36" t="s">
        <v>112</v>
      </c>
      <c r="I612" s="13">
        <v>0.18</v>
      </c>
      <c r="J612" s="13">
        <v>7.5</v>
      </c>
      <c r="K612" s="47">
        <v>336</v>
      </c>
    </row>
    <row r="613" spans="1:35" x14ac:dyDescent="0.3">
      <c r="A613" s="48">
        <v>39688</v>
      </c>
      <c r="B613" s="13">
        <v>105231</v>
      </c>
      <c r="C613" s="13">
        <v>972.3</v>
      </c>
      <c r="D613" s="13">
        <v>0.62229999999999996</v>
      </c>
      <c r="E613" s="13">
        <v>8.48</v>
      </c>
      <c r="F613" s="49">
        <v>7.81</v>
      </c>
      <c r="G613" s="13">
        <v>20.59</v>
      </c>
      <c r="H613" s="36" t="s">
        <v>112</v>
      </c>
      <c r="I613" s="13">
        <v>0.4</v>
      </c>
      <c r="J613" s="13">
        <v>7.3</v>
      </c>
      <c r="K613" s="47">
        <v>504</v>
      </c>
      <c r="L613" s="13">
        <f>AVERAGE(K609:K613)</f>
        <v>432.4</v>
      </c>
      <c r="M613" s="38">
        <f>GEOMEAN(K609:K613)</f>
        <v>428.50010962238628</v>
      </c>
      <c r="N613" s="45" t="s">
        <v>415</v>
      </c>
    </row>
    <row r="614" spans="1:35" x14ac:dyDescent="0.3">
      <c r="A614" s="48">
        <v>39700</v>
      </c>
      <c r="B614" s="13">
        <v>103847</v>
      </c>
      <c r="C614" s="13">
        <v>715</v>
      </c>
      <c r="D614" s="13">
        <v>0.45700000000000002</v>
      </c>
      <c r="E614" s="13">
        <v>7.14</v>
      </c>
      <c r="F614" s="49">
        <v>7.45</v>
      </c>
      <c r="G614" s="13">
        <v>19.21</v>
      </c>
      <c r="H614" s="36" t="s">
        <v>112</v>
      </c>
      <c r="I614" s="13">
        <v>0.4</v>
      </c>
      <c r="J614" s="13">
        <v>7.4</v>
      </c>
      <c r="K614" s="47">
        <v>17329</v>
      </c>
    </row>
    <row r="615" spans="1:35" x14ac:dyDescent="0.3">
      <c r="A615" s="48">
        <v>39702</v>
      </c>
      <c r="B615" s="13">
        <v>110506</v>
      </c>
      <c r="C615" s="13">
        <v>657</v>
      </c>
      <c r="D615" s="13">
        <v>0.42</v>
      </c>
      <c r="E615" s="13">
        <v>7.38</v>
      </c>
      <c r="F615" s="49">
        <v>7.75</v>
      </c>
      <c r="G615" s="13">
        <v>17.760000000000002</v>
      </c>
      <c r="H615" s="36" t="s">
        <v>112</v>
      </c>
      <c r="I615" s="13">
        <v>0.5</v>
      </c>
      <c r="J615" s="13">
        <v>7.7</v>
      </c>
      <c r="K615" s="47">
        <v>1046</v>
      </c>
    </row>
    <row r="616" spans="1:35" x14ac:dyDescent="0.3">
      <c r="A616" s="48">
        <v>39706</v>
      </c>
      <c r="B616" s="13">
        <v>111003</v>
      </c>
      <c r="C616" s="13">
        <v>562.5</v>
      </c>
      <c r="D616" s="13">
        <v>0.36</v>
      </c>
      <c r="E616" s="13">
        <v>9.5</v>
      </c>
      <c r="F616" s="49">
        <v>7.79</v>
      </c>
      <c r="G616" s="13">
        <v>18.239999999999998</v>
      </c>
      <c r="H616" s="36" t="s">
        <v>112</v>
      </c>
      <c r="I616" s="13">
        <v>0.42</v>
      </c>
      <c r="J616" s="13">
        <v>7.3</v>
      </c>
      <c r="K616" s="47">
        <v>1785</v>
      </c>
    </row>
    <row r="617" spans="1:35" x14ac:dyDescent="0.3">
      <c r="A617" s="48">
        <v>39713</v>
      </c>
      <c r="B617" s="13">
        <v>111343</v>
      </c>
      <c r="C617" s="13">
        <v>551.70000000000005</v>
      </c>
      <c r="D617" s="13">
        <v>0.35310000000000002</v>
      </c>
      <c r="E617" s="13">
        <v>8.6</v>
      </c>
      <c r="F617" s="49">
        <v>7.64</v>
      </c>
      <c r="G617" s="13">
        <v>19.03</v>
      </c>
      <c r="H617" s="36" t="s">
        <v>112</v>
      </c>
      <c r="I617" s="13">
        <v>0.79</v>
      </c>
      <c r="J617" s="13">
        <v>7.3</v>
      </c>
      <c r="K617" s="47">
        <v>556</v>
      </c>
    </row>
    <row r="618" spans="1:35" x14ac:dyDescent="0.3">
      <c r="A618" s="48">
        <v>39716</v>
      </c>
      <c r="B618" s="13">
        <v>105927</v>
      </c>
      <c r="C618" s="13">
        <v>806</v>
      </c>
      <c r="D618" s="13">
        <v>0.51600000000000001</v>
      </c>
      <c r="E618" s="13">
        <v>9.15</v>
      </c>
      <c r="F618" s="49">
        <v>7.72</v>
      </c>
      <c r="G618" s="13">
        <v>17.86</v>
      </c>
      <c r="H618" s="36" t="s">
        <v>112</v>
      </c>
      <c r="I618" s="13">
        <v>0.8</v>
      </c>
      <c r="J618" s="13">
        <v>7.5</v>
      </c>
      <c r="K618" s="47">
        <v>265</v>
      </c>
      <c r="L618" s="13">
        <f>AVERAGE(K614:K618)</f>
        <v>4196.2</v>
      </c>
      <c r="M618" s="38">
        <f>GEOMEAN(K614:K618)</f>
        <v>1366.6358668828145</v>
      </c>
      <c r="N618" s="45" t="s">
        <v>416</v>
      </c>
    </row>
    <row r="619" spans="1:35" x14ac:dyDescent="0.3">
      <c r="A619" s="48">
        <v>39728</v>
      </c>
      <c r="B619" s="13">
        <v>114505</v>
      </c>
      <c r="C619" s="13">
        <v>930.5</v>
      </c>
      <c r="D619" s="13">
        <v>0.59550000000000003</v>
      </c>
      <c r="E619" s="13">
        <v>10.94</v>
      </c>
      <c r="F619" s="49">
        <v>7.81</v>
      </c>
      <c r="G619" s="13">
        <v>15.94</v>
      </c>
      <c r="H619" s="36" t="s">
        <v>112</v>
      </c>
      <c r="I619" s="13">
        <v>0.38</v>
      </c>
      <c r="J619" s="13">
        <v>7.2</v>
      </c>
      <c r="K619" s="51">
        <v>145</v>
      </c>
      <c r="O619" s="28" t="s">
        <v>321</v>
      </c>
      <c r="P619" s="28">
        <v>5.9</v>
      </c>
      <c r="Q619" s="28" t="s">
        <v>321</v>
      </c>
      <c r="R619" s="28" t="s">
        <v>321</v>
      </c>
      <c r="S619" s="42">
        <v>90</v>
      </c>
      <c r="T619" s="42">
        <v>94.2</v>
      </c>
      <c r="U619" s="42">
        <v>0.2</v>
      </c>
      <c r="V619" s="28" t="s">
        <v>321</v>
      </c>
      <c r="W619" s="42">
        <v>95200</v>
      </c>
      <c r="X619" s="28">
        <v>94.9</v>
      </c>
      <c r="Y619" s="28" t="s">
        <v>321</v>
      </c>
      <c r="Z619" s="28">
        <v>1.2</v>
      </c>
      <c r="AA619" s="28" t="s">
        <v>321</v>
      </c>
      <c r="AB619" s="28">
        <v>70.7</v>
      </c>
      <c r="AC619" s="28" t="s">
        <v>321</v>
      </c>
      <c r="AD619" s="28">
        <v>0</v>
      </c>
      <c r="AE619" s="28">
        <v>8.9</v>
      </c>
      <c r="AG619" s="47" t="s">
        <v>586</v>
      </c>
      <c r="AH619" s="42"/>
      <c r="AI619" s="42"/>
    </row>
    <row r="620" spans="1:35" x14ac:dyDescent="0.3">
      <c r="A620" s="48">
        <v>39736</v>
      </c>
      <c r="B620" s="13">
        <v>111254</v>
      </c>
      <c r="C620" s="13">
        <v>869</v>
      </c>
      <c r="D620" s="13">
        <v>0.55600000000000005</v>
      </c>
      <c r="E620" s="13">
        <v>7.7</v>
      </c>
      <c r="F620" s="49">
        <v>7.8</v>
      </c>
      <c r="G620" s="13">
        <v>18.47</v>
      </c>
      <c r="H620" s="36" t="s">
        <v>112</v>
      </c>
      <c r="I620" s="13">
        <v>0.5</v>
      </c>
      <c r="J620" s="13">
        <v>7.5</v>
      </c>
      <c r="K620" s="51">
        <v>155</v>
      </c>
    </row>
    <row r="621" spans="1:35" x14ac:dyDescent="0.3">
      <c r="A621" s="48">
        <v>39741</v>
      </c>
      <c r="B621" s="13">
        <v>104842</v>
      </c>
      <c r="C621" s="13">
        <v>991</v>
      </c>
      <c r="D621" s="13">
        <v>0.63419999999999999</v>
      </c>
      <c r="E621" s="13">
        <v>7.94</v>
      </c>
      <c r="F621" s="49">
        <v>7.75</v>
      </c>
      <c r="G621" s="13">
        <v>10.64</v>
      </c>
      <c r="H621" s="36" t="s">
        <v>112</v>
      </c>
      <c r="I621" s="13">
        <v>0.49</v>
      </c>
      <c r="J621" s="13">
        <v>7.6</v>
      </c>
      <c r="K621" s="51">
        <v>31</v>
      </c>
    </row>
    <row r="622" spans="1:35" x14ac:dyDescent="0.3">
      <c r="A622" s="48">
        <v>39744</v>
      </c>
      <c r="B622" s="13">
        <v>112652</v>
      </c>
      <c r="C622" s="13">
        <v>929</v>
      </c>
      <c r="D622" s="13">
        <v>0.59399999999999997</v>
      </c>
      <c r="E622" s="13">
        <v>11.23</v>
      </c>
      <c r="F622" s="49">
        <v>7.81</v>
      </c>
      <c r="G622" s="13">
        <v>8.61</v>
      </c>
      <c r="H622" s="36" t="s">
        <v>112</v>
      </c>
      <c r="I622" s="13">
        <v>0.5</v>
      </c>
      <c r="J622" s="13">
        <v>7.5</v>
      </c>
      <c r="K622" s="51">
        <v>98</v>
      </c>
    </row>
    <row r="623" spans="1:35" x14ac:dyDescent="0.3">
      <c r="A623" s="48">
        <v>39748</v>
      </c>
      <c r="B623" s="13">
        <v>112929</v>
      </c>
      <c r="C623" s="13">
        <v>638</v>
      </c>
      <c r="D623" s="13">
        <v>0.40899999999999997</v>
      </c>
      <c r="E623" s="13">
        <v>8.2100000000000009</v>
      </c>
      <c r="F623" s="49">
        <v>7.53</v>
      </c>
      <c r="G623" s="13">
        <v>8.19</v>
      </c>
      <c r="H623" s="36" t="s">
        <v>112</v>
      </c>
      <c r="I623" s="13">
        <v>0</v>
      </c>
      <c r="J623" s="13">
        <v>7.1</v>
      </c>
      <c r="K623" s="51">
        <v>331</v>
      </c>
      <c r="L623" s="13">
        <f>AVERAGE(K619:K623)</f>
        <v>152</v>
      </c>
      <c r="M623" s="38">
        <f>GEOMEAN(K619:K623)</f>
        <v>117.71263804604266</v>
      </c>
      <c r="N623" s="45" t="s">
        <v>418</v>
      </c>
    </row>
    <row r="624" spans="1:35" x14ac:dyDescent="0.3">
      <c r="A624" s="48">
        <v>39755</v>
      </c>
      <c r="B624" s="13">
        <v>113548</v>
      </c>
      <c r="C624" s="13">
        <v>969.7</v>
      </c>
      <c r="D624" s="13">
        <v>0.62060000000000004</v>
      </c>
      <c r="E624" s="13">
        <v>9.5</v>
      </c>
      <c r="F624" s="49">
        <v>7.93</v>
      </c>
      <c r="G624" s="13">
        <v>11.53</v>
      </c>
      <c r="H624" s="36" t="s">
        <v>112</v>
      </c>
      <c r="I624" s="13">
        <v>0.6</v>
      </c>
      <c r="J624" s="13">
        <v>7.1</v>
      </c>
      <c r="K624" s="51">
        <v>30</v>
      </c>
    </row>
    <row r="625" spans="1:14" x14ac:dyDescent="0.3">
      <c r="A625" s="48">
        <v>39757</v>
      </c>
      <c r="B625" s="13">
        <v>112029</v>
      </c>
      <c r="C625" s="13">
        <v>978.4</v>
      </c>
      <c r="D625" s="13">
        <v>0.62619999999999998</v>
      </c>
      <c r="E625" s="13">
        <v>8.2100000000000009</v>
      </c>
      <c r="F625" s="49">
        <v>8.0299999999999994</v>
      </c>
      <c r="G625" s="13">
        <v>11.74</v>
      </c>
      <c r="H625" s="36" t="s">
        <v>112</v>
      </c>
      <c r="I625" s="13">
        <v>0.49</v>
      </c>
      <c r="J625" s="13">
        <v>7.1</v>
      </c>
      <c r="K625" s="51">
        <v>226</v>
      </c>
    </row>
    <row r="626" spans="1:14" x14ac:dyDescent="0.3">
      <c r="A626" s="48">
        <v>39763</v>
      </c>
      <c r="B626" s="13">
        <v>113639</v>
      </c>
      <c r="C626" s="13">
        <v>1024</v>
      </c>
      <c r="D626" s="13">
        <v>0.65510000000000002</v>
      </c>
      <c r="E626" s="13">
        <v>10.48</v>
      </c>
      <c r="F626" s="49">
        <v>7.84</v>
      </c>
      <c r="G626" s="13">
        <v>5.07</v>
      </c>
      <c r="H626" s="36" t="s">
        <v>112</v>
      </c>
      <c r="I626" s="13">
        <v>0.64</v>
      </c>
      <c r="J626" s="13">
        <v>7.2</v>
      </c>
      <c r="K626" s="51">
        <v>313</v>
      </c>
    </row>
    <row r="627" spans="1:14" x14ac:dyDescent="0.3">
      <c r="A627" s="48">
        <v>39765</v>
      </c>
      <c r="B627" s="13">
        <v>105146</v>
      </c>
      <c r="C627" s="13">
        <v>325</v>
      </c>
      <c r="D627" s="13">
        <v>0.20799999999999999</v>
      </c>
      <c r="E627" s="13">
        <v>11.66</v>
      </c>
      <c r="F627" s="49">
        <v>7.83</v>
      </c>
      <c r="G627" s="13">
        <v>9.67</v>
      </c>
      <c r="H627" s="36" t="s">
        <v>112</v>
      </c>
      <c r="I627" s="13">
        <v>0.33</v>
      </c>
      <c r="J627" s="13">
        <v>7.3</v>
      </c>
      <c r="K627" s="51">
        <v>8164</v>
      </c>
    </row>
    <row r="628" spans="1:14" x14ac:dyDescent="0.3">
      <c r="A628" s="48">
        <v>39769</v>
      </c>
      <c r="B628" s="13">
        <v>111033</v>
      </c>
      <c r="C628" s="13">
        <v>599</v>
      </c>
      <c r="D628" s="13">
        <v>0.38300000000000001</v>
      </c>
      <c r="E628" s="13">
        <v>13.83</v>
      </c>
      <c r="F628" s="49">
        <v>8</v>
      </c>
      <c r="G628" s="13">
        <v>4.95</v>
      </c>
      <c r="H628" s="36" t="s">
        <v>112</v>
      </c>
      <c r="I628" s="13">
        <v>0.5</v>
      </c>
      <c r="J628" s="13">
        <v>7.4</v>
      </c>
      <c r="K628" s="51">
        <v>419</v>
      </c>
      <c r="L628" s="13">
        <f>AVERAGE(K624:K628)</f>
        <v>1830.4</v>
      </c>
      <c r="M628" s="38">
        <f>GEOMEAN(K624:K628)</f>
        <v>373.40335014402314</v>
      </c>
      <c r="N628" s="45" t="s">
        <v>419</v>
      </c>
    </row>
    <row r="629" spans="1:14" x14ac:dyDescent="0.3">
      <c r="A629" s="48">
        <v>39784</v>
      </c>
      <c r="B629" s="13">
        <v>111916</v>
      </c>
      <c r="C629" s="13">
        <v>945.4</v>
      </c>
      <c r="D629" s="13">
        <v>0.60509999999999997</v>
      </c>
      <c r="E629" s="13">
        <v>13.5</v>
      </c>
      <c r="F629" s="49">
        <v>8.02</v>
      </c>
      <c r="G629" s="13">
        <v>0.96</v>
      </c>
      <c r="H629" s="36" t="s">
        <v>112</v>
      </c>
      <c r="I629" s="13">
        <v>0.32</v>
      </c>
      <c r="J629" s="13">
        <v>7.5</v>
      </c>
      <c r="K629" s="51">
        <v>363</v>
      </c>
    </row>
    <row r="630" spans="1:14" x14ac:dyDescent="0.3">
      <c r="A630" s="48">
        <v>39786</v>
      </c>
      <c r="B630" s="13">
        <v>113439</v>
      </c>
      <c r="C630" s="13">
        <v>956.3</v>
      </c>
      <c r="D630" s="13">
        <v>0.61199999999999999</v>
      </c>
      <c r="E630" s="13">
        <v>12.77</v>
      </c>
      <c r="F630" s="49">
        <v>7.83</v>
      </c>
      <c r="G630" s="13">
        <v>1.04</v>
      </c>
      <c r="H630" s="36" t="s">
        <v>112</v>
      </c>
      <c r="I630" s="13">
        <v>0.06</v>
      </c>
      <c r="J630" s="13">
        <v>7.4</v>
      </c>
      <c r="K630" s="51">
        <v>776</v>
      </c>
    </row>
    <row r="631" spans="1:14" x14ac:dyDescent="0.3">
      <c r="A631" s="48">
        <v>39797</v>
      </c>
      <c r="B631" s="13">
        <v>105626</v>
      </c>
      <c r="C631" s="13">
        <v>815.2</v>
      </c>
      <c r="D631" s="13">
        <v>0.52170000000000005</v>
      </c>
      <c r="E631" s="13">
        <v>12.68</v>
      </c>
      <c r="F631" s="49">
        <v>7.95</v>
      </c>
      <c r="G631" s="13">
        <v>4.79</v>
      </c>
      <c r="H631" s="36" t="s">
        <v>112</v>
      </c>
      <c r="I631" s="13">
        <v>0.75</v>
      </c>
      <c r="J631" s="13">
        <v>7.3</v>
      </c>
      <c r="K631" s="51">
        <v>771</v>
      </c>
    </row>
    <row r="632" spans="1:14" x14ac:dyDescent="0.3">
      <c r="A632" s="48">
        <v>39799</v>
      </c>
      <c r="B632" s="13">
        <v>110614</v>
      </c>
      <c r="C632" s="13">
        <v>916</v>
      </c>
      <c r="D632" s="13">
        <v>0.58599999999999997</v>
      </c>
      <c r="E632" s="13">
        <v>12.79</v>
      </c>
      <c r="F632" s="49">
        <v>7.91</v>
      </c>
      <c r="G632" s="13">
        <v>7.0000000000000007E-2</v>
      </c>
      <c r="H632" s="36" t="s">
        <v>112</v>
      </c>
      <c r="I632" s="13">
        <v>0.5</v>
      </c>
      <c r="J632" s="13">
        <v>7.4</v>
      </c>
      <c r="K632" s="51">
        <v>231</v>
      </c>
    </row>
    <row r="633" spans="1:14" x14ac:dyDescent="0.3">
      <c r="A633" s="48">
        <v>39800</v>
      </c>
      <c r="B633" s="13">
        <v>111041</v>
      </c>
      <c r="C633" s="13">
        <v>1225</v>
      </c>
      <c r="D633" s="13">
        <v>0.78369999999999995</v>
      </c>
      <c r="E633" s="13">
        <v>13.51</v>
      </c>
      <c r="F633" s="49">
        <v>7.98</v>
      </c>
      <c r="G633" s="13">
        <v>0.28999999999999998</v>
      </c>
      <c r="H633" s="36" t="s">
        <v>112</v>
      </c>
      <c r="I633" s="13">
        <v>0.61</v>
      </c>
      <c r="J633" s="13">
        <v>7.1</v>
      </c>
      <c r="K633" s="51">
        <v>148</v>
      </c>
      <c r="L633" s="13">
        <f>AVERAGE(K629:K633)</f>
        <v>457.8</v>
      </c>
      <c r="M633" s="38">
        <f>GEOMEAN(K629:K633)</f>
        <v>375.09328028308539</v>
      </c>
      <c r="N633" s="45" t="s">
        <v>420</v>
      </c>
    </row>
    <row r="634" spans="1:14" x14ac:dyDescent="0.3">
      <c r="A634" s="48">
        <v>39819</v>
      </c>
      <c r="B634" s="49">
        <v>115144</v>
      </c>
      <c r="C634" s="49">
        <v>971.2</v>
      </c>
      <c r="D634" s="49">
        <v>0.62160000000000004</v>
      </c>
      <c r="E634" s="49">
        <v>13</v>
      </c>
      <c r="F634" s="49">
        <v>8.01</v>
      </c>
      <c r="G634" s="49">
        <v>1.66</v>
      </c>
      <c r="H634" s="36" t="s">
        <v>112</v>
      </c>
      <c r="I634" s="49">
        <v>0.17</v>
      </c>
      <c r="J634" s="49">
        <v>7.5</v>
      </c>
      <c r="K634" s="51">
        <v>1334</v>
      </c>
    </row>
    <row r="635" spans="1:14" x14ac:dyDescent="0.3">
      <c r="A635" s="48">
        <v>39820</v>
      </c>
      <c r="B635" s="49">
        <v>111220</v>
      </c>
      <c r="C635" s="49">
        <v>1127</v>
      </c>
      <c r="D635" s="49">
        <v>0.72099999999999997</v>
      </c>
      <c r="E635" s="49">
        <v>13.18</v>
      </c>
      <c r="F635" s="49">
        <v>7.95</v>
      </c>
      <c r="G635" s="49">
        <v>2.17</v>
      </c>
      <c r="H635" s="36" t="s">
        <v>112</v>
      </c>
      <c r="I635" s="49">
        <v>0.5</v>
      </c>
      <c r="J635" s="49">
        <v>7.5</v>
      </c>
      <c r="K635" s="51">
        <v>677</v>
      </c>
    </row>
    <row r="636" spans="1:14" x14ac:dyDescent="0.3">
      <c r="A636" s="48">
        <v>39828</v>
      </c>
      <c r="B636" s="49">
        <v>105105</v>
      </c>
      <c r="C636" s="49">
        <v>1257</v>
      </c>
      <c r="D636" s="49">
        <v>0.80479999999999996</v>
      </c>
      <c r="E636" s="49">
        <v>11.47</v>
      </c>
      <c r="F636" s="49">
        <v>7.83</v>
      </c>
      <c r="G636" s="49">
        <v>-0.04</v>
      </c>
      <c r="H636" s="36" t="s">
        <v>112</v>
      </c>
      <c r="I636" s="49">
        <v>0.84</v>
      </c>
      <c r="J636" s="49">
        <v>7.4</v>
      </c>
      <c r="K636" s="51">
        <v>20</v>
      </c>
    </row>
    <row r="637" spans="1:14" x14ac:dyDescent="0.3">
      <c r="A637" s="48">
        <v>39835</v>
      </c>
      <c r="B637" s="49">
        <v>110216</v>
      </c>
      <c r="C637" s="49">
        <v>1142</v>
      </c>
      <c r="D637" s="49">
        <v>0.73109999999999997</v>
      </c>
      <c r="E637" s="49">
        <v>14.03</v>
      </c>
      <c r="F637" s="49">
        <v>8.31</v>
      </c>
      <c r="G637" s="49">
        <v>0.2</v>
      </c>
      <c r="H637" s="36" t="s">
        <v>112</v>
      </c>
      <c r="I637" s="49">
        <v>0.41</v>
      </c>
      <c r="J637" s="49">
        <v>7.2</v>
      </c>
      <c r="K637" s="51">
        <v>30</v>
      </c>
    </row>
    <row r="638" spans="1:14" x14ac:dyDescent="0.3">
      <c r="A638" s="48">
        <v>39840</v>
      </c>
      <c r="B638" s="49">
        <v>104722</v>
      </c>
      <c r="C638" s="49">
        <v>1069</v>
      </c>
      <c r="D638" s="49">
        <v>0.68400000000000005</v>
      </c>
      <c r="E638" s="49">
        <v>13.71</v>
      </c>
      <c r="F638" s="49">
        <v>7.71</v>
      </c>
      <c r="G638" s="49">
        <v>0.04</v>
      </c>
      <c r="H638" s="36" t="s">
        <v>112</v>
      </c>
      <c r="I638" s="49">
        <v>0.6</v>
      </c>
      <c r="J638" s="49">
        <v>7.6</v>
      </c>
      <c r="K638" s="51">
        <v>20</v>
      </c>
      <c r="L638" s="13">
        <f>AVERAGE(K634:K638)</f>
        <v>416.2</v>
      </c>
      <c r="M638" s="38">
        <f>GEOMEAN(K634:K638)</f>
        <v>101.62139418169967</v>
      </c>
      <c r="N638" s="45" t="s">
        <v>422</v>
      </c>
    </row>
    <row r="639" spans="1:14" x14ac:dyDescent="0.3">
      <c r="A639" s="48">
        <v>39849</v>
      </c>
      <c r="B639" s="28"/>
      <c r="C639" s="13" t="s">
        <v>421</v>
      </c>
    </row>
    <row r="640" spans="1:14" x14ac:dyDescent="0.3">
      <c r="A640" s="48">
        <v>39854</v>
      </c>
      <c r="B640" s="49">
        <v>111331</v>
      </c>
      <c r="C640" s="49">
        <v>1306</v>
      </c>
      <c r="D640" s="49">
        <v>0.83599999999999997</v>
      </c>
      <c r="E640" s="49">
        <v>11.96</v>
      </c>
      <c r="F640" s="49">
        <v>8.23</v>
      </c>
      <c r="G640" s="49">
        <v>7.62</v>
      </c>
      <c r="H640" s="36" t="s">
        <v>112</v>
      </c>
      <c r="I640" s="49">
        <v>1.1000000000000001</v>
      </c>
      <c r="J640" s="49">
        <v>7.6</v>
      </c>
      <c r="K640" s="51">
        <v>833</v>
      </c>
    </row>
    <row r="641" spans="1:31" x14ac:dyDescent="0.3">
      <c r="A641" s="48">
        <v>39856</v>
      </c>
      <c r="B641" s="49">
        <v>112453</v>
      </c>
      <c r="C641" s="49">
        <v>818</v>
      </c>
      <c r="D641" s="49">
        <v>0.52400000000000002</v>
      </c>
      <c r="E641" s="49">
        <v>12</v>
      </c>
      <c r="F641" s="49">
        <v>8.1</v>
      </c>
      <c r="G641" s="49">
        <v>5.54</v>
      </c>
      <c r="H641" s="36" t="s">
        <v>112</v>
      </c>
      <c r="I641" s="49">
        <v>0.9</v>
      </c>
      <c r="J641" s="49">
        <v>7.6</v>
      </c>
      <c r="K641" s="51">
        <v>627</v>
      </c>
    </row>
    <row r="642" spans="1:31" x14ac:dyDescent="0.3">
      <c r="A642" s="48">
        <v>39860</v>
      </c>
      <c r="B642" s="49">
        <v>105757</v>
      </c>
      <c r="C642" s="49">
        <v>1001</v>
      </c>
      <c r="D642" s="49">
        <v>0.64100000000000001</v>
      </c>
      <c r="E642" s="49">
        <v>14.09</v>
      </c>
      <c r="F642" s="49">
        <v>8.34</v>
      </c>
      <c r="G642" s="49">
        <v>2.37</v>
      </c>
      <c r="H642" s="36" t="s">
        <v>112</v>
      </c>
      <c r="I642" s="49">
        <v>0.8</v>
      </c>
      <c r="J642" s="49">
        <v>7.5</v>
      </c>
      <c r="K642" s="51">
        <v>723</v>
      </c>
    </row>
    <row r="643" spans="1:31" x14ac:dyDescent="0.3">
      <c r="A643" s="48">
        <v>39868</v>
      </c>
      <c r="B643" s="49">
        <v>112359</v>
      </c>
      <c r="C643" s="49">
        <v>1101</v>
      </c>
      <c r="D643" s="49">
        <v>0.70479999999999998</v>
      </c>
      <c r="E643" s="49">
        <v>14.86</v>
      </c>
      <c r="F643" s="49">
        <v>5.58</v>
      </c>
      <c r="G643" s="49">
        <v>0.79</v>
      </c>
      <c r="H643" s="36" t="s">
        <v>112</v>
      </c>
      <c r="I643" s="49">
        <v>0.72</v>
      </c>
      <c r="J643" s="49">
        <v>7.4</v>
      </c>
      <c r="K643" s="51">
        <v>31</v>
      </c>
      <c r="L643" s="13">
        <f>AVERAGE(K639:K643)</f>
        <v>553.5</v>
      </c>
      <c r="M643" s="38">
        <f>GEOMEAN(K638:K643)</f>
        <v>187.88344113651885</v>
      </c>
      <c r="N643" s="45" t="s">
        <v>423</v>
      </c>
    </row>
    <row r="644" spans="1:31" x14ac:dyDescent="0.3">
      <c r="A644" s="48">
        <v>39884</v>
      </c>
      <c r="B644" s="49">
        <v>110804</v>
      </c>
      <c r="C644" s="49">
        <v>966.7</v>
      </c>
      <c r="D644" s="49">
        <v>0.61870000000000003</v>
      </c>
      <c r="E644" s="49">
        <v>13.45</v>
      </c>
      <c r="F644" s="49">
        <v>7.75</v>
      </c>
      <c r="G644" s="49">
        <v>3.74</v>
      </c>
      <c r="H644" s="36" t="s">
        <v>112</v>
      </c>
      <c r="I644" s="49">
        <v>0.8</v>
      </c>
      <c r="J644" s="49">
        <v>7</v>
      </c>
      <c r="K644" s="51">
        <v>110</v>
      </c>
    </row>
    <row r="645" spans="1:31" x14ac:dyDescent="0.3">
      <c r="A645" s="48">
        <v>39890</v>
      </c>
      <c r="B645" s="49">
        <v>110620</v>
      </c>
      <c r="C645" s="49">
        <v>920</v>
      </c>
      <c r="D645" s="49">
        <v>0.58879999999999999</v>
      </c>
      <c r="E645" s="49">
        <v>11.51</v>
      </c>
      <c r="F645" s="49">
        <v>8.4499999999999993</v>
      </c>
      <c r="G645" s="49">
        <v>11.16</v>
      </c>
      <c r="H645" s="36" t="s">
        <v>112</v>
      </c>
      <c r="I645" s="49">
        <v>0.85</v>
      </c>
      <c r="J645" s="49">
        <v>7.5</v>
      </c>
      <c r="K645" s="51">
        <v>199</v>
      </c>
    </row>
    <row r="646" spans="1:31" x14ac:dyDescent="0.3">
      <c r="A646" s="48">
        <v>39896</v>
      </c>
      <c r="B646" s="49">
        <v>133132</v>
      </c>
      <c r="C646" s="49">
        <v>941.4</v>
      </c>
      <c r="D646" s="49">
        <v>0.60250000000000004</v>
      </c>
      <c r="E646" s="49">
        <v>12.24</v>
      </c>
      <c r="F646" s="49">
        <v>8.0399999999999991</v>
      </c>
      <c r="G646" s="49">
        <v>11.45</v>
      </c>
      <c r="H646" s="36" t="s">
        <v>112</v>
      </c>
      <c r="I646" s="49">
        <v>0.15</v>
      </c>
      <c r="J646" s="49">
        <v>7.4</v>
      </c>
      <c r="K646" s="51">
        <v>31</v>
      </c>
      <c r="O646" s="28" t="s">
        <v>321</v>
      </c>
      <c r="P646" s="28">
        <v>69.400000000000006</v>
      </c>
      <c r="Q646" s="28" t="s">
        <v>321</v>
      </c>
      <c r="R646" s="28" t="s">
        <v>321</v>
      </c>
      <c r="S646" s="28" t="s">
        <v>321</v>
      </c>
      <c r="T646" s="28" t="s">
        <v>321</v>
      </c>
      <c r="U646" s="28" t="s">
        <v>321</v>
      </c>
      <c r="V646" s="28" t="s">
        <v>321</v>
      </c>
      <c r="W646" s="28" t="s">
        <v>321</v>
      </c>
      <c r="X646" s="28">
        <v>109</v>
      </c>
      <c r="Y646" s="28">
        <v>0.3</v>
      </c>
      <c r="Z646" s="28" t="s">
        <v>321</v>
      </c>
      <c r="AA646" s="28" t="s">
        <v>321</v>
      </c>
      <c r="AB646" s="28">
        <v>71.900000000000006</v>
      </c>
      <c r="AC646" s="28" t="s">
        <v>321</v>
      </c>
      <c r="AD646" s="28">
        <v>328</v>
      </c>
      <c r="AE646" s="28" t="s">
        <v>321</v>
      </c>
    </row>
    <row r="647" spans="1:31" x14ac:dyDescent="0.3">
      <c r="A647" s="48">
        <v>39898</v>
      </c>
      <c r="B647" s="49">
        <v>112511</v>
      </c>
      <c r="C647" s="49">
        <v>671.1</v>
      </c>
      <c r="D647" s="49">
        <v>0.42949999999999999</v>
      </c>
      <c r="E647" s="49">
        <v>11.15</v>
      </c>
      <c r="F647" s="49">
        <v>7.76</v>
      </c>
      <c r="G647" s="49">
        <v>11.3</v>
      </c>
      <c r="H647" s="36" t="s">
        <v>112</v>
      </c>
      <c r="I647" s="49">
        <v>0.06</v>
      </c>
      <c r="J647" s="49">
        <v>7.4</v>
      </c>
      <c r="K647" s="51">
        <v>463</v>
      </c>
    </row>
    <row r="648" spans="1:31" x14ac:dyDescent="0.3">
      <c r="A648" s="48">
        <v>39902</v>
      </c>
      <c r="B648" s="49">
        <v>111404</v>
      </c>
      <c r="C648" s="49">
        <v>784.3</v>
      </c>
      <c r="D648" s="49">
        <v>0.502</v>
      </c>
      <c r="E648" s="49">
        <v>13.48</v>
      </c>
      <c r="F648" s="49">
        <v>7.74</v>
      </c>
      <c r="G648" s="49">
        <v>6.79</v>
      </c>
      <c r="H648" s="36" t="s">
        <v>112</v>
      </c>
      <c r="I648" s="49">
        <v>0.28000000000000003</v>
      </c>
      <c r="J648" s="49">
        <v>7.1</v>
      </c>
      <c r="K648" s="51">
        <v>2400</v>
      </c>
      <c r="L648" s="31">
        <f>AVERAGE('[2]APlrn@Garfield'!K645:K649)</f>
        <v>1356</v>
      </c>
      <c r="M648" s="38">
        <f>GEOMEAN('[2]APlrn@Garfield'!K645:K649)</f>
        <v>735.55252765714238</v>
      </c>
      <c r="N648" s="45" t="s">
        <v>425</v>
      </c>
    </row>
    <row r="649" spans="1:31" x14ac:dyDescent="0.3">
      <c r="A649" s="48">
        <v>39904</v>
      </c>
      <c r="B649" s="49">
        <v>110856</v>
      </c>
      <c r="C649" s="49">
        <v>731.4</v>
      </c>
      <c r="D649" s="49">
        <v>0.46810000000000002</v>
      </c>
      <c r="E649" s="49">
        <v>13.52</v>
      </c>
      <c r="F649" s="49">
        <v>7.81</v>
      </c>
      <c r="G649" s="49">
        <v>9.09</v>
      </c>
      <c r="H649" s="36" t="s">
        <v>112</v>
      </c>
      <c r="I649" s="49">
        <v>0.15</v>
      </c>
      <c r="J649" s="49">
        <v>7.5</v>
      </c>
      <c r="K649" s="51">
        <v>1119</v>
      </c>
    </row>
    <row r="650" spans="1:31" x14ac:dyDescent="0.3">
      <c r="A650" s="48">
        <v>39910</v>
      </c>
      <c r="B650" s="49">
        <v>111617</v>
      </c>
      <c r="C650" s="49">
        <v>828</v>
      </c>
      <c r="D650" s="49">
        <v>0.53</v>
      </c>
      <c r="E650" s="49">
        <v>11.37</v>
      </c>
      <c r="F650" s="49">
        <v>8.19</v>
      </c>
      <c r="G650" s="49">
        <v>6.96</v>
      </c>
      <c r="H650" s="36" t="s">
        <v>112</v>
      </c>
      <c r="I650" s="49">
        <v>0.5</v>
      </c>
      <c r="J650" s="49">
        <v>7.4</v>
      </c>
      <c r="K650" s="51">
        <v>1401</v>
      </c>
    </row>
    <row r="651" spans="1:31" x14ac:dyDescent="0.3">
      <c r="A651" s="48">
        <v>39916</v>
      </c>
      <c r="B651" s="49">
        <v>113902</v>
      </c>
      <c r="C651" s="49">
        <v>384</v>
      </c>
      <c r="D651" s="49">
        <v>0.245</v>
      </c>
      <c r="E651" s="49">
        <v>10.07</v>
      </c>
      <c r="F651" s="49">
        <v>7.86</v>
      </c>
      <c r="G651" s="49">
        <v>7.71</v>
      </c>
      <c r="H651" s="36" t="s">
        <v>112</v>
      </c>
      <c r="I651" s="49">
        <v>0.6</v>
      </c>
      <c r="J651" s="49">
        <v>7.3</v>
      </c>
      <c r="K651" s="51">
        <v>2489</v>
      </c>
    </row>
    <row r="652" spans="1:31" x14ac:dyDescent="0.3">
      <c r="A652" s="48">
        <v>39925</v>
      </c>
      <c r="B652" s="49">
        <v>105955</v>
      </c>
      <c r="C652" s="49">
        <v>875.9</v>
      </c>
      <c r="D652" s="49">
        <v>0.56059999999999999</v>
      </c>
      <c r="E652" s="49">
        <v>10.69</v>
      </c>
      <c r="F652" s="49">
        <v>7.83</v>
      </c>
      <c r="G652" s="49">
        <v>9.1999999999999993</v>
      </c>
      <c r="H652" s="36" t="s">
        <v>112</v>
      </c>
      <c r="I652" s="49">
        <v>0.16</v>
      </c>
      <c r="J652" s="49">
        <v>7.1</v>
      </c>
      <c r="K652" s="51">
        <v>537</v>
      </c>
    </row>
    <row r="653" spans="1:31" x14ac:dyDescent="0.3">
      <c r="A653" s="48">
        <v>39932</v>
      </c>
      <c r="B653" s="49">
        <v>111057</v>
      </c>
      <c r="C653" s="49">
        <v>526.70000000000005</v>
      </c>
      <c r="D653" s="49">
        <v>0.33710000000000001</v>
      </c>
      <c r="E653" s="49">
        <v>9.24</v>
      </c>
      <c r="F653" s="49">
        <v>7.56</v>
      </c>
      <c r="G653" s="49">
        <v>14.35</v>
      </c>
      <c r="H653" s="36" t="s">
        <v>112</v>
      </c>
      <c r="I653" s="49">
        <v>0.53</v>
      </c>
      <c r="J653" s="49">
        <v>7.4</v>
      </c>
      <c r="K653" s="51">
        <v>12997</v>
      </c>
      <c r="L653" s="31">
        <f>AVERAGE(K649:K653)</f>
        <v>3708.6</v>
      </c>
      <c r="M653" s="38">
        <f>GEOMEAN(K649:K653)</f>
        <v>1936.5205259758309</v>
      </c>
      <c r="N653" s="45" t="s">
        <v>426</v>
      </c>
    </row>
    <row r="654" spans="1:31" x14ac:dyDescent="0.3">
      <c r="A654" s="48">
        <v>39939</v>
      </c>
      <c r="B654" s="49">
        <v>104256</v>
      </c>
      <c r="C654" s="49">
        <v>958</v>
      </c>
      <c r="D654" s="49">
        <v>0.61299999999999999</v>
      </c>
      <c r="E654" s="49">
        <v>9.59</v>
      </c>
      <c r="F654" s="49">
        <v>7.85</v>
      </c>
      <c r="G654" s="49">
        <v>14.98</v>
      </c>
      <c r="H654" s="36" t="s">
        <v>112</v>
      </c>
      <c r="I654" s="49">
        <v>0.1</v>
      </c>
      <c r="J654" s="49">
        <v>7.6</v>
      </c>
      <c r="K654" s="51">
        <v>644</v>
      </c>
    </row>
    <row r="655" spans="1:31" x14ac:dyDescent="0.3">
      <c r="A655" s="48">
        <v>39944</v>
      </c>
      <c r="B655" s="49">
        <v>110417</v>
      </c>
      <c r="C655" s="49">
        <v>925.4</v>
      </c>
      <c r="D655" s="49">
        <v>0.59230000000000005</v>
      </c>
      <c r="E655" s="49">
        <v>10.91</v>
      </c>
      <c r="F655" s="49">
        <v>8.09</v>
      </c>
      <c r="G655" s="49">
        <v>15.04</v>
      </c>
      <c r="H655" s="36" t="s">
        <v>112</v>
      </c>
      <c r="I655" s="49">
        <v>0.22</v>
      </c>
      <c r="J655" s="49">
        <v>7.4</v>
      </c>
      <c r="K655" s="51">
        <v>341</v>
      </c>
    </row>
    <row r="656" spans="1:31" x14ac:dyDescent="0.3">
      <c r="A656" s="48">
        <v>39947</v>
      </c>
      <c r="B656" s="49">
        <v>113708</v>
      </c>
      <c r="C656" s="49">
        <v>337.3</v>
      </c>
      <c r="D656" s="49">
        <v>0.21590000000000001</v>
      </c>
      <c r="E656" s="49">
        <v>8.31</v>
      </c>
      <c r="F656" s="49">
        <v>7.67</v>
      </c>
      <c r="G656" s="49">
        <v>15.97</v>
      </c>
      <c r="H656" s="36" t="s">
        <v>112</v>
      </c>
      <c r="I656" s="49">
        <v>0.25</v>
      </c>
      <c r="J656" s="49">
        <v>7.4</v>
      </c>
      <c r="K656" s="51">
        <v>19863</v>
      </c>
    </row>
    <row r="657" spans="1:31" x14ac:dyDescent="0.3">
      <c r="A657" s="48">
        <v>39951</v>
      </c>
      <c r="B657" s="49">
        <v>112754</v>
      </c>
      <c r="C657" s="49">
        <v>889.3</v>
      </c>
      <c r="D657" s="49">
        <v>0.56910000000000005</v>
      </c>
      <c r="E657" s="49">
        <v>9.75</v>
      </c>
      <c r="F657" s="49">
        <v>8.1999999999999993</v>
      </c>
      <c r="G657" s="49">
        <v>13.04</v>
      </c>
      <c r="H657" s="36" t="s">
        <v>112</v>
      </c>
      <c r="I657" s="49">
        <v>1.01</v>
      </c>
      <c r="J657" s="49">
        <v>7.9</v>
      </c>
      <c r="K657" s="51">
        <v>419</v>
      </c>
    </row>
    <row r="658" spans="1:31" x14ac:dyDescent="0.3">
      <c r="A658" s="48">
        <v>39954</v>
      </c>
      <c r="B658" s="49">
        <v>112354</v>
      </c>
      <c r="C658" s="49">
        <v>972.6</v>
      </c>
      <c r="D658" s="49">
        <v>0.62250000000000005</v>
      </c>
      <c r="E658" s="49">
        <v>9.49</v>
      </c>
      <c r="F658" s="49">
        <v>8.27</v>
      </c>
      <c r="G658" s="49">
        <v>17.690000000000001</v>
      </c>
      <c r="H658" s="36" t="s">
        <v>112</v>
      </c>
      <c r="I658" s="49">
        <v>1.05</v>
      </c>
      <c r="J658" s="49">
        <v>7.6</v>
      </c>
      <c r="K658" s="51">
        <v>573</v>
      </c>
      <c r="L658" s="31">
        <f>AVERAGE(K654:K658)</f>
        <v>4368</v>
      </c>
      <c r="M658" s="38">
        <f>GEOMEAN(K654:K658)</f>
        <v>1009.2778607211983</v>
      </c>
      <c r="N658" s="45" t="s">
        <v>427</v>
      </c>
    </row>
    <row r="659" spans="1:31" x14ac:dyDescent="0.3">
      <c r="A659" s="48">
        <v>39967</v>
      </c>
      <c r="B659" s="49">
        <v>105800</v>
      </c>
      <c r="C659" s="49">
        <v>444</v>
      </c>
      <c r="D659" s="49">
        <v>0.28399999999999997</v>
      </c>
      <c r="E659" s="49">
        <v>7.01</v>
      </c>
      <c r="F659" s="49">
        <v>7.71</v>
      </c>
      <c r="G659" s="49">
        <v>18.350000000000001</v>
      </c>
      <c r="H659" s="36" t="s">
        <v>112</v>
      </c>
      <c r="I659" s="49">
        <v>0.4</v>
      </c>
      <c r="J659" s="49">
        <v>7.4</v>
      </c>
      <c r="K659" s="51">
        <v>8164</v>
      </c>
    </row>
    <row r="660" spans="1:31" x14ac:dyDescent="0.3">
      <c r="A660" s="48">
        <v>39974</v>
      </c>
      <c r="B660" s="49">
        <v>110631</v>
      </c>
      <c r="C660" s="49">
        <v>713</v>
      </c>
      <c r="D660" s="49">
        <v>0.45629999999999998</v>
      </c>
      <c r="E660" s="49">
        <v>7.16</v>
      </c>
      <c r="F660" s="49">
        <v>8</v>
      </c>
      <c r="G660" s="49">
        <v>19.18</v>
      </c>
      <c r="H660" s="36" t="s">
        <v>112</v>
      </c>
      <c r="I660" s="49">
        <v>0.52</v>
      </c>
      <c r="J660" s="49">
        <v>7.4</v>
      </c>
      <c r="K660" s="51">
        <v>24192</v>
      </c>
    </row>
    <row r="661" spans="1:31" x14ac:dyDescent="0.3">
      <c r="A661" s="48">
        <v>39982</v>
      </c>
      <c r="B661" s="49">
        <v>112837</v>
      </c>
      <c r="C661" s="49">
        <v>843</v>
      </c>
      <c r="D661" s="49">
        <v>0.54</v>
      </c>
      <c r="E661" s="49">
        <v>7.72</v>
      </c>
      <c r="F661" s="49">
        <v>8.09</v>
      </c>
      <c r="G661" s="49">
        <v>18.93</v>
      </c>
      <c r="H661" s="36" t="s">
        <v>112</v>
      </c>
      <c r="I661" s="49">
        <v>0.2</v>
      </c>
      <c r="J661" s="37">
        <v>7.5</v>
      </c>
      <c r="K661" s="51">
        <v>2187</v>
      </c>
    </row>
    <row r="662" spans="1:31" x14ac:dyDescent="0.3">
      <c r="A662" s="48">
        <v>39989</v>
      </c>
      <c r="B662" s="49">
        <v>95929</v>
      </c>
      <c r="C662" s="49">
        <v>942</v>
      </c>
      <c r="D662" s="49">
        <v>0.60299999999999998</v>
      </c>
      <c r="E662" s="49">
        <v>6.91</v>
      </c>
      <c r="F662" s="49">
        <v>8.0500000000000007</v>
      </c>
      <c r="G662" s="49">
        <v>22.79</v>
      </c>
      <c r="H662" s="36" t="s">
        <v>112</v>
      </c>
      <c r="I662" s="49">
        <v>0.2</v>
      </c>
      <c r="J662" s="49">
        <v>7.6</v>
      </c>
      <c r="K662" s="51">
        <v>3448</v>
      </c>
    </row>
    <row r="663" spans="1:31" x14ac:dyDescent="0.3">
      <c r="A663" s="48">
        <v>39993</v>
      </c>
      <c r="B663" s="49">
        <v>105913</v>
      </c>
      <c r="C663" s="49">
        <v>969</v>
      </c>
      <c r="D663" s="49">
        <v>0.62</v>
      </c>
      <c r="E663" s="49">
        <v>9.16</v>
      </c>
      <c r="F663" s="49">
        <v>7.72</v>
      </c>
      <c r="G663" s="49">
        <v>21.81</v>
      </c>
      <c r="H663" s="36" t="s">
        <v>112</v>
      </c>
      <c r="I663" s="49">
        <v>0.4</v>
      </c>
      <c r="J663" s="49">
        <v>7.7</v>
      </c>
      <c r="K663" s="51">
        <v>794</v>
      </c>
      <c r="L663" s="31">
        <f>AVERAGE(K659:K663)</f>
        <v>7757</v>
      </c>
      <c r="M663" s="38">
        <f>GEOMEAN(K659:K663)</f>
        <v>4116.8236378928805</v>
      </c>
      <c r="N663" s="45" t="s">
        <v>428</v>
      </c>
    </row>
    <row r="664" spans="1:31" x14ac:dyDescent="0.3">
      <c r="A664" s="48">
        <v>40002</v>
      </c>
      <c r="B664" s="49">
        <v>105118</v>
      </c>
      <c r="C664" s="49">
        <v>863</v>
      </c>
      <c r="D664" s="49">
        <v>0.55230000000000001</v>
      </c>
      <c r="E664" s="49">
        <v>8.89</v>
      </c>
      <c r="F664" s="49">
        <v>7.81</v>
      </c>
      <c r="G664" s="49">
        <v>19.54</v>
      </c>
      <c r="H664" s="36" t="s">
        <v>112</v>
      </c>
      <c r="I664" s="49">
        <v>0.31</v>
      </c>
      <c r="J664" s="49">
        <v>7.2</v>
      </c>
      <c r="K664" s="51">
        <v>909</v>
      </c>
    </row>
    <row r="665" spans="1:31" x14ac:dyDescent="0.3">
      <c r="A665" s="48">
        <v>40010</v>
      </c>
      <c r="B665" s="49">
        <v>111913</v>
      </c>
      <c r="C665" s="49">
        <v>787</v>
      </c>
      <c r="D665" s="49">
        <v>0.504</v>
      </c>
      <c r="E665" s="49">
        <v>8</v>
      </c>
      <c r="F665" s="49">
        <v>8.1199999999999992</v>
      </c>
      <c r="G665" s="49">
        <v>21.75</v>
      </c>
      <c r="H665" s="36" t="s">
        <v>112</v>
      </c>
      <c r="I665" s="49">
        <v>1.1000000000000001</v>
      </c>
      <c r="J665" s="49">
        <v>7.4</v>
      </c>
      <c r="K665" s="51">
        <v>860</v>
      </c>
    </row>
    <row r="666" spans="1:31" x14ac:dyDescent="0.3">
      <c r="A666" s="48">
        <v>40015</v>
      </c>
      <c r="B666" s="49">
        <v>113824</v>
      </c>
      <c r="C666" s="49">
        <v>946</v>
      </c>
      <c r="D666" s="49">
        <v>0.60499999999999998</v>
      </c>
      <c r="E666" s="49">
        <v>9.66</v>
      </c>
      <c r="F666" s="49">
        <v>7.98</v>
      </c>
      <c r="G666" s="49">
        <v>19.47</v>
      </c>
      <c r="H666" s="36" t="s">
        <v>112</v>
      </c>
      <c r="I666" s="49">
        <v>0.3</v>
      </c>
      <c r="J666" s="49">
        <v>7.5</v>
      </c>
      <c r="K666" s="51">
        <v>295</v>
      </c>
      <c r="O666" s="28" t="s">
        <v>321</v>
      </c>
      <c r="P666" s="28">
        <v>72.3</v>
      </c>
      <c r="Q666" s="28" t="s">
        <v>321</v>
      </c>
      <c r="R666" s="28" t="s">
        <v>321</v>
      </c>
      <c r="S666" s="28" t="s">
        <v>321</v>
      </c>
      <c r="T666" s="28" t="s">
        <v>321</v>
      </c>
      <c r="U666" s="28" t="s">
        <v>321</v>
      </c>
      <c r="V666" s="28" t="s">
        <v>321</v>
      </c>
      <c r="W666" s="28" t="s">
        <v>321</v>
      </c>
      <c r="X666" s="28">
        <v>98</v>
      </c>
      <c r="Y666" s="28" t="s">
        <v>321</v>
      </c>
      <c r="Z666" s="28">
        <v>0.74</v>
      </c>
      <c r="AA666" s="28" t="s">
        <v>321</v>
      </c>
      <c r="AB666" s="28">
        <v>70.5</v>
      </c>
      <c r="AC666" s="28" t="s">
        <v>321</v>
      </c>
      <c r="AD666" s="28">
        <v>366</v>
      </c>
      <c r="AE666" s="28">
        <v>4.5</v>
      </c>
    </row>
    <row r="667" spans="1:31" x14ac:dyDescent="0.3">
      <c r="A667" s="48">
        <v>40017</v>
      </c>
      <c r="B667" s="49">
        <v>110550</v>
      </c>
      <c r="C667" s="49">
        <v>668.5</v>
      </c>
      <c r="D667" s="49">
        <v>0.42780000000000001</v>
      </c>
      <c r="E667" s="49">
        <v>7.9</v>
      </c>
      <c r="F667" s="49">
        <v>7.97</v>
      </c>
      <c r="G667" s="49">
        <v>19.670000000000002</v>
      </c>
      <c r="H667" s="36" t="s">
        <v>112</v>
      </c>
      <c r="I667" s="49">
        <v>0.51</v>
      </c>
      <c r="J667" s="49">
        <v>7.4</v>
      </c>
      <c r="K667" s="51">
        <v>2495</v>
      </c>
    </row>
    <row r="668" spans="1:31" x14ac:dyDescent="0.3">
      <c r="A668" s="48">
        <v>40023</v>
      </c>
      <c r="B668" s="49">
        <v>104122</v>
      </c>
      <c r="C668" s="49">
        <v>864.3</v>
      </c>
      <c r="D668" s="49">
        <v>0.55320000000000003</v>
      </c>
      <c r="E668" s="49">
        <v>7.7</v>
      </c>
      <c r="F668" s="49">
        <v>8.0399999999999991</v>
      </c>
      <c r="G668" s="49">
        <v>21.66</v>
      </c>
      <c r="H668" s="36" t="s">
        <v>112</v>
      </c>
      <c r="I668" s="49">
        <v>0.36</v>
      </c>
      <c r="J668" s="49">
        <v>7.1</v>
      </c>
      <c r="K668" s="51">
        <v>373</v>
      </c>
      <c r="L668" s="31">
        <f>AVERAGE(K664:K668)</f>
        <v>986.4</v>
      </c>
      <c r="M668" s="38">
        <f>GEOMEAN(K664:K668)</f>
        <v>735.07685143242929</v>
      </c>
      <c r="N668" s="45" t="s">
        <v>430</v>
      </c>
    </row>
    <row r="669" spans="1:31" x14ac:dyDescent="0.3">
      <c r="A669" s="48">
        <v>40035</v>
      </c>
      <c r="B669" s="49">
        <v>112034</v>
      </c>
      <c r="C669" s="49">
        <v>948.9</v>
      </c>
      <c r="D669" s="49">
        <v>0.60729999999999995</v>
      </c>
      <c r="E669" s="49">
        <v>9.39</v>
      </c>
      <c r="F669" s="49">
        <v>8.01</v>
      </c>
      <c r="G669" s="49">
        <v>24.09</v>
      </c>
      <c r="H669" s="36" t="s">
        <v>112</v>
      </c>
      <c r="I669" s="49">
        <v>0.32</v>
      </c>
      <c r="J669" s="49">
        <v>7.5</v>
      </c>
      <c r="K669" s="51">
        <v>960</v>
      </c>
    </row>
    <row r="670" spans="1:31" x14ac:dyDescent="0.3">
      <c r="A670" s="48">
        <v>40038</v>
      </c>
      <c r="B670" s="49">
        <v>104828</v>
      </c>
      <c r="C670" s="49">
        <v>962.8</v>
      </c>
      <c r="D670" s="49">
        <v>0.61619999999999997</v>
      </c>
      <c r="E670" s="49">
        <v>10.55</v>
      </c>
      <c r="F670" s="49">
        <v>8.08</v>
      </c>
      <c r="G670" s="49">
        <v>21.19</v>
      </c>
      <c r="H670" s="36" t="s">
        <v>112</v>
      </c>
      <c r="I670" s="49">
        <v>0.64</v>
      </c>
      <c r="J670" s="49">
        <v>7.5</v>
      </c>
      <c r="K670" s="51">
        <v>246</v>
      </c>
    </row>
    <row r="671" spans="1:31" x14ac:dyDescent="0.3">
      <c r="A671" s="48">
        <v>40042</v>
      </c>
      <c r="B671" s="49">
        <v>110934</v>
      </c>
      <c r="C671" s="49">
        <v>959.7</v>
      </c>
      <c r="D671" s="49">
        <v>0.61419999999999997</v>
      </c>
      <c r="E671" s="49">
        <v>9.1</v>
      </c>
      <c r="F671" s="49">
        <v>7.91</v>
      </c>
      <c r="G671" s="49">
        <v>23.82</v>
      </c>
      <c r="H671" s="36" t="s">
        <v>112</v>
      </c>
      <c r="I671" s="49">
        <v>0.49</v>
      </c>
      <c r="J671" s="49">
        <v>7.6</v>
      </c>
      <c r="K671" s="51">
        <v>108</v>
      </c>
    </row>
    <row r="672" spans="1:31" x14ac:dyDescent="0.3">
      <c r="A672" s="48">
        <v>40044</v>
      </c>
      <c r="B672" s="49">
        <v>105534</v>
      </c>
      <c r="C672" s="49">
        <v>924.1</v>
      </c>
      <c r="D672" s="49">
        <v>0.59140000000000004</v>
      </c>
      <c r="E672" s="49">
        <v>7.97</v>
      </c>
      <c r="F672" s="49">
        <v>7.9</v>
      </c>
      <c r="G672" s="49">
        <v>22.95</v>
      </c>
      <c r="H672" s="36" t="s">
        <v>112</v>
      </c>
      <c r="I672" s="49">
        <v>0.81</v>
      </c>
      <c r="J672" s="49">
        <v>7.4</v>
      </c>
      <c r="K672" s="51">
        <v>450</v>
      </c>
    </row>
    <row r="673" spans="1:14" x14ac:dyDescent="0.3">
      <c r="A673" s="48">
        <v>40051</v>
      </c>
      <c r="B673" s="49">
        <v>105029</v>
      </c>
      <c r="C673" s="49">
        <v>941</v>
      </c>
      <c r="D673" s="49">
        <v>0.60229999999999995</v>
      </c>
      <c r="E673" s="49">
        <v>11.33</v>
      </c>
      <c r="F673" s="49">
        <v>7.93</v>
      </c>
      <c r="G673" s="49">
        <v>20.29</v>
      </c>
      <c r="H673" s="36" t="s">
        <v>112</v>
      </c>
      <c r="I673" s="49">
        <v>0.42</v>
      </c>
      <c r="J673" s="49">
        <v>7.4</v>
      </c>
      <c r="K673" s="51">
        <v>426</v>
      </c>
      <c r="L673" s="31">
        <f>AVERAGE('[2]APlrn@Arlington'!K686:K690)</f>
        <v>585.20000000000005</v>
      </c>
      <c r="M673" s="38">
        <f>GEOMEAN('[2]APlrn@Arlington'!K686:K690)</f>
        <v>502.70696972395837</v>
      </c>
      <c r="N673" s="45" t="s">
        <v>431</v>
      </c>
    </row>
    <row r="674" spans="1:14" x14ac:dyDescent="0.3">
      <c r="A674" s="48">
        <v>40059</v>
      </c>
      <c r="B674" s="49">
        <v>110831</v>
      </c>
      <c r="C674" s="49">
        <v>966.5</v>
      </c>
      <c r="D674" s="49">
        <v>0.61860000000000004</v>
      </c>
      <c r="E674" s="49">
        <v>7.97</v>
      </c>
      <c r="F674" s="49">
        <v>7.87</v>
      </c>
      <c r="G674" s="49">
        <v>17.78</v>
      </c>
      <c r="H674" s="36" t="s">
        <v>112</v>
      </c>
      <c r="I674" s="49">
        <v>0.64</v>
      </c>
      <c r="J674" s="49">
        <v>7.4</v>
      </c>
      <c r="K674" s="51">
        <v>121</v>
      </c>
    </row>
    <row r="675" spans="1:14" x14ac:dyDescent="0.3">
      <c r="A675" s="48">
        <v>40065</v>
      </c>
      <c r="B675" s="49">
        <v>110409</v>
      </c>
      <c r="C675" s="49">
        <v>937.1</v>
      </c>
      <c r="D675" s="49">
        <v>0.5998</v>
      </c>
      <c r="E675" s="49">
        <v>8.52</v>
      </c>
      <c r="F675" s="49">
        <v>7.87</v>
      </c>
      <c r="G675" s="49">
        <v>19.190000000000001</v>
      </c>
      <c r="H675" s="36" t="s">
        <v>112</v>
      </c>
      <c r="I675" s="49">
        <v>0.02</v>
      </c>
      <c r="J675" s="49">
        <v>7.3</v>
      </c>
      <c r="K675" s="51">
        <v>86</v>
      </c>
    </row>
    <row r="676" spans="1:14" x14ac:dyDescent="0.3">
      <c r="A676" s="48">
        <v>40072</v>
      </c>
      <c r="B676" s="49">
        <v>104840</v>
      </c>
      <c r="C676" s="49">
        <v>945.2</v>
      </c>
      <c r="D676" s="49">
        <v>0.60489999999999999</v>
      </c>
      <c r="E676" s="49">
        <v>10.47</v>
      </c>
      <c r="F676" s="49">
        <v>7.48</v>
      </c>
      <c r="G676" s="49">
        <v>19.97</v>
      </c>
      <c r="H676" s="36" t="s">
        <v>112</v>
      </c>
      <c r="I676" s="49">
        <v>0.4</v>
      </c>
      <c r="J676" s="49">
        <v>6.9</v>
      </c>
      <c r="K676" s="51">
        <v>122</v>
      </c>
    </row>
    <row r="677" spans="1:14" x14ac:dyDescent="0.3">
      <c r="A677" s="48">
        <v>40077</v>
      </c>
      <c r="B677" s="49">
        <v>105011</v>
      </c>
      <c r="C677" s="49">
        <v>1002</v>
      </c>
      <c r="D677" s="49">
        <v>0.64149999999999996</v>
      </c>
      <c r="E677" s="49">
        <v>8.7899999999999991</v>
      </c>
      <c r="F677" s="49">
        <v>7.95</v>
      </c>
      <c r="G677" s="49">
        <v>19.63</v>
      </c>
      <c r="H677" s="36" t="s">
        <v>112</v>
      </c>
      <c r="I677" s="49">
        <v>0.3</v>
      </c>
      <c r="J677" s="49">
        <v>7.4</v>
      </c>
      <c r="K677" s="51">
        <v>960</v>
      </c>
    </row>
    <row r="678" spans="1:14" x14ac:dyDescent="0.3">
      <c r="A678" s="48">
        <v>40085</v>
      </c>
      <c r="B678" s="49">
        <v>110920</v>
      </c>
      <c r="C678" s="49">
        <v>569.70000000000005</v>
      </c>
      <c r="D678" s="49">
        <v>0.36459999999999998</v>
      </c>
      <c r="E678" s="49">
        <v>10.36</v>
      </c>
      <c r="F678" s="49">
        <v>7.99</v>
      </c>
      <c r="G678" s="49">
        <v>14.6</v>
      </c>
      <c r="H678" s="36" t="s">
        <v>112</v>
      </c>
      <c r="I678" s="49">
        <v>0.18</v>
      </c>
      <c r="J678" s="49">
        <v>7.5</v>
      </c>
      <c r="K678" s="51">
        <v>331</v>
      </c>
      <c r="L678" s="31">
        <f>AVERAGE(K674:K678)</f>
        <v>324</v>
      </c>
      <c r="M678" s="38">
        <f>GEOMEAN(K674:K678)</f>
        <v>209.4828991967008</v>
      </c>
      <c r="N678" s="45" t="s">
        <v>432</v>
      </c>
    </row>
    <row r="679" spans="1:14" x14ac:dyDescent="0.3">
      <c r="A679" s="48">
        <v>40094</v>
      </c>
      <c r="B679" s="49">
        <v>120304</v>
      </c>
      <c r="C679" s="49">
        <v>922</v>
      </c>
      <c r="D679" s="49">
        <v>0.59</v>
      </c>
      <c r="E679" s="49">
        <v>9.58</v>
      </c>
      <c r="F679" s="49">
        <v>7.97</v>
      </c>
      <c r="G679" s="49">
        <v>12.39</v>
      </c>
      <c r="H679" s="36" t="s">
        <v>112</v>
      </c>
      <c r="I679" s="49">
        <v>0.2</v>
      </c>
      <c r="J679" s="49">
        <v>7.8</v>
      </c>
      <c r="K679" s="51">
        <v>657</v>
      </c>
    </row>
    <row r="680" spans="1:14" x14ac:dyDescent="0.3">
      <c r="A680" s="48">
        <v>40101</v>
      </c>
      <c r="B680" s="49">
        <v>112512</v>
      </c>
      <c r="C680" s="49">
        <v>786</v>
      </c>
      <c r="D680" s="49">
        <v>0.503</v>
      </c>
      <c r="E680" s="49">
        <v>11.97</v>
      </c>
      <c r="F680" s="49">
        <v>7.97</v>
      </c>
      <c r="G680" s="49">
        <v>9.44</v>
      </c>
      <c r="H680" s="36" t="s">
        <v>112</v>
      </c>
      <c r="I680" s="49">
        <v>0.09</v>
      </c>
      <c r="J680" s="49">
        <v>7</v>
      </c>
      <c r="K680" s="51">
        <v>4611</v>
      </c>
    </row>
    <row r="681" spans="1:14" x14ac:dyDescent="0.3">
      <c r="A681" s="48">
        <v>40105</v>
      </c>
      <c r="B681" s="49">
        <v>111243</v>
      </c>
      <c r="C681" s="49">
        <v>889</v>
      </c>
      <c r="D681" s="49">
        <v>0.56899999999999995</v>
      </c>
      <c r="E681" s="49">
        <v>10.4</v>
      </c>
      <c r="F681" s="49">
        <v>8.15</v>
      </c>
      <c r="G681" s="49">
        <v>7.66</v>
      </c>
      <c r="H681" s="36" t="s">
        <v>112</v>
      </c>
      <c r="I681" s="49">
        <v>0.3</v>
      </c>
      <c r="J681" s="49">
        <v>8</v>
      </c>
      <c r="K681" s="51">
        <v>292</v>
      </c>
    </row>
    <row r="682" spans="1:14" x14ac:dyDescent="0.3">
      <c r="A682" s="48">
        <v>40108</v>
      </c>
      <c r="B682" s="49">
        <v>85310</v>
      </c>
      <c r="C682" s="49">
        <v>971</v>
      </c>
      <c r="D682" s="49">
        <v>0.621</v>
      </c>
      <c r="E682" s="49">
        <v>8.39</v>
      </c>
      <c r="F682" s="49">
        <v>7.79</v>
      </c>
      <c r="G682" s="49">
        <v>11.46</v>
      </c>
      <c r="H682" s="36" t="s">
        <v>112</v>
      </c>
      <c r="I682" s="49">
        <v>0.4</v>
      </c>
      <c r="J682" s="37">
        <v>8</v>
      </c>
      <c r="K682" s="51">
        <v>404</v>
      </c>
    </row>
    <row r="683" spans="1:14" x14ac:dyDescent="0.3">
      <c r="A683" s="48">
        <v>40113</v>
      </c>
      <c r="B683" s="49">
        <v>123147</v>
      </c>
      <c r="C683" s="49">
        <v>853.9</v>
      </c>
      <c r="D683" s="49">
        <v>0.54649999999999999</v>
      </c>
      <c r="E683" s="49">
        <v>12.47</v>
      </c>
      <c r="F683" s="49">
        <v>7.65</v>
      </c>
      <c r="G683" s="49">
        <v>12.3</v>
      </c>
      <c r="H683" s="36" t="s">
        <v>112</v>
      </c>
      <c r="I683" s="49">
        <v>7.0000000000000007E-2</v>
      </c>
      <c r="J683" s="49">
        <v>6.9</v>
      </c>
      <c r="K683" s="51">
        <v>301</v>
      </c>
      <c r="L683" s="31">
        <f>AVERAGE(K679:K683)</f>
        <v>1253</v>
      </c>
      <c r="M683" s="38">
        <f>GEOMEAN(K679:K683)</f>
        <v>640.23327308176351</v>
      </c>
      <c r="N683" s="45" t="s">
        <v>433</v>
      </c>
    </row>
    <row r="684" spans="1:14" x14ac:dyDescent="0.3">
      <c r="A684" s="48">
        <v>40120</v>
      </c>
      <c r="B684" s="49">
        <v>105549</v>
      </c>
      <c r="C684" s="49">
        <v>874.4</v>
      </c>
      <c r="D684" s="49">
        <v>0.55959999999999999</v>
      </c>
      <c r="E684" s="49">
        <v>11.4</v>
      </c>
      <c r="F684" s="49">
        <v>8.06</v>
      </c>
      <c r="G684" s="49">
        <v>8.4499999999999993</v>
      </c>
      <c r="H684" s="36" t="s">
        <v>112</v>
      </c>
      <c r="I684" s="49">
        <v>0.32</v>
      </c>
      <c r="J684" s="49">
        <v>7.5</v>
      </c>
      <c r="K684" s="51">
        <v>74</v>
      </c>
    </row>
    <row r="685" spans="1:14" x14ac:dyDescent="0.3">
      <c r="A685" s="48">
        <v>40126</v>
      </c>
      <c r="B685" s="49">
        <v>113321</v>
      </c>
      <c r="C685" s="49">
        <v>651.20000000000005</v>
      </c>
      <c r="D685" s="49">
        <v>0.41670000000000001</v>
      </c>
      <c r="E685" s="49">
        <v>14.46</v>
      </c>
      <c r="F685" s="49">
        <v>8.08</v>
      </c>
      <c r="G685" s="49">
        <v>12.69</v>
      </c>
      <c r="H685" s="36" t="s">
        <v>112</v>
      </c>
      <c r="I685" s="49">
        <v>0.45</v>
      </c>
      <c r="J685" s="49">
        <v>7.5</v>
      </c>
      <c r="K685" s="51">
        <v>189</v>
      </c>
    </row>
    <row r="686" spans="1:14" x14ac:dyDescent="0.3">
      <c r="A686" s="48">
        <v>40128</v>
      </c>
      <c r="B686" s="49">
        <v>113724</v>
      </c>
      <c r="C686" s="49">
        <v>971.8</v>
      </c>
      <c r="D686" s="49">
        <v>0.622</v>
      </c>
      <c r="E686" s="49">
        <v>11.78</v>
      </c>
      <c r="F686" s="49">
        <v>8.18</v>
      </c>
      <c r="G686" s="49">
        <v>9.11</v>
      </c>
      <c r="H686" s="36" t="s">
        <v>112</v>
      </c>
      <c r="I686" s="49">
        <v>1.24</v>
      </c>
      <c r="J686" s="49">
        <v>7.3</v>
      </c>
      <c r="K686" s="51">
        <v>122</v>
      </c>
    </row>
    <row r="687" spans="1:14" x14ac:dyDescent="0.3">
      <c r="A687" s="48">
        <v>40134</v>
      </c>
      <c r="B687" s="49">
        <v>111217</v>
      </c>
      <c r="C687" s="49">
        <v>769</v>
      </c>
      <c r="D687" s="49">
        <v>0.49199999999999999</v>
      </c>
      <c r="E687" s="49">
        <v>11.81</v>
      </c>
      <c r="F687" s="49">
        <v>8.09</v>
      </c>
      <c r="G687" s="49">
        <v>8.0299999999999994</v>
      </c>
      <c r="H687" s="36" t="s">
        <v>112</v>
      </c>
      <c r="I687" s="49">
        <v>0.2</v>
      </c>
      <c r="J687" s="49">
        <v>7.7</v>
      </c>
      <c r="K687" s="51">
        <v>278</v>
      </c>
    </row>
    <row r="688" spans="1:14" x14ac:dyDescent="0.3">
      <c r="A688" s="48">
        <v>40135</v>
      </c>
      <c r="B688" s="49">
        <v>110905</v>
      </c>
      <c r="C688" s="49">
        <v>500.7</v>
      </c>
      <c r="D688" s="49">
        <v>0.32040000000000002</v>
      </c>
      <c r="E688" s="49">
        <v>9.3000000000000007</v>
      </c>
      <c r="F688" s="49">
        <v>7.9</v>
      </c>
      <c r="G688" s="49">
        <v>9.68</v>
      </c>
      <c r="H688" s="36" t="s">
        <v>112</v>
      </c>
      <c r="I688" s="49">
        <v>0.45</v>
      </c>
      <c r="J688" s="49">
        <v>7.7</v>
      </c>
      <c r="K688" s="51">
        <v>17329</v>
      </c>
      <c r="L688" s="31">
        <f>AVERAGE(K684:K688)</f>
        <v>3598.4</v>
      </c>
      <c r="M688" s="38">
        <f>GEOMEAN(K684:K688)</f>
        <v>382.80211661683529</v>
      </c>
      <c r="N688" s="45" t="s">
        <v>434</v>
      </c>
    </row>
    <row r="689" spans="1:14" x14ac:dyDescent="0.3">
      <c r="A689" s="48">
        <v>40147</v>
      </c>
      <c r="B689" s="49">
        <v>110001</v>
      </c>
      <c r="C689" s="49">
        <v>787.2</v>
      </c>
      <c r="D689" s="49">
        <v>0.50380000000000003</v>
      </c>
      <c r="E689" s="49">
        <v>14.49</v>
      </c>
      <c r="F689" s="49">
        <v>7.94</v>
      </c>
      <c r="G689" s="49">
        <v>7.16</v>
      </c>
      <c r="H689" s="36" t="s">
        <v>112</v>
      </c>
      <c r="I689" s="49">
        <v>0.42</v>
      </c>
      <c r="J689" s="49">
        <v>7.6</v>
      </c>
      <c r="K689" s="51">
        <v>657</v>
      </c>
    </row>
    <row r="690" spans="1:14" x14ac:dyDescent="0.3">
      <c r="A690" s="48">
        <v>40150</v>
      </c>
      <c r="B690" s="49">
        <v>110006</v>
      </c>
      <c r="C690" s="49">
        <v>442.4</v>
      </c>
      <c r="D690" s="49">
        <v>0.28310000000000002</v>
      </c>
      <c r="E690" s="49">
        <v>11.44</v>
      </c>
      <c r="F690" s="49">
        <v>7.85</v>
      </c>
      <c r="G690" s="49">
        <v>6.19</v>
      </c>
      <c r="H690" s="36" t="s">
        <v>112</v>
      </c>
      <c r="I690" s="49">
        <v>0.05</v>
      </c>
      <c r="J690" s="49">
        <v>7.4</v>
      </c>
      <c r="K690" s="51">
        <v>907</v>
      </c>
    </row>
    <row r="691" spans="1:14" x14ac:dyDescent="0.3">
      <c r="A691" s="48">
        <v>40155</v>
      </c>
      <c r="B691" s="49">
        <v>105902</v>
      </c>
      <c r="C691" s="49">
        <v>1164</v>
      </c>
      <c r="D691" s="49">
        <v>0.74509999999999998</v>
      </c>
      <c r="E691" s="28" t="s">
        <v>348</v>
      </c>
      <c r="F691" s="49">
        <v>7.99</v>
      </c>
      <c r="G691" s="49">
        <v>2.8</v>
      </c>
      <c r="H691" s="36" t="s">
        <v>112</v>
      </c>
      <c r="I691" s="49">
        <v>0.51</v>
      </c>
      <c r="J691" s="49">
        <v>7.5</v>
      </c>
      <c r="K691" s="51">
        <v>1067</v>
      </c>
    </row>
    <row r="692" spans="1:14" x14ac:dyDescent="0.3">
      <c r="A692" s="48">
        <v>40157</v>
      </c>
      <c r="B692" s="49">
        <v>113501</v>
      </c>
      <c r="C692" s="49">
        <v>698</v>
      </c>
      <c r="D692" s="49">
        <v>0.44700000000000001</v>
      </c>
      <c r="E692" s="49">
        <v>12.6</v>
      </c>
      <c r="F692" s="49">
        <v>8</v>
      </c>
      <c r="G692" s="49">
        <v>0.04</v>
      </c>
      <c r="H692" s="36" t="s">
        <v>112</v>
      </c>
      <c r="I692" s="49">
        <v>0.1</v>
      </c>
      <c r="J692" s="49">
        <v>7.5</v>
      </c>
      <c r="K692" s="51">
        <v>1236</v>
      </c>
    </row>
    <row r="693" spans="1:14" x14ac:dyDescent="0.3">
      <c r="A693" s="48">
        <v>40162</v>
      </c>
      <c r="B693" s="49"/>
      <c r="C693" s="49">
        <v>839.2</v>
      </c>
      <c r="D693" s="49">
        <v>0.53710000000000002</v>
      </c>
      <c r="E693" s="49">
        <v>16.5</v>
      </c>
      <c r="F693" s="49">
        <v>8.11</v>
      </c>
      <c r="G693" s="49">
        <v>4.5599999999999996</v>
      </c>
      <c r="H693" s="36" t="s">
        <v>112</v>
      </c>
      <c r="I693" s="49">
        <v>0.33</v>
      </c>
      <c r="J693" s="49">
        <v>7.6</v>
      </c>
      <c r="K693" s="51">
        <v>573</v>
      </c>
      <c r="L693" s="31">
        <f>AVERAGE(K689:K693)</f>
        <v>888</v>
      </c>
      <c r="M693" s="38">
        <f>GEOMEAN(K689:K693)</f>
        <v>852.5150090502832</v>
      </c>
      <c r="N693" s="45" t="s">
        <v>435</v>
      </c>
    </row>
    <row r="694" spans="1:14" x14ac:dyDescent="0.3">
      <c r="A694" s="48">
        <v>40183</v>
      </c>
      <c r="C694" s="13" t="s">
        <v>421</v>
      </c>
      <c r="E694" s="49"/>
    </row>
    <row r="695" spans="1:14" x14ac:dyDescent="0.3">
      <c r="A695" s="48">
        <v>40190</v>
      </c>
      <c r="B695" s="49">
        <v>114013</v>
      </c>
      <c r="C695" s="49">
        <v>1181</v>
      </c>
      <c r="D695" s="49">
        <v>0.75580000000000003</v>
      </c>
      <c r="E695" s="49">
        <v>13.79</v>
      </c>
      <c r="F695" s="49">
        <v>8.14</v>
      </c>
      <c r="G695" s="49">
        <v>0.25</v>
      </c>
      <c r="H695" s="36" t="s">
        <v>112</v>
      </c>
      <c r="I695" s="49">
        <v>0.18</v>
      </c>
      <c r="J695" s="49">
        <v>7.2</v>
      </c>
      <c r="K695" s="51">
        <v>20</v>
      </c>
    </row>
    <row r="696" spans="1:14" x14ac:dyDescent="0.3">
      <c r="A696" s="48">
        <v>40192</v>
      </c>
      <c r="B696" s="49">
        <v>102526</v>
      </c>
      <c r="C696" s="49">
        <v>1710</v>
      </c>
      <c r="D696" s="49">
        <v>1.0940000000000001</v>
      </c>
      <c r="E696" s="49">
        <v>14.57</v>
      </c>
      <c r="F696" s="49">
        <v>7.96</v>
      </c>
      <c r="G696" s="49">
        <v>0.55000000000000004</v>
      </c>
      <c r="H696" s="36" t="s">
        <v>112</v>
      </c>
      <c r="I696" s="49">
        <v>0.21</v>
      </c>
      <c r="J696" s="49">
        <v>7.5</v>
      </c>
      <c r="K696" s="51">
        <v>108</v>
      </c>
    </row>
    <row r="697" spans="1:14" x14ac:dyDescent="0.3">
      <c r="A697" s="48">
        <v>40199</v>
      </c>
      <c r="B697" s="49"/>
      <c r="C697" s="49">
        <v>1051</v>
      </c>
      <c r="D697" s="49">
        <v>0.67259999999999998</v>
      </c>
      <c r="E697" s="49">
        <v>13.83</v>
      </c>
      <c r="F697" s="49">
        <v>8.44</v>
      </c>
      <c r="G697" s="49">
        <v>2.79</v>
      </c>
      <c r="H697" s="36" t="s">
        <v>112</v>
      </c>
      <c r="I697" s="49">
        <v>0.47</v>
      </c>
      <c r="J697" s="37">
        <v>6.8</v>
      </c>
      <c r="K697" s="51">
        <v>146</v>
      </c>
    </row>
    <row r="698" spans="1:14" x14ac:dyDescent="0.3">
      <c r="A698" s="48">
        <v>40204</v>
      </c>
      <c r="B698" s="49">
        <v>105645</v>
      </c>
      <c r="C698" s="49">
        <v>1128</v>
      </c>
      <c r="D698" s="49">
        <v>0.72199999999999998</v>
      </c>
      <c r="E698" s="28" t="s">
        <v>348</v>
      </c>
      <c r="F698" s="49">
        <v>8.2799999999999994</v>
      </c>
      <c r="G698" s="49">
        <v>0.63</v>
      </c>
      <c r="H698" s="36" t="s">
        <v>112</v>
      </c>
      <c r="I698" s="49">
        <v>0</v>
      </c>
      <c r="J698" s="49">
        <v>7.3</v>
      </c>
      <c r="K698" s="51">
        <v>472</v>
      </c>
      <c r="L698" s="31">
        <f>AVERAGE(K694:K698)</f>
        <v>186.5</v>
      </c>
      <c r="M698" s="38">
        <f>GEOMEAN(K694:K698)</f>
        <v>110.45545052464881</v>
      </c>
      <c r="N698" s="45" t="s">
        <v>436</v>
      </c>
    </row>
    <row r="699" spans="1:14" x14ac:dyDescent="0.3">
      <c r="A699" s="48">
        <v>40213</v>
      </c>
      <c r="B699" s="49">
        <v>112508</v>
      </c>
      <c r="C699" s="49">
        <v>1005</v>
      </c>
      <c r="D699" s="49">
        <v>0.64290000000000003</v>
      </c>
      <c r="E699" s="49">
        <v>17.22</v>
      </c>
      <c r="F699" s="49">
        <v>8.1999999999999993</v>
      </c>
      <c r="G699" s="49">
        <v>1.33</v>
      </c>
      <c r="H699" s="36" t="s">
        <v>112</v>
      </c>
      <c r="I699" s="49">
        <v>0.5</v>
      </c>
      <c r="J699" s="49">
        <v>7</v>
      </c>
      <c r="K699" s="51">
        <v>3255</v>
      </c>
    </row>
    <row r="700" spans="1:14" x14ac:dyDescent="0.3">
      <c r="A700" s="48">
        <v>40225</v>
      </c>
      <c r="B700" s="49">
        <v>113423</v>
      </c>
      <c r="C700" s="49">
        <v>2379</v>
      </c>
      <c r="D700" s="49">
        <v>1.5229999999999999</v>
      </c>
      <c r="E700" s="49">
        <v>15.8</v>
      </c>
      <c r="F700" s="49">
        <v>8.08</v>
      </c>
      <c r="G700" s="49">
        <v>0.12</v>
      </c>
      <c r="H700" s="36" t="s">
        <v>112</v>
      </c>
      <c r="I700" s="49">
        <v>0.1</v>
      </c>
      <c r="J700" s="49">
        <v>7.6</v>
      </c>
      <c r="K700" s="51">
        <v>496</v>
      </c>
    </row>
    <row r="701" spans="1:14" x14ac:dyDescent="0.3">
      <c r="A701" s="48">
        <v>40226</v>
      </c>
      <c r="B701" s="49"/>
      <c r="C701" s="13" t="s">
        <v>421</v>
      </c>
    </row>
    <row r="702" spans="1:14" x14ac:dyDescent="0.3">
      <c r="A702" s="48">
        <v>40231</v>
      </c>
      <c r="B702" s="49">
        <v>111400</v>
      </c>
      <c r="C702" s="49">
        <v>1672</v>
      </c>
      <c r="D702" s="49">
        <v>1.07</v>
      </c>
      <c r="E702" s="49">
        <v>11.64</v>
      </c>
      <c r="F702" s="49">
        <v>7.63</v>
      </c>
      <c r="G702" s="49">
        <v>4.04</v>
      </c>
      <c r="H702" s="36" t="s">
        <v>112</v>
      </c>
      <c r="I702" s="49">
        <v>0.28000000000000003</v>
      </c>
      <c r="J702" s="49">
        <v>7.4</v>
      </c>
      <c r="K702" s="51">
        <v>2489</v>
      </c>
    </row>
    <row r="703" spans="1:14" x14ac:dyDescent="0.3">
      <c r="A703" s="48">
        <v>40232</v>
      </c>
      <c r="B703" s="49">
        <v>110046</v>
      </c>
      <c r="C703" s="49">
        <v>1232</v>
      </c>
      <c r="D703" s="49">
        <v>0.78800000000000003</v>
      </c>
      <c r="E703" s="49">
        <v>12.34</v>
      </c>
      <c r="F703" s="49">
        <v>7.9</v>
      </c>
      <c r="G703" s="49">
        <v>3.11</v>
      </c>
      <c r="H703" s="36" t="s">
        <v>112</v>
      </c>
      <c r="I703" s="49">
        <v>0.1</v>
      </c>
      <c r="J703" s="37">
        <v>7.5</v>
      </c>
      <c r="K703" s="51">
        <v>4106</v>
      </c>
      <c r="L703" s="31">
        <f>AVERAGE(K699:K703)</f>
        <v>2586.5</v>
      </c>
      <c r="M703" s="38">
        <f>GEOMEAN(K699:K703)</f>
        <v>2015.4365384896669</v>
      </c>
      <c r="N703" s="45" t="s">
        <v>437</v>
      </c>
    </row>
    <row r="704" spans="1:14" x14ac:dyDescent="0.3">
      <c r="A704" s="48">
        <v>40247</v>
      </c>
      <c r="B704" s="49">
        <v>110442</v>
      </c>
      <c r="C704" s="49">
        <v>1082</v>
      </c>
      <c r="D704" s="49">
        <v>0.69199999999999995</v>
      </c>
      <c r="E704" s="49">
        <v>15.29</v>
      </c>
      <c r="F704" s="49">
        <v>8.1999999999999993</v>
      </c>
      <c r="G704" s="49">
        <v>10.47</v>
      </c>
      <c r="H704" s="36" t="s">
        <v>112</v>
      </c>
      <c r="I704" s="49">
        <v>0.3</v>
      </c>
      <c r="J704" s="49">
        <v>7.5</v>
      </c>
      <c r="K704" s="51">
        <v>41</v>
      </c>
    </row>
    <row r="705" spans="1:33" x14ac:dyDescent="0.3">
      <c r="A705" s="48">
        <v>40254</v>
      </c>
      <c r="B705" s="49">
        <v>111646</v>
      </c>
      <c r="C705" s="49">
        <v>1021</v>
      </c>
      <c r="D705" s="49">
        <v>0.65329999999999999</v>
      </c>
      <c r="E705" s="49">
        <v>13.71</v>
      </c>
      <c r="F705" s="49">
        <v>7.81</v>
      </c>
      <c r="G705" s="49">
        <v>9.01</v>
      </c>
      <c r="H705" s="36" t="s">
        <v>112</v>
      </c>
      <c r="I705" s="49">
        <v>0.34</v>
      </c>
      <c r="J705" s="49">
        <v>6.9</v>
      </c>
      <c r="K705" s="51">
        <v>175</v>
      </c>
    </row>
    <row r="706" spans="1:33" x14ac:dyDescent="0.3">
      <c r="A706" s="48">
        <v>40260</v>
      </c>
      <c r="C706" s="28" t="s">
        <v>348</v>
      </c>
      <c r="D706" s="28" t="s">
        <v>348</v>
      </c>
      <c r="E706" s="28" t="s">
        <v>348</v>
      </c>
      <c r="F706" s="28" t="s">
        <v>348</v>
      </c>
      <c r="G706" s="28" t="s">
        <v>348</v>
      </c>
      <c r="H706" s="36" t="s">
        <v>112</v>
      </c>
      <c r="I706" s="28" t="s">
        <v>348</v>
      </c>
      <c r="J706" s="28" t="s">
        <v>348</v>
      </c>
      <c r="K706" s="51">
        <v>211</v>
      </c>
      <c r="O706" s="28" t="s">
        <v>321</v>
      </c>
      <c r="P706" s="28">
        <v>62.9</v>
      </c>
      <c r="Q706" s="28" t="s">
        <v>321</v>
      </c>
      <c r="R706" s="28" t="s">
        <v>321</v>
      </c>
      <c r="S706" s="28" t="s">
        <v>321</v>
      </c>
      <c r="T706" s="28" t="s">
        <v>321</v>
      </c>
      <c r="U706" s="28" t="s">
        <v>321</v>
      </c>
      <c r="V706" s="28" t="s">
        <v>321</v>
      </c>
      <c r="W706" s="28" t="s">
        <v>321</v>
      </c>
      <c r="X706" s="28">
        <v>111</v>
      </c>
      <c r="Y706" s="28" t="s">
        <v>321</v>
      </c>
      <c r="Z706" s="28">
        <v>0.63</v>
      </c>
      <c r="AA706" s="28" t="s">
        <v>321</v>
      </c>
      <c r="AB706" s="28">
        <v>47.1</v>
      </c>
      <c r="AC706" s="28" t="s">
        <v>321</v>
      </c>
      <c r="AD706" s="28">
        <v>267</v>
      </c>
      <c r="AE706" s="28" t="s">
        <v>403</v>
      </c>
      <c r="AG706" s="13" t="s">
        <v>750</v>
      </c>
    </row>
    <row r="707" spans="1:33" x14ac:dyDescent="0.3">
      <c r="A707" s="48">
        <v>40262</v>
      </c>
      <c r="B707" s="49">
        <v>110508</v>
      </c>
      <c r="C707" s="49">
        <v>952</v>
      </c>
      <c r="D707" s="49">
        <v>0.60899999999999999</v>
      </c>
      <c r="E707" s="49">
        <v>8.44</v>
      </c>
      <c r="F707" s="49">
        <v>7.51</v>
      </c>
      <c r="G707" s="49">
        <v>10.95</v>
      </c>
      <c r="H707" s="36" t="s">
        <v>112</v>
      </c>
      <c r="I707" s="49">
        <v>0.2</v>
      </c>
      <c r="J707" s="49">
        <v>7.6</v>
      </c>
      <c r="K707" s="51">
        <v>41</v>
      </c>
    </row>
    <row r="708" spans="1:33" x14ac:dyDescent="0.3">
      <c r="A708" s="48">
        <v>40268</v>
      </c>
      <c r="B708" s="49">
        <v>104442</v>
      </c>
      <c r="C708" s="49">
        <v>975</v>
      </c>
      <c r="D708" s="49">
        <v>0.624</v>
      </c>
      <c r="E708" s="49">
        <v>14.78</v>
      </c>
      <c r="F708" s="49">
        <v>8.0299999999999994</v>
      </c>
      <c r="G708" s="49">
        <v>10.55</v>
      </c>
      <c r="H708" s="36" t="s">
        <v>112</v>
      </c>
      <c r="I708" s="49">
        <v>0</v>
      </c>
      <c r="J708" s="49">
        <v>7.5</v>
      </c>
      <c r="K708" s="51">
        <v>63</v>
      </c>
      <c r="L708" s="31">
        <f>AVERAGE(K704:K708)</f>
        <v>106.2</v>
      </c>
      <c r="M708" s="38">
        <f>GEOMEAN(K704:K708)</f>
        <v>82.879238744792787</v>
      </c>
      <c r="N708" s="45" t="s">
        <v>440</v>
      </c>
    </row>
    <row r="709" spans="1:33" x14ac:dyDescent="0.3">
      <c r="A709" s="48">
        <v>40274</v>
      </c>
      <c r="B709" s="49">
        <v>110228</v>
      </c>
      <c r="C709" s="49">
        <v>574.6</v>
      </c>
      <c r="D709" s="49">
        <v>0.36780000000000002</v>
      </c>
      <c r="E709" s="49">
        <v>8.16</v>
      </c>
      <c r="F709" s="49">
        <v>7.81</v>
      </c>
      <c r="G709" s="49">
        <v>17.13</v>
      </c>
      <c r="H709" s="36" t="s">
        <v>112</v>
      </c>
      <c r="I709" s="49">
        <v>0.14000000000000001</v>
      </c>
      <c r="J709" s="37">
        <v>7.5</v>
      </c>
      <c r="K709" s="51">
        <v>1860</v>
      </c>
    </row>
    <row r="710" spans="1:33" x14ac:dyDescent="0.3">
      <c r="A710" s="48">
        <v>40280</v>
      </c>
      <c r="B710" s="49">
        <v>115006</v>
      </c>
      <c r="C710" s="49">
        <v>998.8</v>
      </c>
      <c r="D710" s="49">
        <v>0.63919999999999999</v>
      </c>
      <c r="E710" s="49">
        <v>11.4</v>
      </c>
      <c r="F710" s="49">
        <v>7.97</v>
      </c>
      <c r="G710" s="49">
        <v>15.8</v>
      </c>
      <c r="H710" s="36" t="s">
        <v>112</v>
      </c>
      <c r="I710" s="49">
        <v>0.6</v>
      </c>
      <c r="J710" s="49">
        <v>7.5</v>
      </c>
      <c r="K710" s="51">
        <v>1274</v>
      </c>
    </row>
    <row r="711" spans="1:33" x14ac:dyDescent="0.3">
      <c r="A711" s="48">
        <v>40287</v>
      </c>
      <c r="B711" s="49">
        <v>111750</v>
      </c>
      <c r="C711" s="49">
        <v>1027</v>
      </c>
      <c r="D711" s="49">
        <v>0.65700000000000003</v>
      </c>
      <c r="E711" s="49">
        <v>14.21</v>
      </c>
      <c r="F711" s="49">
        <v>8.1300000000000008</v>
      </c>
      <c r="G711" s="49">
        <v>13.75</v>
      </c>
      <c r="H711" s="36" t="s">
        <v>112</v>
      </c>
      <c r="I711" s="49">
        <v>0.3</v>
      </c>
      <c r="J711" s="49">
        <v>7.5</v>
      </c>
      <c r="K711" s="51">
        <v>243</v>
      </c>
    </row>
    <row r="712" spans="1:33" x14ac:dyDescent="0.3">
      <c r="A712" s="48">
        <v>40289</v>
      </c>
      <c r="B712" s="49">
        <v>112529</v>
      </c>
      <c r="C712" s="49">
        <v>993.5</v>
      </c>
      <c r="D712" s="49">
        <v>0.63590000000000002</v>
      </c>
      <c r="E712" s="49">
        <v>14.24</v>
      </c>
      <c r="F712" s="49">
        <v>8.08</v>
      </c>
      <c r="G712" s="49">
        <v>14.45</v>
      </c>
      <c r="H712" s="36" t="s">
        <v>112</v>
      </c>
      <c r="I712" s="49">
        <v>0.1</v>
      </c>
      <c r="J712" s="49">
        <v>7.5</v>
      </c>
      <c r="K712" s="51">
        <v>86</v>
      </c>
    </row>
    <row r="713" spans="1:33" x14ac:dyDescent="0.3">
      <c r="A713" s="48">
        <v>40296</v>
      </c>
      <c r="B713" s="49">
        <v>112030</v>
      </c>
      <c r="C713" s="49">
        <v>859.6</v>
      </c>
      <c r="D713" s="49">
        <v>0.55010000000000003</v>
      </c>
      <c r="E713" s="49">
        <v>8.9</v>
      </c>
      <c r="F713" s="49">
        <v>8.06</v>
      </c>
      <c r="G713" s="49">
        <v>12.48</v>
      </c>
      <c r="H713" s="36" t="s">
        <v>112</v>
      </c>
      <c r="I713" s="49">
        <v>0.02</v>
      </c>
      <c r="J713" s="49">
        <v>7.4</v>
      </c>
      <c r="K713" s="51">
        <v>465</v>
      </c>
      <c r="L713" s="31">
        <f>AVERAGE(K709:K713)</f>
        <v>785.6</v>
      </c>
      <c r="M713" s="38">
        <f>GEOMEAN(K709:K713)</f>
        <v>470.37909260512276</v>
      </c>
      <c r="N713" s="45" t="s">
        <v>442</v>
      </c>
    </row>
    <row r="714" spans="1:33" x14ac:dyDescent="0.3">
      <c r="A714" s="48">
        <v>40304</v>
      </c>
      <c r="B714" s="49">
        <v>103117</v>
      </c>
      <c r="C714" s="49">
        <v>959</v>
      </c>
      <c r="D714" s="49">
        <v>0.61399999999999999</v>
      </c>
      <c r="E714" s="49">
        <v>8.5500000000000007</v>
      </c>
      <c r="F714" s="49">
        <v>7.96</v>
      </c>
      <c r="G714" s="49">
        <v>17.28</v>
      </c>
      <c r="H714" s="36" t="s">
        <v>112</v>
      </c>
      <c r="I714" s="49">
        <v>0.1</v>
      </c>
      <c r="J714" s="49">
        <v>7.6</v>
      </c>
      <c r="K714" s="51">
        <v>160</v>
      </c>
    </row>
    <row r="715" spans="1:33" x14ac:dyDescent="0.3">
      <c r="A715" s="48">
        <v>40308</v>
      </c>
      <c r="B715" s="49">
        <v>110058</v>
      </c>
      <c r="C715" s="49">
        <v>896.1</v>
      </c>
      <c r="D715" s="49">
        <v>0.57350000000000001</v>
      </c>
      <c r="E715" s="49">
        <v>8.3800000000000008</v>
      </c>
      <c r="F715" s="49">
        <v>8.09</v>
      </c>
      <c r="G715" s="49">
        <v>12.14</v>
      </c>
      <c r="H715" s="36" t="s">
        <v>112</v>
      </c>
      <c r="I715" s="49">
        <v>0.61</v>
      </c>
      <c r="J715" s="49">
        <v>7.5</v>
      </c>
      <c r="K715" s="51">
        <v>384</v>
      </c>
    </row>
    <row r="716" spans="1:33" x14ac:dyDescent="0.3">
      <c r="A716" s="48">
        <v>40311</v>
      </c>
      <c r="B716" s="49">
        <v>105752</v>
      </c>
      <c r="C716" s="49">
        <v>687</v>
      </c>
      <c r="D716" s="49">
        <v>0.44</v>
      </c>
      <c r="E716" s="49">
        <v>6.7</v>
      </c>
      <c r="F716" s="49">
        <v>7.97</v>
      </c>
      <c r="G716" s="49">
        <v>17.66</v>
      </c>
      <c r="H716" s="36" t="s">
        <v>112</v>
      </c>
      <c r="I716" s="49">
        <v>0.1</v>
      </c>
      <c r="J716" s="49">
        <v>7.6</v>
      </c>
      <c r="K716" s="51">
        <v>1956</v>
      </c>
    </row>
    <row r="717" spans="1:33" x14ac:dyDescent="0.3">
      <c r="A717" s="48">
        <v>40315</v>
      </c>
      <c r="B717" s="49">
        <v>114951</v>
      </c>
      <c r="C717" s="49">
        <v>674.3</v>
      </c>
      <c r="D717" s="49">
        <v>0.43159999999999998</v>
      </c>
      <c r="E717" s="49">
        <v>9.1300000000000008</v>
      </c>
      <c r="F717" s="49">
        <v>8.0500000000000007</v>
      </c>
      <c r="G717" s="49">
        <v>13.65</v>
      </c>
      <c r="H717" s="36" t="s">
        <v>112</v>
      </c>
      <c r="I717" s="49">
        <v>0.1</v>
      </c>
      <c r="J717" s="49">
        <v>7.1</v>
      </c>
      <c r="K717" s="51">
        <v>24192</v>
      </c>
    </row>
    <row r="718" spans="1:33" x14ac:dyDescent="0.3">
      <c r="A718" s="48">
        <v>40318</v>
      </c>
      <c r="B718" s="49">
        <v>104802</v>
      </c>
      <c r="C718" s="49">
        <v>917.9</v>
      </c>
      <c r="D718" s="49">
        <v>0.58750000000000002</v>
      </c>
      <c r="E718" s="49">
        <v>11.18</v>
      </c>
      <c r="F718" s="49">
        <v>8.02</v>
      </c>
      <c r="G718" s="49">
        <v>15.55</v>
      </c>
      <c r="H718" s="36" t="s">
        <v>112</v>
      </c>
      <c r="I718" s="49">
        <v>0.2</v>
      </c>
      <c r="J718" s="49">
        <v>7.5</v>
      </c>
      <c r="K718" s="51">
        <v>959</v>
      </c>
      <c r="L718" s="31">
        <f>AVERAGE(K714:K718)</f>
        <v>5530.2</v>
      </c>
      <c r="M718" s="38">
        <f>GEOMEAN(K714:K718)</f>
        <v>1227.6147211117336</v>
      </c>
      <c r="N718" s="45" t="s">
        <v>443</v>
      </c>
    </row>
    <row r="719" spans="1:33" x14ac:dyDescent="0.3">
      <c r="A719" s="48">
        <v>40331</v>
      </c>
      <c r="B719" s="13">
        <v>103755</v>
      </c>
      <c r="C719" s="13">
        <v>778</v>
      </c>
      <c r="D719" s="13">
        <v>0.498</v>
      </c>
      <c r="E719" s="13">
        <v>7.39</v>
      </c>
      <c r="F719" s="13">
        <v>7.81</v>
      </c>
      <c r="G719" s="13">
        <v>20.93</v>
      </c>
      <c r="H719" s="36" t="s">
        <v>112</v>
      </c>
      <c r="I719" s="13">
        <v>0.2</v>
      </c>
      <c r="J719" s="13">
        <v>7.7</v>
      </c>
      <c r="K719" s="51">
        <v>988</v>
      </c>
    </row>
    <row r="720" spans="1:33" x14ac:dyDescent="0.3">
      <c r="A720" s="48">
        <v>40338</v>
      </c>
      <c r="B720" s="49">
        <v>112654</v>
      </c>
      <c r="C720" s="28" t="s">
        <v>348</v>
      </c>
      <c r="D720" s="28" t="s">
        <v>348</v>
      </c>
      <c r="E720" s="28" t="s">
        <v>348</v>
      </c>
      <c r="F720" s="28" t="s">
        <v>348</v>
      </c>
      <c r="G720" s="28" t="s">
        <v>348</v>
      </c>
      <c r="H720" s="36" t="s">
        <v>112</v>
      </c>
      <c r="I720" s="28" t="s">
        <v>348</v>
      </c>
      <c r="J720" s="49">
        <v>7.4</v>
      </c>
      <c r="K720" s="51">
        <v>9208</v>
      </c>
    </row>
    <row r="721" spans="1:33" x14ac:dyDescent="0.3">
      <c r="A721" s="48">
        <v>40346</v>
      </c>
      <c r="B721" s="49">
        <v>111539</v>
      </c>
      <c r="C721" s="49">
        <v>908</v>
      </c>
      <c r="D721" s="49">
        <v>0.58099999999999996</v>
      </c>
      <c r="E721" s="49">
        <v>8.0399999999999991</v>
      </c>
      <c r="F721" s="49">
        <v>7.84</v>
      </c>
      <c r="G721" s="49">
        <v>21.6</v>
      </c>
      <c r="H721" s="36" t="s">
        <v>112</v>
      </c>
      <c r="I721" s="49">
        <v>0.4</v>
      </c>
      <c r="J721" s="49">
        <v>7.6</v>
      </c>
      <c r="K721" s="51">
        <v>554</v>
      </c>
    </row>
    <row r="722" spans="1:33" x14ac:dyDescent="0.3">
      <c r="A722" s="48">
        <v>40353</v>
      </c>
      <c r="B722" s="49">
        <v>103924</v>
      </c>
      <c r="C722" s="49">
        <v>936.5</v>
      </c>
      <c r="D722" s="49">
        <v>0.59940000000000004</v>
      </c>
      <c r="E722" s="49">
        <v>7.93</v>
      </c>
      <c r="F722" s="49">
        <v>7.92</v>
      </c>
      <c r="G722" s="49">
        <v>21.44</v>
      </c>
      <c r="H722" s="36" t="s">
        <v>112</v>
      </c>
      <c r="I722" s="49">
        <v>0.27</v>
      </c>
      <c r="J722" s="49">
        <v>7.4</v>
      </c>
      <c r="K722" s="51">
        <v>1259</v>
      </c>
    </row>
    <row r="723" spans="1:33" x14ac:dyDescent="0.3">
      <c r="A723" s="48">
        <v>40357</v>
      </c>
      <c r="B723" s="49">
        <v>111106</v>
      </c>
      <c r="C723" s="49">
        <v>537</v>
      </c>
      <c r="D723" s="49">
        <v>0.34399999999999997</v>
      </c>
      <c r="E723" s="49">
        <v>6.61</v>
      </c>
      <c r="F723" s="49">
        <v>7.8</v>
      </c>
      <c r="G723" s="49">
        <v>23.5</v>
      </c>
      <c r="H723" s="36" t="s">
        <v>112</v>
      </c>
      <c r="I723" s="49">
        <v>0.1</v>
      </c>
      <c r="J723" s="49">
        <v>7.4</v>
      </c>
      <c r="K723" s="51">
        <v>14136</v>
      </c>
      <c r="L723" s="31">
        <f>AVERAGE(K719:K723)</f>
        <v>5229</v>
      </c>
      <c r="M723" s="38">
        <f>GEOMEAN(K719:K723)</f>
        <v>2457.8583900033791</v>
      </c>
      <c r="N723" s="45" t="s">
        <v>444</v>
      </c>
    </row>
    <row r="724" spans="1:33" x14ac:dyDescent="0.3">
      <c r="A724" s="48">
        <v>40360</v>
      </c>
      <c r="B724" s="49">
        <v>112635</v>
      </c>
      <c r="C724" s="49">
        <v>999</v>
      </c>
      <c r="D724" s="49">
        <v>0.64</v>
      </c>
      <c r="E724" s="49">
        <v>12.71</v>
      </c>
      <c r="F724" s="49">
        <v>7.93</v>
      </c>
      <c r="G724" s="49">
        <v>19.97</v>
      </c>
      <c r="H724" s="36" t="s">
        <v>112</v>
      </c>
      <c r="I724" s="49">
        <v>0.7</v>
      </c>
      <c r="J724" s="49">
        <v>7.6</v>
      </c>
      <c r="K724" s="51">
        <v>1333</v>
      </c>
    </row>
    <row r="725" spans="1:33" x14ac:dyDescent="0.3">
      <c r="A725" s="48">
        <v>40374</v>
      </c>
      <c r="B725" s="49">
        <v>105221</v>
      </c>
      <c r="C725" s="49">
        <v>690</v>
      </c>
      <c r="D725" s="49">
        <v>0.442</v>
      </c>
      <c r="E725" s="49">
        <v>7.05</v>
      </c>
      <c r="F725" s="49">
        <v>7.9</v>
      </c>
      <c r="G725" s="49">
        <v>25.37</v>
      </c>
      <c r="H725" s="36" t="s">
        <v>112</v>
      </c>
      <c r="I725" s="49">
        <v>0.9</v>
      </c>
      <c r="J725" s="49">
        <v>7.8</v>
      </c>
      <c r="K725" s="51">
        <v>1504</v>
      </c>
    </row>
    <row r="726" spans="1:33" x14ac:dyDescent="0.3">
      <c r="A726" s="48">
        <v>40380</v>
      </c>
      <c r="B726" s="49">
        <v>115843</v>
      </c>
      <c r="C726" s="49">
        <v>439</v>
      </c>
      <c r="D726" s="49">
        <v>0.28100000000000003</v>
      </c>
      <c r="E726" s="49">
        <v>7.79</v>
      </c>
      <c r="F726" s="49">
        <v>7.66</v>
      </c>
      <c r="G726" s="49">
        <v>25</v>
      </c>
      <c r="H726" s="36" t="s">
        <v>112</v>
      </c>
      <c r="I726" s="49">
        <v>0.3</v>
      </c>
      <c r="J726" s="49">
        <v>7.5</v>
      </c>
      <c r="K726" s="51">
        <v>7270</v>
      </c>
      <c r="O726" s="28">
        <v>1.4</v>
      </c>
      <c r="P726" s="28">
        <v>44.1</v>
      </c>
      <c r="Q726" s="28" t="s">
        <v>321</v>
      </c>
      <c r="R726" s="28" t="s">
        <v>321</v>
      </c>
      <c r="S726" s="28" t="s">
        <v>321</v>
      </c>
      <c r="T726" s="28">
        <v>2.2999999999999998</v>
      </c>
      <c r="U726" s="28" t="s">
        <v>321</v>
      </c>
      <c r="V726" s="28">
        <v>1</v>
      </c>
      <c r="W726" s="28" t="s">
        <v>321</v>
      </c>
      <c r="X726" s="28">
        <v>32.4</v>
      </c>
      <c r="Y726" s="28" t="s">
        <v>321</v>
      </c>
      <c r="Z726" s="28">
        <v>0.82</v>
      </c>
      <c r="AA726" s="28" t="s">
        <v>321</v>
      </c>
      <c r="AB726" s="28">
        <v>29.1</v>
      </c>
      <c r="AC726" s="28">
        <v>0.34200000000000003</v>
      </c>
      <c r="AD726" s="28">
        <v>181</v>
      </c>
      <c r="AE726" s="28" t="s">
        <v>403</v>
      </c>
      <c r="AG726" s="13">
        <v>3.1</v>
      </c>
    </row>
    <row r="727" spans="1:33" x14ac:dyDescent="0.3">
      <c r="A727" s="48">
        <v>40381</v>
      </c>
      <c r="C727" s="28" t="s">
        <v>348</v>
      </c>
      <c r="D727" s="28" t="s">
        <v>348</v>
      </c>
      <c r="E727" s="28" t="s">
        <v>348</v>
      </c>
      <c r="F727" s="28" t="s">
        <v>348</v>
      </c>
      <c r="G727" s="28" t="s">
        <v>348</v>
      </c>
      <c r="H727" s="36" t="s">
        <v>112</v>
      </c>
      <c r="I727" s="28" t="s">
        <v>348</v>
      </c>
      <c r="J727" s="28" t="s">
        <v>348</v>
      </c>
      <c r="K727" s="51">
        <v>2014</v>
      </c>
    </row>
    <row r="728" spans="1:33" x14ac:dyDescent="0.3">
      <c r="A728" s="48">
        <v>40387</v>
      </c>
      <c r="B728" s="49">
        <v>103248</v>
      </c>
      <c r="C728" s="49">
        <v>897</v>
      </c>
      <c r="D728" s="49">
        <v>0.57410000000000005</v>
      </c>
      <c r="E728" s="49">
        <v>8.69</v>
      </c>
      <c r="F728" s="49">
        <v>7.94</v>
      </c>
      <c r="G728" s="49">
        <v>24.66</v>
      </c>
      <c r="H728" s="36" t="s">
        <v>112</v>
      </c>
      <c r="I728" s="49">
        <v>0.79</v>
      </c>
      <c r="J728" s="49">
        <v>7.7</v>
      </c>
      <c r="K728" s="51">
        <v>697</v>
      </c>
      <c r="L728" s="31">
        <f>AVERAGE(K724:K728)</f>
        <v>2563.6</v>
      </c>
      <c r="M728" s="38">
        <f>GEOMEAN(K724:K728)</f>
        <v>1828.8619659335752</v>
      </c>
      <c r="N728" s="45" t="s">
        <v>447</v>
      </c>
    </row>
    <row r="729" spans="1:33" x14ac:dyDescent="0.3">
      <c r="A729" s="48">
        <v>40393</v>
      </c>
      <c r="B729" s="49">
        <v>110912</v>
      </c>
      <c r="C729" s="49">
        <v>886.5</v>
      </c>
      <c r="D729" s="49">
        <v>0.56730000000000003</v>
      </c>
      <c r="E729" s="49">
        <v>6.95</v>
      </c>
      <c r="F729" s="49">
        <v>7.99</v>
      </c>
      <c r="G729" s="49">
        <v>23.06</v>
      </c>
      <c r="H729" s="36" t="s">
        <v>112</v>
      </c>
      <c r="I729" s="49">
        <v>0.62</v>
      </c>
      <c r="J729" s="49">
        <v>7.7</v>
      </c>
      <c r="K729" s="51">
        <v>450</v>
      </c>
    </row>
    <row r="730" spans="1:33" x14ac:dyDescent="0.3">
      <c r="A730" s="48">
        <v>40402</v>
      </c>
      <c r="B730" s="49">
        <v>105205</v>
      </c>
      <c r="C730" s="49">
        <v>922</v>
      </c>
      <c r="D730" s="49">
        <v>0.59</v>
      </c>
      <c r="E730" s="49">
        <v>8.7899999999999991</v>
      </c>
      <c r="F730" s="49">
        <v>7.9</v>
      </c>
      <c r="G730" s="49">
        <v>25.07</v>
      </c>
      <c r="H730" s="36" t="s">
        <v>112</v>
      </c>
      <c r="I730" s="49">
        <v>0.1</v>
      </c>
      <c r="J730" s="49">
        <v>7.6</v>
      </c>
      <c r="K730" s="51">
        <v>1178</v>
      </c>
    </row>
    <row r="731" spans="1:33" x14ac:dyDescent="0.3">
      <c r="A731" s="48">
        <v>40406</v>
      </c>
      <c r="B731" s="49">
        <v>104329</v>
      </c>
      <c r="C731" s="49">
        <v>918</v>
      </c>
      <c r="D731" s="49">
        <v>0.58750000000000002</v>
      </c>
      <c r="E731" s="49">
        <v>8.93</v>
      </c>
      <c r="F731" s="49">
        <v>7.55</v>
      </c>
      <c r="G731" s="49">
        <v>22.55</v>
      </c>
      <c r="H731" s="36" t="s">
        <v>112</v>
      </c>
      <c r="I731" s="49">
        <v>0.62</v>
      </c>
      <c r="J731" s="49">
        <v>7.5</v>
      </c>
      <c r="K731" s="51">
        <v>160</v>
      </c>
    </row>
    <row r="732" spans="1:33" x14ac:dyDescent="0.3">
      <c r="A732" s="48">
        <v>40408</v>
      </c>
      <c r="B732" s="49">
        <v>105739</v>
      </c>
      <c r="C732" s="49">
        <v>906.3</v>
      </c>
      <c r="D732" s="49">
        <v>0.57999999999999996</v>
      </c>
      <c r="E732" s="49">
        <v>8.98</v>
      </c>
      <c r="F732" s="49">
        <v>7.52</v>
      </c>
      <c r="G732" s="49">
        <v>22.32</v>
      </c>
      <c r="H732" s="36" t="s">
        <v>112</v>
      </c>
      <c r="I732" s="49">
        <v>0.59</v>
      </c>
      <c r="J732" s="37">
        <v>7.4</v>
      </c>
      <c r="K732" s="51">
        <v>171</v>
      </c>
    </row>
    <row r="733" spans="1:33" x14ac:dyDescent="0.3">
      <c r="A733" s="48">
        <v>40416</v>
      </c>
      <c r="B733" s="49">
        <v>105400</v>
      </c>
      <c r="C733" s="49">
        <v>928.7</v>
      </c>
      <c r="D733" s="49">
        <v>0.59440000000000004</v>
      </c>
      <c r="E733" s="49">
        <v>6.89</v>
      </c>
      <c r="F733" s="49">
        <v>7.71</v>
      </c>
      <c r="G733" s="49">
        <v>19.09</v>
      </c>
      <c r="H733" s="36" t="s">
        <v>112</v>
      </c>
      <c r="I733" s="49">
        <v>0.77</v>
      </c>
      <c r="J733" s="49">
        <v>7.1</v>
      </c>
      <c r="K733" s="51">
        <v>246</v>
      </c>
      <c r="L733" s="31">
        <f>AVERAGE(K729:K733)</f>
        <v>441</v>
      </c>
      <c r="M733" s="38">
        <f>GEOMEAN(K729:K733)</f>
        <v>323.95284689579421</v>
      </c>
      <c r="N733" s="45" t="s">
        <v>449</v>
      </c>
    </row>
    <row r="734" spans="1:33" x14ac:dyDescent="0.3">
      <c r="A734" s="48">
        <v>40421</v>
      </c>
      <c r="B734" s="49">
        <v>103602</v>
      </c>
      <c r="C734" s="49">
        <v>934.7</v>
      </c>
      <c r="D734" s="49">
        <v>0.59819999999999995</v>
      </c>
      <c r="E734" s="49">
        <v>8.09</v>
      </c>
      <c r="F734" s="49">
        <v>7.63</v>
      </c>
      <c r="G734" s="49">
        <v>22.34</v>
      </c>
      <c r="H734" s="36" t="s">
        <v>112</v>
      </c>
      <c r="I734" s="49">
        <v>0.5</v>
      </c>
      <c r="J734" s="49">
        <v>7.6</v>
      </c>
      <c r="K734" s="51">
        <v>305</v>
      </c>
    </row>
    <row r="735" spans="1:33" x14ac:dyDescent="0.3">
      <c r="A735" s="48">
        <v>40422</v>
      </c>
      <c r="B735" s="49">
        <v>105420</v>
      </c>
      <c r="C735" s="49">
        <v>932.1</v>
      </c>
      <c r="D735" s="49">
        <v>0.59650000000000003</v>
      </c>
      <c r="E735" s="49">
        <v>6.75</v>
      </c>
      <c r="F735" s="49">
        <v>7.65</v>
      </c>
      <c r="G735" s="49">
        <v>22.39</v>
      </c>
      <c r="H735" s="36" t="s">
        <v>112</v>
      </c>
      <c r="I735" s="49">
        <v>0.46</v>
      </c>
      <c r="J735" s="49">
        <v>7.3</v>
      </c>
      <c r="K735" s="51">
        <v>480</v>
      </c>
    </row>
    <row r="736" spans="1:33" x14ac:dyDescent="0.3">
      <c r="A736" s="48">
        <v>40435</v>
      </c>
      <c r="B736" s="49">
        <v>111238</v>
      </c>
      <c r="C736" s="49">
        <v>904.9</v>
      </c>
      <c r="D736" s="49">
        <v>0.57920000000000005</v>
      </c>
      <c r="E736" s="49">
        <v>8.36</v>
      </c>
      <c r="F736" s="49">
        <v>7.63</v>
      </c>
      <c r="G736" s="49">
        <v>18.64</v>
      </c>
      <c r="H736" s="36" t="s">
        <v>112</v>
      </c>
      <c r="I736" s="49">
        <v>0.67</v>
      </c>
      <c r="J736" s="49">
        <v>7.3</v>
      </c>
      <c r="K736" s="51">
        <v>122</v>
      </c>
    </row>
    <row r="737" spans="1:31" x14ac:dyDescent="0.3">
      <c r="A737" s="48">
        <v>40443</v>
      </c>
      <c r="B737" s="49">
        <v>102637</v>
      </c>
      <c r="C737" s="49">
        <v>957.1</v>
      </c>
      <c r="D737" s="49">
        <v>0.61250000000000004</v>
      </c>
      <c r="E737" s="49">
        <v>6.75</v>
      </c>
      <c r="F737" s="49">
        <v>7.48</v>
      </c>
      <c r="G737" s="49">
        <v>20.59</v>
      </c>
      <c r="H737" s="36" t="s">
        <v>112</v>
      </c>
      <c r="I737" s="49">
        <v>0.26</v>
      </c>
      <c r="J737" s="49">
        <v>7.4</v>
      </c>
      <c r="K737" s="51">
        <v>1145</v>
      </c>
    </row>
    <row r="738" spans="1:31" x14ac:dyDescent="0.3">
      <c r="A738" s="48">
        <v>40449</v>
      </c>
      <c r="B738" s="49">
        <v>111237</v>
      </c>
      <c r="C738" s="49">
        <v>565</v>
      </c>
      <c r="D738" s="49">
        <v>0.36199999999999999</v>
      </c>
      <c r="E738" s="49">
        <v>11.86</v>
      </c>
      <c r="F738" s="49">
        <v>7.57</v>
      </c>
      <c r="G738" s="49">
        <v>15.95</v>
      </c>
      <c r="H738" s="36" t="s">
        <v>112</v>
      </c>
      <c r="I738" s="49">
        <v>0.3</v>
      </c>
      <c r="J738" s="49">
        <v>7.3</v>
      </c>
      <c r="K738" s="51">
        <v>96</v>
      </c>
      <c r="L738" s="31">
        <f>AVERAGE(K734:K738)</f>
        <v>429.6</v>
      </c>
      <c r="M738" s="38">
        <f>GEOMEAN(K734:K738)</f>
        <v>287.47198342710743</v>
      </c>
      <c r="N738" s="45" t="s">
        <v>450</v>
      </c>
    </row>
    <row r="739" spans="1:31" x14ac:dyDescent="0.3">
      <c r="A739" s="48">
        <v>40458</v>
      </c>
      <c r="B739" s="49">
        <v>113730</v>
      </c>
      <c r="C739" s="49">
        <v>939.5</v>
      </c>
      <c r="D739" s="49">
        <v>0.60129999999999995</v>
      </c>
      <c r="E739" s="49">
        <v>8.0500000000000007</v>
      </c>
      <c r="F739" s="49">
        <v>7.78</v>
      </c>
      <c r="G739" s="49">
        <v>14.14</v>
      </c>
      <c r="H739" s="36" t="s">
        <v>112</v>
      </c>
      <c r="I739" s="49">
        <v>0.35</v>
      </c>
      <c r="J739" s="49">
        <v>7.5</v>
      </c>
      <c r="K739" s="51">
        <v>2014</v>
      </c>
    </row>
    <row r="740" spans="1:31" x14ac:dyDescent="0.3">
      <c r="A740" s="48">
        <v>40465</v>
      </c>
      <c r="B740" s="49">
        <v>102446</v>
      </c>
      <c r="C740" s="49">
        <v>451.1</v>
      </c>
      <c r="D740" s="49">
        <v>0.28870000000000001</v>
      </c>
      <c r="E740" s="49">
        <v>6.71</v>
      </c>
      <c r="F740" s="49">
        <v>7.58</v>
      </c>
      <c r="G740" s="49">
        <v>13.33</v>
      </c>
      <c r="H740" s="36" t="s">
        <v>112</v>
      </c>
      <c r="I740" s="49">
        <v>0.28000000000000003</v>
      </c>
      <c r="J740" s="49">
        <v>7.6</v>
      </c>
      <c r="K740" s="51">
        <v>24192</v>
      </c>
    </row>
    <row r="741" spans="1:31" x14ac:dyDescent="0.3">
      <c r="A741" s="48">
        <v>40469</v>
      </c>
      <c r="B741" s="49">
        <v>110341</v>
      </c>
      <c r="C741" s="49">
        <v>850</v>
      </c>
      <c r="D741" s="49">
        <v>0.54400000000000004</v>
      </c>
      <c r="E741" s="49">
        <v>9.0399999999999991</v>
      </c>
      <c r="F741" s="49">
        <v>7.66</v>
      </c>
      <c r="G741" s="49">
        <v>12.12</v>
      </c>
      <c r="H741" s="36" t="s">
        <v>112</v>
      </c>
      <c r="I741" s="49">
        <v>0.1</v>
      </c>
      <c r="J741" s="49">
        <v>7.5</v>
      </c>
      <c r="K741" s="51">
        <v>278</v>
      </c>
    </row>
    <row r="742" spans="1:31" x14ac:dyDescent="0.3">
      <c r="A742" s="48">
        <v>40472</v>
      </c>
      <c r="B742" s="49">
        <v>103847</v>
      </c>
      <c r="C742" s="49">
        <v>908</v>
      </c>
      <c r="D742" s="49">
        <v>0.58099999999999996</v>
      </c>
      <c r="E742" s="49">
        <v>10.53</v>
      </c>
      <c r="F742" s="49">
        <v>7.57</v>
      </c>
      <c r="G742" s="49">
        <v>10.63</v>
      </c>
      <c r="H742" s="36" t="s">
        <v>112</v>
      </c>
      <c r="I742" s="49">
        <v>0.2</v>
      </c>
      <c r="J742" s="49">
        <v>7.2</v>
      </c>
      <c r="K742" s="51">
        <v>173</v>
      </c>
    </row>
    <row r="743" spans="1:31" x14ac:dyDescent="0.3">
      <c r="A743" s="48">
        <v>40477</v>
      </c>
      <c r="B743" s="49">
        <v>102712</v>
      </c>
      <c r="C743" s="49">
        <v>767.9</v>
      </c>
      <c r="D743" s="49">
        <v>0.4914</v>
      </c>
      <c r="E743" s="49">
        <v>7.08</v>
      </c>
      <c r="F743" s="49">
        <v>7.5</v>
      </c>
      <c r="G743" s="49">
        <v>16.73</v>
      </c>
      <c r="H743" s="36" t="s">
        <v>112</v>
      </c>
      <c r="I743" s="49">
        <v>0.72</v>
      </c>
      <c r="J743" s="49">
        <v>7.4</v>
      </c>
      <c r="K743" s="51">
        <v>5794</v>
      </c>
      <c r="L743" s="31">
        <f>AVERAGE(K739:K743)</f>
        <v>6490.2</v>
      </c>
      <c r="M743" s="38">
        <f>GEOMEAN(K739:K743)</f>
        <v>1684.8456694402119</v>
      </c>
      <c r="N743" s="45" t="s">
        <v>451</v>
      </c>
      <c r="O743" s="28">
        <v>1.3</v>
      </c>
      <c r="P743" s="28">
        <v>59.2</v>
      </c>
      <c r="Q743" s="28" t="s">
        <v>321</v>
      </c>
      <c r="R743" s="28" t="s">
        <v>321</v>
      </c>
      <c r="S743" s="28">
        <v>29.6</v>
      </c>
      <c r="T743" s="28">
        <v>47.7</v>
      </c>
      <c r="U743" s="28" t="s">
        <v>321</v>
      </c>
      <c r="V743" s="28">
        <v>3.2</v>
      </c>
      <c r="W743" s="28">
        <v>140</v>
      </c>
      <c r="X743" s="28">
        <v>32.200000000000003</v>
      </c>
      <c r="Y743" s="28" t="s">
        <v>321</v>
      </c>
      <c r="Z743" s="28">
        <v>0.64</v>
      </c>
      <c r="AA743" s="28">
        <v>0.26</v>
      </c>
      <c r="AB743" s="28">
        <v>23.9</v>
      </c>
      <c r="AC743" s="28">
        <v>1.39</v>
      </c>
      <c r="AD743" s="28">
        <v>165</v>
      </c>
      <c r="AE743" s="28" t="s">
        <v>751</v>
      </c>
    </row>
    <row r="744" spans="1:31" x14ac:dyDescent="0.3">
      <c r="A744" s="48">
        <v>40490</v>
      </c>
      <c r="B744" s="49">
        <v>111402</v>
      </c>
      <c r="C744" s="49">
        <v>881</v>
      </c>
      <c r="D744" s="49">
        <v>0.56399999999999995</v>
      </c>
      <c r="E744" s="49">
        <v>18.18</v>
      </c>
      <c r="F744" s="49">
        <v>7.69</v>
      </c>
      <c r="G744" s="49">
        <v>7.33</v>
      </c>
      <c r="H744" s="36" t="s">
        <v>112</v>
      </c>
      <c r="I744" s="49">
        <v>0.1</v>
      </c>
      <c r="J744" s="49">
        <v>7.7</v>
      </c>
      <c r="K744" s="51">
        <v>160</v>
      </c>
    </row>
    <row r="745" spans="1:31" x14ac:dyDescent="0.3">
      <c r="A745" s="48">
        <v>40492</v>
      </c>
      <c r="B745" s="49">
        <v>104742</v>
      </c>
      <c r="C745" s="49">
        <v>936</v>
      </c>
      <c r="D745" s="49">
        <v>0.59899999999999998</v>
      </c>
      <c r="E745" s="49">
        <v>10.54</v>
      </c>
      <c r="F745" s="49">
        <v>7.8</v>
      </c>
      <c r="G745" s="49">
        <v>8.0299999999999994</v>
      </c>
      <c r="H745" s="36" t="s">
        <v>112</v>
      </c>
      <c r="I745" s="49">
        <v>0.2</v>
      </c>
      <c r="J745" s="49">
        <v>7.7</v>
      </c>
      <c r="K745" s="51">
        <v>181</v>
      </c>
    </row>
    <row r="746" spans="1:31" x14ac:dyDescent="0.3">
      <c r="A746" s="48">
        <v>40498</v>
      </c>
      <c r="B746" s="49">
        <v>110650</v>
      </c>
      <c r="C746" s="49">
        <v>840</v>
      </c>
      <c r="D746" s="49">
        <v>0.53800000000000003</v>
      </c>
      <c r="E746" s="49">
        <v>11.41</v>
      </c>
      <c r="F746" s="49">
        <v>7.66</v>
      </c>
      <c r="G746" s="49">
        <v>5.66</v>
      </c>
      <c r="H746" s="36" t="s">
        <v>112</v>
      </c>
      <c r="I746" s="49">
        <v>0.1</v>
      </c>
      <c r="J746" s="49">
        <v>7.4</v>
      </c>
      <c r="K746" s="51">
        <v>160</v>
      </c>
    </row>
    <row r="747" spans="1:31" x14ac:dyDescent="0.3">
      <c r="A747" s="48">
        <v>40500</v>
      </c>
      <c r="B747" s="49">
        <v>113214</v>
      </c>
      <c r="C747" s="49">
        <v>512</v>
      </c>
      <c r="D747" s="49">
        <v>0.32800000000000001</v>
      </c>
      <c r="E747" s="49">
        <v>11.78</v>
      </c>
      <c r="F747" s="49">
        <v>7.79</v>
      </c>
      <c r="G747" s="49">
        <v>7.17</v>
      </c>
      <c r="H747" s="36" t="s">
        <v>112</v>
      </c>
      <c r="I747" s="49">
        <v>0.2</v>
      </c>
      <c r="J747" s="49">
        <v>7.6</v>
      </c>
      <c r="K747" s="51">
        <v>728</v>
      </c>
    </row>
    <row r="748" spans="1:31" x14ac:dyDescent="0.3">
      <c r="A748" s="48">
        <v>40505</v>
      </c>
      <c r="B748" s="49">
        <v>110945</v>
      </c>
      <c r="C748" s="49">
        <v>633</v>
      </c>
      <c r="D748" s="49">
        <v>0.40500000000000003</v>
      </c>
      <c r="E748" s="49">
        <v>10.31</v>
      </c>
      <c r="F748" s="49">
        <v>7.77</v>
      </c>
      <c r="G748" s="49">
        <v>10.1</v>
      </c>
      <c r="H748" s="36" t="s">
        <v>112</v>
      </c>
      <c r="I748" s="49">
        <v>0.3</v>
      </c>
      <c r="J748" s="49">
        <v>7.6</v>
      </c>
      <c r="K748" s="51">
        <v>5172</v>
      </c>
      <c r="L748" s="31">
        <f>AVERAGE(K744:K748)</f>
        <v>1280.2</v>
      </c>
      <c r="M748" s="38">
        <f>GEOMEAN(K744:K748)</f>
        <v>444.98122486625829</v>
      </c>
      <c r="N748" s="45" t="s">
        <v>455</v>
      </c>
    </row>
    <row r="749" spans="1:31" x14ac:dyDescent="0.3">
      <c r="A749" s="48">
        <v>40511</v>
      </c>
      <c r="B749" s="49">
        <v>111332</v>
      </c>
      <c r="C749" s="49">
        <v>884</v>
      </c>
      <c r="D749" s="49">
        <v>0.56569999999999998</v>
      </c>
      <c r="E749" s="49">
        <v>11.48</v>
      </c>
      <c r="F749" s="49">
        <v>7.98</v>
      </c>
      <c r="G749" s="49">
        <v>4.74</v>
      </c>
      <c r="H749" s="36" t="s">
        <v>112</v>
      </c>
      <c r="I749" s="49">
        <v>0.3</v>
      </c>
      <c r="J749" s="49">
        <v>7.8</v>
      </c>
      <c r="K749" s="51">
        <v>295</v>
      </c>
    </row>
    <row r="750" spans="1:31" x14ac:dyDescent="0.3">
      <c r="A750" s="48">
        <v>40514</v>
      </c>
      <c r="B750" s="49">
        <v>111001</v>
      </c>
      <c r="C750" s="49">
        <v>774.4</v>
      </c>
      <c r="D750" s="49">
        <v>0.49559999999999998</v>
      </c>
      <c r="E750" s="49">
        <v>14.09</v>
      </c>
      <c r="F750" s="49">
        <v>7.81</v>
      </c>
      <c r="G750" s="49">
        <v>2.25</v>
      </c>
      <c r="H750" s="36" t="s">
        <v>112</v>
      </c>
      <c r="I750" s="49">
        <v>0.28999999999999998</v>
      </c>
      <c r="J750" s="49">
        <v>7.5</v>
      </c>
      <c r="K750" s="51">
        <v>450</v>
      </c>
    </row>
    <row r="751" spans="1:31" x14ac:dyDescent="0.3">
      <c r="A751" s="48">
        <v>40519</v>
      </c>
      <c r="C751" s="13" t="s">
        <v>421</v>
      </c>
    </row>
    <row r="752" spans="1:31" x14ac:dyDescent="0.3">
      <c r="A752" s="48">
        <v>40521</v>
      </c>
      <c r="C752" s="13" t="s">
        <v>421</v>
      </c>
    </row>
    <row r="753" spans="1:33" x14ac:dyDescent="0.3">
      <c r="A753" s="48">
        <v>40526</v>
      </c>
      <c r="C753" s="13" t="s">
        <v>421</v>
      </c>
      <c r="L753" s="31">
        <f>AVERAGE(K749:K753)</f>
        <v>372.5</v>
      </c>
      <c r="M753" s="38">
        <f>GEOMEAN(K749:K753)</f>
        <v>364.34873404473359</v>
      </c>
      <c r="N753" s="45" t="s">
        <v>456</v>
      </c>
    </row>
    <row r="754" spans="1:33" x14ac:dyDescent="0.3">
      <c r="A754" s="48">
        <v>40547</v>
      </c>
      <c r="B754" s="49">
        <v>105859</v>
      </c>
      <c r="C754" s="49">
        <v>1113</v>
      </c>
      <c r="D754" s="49">
        <v>0.71199999999999997</v>
      </c>
      <c r="E754" s="49">
        <v>13.42</v>
      </c>
      <c r="F754" s="49">
        <v>7.77</v>
      </c>
      <c r="G754" s="49">
        <v>0.82</v>
      </c>
      <c r="H754" s="36" t="s">
        <v>112</v>
      </c>
      <c r="I754" s="49">
        <v>0.1</v>
      </c>
      <c r="J754" s="49">
        <v>7.6</v>
      </c>
      <c r="K754" s="51">
        <v>379</v>
      </c>
    </row>
    <row r="755" spans="1:33" x14ac:dyDescent="0.3">
      <c r="A755" s="48">
        <v>40549</v>
      </c>
      <c r="B755" s="49">
        <v>112934</v>
      </c>
      <c r="C755" s="49">
        <v>1165</v>
      </c>
      <c r="D755" s="49">
        <v>0.746</v>
      </c>
      <c r="E755" s="49">
        <v>14.31</v>
      </c>
      <c r="F755" s="49">
        <v>7.88</v>
      </c>
      <c r="G755" s="49">
        <v>1.5</v>
      </c>
      <c r="H755" s="36" t="s">
        <v>112</v>
      </c>
      <c r="I755" s="49">
        <v>0.3</v>
      </c>
      <c r="J755" s="49">
        <v>7.5</v>
      </c>
      <c r="K755" s="51">
        <v>379</v>
      </c>
    </row>
    <row r="756" spans="1:33" x14ac:dyDescent="0.3">
      <c r="A756" s="48">
        <v>40556</v>
      </c>
      <c r="C756" s="13" t="s">
        <v>421</v>
      </c>
    </row>
    <row r="757" spans="1:33" x14ac:dyDescent="0.3">
      <c r="A757" s="48">
        <v>40563</v>
      </c>
      <c r="B757" s="49">
        <v>115616</v>
      </c>
      <c r="C757" s="49">
        <v>1309</v>
      </c>
      <c r="D757" s="49">
        <v>0.83779999999999999</v>
      </c>
      <c r="E757" s="49">
        <v>14.53</v>
      </c>
      <c r="F757" s="49">
        <v>7.88</v>
      </c>
      <c r="G757" s="49">
        <v>-0.22</v>
      </c>
      <c r="H757" s="36" t="s">
        <v>112</v>
      </c>
      <c r="I757" s="49">
        <v>0.28000000000000003</v>
      </c>
      <c r="J757" s="37">
        <v>7.6</v>
      </c>
      <c r="K757" s="51">
        <v>195</v>
      </c>
    </row>
    <row r="758" spans="1:33" x14ac:dyDescent="0.3">
      <c r="A758" s="48">
        <v>40568</v>
      </c>
      <c r="B758" s="49">
        <v>114215</v>
      </c>
      <c r="C758" s="49">
        <v>1463</v>
      </c>
      <c r="D758" s="49">
        <v>0.93659999999999999</v>
      </c>
      <c r="E758" s="49">
        <v>14.16</v>
      </c>
      <c r="F758" s="49">
        <v>7.82</v>
      </c>
      <c r="G758" s="49">
        <v>0.22</v>
      </c>
      <c r="H758" s="36" t="s">
        <v>112</v>
      </c>
      <c r="I758" s="49">
        <v>0.12</v>
      </c>
      <c r="J758" s="49">
        <v>7.5</v>
      </c>
      <c r="K758" s="51">
        <v>146</v>
      </c>
      <c r="L758" s="31">
        <f>AVERAGE(K754:K758)</f>
        <v>274.75</v>
      </c>
      <c r="M758" s="38">
        <f>GEOMEAN(K754:K758)</f>
        <v>252.88115811766124</v>
      </c>
      <c r="N758" s="45" t="s">
        <v>457</v>
      </c>
    </row>
    <row r="759" spans="1:33" x14ac:dyDescent="0.3">
      <c r="A759" s="48">
        <v>40581</v>
      </c>
      <c r="B759" s="49">
        <v>113321</v>
      </c>
      <c r="C759" s="49">
        <v>3585</v>
      </c>
      <c r="D759" s="49" t="s">
        <v>752</v>
      </c>
      <c r="E759" s="49">
        <v>14.55</v>
      </c>
      <c r="F759" s="49">
        <v>7.8</v>
      </c>
      <c r="G759" s="49">
        <v>-0.05</v>
      </c>
      <c r="H759" s="36" t="s">
        <v>112</v>
      </c>
      <c r="I759" s="49">
        <v>0.28000000000000003</v>
      </c>
      <c r="J759" s="49">
        <v>7.7</v>
      </c>
      <c r="K759" s="52">
        <v>110</v>
      </c>
    </row>
    <row r="760" spans="1:33" x14ac:dyDescent="0.3">
      <c r="A760" s="48">
        <v>40582</v>
      </c>
      <c r="B760" s="49">
        <v>110428</v>
      </c>
      <c r="C760" s="49">
        <v>2015</v>
      </c>
      <c r="D760" s="49">
        <v>1.2889999999999999</v>
      </c>
      <c r="E760" s="49">
        <v>13.81</v>
      </c>
      <c r="F760" s="49">
        <v>7.9</v>
      </c>
      <c r="G760" s="49">
        <v>-0.13</v>
      </c>
      <c r="H760" s="36" t="s">
        <v>112</v>
      </c>
      <c r="I760" s="49">
        <v>0.3</v>
      </c>
      <c r="J760" s="49">
        <v>7.5</v>
      </c>
      <c r="K760" s="52">
        <v>10</v>
      </c>
    </row>
    <row r="761" spans="1:33" x14ac:dyDescent="0.3">
      <c r="A761" s="48">
        <v>40584</v>
      </c>
      <c r="C761" s="13" t="s">
        <v>719</v>
      </c>
    </row>
    <row r="762" spans="1:33" x14ac:dyDescent="0.3">
      <c r="A762" s="48">
        <v>40589</v>
      </c>
      <c r="B762" s="49">
        <v>111048</v>
      </c>
      <c r="C762" s="49">
        <v>1183</v>
      </c>
      <c r="D762" s="49">
        <v>0.75719999999999998</v>
      </c>
      <c r="E762" s="49">
        <v>13.98</v>
      </c>
      <c r="F762" s="49">
        <v>7.92</v>
      </c>
      <c r="G762" s="49">
        <v>1.61</v>
      </c>
      <c r="H762" s="36" t="s">
        <v>112</v>
      </c>
      <c r="I762" s="49">
        <v>0.3</v>
      </c>
      <c r="J762" s="49">
        <v>7.6</v>
      </c>
      <c r="K762" s="51">
        <v>1553</v>
      </c>
    </row>
    <row r="763" spans="1:33" x14ac:dyDescent="0.3">
      <c r="A763" s="48">
        <v>40596</v>
      </c>
      <c r="B763" s="49">
        <v>111927</v>
      </c>
      <c r="C763" s="49">
        <v>941.4</v>
      </c>
      <c r="D763" s="49">
        <v>0.60250000000000004</v>
      </c>
      <c r="E763" s="49">
        <v>12.64</v>
      </c>
      <c r="F763" s="49">
        <v>7.89</v>
      </c>
      <c r="G763" s="49">
        <v>3.91</v>
      </c>
      <c r="H763" s="36" t="s">
        <v>112</v>
      </c>
      <c r="I763" s="49">
        <v>0.3</v>
      </c>
      <c r="J763" s="49">
        <v>7.6</v>
      </c>
      <c r="K763" s="51">
        <v>1789</v>
      </c>
      <c r="L763" s="31">
        <f>AVERAGE(K759:K763)</f>
        <v>865.5</v>
      </c>
      <c r="M763" s="38">
        <f>GEOMEAN(K759:K763)</f>
        <v>235.12219115234168</v>
      </c>
      <c r="N763" s="45" t="s">
        <v>458</v>
      </c>
    </row>
    <row r="764" spans="1:33" x14ac:dyDescent="0.3">
      <c r="A764" s="48">
        <v>40611</v>
      </c>
      <c r="B764" s="49">
        <v>83229</v>
      </c>
      <c r="C764" s="49">
        <v>921</v>
      </c>
      <c r="D764" s="49">
        <v>0.58899999999999997</v>
      </c>
      <c r="E764" s="49">
        <v>12.34</v>
      </c>
      <c r="F764" s="49">
        <v>7.67</v>
      </c>
      <c r="G764" s="49">
        <v>7.67</v>
      </c>
      <c r="H764" s="36" t="s">
        <v>112</v>
      </c>
      <c r="I764" s="49">
        <v>0.1</v>
      </c>
      <c r="J764" s="49">
        <v>7.6</v>
      </c>
      <c r="K764" s="51">
        <v>1669</v>
      </c>
    </row>
    <row r="765" spans="1:33" x14ac:dyDescent="0.3">
      <c r="A765" s="48">
        <v>40618</v>
      </c>
      <c r="B765" s="49">
        <v>100348</v>
      </c>
      <c r="C765" s="49">
        <v>833.1</v>
      </c>
      <c r="D765" s="49">
        <v>0.53320000000000001</v>
      </c>
      <c r="E765" s="49">
        <v>13.23</v>
      </c>
      <c r="F765" s="49">
        <v>7.94</v>
      </c>
      <c r="G765" s="49">
        <v>7.71</v>
      </c>
      <c r="H765" s="36" t="s">
        <v>112</v>
      </c>
      <c r="I765" s="49">
        <v>0.49</v>
      </c>
      <c r="J765" s="37">
        <v>7.3</v>
      </c>
      <c r="K765" s="51">
        <v>1223</v>
      </c>
    </row>
    <row r="766" spans="1:33" x14ac:dyDescent="0.3">
      <c r="A766" s="48">
        <v>40624</v>
      </c>
      <c r="B766" s="49">
        <v>110216</v>
      </c>
      <c r="C766" s="49">
        <v>1075</v>
      </c>
      <c r="D766" s="49">
        <v>0.68820000000000003</v>
      </c>
      <c r="E766" s="49">
        <v>14.06</v>
      </c>
      <c r="F766" s="49">
        <v>8.08</v>
      </c>
      <c r="G766" s="49">
        <v>12.97</v>
      </c>
      <c r="H766" s="36" t="s">
        <v>112</v>
      </c>
      <c r="I766" s="49">
        <v>0.11</v>
      </c>
      <c r="J766" s="49">
        <v>7.6</v>
      </c>
      <c r="K766" s="51">
        <v>228</v>
      </c>
      <c r="O766" s="28" t="s">
        <v>321</v>
      </c>
      <c r="P766" s="28">
        <v>85.7</v>
      </c>
      <c r="Q766" s="28" t="s">
        <v>321</v>
      </c>
      <c r="R766" s="28" t="s">
        <v>321</v>
      </c>
      <c r="S766" s="28" t="s">
        <v>321</v>
      </c>
      <c r="T766" s="28" t="s">
        <v>321</v>
      </c>
      <c r="U766" s="28" t="s">
        <v>321</v>
      </c>
      <c r="V766" s="28" t="s">
        <v>321</v>
      </c>
      <c r="W766" s="28" t="s">
        <v>321</v>
      </c>
      <c r="X766" s="28">
        <v>137</v>
      </c>
      <c r="Y766" s="28" t="s">
        <v>321</v>
      </c>
      <c r="Z766" s="28">
        <v>0.92</v>
      </c>
      <c r="AA766" s="28" t="s">
        <v>321</v>
      </c>
      <c r="AB766" s="28">
        <v>80.900000000000006</v>
      </c>
      <c r="AC766" s="28">
        <v>0.51</v>
      </c>
      <c r="AD766" s="28">
        <v>363</v>
      </c>
      <c r="AE766" s="28" t="s">
        <v>403</v>
      </c>
      <c r="AG766" s="13">
        <v>1.8</v>
      </c>
    </row>
    <row r="767" spans="1:33" x14ac:dyDescent="0.3">
      <c r="A767" s="48">
        <v>40626</v>
      </c>
      <c r="B767" s="49">
        <v>111538</v>
      </c>
      <c r="C767" s="49">
        <v>1060</v>
      </c>
      <c r="D767" s="49">
        <v>0.6784</v>
      </c>
      <c r="E767" s="49">
        <v>13.21</v>
      </c>
      <c r="F767" s="49">
        <v>8.02</v>
      </c>
      <c r="G767" s="49">
        <v>7.78</v>
      </c>
      <c r="H767" s="36" t="s">
        <v>112</v>
      </c>
      <c r="I767" s="49">
        <v>0.35</v>
      </c>
      <c r="J767" s="49">
        <v>7.4</v>
      </c>
      <c r="K767" s="51">
        <v>226</v>
      </c>
    </row>
    <row r="768" spans="1:33" x14ac:dyDescent="0.3">
      <c r="A768" s="48">
        <v>40631</v>
      </c>
      <c r="B768" s="49">
        <v>110637</v>
      </c>
      <c r="C768" s="49">
        <v>1120</v>
      </c>
      <c r="D768" s="49">
        <v>0.7167</v>
      </c>
      <c r="E768" s="49">
        <v>14.77</v>
      </c>
      <c r="F768" s="49">
        <v>7.84</v>
      </c>
      <c r="G768" s="49">
        <v>6.56</v>
      </c>
      <c r="H768" s="36" t="s">
        <v>112</v>
      </c>
      <c r="I768" s="49">
        <v>0.3</v>
      </c>
      <c r="J768" s="49">
        <v>7.5</v>
      </c>
      <c r="K768" s="51">
        <v>63</v>
      </c>
      <c r="L768" s="31">
        <f>AVERAGE(K764:K768)</f>
        <v>681.8</v>
      </c>
      <c r="M768" s="38">
        <f>GEOMEAN(K764:K768)</f>
        <v>366.65138163280204</v>
      </c>
      <c r="N768" s="45" t="s">
        <v>461</v>
      </c>
    </row>
    <row r="769" spans="1:14" x14ac:dyDescent="0.3">
      <c r="A769" s="48">
        <v>40638</v>
      </c>
      <c r="B769" s="26">
        <v>0.46150462962962963</v>
      </c>
      <c r="C769" s="13">
        <v>684</v>
      </c>
      <c r="D769" s="13">
        <v>0.4446</v>
      </c>
      <c r="E769" s="13">
        <v>10.76</v>
      </c>
      <c r="F769" s="13">
        <v>8.14</v>
      </c>
      <c r="G769" s="13">
        <v>9.3000000000000007</v>
      </c>
      <c r="K769" s="51">
        <v>1112</v>
      </c>
    </row>
    <row r="770" spans="1:14" x14ac:dyDescent="0.3">
      <c r="A770" s="48">
        <v>40644</v>
      </c>
      <c r="B770" s="53">
        <v>0.45851851851851855</v>
      </c>
      <c r="C770" s="13">
        <v>928</v>
      </c>
      <c r="D770" s="13">
        <v>0.60450000000000004</v>
      </c>
      <c r="E770" s="13">
        <v>8.84</v>
      </c>
      <c r="F770" s="13">
        <v>8.15</v>
      </c>
      <c r="G770" s="13">
        <v>16.5</v>
      </c>
      <c r="K770" s="51">
        <v>1515</v>
      </c>
    </row>
    <row r="771" spans="1:14" x14ac:dyDescent="0.3">
      <c r="A771" s="48">
        <v>40651</v>
      </c>
      <c r="B771" s="26">
        <v>0.47964120370370367</v>
      </c>
      <c r="C771" s="13">
        <v>920</v>
      </c>
      <c r="D771" s="13">
        <v>0.59799999999999998</v>
      </c>
      <c r="E771" s="13">
        <v>8.5500000000000007</v>
      </c>
      <c r="F771" s="13">
        <v>8.25</v>
      </c>
      <c r="G771" s="13">
        <v>14.4</v>
      </c>
      <c r="K771" s="51">
        <v>1421</v>
      </c>
    </row>
    <row r="772" spans="1:14" x14ac:dyDescent="0.3">
      <c r="A772" s="48">
        <v>40653</v>
      </c>
      <c r="B772" s="26">
        <v>0.47568287037037038</v>
      </c>
      <c r="C772" s="13">
        <v>465.5</v>
      </c>
      <c r="D772" s="13">
        <v>0.30230000000000001</v>
      </c>
      <c r="E772" s="13">
        <v>9.39</v>
      </c>
      <c r="F772" s="13">
        <v>7.75</v>
      </c>
      <c r="G772" s="13">
        <v>11.2</v>
      </c>
      <c r="K772" s="51">
        <v>17329</v>
      </c>
    </row>
    <row r="773" spans="1:14" x14ac:dyDescent="0.3">
      <c r="A773" s="48">
        <v>40660</v>
      </c>
      <c r="B773" s="26">
        <v>0.49453703703703705</v>
      </c>
      <c r="C773" s="13">
        <v>417.5</v>
      </c>
      <c r="D773" s="13">
        <v>0.2717</v>
      </c>
      <c r="E773" s="13">
        <v>9.35</v>
      </c>
      <c r="F773" s="13">
        <v>7.98</v>
      </c>
      <c r="G773" s="13">
        <v>15</v>
      </c>
      <c r="K773" s="51">
        <v>17329</v>
      </c>
      <c r="L773" s="31">
        <f>AVERAGE(K769:K773)</f>
        <v>7741.2</v>
      </c>
      <c r="M773" s="38">
        <f>GEOMEAN(K769:K773)</f>
        <v>3726.7623582058964</v>
      </c>
      <c r="N773" s="45" t="s">
        <v>463</v>
      </c>
    </row>
    <row r="774" spans="1:14" x14ac:dyDescent="0.3">
      <c r="A774" s="48">
        <v>40668</v>
      </c>
      <c r="B774" s="26">
        <v>0.46437499999999998</v>
      </c>
      <c r="C774" s="13">
        <v>859</v>
      </c>
      <c r="D774" s="13">
        <v>0.55900000000000005</v>
      </c>
      <c r="E774" s="13">
        <v>13.12</v>
      </c>
      <c r="F774" s="13">
        <v>8.27</v>
      </c>
      <c r="G774" s="13">
        <v>12</v>
      </c>
      <c r="K774" s="51">
        <v>637</v>
      </c>
    </row>
    <row r="775" spans="1:14" x14ac:dyDescent="0.3">
      <c r="A775" s="48">
        <v>40672</v>
      </c>
      <c r="B775" s="26">
        <v>0.4525925925925926</v>
      </c>
      <c r="C775" s="13">
        <v>836</v>
      </c>
      <c r="D775" s="13">
        <v>0.54600000000000004</v>
      </c>
      <c r="E775" s="13">
        <v>18.149999999999999</v>
      </c>
      <c r="F775" s="13">
        <v>8.31</v>
      </c>
      <c r="G775" s="13">
        <v>15.2</v>
      </c>
      <c r="K775" s="51">
        <v>743</v>
      </c>
    </row>
    <row r="776" spans="1:14" x14ac:dyDescent="0.3">
      <c r="A776" s="48">
        <v>40675</v>
      </c>
      <c r="B776" s="26">
        <v>0.46487268518518521</v>
      </c>
      <c r="C776" s="13">
        <v>942</v>
      </c>
      <c r="D776" s="13">
        <v>0.61099999999999999</v>
      </c>
      <c r="E776" s="13">
        <v>13.55</v>
      </c>
      <c r="F776" s="13">
        <v>8.23</v>
      </c>
      <c r="G776" s="13">
        <v>20.8</v>
      </c>
      <c r="K776" s="51">
        <v>278</v>
      </c>
    </row>
    <row r="777" spans="1:14" x14ac:dyDescent="0.3">
      <c r="A777" s="48">
        <v>40679</v>
      </c>
      <c r="B777" s="26">
        <v>0.51611111111111108</v>
      </c>
      <c r="C777" s="13">
        <v>805</v>
      </c>
      <c r="D777" s="13">
        <v>0.52649999999999997</v>
      </c>
      <c r="E777" s="13">
        <v>11.23</v>
      </c>
      <c r="F777" s="13">
        <v>8.15</v>
      </c>
      <c r="G777" s="13">
        <v>16.600000000000001</v>
      </c>
      <c r="H777" s="13">
        <v>740.8</v>
      </c>
      <c r="J777" s="13" t="s">
        <v>604</v>
      </c>
      <c r="K777" s="51">
        <v>1789</v>
      </c>
    </row>
    <row r="778" spans="1:14" x14ac:dyDescent="0.3">
      <c r="A778" s="48">
        <v>40681</v>
      </c>
      <c r="B778" s="26">
        <v>0.45906249999999998</v>
      </c>
      <c r="C778" s="13">
        <v>919</v>
      </c>
      <c r="D778" s="13">
        <v>0.59799999999999998</v>
      </c>
      <c r="E778" s="13">
        <v>10.79</v>
      </c>
      <c r="F778" s="13">
        <v>8.1</v>
      </c>
      <c r="G778" s="13">
        <v>12.7</v>
      </c>
      <c r="K778" s="51">
        <v>677</v>
      </c>
      <c r="L778" s="31">
        <f>AVERAGE(K774:K778)</f>
        <v>824.8</v>
      </c>
      <c r="M778" s="38">
        <f>GEOMEAN(K774:K778)</f>
        <v>692.58711922254167</v>
      </c>
      <c r="N778" s="45" t="s">
        <v>464</v>
      </c>
    </row>
    <row r="779" spans="1:14" x14ac:dyDescent="0.3">
      <c r="A779" s="48">
        <v>40702</v>
      </c>
      <c r="B779" s="49">
        <v>111519</v>
      </c>
      <c r="C779" s="49">
        <v>909.4</v>
      </c>
      <c r="D779" s="49">
        <v>0.58199999999999996</v>
      </c>
      <c r="E779" s="49">
        <v>9.01</v>
      </c>
      <c r="F779" s="49">
        <v>7.8</v>
      </c>
      <c r="G779" s="49">
        <v>23.81</v>
      </c>
      <c r="K779" s="51">
        <v>785</v>
      </c>
    </row>
    <row r="780" spans="1:14" x14ac:dyDescent="0.3">
      <c r="A780" s="48">
        <v>40708</v>
      </c>
      <c r="B780" s="26">
        <v>0.45437499999999997</v>
      </c>
      <c r="C780" s="13">
        <v>832</v>
      </c>
      <c r="D780" s="13">
        <v>0.53949999999999998</v>
      </c>
      <c r="E780" s="13">
        <v>10.67</v>
      </c>
      <c r="F780" s="13">
        <v>8.23</v>
      </c>
      <c r="G780" s="13">
        <v>20.2</v>
      </c>
      <c r="K780" s="51">
        <v>867</v>
      </c>
    </row>
    <row r="781" spans="1:14" x14ac:dyDescent="0.3">
      <c r="A781" s="48">
        <v>40717</v>
      </c>
      <c r="B781" s="26">
        <v>0.4440972222222222</v>
      </c>
      <c r="C781" s="13">
        <v>877</v>
      </c>
      <c r="D781" s="13">
        <v>0.57199999999999995</v>
      </c>
      <c r="E781" s="13">
        <v>8.5299999999999994</v>
      </c>
      <c r="F781" s="13">
        <v>8.19</v>
      </c>
      <c r="G781" s="13">
        <v>19.7</v>
      </c>
      <c r="K781" s="51">
        <v>1935</v>
      </c>
    </row>
    <row r="782" spans="1:14" x14ac:dyDescent="0.3">
      <c r="A782" s="48">
        <v>40721</v>
      </c>
      <c r="B782" s="26">
        <v>0.44958333333333328</v>
      </c>
      <c r="C782" s="13">
        <v>704</v>
      </c>
      <c r="D782" s="13">
        <v>0.45500000000000002</v>
      </c>
      <c r="E782" s="13">
        <v>8.59</v>
      </c>
      <c r="F782" s="13">
        <v>8.09</v>
      </c>
      <c r="G782" s="13">
        <v>19</v>
      </c>
      <c r="K782" s="51">
        <v>5475</v>
      </c>
    </row>
    <row r="783" spans="1:14" x14ac:dyDescent="0.3">
      <c r="A783" s="48">
        <v>40723</v>
      </c>
      <c r="B783" s="26">
        <v>0.44403935185185189</v>
      </c>
      <c r="C783" s="13">
        <v>843</v>
      </c>
      <c r="D783" s="13">
        <v>0.54600000000000004</v>
      </c>
      <c r="E783" s="13">
        <v>9.8699999999999992</v>
      </c>
      <c r="F783" s="13">
        <v>8.09</v>
      </c>
      <c r="G783" s="13">
        <v>19.600000000000001</v>
      </c>
      <c r="K783" s="51">
        <v>813</v>
      </c>
      <c r="L783" s="31">
        <f>AVERAGE(K779:K783)</f>
        <v>1975</v>
      </c>
      <c r="M783" s="38">
        <f>GEOMEAN(K779:K783)</f>
        <v>1424.3242829714036</v>
      </c>
      <c r="N783" s="45" t="s">
        <v>465</v>
      </c>
    </row>
    <row r="784" spans="1:14" x14ac:dyDescent="0.3">
      <c r="A784" s="48">
        <v>40724</v>
      </c>
      <c r="B784" s="26">
        <v>0.46869212962962964</v>
      </c>
      <c r="C784" s="13">
        <v>869</v>
      </c>
      <c r="D784" s="13">
        <v>0.5655</v>
      </c>
      <c r="E784" s="13">
        <v>10.16</v>
      </c>
      <c r="F784" s="13">
        <v>8.2100000000000009</v>
      </c>
      <c r="G784" s="13">
        <v>23</v>
      </c>
      <c r="K784" s="51">
        <v>907</v>
      </c>
    </row>
    <row r="785" spans="1:31" x14ac:dyDescent="0.3">
      <c r="A785" s="48">
        <v>40738</v>
      </c>
      <c r="B785" s="26">
        <v>0.45776620370370374</v>
      </c>
      <c r="C785" s="13">
        <v>920</v>
      </c>
      <c r="D785" s="13">
        <v>0.59799999999999998</v>
      </c>
      <c r="E785" s="13">
        <v>9.91</v>
      </c>
      <c r="F785" s="13">
        <v>8.0500000000000007</v>
      </c>
      <c r="G785" s="13">
        <v>22.8</v>
      </c>
      <c r="K785" s="51">
        <v>457</v>
      </c>
    </row>
    <row r="786" spans="1:31" x14ac:dyDescent="0.3">
      <c r="A786" s="48">
        <v>40742</v>
      </c>
      <c r="B786" s="54">
        <v>0.42587962962962966</v>
      </c>
      <c r="C786" s="13">
        <v>906</v>
      </c>
      <c r="D786" s="13">
        <v>0.59150000000000003</v>
      </c>
      <c r="E786" s="13">
        <v>9.11</v>
      </c>
      <c r="F786" s="13">
        <v>8.0399999999999991</v>
      </c>
      <c r="G786" s="13">
        <v>23.8</v>
      </c>
      <c r="K786" s="51">
        <v>960</v>
      </c>
    </row>
    <row r="787" spans="1:31" x14ac:dyDescent="0.3">
      <c r="A787" s="48">
        <v>40744</v>
      </c>
      <c r="B787" s="26">
        <v>0.4574421296296296</v>
      </c>
      <c r="C787" s="13">
        <v>868</v>
      </c>
      <c r="D787" s="13">
        <v>0.5655</v>
      </c>
      <c r="E787" s="13">
        <v>8.51</v>
      </c>
      <c r="F787" s="13">
        <v>8.1300000000000008</v>
      </c>
      <c r="G787" s="13">
        <v>25.8</v>
      </c>
      <c r="K787" s="51">
        <v>617</v>
      </c>
      <c r="O787" s="28">
        <v>1.3</v>
      </c>
      <c r="P787" s="28">
        <v>75.8</v>
      </c>
      <c r="Q787" s="28" t="s">
        <v>321</v>
      </c>
      <c r="R787" s="28" t="s">
        <v>321</v>
      </c>
      <c r="S787" s="28" t="s">
        <v>321</v>
      </c>
      <c r="T787" s="28" t="s">
        <v>321</v>
      </c>
      <c r="U787" s="28" t="s">
        <v>321</v>
      </c>
      <c r="V787" s="28" t="s">
        <v>321</v>
      </c>
      <c r="W787" s="28" t="s">
        <v>321</v>
      </c>
      <c r="X787" s="28">
        <v>112</v>
      </c>
      <c r="Y787" s="28" t="s">
        <v>321</v>
      </c>
      <c r="Z787" s="28">
        <v>0.94</v>
      </c>
      <c r="AA787" s="28" t="s">
        <v>321</v>
      </c>
      <c r="AB787" s="28">
        <v>69.2</v>
      </c>
      <c r="AC787" s="28" t="s">
        <v>321</v>
      </c>
      <c r="AD787" s="28">
        <v>327</v>
      </c>
      <c r="AE787" s="28" t="s">
        <v>753</v>
      </c>
    </row>
    <row r="788" spans="1:31" x14ac:dyDescent="0.3">
      <c r="A788" s="48">
        <v>40751</v>
      </c>
      <c r="B788" s="54">
        <v>0.45401620370370371</v>
      </c>
      <c r="C788" s="13">
        <v>921</v>
      </c>
      <c r="D788" s="13">
        <v>0.59799999999999998</v>
      </c>
      <c r="E788" s="13">
        <v>9.7899999999999991</v>
      </c>
      <c r="F788" s="13">
        <v>8.08</v>
      </c>
      <c r="G788" s="13">
        <v>25.2</v>
      </c>
      <c r="K788" s="51">
        <v>496</v>
      </c>
      <c r="L788" s="31">
        <f>AVERAGE(K784:K788)</f>
        <v>687.4</v>
      </c>
      <c r="M788" s="38">
        <f>GEOMEAN(K784:K788)</f>
        <v>656.31497282876842</v>
      </c>
      <c r="N788" s="45" t="s">
        <v>467</v>
      </c>
    </row>
    <row r="789" spans="1:31" x14ac:dyDescent="0.3">
      <c r="A789" s="48">
        <v>40757</v>
      </c>
      <c r="B789" s="26">
        <v>0.46945601851851854</v>
      </c>
      <c r="C789" s="13">
        <v>910</v>
      </c>
      <c r="D789" s="13">
        <v>0.59150000000000003</v>
      </c>
      <c r="E789" s="13">
        <v>8.7200000000000006</v>
      </c>
      <c r="F789" s="13">
        <v>8.02</v>
      </c>
      <c r="G789" s="13">
        <v>25.2</v>
      </c>
      <c r="K789" s="51">
        <v>450</v>
      </c>
    </row>
    <row r="790" spans="1:31" x14ac:dyDescent="0.3">
      <c r="A790" s="48">
        <v>40770</v>
      </c>
      <c r="B790" s="26">
        <v>0.48068287037037033</v>
      </c>
      <c r="C790" s="13">
        <v>712</v>
      </c>
      <c r="D790" s="13">
        <v>0.46150000000000002</v>
      </c>
      <c r="E790" s="13">
        <v>8.19</v>
      </c>
      <c r="F790" s="13">
        <v>7.95</v>
      </c>
      <c r="G790" s="13">
        <v>20.399999999999999</v>
      </c>
      <c r="K790" s="51">
        <v>561</v>
      </c>
    </row>
    <row r="791" spans="1:31" x14ac:dyDescent="0.3">
      <c r="A791" s="48">
        <v>40772</v>
      </c>
      <c r="B791" s="26">
        <v>0.45468750000000002</v>
      </c>
      <c r="C791" s="13">
        <v>659</v>
      </c>
      <c r="D791" s="13">
        <v>0.42899999999999999</v>
      </c>
      <c r="E791" s="13">
        <v>11.8</v>
      </c>
      <c r="F791" s="13">
        <v>7.94</v>
      </c>
      <c r="G791" s="13">
        <v>20.9</v>
      </c>
      <c r="K791" s="51">
        <v>256</v>
      </c>
    </row>
    <row r="792" spans="1:31" x14ac:dyDescent="0.3">
      <c r="A792" s="48">
        <v>40778</v>
      </c>
      <c r="B792" s="26">
        <v>0.45306712962962964</v>
      </c>
      <c r="C792" s="13">
        <v>669</v>
      </c>
      <c r="D792" s="13">
        <v>0.4355</v>
      </c>
      <c r="E792" s="13">
        <v>6.78</v>
      </c>
      <c r="F792" s="13">
        <v>7.79</v>
      </c>
      <c r="G792" s="13">
        <v>20.8</v>
      </c>
      <c r="K792" s="51">
        <v>1223</v>
      </c>
    </row>
    <row r="793" spans="1:31" x14ac:dyDescent="0.3">
      <c r="A793" s="48">
        <v>40784</v>
      </c>
      <c r="B793" s="26">
        <v>0.4748148148148148</v>
      </c>
      <c r="C793" s="13">
        <v>806</v>
      </c>
      <c r="D793" s="13">
        <v>0.52649999999999997</v>
      </c>
      <c r="E793" s="13">
        <v>9.32</v>
      </c>
      <c r="F793" s="13">
        <v>7.9</v>
      </c>
      <c r="G793" s="13">
        <v>20.3</v>
      </c>
      <c r="K793" s="51">
        <v>199</v>
      </c>
      <c r="L793" s="31">
        <f>AVERAGE(K789:K793)</f>
        <v>537.79999999999995</v>
      </c>
      <c r="M793" s="38">
        <f>GEOMEAN(K789:K793)</f>
        <v>435.85193133324202</v>
      </c>
      <c r="N793" s="45" t="s">
        <v>472</v>
      </c>
    </row>
    <row r="794" spans="1:31" x14ac:dyDescent="0.3">
      <c r="A794" s="48">
        <v>40786</v>
      </c>
      <c r="B794" s="26">
        <v>0.46371527777777777</v>
      </c>
      <c r="C794" s="13">
        <v>820</v>
      </c>
      <c r="D794" s="13">
        <v>0.53300000000000003</v>
      </c>
      <c r="E794" s="13">
        <v>6.65</v>
      </c>
      <c r="F794" s="13">
        <v>7.94</v>
      </c>
      <c r="G794" s="13">
        <v>21</v>
      </c>
      <c r="K794" s="51">
        <v>432</v>
      </c>
    </row>
    <row r="795" spans="1:31" x14ac:dyDescent="0.3">
      <c r="A795" s="48">
        <v>40800</v>
      </c>
      <c r="B795" s="26">
        <v>0.46225694444444443</v>
      </c>
      <c r="C795" s="13">
        <v>745</v>
      </c>
      <c r="D795" s="13">
        <v>0.48749999999999999</v>
      </c>
      <c r="E795" s="13">
        <v>6.79</v>
      </c>
      <c r="F795" s="13">
        <v>7.9</v>
      </c>
      <c r="G795" s="13">
        <v>19</v>
      </c>
      <c r="K795" s="51">
        <v>884</v>
      </c>
    </row>
    <row r="796" spans="1:31" x14ac:dyDescent="0.3">
      <c r="A796" s="48">
        <v>40807</v>
      </c>
      <c r="B796" s="54">
        <v>0.46636574074074072</v>
      </c>
      <c r="C796" s="13">
        <v>471.8</v>
      </c>
      <c r="D796" s="13">
        <v>0.30680000000000002</v>
      </c>
      <c r="E796" s="13">
        <v>11.2</v>
      </c>
      <c r="F796" s="13">
        <v>8.08</v>
      </c>
      <c r="G796" s="13">
        <v>20.2</v>
      </c>
      <c r="K796" s="51">
        <v>1236</v>
      </c>
    </row>
    <row r="797" spans="1:31" x14ac:dyDescent="0.3">
      <c r="A797" s="48">
        <v>40813</v>
      </c>
      <c r="B797" s="54">
        <v>0.44920138888888889</v>
      </c>
      <c r="C797" s="13">
        <v>539</v>
      </c>
      <c r="D797" s="13">
        <v>0.3503</v>
      </c>
      <c r="E797" s="13">
        <v>9.02</v>
      </c>
      <c r="F797" s="13">
        <v>8.08</v>
      </c>
      <c r="G797" s="13">
        <v>15.4</v>
      </c>
      <c r="K797" s="51">
        <v>3255</v>
      </c>
      <c r="L797" s="31">
        <f>AVERAGE(K793:K797)</f>
        <v>1201.2</v>
      </c>
      <c r="M797" s="38">
        <f>GEOMEAN(K793:K797)</f>
        <v>788.99038436366106</v>
      </c>
      <c r="N797" s="55" t="s">
        <v>473</v>
      </c>
    </row>
    <row r="798" spans="1:31" x14ac:dyDescent="0.3">
      <c r="A798" s="48">
        <v>40822</v>
      </c>
      <c r="B798" s="54">
        <v>0.47951388888888885</v>
      </c>
      <c r="C798" s="13">
        <v>863</v>
      </c>
      <c r="D798" s="13">
        <v>0.55900000000000005</v>
      </c>
      <c r="E798" s="13">
        <v>10.71</v>
      </c>
      <c r="F798" s="13">
        <v>8.26</v>
      </c>
      <c r="G798" s="13">
        <v>14.5</v>
      </c>
      <c r="K798" s="56">
        <v>256</v>
      </c>
    </row>
    <row r="799" spans="1:31" x14ac:dyDescent="0.3">
      <c r="A799" s="48">
        <v>40829</v>
      </c>
      <c r="B799" s="26">
        <v>0.46679398148148149</v>
      </c>
      <c r="C799" s="13">
        <v>839</v>
      </c>
      <c r="D799" s="13">
        <v>0.54600000000000004</v>
      </c>
      <c r="E799" s="13">
        <v>9.18</v>
      </c>
      <c r="F799" s="13">
        <v>8.1300000000000008</v>
      </c>
      <c r="G799" s="13">
        <v>16</v>
      </c>
      <c r="K799" s="51">
        <v>24192</v>
      </c>
    </row>
    <row r="800" spans="1:31" x14ac:dyDescent="0.3">
      <c r="A800" s="48">
        <v>40833</v>
      </c>
      <c r="B800" s="26">
        <v>0.47509259259259262</v>
      </c>
      <c r="C800" s="13">
        <v>598</v>
      </c>
      <c r="D800" s="13">
        <v>0.38869999999999999</v>
      </c>
      <c r="E800" s="13">
        <v>9.36</v>
      </c>
      <c r="F800" s="13">
        <v>7.99</v>
      </c>
      <c r="G800" s="13">
        <v>11.6</v>
      </c>
      <c r="K800" s="56">
        <v>134</v>
      </c>
    </row>
    <row r="801" spans="1:31" x14ac:dyDescent="0.3">
      <c r="A801" s="48">
        <v>40836</v>
      </c>
      <c r="B801" s="26">
        <v>0.43971064814814814</v>
      </c>
      <c r="C801" s="13">
        <v>288.3</v>
      </c>
      <c r="D801" s="13">
        <v>0.18720000000000001</v>
      </c>
      <c r="E801" s="13">
        <v>10.31</v>
      </c>
      <c r="F801" s="13">
        <v>8.1</v>
      </c>
      <c r="G801" s="13">
        <v>9.5</v>
      </c>
      <c r="K801" s="13">
        <v>6867</v>
      </c>
    </row>
    <row r="802" spans="1:31" x14ac:dyDescent="0.3">
      <c r="A802" s="48">
        <v>40841</v>
      </c>
      <c r="B802" s="57">
        <v>0.46166666666666667</v>
      </c>
      <c r="C802" s="13">
        <v>884</v>
      </c>
      <c r="D802" s="13">
        <v>0.57199999999999995</v>
      </c>
      <c r="E802" s="13">
        <v>9.8800000000000008</v>
      </c>
      <c r="F802" s="13">
        <v>8.1300000000000008</v>
      </c>
      <c r="G802" s="13">
        <v>10.4</v>
      </c>
      <c r="K802" s="56">
        <v>143</v>
      </c>
      <c r="L802" s="31">
        <f>AVERAGE(K798:K802)</f>
        <v>6318.4</v>
      </c>
      <c r="M802" s="38">
        <f>GEOMEAN(K798:K802)</f>
        <v>959.8954309718946</v>
      </c>
      <c r="N802" s="55" t="s">
        <v>474</v>
      </c>
      <c r="O802" s="28">
        <v>1.2</v>
      </c>
      <c r="P802" s="28">
        <v>81.3</v>
      </c>
      <c r="Q802" s="28" t="s">
        <v>321</v>
      </c>
      <c r="R802" s="28" t="s">
        <v>321</v>
      </c>
      <c r="S802" s="28" t="s">
        <v>321</v>
      </c>
      <c r="T802" s="28" t="s">
        <v>321</v>
      </c>
      <c r="U802" s="28" t="s">
        <v>321</v>
      </c>
      <c r="V802" s="28" t="s">
        <v>321</v>
      </c>
      <c r="W802" s="28" t="s">
        <v>321</v>
      </c>
      <c r="X802" s="28">
        <v>97.8</v>
      </c>
      <c r="Y802" s="28" t="s">
        <v>321</v>
      </c>
      <c r="Z802" s="28">
        <v>0.99</v>
      </c>
      <c r="AA802" s="28" t="s">
        <v>321</v>
      </c>
      <c r="AB802" s="28">
        <v>80.7</v>
      </c>
      <c r="AC802" s="28" t="s">
        <v>321</v>
      </c>
      <c r="AD802" s="28">
        <v>353</v>
      </c>
      <c r="AE802" s="28" t="s">
        <v>754</v>
      </c>
    </row>
    <row r="803" spans="1:31" x14ac:dyDescent="0.3">
      <c r="A803" s="48">
        <v>40856</v>
      </c>
      <c r="B803" s="57">
        <v>0.50179398148148147</v>
      </c>
      <c r="C803" s="13">
        <v>843</v>
      </c>
      <c r="D803" s="13">
        <v>0.54600000000000004</v>
      </c>
      <c r="E803" s="13">
        <v>12.94</v>
      </c>
      <c r="F803" s="13">
        <v>8.1199999999999992</v>
      </c>
      <c r="G803" s="13">
        <v>14.4</v>
      </c>
      <c r="K803" s="56">
        <v>3428</v>
      </c>
    </row>
    <row r="804" spans="1:31" x14ac:dyDescent="0.3">
      <c r="A804" s="48">
        <v>40862</v>
      </c>
      <c r="B804" s="57">
        <v>0.46152777777777776</v>
      </c>
      <c r="C804" s="13">
        <v>501</v>
      </c>
      <c r="D804" s="13">
        <v>0.3256</v>
      </c>
      <c r="E804" s="13">
        <v>9.23</v>
      </c>
      <c r="F804" s="13">
        <v>7.95</v>
      </c>
      <c r="G804" s="13">
        <v>13.1</v>
      </c>
      <c r="K804" s="56">
        <v>2224</v>
      </c>
    </row>
    <row r="805" spans="1:31" x14ac:dyDescent="0.3">
      <c r="A805" s="48">
        <v>40864</v>
      </c>
      <c r="B805" s="57">
        <v>0.45480324074074074</v>
      </c>
      <c r="C805" s="13">
        <v>669</v>
      </c>
      <c r="D805" s="13">
        <v>0.43490000000000001</v>
      </c>
      <c r="E805" s="13">
        <v>16</v>
      </c>
      <c r="F805" s="13">
        <v>8.19</v>
      </c>
      <c r="G805" s="13">
        <v>6.5</v>
      </c>
      <c r="K805" s="56">
        <v>85</v>
      </c>
    </row>
    <row r="806" spans="1:31" x14ac:dyDescent="0.3">
      <c r="A806" s="48">
        <v>40869</v>
      </c>
      <c r="B806" s="26">
        <v>0.50695601851851857</v>
      </c>
      <c r="C806" s="13">
        <v>258.89999999999998</v>
      </c>
      <c r="D806" s="13">
        <v>0.16839999999999999</v>
      </c>
      <c r="E806" s="13">
        <v>10.99</v>
      </c>
      <c r="F806" s="13">
        <v>8.06</v>
      </c>
      <c r="G806" s="13">
        <v>9.3000000000000007</v>
      </c>
      <c r="K806" s="56">
        <v>9804</v>
      </c>
    </row>
    <row r="807" spans="1:31" x14ac:dyDescent="0.3">
      <c r="A807" s="48">
        <v>40875</v>
      </c>
      <c r="B807" s="57">
        <v>0.48015046296296293</v>
      </c>
      <c r="C807" s="13">
        <v>436.7</v>
      </c>
      <c r="D807" s="13">
        <v>0.28410000000000002</v>
      </c>
      <c r="E807" s="13">
        <v>10.94</v>
      </c>
      <c r="F807" s="13">
        <v>7.87</v>
      </c>
      <c r="G807" s="13">
        <v>7.9</v>
      </c>
      <c r="K807" s="56">
        <v>2481</v>
      </c>
      <c r="L807" s="31">
        <f>AVERAGE(K803:K807)</f>
        <v>3604.4</v>
      </c>
      <c r="M807" s="38">
        <f>GEOMEAN(K803:K807)</f>
        <v>1735.9008577242844</v>
      </c>
      <c r="N807" s="55" t="s">
        <v>478</v>
      </c>
    </row>
    <row r="808" spans="1:31" x14ac:dyDescent="0.3">
      <c r="A808" s="48">
        <v>40878</v>
      </c>
      <c r="B808" s="57">
        <v>0.45869212962962963</v>
      </c>
      <c r="C808" s="13">
        <v>797</v>
      </c>
      <c r="D808" s="13">
        <v>0.51800000000000002</v>
      </c>
      <c r="E808" s="13">
        <v>18.04</v>
      </c>
      <c r="F808" s="13">
        <v>8.0299999999999994</v>
      </c>
      <c r="G808" s="13">
        <v>4</v>
      </c>
      <c r="K808" s="56">
        <v>4611</v>
      </c>
    </row>
    <row r="809" spans="1:31" x14ac:dyDescent="0.3">
      <c r="A809" s="48">
        <v>40883</v>
      </c>
      <c r="B809" s="26">
        <v>0.45960648148148148</v>
      </c>
      <c r="C809" s="13">
        <v>593</v>
      </c>
      <c r="D809" s="13">
        <v>0.38540000000000002</v>
      </c>
      <c r="E809" s="13">
        <v>12.31</v>
      </c>
      <c r="F809" s="13">
        <v>8.1</v>
      </c>
      <c r="G809" s="13">
        <v>6.8</v>
      </c>
      <c r="K809" s="56">
        <v>650</v>
      </c>
    </row>
    <row r="810" spans="1:31" x14ac:dyDescent="0.3">
      <c r="A810" s="48">
        <v>40890</v>
      </c>
      <c r="B810" s="54">
        <v>0.43190972222222218</v>
      </c>
      <c r="C810" s="13">
        <v>993</v>
      </c>
      <c r="D810" s="13">
        <v>0.64349999999999996</v>
      </c>
      <c r="E810" s="13">
        <v>12.69</v>
      </c>
      <c r="F810" s="13">
        <v>8.1999999999999993</v>
      </c>
      <c r="G810" s="13">
        <v>4.2</v>
      </c>
      <c r="K810" s="56">
        <v>96</v>
      </c>
    </row>
    <row r="811" spans="1:31" x14ac:dyDescent="0.3">
      <c r="A811" s="48">
        <v>40897</v>
      </c>
      <c r="B811" s="26">
        <v>0.42650462962962959</v>
      </c>
      <c r="C811" s="13">
        <v>767</v>
      </c>
      <c r="D811" s="13">
        <v>0.50049999999999994</v>
      </c>
      <c r="E811" s="13">
        <v>11.93</v>
      </c>
      <c r="F811" s="13">
        <v>8.14</v>
      </c>
      <c r="G811" s="13">
        <v>7.8</v>
      </c>
      <c r="K811" s="56">
        <v>2987</v>
      </c>
    </row>
    <row r="812" spans="1:31" x14ac:dyDescent="0.3">
      <c r="A812" s="48">
        <v>40899</v>
      </c>
      <c r="B812" s="26">
        <v>0.46662037037037035</v>
      </c>
      <c r="C812" s="13">
        <v>708</v>
      </c>
      <c r="D812" s="13">
        <v>0.4602</v>
      </c>
      <c r="E812" s="13">
        <v>11.9</v>
      </c>
      <c r="F812" s="13">
        <v>8.14</v>
      </c>
      <c r="G812" s="13">
        <v>8.8000000000000007</v>
      </c>
      <c r="K812" s="56">
        <v>450</v>
      </c>
      <c r="L812" s="31">
        <f>AVERAGE(K808:K812)</f>
        <v>1758.8</v>
      </c>
      <c r="M812" s="38">
        <f>GEOMEAN(K808:K812)</f>
        <v>826.96187823396679</v>
      </c>
      <c r="N812" s="55" t="s">
        <v>479</v>
      </c>
    </row>
    <row r="813" spans="1:31" x14ac:dyDescent="0.3">
      <c r="A813" s="48">
        <v>40920</v>
      </c>
      <c r="B813" s="26">
        <v>0.47196759259259258</v>
      </c>
      <c r="C813" s="13">
        <v>854</v>
      </c>
      <c r="D813" s="13">
        <v>0.55249999999999999</v>
      </c>
      <c r="E813" s="13">
        <v>12.28</v>
      </c>
      <c r="F813" s="13">
        <v>8.35</v>
      </c>
      <c r="G813" s="13">
        <v>5.4</v>
      </c>
      <c r="K813" s="59">
        <v>520</v>
      </c>
    </row>
    <row r="814" spans="1:31" x14ac:dyDescent="0.3">
      <c r="A814" s="48">
        <v>40927</v>
      </c>
      <c r="B814" s="26">
        <v>0.44196759259259261</v>
      </c>
      <c r="C814" s="13">
        <v>862</v>
      </c>
      <c r="D814" s="13">
        <v>0.56030000000000002</v>
      </c>
      <c r="E814" s="13">
        <v>13.7</v>
      </c>
      <c r="F814" s="13">
        <v>8.17</v>
      </c>
      <c r="G814" s="13">
        <v>2.2000000000000002</v>
      </c>
      <c r="K814" s="59">
        <v>364</v>
      </c>
    </row>
    <row r="815" spans="1:31" x14ac:dyDescent="0.3">
      <c r="A815" s="48">
        <v>40933</v>
      </c>
      <c r="B815" s="26">
        <v>0.47630787037037042</v>
      </c>
      <c r="C815" s="13">
        <v>929</v>
      </c>
      <c r="D815" s="13">
        <v>0.60450000000000004</v>
      </c>
      <c r="E815" s="13">
        <v>14.12</v>
      </c>
      <c r="F815" s="13">
        <v>8.4700000000000006</v>
      </c>
      <c r="G815" s="13">
        <v>3.3</v>
      </c>
      <c r="K815" s="56">
        <v>410</v>
      </c>
    </row>
    <row r="816" spans="1:31" x14ac:dyDescent="0.3">
      <c r="A816" s="48">
        <v>40939</v>
      </c>
      <c r="B816" s="26">
        <v>0.44590277777777776</v>
      </c>
      <c r="C816" s="13">
        <v>898</v>
      </c>
      <c r="D816" s="13">
        <v>0.58499999999999996</v>
      </c>
      <c r="E816" s="13">
        <v>14.93</v>
      </c>
      <c r="F816" s="13">
        <v>8.3000000000000007</v>
      </c>
      <c r="G816" s="13">
        <v>7</v>
      </c>
      <c r="K816" s="56">
        <v>472</v>
      </c>
    </row>
    <row r="817" spans="1:31" x14ac:dyDescent="0.3">
      <c r="A817" s="48">
        <v>40940</v>
      </c>
      <c r="B817" s="26">
        <v>0.47846064814814815</v>
      </c>
      <c r="C817" s="13">
        <v>1324</v>
      </c>
      <c r="D817" s="13">
        <v>0.85799999999999998</v>
      </c>
      <c r="E817" s="13">
        <v>13.97</v>
      </c>
      <c r="F817" s="13">
        <v>8.24</v>
      </c>
      <c r="G817" s="13">
        <v>8.6999999999999993</v>
      </c>
      <c r="K817" s="56">
        <v>399</v>
      </c>
      <c r="L817" s="31">
        <f>AVERAGE(K813:K817)</f>
        <v>433</v>
      </c>
      <c r="M817" s="38">
        <f>GEOMEAN(K813:K817)</f>
        <v>429.49755480027545</v>
      </c>
      <c r="N817" s="55" t="s">
        <v>480</v>
      </c>
    </row>
    <row r="818" spans="1:31" x14ac:dyDescent="0.3">
      <c r="A818" s="48">
        <v>40948</v>
      </c>
      <c r="B818" s="26">
        <v>0.45952546296296298</v>
      </c>
      <c r="C818" s="13">
        <v>929</v>
      </c>
      <c r="D818" s="13">
        <v>0.60450000000000004</v>
      </c>
      <c r="E818" s="13">
        <v>16.16</v>
      </c>
      <c r="F818" s="13">
        <v>8.2799999999999994</v>
      </c>
      <c r="G818" s="13">
        <v>3.3</v>
      </c>
      <c r="K818" s="56">
        <v>10</v>
      </c>
    </row>
    <row r="819" spans="1:31" x14ac:dyDescent="0.3">
      <c r="A819" s="48">
        <v>40952</v>
      </c>
      <c r="B819" s="26">
        <v>0.48466435185185186</v>
      </c>
      <c r="C819" s="13">
        <v>761</v>
      </c>
      <c r="D819" s="13">
        <v>0.49469999999999997</v>
      </c>
      <c r="E819" s="13">
        <v>17.82</v>
      </c>
      <c r="F819" s="13">
        <v>8.27</v>
      </c>
      <c r="G819" s="13">
        <v>0.8</v>
      </c>
      <c r="K819" s="56">
        <v>74</v>
      </c>
    </row>
    <row r="820" spans="1:31" x14ac:dyDescent="0.3">
      <c r="A820" s="48">
        <v>40960</v>
      </c>
      <c r="B820" s="26">
        <v>0.42986111111111108</v>
      </c>
      <c r="C820" s="13">
        <v>1006</v>
      </c>
      <c r="D820" s="13">
        <v>0.65649999999999997</v>
      </c>
      <c r="E820" s="13">
        <v>13.22</v>
      </c>
      <c r="F820" s="13">
        <v>8.0299999999999994</v>
      </c>
      <c r="G820" s="13">
        <v>4.4000000000000004</v>
      </c>
      <c r="K820" s="56">
        <v>63</v>
      </c>
    </row>
    <row r="821" spans="1:31" x14ac:dyDescent="0.3">
      <c r="A821" s="48">
        <v>40962</v>
      </c>
      <c r="B821" s="26">
        <v>0.5207060185185185</v>
      </c>
      <c r="C821" s="13">
        <v>998</v>
      </c>
      <c r="D821" s="13">
        <v>0.65</v>
      </c>
      <c r="E821" s="13">
        <v>14.9</v>
      </c>
      <c r="F821" s="13">
        <v>8.31</v>
      </c>
      <c r="G821" s="13">
        <v>6.8</v>
      </c>
      <c r="K821" s="56">
        <v>10</v>
      </c>
    </row>
    <row r="822" spans="1:31" x14ac:dyDescent="0.3">
      <c r="A822" s="48">
        <v>40969</v>
      </c>
      <c r="B822" s="26">
        <v>0.481412037037037</v>
      </c>
      <c r="C822" s="13">
        <v>911</v>
      </c>
      <c r="D822" s="13">
        <v>0.59150000000000003</v>
      </c>
      <c r="E822" s="13">
        <v>12.11</v>
      </c>
      <c r="F822" s="13">
        <v>8.1199999999999992</v>
      </c>
      <c r="G822" s="13">
        <v>7</v>
      </c>
      <c r="K822" s="56">
        <v>583</v>
      </c>
      <c r="L822" s="31">
        <f>AVERAGE(K817:K821)</f>
        <v>111.2</v>
      </c>
      <c r="M822" s="38">
        <f>GEOMEAN(K817:K821)</f>
        <v>45.072228667094187</v>
      </c>
      <c r="N822" s="55" t="s">
        <v>481</v>
      </c>
    </row>
    <row r="823" spans="1:31" x14ac:dyDescent="0.3">
      <c r="A823" s="48">
        <v>40981</v>
      </c>
      <c r="B823" s="26">
        <v>0.45498842592592598</v>
      </c>
      <c r="C823" s="13">
        <v>910</v>
      </c>
      <c r="D823" s="13">
        <v>0.59150000000000003</v>
      </c>
      <c r="E823" s="13">
        <v>13.55</v>
      </c>
      <c r="F823" s="13">
        <v>8.33</v>
      </c>
      <c r="G823" s="13">
        <v>13.4</v>
      </c>
      <c r="K823" s="56">
        <v>10</v>
      </c>
      <c r="O823" s="28" t="s">
        <v>321</v>
      </c>
      <c r="P823" s="28">
        <v>79.900000000000006</v>
      </c>
      <c r="Q823" s="28" t="s">
        <v>321</v>
      </c>
      <c r="R823" s="28" t="s">
        <v>321</v>
      </c>
      <c r="S823" s="28" t="s">
        <v>321</v>
      </c>
      <c r="T823" s="28" t="s">
        <v>321</v>
      </c>
      <c r="U823" s="28" t="s">
        <v>321</v>
      </c>
      <c r="V823" s="28">
        <v>2.2999999999999998</v>
      </c>
      <c r="W823" s="28" t="s">
        <v>321</v>
      </c>
      <c r="X823" s="28">
        <v>106</v>
      </c>
      <c r="Y823" s="28" t="s">
        <v>321</v>
      </c>
      <c r="Z823" s="28">
        <v>0.33</v>
      </c>
      <c r="AA823" s="28" t="s">
        <v>321</v>
      </c>
      <c r="AB823" s="28">
        <v>70.7</v>
      </c>
      <c r="AC823" s="28" t="s">
        <v>321</v>
      </c>
      <c r="AD823" s="28">
        <v>347</v>
      </c>
      <c r="AE823" s="28" t="s">
        <v>482</v>
      </c>
    </row>
    <row r="824" spans="1:31" x14ac:dyDescent="0.3">
      <c r="A824" s="48">
        <v>40983</v>
      </c>
      <c r="B824" s="26">
        <v>0.47778935185185184</v>
      </c>
      <c r="C824" s="13">
        <v>893</v>
      </c>
      <c r="D824" s="13">
        <v>0.57850000000000001</v>
      </c>
      <c r="E824" s="13">
        <v>13.44</v>
      </c>
      <c r="F824" s="13">
        <v>8.3000000000000007</v>
      </c>
      <c r="G824" s="13">
        <v>16.2</v>
      </c>
      <c r="K824" s="56">
        <v>41</v>
      </c>
    </row>
    <row r="825" spans="1:31" x14ac:dyDescent="0.3">
      <c r="A825" s="48">
        <v>40989</v>
      </c>
      <c r="B825" s="26">
        <v>0.43712962962962965</v>
      </c>
      <c r="C825" s="13">
        <v>851</v>
      </c>
      <c r="D825" s="13">
        <v>0.55249999999999999</v>
      </c>
      <c r="E825" s="13">
        <v>15.92</v>
      </c>
      <c r="F825" s="13">
        <v>8.18</v>
      </c>
      <c r="G825" s="13">
        <v>18.399999999999999</v>
      </c>
      <c r="K825" s="56">
        <v>145</v>
      </c>
    </row>
    <row r="826" spans="1:31" x14ac:dyDescent="0.3">
      <c r="A826" s="48">
        <v>40997</v>
      </c>
      <c r="B826" s="26">
        <v>0.46167824074074071</v>
      </c>
      <c r="C826" s="13">
        <v>907</v>
      </c>
      <c r="D826" s="13">
        <v>0.59150000000000003</v>
      </c>
      <c r="E826" s="13">
        <v>13.31</v>
      </c>
      <c r="F826" s="13">
        <v>8.2799999999999994</v>
      </c>
      <c r="G826" s="13">
        <v>13</v>
      </c>
      <c r="K826" s="56">
        <v>118</v>
      </c>
      <c r="L826" s="31">
        <f>AVERAGE(K822:K826)</f>
        <v>179.4</v>
      </c>
      <c r="M826" s="38">
        <f>GEOMEAN(K822:K826)</f>
        <v>83.625838272793942</v>
      </c>
      <c r="N826" s="55" t="s">
        <v>483</v>
      </c>
    </row>
    <row r="827" spans="1:31" x14ac:dyDescent="0.3">
      <c r="A827" s="48">
        <v>41002</v>
      </c>
      <c r="B827" s="26">
        <v>0.46739583333333329</v>
      </c>
      <c r="C827" s="13">
        <v>811</v>
      </c>
      <c r="D827" s="13">
        <v>0.52649999999999997</v>
      </c>
      <c r="E827" s="13">
        <v>11.54</v>
      </c>
      <c r="F827" s="13">
        <v>8.1999999999999993</v>
      </c>
      <c r="G827" s="13">
        <v>15.1</v>
      </c>
      <c r="K827" s="56">
        <v>309</v>
      </c>
    </row>
    <row r="828" spans="1:31" x14ac:dyDescent="0.3">
      <c r="A828" s="48">
        <v>41008</v>
      </c>
      <c r="B828" s="54">
        <v>0.51883101851851854</v>
      </c>
      <c r="C828" s="13">
        <v>837</v>
      </c>
      <c r="D828" s="13">
        <v>0.54600000000000004</v>
      </c>
      <c r="E828" s="13">
        <v>11.84</v>
      </c>
      <c r="F828" s="13">
        <v>8.27</v>
      </c>
      <c r="G828" s="13">
        <v>15</v>
      </c>
      <c r="K828" s="56">
        <v>96</v>
      </c>
    </row>
    <row r="829" spans="1:31" x14ac:dyDescent="0.3">
      <c r="A829" s="48">
        <v>41010</v>
      </c>
      <c r="B829" s="54">
        <v>0.44012731481481482</v>
      </c>
      <c r="C829" s="13">
        <v>1002</v>
      </c>
      <c r="D829" s="13">
        <v>0.65</v>
      </c>
      <c r="E829" s="13">
        <v>12.36</v>
      </c>
      <c r="F829" s="13">
        <v>8.26</v>
      </c>
      <c r="G829" s="13">
        <v>8.5</v>
      </c>
      <c r="K829" s="56">
        <v>187</v>
      </c>
    </row>
    <row r="830" spans="1:31" x14ac:dyDescent="0.3">
      <c r="A830" s="48">
        <v>41018</v>
      </c>
      <c r="B830" s="26">
        <v>0.44532407407407404</v>
      </c>
      <c r="C830" s="13">
        <v>858</v>
      </c>
      <c r="D830" s="13">
        <v>0.55900000000000005</v>
      </c>
      <c r="E830" s="13">
        <v>10.69</v>
      </c>
      <c r="F830" s="13">
        <v>8.1300000000000008</v>
      </c>
      <c r="G830" s="13">
        <v>14.1</v>
      </c>
      <c r="K830" s="56">
        <v>121</v>
      </c>
    </row>
    <row r="831" spans="1:31" x14ac:dyDescent="0.3">
      <c r="A831" s="48">
        <v>41022</v>
      </c>
      <c r="B831" s="49"/>
      <c r="C831" s="94" t="s">
        <v>267</v>
      </c>
      <c r="D831" s="94" t="s">
        <v>267</v>
      </c>
      <c r="E831" s="94" t="s">
        <v>267</v>
      </c>
      <c r="F831" s="94" t="s">
        <v>267</v>
      </c>
      <c r="G831" s="94" t="s">
        <v>267</v>
      </c>
      <c r="K831" s="56">
        <v>292</v>
      </c>
      <c r="L831" s="31">
        <f>AVERAGE(K827:K831)</f>
        <v>201</v>
      </c>
      <c r="M831" s="38">
        <f>GEOMEAN(K827:K831)</f>
        <v>181.32091758023049</v>
      </c>
      <c r="N831" s="55" t="s">
        <v>484</v>
      </c>
    </row>
    <row r="832" spans="1:31" x14ac:dyDescent="0.3">
      <c r="A832" s="48">
        <v>41036</v>
      </c>
      <c r="B832" s="54">
        <v>0.46065972222222223</v>
      </c>
      <c r="C832" s="13">
        <v>921</v>
      </c>
      <c r="D832" s="13">
        <v>0.59799999999999998</v>
      </c>
      <c r="E832" s="13">
        <v>11.18</v>
      </c>
      <c r="F832" s="13">
        <v>8.23</v>
      </c>
      <c r="G832" s="13">
        <v>20</v>
      </c>
      <c r="K832" s="56">
        <v>677</v>
      </c>
    </row>
    <row r="833" spans="1:31" x14ac:dyDescent="0.3">
      <c r="A833" s="48">
        <v>41045</v>
      </c>
      <c r="B833" s="26">
        <v>0.45376157407407408</v>
      </c>
      <c r="C833" s="13">
        <v>949</v>
      </c>
      <c r="D833" s="13">
        <v>0.61750000000000005</v>
      </c>
      <c r="E833" s="13">
        <v>9.23</v>
      </c>
      <c r="F833" s="13">
        <v>8.43</v>
      </c>
      <c r="G833" s="13">
        <v>18.2</v>
      </c>
      <c r="K833" s="56">
        <v>462</v>
      </c>
    </row>
    <row r="834" spans="1:31" x14ac:dyDescent="0.3">
      <c r="A834" s="48">
        <v>41046</v>
      </c>
      <c r="B834" s="26">
        <v>0.44312499999999999</v>
      </c>
      <c r="C834" s="13">
        <v>955</v>
      </c>
      <c r="D834" s="13">
        <v>0.61750000000000005</v>
      </c>
      <c r="E834" s="13">
        <v>10.63</v>
      </c>
      <c r="F834" s="13">
        <v>8.19</v>
      </c>
      <c r="G834" s="13">
        <v>16.2</v>
      </c>
      <c r="K834" s="56">
        <v>413</v>
      </c>
    </row>
    <row r="835" spans="1:31" x14ac:dyDescent="0.3">
      <c r="A835" s="48">
        <v>41053</v>
      </c>
      <c r="B835" s="54">
        <v>0.45663194444444444</v>
      </c>
      <c r="C835" s="13">
        <v>1065</v>
      </c>
      <c r="D835" s="13">
        <v>0.69550000000000001</v>
      </c>
      <c r="E835" s="13">
        <v>8.76</v>
      </c>
      <c r="F835" s="13">
        <v>8.14</v>
      </c>
      <c r="G835" s="13">
        <v>19.7</v>
      </c>
      <c r="K835" s="56">
        <v>479</v>
      </c>
    </row>
    <row r="836" spans="1:31" x14ac:dyDescent="0.3">
      <c r="A836" s="48">
        <v>41059</v>
      </c>
      <c r="B836" s="26">
        <v>0.45444444444444443</v>
      </c>
      <c r="C836" s="13">
        <v>805</v>
      </c>
      <c r="D836" s="13">
        <v>0.52649999999999997</v>
      </c>
      <c r="E836" s="13">
        <v>9.7899999999999991</v>
      </c>
      <c r="F836" s="13">
        <v>7.93</v>
      </c>
      <c r="G836" s="13">
        <v>20.8</v>
      </c>
      <c r="K836" s="56">
        <v>2481</v>
      </c>
      <c r="L836" s="31">
        <f>AVERAGE(K832:K836)</f>
        <v>902.4</v>
      </c>
      <c r="M836" s="38">
        <f>GEOMEAN(K832:K836)</f>
        <v>687.4301797192943</v>
      </c>
      <c r="N836" s="55" t="s">
        <v>485</v>
      </c>
    </row>
    <row r="837" spans="1:31" x14ac:dyDescent="0.3">
      <c r="A837" s="48">
        <v>41067</v>
      </c>
      <c r="B837" s="26">
        <v>0.46050925925925923</v>
      </c>
      <c r="C837" s="13">
        <v>950</v>
      </c>
      <c r="D837" s="13">
        <v>0.61750000000000005</v>
      </c>
      <c r="E837" s="13">
        <v>9.36</v>
      </c>
      <c r="F837" s="13">
        <v>8</v>
      </c>
      <c r="G837" s="13">
        <v>17.3</v>
      </c>
      <c r="K837" s="56">
        <v>546</v>
      </c>
    </row>
    <row r="838" spans="1:31" x14ac:dyDescent="0.3">
      <c r="A838" s="48">
        <v>41071</v>
      </c>
      <c r="B838" s="26">
        <v>0.44086805555555553</v>
      </c>
      <c r="C838" s="13">
        <v>1154</v>
      </c>
      <c r="D838" s="13">
        <v>0.74750000000000005</v>
      </c>
      <c r="E838" s="13">
        <v>7.17</v>
      </c>
      <c r="F838" s="13">
        <v>7.84</v>
      </c>
      <c r="G838" s="13">
        <v>20.6</v>
      </c>
      <c r="K838" s="56">
        <v>857</v>
      </c>
    </row>
    <row r="839" spans="1:31" x14ac:dyDescent="0.3">
      <c r="A839" s="48">
        <v>41074</v>
      </c>
      <c r="B839" s="26">
        <v>0.45689814814814816</v>
      </c>
      <c r="C839" s="13">
        <v>1059</v>
      </c>
      <c r="D839" s="37" t="s">
        <v>267</v>
      </c>
      <c r="E839" s="13">
        <v>10</v>
      </c>
      <c r="F839" s="13">
        <v>8.1</v>
      </c>
      <c r="G839" s="13">
        <v>19.8</v>
      </c>
      <c r="K839" s="56">
        <v>426</v>
      </c>
    </row>
    <row r="840" spans="1:31" x14ac:dyDescent="0.3">
      <c r="A840" s="48">
        <v>41080</v>
      </c>
      <c r="B840" s="26">
        <v>0.455625</v>
      </c>
      <c r="C840" s="13">
        <v>953</v>
      </c>
      <c r="D840" s="13">
        <v>0.61750000000000005</v>
      </c>
      <c r="E840" s="13">
        <v>10.63</v>
      </c>
      <c r="F840" s="13">
        <v>8.24</v>
      </c>
      <c r="G840" s="13">
        <v>24.4</v>
      </c>
      <c r="K840" s="56">
        <v>3873</v>
      </c>
    </row>
    <row r="841" spans="1:31" x14ac:dyDescent="0.3">
      <c r="A841" s="48">
        <v>41088</v>
      </c>
      <c r="B841" s="26">
        <v>0.45339120370370373</v>
      </c>
      <c r="C841" s="13">
        <v>1047</v>
      </c>
      <c r="D841" s="13">
        <v>0.6825</v>
      </c>
      <c r="E841" s="13">
        <v>8.75</v>
      </c>
      <c r="F841" s="13">
        <v>8.15</v>
      </c>
      <c r="G841" s="13">
        <v>22.7</v>
      </c>
      <c r="K841" s="56">
        <v>41</v>
      </c>
      <c r="L841" s="31">
        <f>AVERAGE(K837:K841)</f>
        <v>1148.5999999999999</v>
      </c>
      <c r="M841" s="38">
        <f>GEOMEAN(K837:K841)</f>
        <v>501.28289247532354</v>
      </c>
      <c r="N841" s="55" t="s">
        <v>486</v>
      </c>
    </row>
    <row r="842" spans="1:31" x14ac:dyDescent="0.3">
      <c r="A842" s="48">
        <v>41099</v>
      </c>
      <c r="B842" s="54">
        <v>0.45162037037037034</v>
      </c>
      <c r="C842" s="13">
        <v>894</v>
      </c>
      <c r="D842" s="13">
        <v>0.57850000000000001</v>
      </c>
      <c r="E842" s="13">
        <v>6.94</v>
      </c>
      <c r="F842" s="13">
        <v>7.81</v>
      </c>
      <c r="G842" s="13">
        <v>25.6</v>
      </c>
      <c r="K842" s="56">
        <v>2014</v>
      </c>
    </row>
    <row r="843" spans="1:31" x14ac:dyDescent="0.3">
      <c r="A843" s="48">
        <v>41106</v>
      </c>
      <c r="B843" s="26">
        <v>0.47474537037037035</v>
      </c>
      <c r="C843" s="13">
        <v>924</v>
      </c>
      <c r="D843" s="13">
        <v>0.59799999999999998</v>
      </c>
      <c r="E843" s="13">
        <v>6.71</v>
      </c>
      <c r="F843" s="13">
        <v>7.71</v>
      </c>
      <c r="G843" s="13">
        <v>26.7</v>
      </c>
      <c r="K843" s="56">
        <v>301</v>
      </c>
    </row>
    <row r="844" spans="1:31" x14ac:dyDescent="0.3">
      <c r="A844" s="48">
        <v>41109</v>
      </c>
      <c r="B844" s="26">
        <v>0.45452546296296298</v>
      </c>
      <c r="C844" s="13">
        <v>763</v>
      </c>
      <c r="D844" s="13">
        <v>0.49399999999999999</v>
      </c>
      <c r="E844" s="13">
        <v>0.28999999999999998</v>
      </c>
      <c r="F844" s="13">
        <v>7.46</v>
      </c>
      <c r="G844" s="13">
        <v>25.6</v>
      </c>
      <c r="K844" s="51">
        <v>24192</v>
      </c>
    </row>
    <row r="845" spans="1:31" x14ac:dyDescent="0.3">
      <c r="A845" s="48">
        <v>41120</v>
      </c>
      <c r="B845" s="26">
        <v>0.45056712962962964</v>
      </c>
      <c r="C845" s="13">
        <v>827</v>
      </c>
      <c r="D845" s="13">
        <v>0.53949999999999998</v>
      </c>
      <c r="E845" s="13">
        <v>8.09</v>
      </c>
      <c r="F845" s="13">
        <v>7.92</v>
      </c>
      <c r="G845" s="13">
        <v>23.9</v>
      </c>
      <c r="K845" s="56">
        <v>1782</v>
      </c>
    </row>
    <row r="846" spans="1:31" x14ac:dyDescent="0.3">
      <c r="A846" s="48">
        <v>41121</v>
      </c>
      <c r="B846" s="26">
        <v>0.570775462962963</v>
      </c>
      <c r="C846" s="13">
        <v>848</v>
      </c>
      <c r="D846" s="13">
        <v>0.55249999999999999</v>
      </c>
      <c r="E846" s="13">
        <v>8.7899999999999991</v>
      </c>
      <c r="F846" s="13">
        <v>7.97</v>
      </c>
      <c r="G846" s="13">
        <v>25.9</v>
      </c>
      <c r="K846" s="56">
        <v>1515</v>
      </c>
      <c r="L846" s="31">
        <f>AVERAGE(K842:K846)</f>
        <v>5960.8</v>
      </c>
      <c r="M846" s="38">
        <f>GEOMEAN(K842:K846)</f>
        <v>2087.0055963375994</v>
      </c>
      <c r="N846" s="55" t="s">
        <v>487</v>
      </c>
      <c r="O846" s="28">
        <v>1.6</v>
      </c>
      <c r="P846" s="28">
        <v>99.3</v>
      </c>
      <c r="Q846" s="28" t="s">
        <v>321</v>
      </c>
      <c r="R846" s="28" t="s">
        <v>321</v>
      </c>
      <c r="S846" s="28" t="s">
        <v>321</v>
      </c>
      <c r="T846" s="28">
        <v>2.9</v>
      </c>
      <c r="U846" s="28" t="s">
        <v>321</v>
      </c>
      <c r="V846" s="28" t="s">
        <v>321</v>
      </c>
      <c r="W846" s="28">
        <v>12</v>
      </c>
      <c r="X846" s="28">
        <v>71.8</v>
      </c>
      <c r="Y846" s="28" t="s">
        <v>321</v>
      </c>
      <c r="Z846" s="28">
        <v>2.5</v>
      </c>
      <c r="AA846" s="28" t="s">
        <v>321</v>
      </c>
      <c r="AB846" s="28">
        <v>46.5</v>
      </c>
      <c r="AC846" s="28" t="s">
        <v>321</v>
      </c>
      <c r="AD846" s="28">
        <v>361</v>
      </c>
      <c r="AE846" s="28" t="s">
        <v>321</v>
      </c>
    </row>
    <row r="847" spans="1:31" x14ac:dyDescent="0.3">
      <c r="A847" s="48">
        <v>41129</v>
      </c>
      <c r="B847" s="54">
        <v>0.40090277777777777</v>
      </c>
      <c r="C847" s="13">
        <v>676</v>
      </c>
      <c r="D847" s="13">
        <v>0.442</v>
      </c>
      <c r="E847" s="13">
        <v>5.19</v>
      </c>
      <c r="F847" s="13">
        <v>7.7</v>
      </c>
      <c r="G847" s="13">
        <v>22.6</v>
      </c>
      <c r="K847" s="56">
        <v>1956</v>
      </c>
    </row>
    <row r="848" spans="1:31" x14ac:dyDescent="0.3">
      <c r="A848" s="48">
        <v>41137</v>
      </c>
      <c r="C848" s="28" t="s">
        <v>267</v>
      </c>
      <c r="D848" s="28" t="s">
        <v>267</v>
      </c>
      <c r="E848" s="28" t="s">
        <v>267</v>
      </c>
      <c r="F848" s="28" t="s">
        <v>267</v>
      </c>
      <c r="G848" s="28" t="s">
        <v>267</v>
      </c>
      <c r="K848" s="56">
        <v>218</v>
      </c>
    </row>
    <row r="849" spans="1:33" x14ac:dyDescent="0.3">
      <c r="A849" s="48">
        <v>41143</v>
      </c>
      <c r="B849" s="30">
        <v>0.457974537037037</v>
      </c>
      <c r="C849" s="13">
        <v>792</v>
      </c>
      <c r="D849" s="13">
        <v>0.51349999999999996</v>
      </c>
      <c r="E849" s="13">
        <v>8.06</v>
      </c>
      <c r="F849" s="13">
        <v>7.97</v>
      </c>
      <c r="G849" s="13">
        <v>19.600000000000001</v>
      </c>
      <c r="K849" s="56">
        <v>5172</v>
      </c>
    </row>
    <row r="850" spans="1:33" x14ac:dyDescent="0.3">
      <c r="A850" s="48">
        <v>41148</v>
      </c>
      <c r="B850" s="26">
        <v>0.4924884259259259</v>
      </c>
      <c r="C850" s="13">
        <v>428.3</v>
      </c>
      <c r="D850" s="13">
        <v>0.2782</v>
      </c>
      <c r="E850" s="13">
        <v>7.49</v>
      </c>
      <c r="F850" s="13">
        <v>7.86</v>
      </c>
      <c r="G850" s="13">
        <v>23.2</v>
      </c>
      <c r="K850" s="56">
        <v>12997</v>
      </c>
    </row>
    <row r="851" spans="1:33" x14ac:dyDescent="0.3">
      <c r="A851" s="48">
        <v>41151</v>
      </c>
      <c r="B851" s="26">
        <v>0.45775462962962959</v>
      </c>
      <c r="C851" s="13">
        <v>697</v>
      </c>
      <c r="D851" s="13">
        <v>0.45500000000000002</v>
      </c>
      <c r="E851" s="13">
        <v>8.51</v>
      </c>
      <c r="F851" s="13">
        <v>7.93</v>
      </c>
      <c r="G851" s="13">
        <v>20.8</v>
      </c>
      <c r="K851" s="56">
        <v>537</v>
      </c>
      <c r="L851" s="31">
        <f>AVERAGE(K847:K851)</f>
        <v>4176</v>
      </c>
      <c r="M851" s="38">
        <f>GEOMEAN(K847:K851)</f>
        <v>1727.6678555636804</v>
      </c>
      <c r="N851" s="55" t="s">
        <v>488</v>
      </c>
    </row>
    <row r="852" spans="1:33" x14ac:dyDescent="0.3">
      <c r="A852" s="48">
        <v>41157</v>
      </c>
      <c r="B852" s="26">
        <v>0.4776157407407407</v>
      </c>
      <c r="C852" s="13">
        <v>781</v>
      </c>
      <c r="D852" s="13">
        <v>0.50700000000000001</v>
      </c>
      <c r="E852" s="13">
        <v>6.23</v>
      </c>
      <c r="F852" s="13">
        <v>8.0299999999999994</v>
      </c>
      <c r="G852" s="13">
        <v>23.7</v>
      </c>
      <c r="K852" s="56">
        <v>839</v>
      </c>
    </row>
    <row r="853" spans="1:33" x14ac:dyDescent="0.3">
      <c r="A853" s="48">
        <v>41163</v>
      </c>
      <c r="B853" s="26">
        <v>0.45787037037037037</v>
      </c>
      <c r="C853" s="13">
        <v>929</v>
      </c>
      <c r="D853" s="13">
        <v>0.60450000000000004</v>
      </c>
      <c r="E853" s="13">
        <v>8.65</v>
      </c>
      <c r="F853" s="13">
        <v>8.0500000000000007</v>
      </c>
      <c r="G853" s="13">
        <v>17.899999999999999</v>
      </c>
      <c r="K853" s="56">
        <v>860</v>
      </c>
    </row>
    <row r="854" spans="1:33" x14ac:dyDescent="0.3">
      <c r="A854" s="48">
        <v>41165</v>
      </c>
      <c r="B854" s="26">
        <v>0.45371527777777776</v>
      </c>
      <c r="C854" s="13">
        <v>974</v>
      </c>
      <c r="D854" s="13">
        <v>0.63049999999999995</v>
      </c>
      <c r="E854" s="13">
        <v>8.15</v>
      </c>
      <c r="F854" s="13">
        <v>8</v>
      </c>
      <c r="G854" s="13">
        <v>20.2</v>
      </c>
      <c r="K854" s="56">
        <v>738</v>
      </c>
    </row>
    <row r="855" spans="1:33" x14ac:dyDescent="0.3">
      <c r="A855" s="48">
        <v>41171</v>
      </c>
      <c r="B855" s="26">
        <v>0.44997685185185188</v>
      </c>
      <c r="C855" s="13">
        <v>1052</v>
      </c>
      <c r="D855" s="13">
        <v>0.6825</v>
      </c>
      <c r="E855" s="13">
        <v>8.67</v>
      </c>
      <c r="F855" s="13">
        <v>7.91</v>
      </c>
      <c r="G855" s="13">
        <v>14.1</v>
      </c>
      <c r="K855" s="56">
        <v>435</v>
      </c>
    </row>
    <row r="856" spans="1:33" x14ac:dyDescent="0.3">
      <c r="A856" s="48">
        <v>41177</v>
      </c>
      <c r="B856" s="26">
        <v>0.44839120370370367</v>
      </c>
      <c r="C856" s="13">
        <v>801</v>
      </c>
      <c r="D856" s="13">
        <v>0.52</v>
      </c>
      <c r="E856" s="13">
        <v>9.6</v>
      </c>
      <c r="F856" s="13">
        <v>7.98</v>
      </c>
      <c r="G856" s="13">
        <v>13.7</v>
      </c>
      <c r="K856" s="56">
        <v>657</v>
      </c>
      <c r="L856" s="31">
        <f>AVERAGE(K853:K856)</f>
        <v>672.5</v>
      </c>
      <c r="M856" s="38">
        <f>GEOMEAN(K853:K856)</f>
        <v>652.60794982330242</v>
      </c>
      <c r="N856" s="55" t="s">
        <v>489</v>
      </c>
    </row>
    <row r="857" spans="1:33" x14ac:dyDescent="0.3">
      <c r="A857" s="48">
        <v>41185</v>
      </c>
      <c r="B857" s="26">
        <v>0.46361111111111114</v>
      </c>
      <c r="C857" s="13">
        <v>562</v>
      </c>
      <c r="D857" s="13">
        <v>0.36530000000000001</v>
      </c>
      <c r="E857" s="13">
        <v>9.0500000000000007</v>
      </c>
      <c r="F857" s="13">
        <v>7.85</v>
      </c>
      <c r="G857" s="13">
        <v>15.2</v>
      </c>
      <c r="K857" s="56">
        <v>663</v>
      </c>
    </row>
    <row r="858" spans="1:33" x14ac:dyDescent="0.3">
      <c r="A858" s="48">
        <v>41191</v>
      </c>
      <c r="B858" s="26">
        <v>0.4611574074074074</v>
      </c>
      <c r="C858" s="13">
        <v>914</v>
      </c>
      <c r="D858" s="13">
        <v>0.59150000000000003</v>
      </c>
      <c r="E858" s="13">
        <v>11.41</v>
      </c>
      <c r="F858" s="13">
        <v>8.1199999999999992</v>
      </c>
      <c r="G858" s="13">
        <v>9.3000000000000007</v>
      </c>
      <c r="K858" s="56">
        <v>135</v>
      </c>
      <c r="O858" s="28" t="s">
        <v>321</v>
      </c>
      <c r="P858" s="28">
        <v>77.099999999999994</v>
      </c>
      <c r="Q858" s="28" t="s">
        <v>321</v>
      </c>
      <c r="R858" s="28" t="s">
        <v>321</v>
      </c>
      <c r="S858" s="28" t="s">
        <v>321</v>
      </c>
      <c r="T858" s="28" t="s">
        <v>321</v>
      </c>
      <c r="U858" s="28" t="s">
        <v>321</v>
      </c>
      <c r="V858" s="28" t="s">
        <v>321</v>
      </c>
      <c r="W858" s="28" t="s">
        <v>321</v>
      </c>
      <c r="X858" s="28">
        <v>84.8</v>
      </c>
      <c r="Y858" s="28" t="s">
        <v>321</v>
      </c>
      <c r="Z858" s="28">
        <v>1.2</v>
      </c>
      <c r="AA858" s="28" t="s">
        <v>321</v>
      </c>
      <c r="AB858" s="28">
        <v>80.599999999999994</v>
      </c>
      <c r="AC858" s="28" t="s">
        <v>321</v>
      </c>
      <c r="AD858" s="28">
        <v>318</v>
      </c>
      <c r="AE858" s="28" t="s">
        <v>669</v>
      </c>
      <c r="AG858" s="13">
        <v>1.6</v>
      </c>
    </row>
    <row r="859" spans="1:33" x14ac:dyDescent="0.3">
      <c r="A859" s="48">
        <v>41200</v>
      </c>
      <c r="B859" s="26">
        <v>0.45563657407407404</v>
      </c>
      <c r="C859" s="13">
        <v>482.5</v>
      </c>
      <c r="D859" s="13">
        <v>0.314</v>
      </c>
      <c r="E859" s="13">
        <v>8.6199999999999992</v>
      </c>
      <c r="F859" s="13">
        <v>7.6</v>
      </c>
      <c r="G859" s="13">
        <v>13.6</v>
      </c>
      <c r="K859" s="56">
        <v>24192</v>
      </c>
    </row>
    <row r="860" spans="1:33" x14ac:dyDescent="0.3">
      <c r="A860" s="48">
        <v>41207</v>
      </c>
      <c r="B860" s="26">
        <v>0.44020833333333331</v>
      </c>
      <c r="C860" s="13">
        <v>709</v>
      </c>
      <c r="D860" s="13">
        <v>0.46150000000000002</v>
      </c>
      <c r="E860" s="13">
        <v>8.2899999999999991</v>
      </c>
      <c r="F860" s="13">
        <v>7.82</v>
      </c>
      <c r="G860" s="13">
        <v>15.1</v>
      </c>
      <c r="K860" s="56">
        <v>272</v>
      </c>
    </row>
    <row r="861" spans="1:33" x14ac:dyDescent="0.3">
      <c r="A861" s="48">
        <v>41212</v>
      </c>
      <c r="B861" s="30">
        <v>0.45399305555555558</v>
      </c>
      <c r="C861" s="13">
        <v>979</v>
      </c>
      <c r="D861" s="13">
        <v>0.63700000000000001</v>
      </c>
      <c r="E861" s="13">
        <v>10.98</v>
      </c>
      <c r="F861" s="13">
        <v>8.1</v>
      </c>
      <c r="G861" s="13">
        <v>7</v>
      </c>
      <c r="K861" s="56">
        <v>96</v>
      </c>
      <c r="L861" s="31">
        <f>AVERAGE(K857:K861)</f>
        <v>5071.6000000000004</v>
      </c>
      <c r="M861" s="38">
        <f>GEOMEAN(K857:K861)</f>
        <v>562.95261593583871</v>
      </c>
      <c r="N861" s="55" t="s">
        <v>491</v>
      </c>
    </row>
    <row r="862" spans="1:33" x14ac:dyDescent="0.3">
      <c r="A862" s="48">
        <v>41218</v>
      </c>
      <c r="B862" s="26">
        <v>0.95846064814814813</v>
      </c>
      <c r="C862" s="13">
        <v>917</v>
      </c>
      <c r="D862" s="13">
        <v>0.59799999999999998</v>
      </c>
      <c r="E862" s="13">
        <v>14.06</v>
      </c>
      <c r="F862" s="13">
        <v>8.0299999999999994</v>
      </c>
      <c r="G862" s="13">
        <v>6.2</v>
      </c>
      <c r="K862" s="56">
        <v>74</v>
      </c>
    </row>
    <row r="863" spans="1:33" x14ac:dyDescent="0.3">
      <c r="A863" s="48">
        <v>41221</v>
      </c>
      <c r="B863" s="26">
        <v>0.46150462962962963</v>
      </c>
      <c r="C863" s="13">
        <v>416.6</v>
      </c>
      <c r="D863" s="13">
        <v>0.27100000000000002</v>
      </c>
      <c r="E863" s="13">
        <v>15.4</v>
      </c>
      <c r="F863" s="13">
        <v>8.18</v>
      </c>
      <c r="G863" s="13">
        <v>6.6</v>
      </c>
      <c r="K863" s="56">
        <v>110</v>
      </c>
    </row>
    <row r="864" spans="1:33" x14ac:dyDescent="0.3">
      <c r="A864" s="48">
        <v>41225</v>
      </c>
      <c r="B864" s="26">
        <v>0.44849537037037041</v>
      </c>
      <c r="C864" s="13">
        <v>256.5</v>
      </c>
      <c r="D864" s="13">
        <v>0.16700000000000001</v>
      </c>
      <c r="E864" s="13">
        <v>10.050000000000001</v>
      </c>
      <c r="F864" s="13">
        <v>7.75</v>
      </c>
      <c r="G864" s="13">
        <v>11.2</v>
      </c>
      <c r="K864" s="56">
        <v>15531</v>
      </c>
    </row>
    <row r="865" spans="1:14" x14ac:dyDescent="0.3">
      <c r="A865" s="48">
        <v>41228</v>
      </c>
      <c r="B865" s="57">
        <v>0.45158564814814817</v>
      </c>
      <c r="C865" s="13">
        <v>887</v>
      </c>
      <c r="D865" s="13">
        <v>0.57850000000000001</v>
      </c>
      <c r="E865" s="13">
        <v>14.64</v>
      </c>
      <c r="F865" s="13">
        <v>8.15</v>
      </c>
      <c r="G865" s="13">
        <v>4.8</v>
      </c>
      <c r="K865" s="56">
        <v>187</v>
      </c>
    </row>
    <row r="866" spans="1:14" x14ac:dyDescent="0.3">
      <c r="A866" s="48">
        <v>41241</v>
      </c>
      <c r="B866" s="26">
        <v>0.45500000000000002</v>
      </c>
      <c r="C866" s="13">
        <v>893</v>
      </c>
      <c r="D866" s="13">
        <v>0.57850000000000001</v>
      </c>
      <c r="E866" s="13">
        <v>14.17</v>
      </c>
      <c r="F866" s="13">
        <v>8.15</v>
      </c>
      <c r="G866" s="13">
        <v>2.1</v>
      </c>
      <c r="K866" s="56">
        <v>52</v>
      </c>
      <c r="L866" s="31">
        <f>AVERAGE(K862:K866)</f>
        <v>3190.8</v>
      </c>
      <c r="M866" s="38">
        <f>GEOMEAN(K862:K866)</f>
        <v>261.77836744997109</v>
      </c>
      <c r="N866" s="55" t="s">
        <v>492</v>
      </c>
    </row>
    <row r="867" spans="1:14" x14ac:dyDescent="0.3">
      <c r="A867" s="48">
        <v>41247</v>
      </c>
      <c r="B867" s="26">
        <v>0.44903935185185184</v>
      </c>
      <c r="C867" s="13">
        <v>966</v>
      </c>
      <c r="D867" s="13">
        <v>0.63049999999999995</v>
      </c>
      <c r="E867" s="13">
        <v>7.97</v>
      </c>
      <c r="F867" s="13">
        <v>7.94</v>
      </c>
      <c r="G867" s="13">
        <v>13.4</v>
      </c>
      <c r="K867" s="56">
        <v>107</v>
      </c>
    </row>
    <row r="868" spans="1:14" x14ac:dyDescent="0.3">
      <c r="A868" s="48">
        <v>41254</v>
      </c>
      <c r="B868" s="26">
        <v>0.48101851851851851</v>
      </c>
      <c r="C868" s="13">
        <v>675</v>
      </c>
      <c r="D868" s="13">
        <v>0.43880000000000002</v>
      </c>
      <c r="E868" s="13">
        <v>13.4</v>
      </c>
      <c r="F868" s="13">
        <v>8.25</v>
      </c>
      <c r="G868" s="13">
        <v>4.9000000000000004</v>
      </c>
      <c r="K868" s="56">
        <v>350</v>
      </c>
    </row>
    <row r="869" spans="1:14" x14ac:dyDescent="0.3">
      <c r="A869" s="48">
        <v>41256</v>
      </c>
      <c r="B869" s="26">
        <v>0.45042824074074073</v>
      </c>
      <c r="C869" s="13">
        <v>994</v>
      </c>
      <c r="D869" s="13">
        <v>0.64349999999999996</v>
      </c>
      <c r="E869" s="13">
        <v>15.92</v>
      </c>
      <c r="F869" s="13">
        <v>7.93</v>
      </c>
      <c r="G869" s="13">
        <v>2.4</v>
      </c>
      <c r="K869" s="56">
        <v>74</v>
      </c>
    </row>
    <row r="870" spans="1:14" x14ac:dyDescent="0.3">
      <c r="A870" s="48">
        <v>41260</v>
      </c>
      <c r="B870" s="26">
        <v>0.4578356481481482</v>
      </c>
      <c r="C870" s="13">
        <v>886</v>
      </c>
      <c r="D870" s="13">
        <v>0.57850000000000001</v>
      </c>
      <c r="E870" s="13">
        <v>14.85</v>
      </c>
      <c r="F870" s="13">
        <v>7.92</v>
      </c>
      <c r="G870" s="13">
        <v>7.7</v>
      </c>
      <c r="K870" s="56">
        <v>134</v>
      </c>
    </row>
    <row r="871" spans="1:14" x14ac:dyDescent="0.3">
      <c r="A871" s="48">
        <v>41262</v>
      </c>
      <c r="B871" s="26">
        <v>0.4637384259259259</v>
      </c>
      <c r="C871" s="13">
        <v>892</v>
      </c>
      <c r="D871" s="13">
        <v>0.57850000000000001</v>
      </c>
      <c r="E871" s="13">
        <v>12.34</v>
      </c>
      <c r="F871" s="13">
        <v>8.07</v>
      </c>
      <c r="G871" s="13">
        <v>5.6</v>
      </c>
      <c r="K871" s="56">
        <v>74</v>
      </c>
      <c r="L871" s="31">
        <f>AVERAGE(K867:K871)</f>
        <v>147.80000000000001</v>
      </c>
      <c r="M871" s="38">
        <f>GEOMEAN(K867:K871)</f>
        <v>122.40636802352891</v>
      </c>
      <c r="N871" s="55" t="s">
        <v>493</v>
      </c>
    </row>
    <row r="872" spans="1:14" x14ac:dyDescent="0.3">
      <c r="A872" s="48">
        <v>41284</v>
      </c>
      <c r="B872" s="26">
        <v>0.44020833333333331</v>
      </c>
      <c r="C872" s="13">
        <v>1083</v>
      </c>
      <c r="D872" s="13">
        <v>0.70199999999999996</v>
      </c>
      <c r="E872" s="13">
        <v>14.53</v>
      </c>
      <c r="F872" s="13">
        <v>7.86</v>
      </c>
      <c r="G872" s="13">
        <v>3.3</v>
      </c>
      <c r="K872" s="56">
        <v>7701</v>
      </c>
    </row>
    <row r="873" spans="1:14" x14ac:dyDescent="0.3">
      <c r="A873" s="48">
        <v>41288</v>
      </c>
      <c r="B873" s="26">
        <v>0.48283564814814817</v>
      </c>
      <c r="C873" s="13">
        <v>778</v>
      </c>
      <c r="D873" s="13">
        <v>0.50570000000000004</v>
      </c>
      <c r="E873" s="13">
        <v>13.01</v>
      </c>
      <c r="F873" s="13">
        <v>7.87</v>
      </c>
      <c r="G873" s="13">
        <v>4</v>
      </c>
      <c r="K873" s="56">
        <v>933</v>
      </c>
    </row>
    <row r="874" spans="1:14" x14ac:dyDescent="0.3">
      <c r="A874" s="48">
        <v>41291</v>
      </c>
      <c r="B874" s="26">
        <v>0.4642592592592592</v>
      </c>
      <c r="C874" s="13">
        <v>1208</v>
      </c>
      <c r="D874" s="13">
        <v>0.78649999999999998</v>
      </c>
      <c r="E874" s="13">
        <v>13.37</v>
      </c>
      <c r="F874" s="13">
        <v>8.0299999999999994</v>
      </c>
      <c r="G874" s="13">
        <v>3.1</v>
      </c>
      <c r="K874" s="56">
        <v>1850</v>
      </c>
    </row>
    <row r="875" spans="1:14" x14ac:dyDescent="0.3">
      <c r="A875" s="48">
        <v>41297</v>
      </c>
      <c r="B875" s="26">
        <v>0.4642013888888889</v>
      </c>
      <c r="C875" s="13">
        <v>1129</v>
      </c>
      <c r="D875" s="13">
        <v>0.73450000000000004</v>
      </c>
      <c r="E875" s="13">
        <v>13.79</v>
      </c>
      <c r="F875" s="13">
        <v>8.1300000000000008</v>
      </c>
      <c r="G875" s="13">
        <v>0.2</v>
      </c>
      <c r="K875" s="56">
        <v>771</v>
      </c>
    </row>
    <row r="876" spans="1:14" x14ac:dyDescent="0.3">
      <c r="A876" s="48">
        <v>41305</v>
      </c>
      <c r="B876" s="26">
        <v>0.45712962962962966</v>
      </c>
      <c r="C876" s="13">
        <v>880</v>
      </c>
      <c r="D876" s="13">
        <v>0.57199999999999995</v>
      </c>
      <c r="E876" s="13">
        <v>13.88</v>
      </c>
      <c r="F876" s="13">
        <v>8</v>
      </c>
      <c r="G876" s="13">
        <v>2.6</v>
      </c>
      <c r="K876" s="56">
        <v>2481</v>
      </c>
      <c r="L876" s="31">
        <f>AVERAGE(K872:K876)</f>
        <v>2747.2</v>
      </c>
      <c r="M876" s="38">
        <f>GEOMEAN(K872:K876)</f>
        <v>1910.1009807444007</v>
      </c>
      <c r="N876" s="55" t="s">
        <v>494</v>
      </c>
    </row>
    <row r="877" spans="1:14" x14ac:dyDescent="0.3">
      <c r="A877" s="48">
        <v>41312</v>
      </c>
      <c r="B877" s="54">
        <v>0.48144675925925928</v>
      </c>
      <c r="C877" s="13">
        <v>1079</v>
      </c>
      <c r="D877" s="13">
        <v>0.70199999999999996</v>
      </c>
      <c r="E877" s="13">
        <v>13.79</v>
      </c>
      <c r="F877" s="13">
        <v>8.16</v>
      </c>
      <c r="G877" s="13">
        <v>4.2</v>
      </c>
      <c r="K877" s="56">
        <v>145</v>
      </c>
    </row>
    <row r="878" spans="1:14" x14ac:dyDescent="0.3">
      <c r="A878" s="48">
        <v>41316</v>
      </c>
      <c r="B878" s="26">
        <v>0.4959837962962963</v>
      </c>
      <c r="C878" s="13">
        <v>1019</v>
      </c>
      <c r="D878" s="13">
        <v>0.66300000000000003</v>
      </c>
      <c r="E878" s="13">
        <v>13.22</v>
      </c>
      <c r="F878" s="13">
        <v>8.24</v>
      </c>
      <c r="G878" s="13">
        <v>5.6</v>
      </c>
      <c r="K878" s="56">
        <v>189</v>
      </c>
    </row>
    <row r="879" spans="1:14" x14ac:dyDescent="0.3">
      <c r="A879" s="48">
        <v>41324</v>
      </c>
      <c r="B879" s="54">
        <v>0.4679976851851852</v>
      </c>
      <c r="C879" s="13">
        <v>799</v>
      </c>
      <c r="D879" s="13">
        <v>0.51939999999999997</v>
      </c>
      <c r="E879" s="13">
        <v>13.77</v>
      </c>
      <c r="F879" s="13">
        <v>8.14</v>
      </c>
      <c r="G879" s="13">
        <v>3.3</v>
      </c>
      <c r="K879" s="56">
        <v>4106</v>
      </c>
    </row>
    <row r="880" spans="1:14" x14ac:dyDescent="0.3">
      <c r="A880" s="48">
        <v>41326</v>
      </c>
      <c r="B880" s="26">
        <v>0.47362268518518519</v>
      </c>
      <c r="C880" s="13">
        <v>889</v>
      </c>
      <c r="D880" s="13">
        <v>0.57789999999999997</v>
      </c>
      <c r="E880" s="13">
        <v>16.100000000000001</v>
      </c>
      <c r="F880" s="13">
        <v>8.18</v>
      </c>
      <c r="G880" s="13">
        <v>0.8</v>
      </c>
      <c r="K880" s="56">
        <v>41</v>
      </c>
    </row>
    <row r="881" spans="1:39" x14ac:dyDescent="0.3">
      <c r="A881" s="48">
        <v>41332</v>
      </c>
      <c r="B881" s="26">
        <v>0.48094907407407406</v>
      </c>
      <c r="C881" s="13">
        <v>749</v>
      </c>
      <c r="D881" s="13">
        <v>0.4869</v>
      </c>
      <c r="E881" s="13">
        <v>12.9</v>
      </c>
      <c r="F881" s="13">
        <v>8.07</v>
      </c>
      <c r="G881" s="13">
        <v>4.7</v>
      </c>
      <c r="K881" s="56">
        <v>1421</v>
      </c>
      <c r="L881" s="31">
        <f>AVERAGE(K877:K881)</f>
        <v>1180.4000000000001</v>
      </c>
      <c r="M881" s="38">
        <f>GEOMEAN(K877:K881)</f>
        <v>365.86876735784546</v>
      </c>
      <c r="N881" s="55" t="s">
        <v>495</v>
      </c>
    </row>
    <row r="882" spans="1:39" x14ac:dyDescent="0.3">
      <c r="A882" s="48">
        <v>41340</v>
      </c>
      <c r="B882" s="26">
        <v>0.46126157407407403</v>
      </c>
      <c r="C882" s="13">
        <v>1427</v>
      </c>
      <c r="D882" s="13">
        <v>0.92949999999999999</v>
      </c>
      <c r="E882" s="13">
        <v>14.53</v>
      </c>
      <c r="F882" s="13">
        <v>8.2799999999999994</v>
      </c>
      <c r="G882" s="13">
        <v>3.5</v>
      </c>
      <c r="K882" s="56">
        <v>168</v>
      </c>
    </row>
    <row r="883" spans="1:39" x14ac:dyDescent="0.3">
      <c r="A883" s="48">
        <v>41345</v>
      </c>
      <c r="B883" s="26">
        <v>0.45554398148148145</v>
      </c>
      <c r="C883" s="13">
        <v>1027</v>
      </c>
      <c r="D883" s="13">
        <v>0.66949999999999998</v>
      </c>
      <c r="E883" s="13">
        <v>12.83</v>
      </c>
      <c r="F883" s="13">
        <v>8.24</v>
      </c>
      <c r="G883" s="13">
        <v>5</v>
      </c>
      <c r="K883" s="56">
        <v>160</v>
      </c>
      <c r="O883" s="28" t="s">
        <v>321</v>
      </c>
      <c r="P883" s="28">
        <v>77.7</v>
      </c>
      <c r="Q883" s="28" t="s">
        <v>321</v>
      </c>
      <c r="R883" s="28" t="s">
        <v>321</v>
      </c>
      <c r="S883" s="28" t="s">
        <v>321</v>
      </c>
      <c r="T883" s="28" t="s">
        <v>321</v>
      </c>
      <c r="U883" s="28" t="s">
        <v>321</v>
      </c>
      <c r="V883" s="28">
        <v>1.1000000000000001</v>
      </c>
      <c r="W883" s="28" t="s">
        <v>321</v>
      </c>
      <c r="X883" s="28">
        <v>261</v>
      </c>
      <c r="Y883" s="28" t="s">
        <v>321</v>
      </c>
      <c r="Z883" s="28">
        <v>2.5</v>
      </c>
      <c r="AA883" s="28" t="s">
        <v>321</v>
      </c>
      <c r="AB883" s="28">
        <v>140</v>
      </c>
      <c r="AC883" s="28" t="s">
        <v>321</v>
      </c>
      <c r="AD883" s="28">
        <v>322</v>
      </c>
      <c r="AE883" s="28" t="s">
        <v>669</v>
      </c>
      <c r="AG883" s="13">
        <v>0.87</v>
      </c>
      <c r="AM883" s="28"/>
    </row>
    <row r="884" spans="1:39" x14ac:dyDescent="0.3">
      <c r="A884" s="48">
        <v>41347</v>
      </c>
      <c r="B884" s="26">
        <v>0.48112268518518514</v>
      </c>
      <c r="C884" s="13">
        <v>984</v>
      </c>
      <c r="D884" s="13">
        <v>0.63700000000000001</v>
      </c>
      <c r="E884" s="13">
        <v>15.2</v>
      </c>
      <c r="F884" s="13">
        <v>8.23</v>
      </c>
      <c r="G884" s="13">
        <v>3.5</v>
      </c>
      <c r="K884" s="56">
        <v>52</v>
      </c>
      <c r="AE884" s="28" t="s">
        <v>586</v>
      </c>
      <c r="AG884" s="13">
        <v>1.2</v>
      </c>
      <c r="AM884" s="28"/>
    </row>
    <row r="885" spans="1:39" x14ac:dyDescent="0.3">
      <c r="A885" s="48">
        <v>41353</v>
      </c>
      <c r="B885" s="26">
        <v>0.43273148148148149</v>
      </c>
      <c r="C885" s="13">
        <v>951</v>
      </c>
      <c r="D885" s="13">
        <v>0.61750000000000005</v>
      </c>
      <c r="E885" s="13">
        <v>13.98</v>
      </c>
      <c r="F885" s="13">
        <v>8.24</v>
      </c>
      <c r="G885" s="13">
        <v>3.1</v>
      </c>
      <c r="K885" s="56">
        <v>345</v>
      </c>
      <c r="AM885" s="28"/>
    </row>
    <row r="886" spans="1:39" x14ac:dyDescent="0.3">
      <c r="A886" s="48">
        <v>41361</v>
      </c>
      <c r="B886" s="26">
        <v>0.46943287037037035</v>
      </c>
      <c r="C886" s="13">
        <v>1987</v>
      </c>
      <c r="D886" s="13">
        <v>1.2935000000000001</v>
      </c>
      <c r="E886" s="13">
        <v>14.59</v>
      </c>
      <c r="F886" s="13">
        <v>8.2100000000000009</v>
      </c>
      <c r="G886" s="13">
        <v>3.7</v>
      </c>
      <c r="K886" s="56">
        <v>161</v>
      </c>
      <c r="L886" s="31">
        <f>AVERAGE(K882:K886)</f>
        <v>177.2</v>
      </c>
      <c r="M886" s="38">
        <f>GEOMEAN(K882:K886)</f>
        <v>150.66608929543997</v>
      </c>
      <c r="N886" s="55" t="s">
        <v>496</v>
      </c>
      <c r="AM886" s="28"/>
    </row>
    <row r="887" spans="1:39" x14ac:dyDescent="0.3">
      <c r="A887" s="48">
        <v>41366</v>
      </c>
      <c r="B887" s="26">
        <v>0.46733796296296298</v>
      </c>
      <c r="C887" s="13">
        <v>999</v>
      </c>
      <c r="D887" s="13">
        <v>0.65</v>
      </c>
      <c r="E887" s="13">
        <v>13.52</v>
      </c>
      <c r="F887" s="13">
        <v>8.3800000000000008</v>
      </c>
      <c r="G887" s="13">
        <v>7.5</v>
      </c>
      <c r="K887" s="56">
        <v>63</v>
      </c>
      <c r="AM887" s="28"/>
    </row>
    <row r="888" spans="1:39" x14ac:dyDescent="0.3">
      <c r="A888" s="48">
        <v>41373</v>
      </c>
      <c r="B888" s="26">
        <v>0.46108796296296295</v>
      </c>
      <c r="C888" s="13">
        <v>998</v>
      </c>
      <c r="D888" s="13">
        <v>0.65</v>
      </c>
      <c r="E888" s="13">
        <v>11.27</v>
      </c>
      <c r="F888" s="13">
        <v>8.2100000000000009</v>
      </c>
      <c r="G888" s="13">
        <v>16.100000000000001</v>
      </c>
      <c r="K888" s="56">
        <v>73</v>
      </c>
      <c r="AM888" s="28"/>
    </row>
    <row r="889" spans="1:39" x14ac:dyDescent="0.3">
      <c r="A889" s="48">
        <v>41382</v>
      </c>
      <c r="B889" s="54">
        <v>0.47107638888888892</v>
      </c>
      <c r="C889" s="13">
        <v>846</v>
      </c>
      <c r="D889" s="13">
        <v>0.55249999999999999</v>
      </c>
      <c r="E889" s="13">
        <v>10.39</v>
      </c>
      <c r="F889" s="13">
        <v>8.23</v>
      </c>
      <c r="G889" s="13">
        <v>15.4</v>
      </c>
      <c r="K889" s="56">
        <v>3448</v>
      </c>
      <c r="AM889" s="28"/>
    </row>
    <row r="890" spans="1:39" x14ac:dyDescent="0.3">
      <c r="A890" s="48">
        <v>41386</v>
      </c>
      <c r="B890" s="26">
        <v>0.47187499999999999</v>
      </c>
      <c r="C890" s="13">
        <v>881</v>
      </c>
      <c r="D890" s="13">
        <v>0.57199999999999995</v>
      </c>
      <c r="E890" s="13">
        <v>11.72</v>
      </c>
      <c r="F890" s="13">
        <v>8.26</v>
      </c>
      <c r="G890" s="13">
        <v>11.2</v>
      </c>
      <c r="K890" s="56">
        <v>410</v>
      </c>
      <c r="AM890" s="28"/>
    </row>
    <row r="891" spans="1:39" x14ac:dyDescent="0.3">
      <c r="A891" s="48">
        <v>41389</v>
      </c>
      <c r="B891" s="26">
        <v>0.46174768518518516</v>
      </c>
      <c r="C891" s="13">
        <v>827</v>
      </c>
      <c r="D891" s="13">
        <v>0.53949999999999998</v>
      </c>
      <c r="E891" s="13">
        <v>11.4</v>
      </c>
      <c r="F891" s="13">
        <v>8.0399999999999991</v>
      </c>
      <c r="G891" s="13">
        <v>9.1999999999999993</v>
      </c>
      <c r="K891" s="56">
        <v>3873</v>
      </c>
      <c r="L891" s="31">
        <f>AVERAGE(K887:K891)</f>
        <v>1573.4</v>
      </c>
      <c r="M891" s="38">
        <f>GEOMEAN(K887:K891)</f>
        <v>478.86423725520075</v>
      </c>
      <c r="N891" s="55" t="s">
        <v>497</v>
      </c>
      <c r="AM891" s="28"/>
    </row>
    <row r="892" spans="1:39" x14ac:dyDescent="0.3">
      <c r="A892" s="48">
        <v>41400</v>
      </c>
      <c r="B892" s="26">
        <v>0.47252314814814816</v>
      </c>
      <c r="C892" s="13">
        <v>857</v>
      </c>
      <c r="D892" s="13">
        <v>0.55900000000000005</v>
      </c>
      <c r="E892" s="13">
        <v>12.03</v>
      </c>
      <c r="F892" s="13">
        <v>8.25</v>
      </c>
      <c r="G892" s="13">
        <v>14.1</v>
      </c>
      <c r="K892" s="56">
        <v>1309</v>
      </c>
      <c r="AM892" s="28"/>
    </row>
    <row r="893" spans="1:39" x14ac:dyDescent="0.3">
      <c r="A893" s="48">
        <v>41403</v>
      </c>
      <c r="B893" s="26">
        <v>0.46486111111111111</v>
      </c>
      <c r="C893" s="13">
        <v>1115</v>
      </c>
      <c r="D893" s="13">
        <v>0.72150000000000003</v>
      </c>
      <c r="E893" s="13">
        <v>9.35</v>
      </c>
      <c r="F893" s="13">
        <v>8.15</v>
      </c>
      <c r="G893" s="13">
        <v>17.3</v>
      </c>
      <c r="K893" s="56">
        <v>448</v>
      </c>
      <c r="AM893" s="28"/>
    </row>
    <row r="894" spans="1:39" x14ac:dyDescent="0.3">
      <c r="A894" s="48">
        <v>41409</v>
      </c>
      <c r="B894" s="26">
        <v>0.45553240740740741</v>
      </c>
      <c r="C894" s="13">
        <v>972</v>
      </c>
      <c r="D894" s="13">
        <v>0.63049999999999995</v>
      </c>
      <c r="E894" s="13">
        <v>10.78</v>
      </c>
      <c r="F894" s="13">
        <v>8.16</v>
      </c>
      <c r="G894" s="13">
        <v>18.2</v>
      </c>
      <c r="K894" s="56">
        <v>354</v>
      </c>
      <c r="AM894" s="28"/>
    </row>
    <row r="895" spans="1:39" x14ac:dyDescent="0.3">
      <c r="A895" s="48">
        <v>41417</v>
      </c>
      <c r="B895" s="26">
        <v>0.44144675925925925</v>
      </c>
      <c r="C895" s="13">
        <v>769</v>
      </c>
      <c r="D895" s="13">
        <v>0.50049999999999994</v>
      </c>
      <c r="E895" s="13">
        <v>8.3699999999999992</v>
      </c>
      <c r="F895" s="13">
        <v>7.94</v>
      </c>
      <c r="G895" s="13">
        <v>17.600000000000001</v>
      </c>
      <c r="K895" s="56">
        <v>644</v>
      </c>
      <c r="AM895" s="28"/>
    </row>
    <row r="896" spans="1:39" x14ac:dyDescent="0.3">
      <c r="A896" s="48">
        <v>41423</v>
      </c>
      <c r="B896" s="26">
        <v>0.4725462962962963</v>
      </c>
      <c r="C896" s="13">
        <v>822</v>
      </c>
      <c r="D896" s="13">
        <v>0.53300000000000003</v>
      </c>
      <c r="E896" s="13">
        <v>8.9700000000000006</v>
      </c>
      <c r="F896" s="13">
        <v>8.09</v>
      </c>
      <c r="G896" s="13">
        <v>20</v>
      </c>
      <c r="K896" s="56">
        <v>816</v>
      </c>
      <c r="L896" s="31">
        <f>AVERAGE(K892:K896)</f>
        <v>714.2</v>
      </c>
      <c r="M896" s="38">
        <f>GEOMEAN(K892:K896)</f>
        <v>642.03601388161371</v>
      </c>
      <c r="N896" s="55" t="s">
        <v>498</v>
      </c>
      <c r="AM896" s="28"/>
    </row>
    <row r="897" spans="1:39" x14ac:dyDescent="0.3">
      <c r="A897" s="48">
        <v>41430</v>
      </c>
      <c r="B897" s="26">
        <v>0.48229166666666662</v>
      </c>
      <c r="C897" s="13">
        <v>958</v>
      </c>
      <c r="D897" s="13">
        <v>0.624</v>
      </c>
      <c r="E897" s="13">
        <v>9.83</v>
      </c>
      <c r="F897" s="13">
        <v>8.1</v>
      </c>
      <c r="G897" s="13">
        <v>17.399999999999999</v>
      </c>
      <c r="K897" s="56">
        <v>413</v>
      </c>
      <c r="AM897" s="28"/>
    </row>
    <row r="898" spans="1:39" x14ac:dyDescent="0.3">
      <c r="A898" s="48">
        <v>41435</v>
      </c>
      <c r="B898" s="26">
        <v>0.42982638888888891</v>
      </c>
      <c r="C898" s="13">
        <v>963</v>
      </c>
      <c r="D898" s="13">
        <v>0.624</v>
      </c>
      <c r="E898" s="13">
        <v>8.82</v>
      </c>
      <c r="F898" s="13">
        <v>8.06</v>
      </c>
      <c r="G898" s="13">
        <v>19.3</v>
      </c>
      <c r="K898" s="56">
        <v>12033</v>
      </c>
      <c r="AM898" s="28"/>
    </row>
    <row r="899" spans="1:39" x14ac:dyDescent="0.3">
      <c r="A899" s="48">
        <v>41437</v>
      </c>
      <c r="B899" s="26">
        <v>0.4667013888888889</v>
      </c>
      <c r="C899" s="13">
        <v>892</v>
      </c>
      <c r="D899" s="13">
        <v>0.57850000000000001</v>
      </c>
      <c r="E899" s="13">
        <v>9.25</v>
      </c>
      <c r="F899" s="13">
        <v>8.1199999999999992</v>
      </c>
      <c r="G899" s="13">
        <v>21.3</v>
      </c>
      <c r="K899" s="56">
        <v>766</v>
      </c>
      <c r="AM899" s="28"/>
    </row>
    <row r="900" spans="1:39" x14ac:dyDescent="0.3">
      <c r="A900" s="48">
        <v>41444</v>
      </c>
      <c r="B900" s="30">
        <v>0.45621527777777776</v>
      </c>
      <c r="C900" s="13">
        <v>921</v>
      </c>
      <c r="D900" s="13">
        <v>0.59799999999999998</v>
      </c>
      <c r="E900" s="13">
        <v>8.86</v>
      </c>
      <c r="F900" s="13">
        <v>8.32</v>
      </c>
      <c r="G900" s="13">
        <v>20.100000000000001</v>
      </c>
      <c r="K900" s="56">
        <v>1119</v>
      </c>
      <c r="AM900" s="28"/>
    </row>
    <row r="901" spans="1:39" x14ac:dyDescent="0.3">
      <c r="A901" s="48">
        <v>41452</v>
      </c>
      <c r="B901" s="26">
        <v>0.43432870370370374</v>
      </c>
      <c r="C901" s="13">
        <v>805</v>
      </c>
      <c r="D901" s="13">
        <v>0.52</v>
      </c>
      <c r="E901" s="13">
        <v>7.4</v>
      </c>
      <c r="F901" s="13">
        <v>8.25</v>
      </c>
      <c r="G901" s="13">
        <v>22.1</v>
      </c>
      <c r="K901" s="56">
        <v>907</v>
      </c>
      <c r="L901" s="31">
        <f>AVERAGE(K897:K901)</f>
        <v>3047.6</v>
      </c>
      <c r="M901" s="38">
        <f>GEOMEAN(K897:K901)</f>
        <v>1310.3823123592597</v>
      </c>
      <c r="N901" s="55" t="s">
        <v>499</v>
      </c>
      <c r="AM901" s="28"/>
    </row>
    <row r="902" spans="1:39" x14ac:dyDescent="0.3">
      <c r="A902" s="48">
        <v>41457</v>
      </c>
      <c r="B902" s="26">
        <v>0.45814814814814814</v>
      </c>
      <c r="C902" s="13">
        <v>415.8</v>
      </c>
      <c r="D902" s="13">
        <v>0.27039999999999997</v>
      </c>
      <c r="E902" s="13">
        <v>7.79</v>
      </c>
      <c r="F902" s="13">
        <v>8.07</v>
      </c>
      <c r="G902" s="13">
        <v>18.7</v>
      </c>
      <c r="K902" s="56">
        <v>5172</v>
      </c>
      <c r="O902" s="28" t="s">
        <v>321</v>
      </c>
      <c r="P902" s="28">
        <v>35.5</v>
      </c>
      <c r="Q902" s="28" t="s">
        <v>321</v>
      </c>
      <c r="R902" s="28" t="s">
        <v>321</v>
      </c>
      <c r="S902" s="28" t="s">
        <v>321</v>
      </c>
      <c r="T902" s="28" t="s">
        <v>321</v>
      </c>
      <c r="U902" s="28" t="s">
        <v>321</v>
      </c>
      <c r="V902" s="28" t="s">
        <v>321</v>
      </c>
      <c r="W902" s="28" t="s">
        <v>321</v>
      </c>
      <c r="X902" s="28">
        <v>33.200000000000003</v>
      </c>
      <c r="Y902" s="28" t="s">
        <v>321</v>
      </c>
      <c r="Z902" s="28">
        <v>1</v>
      </c>
      <c r="AA902" s="28" t="s">
        <v>321</v>
      </c>
      <c r="AB902" s="28">
        <v>28.5</v>
      </c>
      <c r="AC902" s="28" t="s">
        <v>321</v>
      </c>
      <c r="AD902" s="28">
        <v>140</v>
      </c>
      <c r="AE902" s="28" t="s">
        <v>321</v>
      </c>
      <c r="AG902" s="28">
        <v>224</v>
      </c>
      <c r="AM902" s="28">
        <v>17.100000000000001</v>
      </c>
    </row>
    <row r="903" spans="1:39" x14ac:dyDescent="0.3">
      <c r="A903" s="48">
        <v>41463</v>
      </c>
      <c r="B903" s="26">
        <v>0.47478009259259263</v>
      </c>
      <c r="C903" s="13">
        <v>763</v>
      </c>
      <c r="D903" s="13">
        <v>0.49399999999999999</v>
      </c>
      <c r="E903" s="13">
        <v>8.1199999999999992</v>
      </c>
      <c r="F903" s="13">
        <v>8.14</v>
      </c>
      <c r="G903" s="13">
        <v>21.6</v>
      </c>
      <c r="K903" s="56">
        <v>884</v>
      </c>
      <c r="AG903" s="28"/>
      <c r="AM903" s="28"/>
    </row>
    <row r="904" spans="1:39" x14ac:dyDescent="0.3">
      <c r="A904" s="48">
        <v>41470</v>
      </c>
      <c r="B904" s="26">
        <v>0.45594907407407409</v>
      </c>
      <c r="C904" s="13">
        <v>957</v>
      </c>
      <c r="D904" s="13">
        <v>0.624</v>
      </c>
      <c r="E904" s="13">
        <v>9.99</v>
      </c>
      <c r="F904" s="13">
        <v>8.11</v>
      </c>
      <c r="G904" s="13">
        <v>23.3</v>
      </c>
      <c r="K904" s="56">
        <v>556</v>
      </c>
      <c r="AG904" s="28"/>
      <c r="AM904" s="28"/>
    </row>
    <row r="905" spans="1:39" x14ac:dyDescent="0.3">
      <c r="A905" s="48">
        <v>41473</v>
      </c>
      <c r="B905" s="26">
        <v>0.46055555555555555</v>
      </c>
      <c r="C905" s="13">
        <v>607</v>
      </c>
      <c r="D905" s="13">
        <v>0.39650000000000002</v>
      </c>
      <c r="E905" s="13">
        <v>8.6999999999999993</v>
      </c>
      <c r="F905" s="13">
        <v>8.2200000000000006</v>
      </c>
      <c r="G905" s="13">
        <v>25.2</v>
      </c>
      <c r="K905" s="56">
        <v>441</v>
      </c>
      <c r="AG905" s="28"/>
      <c r="AM905" s="28"/>
    </row>
    <row r="906" spans="1:39" x14ac:dyDescent="0.3">
      <c r="A906" s="48">
        <v>41486</v>
      </c>
      <c r="B906" s="26">
        <v>0.4758101851851852</v>
      </c>
      <c r="C906" s="13">
        <v>881</v>
      </c>
      <c r="D906" s="13">
        <v>0.57199999999999995</v>
      </c>
      <c r="E906" s="13">
        <v>9.44</v>
      </c>
      <c r="F906" s="13">
        <v>7.91</v>
      </c>
      <c r="G906" s="13">
        <v>19.399999999999999</v>
      </c>
      <c r="K906" s="56">
        <v>464</v>
      </c>
      <c r="L906" s="31">
        <f>AVERAGE(K902:K906)</f>
        <v>1503.4</v>
      </c>
      <c r="M906" s="38">
        <f>GEOMEAN(K902:K906)</f>
        <v>877.46222404378818</v>
      </c>
      <c r="N906" s="55" t="s">
        <v>501</v>
      </c>
      <c r="AG906" s="28"/>
      <c r="AM906" s="28"/>
    </row>
    <row r="907" spans="1:39" x14ac:dyDescent="0.3">
      <c r="A907" s="48">
        <v>41498</v>
      </c>
      <c r="B907" s="26">
        <v>0.47100694444444446</v>
      </c>
      <c r="C907" s="13">
        <v>867</v>
      </c>
      <c r="D907" s="13">
        <v>0.5655</v>
      </c>
      <c r="E907" s="13">
        <v>6.9</v>
      </c>
      <c r="F907" s="13">
        <v>7.79</v>
      </c>
      <c r="G907" s="13">
        <v>21.8</v>
      </c>
      <c r="K907" s="56">
        <v>1500</v>
      </c>
      <c r="AG907" s="28"/>
      <c r="AM907" s="28"/>
    </row>
    <row r="908" spans="1:39" x14ac:dyDescent="0.3">
      <c r="A908" s="48">
        <v>41501</v>
      </c>
      <c r="B908" s="54">
        <v>0.45945601851851853</v>
      </c>
      <c r="C908" s="13">
        <v>904</v>
      </c>
      <c r="D908" s="13">
        <v>0.58499999999999996</v>
      </c>
      <c r="E908" s="13">
        <v>8.85</v>
      </c>
      <c r="F908" s="13">
        <v>8.01</v>
      </c>
      <c r="G908" s="13">
        <v>17.899999999999999</v>
      </c>
      <c r="K908" s="56">
        <v>437</v>
      </c>
      <c r="AG908" s="28"/>
      <c r="AM908" s="28"/>
    </row>
    <row r="909" spans="1:39" x14ac:dyDescent="0.3">
      <c r="A909" s="48">
        <v>41507</v>
      </c>
      <c r="B909" s="26">
        <v>0.46640046296296295</v>
      </c>
      <c r="C909" s="13">
        <v>937</v>
      </c>
      <c r="D909" s="13">
        <v>0.61099999999999999</v>
      </c>
      <c r="E909" s="13">
        <v>7.6</v>
      </c>
      <c r="F909" s="13">
        <v>7.79</v>
      </c>
      <c r="G909" s="13">
        <v>22</v>
      </c>
      <c r="K909" s="56">
        <v>369</v>
      </c>
      <c r="AG909" s="28"/>
      <c r="AM909" s="28"/>
    </row>
    <row r="910" spans="1:39" x14ac:dyDescent="0.3">
      <c r="A910" s="48">
        <v>41512</v>
      </c>
      <c r="B910" s="26">
        <v>0.44446759259259255</v>
      </c>
      <c r="C910" s="13">
        <v>941</v>
      </c>
      <c r="D910" s="13">
        <v>0.61099999999999999</v>
      </c>
      <c r="E910" s="13">
        <v>7.85</v>
      </c>
      <c r="F910" s="13">
        <v>7.78</v>
      </c>
      <c r="G910" s="13">
        <v>20.9</v>
      </c>
      <c r="K910" s="56">
        <v>443</v>
      </c>
      <c r="AG910" s="28"/>
      <c r="AM910" s="28"/>
    </row>
    <row r="911" spans="1:39" x14ac:dyDescent="0.3">
      <c r="A911" s="48">
        <v>41515</v>
      </c>
      <c r="B911" s="26">
        <v>0.4526041666666667</v>
      </c>
      <c r="C911" s="13">
        <v>970</v>
      </c>
      <c r="D911" s="13">
        <v>0.63049999999999995</v>
      </c>
      <c r="E911" s="13">
        <v>7.19</v>
      </c>
      <c r="F911" s="13">
        <v>7.86</v>
      </c>
      <c r="G911" s="13">
        <v>24</v>
      </c>
      <c r="K911" s="56">
        <v>171</v>
      </c>
      <c r="L911" s="31">
        <f>AVERAGE(K907:K911)</f>
        <v>584</v>
      </c>
      <c r="M911" s="38">
        <f>GEOMEAN(K907:K911)</f>
        <v>449.36555517124526</v>
      </c>
      <c r="N911" s="55" t="s">
        <v>502</v>
      </c>
      <c r="AG911" s="28"/>
      <c r="AM911" s="28"/>
    </row>
    <row r="912" spans="1:39" x14ac:dyDescent="0.3">
      <c r="A912" s="48">
        <v>41527</v>
      </c>
      <c r="B912" s="26">
        <v>0.42504629629629626</v>
      </c>
      <c r="C912" s="13">
        <v>917</v>
      </c>
      <c r="D912" s="13">
        <v>0.59799999999999998</v>
      </c>
      <c r="E912" s="13">
        <v>5.41</v>
      </c>
      <c r="F912" s="13">
        <v>7.69</v>
      </c>
      <c r="G912" s="13">
        <v>22.3</v>
      </c>
      <c r="K912" s="56">
        <v>591</v>
      </c>
      <c r="AG912" s="28"/>
      <c r="AM912" s="28"/>
    </row>
    <row r="913" spans="1:39" x14ac:dyDescent="0.3">
      <c r="A913" s="48">
        <v>41529</v>
      </c>
      <c r="B913" s="26">
        <v>0.45671296296296293</v>
      </c>
      <c r="C913" s="13">
        <v>859</v>
      </c>
      <c r="D913" s="13">
        <v>0.55900000000000005</v>
      </c>
      <c r="E913" s="13">
        <v>5.36</v>
      </c>
      <c r="F913" s="13">
        <v>7.59</v>
      </c>
      <c r="G913" s="13">
        <v>21.8</v>
      </c>
      <c r="K913" s="56">
        <v>2481</v>
      </c>
      <c r="AG913" s="28"/>
      <c r="AM913" s="28"/>
    </row>
    <row r="914" spans="1:39" x14ac:dyDescent="0.3">
      <c r="A914" s="48">
        <v>41533</v>
      </c>
      <c r="B914" s="26">
        <v>0.41850694444444447</v>
      </c>
      <c r="C914" s="13">
        <v>888</v>
      </c>
      <c r="D914" s="13">
        <v>0.57850000000000001</v>
      </c>
      <c r="E914" s="13">
        <v>7.15</v>
      </c>
      <c r="F914" s="13">
        <v>7.57</v>
      </c>
      <c r="G914" s="13">
        <v>17</v>
      </c>
      <c r="K914" s="56">
        <v>556</v>
      </c>
      <c r="AG914" s="28"/>
      <c r="AM914" s="28"/>
    </row>
    <row r="915" spans="1:39" x14ac:dyDescent="0.3">
      <c r="A915" s="48">
        <v>41540</v>
      </c>
      <c r="B915" s="26">
        <v>0.49922453703703701</v>
      </c>
      <c r="C915" s="13">
        <v>584</v>
      </c>
      <c r="D915" s="13">
        <v>0.37959999999999999</v>
      </c>
      <c r="E915" s="13">
        <v>9.1300000000000008</v>
      </c>
      <c r="F915" s="13">
        <v>7.91</v>
      </c>
      <c r="G915" s="13">
        <v>15.1</v>
      </c>
      <c r="K915" s="56">
        <v>354</v>
      </c>
      <c r="AG915" s="28"/>
      <c r="AM915" s="28"/>
    </row>
    <row r="916" spans="1:39" x14ac:dyDescent="0.3">
      <c r="A916" s="48">
        <v>41543</v>
      </c>
      <c r="B916" s="26">
        <v>0.45687499999999998</v>
      </c>
      <c r="C916" s="13">
        <v>800</v>
      </c>
      <c r="D916" s="13">
        <v>0.52</v>
      </c>
      <c r="E916" s="13">
        <v>7.98</v>
      </c>
      <c r="F916" s="13">
        <v>7.74</v>
      </c>
      <c r="G916" s="13">
        <v>16</v>
      </c>
      <c r="K916" s="56">
        <v>278</v>
      </c>
      <c r="L916" s="31">
        <f>AVERAGE(K912:K916)</f>
        <v>852</v>
      </c>
      <c r="M916" s="38">
        <f>GEOMEAN(K912:K916)</f>
        <v>603.764284572664</v>
      </c>
      <c r="N916" s="55" t="s">
        <v>503</v>
      </c>
      <c r="AG916" s="28"/>
      <c r="AM916" s="28"/>
    </row>
    <row r="917" spans="1:39" x14ac:dyDescent="0.3">
      <c r="A917" s="48">
        <v>41555</v>
      </c>
      <c r="B917" s="26">
        <v>0.48449074074074078</v>
      </c>
      <c r="C917" s="13">
        <v>659</v>
      </c>
      <c r="D917" s="13">
        <v>0.42899999999999999</v>
      </c>
      <c r="E917" s="13">
        <v>9.7899999999999991</v>
      </c>
      <c r="F917" s="13">
        <v>8.27</v>
      </c>
      <c r="G917" s="13">
        <v>14.1</v>
      </c>
      <c r="K917" s="56">
        <v>1081</v>
      </c>
      <c r="O917" s="28" t="s">
        <v>321</v>
      </c>
      <c r="P917" s="28">
        <v>71.5</v>
      </c>
      <c r="Q917" s="28" t="s">
        <v>321</v>
      </c>
      <c r="R917" s="28" t="s">
        <v>321</v>
      </c>
      <c r="S917" s="28" t="s">
        <v>321</v>
      </c>
      <c r="T917" s="28" t="s">
        <v>321</v>
      </c>
      <c r="U917" s="28" t="s">
        <v>321</v>
      </c>
      <c r="V917" s="28" t="s">
        <v>321</v>
      </c>
      <c r="W917" s="28" t="s">
        <v>321</v>
      </c>
      <c r="X917" s="28">
        <v>58.4</v>
      </c>
      <c r="Y917" s="28" t="s">
        <v>321</v>
      </c>
      <c r="Z917" s="28">
        <v>1.8</v>
      </c>
      <c r="AA917" s="28" t="s">
        <v>321</v>
      </c>
      <c r="AB917" s="28">
        <v>59.6</v>
      </c>
      <c r="AC917" s="28" t="s">
        <v>112</v>
      </c>
      <c r="AD917" s="28">
        <v>286</v>
      </c>
      <c r="AE917" s="28" t="s">
        <v>321</v>
      </c>
      <c r="AG917" s="28">
        <v>250</v>
      </c>
      <c r="AM917" s="28">
        <v>20.399999999999999</v>
      </c>
    </row>
    <row r="918" spans="1:39" x14ac:dyDescent="0.3">
      <c r="A918" s="48">
        <v>41564</v>
      </c>
      <c r="B918" s="26">
        <v>0.46026620370370369</v>
      </c>
      <c r="C918" s="13">
        <v>901</v>
      </c>
      <c r="D918" s="13">
        <v>0.58499999999999996</v>
      </c>
      <c r="E918" s="13">
        <v>9.25</v>
      </c>
      <c r="F918" s="13">
        <v>8.15</v>
      </c>
      <c r="G918" s="13">
        <v>12.1</v>
      </c>
      <c r="K918" s="56">
        <v>359</v>
      </c>
      <c r="AG918" s="28"/>
      <c r="AM918" s="28"/>
    </row>
    <row r="919" spans="1:39" x14ac:dyDescent="0.3">
      <c r="A919" s="48">
        <v>41568</v>
      </c>
      <c r="B919" s="26">
        <v>0.47734953703703703</v>
      </c>
      <c r="C919" s="13">
        <v>832</v>
      </c>
      <c r="D919" s="13">
        <v>0.53949999999999998</v>
      </c>
      <c r="E919" s="13">
        <v>13.02</v>
      </c>
      <c r="F919" s="13">
        <v>8.2799999999999994</v>
      </c>
      <c r="G919" s="13">
        <v>10.9</v>
      </c>
      <c r="K919" s="56">
        <v>199</v>
      </c>
      <c r="AG919" s="28"/>
      <c r="AM919" s="28"/>
    </row>
    <row r="920" spans="1:39" x14ac:dyDescent="0.3">
      <c r="A920" s="48">
        <v>41571</v>
      </c>
      <c r="B920" s="26">
        <v>0.43030092592592589</v>
      </c>
      <c r="C920" s="13">
        <v>711</v>
      </c>
      <c r="D920" s="13">
        <v>0.4622</v>
      </c>
      <c r="E920" s="13">
        <v>10.58</v>
      </c>
      <c r="F920" s="13">
        <v>8.09</v>
      </c>
      <c r="G920" s="13">
        <v>7.4</v>
      </c>
      <c r="K920" s="56">
        <v>907</v>
      </c>
      <c r="AG920" s="28"/>
      <c r="AM920" s="28"/>
    </row>
    <row r="921" spans="1:39" x14ac:dyDescent="0.3">
      <c r="A921" s="48">
        <v>41575</v>
      </c>
      <c r="B921" s="26">
        <v>0.45224537037037038</v>
      </c>
      <c r="C921" s="13">
        <v>888</v>
      </c>
      <c r="D921" s="13">
        <v>0.57850000000000001</v>
      </c>
      <c r="E921" s="13">
        <v>12.72</v>
      </c>
      <c r="F921" s="13">
        <v>8.1999999999999993</v>
      </c>
      <c r="G921" s="13">
        <v>6.5</v>
      </c>
      <c r="K921" s="56">
        <v>354</v>
      </c>
      <c r="L921" s="31">
        <f>AVERAGE(K917:K921)</f>
        <v>580</v>
      </c>
      <c r="M921" s="38">
        <f>GEOMEAN(K917:K921)</f>
        <v>477.39377709119327</v>
      </c>
      <c r="N921" s="55" t="s">
        <v>504</v>
      </c>
      <c r="AG921" s="28"/>
      <c r="AM921" s="28"/>
    </row>
    <row r="922" spans="1:39" x14ac:dyDescent="0.3">
      <c r="A922" s="48">
        <v>41582</v>
      </c>
      <c r="B922" s="26">
        <v>0.47396990740740735</v>
      </c>
      <c r="C922" s="13">
        <v>873</v>
      </c>
      <c r="D922" s="13">
        <v>0.5655</v>
      </c>
      <c r="E922" s="13">
        <v>11.92</v>
      </c>
      <c r="F922" s="13">
        <v>8.2799999999999994</v>
      </c>
      <c r="G922" s="13">
        <v>9.4</v>
      </c>
      <c r="K922" s="56">
        <v>480</v>
      </c>
      <c r="AG922" s="28"/>
      <c r="AM922" s="28"/>
    </row>
    <row r="923" spans="1:39" x14ac:dyDescent="0.3">
      <c r="A923" s="48">
        <v>41584</v>
      </c>
      <c r="B923" s="54">
        <v>0.40987268518518521</v>
      </c>
      <c r="C923" s="13">
        <v>872</v>
      </c>
      <c r="D923" s="13">
        <v>0.5655</v>
      </c>
      <c r="E923" s="13">
        <v>10.59</v>
      </c>
      <c r="F923" s="13">
        <v>8.2100000000000009</v>
      </c>
      <c r="G923" s="13">
        <v>11.5</v>
      </c>
      <c r="K923" s="56">
        <v>235</v>
      </c>
      <c r="AG923" s="28"/>
      <c r="AM923" s="28"/>
    </row>
    <row r="924" spans="1:39" x14ac:dyDescent="0.3">
      <c r="A924" s="48">
        <v>41590</v>
      </c>
      <c r="B924" s="26">
        <v>0.48180555555555554</v>
      </c>
      <c r="C924" s="13">
        <v>924</v>
      </c>
      <c r="D924" s="13">
        <v>0.59799999999999998</v>
      </c>
      <c r="E924" s="13">
        <v>12.82</v>
      </c>
      <c r="F924" s="13">
        <v>8.17</v>
      </c>
      <c r="G924" s="13">
        <v>4.7</v>
      </c>
      <c r="K924" s="56">
        <v>86</v>
      </c>
      <c r="AG924" s="28"/>
      <c r="AM924" s="28"/>
    </row>
    <row r="925" spans="1:39" x14ac:dyDescent="0.3">
      <c r="A925" s="48">
        <v>41592</v>
      </c>
      <c r="B925" s="26">
        <v>0.45092592592592595</v>
      </c>
      <c r="C925" s="13">
        <v>981</v>
      </c>
      <c r="D925" s="13">
        <v>0.63700000000000001</v>
      </c>
      <c r="E925" s="13">
        <v>13.22</v>
      </c>
      <c r="F925" s="13">
        <v>8.15</v>
      </c>
      <c r="G925" s="13">
        <v>3</v>
      </c>
      <c r="K925" s="56">
        <v>160</v>
      </c>
      <c r="AG925" s="28"/>
      <c r="AM925" s="28"/>
    </row>
    <row r="926" spans="1:39" x14ac:dyDescent="0.3">
      <c r="A926" s="48">
        <v>41596</v>
      </c>
      <c r="B926" s="26">
        <v>0.45754629629629634</v>
      </c>
      <c r="C926" s="13">
        <v>544</v>
      </c>
      <c r="D926" s="13">
        <v>0.35360000000000003</v>
      </c>
      <c r="E926" s="13">
        <v>10.76</v>
      </c>
      <c r="F926" s="13">
        <v>7.98</v>
      </c>
      <c r="G926" s="13">
        <v>10.1</v>
      </c>
      <c r="K926" s="56">
        <v>2063</v>
      </c>
      <c r="L926" s="31">
        <f>AVERAGE(K922:K926)</f>
        <v>604.79999999999995</v>
      </c>
      <c r="M926" s="38">
        <f>GEOMEAN(K922:K926)</f>
        <v>317.01904423407098</v>
      </c>
      <c r="N926" s="55" t="s">
        <v>505</v>
      </c>
      <c r="AG926" s="28"/>
      <c r="AM926" s="28"/>
    </row>
    <row r="927" spans="1:39" x14ac:dyDescent="0.3">
      <c r="A927" s="48">
        <v>41611</v>
      </c>
      <c r="B927" s="26">
        <v>0.49243055555555554</v>
      </c>
      <c r="C927" s="13">
        <v>904</v>
      </c>
      <c r="D927" s="13">
        <v>0.58499999999999996</v>
      </c>
      <c r="E927" s="13">
        <v>12.68</v>
      </c>
      <c r="F927" s="13">
        <v>8.39</v>
      </c>
      <c r="G927" s="13">
        <v>5.9</v>
      </c>
      <c r="K927" s="56">
        <v>143</v>
      </c>
      <c r="AG927" s="28"/>
      <c r="AM927" s="28"/>
    </row>
    <row r="928" spans="1:39" x14ac:dyDescent="0.3">
      <c r="A928" s="48">
        <v>41613</v>
      </c>
      <c r="B928" s="26">
        <v>0.46949074074074071</v>
      </c>
      <c r="C928" s="13">
        <v>898</v>
      </c>
      <c r="D928" s="13">
        <v>0.58499999999999996</v>
      </c>
      <c r="E928" s="13">
        <v>12.12</v>
      </c>
      <c r="F928" s="13">
        <v>8.17</v>
      </c>
      <c r="G928" s="13">
        <v>7.7</v>
      </c>
      <c r="K928" s="56">
        <v>109</v>
      </c>
      <c r="AG928" s="28"/>
      <c r="AM928" s="28"/>
    </row>
    <row r="929" spans="1:39" x14ac:dyDescent="0.3">
      <c r="A929" s="48">
        <v>41620</v>
      </c>
      <c r="B929" s="54">
        <v>0.45005787037037037</v>
      </c>
      <c r="C929" s="13">
        <v>1466</v>
      </c>
      <c r="D929" s="13">
        <v>0.95550000000000002</v>
      </c>
      <c r="E929" s="13">
        <v>14.98</v>
      </c>
      <c r="F929" s="13">
        <v>8.14</v>
      </c>
      <c r="G929" s="13">
        <v>0.1</v>
      </c>
      <c r="K929" s="56">
        <v>175</v>
      </c>
      <c r="AG929" s="28"/>
      <c r="AM929" s="28"/>
    </row>
    <row r="930" spans="1:39" x14ac:dyDescent="0.3">
      <c r="A930" s="48">
        <v>41624</v>
      </c>
      <c r="B930" s="26">
        <v>0.45748842592592592</v>
      </c>
      <c r="C930" s="13">
        <v>1360</v>
      </c>
      <c r="D930" s="13">
        <v>0.88400000000000001</v>
      </c>
      <c r="E930" s="13">
        <v>15.09</v>
      </c>
      <c r="F930" s="13">
        <v>8.18</v>
      </c>
      <c r="G930" s="13">
        <v>0.2</v>
      </c>
      <c r="K930" s="56">
        <v>359</v>
      </c>
      <c r="AG930" s="28"/>
      <c r="AM930" s="28"/>
    </row>
    <row r="931" spans="1:39" x14ac:dyDescent="0.3">
      <c r="A931" s="48">
        <v>41627</v>
      </c>
      <c r="B931" s="26">
        <v>0.45399305555555558</v>
      </c>
      <c r="C931" s="13">
        <v>1589</v>
      </c>
      <c r="D931" s="13">
        <v>1.0335000000000001</v>
      </c>
      <c r="E931" s="13">
        <v>15.94</v>
      </c>
      <c r="F931" s="13">
        <v>8.25</v>
      </c>
      <c r="G931" s="13">
        <v>1.1000000000000001</v>
      </c>
      <c r="K931" s="56">
        <v>52</v>
      </c>
      <c r="L931" s="31">
        <f>AVERAGE(K927:K931)</f>
        <v>167.6</v>
      </c>
      <c r="M931" s="38">
        <f>GEOMEAN(K927:K931)</f>
        <v>138.47764694408255</v>
      </c>
      <c r="N931" s="55" t="s">
        <v>506</v>
      </c>
      <c r="AG931" s="28"/>
      <c r="AM931" s="28"/>
    </row>
    <row r="932" spans="1:39" x14ac:dyDescent="0.3">
      <c r="A932" s="48">
        <v>41652</v>
      </c>
      <c r="B932" s="26">
        <v>0.44843749999999999</v>
      </c>
      <c r="C932" s="13">
        <v>996</v>
      </c>
      <c r="D932" s="13">
        <v>0.65</v>
      </c>
      <c r="E932" s="13">
        <v>12.51</v>
      </c>
      <c r="F932" s="13">
        <v>8.07</v>
      </c>
      <c r="G932" s="13">
        <v>5.2</v>
      </c>
      <c r="K932" s="56">
        <v>689</v>
      </c>
      <c r="AG932" s="28"/>
      <c r="AM932" s="28"/>
    </row>
    <row r="933" spans="1:39" x14ac:dyDescent="0.3">
      <c r="A933" s="48">
        <v>41655</v>
      </c>
      <c r="C933" s="13" t="s">
        <v>720</v>
      </c>
      <c r="AG933" s="28"/>
      <c r="AM933" s="28"/>
    </row>
    <row r="934" spans="1:39" x14ac:dyDescent="0.3">
      <c r="A934" s="48">
        <v>41661</v>
      </c>
      <c r="B934" s="26">
        <v>0.48571759259259256</v>
      </c>
      <c r="C934" s="13">
        <v>1352</v>
      </c>
      <c r="D934" s="13">
        <v>0.87749999999999995</v>
      </c>
      <c r="E934" s="13">
        <v>14.52</v>
      </c>
      <c r="F934" s="13">
        <v>8.09</v>
      </c>
      <c r="G934" s="13">
        <v>0.2</v>
      </c>
      <c r="K934" s="56">
        <v>278</v>
      </c>
      <c r="AG934" s="28"/>
      <c r="AM934" s="28"/>
    </row>
    <row r="935" spans="1:39" x14ac:dyDescent="0.3">
      <c r="A935" s="48">
        <v>41668</v>
      </c>
      <c r="B935" s="26">
        <v>0.43421296296296297</v>
      </c>
      <c r="C935" s="13">
        <v>818</v>
      </c>
      <c r="D935" s="13">
        <v>0.53169999999999995</v>
      </c>
      <c r="E935" s="13">
        <v>11.47</v>
      </c>
      <c r="F935" s="13">
        <v>7.95</v>
      </c>
      <c r="G935" s="13">
        <v>-0.1</v>
      </c>
      <c r="K935" s="56">
        <v>189</v>
      </c>
      <c r="AG935" s="28"/>
      <c r="AM935" s="28"/>
    </row>
    <row r="936" spans="1:39" x14ac:dyDescent="0.3">
      <c r="A936" s="48">
        <v>41669</v>
      </c>
      <c r="B936" s="26">
        <v>0.44211805555555556</v>
      </c>
      <c r="C936" s="13">
        <v>1164</v>
      </c>
      <c r="D936" s="13">
        <v>0.754</v>
      </c>
      <c r="E936" s="13">
        <v>14.06</v>
      </c>
      <c r="F936" s="13">
        <v>7.91</v>
      </c>
      <c r="G936" s="13">
        <v>0.1</v>
      </c>
      <c r="K936" s="56">
        <v>63</v>
      </c>
      <c r="L936" s="31">
        <f>AVERAGE(K932:K936)</f>
        <v>304.75</v>
      </c>
      <c r="M936" s="38">
        <f>GEOMEAN(K932:K936)</f>
        <v>218.53278117400944</v>
      </c>
      <c r="N936" s="55" t="s">
        <v>507</v>
      </c>
      <c r="AG936" s="28"/>
      <c r="AM936" s="28"/>
    </row>
    <row r="937" spans="1:39" x14ac:dyDescent="0.3">
      <c r="A937" s="48">
        <v>41676</v>
      </c>
      <c r="B937" s="26">
        <v>0.45402777777777775</v>
      </c>
      <c r="C937" s="13">
        <v>1002</v>
      </c>
      <c r="D937" s="13">
        <v>0.65</v>
      </c>
      <c r="E937" s="13">
        <v>9.61</v>
      </c>
      <c r="F937" s="13">
        <v>8.3699999999999992</v>
      </c>
      <c r="G937" s="13">
        <v>-0.1</v>
      </c>
      <c r="K937" s="56">
        <v>450</v>
      </c>
      <c r="AG937" s="28"/>
      <c r="AM937" s="28"/>
    </row>
    <row r="938" spans="1:39" x14ac:dyDescent="0.3">
      <c r="A938" s="48">
        <v>41682</v>
      </c>
      <c r="B938" s="28"/>
      <c r="C938" s="13" t="s">
        <v>421</v>
      </c>
      <c r="AG938" s="28"/>
      <c r="AM938" s="28"/>
    </row>
    <row r="939" spans="1:39" x14ac:dyDescent="0.3">
      <c r="A939" s="48">
        <v>41688</v>
      </c>
      <c r="B939" s="26">
        <v>0.45965277777777774</v>
      </c>
      <c r="C939" s="13">
        <v>1746</v>
      </c>
      <c r="D939" s="13">
        <v>1.1375</v>
      </c>
      <c r="E939" s="13">
        <v>14.9</v>
      </c>
      <c r="F939" s="13">
        <v>8.01</v>
      </c>
      <c r="G939" s="13">
        <v>1.2</v>
      </c>
      <c r="K939" s="56">
        <v>278</v>
      </c>
      <c r="AG939" s="28"/>
      <c r="AM939" s="28"/>
    </row>
    <row r="940" spans="1:39" x14ac:dyDescent="0.3">
      <c r="A940" s="48">
        <v>41690</v>
      </c>
      <c r="B940" s="26">
        <v>0.4478125</v>
      </c>
      <c r="C940" s="13">
        <v>1943</v>
      </c>
      <c r="D940" s="13">
        <v>1.2609999999999999</v>
      </c>
      <c r="E940" s="13">
        <v>14.47</v>
      </c>
      <c r="F940" s="13">
        <v>7.89</v>
      </c>
      <c r="G940" s="13">
        <v>-0.1</v>
      </c>
      <c r="K940" s="56">
        <v>1187</v>
      </c>
      <c r="AG940" s="28"/>
      <c r="AM940" s="28"/>
    </row>
    <row r="941" spans="1:39" x14ac:dyDescent="0.3">
      <c r="A941" s="48">
        <v>41696</v>
      </c>
      <c r="B941" s="26">
        <v>0.47950231481481481</v>
      </c>
      <c r="C941" s="13">
        <v>954</v>
      </c>
      <c r="D941" s="13">
        <v>0.61750000000000005</v>
      </c>
      <c r="E941" s="13">
        <v>14.64</v>
      </c>
      <c r="F941" s="13">
        <v>8.23</v>
      </c>
      <c r="G941" s="13">
        <v>0.3</v>
      </c>
      <c r="K941" s="56">
        <v>121</v>
      </c>
      <c r="L941" s="31">
        <f>AVERAGE(K937:K941)</f>
        <v>509</v>
      </c>
      <c r="M941" s="38">
        <f>GEOMEAN(K937:K941)</f>
        <v>366.11991236873973</v>
      </c>
      <c r="N941" s="55" t="s">
        <v>508</v>
      </c>
      <c r="AG941" s="28"/>
      <c r="AM941" s="28"/>
    </row>
    <row r="942" spans="1:39" x14ac:dyDescent="0.3">
      <c r="A942" s="48">
        <v>41704</v>
      </c>
      <c r="B942" s="26">
        <v>0.46461805555555552</v>
      </c>
      <c r="C942" s="13">
        <v>1100</v>
      </c>
      <c r="D942" s="13">
        <v>0.71499999999999997</v>
      </c>
      <c r="E942" s="13">
        <v>14.88</v>
      </c>
      <c r="F942" s="13">
        <v>8.4600000000000009</v>
      </c>
      <c r="G942" s="13">
        <v>1.1000000000000001</v>
      </c>
      <c r="K942" s="56">
        <v>20</v>
      </c>
      <c r="AG942" s="28"/>
      <c r="AM942" s="28"/>
    </row>
    <row r="943" spans="1:39" x14ac:dyDescent="0.3">
      <c r="A943" s="48">
        <v>41709</v>
      </c>
      <c r="B943" s="26">
        <v>0.51729166666666659</v>
      </c>
      <c r="C943" s="13">
        <v>887</v>
      </c>
      <c r="D943" s="13">
        <v>0.57850000000000001</v>
      </c>
      <c r="E943" s="13">
        <v>13.58</v>
      </c>
      <c r="F943" s="13">
        <v>8.5500000000000007</v>
      </c>
      <c r="G943" s="13">
        <v>9</v>
      </c>
      <c r="K943" s="56">
        <v>97</v>
      </c>
      <c r="O943" s="28" t="s">
        <v>321</v>
      </c>
      <c r="P943" s="28">
        <v>67.099999999999994</v>
      </c>
      <c r="Q943" s="28" t="s">
        <v>321</v>
      </c>
      <c r="R943" s="28" t="s">
        <v>321</v>
      </c>
      <c r="S943" s="28" t="s">
        <v>321</v>
      </c>
      <c r="T943" s="28" t="s">
        <v>321</v>
      </c>
      <c r="U943" s="28" t="s">
        <v>321</v>
      </c>
      <c r="V943" s="28" t="s">
        <v>321</v>
      </c>
      <c r="W943" s="28" t="s">
        <v>321</v>
      </c>
      <c r="X943" s="28">
        <v>389</v>
      </c>
      <c r="Y943" s="28" t="s">
        <v>321</v>
      </c>
      <c r="Z943" s="28">
        <v>358</v>
      </c>
      <c r="AA943" s="28" t="s">
        <v>321</v>
      </c>
      <c r="AB943" s="28">
        <v>97.2</v>
      </c>
      <c r="AC943" s="28">
        <v>0.74</v>
      </c>
      <c r="AD943" s="28">
        <v>332</v>
      </c>
      <c r="AE943" s="28" t="s">
        <v>321</v>
      </c>
      <c r="AG943" s="28">
        <v>378</v>
      </c>
      <c r="AM943" s="28">
        <v>42.9</v>
      </c>
    </row>
    <row r="944" spans="1:39" x14ac:dyDescent="0.3">
      <c r="A944" s="48">
        <v>41711</v>
      </c>
      <c r="B944" s="26">
        <v>0.45606481481481481</v>
      </c>
      <c r="C944" s="13">
        <v>834</v>
      </c>
      <c r="D944" s="13">
        <v>0.54210000000000003</v>
      </c>
      <c r="E944" s="13">
        <v>14.41</v>
      </c>
      <c r="F944" s="13">
        <v>8.31</v>
      </c>
      <c r="G944" s="13">
        <v>1.5</v>
      </c>
      <c r="K944" s="56">
        <v>3076</v>
      </c>
      <c r="AG944" s="28"/>
      <c r="AM944" s="28"/>
    </row>
    <row r="945" spans="1:39" x14ac:dyDescent="0.3">
      <c r="A945" s="48">
        <v>41717</v>
      </c>
      <c r="B945" s="26">
        <v>0.45179398148148148</v>
      </c>
      <c r="C945" s="13">
        <v>812</v>
      </c>
      <c r="D945" s="13">
        <v>0.52649999999999997</v>
      </c>
      <c r="E945" s="13">
        <v>11.89</v>
      </c>
      <c r="F945" s="13">
        <v>8.48</v>
      </c>
      <c r="G945" s="13">
        <v>7.5</v>
      </c>
      <c r="K945" s="56">
        <v>109</v>
      </c>
      <c r="AG945" s="28"/>
      <c r="AM945" s="28"/>
    </row>
    <row r="946" spans="1:39" x14ac:dyDescent="0.3">
      <c r="A946" s="48">
        <v>41725</v>
      </c>
      <c r="B946" s="26">
        <v>0.4528935185185185</v>
      </c>
      <c r="C946" s="13">
        <v>1083</v>
      </c>
      <c r="D946" s="13">
        <v>0.70199999999999996</v>
      </c>
      <c r="E946" s="13">
        <v>14.72</v>
      </c>
      <c r="F946" s="13">
        <v>8.4600000000000009</v>
      </c>
      <c r="G946" s="13">
        <v>3.8</v>
      </c>
      <c r="K946" s="56">
        <v>52</v>
      </c>
      <c r="L946" s="31">
        <f>AVERAGE(K942:K946)</f>
        <v>670.8</v>
      </c>
      <c r="M946" s="38">
        <f>GEOMEAN(K942:K946)</f>
        <v>127.59791577157179</v>
      </c>
      <c r="N946" s="55" t="s">
        <v>510</v>
      </c>
      <c r="AG946" s="28"/>
      <c r="AM946" s="28"/>
    </row>
    <row r="947" spans="1:39" x14ac:dyDescent="0.3">
      <c r="A947" s="48">
        <v>41730</v>
      </c>
      <c r="B947" s="60">
        <v>0.4589699074074074</v>
      </c>
      <c r="C947" s="13">
        <v>1049</v>
      </c>
      <c r="D947" s="13">
        <v>0.6825</v>
      </c>
      <c r="E947" s="13">
        <v>12.53</v>
      </c>
      <c r="F947" s="13">
        <v>8.5500000000000007</v>
      </c>
      <c r="G947" s="13">
        <v>11.3</v>
      </c>
      <c r="K947" s="56">
        <v>63</v>
      </c>
      <c r="AG947" s="28"/>
      <c r="AM947" s="28"/>
    </row>
    <row r="948" spans="1:39" x14ac:dyDescent="0.3">
      <c r="A948" s="48">
        <v>41737</v>
      </c>
      <c r="B948" s="30">
        <v>0.45706018518518521</v>
      </c>
      <c r="C948" s="13">
        <v>798</v>
      </c>
      <c r="D948" s="13">
        <v>0.52</v>
      </c>
      <c r="E948" s="13">
        <v>12.29</v>
      </c>
      <c r="F948" s="13">
        <v>8.08</v>
      </c>
      <c r="G948" s="13">
        <v>8.1999999999999993</v>
      </c>
      <c r="K948" s="56">
        <v>1043</v>
      </c>
      <c r="AG948" s="28"/>
      <c r="AM948" s="28"/>
    </row>
    <row r="949" spans="1:39" x14ac:dyDescent="0.3">
      <c r="A949" s="48">
        <v>41746</v>
      </c>
      <c r="B949" s="57">
        <v>0.44988425925925929</v>
      </c>
      <c r="C949" s="13">
        <v>1011</v>
      </c>
      <c r="D949" s="13">
        <v>0.65649999999999997</v>
      </c>
      <c r="E949" s="13">
        <v>14.49</v>
      </c>
      <c r="F949" s="13">
        <v>8.23</v>
      </c>
      <c r="G949" s="13">
        <v>9.1999999999999993</v>
      </c>
      <c r="K949" s="56">
        <v>63</v>
      </c>
      <c r="AG949" s="28"/>
      <c r="AM949" s="28"/>
    </row>
    <row r="950" spans="1:39" x14ac:dyDescent="0.3">
      <c r="A950" s="48">
        <v>41750</v>
      </c>
      <c r="B950" s="30">
        <v>0.44868055555555553</v>
      </c>
      <c r="C950" s="13">
        <v>998</v>
      </c>
      <c r="D950" s="13">
        <v>0.65</v>
      </c>
      <c r="E950" s="13">
        <v>14.03</v>
      </c>
      <c r="F950" s="13">
        <v>8.3800000000000008</v>
      </c>
      <c r="G950" s="13">
        <v>14.4</v>
      </c>
      <c r="K950" s="56">
        <v>74</v>
      </c>
      <c r="AG950" s="28"/>
      <c r="AM950" s="28"/>
    </row>
    <row r="951" spans="1:39" x14ac:dyDescent="0.3">
      <c r="A951" s="48">
        <v>41753</v>
      </c>
      <c r="B951" s="30">
        <v>0.46188657407407407</v>
      </c>
      <c r="C951" s="13">
        <v>999</v>
      </c>
      <c r="D951" s="13">
        <v>0.65</v>
      </c>
      <c r="E951" s="13">
        <v>13.23</v>
      </c>
      <c r="F951" s="13">
        <v>8.4499999999999993</v>
      </c>
      <c r="G951" s="13">
        <v>13.4</v>
      </c>
      <c r="K951" s="56">
        <v>74</v>
      </c>
      <c r="L951" s="31">
        <f>AVERAGE(K947:K952)</f>
        <v>321.66666666666669</v>
      </c>
      <c r="M951" s="38">
        <f>GEOMEAN(K947:K952)</f>
        <v>155.05349271759471</v>
      </c>
      <c r="N951" s="55" t="s">
        <v>511</v>
      </c>
      <c r="AG951" s="28"/>
      <c r="AM951" s="28"/>
    </row>
    <row r="952" spans="1:39" x14ac:dyDescent="0.3">
      <c r="A952" s="48">
        <v>41764</v>
      </c>
      <c r="B952" s="57">
        <v>0.49690972222222224</v>
      </c>
      <c r="C952" s="13">
        <v>879</v>
      </c>
      <c r="D952" s="13">
        <v>0.57199999999999995</v>
      </c>
      <c r="E952" s="13">
        <v>13.9</v>
      </c>
      <c r="F952" s="13">
        <v>8.41</v>
      </c>
      <c r="G952" s="13">
        <v>13.3</v>
      </c>
      <c r="K952" s="56">
        <v>613</v>
      </c>
      <c r="AG952" s="28"/>
      <c r="AM952" s="28"/>
    </row>
    <row r="953" spans="1:39" x14ac:dyDescent="0.3">
      <c r="A953" s="48">
        <v>41767</v>
      </c>
      <c r="B953" s="57">
        <v>0.46322916666666664</v>
      </c>
      <c r="C953" s="13">
        <v>987</v>
      </c>
      <c r="D953" s="13">
        <v>0.64349999999999996</v>
      </c>
      <c r="E953" s="13">
        <v>10.56</v>
      </c>
      <c r="F953" s="13">
        <v>8.25</v>
      </c>
      <c r="G953" s="13">
        <v>20</v>
      </c>
      <c r="K953" s="56">
        <v>373</v>
      </c>
      <c r="AG953" s="28"/>
      <c r="AM953" s="28"/>
    </row>
    <row r="954" spans="1:39" x14ac:dyDescent="0.3">
      <c r="A954" s="48">
        <v>41773</v>
      </c>
      <c r="B954" s="30">
        <v>0.44458333333333333</v>
      </c>
      <c r="C954" s="13">
        <v>842</v>
      </c>
      <c r="D954" s="13">
        <v>0.54600000000000004</v>
      </c>
      <c r="E954" s="13">
        <v>8</v>
      </c>
      <c r="F954" s="13">
        <v>7.95</v>
      </c>
      <c r="G954" s="13">
        <v>16.2</v>
      </c>
      <c r="K954" s="56">
        <v>1137</v>
      </c>
      <c r="AG954" s="28"/>
      <c r="AM954" s="28"/>
    </row>
    <row r="955" spans="1:39" x14ac:dyDescent="0.3">
      <c r="A955" s="48">
        <v>41781</v>
      </c>
      <c r="B955" s="57">
        <v>0.46052083333333332</v>
      </c>
      <c r="C955" s="13">
        <v>686</v>
      </c>
      <c r="D955" s="13">
        <v>0.44850000000000001</v>
      </c>
      <c r="E955" s="13">
        <v>8.32</v>
      </c>
      <c r="F955" s="13">
        <v>8.07</v>
      </c>
      <c r="G955" s="13">
        <v>16.8</v>
      </c>
      <c r="K955" s="56">
        <v>10462</v>
      </c>
      <c r="AG955" s="28"/>
      <c r="AM955" s="28"/>
    </row>
    <row r="956" spans="1:39" x14ac:dyDescent="0.3">
      <c r="A956" s="48">
        <v>41787</v>
      </c>
      <c r="B956" s="30">
        <v>0.44982638888888887</v>
      </c>
      <c r="C956" s="13">
        <v>1043</v>
      </c>
      <c r="D956" s="13">
        <v>0.67600000000000005</v>
      </c>
      <c r="E956" s="13">
        <v>9.19</v>
      </c>
      <c r="F956" s="13">
        <v>8.17</v>
      </c>
      <c r="G956" s="13">
        <v>19.8</v>
      </c>
      <c r="K956" s="56">
        <v>402</v>
      </c>
      <c r="L956" s="31">
        <f>AVERAGE(K952:K956)</f>
        <v>2597.4</v>
      </c>
      <c r="M956" s="38">
        <f>GEOMEAN(K952:K956)</f>
        <v>1018.0148377284718</v>
      </c>
      <c r="N956" s="55" t="s">
        <v>512</v>
      </c>
      <c r="AG956" s="28"/>
      <c r="AM956" s="28"/>
    </row>
    <row r="957" spans="1:39" x14ac:dyDescent="0.3">
      <c r="A957" s="48">
        <v>41794</v>
      </c>
      <c r="B957" s="30">
        <v>0.48613425925925924</v>
      </c>
      <c r="C957" s="13">
        <v>269.5</v>
      </c>
      <c r="D957" s="13">
        <v>0.17480000000000001</v>
      </c>
      <c r="E957" s="13">
        <v>7.57</v>
      </c>
      <c r="F957" s="13">
        <v>8.0299999999999994</v>
      </c>
      <c r="G957" s="13">
        <v>20.2</v>
      </c>
      <c r="K957" s="51">
        <v>24192</v>
      </c>
      <c r="AG957" s="28"/>
      <c r="AM957" s="28"/>
    </row>
    <row r="958" spans="1:39" x14ac:dyDescent="0.3">
      <c r="A958" s="48">
        <v>41799</v>
      </c>
      <c r="B958" s="30">
        <v>0.46983796296296299</v>
      </c>
      <c r="C958" s="13">
        <v>969</v>
      </c>
      <c r="D958" s="13">
        <v>0.63049999999999995</v>
      </c>
      <c r="E958" s="13">
        <v>9.09</v>
      </c>
      <c r="F958" s="13">
        <v>8.26</v>
      </c>
      <c r="G958" s="13">
        <v>19.100000000000001</v>
      </c>
      <c r="K958" s="56">
        <v>402</v>
      </c>
      <c r="AG958" s="28"/>
      <c r="AM958" s="28"/>
    </row>
    <row r="959" spans="1:39" x14ac:dyDescent="0.3">
      <c r="A959" s="48">
        <v>41801</v>
      </c>
      <c r="B959" s="30">
        <v>0.44609953703703703</v>
      </c>
      <c r="C959" s="13">
        <v>336</v>
      </c>
      <c r="D959" s="13">
        <v>0.21840000000000001</v>
      </c>
      <c r="E959" s="13">
        <v>7.85</v>
      </c>
      <c r="F959" s="13">
        <v>7.82</v>
      </c>
      <c r="G959" s="13">
        <v>19</v>
      </c>
      <c r="K959" s="56">
        <v>12997</v>
      </c>
      <c r="AG959" s="28"/>
      <c r="AM959" s="28"/>
    </row>
    <row r="960" spans="1:39" x14ac:dyDescent="0.3">
      <c r="A960" s="48">
        <v>41808</v>
      </c>
      <c r="B960" s="30">
        <v>0.43804398148148144</v>
      </c>
      <c r="C960" s="13">
        <v>1014</v>
      </c>
      <c r="D960" s="13">
        <v>0.65649999999999997</v>
      </c>
      <c r="E960" s="13">
        <v>7.78</v>
      </c>
      <c r="F960" s="13">
        <v>8.0399999999999991</v>
      </c>
      <c r="G960" s="13">
        <v>22.4</v>
      </c>
      <c r="K960" s="56">
        <v>464</v>
      </c>
      <c r="AG960" s="28"/>
      <c r="AM960" s="28"/>
    </row>
    <row r="961" spans="1:39" x14ac:dyDescent="0.3">
      <c r="A961" s="48">
        <v>41816</v>
      </c>
      <c r="B961" s="30">
        <v>0.43004629629629632</v>
      </c>
      <c r="C961" s="13">
        <v>821</v>
      </c>
      <c r="D961" s="13">
        <v>0.53300000000000003</v>
      </c>
      <c r="E961" s="13">
        <v>7.46</v>
      </c>
      <c r="F961" s="13">
        <v>8.11</v>
      </c>
      <c r="G961" s="13">
        <v>21.2</v>
      </c>
      <c r="K961" s="56">
        <v>1187</v>
      </c>
      <c r="L961" s="31">
        <f>AVERAGE(K957:K961)</f>
        <v>7848.4</v>
      </c>
      <c r="M961" s="38">
        <f>GEOMEAN(K957:K961)</f>
        <v>2336.371656922694</v>
      </c>
      <c r="N961" s="55" t="s">
        <v>513</v>
      </c>
      <c r="AG961" s="28"/>
      <c r="AM961" s="28"/>
    </row>
    <row r="962" spans="1:39" x14ac:dyDescent="0.3">
      <c r="A962" s="48">
        <v>41821</v>
      </c>
      <c r="B962" s="30">
        <v>0.48048611111111111</v>
      </c>
      <c r="C962" s="13">
        <v>688</v>
      </c>
      <c r="D962" s="13">
        <v>0.44850000000000001</v>
      </c>
      <c r="E962" s="13">
        <v>7.54</v>
      </c>
      <c r="F962" s="13">
        <v>8.08</v>
      </c>
      <c r="G962" s="13">
        <v>22.3</v>
      </c>
      <c r="K962" s="56">
        <v>6867</v>
      </c>
      <c r="O962" s="28" t="s">
        <v>321</v>
      </c>
      <c r="P962" s="28">
        <v>66.7</v>
      </c>
      <c r="Q962" s="28" t="s">
        <v>321</v>
      </c>
      <c r="R962" s="28">
        <v>10.1</v>
      </c>
      <c r="S962" s="28" t="s">
        <v>321</v>
      </c>
      <c r="T962" s="28" t="s">
        <v>321</v>
      </c>
      <c r="U962" s="28" t="s">
        <v>321</v>
      </c>
      <c r="V962" s="28" t="s">
        <v>321</v>
      </c>
      <c r="W962" s="28" t="s">
        <v>321</v>
      </c>
      <c r="X962" s="28">
        <v>60.4</v>
      </c>
      <c r="Y962" s="28" t="s">
        <v>321</v>
      </c>
      <c r="Z962" s="28">
        <v>0.88</v>
      </c>
      <c r="AA962" s="28" t="s">
        <v>321</v>
      </c>
      <c r="AB962" s="28">
        <v>37.9</v>
      </c>
      <c r="AC962" s="28">
        <v>0.25</v>
      </c>
      <c r="AD962" s="13">
        <v>242</v>
      </c>
      <c r="AE962" s="28">
        <v>1.4</v>
      </c>
      <c r="AF962" s="29" t="s">
        <v>586</v>
      </c>
      <c r="AG962" s="28">
        <v>212</v>
      </c>
      <c r="AM962" s="28">
        <v>11.2</v>
      </c>
    </row>
    <row r="963" spans="1:39" x14ac:dyDescent="0.3">
      <c r="A963" s="48">
        <v>41827</v>
      </c>
      <c r="B963" s="30">
        <v>0.45295138888888892</v>
      </c>
      <c r="C963" s="13">
        <v>995</v>
      </c>
      <c r="D963" s="13">
        <v>0.65</v>
      </c>
      <c r="E963" s="13">
        <v>9.57</v>
      </c>
      <c r="F963" s="13">
        <v>8.14</v>
      </c>
      <c r="G963" s="13">
        <v>20.5</v>
      </c>
      <c r="K963" s="56">
        <v>959</v>
      </c>
      <c r="AG963" s="28"/>
      <c r="AM963" s="28"/>
    </row>
    <row r="964" spans="1:39" x14ac:dyDescent="0.3">
      <c r="A964" s="48">
        <v>41834</v>
      </c>
      <c r="B964" s="57">
        <v>0.4528240740740741</v>
      </c>
      <c r="C964" s="13">
        <v>921</v>
      </c>
      <c r="D964" s="13">
        <v>0.59799999999999998</v>
      </c>
      <c r="E964" s="13">
        <v>9</v>
      </c>
      <c r="F964" s="13">
        <v>8.1</v>
      </c>
      <c r="G964" s="13">
        <v>22.4</v>
      </c>
      <c r="K964" s="56">
        <v>3076</v>
      </c>
      <c r="AG964" s="28"/>
      <c r="AM964" s="28"/>
    </row>
    <row r="965" spans="1:39" x14ac:dyDescent="0.3">
      <c r="A965" s="48">
        <v>41837</v>
      </c>
      <c r="B965" s="30">
        <v>0.45712962962962966</v>
      </c>
      <c r="C965" s="13">
        <v>975</v>
      </c>
      <c r="D965" s="13">
        <v>0.63700000000000001</v>
      </c>
      <c r="E965" s="13">
        <v>10.14</v>
      </c>
      <c r="F965" s="13">
        <v>8.06</v>
      </c>
      <c r="G965" s="13">
        <v>17.8</v>
      </c>
      <c r="K965" s="56">
        <v>759</v>
      </c>
      <c r="AG965" s="28"/>
      <c r="AM965" s="28"/>
    </row>
    <row r="966" spans="1:39" x14ac:dyDescent="0.3">
      <c r="A966" s="48">
        <v>41850</v>
      </c>
      <c r="B966" s="30">
        <v>0.44177083333333328</v>
      </c>
      <c r="C966" s="13">
        <v>619</v>
      </c>
      <c r="D966" s="13">
        <v>0.40300000000000002</v>
      </c>
      <c r="E966" s="13">
        <v>8.7899999999999991</v>
      </c>
      <c r="F966" s="13">
        <v>8.0299999999999994</v>
      </c>
      <c r="G966" s="13">
        <v>19.2</v>
      </c>
      <c r="K966" s="56">
        <v>10462</v>
      </c>
      <c r="L966" s="31">
        <f>AVERAGE(K962:K966)</f>
        <v>4424.6000000000004</v>
      </c>
      <c r="M966" s="38">
        <f>GEOMEAN(K962:K966)</f>
        <v>2762.3944669608395</v>
      </c>
      <c r="N966" s="55" t="s">
        <v>514</v>
      </c>
      <c r="AG966" s="28"/>
      <c r="AM966" s="28"/>
    </row>
    <row r="967" spans="1:39" x14ac:dyDescent="0.3">
      <c r="A967" s="48">
        <v>41862</v>
      </c>
      <c r="B967" s="30">
        <v>0.44571759259259264</v>
      </c>
      <c r="C967" s="13">
        <v>841</v>
      </c>
      <c r="D967" s="13">
        <v>0.54600000000000004</v>
      </c>
      <c r="E967" s="13">
        <v>8.56</v>
      </c>
      <c r="F967" s="13">
        <v>8.0299999999999994</v>
      </c>
      <c r="G967" s="13">
        <v>21.9</v>
      </c>
      <c r="K967" s="56">
        <v>1935</v>
      </c>
      <c r="AG967" s="28"/>
      <c r="AM967" s="28"/>
    </row>
    <row r="968" spans="1:39" x14ac:dyDescent="0.3">
      <c r="A968" s="48">
        <v>41865</v>
      </c>
      <c r="B968" s="57">
        <v>0.46056712962962965</v>
      </c>
      <c r="C968" s="13">
        <v>812</v>
      </c>
      <c r="D968" s="13">
        <v>0.52649999999999997</v>
      </c>
      <c r="E968" s="13">
        <v>8.85</v>
      </c>
      <c r="F968" s="13">
        <v>8.0500000000000007</v>
      </c>
      <c r="G968" s="13">
        <v>19.899999999999999</v>
      </c>
      <c r="K968" s="56">
        <v>309</v>
      </c>
      <c r="AG968" s="28"/>
      <c r="AM968" s="28"/>
    </row>
    <row r="969" spans="1:39" x14ac:dyDescent="0.3">
      <c r="A969" s="48">
        <v>41872</v>
      </c>
      <c r="B969" s="30">
        <v>0.42873842592592593</v>
      </c>
      <c r="C969" s="13">
        <v>328.2</v>
      </c>
      <c r="D969" s="13">
        <v>0.2132</v>
      </c>
      <c r="E969" s="13">
        <v>8.23</v>
      </c>
      <c r="F969" s="13">
        <v>7.86</v>
      </c>
      <c r="G969" s="13">
        <v>21.5</v>
      </c>
      <c r="K969" s="51">
        <v>24192</v>
      </c>
      <c r="AG969" s="28"/>
      <c r="AM969" s="28"/>
    </row>
    <row r="970" spans="1:39" x14ac:dyDescent="0.3">
      <c r="A970" s="48">
        <v>41876</v>
      </c>
      <c r="B970" s="57">
        <v>0.46340277777777777</v>
      </c>
      <c r="C970" s="13">
        <v>833</v>
      </c>
      <c r="D970" s="13">
        <v>0.53949999999999998</v>
      </c>
      <c r="E970" s="13">
        <v>7.84</v>
      </c>
      <c r="F970" s="13">
        <v>8.16</v>
      </c>
      <c r="G970" s="13">
        <v>23.3</v>
      </c>
      <c r="K970" s="56">
        <v>865</v>
      </c>
      <c r="AG970" s="28"/>
      <c r="AM970" s="28"/>
    </row>
    <row r="971" spans="1:39" x14ac:dyDescent="0.3">
      <c r="A971" s="48">
        <v>41879</v>
      </c>
      <c r="B971" s="30">
        <v>0.44603009259259258</v>
      </c>
      <c r="C971" s="13">
        <v>868</v>
      </c>
      <c r="D971" s="13">
        <v>0.5655</v>
      </c>
      <c r="E971" s="28" t="s">
        <v>348</v>
      </c>
      <c r="F971" s="13">
        <v>8.24</v>
      </c>
      <c r="G971" s="13">
        <v>22.1</v>
      </c>
      <c r="K971" s="56">
        <v>657</v>
      </c>
      <c r="L971" s="31">
        <f>AVERAGE(K967:K971)</f>
        <v>5591.6</v>
      </c>
      <c r="M971" s="38">
        <f>GEOMEAN(K967:K971)</f>
        <v>1523.9774466507258</v>
      </c>
      <c r="N971" s="55" t="s">
        <v>515</v>
      </c>
      <c r="AG971" s="28"/>
      <c r="AM971" s="28"/>
    </row>
    <row r="972" spans="1:39" x14ac:dyDescent="0.3">
      <c r="A972" s="48">
        <v>41891</v>
      </c>
      <c r="B972" s="30">
        <v>0.45613425925925927</v>
      </c>
      <c r="C972" s="13">
        <v>941</v>
      </c>
      <c r="D972" s="13">
        <v>0.61099999999999999</v>
      </c>
      <c r="E972" s="13">
        <v>9.7100000000000009</v>
      </c>
      <c r="F972" s="13">
        <v>8.17</v>
      </c>
      <c r="G972" s="13">
        <v>18.2</v>
      </c>
      <c r="K972" s="56">
        <v>1785</v>
      </c>
      <c r="AG972" s="28"/>
      <c r="AM972" s="28"/>
    </row>
    <row r="973" spans="1:39" x14ac:dyDescent="0.3">
      <c r="A973" s="48">
        <v>41893</v>
      </c>
      <c r="B973" s="30">
        <v>0.44775462962962959</v>
      </c>
      <c r="C973" s="13">
        <v>380.5</v>
      </c>
      <c r="D973" s="13">
        <v>0.247</v>
      </c>
      <c r="E973" s="13">
        <v>7.7</v>
      </c>
      <c r="F973" s="13">
        <v>7.91</v>
      </c>
      <c r="G973" s="13">
        <v>19.899999999999999</v>
      </c>
      <c r="K973" s="56">
        <v>19863</v>
      </c>
      <c r="AG973" s="28"/>
      <c r="AM973" s="28"/>
    </row>
    <row r="974" spans="1:39" x14ac:dyDescent="0.3">
      <c r="A974" s="48">
        <v>41897</v>
      </c>
      <c r="B974" s="30">
        <v>0.46297453703703706</v>
      </c>
      <c r="C974" s="13">
        <v>940</v>
      </c>
      <c r="D974" s="13">
        <v>0.61099999999999999</v>
      </c>
      <c r="E974" s="13">
        <v>10.83</v>
      </c>
      <c r="F974" s="13">
        <v>8.0399999999999991</v>
      </c>
      <c r="G974" s="13">
        <v>14.8</v>
      </c>
      <c r="K974" s="56">
        <v>581</v>
      </c>
      <c r="AG974" s="28"/>
      <c r="AM974" s="28"/>
    </row>
    <row r="975" spans="1:39" x14ac:dyDescent="0.3">
      <c r="A975" s="48">
        <v>41904</v>
      </c>
      <c r="B975" s="30">
        <v>0.4435648148148148</v>
      </c>
      <c r="C975" s="13">
        <v>966</v>
      </c>
      <c r="D975" s="13">
        <v>0.63049999999999995</v>
      </c>
      <c r="E975" s="13">
        <v>9.3699999999999992</v>
      </c>
      <c r="F975" s="13">
        <v>8.02</v>
      </c>
      <c r="G975" s="13">
        <v>14.5</v>
      </c>
      <c r="K975" s="56">
        <v>408</v>
      </c>
      <c r="AG975" s="28"/>
      <c r="AM975" s="28"/>
    </row>
    <row r="976" spans="1:39" x14ac:dyDescent="0.3">
      <c r="A976" s="48">
        <v>41907</v>
      </c>
      <c r="B976" s="57">
        <v>0.45324074074074078</v>
      </c>
      <c r="C976" s="13">
        <v>1015</v>
      </c>
      <c r="D976" s="13">
        <v>0.66300000000000003</v>
      </c>
      <c r="E976" s="13">
        <v>10.02</v>
      </c>
      <c r="F976" s="13">
        <v>7.96</v>
      </c>
      <c r="G976" s="13">
        <v>14.9</v>
      </c>
      <c r="K976" s="56">
        <v>1334</v>
      </c>
      <c r="L976" s="31">
        <f>AVERAGE(K972:K976)</f>
        <v>4794.2</v>
      </c>
      <c r="M976" s="38">
        <f>GEOMEAN(K972:K976)</f>
        <v>1621.5675228715804</v>
      </c>
      <c r="N976" s="55" t="s">
        <v>516</v>
      </c>
      <c r="AG976" s="28"/>
      <c r="AM976" s="28"/>
    </row>
    <row r="977" spans="1:39" x14ac:dyDescent="0.3">
      <c r="A977" s="48">
        <v>41919</v>
      </c>
      <c r="B977" s="30">
        <v>0.45893518518518522</v>
      </c>
      <c r="C977" s="13">
        <v>799</v>
      </c>
      <c r="D977" s="13">
        <v>0.52</v>
      </c>
      <c r="E977" s="13">
        <v>8.8800000000000008</v>
      </c>
      <c r="F977" s="13">
        <v>7.8</v>
      </c>
      <c r="G977" s="13">
        <v>12.7</v>
      </c>
      <c r="K977" s="56">
        <v>749</v>
      </c>
      <c r="O977" s="28" t="s">
        <v>321</v>
      </c>
      <c r="P977" s="28">
        <v>74.2</v>
      </c>
      <c r="Q977" s="28" t="s">
        <v>321</v>
      </c>
      <c r="R977" s="28">
        <v>10.1</v>
      </c>
      <c r="S977" s="28" t="s">
        <v>321</v>
      </c>
      <c r="T977" s="28" t="s">
        <v>321</v>
      </c>
      <c r="U977" s="28" t="s">
        <v>321</v>
      </c>
      <c r="V977" s="28" t="s">
        <v>321</v>
      </c>
      <c r="W977" s="28" t="s">
        <v>321</v>
      </c>
      <c r="X977" s="28">
        <v>83</v>
      </c>
      <c r="Y977" s="28" t="s">
        <v>321</v>
      </c>
      <c r="Z977" s="28">
        <v>0.77</v>
      </c>
      <c r="AA977" s="28" t="s">
        <v>321</v>
      </c>
      <c r="AB977" s="28">
        <v>51.2</v>
      </c>
      <c r="AC977" s="37" t="s">
        <v>321</v>
      </c>
      <c r="AD977" s="13">
        <v>293</v>
      </c>
      <c r="AE977" s="28">
        <v>1.3</v>
      </c>
      <c r="AF977" s="29" t="s">
        <v>586</v>
      </c>
      <c r="AG977" s="37" t="s">
        <v>321</v>
      </c>
      <c r="AM977" s="28">
        <v>6.6</v>
      </c>
    </row>
    <row r="978" spans="1:39" x14ac:dyDescent="0.3">
      <c r="A978" s="48">
        <v>41927</v>
      </c>
      <c r="B978" s="30">
        <v>0.45716435185185184</v>
      </c>
      <c r="C978" s="13">
        <v>465.6</v>
      </c>
      <c r="D978" s="13">
        <v>0.3029</v>
      </c>
      <c r="E978" s="13">
        <v>8.02</v>
      </c>
      <c r="F978" s="13">
        <v>8.01</v>
      </c>
      <c r="G978" s="13">
        <v>15</v>
      </c>
      <c r="K978" s="56">
        <v>2851</v>
      </c>
      <c r="AG978" s="28"/>
      <c r="AM978" s="28"/>
    </row>
    <row r="979" spans="1:39" x14ac:dyDescent="0.3">
      <c r="A979" s="48">
        <v>41932</v>
      </c>
      <c r="B979" s="30">
        <v>0.45593750000000005</v>
      </c>
      <c r="C979" s="13">
        <v>1004</v>
      </c>
      <c r="D979" s="13">
        <v>0.65</v>
      </c>
      <c r="E979" s="13">
        <v>10.62</v>
      </c>
      <c r="F979" s="13">
        <v>8.01</v>
      </c>
      <c r="G979" s="13">
        <v>11.6</v>
      </c>
      <c r="K979" s="56">
        <v>189</v>
      </c>
      <c r="AG979" s="28"/>
      <c r="AM979" s="28"/>
    </row>
    <row r="980" spans="1:39" x14ac:dyDescent="0.3">
      <c r="A980" s="48">
        <v>41935</v>
      </c>
      <c r="B980" s="30">
        <v>0.46509259259259261</v>
      </c>
      <c r="C980" s="13">
        <v>992</v>
      </c>
      <c r="D980" s="13">
        <v>0.64349999999999996</v>
      </c>
      <c r="E980" s="13">
        <v>10.84</v>
      </c>
      <c r="F980" s="13">
        <v>8.02</v>
      </c>
      <c r="G980" s="13">
        <v>9.1999999999999993</v>
      </c>
      <c r="K980" s="56">
        <v>135</v>
      </c>
      <c r="AG980" s="28"/>
      <c r="AM980" s="28"/>
    </row>
    <row r="981" spans="1:39" x14ac:dyDescent="0.3">
      <c r="A981" s="48">
        <v>41939</v>
      </c>
      <c r="B981" s="30">
        <v>0.48221064814814812</v>
      </c>
      <c r="C981" s="13">
        <v>1015</v>
      </c>
      <c r="D981" s="13">
        <v>0.66300000000000003</v>
      </c>
      <c r="E981" s="13">
        <v>12.45</v>
      </c>
      <c r="F981" s="13">
        <v>8.1</v>
      </c>
      <c r="G981" s="13">
        <v>13.3</v>
      </c>
      <c r="K981" s="56">
        <v>145</v>
      </c>
      <c r="L981" s="31">
        <f>AVERAGE(K977:K981)</f>
        <v>813.8</v>
      </c>
      <c r="M981" s="38">
        <f>GEOMEAN(K977:K981)</f>
        <v>379.77687972987019</v>
      </c>
      <c r="N981" s="55" t="s">
        <v>517</v>
      </c>
      <c r="AG981" s="28"/>
      <c r="AM981" s="28"/>
    </row>
    <row r="982" spans="1:39" x14ac:dyDescent="0.3">
      <c r="A982" s="48">
        <v>41946</v>
      </c>
      <c r="B982" s="53">
        <v>0.43778935185185186</v>
      </c>
      <c r="C982" s="13">
        <v>964</v>
      </c>
      <c r="D982" s="13">
        <v>0.624</v>
      </c>
      <c r="E982" s="13">
        <v>12.02</v>
      </c>
      <c r="F982" s="13">
        <v>8.01</v>
      </c>
      <c r="G982" s="13">
        <v>7.2</v>
      </c>
      <c r="K982" s="56">
        <v>253</v>
      </c>
      <c r="AG982" s="28"/>
      <c r="AM982" s="28"/>
    </row>
    <row r="983" spans="1:39" x14ac:dyDescent="0.3">
      <c r="A983" s="48">
        <v>41948</v>
      </c>
      <c r="B983" s="57">
        <v>0.4447916666666667</v>
      </c>
      <c r="C983" s="13">
        <v>716</v>
      </c>
      <c r="D983" s="13">
        <v>0.46800000000000003</v>
      </c>
      <c r="E983" s="13">
        <v>11.08</v>
      </c>
      <c r="F983" s="13">
        <v>8.0500000000000007</v>
      </c>
      <c r="G983" s="13">
        <v>9.6</v>
      </c>
      <c r="K983" s="56">
        <v>1178</v>
      </c>
      <c r="AG983" s="28"/>
      <c r="AM983" s="28"/>
    </row>
    <row r="984" spans="1:39" x14ac:dyDescent="0.3">
      <c r="A984" s="48">
        <v>41954</v>
      </c>
      <c r="B984" s="30">
        <v>0.47320601851851851</v>
      </c>
      <c r="C984" s="13">
        <v>1008</v>
      </c>
      <c r="D984" s="13">
        <v>0.65649999999999997</v>
      </c>
      <c r="E984" s="13">
        <v>11.97</v>
      </c>
      <c r="F984" s="13">
        <v>8.0299999999999994</v>
      </c>
      <c r="G984" s="13">
        <v>10.199999999999999</v>
      </c>
      <c r="K984" s="56">
        <v>63</v>
      </c>
      <c r="AG984" s="28"/>
      <c r="AM984" s="28"/>
    </row>
    <row r="985" spans="1:39" x14ac:dyDescent="0.3">
      <c r="A985" s="48">
        <v>41956</v>
      </c>
      <c r="B985" s="30">
        <v>0.44122685185185184</v>
      </c>
      <c r="C985" s="13">
        <v>1036</v>
      </c>
      <c r="D985" s="13">
        <v>0.67600000000000005</v>
      </c>
      <c r="E985" s="13">
        <v>13.84</v>
      </c>
      <c r="F985" s="13">
        <v>8.01</v>
      </c>
      <c r="G985" s="13">
        <v>3.1</v>
      </c>
      <c r="K985" s="56">
        <v>203</v>
      </c>
      <c r="AG985" s="28"/>
      <c r="AM985" s="28"/>
    </row>
    <row r="986" spans="1:39" x14ac:dyDescent="0.3">
      <c r="A986" s="48">
        <v>41960</v>
      </c>
      <c r="B986" s="30">
        <v>0.46405092592592595</v>
      </c>
      <c r="C986" s="13">
        <v>999</v>
      </c>
      <c r="D986" s="13">
        <v>0.65</v>
      </c>
      <c r="E986" s="13">
        <v>15.22</v>
      </c>
      <c r="F986" s="13">
        <v>7.98</v>
      </c>
      <c r="G986" s="13">
        <v>1.4</v>
      </c>
      <c r="K986" s="56">
        <v>74</v>
      </c>
      <c r="L986" s="31">
        <f>AVERAGE(K982:K986)</f>
        <v>354.2</v>
      </c>
      <c r="M986" s="38">
        <f>GEOMEAN(K982:K986)</f>
        <v>195.01446402795904</v>
      </c>
      <c r="N986" s="55" t="s">
        <v>518</v>
      </c>
      <c r="AG986" s="28"/>
      <c r="AM986" s="28"/>
    </row>
    <row r="987" spans="1:39" x14ac:dyDescent="0.3">
      <c r="A987" s="48">
        <v>41975</v>
      </c>
      <c r="C987" s="28" t="s">
        <v>348</v>
      </c>
      <c r="D987" s="28" t="s">
        <v>348</v>
      </c>
      <c r="E987" s="28" t="s">
        <v>348</v>
      </c>
      <c r="F987" s="28" t="s">
        <v>348</v>
      </c>
      <c r="G987" s="28" t="s">
        <v>348</v>
      </c>
      <c r="K987" s="56">
        <v>231</v>
      </c>
      <c r="AG987" s="28"/>
      <c r="AM987" s="28"/>
    </row>
    <row r="988" spans="1:39" x14ac:dyDescent="0.3">
      <c r="A988" s="48">
        <v>41977</v>
      </c>
      <c r="B988" s="30">
        <v>0.46402777777777776</v>
      </c>
      <c r="C988" s="13">
        <v>1041</v>
      </c>
      <c r="D988" s="13">
        <v>0.67600000000000005</v>
      </c>
      <c r="E988" s="13">
        <v>14.35</v>
      </c>
      <c r="F988" s="13">
        <v>8.15</v>
      </c>
      <c r="G988" s="13">
        <v>3.1</v>
      </c>
      <c r="K988" s="56">
        <v>143</v>
      </c>
      <c r="AG988" s="28"/>
      <c r="AM988" s="28"/>
    </row>
    <row r="989" spans="1:39" x14ac:dyDescent="0.3">
      <c r="A989" s="48">
        <v>41984</v>
      </c>
      <c r="B989" s="30">
        <v>0.46968750000000004</v>
      </c>
      <c r="C989" s="13">
        <v>1012</v>
      </c>
      <c r="D989" s="13">
        <v>0.65649999999999997</v>
      </c>
      <c r="E989" s="13">
        <v>15.17</v>
      </c>
      <c r="F989" s="13">
        <v>8.34</v>
      </c>
      <c r="G989" s="13">
        <v>4</v>
      </c>
      <c r="K989" s="56">
        <v>135</v>
      </c>
      <c r="AG989" s="28"/>
      <c r="AM989" s="28"/>
    </row>
    <row r="990" spans="1:39" x14ac:dyDescent="0.3">
      <c r="A990" s="48">
        <v>41988</v>
      </c>
      <c r="B990" s="30">
        <v>0.46568287037037037</v>
      </c>
      <c r="C990" s="13">
        <v>984</v>
      </c>
      <c r="D990" s="13">
        <v>0.63700000000000001</v>
      </c>
      <c r="E990" s="13">
        <v>13.62</v>
      </c>
      <c r="F990" s="13">
        <v>8.19</v>
      </c>
      <c r="G990" s="13">
        <v>7.2</v>
      </c>
      <c r="K990" s="56">
        <v>183</v>
      </c>
      <c r="AG990" s="28"/>
      <c r="AM990" s="28"/>
    </row>
    <row r="991" spans="1:39" x14ac:dyDescent="0.3">
      <c r="A991" s="48">
        <v>41991</v>
      </c>
      <c r="B991" s="30">
        <v>0.46710648148148143</v>
      </c>
      <c r="C991" s="13">
        <v>873</v>
      </c>
      <c r="D991" s="13">
        <v>0.5675</v>
      </c>
      <c r="E991" s="13">
        <v>15.78</v>
      </c>
      <c r="F991" s="13">
        <v>8.17</v>
      </c>
      <c r="G991" s="13">
        <v>2</v>
      </c>
      <c r="K991" s="56">
        <v>122</v>
      </c>
      <c r="L991" s="31">
        <f>AVERAGE(K987:K991)</f>
        <v>162.80000000000001</v>
      </c>
      <c r="M991" s="38">
        <f>GEOMEAN(K987:K991)</f>
        <v>158.35017266086655</v>
      </c>
      <c r="N991" s="55" t="s">
        <v>519</v>
      </c>
      <c r="AG991" s="28"/>
      <c r="AM991" s="28"/>
    </row>
    <row r="992" spans="1:39" x14ac:dyDescent="0.3">
      <c r="A992" s="48">
        <v>42016</v>
      </c>
      <c r="B992" s="30">
        <v>0.46238425925925924</v>
      </c>
      <c r="C992" s="13">
        <v>1795</v>
      </c>
      <c r="D992" s="13">
        <v>1.17</v>
      </c>
      <c r="E992" s="13">
        <v>13.68</v>
      </c>
      <c r="F992" s="13">
        <v>7.88</v>
      </c>
      <c r="G992" s="13">
        <v>0.1</v>
      </c>
      <c r="K992" s="56">
        <v>1935</v>
      </c>
      <c r="AG992" s="28"/>
      <c r="AM992" s="28"/>
    </row>
    <row r="993" spans="1:39" x14ac:dyDescent="0.3">
      <c r="A993" s="48">
        <v>42019</v>
      </c>
      <c r="B993" s="57">
        <v>0.4524305555555555</v>
      </c>
      <c r="C993" s="13">
        <v>1151</v>
      </c>
      <c r="D993" s="13">
        <v>0.74750000000000005</v>
      </c>
      <c r="E993" s="13">
        <v>20.25</v>
      </c>
      <c r="F993" s="13">
        <v>8.06</v>
      </c>
      <c r="G993" s="13">
        <v>0.7</v>
      </c>
      <c r="K993" s="56">
        <v>160</v>
      </c>
      <c r="AG993" s="28"/>
      <c r="AM993" s="28"/>
    </row>
    <row r="994" spans="1:39" x14ac:dyDescent="0.3">
      <c r="A994" s="48">
        <v>42025</v>
      </c>
      <c r="B994" s="30">
        <v>0.42984953703703704</v>
      </c>
      <c r="C994" s="13">
        <v>776</v>
      </c>
      <c r="D994" s="13">
        <v>0.50370000000000004</v>
      </c>
      <c r="E994" s="13">
        <v>15.79</v>
      </c>
      <c r="F994" s="13">
        <v>8.16</v>
      </c>
      <c r="G994" s="13">
        <v>3.3</v>
      </c>
      <c r="K994" s="56">
        <v>132</v>
      </c>
      <c r="AG994" s="28"/>
      <c r="AM994" s="28"/>
    </row>
    <row r="995" spans="1:39" x14ac:dyDescent="0.3">
      <c r="A995" s="48">
        <v>42030</v>
      </c>
      <c r="B995" s="30">
        <v>0.44618055555555558</v>
      </c>
      <c r="C995" s="13">
        <v>927</v>
      </c>
      <c r="D995" s="13">
        <v>0.60250000000000004</v>
      </c>
      <c r="E995" s="13">
        <v>17.21</v>
      </c>
      <c r="F995" s="13">
        <v>8.25</v>
      </c>
      <c r="G995" s="13">
        <v>0.5</v>
      </c>
      <c r="K995" s="56">
        <v>122</v>
      </c>
      <c r="AG995" s="28"/>
      <c r="AM995" s="28"/>
    </row>
    <row r="996" spans="1:39" x14ac:dyDescent="0.3">
      <c r="A996" s="48">
        <v>42033</v>
      </c>
      <c r="B996" s="30">
        <v>0.46555555555555556</v>
      </c>
      <c r="C996" s="13">
        <v>923</v>
      </c>
      <c r="D996" s="13">
        <v>0.59799999999999998</v>
      </c>
      <c r="E996" s="13">
        <v>16.260000000000002</v>
      </c>
      <c r="F996" s="13">
        <v>8.17</v>
      </c>
      <c r="G996" s="13">
        <v>1.9</v>
      </c>
      <c r="K996" s="56">
        <v>109</v>
      </c>
      <c r="L996" s="31">
        <f>AVERAGE(K992:K996)</f>
        <v>491.6</v>
      </c>
      <c r="M996" s="38">
        <f>GEOMEAN(K992:K996)</f>
        <v>222.34749570664036</v>
      </c>
      <c r="N996" s="55" t="s">
        <v>520</v>
      </c>
      <c r="AG996" s="28"/>
      <c r="AM996" s="28"/>
    </row>
    <row r="997" spans="1:39" x14ac:dyDescent="0.3">
      <c r="A997" s="48">
        <v>42040</v>
      </c>
      <c r="B997" s="53">
        <v>0.4054166666666667</v>
      </c>
      <c r="C997" s="13">
        <v>1297</v>
      </c>
      <c r="D997" s="13">
        <v>0.84499999999999997</v>
      </c>
      <c r="E997" s="13">
        <v>16.149999999999999</v>
      </c>
      <c r="F997" s="13">
        <v>8.07</v>
      </c>
      <c r="G997" s="13">
        <v>0</v>
      </c>
      <c r="K997" s="56">
        <v>63</v>
      </c>
      <c r="AG997" s="28"/>
      <c r="AM997" s="28"/>
    </row>
    <row r="998" spans="1:39" x14ac:dyDescent="0.3">
      <c r="A998" s="48">
        <v>42044</v>
      </c>
      <c r="B998" s="30">
        <v>0.45724537037037033</v>
      </c>
      <c r="C998" s="13">
        <v>1003</v>
      </c>
      <c r="D998" s="13">
        <v>0.65</v>
      </c>
      <c r="E998" s="13">
        <v>14.97</v>
      </c>
      <c r="F998" s="13">
        <v>8.2799999999999994</v>
      </c>
      <c r="G998" s="13">
        <v>3.2</v>
      </c>
      <c r="K998" s="56">
        <v>488</v>
      </c>
      <c r="AG998" s="28"/>
      <c r="AM998" s="28"/>
    </row>
    <row r="999" spans="1:39" x14ac:dyDescent="0.3">
      <c r="A999" s="48">
        <v>42051</v>
      </c>
      <c r="B999" s="30">
        <v>0.45026620370370374</v>
      </c>
      <c r="C999" s="13">
        <v>1092</v>
      </c>
      <c r="D999" s="13">
        <v>0.70850000000000002</v>
      </c>
      <c r="E999" s="13">
        <v>17.7</v>
      </c>
      <c r="F999" s="13">
        <v>7.98</v>
      </c>
      <c r="G999" s="13">
        <v>0.3</v>
      </c>
      <c r="K999" s="56">
        <v>10</v>
      </c>
      <c r="AG999" s="28"/>
      <c r="AM999" s="28"/>
    </row>
    <row r="1000" spans="1:39" x14ac:dyDescent="0.3">
      <c r="A1000" s="48">
        <v>42054</v>
      </c>
      <c r="B1000" s="28"/>
      <c r="C1000" s="13" t="s">
        <v>421</v>
      </c>
      <c r="AG1000" s="28"/>
      <c r="AM1000" s="28"/>
    </row>
    <row r="1001" spans="1:39" x14ac:dyDescent="0.3">
      <c r="A1001" s="48">
        <v>42060</v>
      </c>
      <c r="B1001" s="30">
        <v>0.42606481481481479</v>
      </c>
      <c r="C1001" s="13">
        <v>1453</v>
      </c>
      <c r="D1001" s="13">
        <v>0.9425</v>
      </c>
      <c r="E1001" s="13">
        <v>15.81</v>
      </c>
      <c r="F1001" s="13">
        <v>7.8</v>
      </c>
      <c r="G1001" s="13">
        <v>0.5</v>
      </c>
      <c r="K1001" s="56">
        <v>52</v>
      </c>
      <c r="L1001" s="31">
        <f>AVERAGE(K997:K1001)</f>
        <v>153.25</v>
      </c>
      <c r="M1001" s="38">
        <f>GEOMEAN(K997:K1001)</f>
        <v>63.232583876211216</v>
      </c>
      <c r="N1001" s="55" t="s">
        <v>521</v>
      </c>
      <c r="AG1001" s="28"/>
      <c r="AM1001" s="28"/>
    </row>
    <row r="1002" spans="1:39" x14ac:dyDescent="0.3">
      <c r="A1002" s="48">
        <v>42068</v>
      </c>
      <c r="B1002" s="57">
        <v>0.44033564814814818</v>
      </c>
      <c r="C1002" s="13">
        <v>1427</v>
      </c>
      <c r="D1002" s="13">
        <v>0.92949999999999999</v>
      </c>
      <c r="E1002" s="13">
        <v>14.14</v>
      </c>
      <c r="F1002" s="13">
        <v>7.81</v>
      </c>
      <c r="G1002" s="13">
        <v>0</v>
      </c>
      <c r="K1002" s="56">
        <v>529</v>
      </c>
      <c r="AG1002" s="28"/>
      <c r="AM1002" s="28"/>
    </row>
    <row r="1003" spans="1:39" x14ac:dyDescent="0.3">
      <c r="A1003" s="48">
        <v>42073</v>
      </c>
      <c r="B1003" s="30">
        <v>0.47493055555555558</v>
      </c>
      <c r="C1003" s="13">
        <v>1122</v>
      </c>
      <c r="D1003" s="13">
        <v>0.72799999999999998</v>
      </c>
      <c r="E1003" s="13">
        <v>12.16</v>
      </c>
      <c r="F1003" s="13">
        <v>7.77</v>
      </c>
      <c r="G1003" s="13">
        <v>3.8</v>
      </c>
      <c r="K1003" s="56">
        <v>1291</v>
      </c>
      <c r="O1003" s="28" t="s">
        <v>321</v>
      </c>
      <c r="P1003" s="28">
        <v>69.2</v>
      </c>
      <c r="Q1003" s="28" t="s">
        <v>321</v>
      </c>
      <c r="R1003" s="28" t="s">
        <v>321</v>
      </c>
      <c r="S1003" s="28" t="s">
        <v>321</v>
      </c>
      <c r="T1003" s="28">
        <v>5.7</v>
      </c>
      <c r="U1003" s="28" t="s">
        <v>321</v>
      </c>
      <c r="V1003" s="28" t="s">
        <v>522</v>
      </c>
      <c r="W1003" s="28" t="s">
        <v>321</v>
      </c>
      <c r="X1003" s="28">
        <v>208</v>
      </c>
      <c r="Y1003" s="28" t="s">
        <v>321</v>
      </c>
      <c r="Z1003" s="28">
        <v>0.71</v>
      </c>
      <c r="AA1003" s="28" t="s">
        <v>321</v>
      </c>
      <c r="AB1003" s="28">
        <v>38.6</v>
      </c>
      <c r="AC1003" s="28" t="s">
        <v>522</v>
      </c>
      <c r="AD1003" s="13">
        <v>249</v>
      </c>
      <c r="AE1003" s="62">
        <v>1.4</v>
      </c>
      <c r="AF1003" s="112" t="s">
        <v>586</v>
      </c>
      <c r="AG1003" s="28">
        <v>729</v>
      </c>
      <c r="AH1003" s="28">
        <v>70900</v>
      </c>
      <c r="AI1003" s="28">
        <v>17600</v>
      </c>
      <c r="AJ1003" s="28">
        <v>2.9</v>
      </c>
      <c r="AK1003" s="28" t="s">
        <v>321</v>
      </c>
      <c r="AL1003" s="28" t="s">
        <v>321</v>
      </c>
      <c r="AM1003" s="28">
        <v>52.5</v>
      </c>
    </row>
    <row r="1004" spans="1:39" x14ac:dyDescent="0.3">
      <c r="A1004" s="48">
        <v>42075</v>
      </c>
      <c r="B1004" s="57">
        <v>0.47956018518518517</v>
      </c>
      <c r="C1004" s="13">
        <v>1013</v>
      </c>
      <c r="D1004" s="13">
        <v>0.65649999999999997</v>
      </c>
      <c r="E1004" s="13">
        <v>14.69</v>
      </c>
      <c r="F1004" s="13">
        <v>8.2799999999999994</v>
      </c>
      <c r="G1004" s="13">
        <v>5.4</v>
      </c>
      <c r="K1004" s="56">
        <v>487</v>
      </c>
      <c r="AG1004" s="28"/>
      <c r="AM1004" s="28"/>
    </row>
    <row r="1005" spans="1:39" x14ac:dyDescent="0.3">
      <c r="A1005" s="48">
        <v>42081</v>
      </c>
      <c r="B1005" s="57">
        <v>0.42250000000000004</v>
      </c>
      <c r="C1005" s="13">
        <v>1073</v>
      </c>
      <c r="D1005" s="13">
        <v>0.69550000000000001</v>
      </c>
      <c r="E1005" s="13">
        <v>14.69</v>
      </c>
      <c r="F1005" s="13">
        <v>8.2799999999999994</v>
      </c>
      <c r="G1005" s="13">
        <v>5.0999999999999996</v>
      </c>
      <c r="K1005" s="56">
        <v>110</v>
      </c>
      <c r="AG1005" s="28"/>
      <c r="AM1005" s="28"/>
    </row>
    <row r="1006" spans="1:39" x14ac:dyDescent="0.3">
      <c r="A1006" s="48">
        <v>42089</v>
      </c>
      <c r="B1006" s="30">
        <v>0.46333333333333332</v>
      </c>
      <c r="C1006" s="13">
        <v>637</v>
      </c>
      <c r="D1006" s="13">
        <v>0.41410000000000002</v>
      </c>
      <c r="E1006" s="13">
        <v>12.1</v>
      </c>
      <c r="F1006" s="13">
        <v>8.0500000000000007</v>
      </c>
      <c r="G1006" s="13">
        <v>6.8</v>
      </c>
      <c r="K1006" s="56">
        <v>2187</v>
      </c>
      <c r="L1006" s="31">
        <f>AVERAGE(K1002:K1006)</f>
        <v>920.8</v>
      </c>
      <c r="M1006" s="38">
        <f>GEOMEAN(K1002:K1006)</f>
        <v>603.43496184372918</v>
      </c>
      <c r="N1006" s="55" t="s">
        <v>524</v>
      </c>
      <c r="AG1006" s="28"/>
      <c r="AM1006" s="28"/>
    </row>
    <row r="1007" spans="1:39" x14ac:dyDescent="0.3">
      <c r="A1007" s="41">
        <v>42101</v>
      </c>
      <c r="B1007" s="30">
        <v>0.42884259259259255</v>
      </c>
      <c r="C1007" s="13">
        <v>864</v>
      </c>
      <c r="D1007" s="13">
        <v>0.55900000000000005</v>
      </c>
      <c r="E1007" s="13">
        <v>12.43</v>
      </c>
      <c r="F1007" s="13">
        <v>8.2100000000000009</v>
      </c>
      <c r="G1007" s="13">
        <v>12</v>
      </c>
      <c r="K1007" s="56">
        <v>488</v>
      </c>
      <c r="AG1007" s="28"/>
      <c r="AM1007" s="28"/>
    </row>
    <row r="1008" spans="1:39" x14ac:dyDescent="0.3">
      <c r="A1008" s="64">
        <v>42114</v>
      </c>
      <c r="B1008" s="30">
        <v>0.44953703703703707</v>
      </c>
      <c r="C1008" s="65">
        <v>465.3</v>
      </c>
      <c r="D1008" s="65">
        <v>0.30230000000000001</v>
      </c>
      <c r="E1008" s="65">
        <v>9.1300000000000008</v>
      </c>
      <c r="F1008" s="65">
        <v>7.73</v>
      </c>
      <c r="G1008" s="65">
        <v>13.6</v>
      </c>
      <c r="K1008" s="56">
        <v>11199</v>
      </c>
      <c r="AG1008" s="28"/>
      <c r="AM1008" s="28"/>
    </row>
    <row r="1009" spans="1:39" x14ac:dyDescent="0.3">
      <c r="A1009" s="64">
        <v>42115</v>
      </c>
      <c r="B1009" s="30">
        <v>0.44343749999999998</v>
      </c>
      <c r="C1009" s="65">
        <v>869</v>
      </c>
      <c r="D1009" s="65">
        <v>0.5655</v>
      </c>
      <c r="E1009" s="65">
        <v>11.95</v>
      </c>
      <c r="F1009" s="65">
        <v>8.25</v>
      </c>
      <c r="G1009" s="65">
        <v>10.6</v>
      </c>
      <c r="K1009" s="56">
        <v>1576</v>
      </c>
      <c r="AG1009" s="28"/>
      <c r="AM1009" s="28"/>
    </row>
    <row r="1010" spans="1:39" x14ac:dyDescent="0.3">
      <c r="A1010" s="64">
        <v>42117</v>
      </c>
      <c r="B1010" s="30">
        <v>0.46579861111111115</v>
      </c>
      <c r="C1010" s="65">
        <v>965</v>
      </c>
      <c r="D1010" s="65">
        <v>0.624</v>
      </c>
      <c r="E1010" s="65">
        <v>13.77</v>
      </c>
      <c r="F1010" s="65">
        <v>8.08</v>
      </c>
      <c r="G1010" s="65">
        <v>9.9</v>
      </c>
      <c r="K1010" s="56">
        <v>404</v>
      </c>
      <c r="AG1010" s="28"/>
      <c r="AM1010" s="28"/>
    </row>
    <row r="1011" spans="1:39" x14ac:dyDescent="0.3">
      <c r="A1011" s="64">
        <v>42124</v>
      </c>
      <c r="B1011" s="57">
        <v>0.46317129629629633</v>
      </c>
      <c r="C1011" s="13">
        <v>937</v>
      </c>
      <c r="D1011" s="13">
        <v>0.61099999999999999</v>
      </c>
      <c r="E1011" s="13">
        <v>14.1</v>
      </c>
      <c r="F1011" s="13">
        <v>8.2100000000000009</v>
      </c>
      <c r="G1011" s="13">
        <v>12.7</v>
      </c>
      <c r="K1011" s="56">
        <v>233</v>
      </c>
      <c r="L1011" s="31">
        <f>AVERAGE(K1007:K1011)</f>
        <v>2780</v>
      </c>
      <c r="M1011" s="38">
        <f>GEOMEAN(K1007:K1011)</f>
        <v>958.91146939139298</v>
      </c>
      <c r="N1011" s="55" t="s">
        <v>525</v>
      </c>
      <c r="AG1011" s="28"/>
      <c r="AM1011" s="28"/>
    </row>
    <row r="1012" spans="1:39" x14ac:dyDescent="0.3">
      <c r="A1012" s="64">
        <v>42128</v>
      </c>
      <c r="B1012" s="30">
        <v>0.41854166666666665</v>
      </c>
      <c r="C1012" s="13">
        <v>1011</v>
      </c>
      <c r="D1012" s="13">
        <v>0.65649999999999997</v>
      </c>
      <c r="E1012" s="13">
        <v>11.02</v>
      </c>
      <c r="F1012" s="13">
        <v>8.1999999999999993</v>
      </c>
      <c r="G1012" s="13">
        <v>15.5</v>
      </c>
      <c r="K1012" s="56">
        <v>369</v>
      </c>
      <c r="AG1012" s="28"/>
      <c r="AM1012" s="28"/>
    </row>
    <row r="1013" spans="1:39" x14ac:dyDescent="0.3">
      <c r="A1013" s="64">
        <v>42131</v>
      </c>
      <c r="B1013" s="30">
        <v>0.48143518518518519</v>
      </c>
      <c r="C1013" s="65">
        <v>985</v>
      </c>
      <c r="D1013" s="65">
        <v>0.64349999999999996</v>
      </c>
      <c r="E1013" s="65">
        <v>10.3</v>
      </c>
      <c r="F1013" s="65">
        <v>8.1199999999999992</v>
      </c>
      <c r="G1013" s="65">
        <v>19.8</v>
      </c>
      <c r="K1013" s="56">
        <v>364</v>
      </c>
      <c r="AG1013" s="28"/>
      <c r="AM1013" s="28"/>
    </row>
    <row r="1014" spans="1:39" x14ac:dyDescent="0.3">
      <c r="A1014" s="64">
        <v>42137</v>
      </c>
      <c r="B1014" s="30">
        <v>0.45892361111111107</v>
      </c>
      <c r="C1014" s="13">
        <v>961</v>
      </c>
      <c r="D1014" s="13">
        <v>0.624</v>
      </c>
      <c r="E1014" s="13">
        <v>10.029999999999999</v>
      </c>
      <c r="F1014" s="13">
        <v>8</v>
      </c>
      <c r="G1014" s="13">
        <v>14.6</v>
      </c>
      <c r="K1014" s="56">
        <v>717</v>
      </c>
      <c r="AG1014" s="28"/>
      <c r="AM1014" s="28"/>
    </row>
    <row r="1015" spans="1:39" x14ac:dyDescent="0.3">
      <c r="A1015" s="64">
        <v>42145</v>
      </c>
      <c r="B1015" s="30">
        <v>0.46467592592592594</v>
      </c>
      <c r="C1015" s="65">
        <v>996</v>
      </c>
      <c r="D1015" s="65">
        <v>0.65</v>
      </c>
      <c r="E1015" s="65">
        <v>10.38</v>
      </c>
      <c r="F1015" s="65">
        <v>8.1999999999999993</v>
      </c>
      <c r="G1015" s="65">
        <v>12.1</v>
      </c>
      <c r="K1015" s="56">
        <v>288</v>
      </c>
      <c r="AG1015" s="28"/>
      <c r="AM1015" s="28"/>
    </row>
    <row r="1016" spans="1:39" x14ac:dyDescent="0.3">
      <c r="A1016" s="64">
        <v>42151</v>
      </c>
      <c r="B1016" s="30">
        <v>0.44975694444444447</v>
      </c>
      <c r="C1016" s="13">
        <v>1053</v>
      </c>
      <c r="D1016" s="13">
        <v>0.6825</v>
      </c>
      <c r="E1016" s="13">
        <v>8.48</v>
      </c>
      <c r="F1016" s="13">
        <v>7.89</v>
      </c>
      <c r="G1016" s="13">
        <v>19.399999999999999</v>
      </c>
      <c r="K1016" s="56">
        <v>573</v>
      </c>
      <c r="L1016" s="31">
        <f>AVERAGE(K1012:K1016)</f>
        <v>462.2</v>
      </c>
      <c r="M1016" s="38">
        <f>GEOMEAN(K1012:K1016)</f>
        <v>436.75592272451502</v>
      </c>
      <c r="N1016" s="55" t="s">
        <v>526</v>
      </c>
      <c r="AG1016" s="28"/>
      <c r="AM1016" s="28"/>
    </row>
    <row r="1017" spans="1:39" x14ac:dyDescent="0.3">
      <c r="A1017" s="64">
        <v>42158</v>
      </c>
      <c r="B1017" s="30">
        <v>0.45921296296296293</v>
      </c>
      <c r="C1017" s="65">
        <v>975</v>
      </c>
      <c r="D1017" s="65">
        <v>0.63049999999999995</v>
      </c>
      <c r="E1017" s="65">
        <v>9.51</v>
      </c>
      <c r="F1017" s="65">
        <v>8.09</v>
      </c>
      <c r="G1017" s="65">
        <v>15.3</v>
      </c>
      <c r="K1017" s="56">
        <v>833</v>
      </c>
      <c r="AG1017" s="28"/>
      <c r="AM1017" s="28"/>
    </row>
    <row r="1018" spans="1:39" x14ac:dyDescent="0.3">
      <c r="A1018" s="64">
        <v>42163</v>
      </c>
      <c r="B1018" s="30">
        <v>0.46515046296296297</v>
      </c>
      <c r="C1018" s="13">
        <v>758</v>
      </c>
      <c r="D1018" s="13">
        <v>0.49399999999999999</v>
      </c>
      <c r="E1018" s="13">
        <v>7.84</v>
      </c>
      <c r="F1018" s="13">
        <v>7.97</v>
      </c>
      <c r="G1018" s="13">
        <v>19.600000000000001</v>
      </c>
      <c r="K1018" s="51">
        <v>24192</v>
      </c>
      <c r="AG1018" s="28"/>
      <c r="AM1018" s="28"/>
    </row>
    <row r="1019" spans="1:39" x14ac:dyDescent="0.3">
      <c r="A1019" s="64">
        <v>42165</v>
      </c>
      <c r="B1019" s="30">
        <v>0.45206018518518515</v>
      </c>
      <c r="C1019" s="13">
        <v>716</v>
      </c>
      <c r="D1019" s="13">
        <v>0.46800000000000003</v>
      </c>
      <c r="E1019" s="13">
        <v>8.26</v>
      </c>
      <c r="F1019" s="13">
        <v>8.07</v>
      </c>
      <c r="G1019" s="13">
        <v>19.7</v>
      </c>
      <c r="K1019" s="56">
        <v>1100</v>
      </c>
      <c r="AG1019" s="28"/>
      <c r="AM1019" s="28"/>
    </row>
    <row r="1020" spans="1:39" x14ac:dyDescent="0.3">
      <c r="A1020" s="64">
        <v>42172</v>
      </c>
      <c r="B1020" s="30">
        <v>0.45710648148148153</v>
      </c>
      <c r="C1020" s="13">
        <v>613</v>
      </c>
      <c r="D1020" s="13">
        <v>0.39650000000000002</v>
      </c>
      <c r="E1020" s="13">
        <v>7.77</v>
      </c>
      <c r="F1020" s="13">
        <v>8</v>
      </c>
      <c r="G1020" s="13">
        <v>21.7</v>
      </c>
      <c r="K1020" s="56">
        <v>1850</v>
      </c>
      <c r="AG1020" s="28"/>
      <c r="AM1020" s="28"/>
    </row>
    <row r="1021" spans="1:39" x14ac:dyDescent="0.3">
      <c r="A1021" s="64">
        <v>42180</v>
      </c>
      <c r="B1021" s="30">
        <v>0.45709490740740738</v>
      </c>
      <c r="C1021" s="13">
        <v>271.10000000000002</v>
      </c>
      <c r="D1021" s="13">
        <v>0.1762</v>
      </c>
      <c r="E1021" s="13">
        <v>7.21</v>
      </c>
      <c r="F1021" s="13">
        <v>7.91</v>
      </c>
      <c r="G1021" s="13">
        <v>20.5</v>
      </c>
      <c r="K1021" s="56">
        <v>19863</v>
      </c>
      <c r="L1021" s="31">
        <f>AVERAGE(K1017:K1021)</f>
        <v>9567.6</v>
      </c>
      <c r="M1021" s="38">
        <f>GEOMEAN(K1017:K1021)</f>
        <v>3821.0718693783924</v>
      </c>
      <c r="N1021" s="55" t="s">
        <v>527</v>
      </c>
      <c r="AG1021" s="28"/>
      <c r="AM1021" s="28"/>
    </row>
    <row r="1022" spans="1:39" x14ac:dyDescent="0.3">
      <c r="A1022" s="41">
        <v>42185</v>
      </c>
      <c r="B1022" s="30">
        <v>0.51473379629629623</v>
      </c>
      <c r="C1022" s="13">
        <v>881</v>
      </c>
      <c r="D1022" s="13">
        <v>0.57199999999999995</v>
      </c>
      <c r="E1022" s="13">
        <v>9.2100000000000009</v>
      </c>
      <c r="F1022" s="13">
        <v>8.1999999999999993</v>
      </c>
      <c r="G1022" s="13">
        <v>19</v>
      </c>
      <c r="K1022" s="56">
        <v>727</v>
      </c>
      <c r="O1022" s="28" t="s">
        <v>321</v>
      </c>
      <c r="P1022" s="28">
        <v>77.400000000000006</v>
      </c>
      <c r="Q1022" s="28" t="s">
        <v>321</v>
      </c>
      <c r="R1022" s="28" t="s">
        <v>321</v>
      </c>
      <c r="S1022" s="28" t="s">
        <v>321</v>
      </c>
      <c r="T1022" s="28" t="s">
        <v>321</v>
      </c>
      <c r="U1022" s="28" t="s">
        <v>321</v>
      </c>
      <c r="V1022" s="28" t="s">
        <v>321</v>
      </c>
      <c r="W1022" s="28" t="s">
        <v>321</v>
      </c>
      <c r="X1022" s="28">
        <v>82.9</v>
      </c>
      <c r="Y1022" s="28">
        <v>0.47</v>
      </c>
      <c r="Z1022" s="28">
        <v>1.3</v>
      </c>
      <c r="AA1022" s="28" t="s">
        <v>321</v>
      </c>
      <c r="AB1022" s="28">
        <v>50.8</v>
      </c>
      <c r="AC1022" s="28">
        <v>0.11</v>
      </c>
      <c r="AD1022" s="28">
        <v>319</v>
      </c>
      <c r="AE1022" s="28" t="s">
        <v>321</v>
      </c>
      <c r="AG1022" s="37" t="s">
        <v>321</v>
      </c>
      <c r="AH1022" s="28">
        <v>90100</v>
      </c>
      <c r="AI1022" s="28">
        <v>22900</v>
      </c>
      <c r="AJ1022" s="28">
        <v>4.2</v>
      </c>
      <c r="AK1022" s="28" t="s">
        <v>321</v>
      </c>
      <c r="AL1022" s="28" t="s">
        <v>321</v>
      </c>
      <c r="AM1022" s="28">
        <v>25.9</v>
      </c>
    </row>
    <row r="1023" spans="1:39" x14ac:dyDescent="0.3">
      <c r="A1023" s="41">
        <v>42191</v>
      </c>
      <c r="B1023" s="30">
        <v>0.44351851851851848</v>
      </c>
      <c r="C1023" s="13">
        <v>1103</v>
      </c>
      <c r="D1023" s="13">
        <v>0.71499999999999997</v>
      </c>
      <c r="E1023" s="13">
        <v>9.4499999999999993</v>
      </c>
      <c r="F1023" s="13">
        <v>8.06</v>
      </c>
      <c r="G1023" s="13">
        <v>19.5</v>
      </c>
      <c r="K1023" s="56">
        <v>2851</v>
      </c>
      <c r="AG1023" s="28"/>
      <c r="AM1023" s="28"/>
    </row>
    <row r="1024" spans="1:39" x14ac:dyDescent="0.3">
      <c r="A1024" s="41">
        <v>42198</v>
      </c>
      <c r="B1024" s="30">
        <v>0.41604166666666664</v>
      </c>
      <c r="C1024" s="13">
        <v>858</v>
      </c>
      <c r="D1024" s="13">
        <v>0.55900000000000005</v>
      </c>
      <c r="E1024" s="13">
        <v>8.7200000000000006</v>
      </c>
      <c r="F1024" s="13">
        <v>8.09</v>
      </c>
      <c r="G1024" s="13">
        <v>19.7</v>
      </c>
      <c r="K1024" s="56">
        <v>1785</v>
      </c>
      <c r="AG1024" s="28"/>
      <c r="AM1024" s="28"/>
    </row>
    <row r="1025" spans="1:39" x14ac:dyDescent="0.3">
      <c r="A1025" s="41">
        <v>42201</v>
      </c>
      <c r="B1025" s="30">
        <v>0.45351851851851849</v>
      </c>
      <c r="C1025" s="13">
        <v>983</v>
      </c>
      <c r="D1025" s="13">
        <v>0.63700000000000001</v>
      </c>
      <c r="E1025" s="13">
        <v>7.72</v>
      </c>
      <c r="F1025" s="13">
        <v>7.91</v>
      </c>
      <c r="G1025" s="13">
        <v>19.100000000000001</v>
      </c>
      <c r="K1025" s="56">
        <v>1281</v>
      </c>
      <c r="AG1025" s="28"/>
      <c r="AM1025" s="28"/>
    </row>
    <row r="1026" spans="1:39" x14ac:dyDescent="0.3">
      <c r="A1026" s="41">
        <v>42214</v>
      </c>
      <c r="B1026" s="30">
        <v>0.46099537037037036</v>
      </c>
      <c r="C1026" s="13">
        <v>968</v>
      </c>
      <c r="D1026" s="13">
        <v>0.63049999999999995</v>
      </c>
      <c r="E1026" s="13">
        <v>8.34</v>
      </c>
      <c r="F1026" s="13">
        <v>7.86</v>
      </c>
      <c r="G1026" s="13">
        <v>21.3</v>
      </c>
      <c r="K1026" s="56">
        <v>884</v>
      </c>
      <c r="L1026" s="31">
        <f>AVERAGE(K1022:K1026)</f>
        <v>1505.6</v>
      </c>
      <c r="M1026" s="38">
        <f>GEOMEAN(K1022:K1026)</f>
        <v>1331.7853973756205</v>
      </c>
      <c r="N1026" s="55" t="s">
        <v>528</v>
      </c>
      <c r="AG1026" s="28"/>
      <c r="AM1026" s="28"/>
    </row>
    <row r="1027" spans="1:39" x14ac:dyDescent="0.3">
      <c r="A1027" s="41">
        <v>42226</v>
      </c>
      <c r="B1027" s="57">
        <v>0.53450231481481481</v>
      </c>
      <c r="C1027" s="13">
        <v>994</v>
      </c>
      <c r="D1027" s="13">
        <v>0.64349999999999996</v>
      </c>
      <c r="E1027" s="13">
        <v>9.15</v>
      </c>
      <c r="F1027" s="13">
        <v>7.82</v>
      </c>
      <c r="G1027" s="13">
        <v>21.3</v>
      </c>
      <c r="K1027" s="56">
        <v>354</v>
      </c>
      <c r="AG1027" s="28"/>
      <c r="AM1027" s="28"/>
    </row>
    <row r="1028" spans="1:39" x14ac:dyDescent="0.3">
      <c r="A1028" s="41">
        <v>42229</v>
      </c>
      <c r="B1028" s="30">
        <v>0.45197916666666665</v>
      </c>
      <c r="C1028" s="13">
        <v>1032</v>
      </c>
      <c r="D1028" s="13">
        <v>0.66949999999999998</v>
      </c>
      <c r="E1028" s="13">
        <v>9</v>
      </c>
      <c r="F1028" s="13">
        <v>7.95</v>
      </c>
      <c r="G1028" s="13">
        <v>19</v>
      </c>
      <c r="K1028" s="56">
        <v>404</v>
      </c>
      <c r="AG1028" s="28"/>
      <c r="AM1028" s="28"/>
    </row>
    <row r="1029" spans="1:39" x14ac:dyDescent="0.3">
      <c r="A1029" s="41">
        <v>42235</v>
      </c>
      <c r="B1029" s="30">
        <v>0.44930555555555557</v>
      </c>
      <c r="C1029" s="13">
        <v>778</v>
      </c>
      <c r="D1029" s="13">
        <v>0.50700000000000001</v>
      </c>
      <c r="E1029" s="13">
        <v>8.33</v>
      </c>
      <c r="F1029" s="13">
        <v>7.86</v>
      </c>
      <c r="G1029" s="13">
        <v>21.7</v>
      </c>
      <c r="K1029" s="56">
        <v>613</v>
      </c>
      <c r="AG1029" s="28"/>
      <c r="AM1029" s="28"/>
    </row>
    <row r="1030" spans="1:39" x14ac:dyDescent="0.3">
      <c r="A1030" s="41">
        <v>42240</v>
      </c>
      <c r="B1030" s="57">
        <v>0.50859953703703698</v>
      </c>
      <c r="C1030" s="13">
        <v>950</v>
      </c>
      <c r="D1030" s="13">
        <v>0.61750000000000005</v>
      </c>
      <c r="E1030" s="13">
        <v>9.5500000000000007</v>
      </c>
      <c r="F1030" s="13">
        <v>7.87</v>
      </c>
      <c r="G1030" s="13">
        <v>19.100000000000001</v>
      </c>
      <c r="K1030" s="56">
        <v>285</v>
      </c>
      <c r="AG1030" s="28"/>
      <c r="AM1030" s="28"/>
    </row>
    <row r="1031" spans="1:39" x14ac:dyDescent="0.3">
      <c r="A1031" s="41">
        <v>42243</v>
      </c>
      <c r="B1031" s="30">
        <v>0.43554398148148149</v>
      </c>
      <c r="C1031" s="13">
        <v>992</v>
      </c>
      <c r="D1031" s="13">
        <v>0.64349999999999996</v>
      </c>
      <c r="E1031" s="13">
        <v>9.5</v>
      </c>
      <c r="F1031" s="13">
        <v>7.77</v>
      </c>
      <c r="G1031" s="13">
        <v>17.7</v>
      </c>
      <c r="K1031" s="56">
        <v>354</v>
      </c>
      <c r="L1031" s="31">
        <f>AVERAGE(K1027:K1031)</f>
        <v>402</v>
      </c>
      <c r="M1031" s="38">
        <f>GEOMEAN(K1027:K1031)</f>
        <v>388.45314750279181</v>
      </c>
      <c r="N1031" s="55" t="s">
        <v>529</v>
      </c>
      <c r="AG1031" s="28"/>
      <c r="AM1031" s="28"/>
    </row>
    <row r="1032" spans="1:39" x14ac:dyDescent="0.3">
      <c r="A1032" s="41">
        <v>42255</v>
      </c>
      <c r="B1032" s="30">
        <v>0.48989583333333336</v>
      </c>
      <c r="C1032" s="13">
        <v>851</v>
      </c>
      <c r="D1032" s="13">
        <v>0.55249999999999999</v>
      </c>
      <c r="E1032" s="13">
        <v>7.64</v>
      </c>
      <c r="F1032" s="13">
        <v>7.76</v>
      </c>
      <c r="G1032" s="13">
        <v>22.5</v>
      </c>
      <c r="K1032" s="56">
        <v>240</v>
      </c>
      <c r="AG1032" s="28"/>
      <c r="AM1032" s="28"/>
    </row>
    <row r="1033" spans="1:39" x14ac:dyDescent="0.3">
      <c r="A1033" s="41">
        <v>42257</v>
      </c>
      <c r="B1033" s="30">
        <v>0.4491087962962963</v>
      </c>
      <c r="C1033" s="13">
        <v>944</v>
      </c>
      <c r="D1033" s="13">
        <v>0.61099999999999999</v>
      </c>
      <c r="E1033" s="13">
        <v>7.45</v>
      </c>
      <c r="F1033" s="13">
        <v>7.72</v>
      </c>
      <c r="G1033" s="13">
        <v>20</v>
      </c>
      <c r="K1033" s="56">
        <v>354</v>
      </c>
      <c r="AG1033" s="28"/>
      <c r="AM1033" s="28"/>
    </row>
    <row r="1034" spans="1:39" x14ac:dyDescent="0.3">
      <c r="A1034" s="41">
        <v>42261</v>
      </c>
      <c r="B1034" s="30">
        <v>0.46384259259259258</v>
      </c>
      <c r="C1034" s="13">
        <v>983</v>
      </c>
      <c r="D1034" s="13">
        <v>0.63700000000000001</v>
      </c>
      <c r="E1034" s="13">
        <v>9.42</v>
      </c>
      <c r="F1034" s="13">
        <v>7.91</v>
      </c>
      <c r="G1034" s="13">
        <v>15.2</v>
      </c>
      <c r="K1034" s="56">
        <v>122</v>
      </c>
      <c r="AG1034" s="28"/>
      <c r="AM1034" s="28"/>
    </row>
    <row r="1035" spans="1:39" x14ac:dyDescent="0.3">
      <c r="A1035" s="41">
        <v>42268</v>
      </c>
      <c r="B1035" s="30">
        <v>0.47248842592592594</v>
      </c>
      <c r="C1035" s="13">
        <v>615</v>
      </c>
      <c r="D1035" s="13">
        <v>0.40300000000000002</v>
      </c>
      <c r="E1035" s="13">
        <v>8.5500000000000007</v>
      </c>
      <c r="F1035" s="13">
        <v>7.81</v>
      </c>
      <c r="G1035" s="13">
        <v>16.100000000000001</v>
      </c>
      <c r="K1035" s="56">
        <v>187</v>
      </c>
      <c r="AG1035" s="28"/>
      <c r="AM1035" s="28"/>
    </row>
    <row r="1036" spans="1:39" x14ac:dyDescent="0.3">
      <c r="A1036" s="41">
        <v>42271</v>
      </c>
      <c r="B1036" s="30">
        <v>0.40585648148148151</v>
      </c>
      <c r="C1036" s="13">
        <v>884</v>
      </c>
      <c r="D1036" s="13">
        <v>0.57199999999999995</v>
      </c>
      <c r="E1036" s="13">
        <v>8.14</v>
      </c>
      <c r="F1036" s="13">
        <v>7.71</v>
      </c>
      <c r="G1036" s="13">
        <v>16.5</v>
      </c>
      <c r="K1036" s="56">
        <v>108</v>
      </c>
      <c r="L1036" s="31">
        <f>AVERAGE(K1032:K1036)</f>
        <v>202.2</v>
      </c>
      <c r="M1036" s="38">
        <f>GEOMEAN(K1032:K1036)</f>
        <v>183.72486599519172</v>
      </c>
      <c r="N1036" s="55" t="s">
        <v>530</v>
      </c>
      <c r="AG1036" s="28"/>
      <c r="AM1036" s="28"/>
    </row>
    <row r="1037" spans="1:39" x14ac:dyDescent="0.3">
      <c r="A1037" s="41">
        <v>42283</v>
      </c>
      <c r="B1037" s="30">
        <v>0.49583333333333335</v>
      </c>
      <c r="C1037" s="13">
        <v>973</v>
      </c>
      <c r="D1037" s="13">
        <v>0.63049999999999995</v>
      </c>
      <c r="E1037" s="13">
        <v>9.51</v>
      </c>
      <c r="F1037" s="13">
        <v>7.76</v>
      </c>
      <c r="G1037" s="13">
        <v>16.2</v>
      </c>
      <c r="K1037" s="56">
        <v>85</v>
      </c>
      <c r="O1037" s="28" t="s">
        <v>321</v>
      </c>
      <c r="P1037" s="28">
        <v>91</v>
      </c>
      <c r="Q1037" s="28" t="s">
        <v>321</v>
      </c>
      <c r="R1037" s="28" t="s">
        <v>321</v>
      </c>
      <c r="S1037" s="28" t="s">
        <v>321</v>
      </c>
      <c r="T1037" s="28" t="s">
        <v>321</v>
      </c>
      <c r="U1037" s="28" t="s">
        <v>321</v>
      </c>
      <c r="V1037" s="28" t="s">
        <v>321</v>
      </c>
      <c r="W1037" s="28" t="s">
        <v>321</v>
      </c>
      <c r="X1037" s="28">
        <v>113</v>
      </c>
      <c r="Y1037" s="28" t="s">
        <v>321</v>
      </c>
      <c r="Z1037" s="28">
        <v>1.1000000000000001</v>
      </c>
      <c r="AA1037" s="28" t="s">
        <v>321</v>
      </c>
      <c r="AB1037" s="28">
        <v>65.8</v>
      </c>
      <c r="AC1037" s="37" t="s">
        <v>321</v>
      </c>
      <c r="AD1037" s="28">
        <v>362</v>
      </c>
      <c r="AE1037" s="28">
        <v>0.56000000000000005</v>
      </c>
      <c r="AF1037" s="29" t="s">
        <v>586</v>
      </c>
      <c r="AG1037" s="37" t="s">
        <v>321</v>
      </c>
      <c r="AH1037" s="28">
        <v>97400</v>
      </c>
      <c r="AI1037" s="28">
        <v>28800</v>
      </c>
      <c r="AJ1037" s="28">
        <v>4.8</v>
      </c>
      <c r="AK1037" s="28" t="s">
        <v>321</v>
      </c>
      <c r="AL1037" s="28" t="s">
        <v>321</v>
      </c>
      <c r="AM1037" s="28">
        <v>5.2</v>
      </c>
    </row>
    <row r="1038" spans="1:39" x14ac:dyDescent="0.3">
      <c r="A1038" s="41">
        <v>42291</v>
      </c>
      <c r="B1038" s="30">
        <v>0.46633101851851855</v>
      </c>
      <c r="C1038" s="13">
        <v>1011</v>
      </c>
      <c r="D1038" s="13">
        <v>0.65649999999999997</v>
      </c>
      <c r="E1038" s="13">
        <v>8.91</v>
      </c>
      <c r="F1038" s="13">
        <v>7.7</v>
      </c>
      <c r="G1038" s="13">
        <v>12.8</v>
      </c>
      <c r="K1038" s="56">
        <v>86</v>
      </c>
      <c r="AG1038" s="28"/>
      <c r="AM1038" s="28"/>
    </row>
    <row r="1039" spans="1:39" x14ac:dyDescent="0.3">
      <c r="A1039" s="41">
        <v>42297</v>
      </c>
      <c r="B1039" s="30">
        <v>0.47754629629629625</v>
      </c>
      <c r="C1039" s="13">
        <v>876</v>
      </c>
      <c r="D1039" s="13">
        <v>0.57199999999999995</v>
      </c>
      <c r="E1039" s="13">
        <v>10.44</v>
      </c>
      <c r="F1039" s="13">
        <v>7.86</v>
      </c>
      <c r="G1039" s="13">
        <v>11</v>
      </c>
      <c r="K1039" s="56">
        <v>1014</v>
      </c>
      <c r="AG1039" s="28"/>
      <c r="AM1039" s="28"/>
    </row>
    <row r="1040" spans="1:39" x14ac:dyDescent="0.3">
      <c r="A1040" s="41">
        <v>42299</v>
      </c>
      <c r="B1040" s="30">
        <v>0.46295138888888893</v>
      </c>
      <c r="C1040" s="13">
        <v>999</v>
      </c>
      <c r="D1040" s="13">
        <v>0.65</v>
      </c>
      <c r="E1040" s="13">
        <v>8.5500000000000007</v>
      </c>
      <c r="F1040" s="13">
        <v>7.82</v>
      </c>
      <c r="G1040" s="13">
        <v>13.8</v>
      </c>
      <c r="K1040" s="56">
        <v>109</v>
      </c>
      <c r="AG1040" s="28"/>
      <c r="AM1040" s="28"/>
    </row>
    <row r="1041" spans="1:39" x14ac:dyDescent="0.3">
      <c r="A1041" s="41">
        <v>42303</v>
      </c>
      <c r="B1041" s="30">
        <v>0.46173611111111112</v>
      </c>
      <c r="C1041" s="13">
        <v>1044</v>
      </c>
      <c r="D1041" s="13">
        <v>0.67600000000000005</v>
      </c>
      <c r="E1041" s="13">
        <v>7.83</v>
      </c>
      <c r="F1041" s="13">
        <v>7.65</v>
      </c>
      <c r="G1041" s="13">
        <v>11</v>
      </c>
      <c r="K1041" s="56">
        <v>275</v>
      </c>
      <c r="L1041" s="31">
        <f>AVERAGE(K1037:K1041)</f>
        <v>313.8</v>
      </c>
      <c r="M1041" s="38">
        <f>GEOMEAN(K1037:K1041)</f>
        <v>185.92718960862672</v>
      </c>
      <c r="N1041" s="55" t="s">
        <v>531</v>
      </c>
      <c r="AG1041" s="28"/>
      <c r="AM1041" s="28"/>
    </row>
    <row r="1042" spans="1:39" x14ac:dyDescent="0.3">
      <c r="A1042" s="41">
        <v>42310</v>
      </c>
      <c r="B1042" s="30">
        <v>0.49956018518518519</v>
      </c>
      <c r="C1042" s="13">
        <v>851</v>
      </c>
      <c r="D1042" s="13">
        <v>0.55249999999999999</v>
      </c>
      <c r="E1042" s="13">
        <v>10.17</v>
      </c>
      <c r="F1042" s="13">
        <v>7.73</v>
      </c>
      <c r="G1042" s="13">
        <v>11.2</v>
      </c>
      <c r="K1042" s="56">
        <v>231</v>
      </c>
      <c r="AG1042" s="28"/>
      <c r="AM1042" s="28"/>
    </row>
    <row r="1043" spans="1:39" x14ac:dyDescent="0.3">
      <c r="A1043" s="41">
        <v>42312</v>
      </c>
      <c r="B1043" s="30">
        <v>0.50598379629629631</v>
      </c>
      <c r="C1043" s="13">
        <v>918</v>
      </c>
      <c r="D1043" s="13">
        <v>0.59799999999999998</v>
      </c>
      <c r="E1043" s="13">
        <v>10.51</v>
      </c>
      <c r="F1043" s="13">
        <v>7.73</v>
      </c>
      <c r="G1043" s="13">
        <v>13.2</v>
      </c>
      <c r="K1043" s="56">
        <v>404</v>
      </c>
      <c r="AG1043" s="28"/>
      <c r="AM1043" s="28"/>
    </row>
    <row r="1044" spans="1:39" x14ac:dyDescent="0.3">
      <c r="A1044" s="41">
        <v>42318</v>
      </c>
      <c r="B1044" s="30">
        <v>0.44109953703703703</v>
      </c>
      <c r="C1044" s="13">
        <v>670</v>
      </c>
      <c r="D1044" s="13">
        <v>0.4355</v>
      </c>
      <c r="E1044" s="13">
        <v>10</v>
      </c>
      <c r="F1044" s="13">
        <v>7.81</v>
      </c>
      <c r="G1044" s="13">
        <v>9.8000000000000007</v>
      </c>
      <c r="K1044" s="56">
        <v>1301</v>
      </c>
      <c r="AG1044" s="28"/>
      <c r="AM1044" s="28"/>
    </row>
    <row r="1045" spans="1:39" x14ac:dyDescent="0.3">
      <c r="A1045" s="41">
        <v>42320</v>
      </c>
      <c r="B1045" s="30">
        <v>0.43724537037037042</v>
      </c>
      <c r="C1045" s="13">
        <v>676</v>
      </c>
      <c r="D1045" s="13">
        <v>0.43940000000000001</v>
      </c>
      <c r="E1045" s="13">
        <v>9.66</v>
      </c>
      <c r="F1045" s="13">
        <v>7.9</v>
      </c>
      <c r="G1045" s="13">
        <v>9.8000000000000007</v>
      </c>
      <c r="K1045" s="56">
        <v>213</v>
      </c>
      <c r="AG1045" s="28"/>
      <c r="AM1045" s="28"/>
    </row>
    <row r="1046" spans="1:39" x14ac:dyDescent="0.3">
      <c r="A1046" s="41">
        <v>42332</v>
      </c>
      <c r="B1046" s="30">
        <v>0.52964120370370371</v>
      </c>
      <c r="C1046" s="13">
        <v>883</v>
      </c>
      <c r="D1046" s="13">
        <v>0.57199999999999995</v>
      </c>
      <c r="E1046" s="13">
        <v>14.91</v>
      </c>
      <c r="F1046" s="13">
        <v>7.96</v>
      </c>
      <c r="G1046" s="13">
        <v>4.8</v>
      </c>
      <c r="K1046" s="56">
        <v>464</v>
      </c>
      <c r="L1046" s="31">
        <f>AVERAGE(K1042:K1046)</f>
        <v>522.6</v>
      </c>
      <c r="M1046" s="38">
        <f>GEOMEAN(K1042:K1046)</f>
        <v>412.88931597671746</v>
      </c>
      <c r="N1046" s="55" t="s">
        <v>532</v>
      </c>
      <c r="AG1046" s="28"/>
      <c r="AM1046" s="28"/>
    </row>
    <row r="1047" spans="1:39" x14ac:dyDescent="0.3">
      <c r="A1047" s="41">
        <v>42339</v>
      </c>
      <c r="B1047" s="30">
        <v>0.46435185185185185</v>
      </c>
      <c r="C1047" s="13">
        <v>898</v>
      </c>
      <c r="D1047" s="13">
        <v>0.58499999999999996</v>
      </c>
      <c r="E1047" s="13">
        <v>11.97</v>
      </c>
      <c r="F1047" s="13">
        <v>8.1</v>
      </c>
      <c r="G1047" s="13">
        <v>8.9</v>
      </c>
      <c r="K1047" s="56">
        <v>336</v>
      </c>
      <c r="AG1047" s="28"/>
      <c r="AM1047" s="28"/>
    </row>
    <row r="1048" spans="1:39" x14ac:dyDescent="0.3">
      <c r="A1048" s="41">
        <v>42341</v>
      </c>
      <c r="B1048" s="30">
        <v>0.46033564814814815</v>
      </c>
      <c r="C1048" s="13">
        <v>954</v>
      </c>
      <c r="D1048" s="13">
        <v>0.61750000000000005</v>
      </c>
      <c r="E1048" s="13">
        <v>15.25</v>
      </c>
      <c r="F1048" s="13">
        <v>8.08</v>
      </c>
      <c r="G1048" s="13">
        <v>3.7</v>
      </c>
      <c r="K1048" s="56">
        <v>216</v>
      </c>
      <c r="AG1048" s="28"/>
      <c r="AM1048" s="28"/>
    </row>
    <row r="1049" spans="1:39" x14ac:dyDescent="0.3">
      <c r="A1049" s="41">
        <v>42348</v>
      </c>
      <c r="B1049" s="30">
        <v>0.45188657407407407</v>
      </c>
      <c r="C1049" s="13">
        <v>906</v>
      </c>
      <c r="D1049" s="13">
        <v>0.59150000000000003</v>
      </c>
      <c r="E1049" s="13">
        <v>15.78</v>
      </c>
      <c r="F1049" s="13">
        <v>8.07</v>
      </c>
      <c r="G1049" s="13">
        <v>7.3</v>
      </c>
      <c r="K1049" s="56">
        <v>238</v>
      </c>
      <c r="AG1049" s="28"/>
      <c r="AM1049" s="28"/>
    </row>
    <row r="1050" spans="1:39" x14ac:dyDescent="0.3">
      <c r="A1050" s="41">
        <v>42352</v>
      </c>
      <c r="B1050" s="57">
        <v>0.46832175925925923</v>
      </c>
      <c r="C1050" s="13">
        <v>826</v>
      </c>
      <c r="D1050" s="13">
        <v>0.53949999999999998</v>
      </c>
      <c r="E1050" s="13">
        <v>10.18</v>
      </c>
      <c r="F1050" s="13">
        <v>8.09</v>
      </c>
      <c r="G1050" s="13">
        <v>12.4</v>
      </c>
      <c r="K1050" s="56">
        <v>4106</v>
      </c>
      <c r="AG1050" s="28"/>
      <c r="AM1050" s="28"/>
    </row>
    <row r="1051" spans="1:39" x14ac:dyDescent="0.3">
      <c r="A1051" s="41">
        <v>42355</v>
      </c>
      <c r="B1051" s="30">
        <v>0.434537037037037</v>
      </c>
      <c r="C1051" s="13">
        <v>705</v>
      </c>
      <c r="D1051" s="13">
        <v>0.45829999999999999</v>
      </c>
      <c r="E1051" s="13">
        <v>13.35</v>
      </c>
      <c r="F1051" s="13">
        <v>8.1300000000000008</v>
      </c>
      <c r="G1051" s="13">
        <v>5.7</v>
      </c>
      <c r="K1051" s="56">
        <v>705</v>
      </c>
      <c r="L1051" s="31">
        <f>AVERAGE(K1047:K1051)</f>
        <v>1120.2</v>
      </c>
      <c r="M1051" s="38">
        <f>GEOMEAN(K1047:K1051)</f>
        <v>549.28230622976503</v>
      </c>
      <c r="N1051" s="55" t="s">
        <v>533</v>
      </c>
      <c r="AG1051" s="28"/>
      <c r="AM1051" s="28"/>
    </row>
    <row r="1052" spans="1:39" x14ac:dyDescent="0.3">
      <c r="A1052" s="41">
        <v>42374</v>
      </c>
      <c r="B1052" s="57">
        <v>0.43618055555555557</v>
      </c>
      <c r="C1052" s="13">
        <v>978</v>
      </c>
      <c r="D1052" s="13">
        <v>0.63700000000000001</v>
      </c>
      <c r="E1052" s="13">
        <v>15.84</v>
      </c>
      <c r="F1052" s="13">
        <v>8.18</v>
      </c>
      <c r="G1052" s="13">
        <v>1</v>
      </c>
      <c r="K1052" s="56">
        <v>120</v>
      </c>
      <c r="AG1052" s="28"/>
      <c r="AM1052" s="28"/>
    </row>
    <row r="1053" spans="1:39" x14ac:dyDescent="0.3">
      <c r="A1053" s="41">
        <v>42376</v>
      </c>
      <c r="B1053" s="57">
        <v>0.45590277777777777</v>
      </c>
      <c r="C1053" s="13">
        <v>990</v>
      </c>
      <c r="D1053" s="13">
        <v>0.64349999999999996</v>
      </c>
      <c r="E1053" s="13">
        <v>14.02</v>
      </c>
      <c r="F1053" s="13">
        <v>7.94</v>
      </c>
      <c r="G1053" s="13">
        <v>2.2999999999999998</v>
      </c>
      <c r="K1053" s="51">
        <v>24192</v>
      </c>
      <c r="AG1053" s="28"/>
      <c r="AM1053" s="28"/>
    </row>
    <row r="1054" spans="1:39" x14ac:dyDescent="0.3">
      <c r="A1054" s="41">
        <v>42383</v>
      </c>
      <c r="C1054" s="13" t="s">
        <v>421</v>
      </c>
      <c r="AG1054" s="28"/>
      <c r="AM1054" s="28"/>
    </row>
    <row r="1055" spans="1:39" x14ac:dyDescent="0.3">
      <c r="A1055" s="41">
        <v>42390</v>
      </c>
      <c r="B1055" s="57">
        <v>0.42074074074074069</v>
      </c>
      <c r="C1055" s="13">
        <v>1263</v>
      </c>
      <c r="D1055" s="13">
        <v>0.81899999999999995</v>
      </c>
      <c r="E1055" s="13">
        <v>15.55</v>
      </c>
      <c r="F1055" s="13">
        <v>8.1300000000000008</v>
      </c>
      <c r="G1055" s="13">
        <v>0.1</v>
      </c>
      <c r="K1055" s="56">
        <v>86</v>
      </c>
      <c r="AG1055" s="28"/>
      <c r="AM1055" s="28"/>
    </row>
    <row r="1056" spans="1:39" x14ac:dyDescent="0.3">
      <c r="A1056" s="64">
        <v>42395</v>
      </c>
      <c r="B1056" s="30">
        <v>0.58581018518518524</v>
      </c>
      <c r="C1056" s="65">
        <v>1059</v>
      </c>
      <c r="D1056" s="65">
        <v>0.68899999999999995</v>
      </c>
      <c r="E1056" s="65">
        <v>14.49</v>
      </c>
      <c r="F1056" s="65">
        <v>8.08</v>
      </c>
      <c r="G1056" s="65">
        <v>1.7</v>
      </c>
      <c r="K1056" s="56">
        <v>226</v>
      </c>
      <c r="L1056" s="31">
        <f>AVERAGE(K1052:K1056)</f>
        <v>6156</v>
      </c>
      <c r="M1056" s="38">
        <f>GEOMEAN(K1052:K1056)</f>
        <v>487.37694074038069</v>
      </c>
      <c r="N1056" s="55" t="s">
        <v>534</v>
      </c>
      <c r="AG1056" s="28"/>
      <c r="AM1056" s="28"/>
    </row>
    <row r="1057" spans="1:39" x14ac:dyDescent="0.3">
      <c r="A1057" s="41">
        <v>42404</v>
      </c>
      <c r="B1057" s="57">
        <v>0.42627314814814815</v>
      </c>
      <c r="C1057" s="13">
        <v>837</v>
      </c>
      <c r="D1057" s="13">
        <v>0.54410000000000003</v>
      </c>
      <c r="E1057" s="13">
        <v>14.05</v>
      </c>
      <c r="F1057" s="13">
        <v>8.2100000000000009</v>
      </c>
      <c r="G1057" s="13">
        <v>3.8</v>
      </c>
      <c r="K1057" s="56">
        <v>1421</v>
      </c>
      <c r="AG1057" s="28"/>
      <c r="AM1057" s="28"/>
    </row>
    <row r="1058" spans="1:39" x14ac:dyDescent="0.3">
      <c r="A1058" s="41">
        <v>42409</v>
      </c>
      <c r="B1058" s="30">
        <v>0.44575231481481481</v>
      </c>
      <c r="C1058" s="13">
        <v>1010</v>
      </c>
      <c r="D1058" s="13">
        <v>0.65649999999999997</v>
      </c>
      <c r="E1058" s="13">
        <v>16.29</v>
      </c>
      <c r="F1058" s="13">
        <v>8.07</v>
      </c>
      <c r="G1058" s="13">
        <v>1</v>
      </c>
      <c r="K1058" s="56">
        <v>209</v>
      </c>
      <c r="AG1058" s="28"/>
      <c r="AM1058" s="28"/>
    </row>
    <row r="1059" spans="1:39" x14ac:dyDescent="0.3">
      <c r="A1059" s="64">
        <v>42411</v>
      </c>
      <c r="B1059" s="30">
        <v>0.4636805555555556</v>
      </c>
      <c r="C1059" s="65">
        <v>1410</v>
      </c>
      <c r="D1059" s="65">
        <v>0.91649999999999998</v>
      </c>
      <c r="E1059" s="65">
        <v>14.83</v>
      </c>
      <c r="F1059" s="65">
        <v>7.83</v>
      </c>
      <c r="G1059" s="65">
        <v>1.2</v>
      </c>
      <c r="K1059" s="56">
        <v>613</v>
      </c>
      <c r="AG1059" s="28"/>
      <c r="AM1059" s="28"/>
    </row>
    <row r="1060" spans="1:39" x14ac:dyDescent="0.3">
      <c r="A1060" s="41">
        <v>42416</v>
      </c>
      <c r="B1060" s="57">
        <v>0.47259259259259262</v>
      </c>
      <c r="C1060" s="13">
        <v>1829</v>
      </c>
      <c r="D1060" s="13">
        <v>1.1895</v>
      </c>
      <c r="E1060" s="13">
        <v>16.23</v>
      </c>
      <c r="F1060" s="13">
        <v>7.87</v>
      </c>
      <c r="G1060" s="13">
        <v>0.6</v>
      </c>
      <c r="K1060" s="56">
        <v>364</v>
      </c>
      <c r="AG1060" s="28"/>
      <c r="AM1060" s="28"/>
    </row>
    <row r="1061" spans="1:39" x14ac:dyDescent="0.3">
      <c r="A1061" s="41">
        <v>42429</v>
      </c>
      <c r="B1061" s="57">
        <v>0.56149305555555562</v>
      </c>
      <c r="C1061" s="13">
        <v>1147</v>
      </c>
      <c r="D1061" s="13">
        <v>0.74750000000000005</v>
      </c>
      <c r="E1061" s="13">
        <v>14.12</v>
      </c>
      <c r="F1061" s="13">
        <v>8.2200000000000006</v>
      </c>
      <c r="G1061" s="13">
        <v>9.9</v>
      </c>
      <c r="K1061" s="56">
        <v>471</v>
      </c>
      <c r="L1061" s="31">
        <f>AVERAGE(K1057:K1061)</f>
        <v>615.6</v>
      </c>
      <c r="M1061" s="38">
        <f>GEOMEAN(K1057:K1061)</f>
        <v>499.87869327173513</v>
      </c>
      <c r="N1061" s="55" t="s">
        <v>535</v>
      </c>
      <c r="AG1061" s="28"/>
      <c r="AM1061" s="28"/>
    </row>
    <row r="1062" spans="1:39" x14ac:dyDescent="0.3">
      <c r="A1062" s="41">
        <v>42438</v>
      </c>
      <c r="B1062" s="30">
        <v>0.46488425925925925</v>
      </c>
      <c r="C1062" s="13">
        <v>957</v>
      </c>
      <c r="D1062" s="13">
        <v>0.624</v>
      </c>
      <c r="E1062" s="13">
        <v>14.18</v>
      </c>
      <c r="F1062" s="13">
        <v>8.09</v>
      </c>
      <c r="G1062" s="13">
        <v>13</v>
      </c>
      <c r="K1062" s="56">
        <v>256</v>
      </c>
      <c r="AG1062" s="28"/>
      <c r="AM1062" s="28"/>
    </row>
    <row r="1063" spans="1:39" x14ac:dyDescent="0.3">
      <c r="A1063" s="41">
        <v>42445</v>
      </c>
      <c r="B1063" s="30">
        <v>0.45407407407407407</v>
      </c>
      <c r="C1063" s="13">
        <v>890</v>
      </c>
      <c r="D1063" s="13">
        <v>0.57850000000000001</v>
      </c>
      <c r="E1063" s="13">
        <v>11.96</v>
      </c>
      <c r="F1063" s="13">
        <v>8.19</v>
      </c>
      <c r="G1063" s="13">
        <v>12.5</v>
      </c>
      <c r="K1063" s="56">
        <v>183</v>
      </c>
      <c r="AG1063" s="28"/>
      <c r="AM1063" s="28"/>
    </row>
    <row r="1064" spans="1:39" x14ac:dyDescent="0.3">
      <c r="A1064" s="41">
        <v>42451</v>
      </c>
      <c r="B1064" s="30">
        <v>0.48949074074074073</v>
      </c>
      <c r="C1064" s="28" t="s">
        <v>348</v>
      </c>
      <c r="D1064" s="28" t="s">
        <v>348</v>
      </c>
      <c r="E1064" s="28" t="s">
        <v>348</v>
      </c>
      <c r="F1064" s="28" t="s">
        <v>348</v>
      </c>
      <c r="G1064" s="28" t="s">
        <v>348</v>
      </c>
      <c r="K1064" s="56">
        <v>86</v>
      </c>
      <c r="O1064" s="28" t="s">
        <v>321</v>
      </c>
      <c r="P1064" s="28">
        <v>82.8</v>
      </c>
      <c r="Q1064" s="28" t="s">
        <v>321</v>
      </c>
      <c r="R1064" s="28" t="s">
        <v>321</v>
      </c>
      <c r="S1064" s="28" t="s">
        <v>321</v>
      </c>
      <c r="T1064" s="28" t="s">
        <v>321</v>
      </c>
      <c r="U1064" s="28" t="s">
        <v>321</v>
      </c>
      <c r="V1064" s="28" t="s">
        <v>321</v>
      </c>
      <c r="W1064" s="28" t="s">
        <v>321</v>
      </c>
      <c r="X1064" s="28">
        <v>209</v>
      </c>
      <c r="Y1064" s="28" t="s">
        <v>321</v>
      </c>
      <c r="Z1064" s="28" t="s">
        <v>321</v>
      </c>
      <c r="AA1064" s="28" t="s">
        <v>321</v>
      </c>
      <c r="AB1064" s="28">
        <v>75.099999999999994</v>
      </c>
      <c r="AC1064" s="37" t="s">
        <v>321</v>
      </c>
      <c r="AD1064" s="28">
        <v>361</v>
      </c>
      <c r="AE1064" s="28" t="s">
        <v>321</v>
      </c>
      <c r="AG1064" s="28">
        <v>331</v>
      </c>
      <c r="AH1064" s="28">
        <v>98100</v>
      </c>
      <c r="AI1064" s="28">
        <v>28100</v>
      </c>
      <c r="AJ1064" s="28">
        <v>4.2</v>
      </c>
      <c r="AK1064" s="28" t="s">
        <v>321</v>
      </c>
      <c r="AL1064" s="28" t="s">
        <v>321</v>
      </c>
      <c r="AM1064" s="28">
        <v>71</v>
      </c>
    </row>
    <row r="1065" spans="1:39" x14ac:dyDescent="0.3">
      <c r="A1065" s="41">
        <v>42452</v>
      </c>
      <c r="B1065" s="30">
        <v>0.43462962962962964</v>
      </c>
      <c r="C1065" s="13">
        <v>938</v>
      </c>
      <c r="D1065" s="13">
        <v>0.61099999999999999</v>
      </c>
      <c r="E1065" s="13">
        <v>12.71</v>
      </c>
      <c r="F1065" s="13">
        <v>8.1999999999999993</v>
      </c>
      <c r="G1065" s="13">
        <v>10.199999999999999</v>
      </c>
      <c r="K1065" s="56">
        <v>74</v>
      </c>
      <c r="AG1065" s="28"/>
      <c r="AM1065" s="28"/>
    </row>
    <row r="1066" spans="1:39" x14ac:dyDescent="0.3">
      <c r="A1066" s="41">
        <v>42459</v>
      </c>
      <c r="B1066" s="30">
        <v>0.43967592592592591</v>
      </c>
      <c r="C1066" s="13">
        <v>876</v>
      </c>
      <c r="D1066" s="13">
        <v>0.57199999999999995</v>
      </c>
      <c r="E1066" s="13">
        <v>12.52</v>
      </c>
      <c r="F1066" s="13">
        <v>8.23</v>
      </c>
      <c r="G1066" s="13">
        <v>9.1999999999999993</v>
      </c>
      <c r="K1066" s="56">
        <v>556</v>
      </c>
      <c r="L1066" s="31">
        <f>AVERAGE(K1062:K1066)</f>
        <v>231</v>
      </c>
      <c r="M1066" s="38">
        <f>GEOMEAN(K1062:K1066)</f>
        <v>175.34734866135233</v>
      </c>
      <c r="N1066" s="55" t="s">
        <v>536</v>
      </c>
      <c r="AG1066" s="28"/>
      <c r="AM1066" s="28"/>
    </row>
    <row r="1067" spans="1:39" x14ac:dyDescent="0.3">
      <c r="A1067" s="41">
        <v>42465</v>
      </c>
      <c r="B1067" s="30">
        <v>0.44658564814814811</v>
      </c>
      <c r="C1067" s="13">
        <v>935</v>
      </c>
      <c r="D1067" s="13">
        <v>0.60450000000000004</v>
      </c>
      <c r="E1067" s="13">
        <v>15.2</v>
      </c>
      <c r="F1067" s="13">
        <v>8.19</v>
      </c>
      <c r="G1067" s="13">
        <v>6.1</v>
      </c>
      <c r="K1067" s="56">
        <v>63</v>
      </c>
      <c r="AG1067" s="28"/>
      <c r="AM1067" s="28"/>
    </row>
    <row r="1068" spans="1:39" x14ac:dyDescent="0.3">
      <c r="A1068" s="41">
        <v>42471</v>
      </c>
      <c r="B1068" s="30">
        <v>0.46922453703703698</v>
      </c>
      <c r="C1068" s="13">
        <v>320.10000000000002</v>
      </c>
      <c r="D1068" s="13">
        <v>0.20799999999999999</v>
      </c>
      <c r="E1068" s="13">
        <v>10.57</v>
      </c>
      <c r="F1068" s="13">
        <v>7.83</v>
      </c>
      <c r="G1068" s="13">
        <v>10.3</v>
      </c>
      <c r="K1068" s="56">
        <v>4611</v>
      </c>
      <c r="AG1068" s="28"/>
      <c r="AM1068" s="28"/>
    </row>
    <row r="1069" spans="1:39" x14ac:dyDescent="0.3">
      <c r="A1069" s="41">
        <v>42478</v>
      </c>
      <c r="B1069" s="30">
        <v>0.53189814814814818</v>
      </c>
      <c r="C1069" s="13">
        <v>882</v>
      </c>
      <c r="D1069" s="13">
        <v>0.57199999999999995</v>
      </c>
      <c r="E1069" s="13">
        <v>14.44</v>
      </c>
      <c r="F1069" s="13">
        <v>8.2200000000000006</v>
      </c>
      <c r="G1069" s="13">
        <v>18.100000000000001</v>
      </c>
      <c r="K1069" s="56">
        <v>146</v>
      </c>
      <c r="AG1069" s="28"/>
      <c r="AM1069" s="28"/>
    </row>
    <row r="1070" spans="1:39" x14ac:dyDescent="0.3">
      <c r="A1070" s="41">
        <v>42480</v>
      </c>
      <c r="B1070" s="30">
        <v>0.43563657407407402</v>
      </c>
      <c r="C1070" s="13">
        <v>861</v>
      </c>
      <c r="D1070" s="13">
        <v>0.55900000000000005</v>
      </c>
      <c r="E1070" s="13">
        <v>12.64</v>
      </c>
      <c r="F1070" s="13">
        <v>8.2100000000000009</v>
      </c>
      <c r="G1070" s="13">
        <v>15.2</v>
      </c>
      <c r="K1070" s="56">
        <v>1106</v>
      </c>
      <c r="AG1070" s="28"/>
      <c r="AM1070" s="28"/>
    </row>
    <row r="1071" spans="1:39" x14ac:dyDescent="0.3">
      <c r="A1071" s="41">
        <v>42487</v>
      </c>
      <c r="B1071" s="30">
        <v>0.44172453703703707</v>
      </c>
      <c r="C1071" s="13">
        <v>1030</v>
      </c>
      <c r="D1071" s="13">
        <v>0.66949999999999998</v>
      </c>
      <c r="E1071" s="13">
        <v>7.54</v>
      </c>
      <c r="F1071" s="13">
        <v>7.92</v>
      </c>
      <c r="G1071" s="13">
        <v>15.3</v>
      </c>
      <c r="K1071" s="56">
        <v>5794</v>
      </c>
      <c r="L1071" s="31">
        <f>AVERAGE(K1067:K1071)</f>
        <v>2344</v>
      </c>
      <c r="M1071" s="38">
        <f>GEOMEAN(K1067:K1071)</f>
        <v>770.62736907829867</v>
      </c>
      <c r="N1071" s="55" t="s">
        <v>537</v>
      </c>
      <c r="AG1071" s="28"/>
      <c r="AM1071" s="28"/>
    </row>
    <row r="1072" spans="1:39" x14ac:dyDescent="0.3">
      <c r="A1072" s="41">
        <v>42492</v>
      </c>
      <c r="B1072" s="30">
        <v>0.48518518518518516</v>
      </c>
      <c r="C1072" s="13">
        <v>525</v>
      </c>
      <c r="D1072" s="13">
        <v>0.3412</v>
      </c>
      <c r="E1072" s="13">
        <v>10.050000000000001</v>
      </c>
      <c r="F1072" s="13">
        <v>7.72</v>
      </c>
      <c r="G1072" s="13">
        <v>12.7</v>
      </c>
      <c r="K1072" s="56">
        <v>2909</v>
      </c>
      <c r="AG1072" s="28"/>
      <c r="AM1072" s="28"/>
    </row>
    <row r="1073" spans="1:39" x14ac:dyDescent="0.3">
      <c r="A1073" s="41">
        <v>42494</v>
      </c>
      <c r="B1073" s="30">
        <v>0.46902777777777777</v>
      </c>
      <c r="C1073" s="13">
        <v>921</v>
      </c>
      <c r="D1073" s="13">
        <v>0.59799999999999998</v>
      </c>
      <c r="E1073" s="13">
        <v>9.3000000000000007</v>
      </c>
      <c r="F1073" s="13">
        <v>7.85</v>
      </c>
      <c r="G1073" s="13">
        <v>12.9</v>
      </c>
      <c r="K1073" s="56">
        <v>369</v>
      </c>
      <c r="AG1073" s="28"/>
      <c r="AM1073" s="28"/>
    </row>
    <row r="1074" spans="1:39" x14ac:dyDescent="0.3">
      <c r="A1074" s="41">
        <v>42499</v>
      </c>
      <c r="B1074" s="30">
        <v>0.45902777777777781</v>
      </c>
      <c r="C1074" s="13">
        <v>615</v>
      </c>
      <c r="D1074" s="13">
        <v>0.39979999999999999</v>
      </c>
      <c r="E1074" s="13">
        <v>9.85</v>
      </c>
      <c r="F1074" s="13">
        <v>7.83</v>
      </c>
      <c r="G1074" s="13">
        <v>13.2</v>
      </c>
      <c r="K1074" s="56">
        <v>5172</v>
      </c>
      <c r="AG1074" s="28"/>
      <c r="AM1074" s="28"/>
    </row>
    <row r="1075" spans="1:39" x14ac:dyDescent="0.3">
      <c r="A1075" s="41">
        <v>42502</v>
      </c>
      <c r="B1075" s="30">
        <v>0.46136574074074077</v>
      </c>
      <c r="C1075" s="13">
        <v>934</v>
      </c>
      <c r="D1075" s="13">
        <v>0.60450000000000004</v>
      </c>
      <c r="E1075" s="13">
        <v>8.6999999999999993</v>
      </c>
      <c r="F1075" s="13">
        <v>7.71</v>
      </c>
      <c r="G1075" s="13">
        <v>18</v>
      </c>
      <c r="K1075" s="56">
        <v>2282</v>
      </c>
      <c r="AG1075" s="28"/>
      <c r="AM1075" s="28"/>
    </row>
    <row r="1076" spans="1:39" x14ac:dyDescent="0.3">
      <c r="A1076" s="41">
        <v>42509</v>
      </c>
      <c r="B1076" s="30">
        <v>0.44562499999999999</v>
      </c>
      <c r="C1076" s="13">
        <v>927</v>
      </c>
      <c r="D1076" s="13">
        <v>0.60450000000000004</v>
      </c>
      <c r="E1076" s="13">
        <v>11.24</v>
      </c>
      <c r="F1076" s="13">
        <v>7.95</v>
      </c>
      <c r="G1076" s="13">
        <v>13.9</v>
      </c>
      <c r="K1076" s="56">
        <v>932</v>
      </c>
      <c r="L1076" s="31">
        <f>AVERAGE(K1072:K1076)</f>
        <v>2332.8000000000002</v>
      </c>
      <c r="M1076" s="38">
        <f>GEOMEAN(K1072:K1076)</f>
        <v>1638.445618052202</v>
      </c>
      <c r="N1076" s="55" t="s">
        <v>538</v>
      </c>
      <c r="AG1076" s="28"/>
      <c r="AM1076" s="28"/>
    </row>
    <row r="1077" spans="1:39" x14ac:dyDescent="0.3">
      <c r="A1077" s="41">
        <v>42522</v>
      </c>
      <c r="B1077" s="30">
        <v>0.55736111111111108</v>
      </c>
      <c r="C1077" s="13">
        <v>965</v>
      </c>
      <c r="D1077" s="13">
        <v>0.624</v>
      </c>
      <c r="E1077" s="13">
        <v>9.2200000000000006</v>
      </c>
      <c r="F1077" s="13">
        <v>7.94</v>
      </c>
      <c r="G1077" s="13">
        <v>22.6</v>
      </c>
      <c r="K1077" s="56">
        <v>331</v>
      </c>
      <c r="AG1077" s="28"/>
      <c r="AM1077" s="28"/>
    </row>
    <row r="1078" spans="1:39" x14ac:dyDescent="0.3">
      <c r="A1078" s="41">
        <v>42529</v>
      </c>
      <c r="B1078" s="30">
        <v>0.43526620370370367</v>
      </c>
      <c r="C1078" s="13">
        <v>912</v>
      </c>
      <c r="D1078" s="13">
        <v>0.59150000000000003</v>
      </c>
      <c r="E1078" s="13">
        <v>8.58</v>
      </c>
      <c r="F1078" s="13">
        <v>7.83</v>
      </c>
      <c r="G1078" s="13">
        <v>17.399999999999999</v>
      </c>
      <c r="K1078" s="56">
        <v>554</v>
      </c>
      <c r="AG1078" s="28"/>
      <c r="AM1078" s="28"/>
    </row>
    <row r="1079" spans="1:39" x14ac:dyDescent="0.3">
      <c r="A1079" s="41">
        <v>42537</v>
      </c>
      <c r="B1079" s="30">
        <v>0.47064814814814815</v>
      </c>
      <c r="C1079" s="13">
        <v>583</v>
      </c>
      <c r="D1079" s="13">
        <v>0.377</v>
      </c>
      <c r="E1079" s="13">
        <v>8.5</v>
      </c>
      <c r="F1079" s="13">
        <v>7.93</v>
      </c>
      <c r="G1079" s="13">
        <v>20.7</v>
      </c>
      <c r="K1079" s="56">
        <v>9208</v>
      </c>
      <c r="AG1079" s="28"/>
      <c r="AM1079" s="28"/>
    </row>
    <row r="1080" spans="1:39" x14ac:dyDescent="0.3">
      <c r="A1080" s="41">
        <v>42548</v>
      </c>
      <c r="B1080" s="30">
        <v>0.44891203703703703</v>
      </c>
      <c r="C1080" s="13">
        <v>779</v>
      </c>
      <c r="D1080" s="13">
        <v>0.50700000000000001</v>
      </c>
      <c r="E1080" s="13">
        <v>8.9700000000000006</v>
      </c>
      <c r="F1080" s="13">
        <v>7.97</v>
      </c>
      <c r="G1080" s="13">
        <v>23.2</v>
      </c>
      <c r="K1080" s="56">
        <v>2755</v>
      </c>
      <c r="AG1080" s="28"/>
      <c r="AM1080" s="28"/>
    </row>
    <row r="1081" spans="1:39" x14ac:dyDescent="0.3">
      <c r="A1081" s="41">
        <v>42549</v>
      </c>
      <c r="B1081" s="30">
        <v>0.47267361111111111</v>
      </c>
      <c r="C1081" s="13">
        <v>887</v>
      </c>
      <c r="D1081" s="13">
        <v>0.57850000000000001</v>
      </c>
      <c r="E1081" s="13">
        <v>10.51</v>
      </c>
      <c r="F1081" s="13">
        <v>7.88</v>
      </c>
      <c r="G1081" s="13">
        <v>22.5</v>
      </c>
      <c r="K1081" s="56">
        <v>450</v>
      </c>
      <c r="L1081" s="31">
        <f>AVERAGE(K1077:K1081)</f>
        <v>2659.6</v>
      </c>
      <c r="M1081" s="38">
        <f>GEOMEAN(K1077:K1081)</f>
        <v>1159.2241955026718</v>
      </c>
      <c r="N1081" s="55" t="s">
        <v>539</v>
      </c>
      <c r="AG1081" s="28"/>
      <c r="AM1081" s="28"/>
    </row>
    <row r="1082" spans="1:39" x14ac:dyDescent="0.3">
      <c r="A1082" s="41">
        <v>42557</v>
      </c>
      <c r="B1082" s="57">
        <v>0.48339120370370375</v>
      </c>
      <c r="C1082" s="13">
        <v>166.7</v>
      </c>
      <c r="D1082" s="13">
        <v>0.1085</v>
      </c>
      <c r="E1082" s="13">
        <v>7.52</v>
      </c>
      <c r="F1082" s="13">
        <v>7.74</v>
      </c>
      <c r="G1082" s="13">
        <v>21.1</v>
      </c>
      <c r="K1082" s="51">
        <v>24192</v>
      </c>
      <c r="AG1082" s="28"/>
      <c r="AM1082" s="28"/>
    </row>
    <row r="1083" spans="1:39" x14ac:dyDescent="0.3">
      <c r="A1083" s="41">
        <v>42565</v>
      </c>
      <c r="B1083" s="30">
        <v>0.45409722222222221</v>
      </c>
      <c r="C1083" s="13">
        <v>422.6</v>
      </c>
      <c r="D1083" s="13">
        <v>0.27500000000000002</v>
      </c>
      <c r="E1083" s="13">
        <v>8.5399999999999991</v>
      </c>
      <c r="F1083" s="13">
        <v>7.91</v>
      </c>
      <c r="G1083" s="13">
        <v>21.9</v>
      </c>
      <c r="K1083" s="56">
        <v>4884</v>
      </c>
      <c r="AG1083" s="28"/>
      <c r="AM1083" s="28"/>
    </row>
    <row r="1084" spans="1:39" x14ac:dyDescent="0.3">
      <c r="A1084" s="41">
        <v>42569</v>
      </c>
      <c r="B1084" s="30">
        <v>0.52692129629629625</v>
      </c>
      <c r="C1084" s="13">
        <v>229.1</v>
      </c>
      <c r="D1084" s="13">
        <v>0.1489</v>
      </c>
      <c r="E1084" s="13">
        <v>8.27</v>
      </c>
      <c r="F1084" s="13">
        <v>7.79</v>
      </c>
      <c r="G1084" s="13">
        <v>21.8</v>
      </c>
      <c r="K1084" s="56">
        <v>12033</v>
      </c>
      <c r="AG1084" s="28"/>
      <c r="AM1084" s="28"/>
    </row>
    <row r="1085" spans="1:39" x14ac:dyDescent="0.3">
      <c r="A1085" s="41">
        <v>42571</v>
      </c>
      <c r="B1085" s="30">
        <v>0.44938657407407406</v>
      </c>
      <c r="C1085" s="13">
        <v>825</v>
      </c>
      <c r="D1085" s="13">
        <v>0.53300000000000003</v>
      </c>
      <c r="E1085" s="13">
        <v>8.07</v>
      </c>
      <c r="F1085" s="13">
        <v>8.06</v>
      </c>
      <c r="G1085" s="13">
        <v>22.1</v>
      </c>
      <c r="K1085" s="56">
        <v>839</v>
      </c>
      <c r="O1085" s="28" t="s">
        <v>321</v>
      </c>
      <c r="P1085" s="28">
        <v>90.4</v>
      </c>
      <c r="Q1085" s="28" t="s">
        <v>321</v>
      </c>
      <c r="R1085" s="28" t="s">
        <v>321</v>
      </c>
      <c r="S1085" s="28" t="s">
        <v>321</v>
      </c>
      <c r="T1085" s="28" t="s">
        <v>321</v>
      </c>
      <c r="U1085" s="28" t="s">
        <v>321</v>
      </c>
      <c r="V1085" s="28" t="s">
        <v>112</v>
      </c>
      <c r="W1085" s="28" t="s">
        <v>321</v>
      </c>
      <c r="X1085" s="28">
        <v>72.599999999999994</v>
      </c>
      <c r="Y1085" s="28" t="s">
        <v>321</v>
      </c>
      <c r="Z1085" s="28">
        <v>1</v>
      </c>
      <c r="AA1085" s="28" t="s">
        <v>321</v>
      </c>
      <c r="AB1085" s="28">
        <v>44.5</v>
      </c>
      <c r="AC1085" s="28" t="s">
        <v>321</v>
      </c>
      <c r="AD1085" s="28">
        <v>327</v>
      </c>
      <c r="AE1085" s="28">
        <v>0.92</v>
      </c>
      <c r="AF1085" s="29" t="s">
        <v>586</v>
      </c>
      <c r="AG1085" s="28" t="s">
        <v>321</v>
      </c>
      <c r="AH1085" s="28">
        <v>90700</v>
      </c>
      <c r="AI1085" s="28">
        <v>24500</v>
      </c>
      <c r="AJ1085" s="28">
        <v>4.9000000000000004</v>
      </c>
      <c r="AK1085" s="28" t="s">
        <v>321</v>
      </c>
      <c r="AL1085" s="28" t="s">
        <v>321</v>
      </c>
      <c r="AM1085" s="28">
        <v>11.4</v>
      </c>
    </row>
    <row r="1086" spans="1:39" x14ac:dyDescent="0.3">
      <c r="A1086" s="41">
        <v>42578</v>
      </c>
      <c r="B1086" s="57">
        <v>0.43291666666666667</v>
      </c>
      <c r="C1086" s="13">
        <v>886</v>
      </c>
      <c r="D1086" s="13">
        <v>0.57850000000000001</v>
      </c>
      <c r="E1086" s="13">
        <v>10.33</v>
      </c>
      <c r="F1086" s="13">
        <v>8.0399999999999991</v>
      </c>
      <c r="G1086" s="13">
        <v>22.7</v>
      </c>
      <c r="K1086" s="56">
        <v>2282</v>
      </c>
      <c r="L1086" s="31">
        <f>AVERAGE(K1082:K1086)</f>
        <v>8846</v>
      </c>
      <c r="M1086" s="38">
        <f>GEOMEAN(K1082:K1086)</f>
        <v>4863.8457040198164</v>
      </c>
      <c r="N1086" s="55" t="s">
        <v>540</v>
      </c>
      <c r="AG1086" s="28"/>
      <c r="AM1086" s="28"/>
    </row>
    <row r="1087" spans="1:39" x14ac:dyDescent="0.3">
      <c r="A1087" s="41">
        <v>42584</v>
      </c>
      <c r="B1087" s="30">
        <v>0.48230324074074077</v>
      </c>
      <c r="C1087" s="13">
        <v>884</v>
      </c>
      <c r="D1087" s="13">
        <v>0.57199999999999995</v>
      </c>
      <c r="E1087" s="13">
        <v>13.27</v>
      </c>
      <c r="F1087" s="13">
        <v>8.1300000000000008</v>
      </c>
      <c r="G1087" s="13">
        <v>23.8</v>
      </c>
      <c r="K1087" s="56">
        <v>538</v>
      </c>
      <c r="AG1087" s="28"/>
      <c r="AM1087" s="28"/>
    </row>
    <row r="1088" spans="1:39" x14ac:dyDescent="0.3">
      <c r="A1088" s="41">
        <v>42593</v>
      </c>
      <c r="B1088" s="30">
        <v>0.44945601851851852</v>
      </c>
      <c r="C1088" s="13">
        <v>433.9</v>
      </c>
      <c r="D1088" s="13">
        <v>0.28210000000000002</v>
      </c>
      <c r="E1088" s="13">
        <v>8.2100000000000009</v>
      </c>
      <c r="F1088" s="13">
        <v>8.1300000000000008</v>
      </c>
      <c r="G1088" s="13">
        <v>24.7</v>
      </c>
      <c r="K1088" s="56">
        <v>4352</v>
      </c>
      <c r="AG1088" s="28"/>
      <c r="AM1088" s="28"/>
    </row>
    <row r="1089" spans="1:39" x14ac:dyDescent="0.3">
      <c r="A1089" s="41">
        <v>42597</v>
      </c>
      <c r="B1089" s="30">
        <v>0.45456018518518521</v>
      </c>
      <c r="C1089" s="13">
        <v>507</v>
      </c>
      <c r="D1089" s="13">
        <v>0.3296</v>
      </c>
      <c r="E1089" s="13">
        <v>7.82</v>
      </c>
      <c r="F1089" s="13">
        <v>8.0299999999999994</v>
      </c>
      <c r="G1089" s="13">
        <v>22.1</v>
      </c>
      <c r="K1089" s="56">
        <v>19863</v>
      </c>
      <c r="AG1089" s="28"/>
      <c r="AM1089" s="28"/>
    </row>
    <row r="1090" spans="1:39" x14ac:dyDescent="0.3">
      <c r="A1090" s="41">
        <v>42599</v>
      </c>
      <c r="B1090" s="30">
        <v>0.45249999999999996</v>
      </c>
      <c r="C1090" s="13">
        <v>734</v>
      </c>
      <c r="D1090" s="13">
        <v>0.47449999999999998</v>
      </c>
      <c r="E1090" s="13">
        <v>8.0500000000000007</v>
      </c>
      <c r="F1090" s="13">
        <v>8</v>
      </c>
      <c r="G1090" s="13">
        <v>21.7</v>
      </c>
      <c r="K1090" s="56">
        <v>459</v>
      </c>
      <c r="AG1090" s="28"/>
      <c r="AM1090" s="28"/>
    </row>
    <row r="1091" spans="1:39" x14ac:dyDescent="0.3">
      <c r="A1091" s="41">
        <v>42612</v>
      </c>
      <c r="B1091" s="30">
        <v>0.44402777777777774</v>
      </c>
      <c r="C1091" s="13">
        <v>813</v>
      </c>
      <c r="D1091" s="13">
        <v>0.52649999999999997</v>
      </c>
      <c r="E1091" s="13">
        <v>8.35</v>
      </c>
      <c r="F1091" s="13">
        <v>7.9</v>
      </c>
      <c r="G1091" s="13">
        <v>22.3</v>
      </c>
      <c r="K1091" s="56">
        <v>408</v>
      </c>
      <c r="L1091" s="31">
        <f>AVERAGE(K1087:K1091)</f>
        <v>5124</v>
      </c>
      <c r="M1091" s="38">
        <f>GEOMEAN(K1087:K1091)</f>
        <v>1541.692539245734</v>
      </c>
      <c r="N1091" s="55" t="s">
        <v>541</v>
      </c>
      <c r="AG1091" s="28"/>
      <c r="AM1091" s="28"/>
    </row>
    <row r="1092" spans="1:39" x14ac:dyDescent="0.3">
      <c r="A1092" s="41">
        <v>42613</v>
      </c>
      <c r="B1092" s="30">
        <v>0.44954861111111111</v>
      </c>
      <c r="C1092" s="13">
        <v>798</v>
      </c>
      <c r="D1092" s="13">
        <v>0.52</v>
      </c>
      <c r="E1092" s="13">
        <v>8.2200000000000006</v>
      </c>
      <c r="F1092" s="13">
        <v>7.99</v>
      </c>
      <c r="G1092" s="13">
        <v>22.3</v>
      </c>
      <c r="K1092" s="56">
        <v>1553</v>
      </c>
      <c r="AG1092" s="28"/>
      <c r="AM1092" s="28"/>
    </row>
    <row r="1093" spans="1:39" x14ac:dyDescent="0.3">
      <c r="A1093" s="41">
        <v>42614</v>
      </c>
      <c r="B1093" s="30">
        <v>0.53498842592592599</v>
      </c>
      <c r="C1093" s="13">
        <v>828</v>
      </c>
      <c r="D1093" s="13">
        <v>0.53949999999999998</v>
      </c>
      <c r="E1093" s="13">
        <v>8.27</v>
      </c>
      <c r="F1093" s="13">
        <v>7.9</v>
      </c>
      <c r="G1093" s="13">
        <v>20.9</v>
      </c>
      <c r="K1093" s="56">
        <v>393</v>
      </c>
      <c r="AG1093" s="28"/>
      <c r="AM1093" s="28"/>
    </row>
    <row r="1094" spans="1:39" x14ac:dyDescent="0.3">
      <c r="A1094" s="41">
        <v>42627</v>
      </c>
      <c r="B1094" s="30">
        <v>0.52344907407407404</v>
      </c>
      <c r="C1094" s="13">
        <v>940</v>
      </c>
      <c r="D1094" s="13">
        <v>0.61099999999999999</v>
      </c>
      <c r="E1094" s="13">
        <v>10.01</v>
      </c>
      <c r="F1094" s="13">
        <v>8.02</v>
      </c>
      <c r="G1094" s="13">
        <v>21.2</v>
      </c>
      <c r="K1094" s="56">
        <v>228</v>
      </c>
      <c r="AG1094" s="28"/>
      <c r="AM1094" s="28"/>
    </row>
    <row r="1095" spans="1:39" x14ac:dyDescent="0.3">
      <c r="A1095" s="41">
        <v>42632</v>
      </c>
      <c r="B1095" s="30">
        <v>0.47927083333333331</v>
      </c>
      <c r="C1095" s="13">
        <v>827</v>
      </c>
      <c r="D1095" s="13">
        <v>0.53949999999999998</v>
      </c>
      <c r="E1095" s="13">
        <v>7.26</v>
      </c>
      <c r="F1095" s="13">
        <v>7.91</v>
      </c>
      <c r="G1095" s="13">
        <v>20.100000000000001</v>
      </c>
      <c r="K1095" s="56">
        <v>738</v>
      </c>
      <c r="AG1095" s="28"/>
      <c r="AM1095" s="28"/>
    </row>
    <row r="1096" spans="1:39" x14ac:dyDescent="0.3">
      <c r="A1096" s="41">
        <v>42634</v>
      </c>
      <c r="B1096" s="30">
        <v>0.42989583333333337</v>
      </c>
      <c r="C1096" s="13">
        <v>917</v>
      </c>
      <c r="D1096" s="13">
        <v>0.59799999999999998</v>
      </c>
      <c r="E1096" s="13">
        <v>8.74</v>
      </c>
      <c r="F1096" s="13">
        <v>7.95</v>
      </c>
      <c r="G1096" s="13">
        <v>19.2</v>
      </c>
      <c r="K1096" s="56">
        <v>305</v>
      </c>
      <c r="L1096" s="31">
        <f>AVERAGE(K1092:K1096)</f>
        <v>643.4</v>
      </c>
      <c r="M1096" s="38">
        <f>GEOMEAN(K1092:K1096)</f>
        <v>500.23147086916458</v>
      </c>
      <c r="N1096" s="55" t="s">
        <v>542</v>
      </c>
      <c r="AG1096" s="28"/>
      <c r="AM1096" s="28"/>
    </row>
    <row r="1097" spans="1:39" x14ac:dyDescent="0.3">
      <c r="A1097" s="41">
        <v>42639</v>
      </c>
      <c r="B1097" s="30">
        <v>0.5411111111111111</v>
      </c>
      <c r="C1097" s="13">
        <v>479.3</v>
      </c>
      <c r="D1097" s="13">
        <v>0.31140000000000001</v>
      </c>
      <c r="E1097" s="13">
        <v>8.43</v>
      </c>
      <c r="F1097" s="13">
        <v>7.8</v>
      </c>
      <c r="G1097" s="13">
        <v>19.7</v>
      </c>
      <c r="K1097" s="51">
        <v>24192</v>
      </c>
      <c r="AG1097" s="28"/>
      <c r="AM1097" s="28"/>
    </row>
    <row r="1098" spans="1:39" x14ac:dyDescent="0.3">
      <c r="A1098" s="41">
        <v>42656</v>
      </c>
      <c r="B1098" s="30">
        <v>0.4372685185185185</v>
      </c>
      <c r="C1098" s="13">
        <v>795</v>
      </c>
      <c r="D1098" s="13">
        <v>0.51349999999999996</v>
      </c>
      <c r="E1098" s="13">
        <v>8.69</v>
      </c>
      <c r="F1098" s="13">
        <v>7.97</v>
      </c>
      <c r="G1098" s="13">
        <v>14.7</v>
      </c>
      <c r="K1098" s="56">
        <v>556</v>
      </c>
      <c r="AG1098" s="28"/>
      <c r="AM1098" s="28"/>
    </row>
    <row r="1099" spans="1:39" x14ac:dyDescent="0.3">
      <c r="A1099" s="41">
        <v>42660</v>
      </c>
      <c r="B1099" s="57">
        <v>0.39802083333333332</v>
      </c>
      <c r="C1099" s="13">
        <v>882</v>
      </c>
      <c r="D1099" s="13">
        <v>0.57199999999999995</v>
      </c>
      <c r="E1099" s="13">
        <v>7.65</v>
      </c>
      <c r="F1099" s="13">
        <v>7.78</v>
      </c>
      <c r="G1099" s="13">
        <v>16.8</v>
      </c>
      <c r="K1099" s="56">
        <v>109</v>
      </c>
      <c r="AG1099" s="28"/>
      <c r="AM1099" s="28"/>
    </row>
    <row r="1100" spans="1:39" x14ac:dyDescent="0.3">
      <c r="A1100" s="41">
        <v>42663</v>
      </c>
      <c r="B1100" s="57">
        <v>0.54873842592592592</v>
      </c>
      <c r="C1100" s="13">
        <v>249</v>
      </c>
      <c r="D1100" s="13">
        <v>0.1618</v>
      </c>
      <c r="E1100" s="13">
        <v>9.15</v>
      </c>
      <c r="F1100" s="13">
        <v>8.01</v>
      </c>
      <c r="G1100" s="13">
        <v>15.9</v>
      </c>
      <c r="K1100" s="56">
        <v>7701</v>
      </c>
      <c r="AG1100" s="28"/>
      <c r="AM1100" s="28"/>
    </row>
    <row r="1101" spans="1:39" x14ac:dyDescent="0.3">
      <c r="A1101" s="88">
        <v>42668</v>
      </c>
      <c r="C1101" s="28" t="s">
        <v>348</v>
      </c>
      <c r="D1101" s="28" t="s">
        <v>348</v>
      </c>
      <c r="E1101" s="28" t="s">
        <v>348</v>
      </c>
      <c r="F1101" s="28" t="s">
        <v>348</v>
      </c>
      <c r="G1101" s="28" t="s">
        <v>348</v>
      </c>
      <c r="K1101" s="56">
        <v>586</v>
      </c>
      <c r="O1101" s="28" t="s">
        <v>321</v>
      </c>
      <c r="P1101" s="28">
        <v>90.2</v>
      </c>
      <c r="Q1101" s="28" t="s">
        <v>321</v>
      </c>
      <c r="R1101" s="28" t="s">
        <v>321</v>
      </c>
      <c r="S1101" s="28" t="s">
        <v>321</v>
      </c>
      <c r="T1101" s="28" t="s">
        <v>321</v>
      </c>
      <c r="U1101" s="28" t="s">
        <v>321</v>
      </c>
      <c r="V1101" s="28" t="s">
        <v>112</v>
      </c>
      <c r="W1101" s="28" t="s">
        <v>321</v>
      </c>
      <c r="X1101" s="28">
        <v>81.099999999999994</v>
      </c>
      <c r="Y1101" s="28" t="s">
        <v>321</v>
      </c>
      <c r="Z1101" s="28">
        <v>1.1000000000000001</v>
      </c>
      <c r="AA1101" s="28" t="s">
        <v>321</v>
      </c>
      <c r="AB1101" s="28">
        <v>54.8</v>
      </c>
      <c r="AC1101" s="28" t="s">
        <v>321</v>
      </c>
      <c r="AD1101" s="28">
        <v>407</v>
      </c>
      <c r="AE1101" s="37">
        <v>10.7</v>
      </c>
      <c r="AF1101" s="29" t="s">
        <v>586</v>
      </c>
      <c r="AG1101" s="28" t="s">
        <v>321</v>
      </c>
      <c r="AH1101" s="28">
        <v>11900</v>
      </c>
      <c r="AI1101" s="28">
        <v>26700</v>
      </c>
      <c r="AJ1101" s="28">
        <v>4.4000000000000004</v>
      </c>
      <c r="AK1101" s="28" t="s">
        <v>321</v>
      </c>
      <c r="AL1101" s="28" t="s">
        <v>321</v>
      </c>
      <c r="AM1101" s="28">
        <v>23.9</v>
      </c>
    </row>
    <row r="1102" spans="1:39" x14ac:dyDescent="0.3">
      <c r="A1102" s="41">
        <v>42674</v>
      </c>
      <c r="B1102" s="30">
        <v>0.47797453703703702</v>
      </c>
      <c r="C1102" s="13">
        <v>883</v>
      </c>
      <c r="D1102" s="13">
        <v>0.57199999999999995</v>
      </c>
      <c r="E1102" s="13">
        <v>10.26</v>
      </c>
      <c r="F1102" s="13">
        <v>7.78</v>
      </c>
      <c r="G1102" s="13">
        <v>13.6</v>
      </c>
      <c r="K1102" s="56">
        <v>146</v>
      </c>
      <c r="L1102" s="31">
        <f>AVERAGE(K1098:K1102)</f>
        <v>1819.6</v>
      </c>
      <c r="M1102" s="38">
        <f>GEOMEAN(K1098:K1102)</f>
        <v>525.12147220703878</v>
      </c>
      <c r="N1102" s="55" t="s">
        <v>543</v>
      </c>
      <c r="AE1102" s="28">
        <v>0.95</v>
      </c>
      <c r="AF1102" s="29" t="s">
        <v>661</v>
      </c>
    </row>
    <row r="1103" spans="1:39" x14ac:dyDescent="0.3">
      <c r="A1103" s="41">
        <v>42676</v>
      </c>
      <c r="B1103" s="30">
        <v>0.45861111111111108</v>
      </c>
      <c r="C1103" s="13">
        <v>917</v>
      </c>
      <c r="D1103" s="13">
        <v>0.59799999999999998</v>
      </c>
      <c r="E1103" s="13">
        <v>9.3699999999999992</v>
      </c>
      <c r="F1103" s="13">
        <v>7.76</v>
      </c>
      <c r="G1103" s="13">
        <v>15.6</v>
      </c>
      <c r="K1103" s="56">
        <v>119</v>
      </c>
    </row>
    <row r="1104" spans="1:39" x14ac:dyDescent="0.3">
      <c r="A1104" s="41">
        <v>42683</v>
      </c>
      <c r="B1104" s="30">
        <v>0.5413310185185185</v>
      </c>
      <c r="C1104" s="13">
        <v>935</v>
      </c>
      <c r="D1104" s="13">
        <v>0.61099999999999999</v>
      </c>
      <c r="E1104" s="13">
        <v>10.96</v>
      </c>
      <c r="F1104" s="13">
        <v>7.74</v>
      </c>
      <c r="G1104" s="13">
        <v>11.4</v>
      </c>
      <c r="K1104" s="56">
        <v>52</v>
      </c>
    </row>
    <row r="1105" spans="1:14" x14ac:dyDescent="0.3">
      <c r="A1105" s="41">
        <v>42688</v>
      </c>
      <c r="B1105" s="57">
        <v>0.4604861111111111</v>
      </c>
      <c r="C1105" s="13">
        <v>968</v>
      </c>
      <c r="D1105" s="13">
        <v>0.63049999999999995</v>
      </c>
      <c r="E1105" s="13">
        <v>13.8</v>
      </c>
      <c r="F1105" s="13">
        <v>7.92</v>
      </c>
      <c r="G1105" s="13">
        <v>7</v>
      </c>
      <c r="K1105" s="56">
        <v>74</v>
      </c>
    </row>
    <row r="1106" spans="1:14" x14ac:dyDescent="0.3">
      <c r="A1106" s="41">
        <v>42690</v>
      </c>
      <c r="C1106" s="49" t="s">
        <v>755</v>
      </c>
    </row>
    <row r="1107" spans="1:14" x14ac:dyDescent="0.3">
      <c r="A1107" s="41">
        <v>42703</v>
      </c>
      <c r="B1107" s="30">
        <v>0.54771990740740739</v>
      </c>
      <c r="C1107" s="13">
        <v>433</v>
      </c>
      <c r="D1107" s="13">
        <v>0.28149999999999997</v>
      </c>
      <c r="E1107" s="13">
        <v>11.13</v>
      </c>
      <c r="F1107" s="13">
        <v>11.1</v>
      </c>
      <c r="G1107" s="13">
        <v>8.0500000000000007</v>
      </c>
      <c r="K1107" s="56">
        <v>3873</v>
      </c>
      <c r="L1107" s="31">
        <f>AVERAGE(K1102:K1107)</f>
        <v>852.8</v>
      </c>
      <c r="M1107" s="38">
        <f>GEOMEAN(K1102:K1107)</f>
        <v>191.70633984859009</v>
      </c>
      <c r="N1107" s="55" t="s">
        <v>544</v>
      </c>
    </row>
    <row r="1108" spans="1:14" x14ac:dyDescent="0.3">
      <c r="A1108" s="41">
        <v>42705</v>
      </c>
      <c r="B1108" s="57">
        <v>0.45956018518518515</v>
      </c>
      <c r="C1108" s="13">
        <v>803</v>
      </c>
      <c r="D1108" s="13">
        <v>0.52</v>
      </c>
      <c r="E1108" s="13">
        <v>11.48</v>
      </c>
      <c r="F1108" s="13">
        <v>8.0299999999999994</v>
      </c>
      <c r="G1108" s="13">
        <v>6.8</v>
      </c>
      <c r="K1108" s="56">
        <v>295</v>
      </c>
    </row>
    <row r="1109" spans="1:14" x14ac:dyDescent="0.3">
      <c r="A1109" s="41">
        <v>42710</v>
      </c>
      <c r="B1109" s="30">
        <v>0.54822916666666666</v>
      </c>
      <c r="C1109" s="13">
        <v>717</v>
      </c>
      <c r="D1109" s="13">
        <v>0.46610000000000001</v>
      </c>
      <c r="E1109" s="13">
        <v>12.68</v>
      </c>
      <c r="F1109" s="13">
        <v>7.78</v>
      </c>
      <c r="G1109" s="13">
        <v>6.4</v>
      </c>
      <c r="K1109" s="56">
        <v>354</v>
      </c>
    </row>
    <row r="1110" spans="1:14" x14ac:dyDescent="0.3">
      <c r="A1110" s="41">
        <v>42712</v>
      </c>
      <c r="B1110" s="30">
        <v>0.4609375</v>
      </c>
      <c r="C1110" s="13">
        <v>803</v>
      </c>
      <c r="D1110" s="13">
        <v>0.52190000000000003</v>
      </c>
      <c r="E1110" s="13">
        <v>15.37</v>
      </c>
      <c r="F1110" s="13">
        <v>8.19</v>
      </c>
      <c r="G1110" s="13">
        <v>1.8</v>
      </c>
      <c r="K1110" s="56">
        <v>108</v>
      </c>
    </row>
    <row r="1111" spans="1:14" x14ac:dyDescent="0.3">
      <c r="A1111" s="41">
        <v>42717</v>
      </c>
      <c r="C1111" s="49" t="s">
        <v>722</v>
      </c>
      <c r="L1111" s="31">
        <f>AVERAGE(K1106:K1110)</f>
        <v>1157.5</v>
      </c>
      <c r="M1111" s="38">
        <f>GEOMEAN(K1106:K1110)</f>
        <v>457.16621970353543</v>
      </c>
      <c r="N1111" s="55" t="s">
        <v>545</v>
      </c>
    </row>
    <row r="1112" spans="1:14" x14ac:dyDescent="0.3">
      <c r="A1112" s="41">
        <v>42738</v>
      </c>
      <c r="B1112" s="30">
        <v>0.46827546296296302</v>
      </c>
      <c r="C1112" s="13">
        <v>514</v>
      </c>
      <c r="D1112" s="13">
        <v>0.33410000000000001</v>
      </c>
      <c r="E1112" s="13">
        <v>11.04</v>
      </c>
      <c r="F1112" s="13">
        <v>7.93</v>
      </c>
      <c r="G1112" s="13">
        <v>9</v>
      </c>
      <c r="K1112" s="56">
        <v>3873</v>
      </c>
    </row>
    <row r="1113" spans="1:14" x14ac:dyDescent="0.3">
      <c r="A1113" s="41">
        <v>42740</v>
      </c>
      <c r="B1113" s="30">
        <v>0.47192129629629626</v>
      </c>
      <c r="C1113" s="13">
        <v>846</v>
      </c>
      <c r="D1113" s="13">
        <v>0.54990000000000006</v>
      </c>
      <c r="E1113" s="13">
        <v>14.25</v>
      </c>
      <c r="F1113" s="13">
        <v>8.07</v>
      </c>
      <c r="G1113" s="13">
        <v>1</v>
      </c>
      <c r="K1113" s="56">
        <v>620</v>
      </c>
    </row>
    <row r="1114" spans="1:14" x14ac:dyDescent="0.3">
      <c r="A1114" s="41">
        <v>42747</v>
      </c>
      <c r="B1114" s="30">
        <v>0.43405092592592592</v>
      </c>
      <c r="C1114" s="13">
        <v>728</v>
      </c>
      <c r="D1114" s="13">
        <v>0.47449999999999998</v>
      </c>
      <c r="E1114" s="13">
        <v>9.89</v>
      </c>
      <c r="F1114" s="13">
        <v>7.84</v>
      </c>
      <c r="G1114" s="13">
        <v>10.8</v>
      </c>
      <c r="K1114" s="56">
        <v>2143</v>
      </c>
    </row>
    <row r="1115" spans="1:14" x14ac:dyDescent="0.3">
      <c r="A1115" s="41">
        <v>42754</v>
      </c>
      <c r="B1115" s="57">
        <v>0.49374999999999997</v>
      </c>
      <c r="C1115" s="13">
        <v>924</v>
      </c>
      <c r="D1115" s="13">
        <v>0.59799999999999998</v>
      </c>
      <c r="E1115" s="13">
        <v>12.3</v>
      </c>
      <c r="F1115" s="13">
        <v>8.17</v>
      </c>
      <c r="G1115" s="13">
        <v>7.2</v>
      </c>
      <c r="K1115" s="56">
        <v>830</v>
      </c>
    </row>
    <row r="1116" spans="1:14" x14ac:dyDescent="0.3">
      <c r="A1116" s="41">
        <v>42765</v>
      </c>
      <c r="B1116" s="30">
        <v>0.46451388888888889</v>
      </c>
      <c r="C1116" s="13">
        <v>1068</v>
      </c>
      <c r="D1116" s="13">
        <v>0.69550000000000001</v>
      </c>
      <c r="E1116" s="13">
        <v>15.46</v>
      </c>
      <c r="F1116" s="13">
        <v>7.9</v>
      </c>
      <c r="G1116" s="13">
        <v>1</v>
      </c>
      <c r="K1116" s="56">
        <v>601</v>
      </c>
      <c r="L1116" s="31">
        <f>AVERAGE(K1112:K1116)</f>
        <v>1613.4</v>
      </c>
      <c r="M1116" s="38">
        <f>GEOMEAN(K1112:K1116)</f>
        <v>1207.4878914245141</v>
      </c>
      <c r="N1116" s="55" t="s">
        <v>546</v>
      </c>
    </row>
    <row r="1117" spans="1:14" x14ac:dyDescent="0.3">
      <c r="A1117" s="41">
        <v>42767</v>
      </c>
      <c r="B1117" s="30">
        <v>0.44312499999999999</v>
      </c>
      <c r="C1117" s="13">
        <v>949</v>
      </c>
      <c r="D1117" s="13">
        <v>0.61750000000000005</v>
      </c>
      <c r="E1117" s="13">
        <v>13.28</v>
      </c>
      <c r="F1117" s="13">
        <v>8.2899999999999991</v>
      </c>
      <c r="G1117" s="13">
        <v>5.0999999999999996</v>
      </c>
      <c r="K1117" s="56">
        <v>231</v>
      </c>
    </row>
    <row r="1118" spans="1:14" x14ac:dyDescent="0.3">
      <c r="A1118" s="41">
        <v>42773</v>
      </c>
      <c r="B1118" s="30">
        <v>0.47898148148148145</v>
      </c>
      <c r="C1118" s="13">
        <v>1037</v>
      </c>
      <c r="D1118" s="13">
        <v>0.67600000000000005</v>
      </c>
      <c r="E1118" s="13">
        <v>12.71</v>
      </c>
      <c r="F1118" s="13">
        <v>7.83</v>
      </c>
      <c r="G1118" s="13">
        <v>9.6999999999999993</v>
      </c>
      <c r="K1118" s="56">
        <v>1515</v>
      </c>
    </row>
    <row r="1119" spans="1:14" x14ac:dyDescent="0.3">
      <c r="A1119" s="41">
        <v>42775</v>
      </c>
      <c r="B1119" s="30">
        <v>0.44611111111111112</v>
      </c>
      <c r="C1119" s="13">
        <v>1468</v>
      </c>
      <c r="D1119" s="13">
        <v>0.95550000000000002</v>
      </c>
      <c r="E1119" s="13">
        <v>16.05</v>
      </c>
      <c r="F1119" s="13">
        <v>8</v>
      </c>
      <c r="G1119" s="13">
        <v>1.3</v>
      </c>
      <c r="K1119" s="56">
        <v>413</v>
      </c>
    </row>
    <row r="1120" spans="1:14" x14ac:dyDescent="0.3">
      <c r="A1120" s="41">
        <v>42781</v>
      </c>
      <c r="B1120" s="30">
        <v>0.44241898148148145</v>
      </c>
      <c r="C1120" s="13">
        <v>902</v>
      </c>
      <c r="D1120" s="13">
        <v>0.58499999999999996</v>
      </c>
      <c r="E1120" s="13">
        <v>15.52</v>
      </c>
      <c r="F1120" s="13">
        <v>8.0399999999999991</v>
      </c>
      <c r="G1120" s="13">
        <v>4.0999999999999996</v>
      </c>
      <c r="K1120" s="56">
        <v>85</v>
      </c>
    </row>
    <row r="1121" spans="1:39" x14ac:dyDescent="0.3">
      <c r="A1121" s="41">
        <v>42787</v>
      </c>
      <c r="B1121" s="30">
        <v>0.45869212962962963</v>
      </c>
      <c r="C1121" s="13">
        <v>948</v>
      </c>
      <c r="D1121" s="13">
        <v>0.61750000000000005</v>
      </c>
      <c r="E1121" s="13">
        <v>12.5</v>
      </c>
      <c r="F1121" s="13">
        <v>7.94</v>
      </c>
      <c r="G1121" s="13">
        <v>10.7</v>
      </c>
      <c r="K1121" s="56">
        <v>161</v>
      </c>
      <c r="L1121" s="31">
        <f>AVERAGE(K1117:K1121)</f>
        <v>481</v>
      </c>
      <c r="M1121" s="38">
        <f>GEOMEAN(K1117:K1121)</f>
        <v>287.90147720777401</v>
      </c>
      <c r="N1121" s="55" t="s">
        <v>547</v>
      </c>
    </row>
    <row r="1122" spans="1:39" x14ac:dyDescent="0.3">
      <c r="A1122" s="41">
        <v>42795</v>
      </c>
      <c r="B1122" s="30">
        <v>0.44436342592592593</v>
      </c>
      <c r="C1122" s="13">
        <v>373.3</v>
      </c>
      <c r="D1122" s="13">
        <v>0.2424</v>
      </c>
      <c r="E1122" s="13">
        <v>9.82</v>
      </c>
      <c r="F1122" s="13">
        <v>7.88</v>
      </c>
      <c r="G1122" s="13">
        <v>11.6</v>
      </c>
      <c r="K1122" s="56">
        <v>4352</v>
      </c>
    </row>
    <row r="1123" spans="1:39" x14ac:dyDescent="0.3">
      <c r="A1123" s="41">
        <v>42802</v>
      </c>
      <c r="B1123" s="30">
        <v>0.44923611111111111</v>
      </c>
      <c r="C1123" s="13">
        <v>734</v>
      </c>
      <c r="D1123" s="13">
        <v>0.47449999999999998</v>
      </c>
      <c r="E1123" s="13">
        <v>13.02</v>
      </c>
      <c r="F1123" s="13">
        <v>8.06</v>
      </c>
      <c r="G1123" s="13">
        <v>8.5</v>
      </c>
      <c r="K1123" s="56">
        <v>714</v>
      </c>
    </row>
    <row r="1124" spans="1:39" x14ac:dyDescent="0.3">
      <c r="A1124" s="41">
        <v>42809</v>
      </c>
      <c r="B1124" s="30">
        <v>0.44048611111111113</v>
      </c>
      <c r="C1124" s="13">
        <v>944</v>
      </c>
      <c r="D1124" s="13">
        <v>0.61099999999999999</v>
      </c>
      <c r="E1124" s="13">
        <v>15.26</v>
      </c>
      <c r="F1124" s="13">
        <v>7.95</v>
      </c>
      <c r="G1124" s="13">
        <v>0.9</v>
      </c>
      <c r="K1124" s="56">
        <v>269</v>
      </c>
    </row>
    <row r="1125" spans="1:39" x14ac:dyDescent="0.3">
      <c r="A1125" s="41">
        <v>42815</v>
      </c>
      <c r="B1125" s="30">
        <v>0.47270833333333334</v>
      </c>
      <c r="C1125" s="13">
        <v>735</v>
      </c>
      <c r="D1125" s="13">
        <v>0.48099999999999998</v>
      </c>
      <c r="E1125" s="13">
        <v>13.17</v>
      </c>
      <c r="F1125" s="13">
        <v>7.84</v>
      </c>
      <c r="G1125" s="13">
        <v>9.1</v>
      </c>
      <c r="K1125" s="56">
        <v>1046</v>
      </c>
      <c r="O1125" s="28" t="s">
        <v>321</v>
      </c>
      <c r="P1125" s="28">
        <v>69.2</v>
      </c>
      <c r="Q1125" s="28" t="s">
        <v>321</v>
      </c>
      <c r="R1125" s="28" t="s">
        <v>321</v>
      </c>
      <c r="S1125" s="28" t="s">
        <v>321</v>
      </c>
      <c r="T1125" s="28" t="s">
        <v>321</v>
      </c>
      <c r="U1125" s="28" t="s">
        <v>321</v>
      </c>
      <c r="V1125" s="28" t="s">
        <v>112</v>
      </c>
      <c r="W1125" s="28" t="s">
        <v>321</v>
      </c>
      <c r="X1125" s="28">
        <v>95.7</v>
      </c>
      <c r="Y1125" s="28" t="s">
        <v>321</v>
      </c>
      <c r="Z1125" s="28">
        <v>0.67</v>
      </c>
      <c r="AA1125" s="28" t="s">
        <v>321</v>
      </c>
      <c r="AB1125" s="28">
        <v>39.1</v>
      </c>
      <c r="AC1125" s="28" t="s">
        <v>321</v>
      </c>
      <c r="AD1125" s="28">
        <v>247</v>
      </c>
      <c r="AE1125" s="37">
        <v>1.5</v>
      </c>
      <c r="AF1125" s="29" t="s">
        <v>586</v>
      </c>
      <c r="AG1125" s="13">
        <v>209</v>
      </c>
      <c r="AH1125" s="28">
        <v>68900</v>
      </c>
      <c r="AI1125" s="28">
        <v>18100</v>
      </c>
      <c r="AJ1125" s="28" t="s">
        <v>321</v>
      </c>
      <c r="AK1125" s="28" t="s">
        <v>321</v>
      </c>
      <c r="AL1125" s="28" t="s">
        <v>321</v>
      </c>
      <c r="AM1125" s="13">
        <v>21.8</v>
      </c>
    </row>
    <row r="1126" spans="1:39" x14ac:dyDescent="0.3">
      <c r="A1126" s="41">
        <v>42817</v>
      </c>
      <c r="B1126" s="57">
        <v>0.47612268518518519</v>
      </c>
      <c r="C1126" s="13">
        <v>891</v>
      </c>
      <c r="D1126" s="13">
        <v>0.57850000000000001</v>
      </c>
      <c r="E1126" s="13">
        <v>14.09</v>
      </c>
      <c r="F1126" s="13">
        <v>7.92</v>
      </c>
      <c r="G1126" s="13">
        <v>5.6</v>
      </c>
      <c r="K1126" s="56">
        <v>332</v>
      </c>
      <c r="L1126" s="31">
        <f>AVERAGE(K1122:K1126)</f>
        <v>1342.6</v>
      </c>
      <c r="M1126" s="38">
        <f>GEOMEAN(K1122:K1126)</f>
        <v>780.83959826480941</v>
      </c>
      <c r="N1126" s="55" t="s">
        <v>548</v>
      </c>
    </row>
    <row r="1127" spans="1:39" x14ac:dyDescent="0.3">
      <c r="A1127" s="41">
        <v>42829</v>
      </c>
      <c r="B1127" s="30">
        <v>0.54331018518518526</v>
      </c>
      <c r="C1127" s="13">
        <v>832</v>
      </c>
      <c r="D1127" s="13">
        <v>0.53949999999999998</v>
      </c>
      <c r="E1127" s="13">
        <v>11.84</v>
      </c>
      <c r="F1127" s="13">
        <v>8.08</v>
      </c>
      <c r="G1127" s="13">
        <v>12.9</v>
      </c>
      <c r="K1127" s="56">
        <v>869</v>
      </c>
    </row>
    <row r="1128" spans="1:39" x14ac:dyDescent="0.3">
      <c r="A1128" s="41">
        <v>42835</v>
      </c>
      <c r="B1128" s="30">
        <v>0.43252314814814818</v>
      </c>
      <c r="C1128" s="13">
        <v>797</v>
      </c>
      <c r="D1128" s="13">
        <v>0.52</v>
      </c>
      <c r="E1128" s="13">
        <v>13.68</v>
      </c>
      <c r="F1128" s="13">
        <v>8.02</v>
      </c>
      <c r="G1128" s="13">
        <v>14.8</v>
      </c>
      <c r="K1128" s="56">
        <v>97</v>
      </c>
    </row>
    <row r="1129" spans="1:39" x14ac:dyDescent="0.3">
      <c r="A1129" s="41">
        <v>42842</v>
      </c>
      <c r="B1129" s="30">
        <v>0.46798611111111116</v>
      </c>
      <c r="C1129" s="13">
        <v>903</v>
      </c>
      <c r="D1129" s="13">
        <v>0.58499999999999996</v>
      </c>
      <c r="E1129" s="13">
        <v>12.42</v>
      </c>
      <c r="F1129" s="13">
        <v>7.97</v>
      </c>
      <c r="G1129" s="13">
        <v>16.3</v>
      </c>
      <c r="K1129" s="56">
        <v>259</v>
      </c>
    </row>
    <row r="1130" spans="1:39" x14ac:dyDescent="0.3">
      <c r="A1130" s="41">
        <v>42844</v>
      </c>
      <c r="B1130" s="30">
        <v>0.4725347222222222</v>
      </c>
      <c r="C1130" s="13">
        <v>925</v>
      </c>
      <c r="D1130" s="13">
        <v>0.60450000000000004</v>
      </c>
      <c r="E1130" s="13">
        <v>12.45</v>
      </c>
      <c r="F1130" s="13">
        <v>8.2100000000000009</v>
      </c>
      <c r="G1130" s="13">
        <v>19.100000000000001</v>
      </c>
      <c r="K1130" s="56">
        <v>85</v>
      </c>
    </row>
    <row r="1131" spans="1:39" x14ac:dyDescent="0.3">
      <c r="A1131" s="41">
        <v>42851</v>
      </c>
      <c r="B1131" s="30">
        <v>0.4453125</v>
      </c>
      <c r="C1131" s="13">
        <v>442</v>
      </c>
      <c r="D1131" s="13">
        <v>0.2873</v>
      </c>
      <c r="E1131" s="13">
        <v>9.3800000000000008</v>
      </c>
      <c r="F1131" s="13">
        <v>7.94</v>
      </c>
      <c r="G1131" s="13">
        <v>18.899999999999999</v>
      </c>
      <c r="K1131" s="56">
        <v>121</v>
      </c>
      <c r="L1131" s="31">
        <f>AVERAGE(K1127:K1131)</f>
        <v>286.2</v>
      </c>
      <c r="M1131" s="38">
        <f>GEOMEAN(K1127:K1131)</f>
        <v>186.31984496971157</v>
      </c>
      <c r="N1131" s="55" t="s">
        <v>549</v>
      </c>
    </row>
    <row r="1132" spans="1:39" x14ac:dyDescent="0.3">
      <c r="A1132" s="41">
        <v>42858</v>
      </c>
      <c r="B1132" s="30">
        <v>0.39003472222222224</v>
      </c>
      <c r="C1132" s="13">
        <v>803</v>
      </c>
      <c r="D1132" s="13">
        <v>0.52</v>
      </c>
      <c r="E1132" s="13">
        <v>10.25</v>
      </c>
      <c r="F1132" s="13">
        <v>7.85</v>
      </c>
      <c r="G1132" s="13">
        <v>11.3</v>
      </c>
      <c r="K1132" s="56">
        <v>568</v>
      </c>
    </row>
    <row r="1133" spans="1:39" x14ac:dyDescent="0.3">
      <c r="A1133" s="41">
        <v>42863</v>
      </c>
      <c r="B1133" s="57">
        <v>0.48648148148148151</v>
      </c>
      <c r="C1133" s="13">
        <v>906</v>
      </c>
      <c r="D1133" s="13">
        <v>0.59150000000000003</v>
      </c>
      <c r="E1133" s="13">
        <v>10.5</v>
      </c>
      <c r="F1133" s="13">
        <v>7.98</v>
      </c>
      <c r="G1133" s="13">
        <v>11.9</v>
      </c>
      <c r="K1133" s="56">
        <v>285</v>
      </c>
    </row>
    <row r="1134" spans="1:39" x14ac:dyDescent="0.3">
      <c r="A1134" s="41">
        <v>42864</v>
      </c>
      <c r="B1134" s="30">
        <v>0.54259259259259263</v>
      </c>
      <c r="C1134" s="13">
        <v>363.2</v>
      </c>
      <c r="D1134" s="13">
        <v>0.23599999999999999</v>
      </c>
      <c r="E1134" s="13">
        <v>9.59</v>
      </c>
      <c r="F1134" s="13">
        <v>7.5</v>
      </c>
      <c r="G1134" s="13">
        <v>12.6</v>
      </c>
      <c r="K1134" s="56">
        <v>12997</v>
      </c>
    </row>
    <row r="1135" spans="1:39" x14ac:dyDescent="0.3">
      <c r="A1135" s="41">
        <v>42866</v>
      </c>
      <c r="B1135" s="57">
        <v>0.45204861111111111</v>
      </c>
      <c r="C1135" s="13">
        <v>551</v>
      </c>
      <c r="D1135" s="13">
        <v>0.35809999999999997</v>
      </c>
      <c r="E1135" s="13">
        <v>9.0299999999999994</v>
      </c>
      <c r="F1135" s="13">
        <v>7.78</v>
      </c>
      <c r="G1135" s="13">
        <v>16</v>
      </c>
      <c r="K1135" s="56">
        <v>1541</v>
      </c>
    </row>
    <row r="1136" spans="1:39" x14ac:dyDescent="0.3">
      <c r="A1136" s="41">
        <v>42873</v>
      </c>
      <c r="B1136" s="30">
        <v>0.44438657407407406</v>
      </c>
      <c r="C1136" s="13">
        <v>922</v>
      </c>
      <c r="D1136" s="13">
        <v>0.59799999999999998</v>
      </c>
      <c r="E1136" s="13">
        <v>9.2200000000000006</v>
      </c>
      <c r="F1136" s="13">
        <v>7.96</v>
      </c>
      <c r="G1136" s="13">
        <v>19.100000000000001</v>
      </c>
      <c r="K1136" s="56">
        <v>1153</v>
      </c>
      <c r="L1136" s="31">
        <f>AVERAGE(K1132:K1136)</f>
        <v>3308.8</v>
      </c>
      <c r="M1136" s="38">
        <f>GEOMEAN(K1132:K1136)</f>
        <v>1301.768181655038</v>
      </c>
      <c r="N1136" s="55" t="s">
        <v>550</v>
      </c>
    </row>
    <row r="1137" spans="1:39" x14ac:dyDescent="0.3">
      <c r="A1137" s="41">
        <v>42886</v>
      </c>
      <c r="B1137" s="57">
        <v>0.47182870370370367</v>
      </c>
      <c r="C1137" s="13">
        <v>536</v>
      </c>
      <c r="D1137" s="13">
        <v>0.34839999999999999</v>
      </c>
      <c r="E1137" s="13">
        <v>9.5500000000000007</v>
      </c>
      <c r="F1137" s="13">
        <v>8.01</v>
      </c>
      <c r="G1137" s="13">
        <v>17.899999999999999</v>
      </c>
      <c r="K1137" s="56">
        <v>776</v>
      </c>
    </row>
    <row r="1138" spans="1:39" x14ac:dyDescent="0.3">
      <c r="A1138" s="41">
        <v>42901</v>
      </c>
      <c r="B1138" s="30">
        <v>0.43668981481481484</v>
      </c>
      <c r="C1138" s="13">
        <v>385.8</v>
      </c>
      <c r="D1138" s="13">
        <v>0.25090000000000001</v>
      </c>
      <c r="E1138" s="13">
        <v>7.97</v>
      </c>
      <c r="F1138" s="13">
        <v>7.69</v>
      </c>
      <c r="G1138" s="13">
        <v>21</v>
      </c>
      <c r="K1138" s="56">
        <v>9804</v>
      </c>
    </row>
    <row r="1139" spans="1:39" x14ac:dyDescent="0.3">
      <c r="A1139" s="41">
        <v>42905</v>
      </c>
      <c r="B1139" s="30">
        <v>0.53866898148148146</v>
      </c>
      <c r="C1139" s="13">
        <v>744</v>
      </c>
      <c r="D1139" s="13">
        <v>0.48099999999999998</v>
      </c>
      <c r="E1139" s="13">
        <v>9.01</v>
      </c>
      <c r="F1139" s="13">
        <v>7.9</v>
      </c>
      <c r="G1139" s="13">
        <v>21</v>
      </c>
      <c r="K1139" s="56">
        <v>521</v>
      </c>
    </row>
    <row r="1140" spans="1:39" x14ac:dyDescent="0.3">
      <c r="A1140" s="41">
        <v>42907</v>
      </c>
      <c r="B1140" s="30">
        <v>0.46365740740740741</v>
      </c>
      <c r="C1140" s="13">
        <v>748</v>
      </c>
      <c r="D1140" s="13">
        <v>0.48749999999999999</v>
      </c>
      <c r="E1140" s="13">
        <v>8.09</v>
      </c>
      <c r="F1140" s="13">
        <v>7.92</v>
      </c>
      <c r="G1140" s="13">
        <v>22.7</v>
      </c>
      <c r="K1140" s="56">
        <v>15531</v>
      </c>
    </row>
    <row r="1141" spans="1:39" x14ac:dyDescent="0.3">
      <c r="A1141" s="41">
        <v>42912</v>
      </c>
      <c r="B1141" s="57">
        <v>0.49331018518518516</v>
      </c>
      <c r="C1141" s="13">
        <v>854</v>
      </c>
      <c r="D1141" s="13">
        <v>0.55249999999999999</v>
      </c>
      <c r="E1141" s="13">
        <v>9.2200000000000006</v>
      </c>
      <c r="F1141" s="13">
        <v>8.1199999999999992</v>
      </c>
      <c r="G1141" s="13">
        <v>17.5</v>
      </c>
      <c r="K1141" s="56">
        <v>857</v>
      </c>
      <c r="L1141" s="31">
        <f>AVERAGE(K1137:K1141)</f>
        <v>5497.8</v>
      </c>
      <c r="M1141" s="38">
        <f>GEOMEAN(K1137:K1141)</f>
        <v>2210.3273509631226</v>
      </c>
      <c r="N1141" s="55" t="s">
        <v>551</v>
      </c>
    </row>
    <row r="1142" spans="1:39" x14ac:dyDescent="0.3">
      <c r="A1142" s="41">
        <v>42922</v>
      </c>
      <c r="B1142" s="57">
        <v>0.42754629629629631</v>
      </c>
      <c r="C1142" s="13">
        <v>826</v>
      </c>
      <c r="D1142" s="13">
        <v>0.53949999999999998</v>
      </c>
      <c r="E1142" s="13">
        <v>8.3699999999999992</v>
      </c>
      <c r="F1142" s="13">
        <v>7.93</v>
      </c>
      <c r="G1142" s="13">
        <v>22</v>
      </c>
      <c r="K1142" s="56">
        <v>309</v>
      </c>
    </row>
    <row r="1143" spans="1:39" x14ac:dyDescent="0.3">
      <c r="A1143" s="41">
        <v>42933</v>
      </c>
      <c r="B1143" s="57">
        <v>0.46569444444444441</v>
      </c>
      <c r="C1143" s="13">
        <v>877</v>
      </c>
      <c r="D1143" s="13">
        <v>0.57199999999999995</v>
      </c>
      <c r="E1143" s="13">
        <v>8.48</v>
      </c>
      <c r="F1143" s="13">
        <v>8.15</v>
      </c>
      <c r="G1143" s="13">
        <v>21.5</v>
      </c>
      <c r="K1143" s="56">
        <v>1720</v>
      </c>
    </row>
    <row r="1144" spans="1:39" x14ac:dyDescent="0.3">
      <c r="A1144" s="41">
        <v>42935</v>
      </c>
      <c r="B1144" s="30">
        <v>2.6863425925925926E-2</v>
      </c>
      <c r="C1144" s="13">
        <v>778</v>
      </c>
      <c r="D1144" s="13">
        <v>0.50700000000000001</v>
      </c>
      <c r="E1144" s="13">
        <v>10.28</v>
      </c>
      <c r="F1144" s="13">
        <v>8.15</v>
      </c>
      <c r="G1144" s="13">
        <v>24.3</v>
      </c>
      <c r="K1144" s="56">
        <v>512</v>
      </c>
      <c r="O1144" s="28" t="s">
        <v>321</v>
      </c>
      <c r="P1144" s="28">
        <v>79.599999999999994</v>
      </c>
      <c r="Q1144" s="28" t="s">
        <v>321</v>
      </c>
      <c r="R1144" s="28" t="s">
        <v>321</v>
      </c>
      <c r="S1144" s="28" t="s">
        <v>321</v>
      </c>
      <c r="T1144" s="28" t="s">
        <v>321</v>
      </c>
      <c r="U1144" s="28" t="s">
        <v>321</v>
      </c>
      <c r="V1144" s="28" t="s">
        <v>112</v>
      </c>
      <c r="W1144" s="28" t="s">
        <v>321</v>
      </c>
      <c r="X1144" s="28">
        <v>93.2</v>
      </c>
      <c r="Y1144" s="28" t="s">
        <v>321</v>
      </c>
      <c r="Z1144" s="28">
        <v>1.1000000000000001</v>
      </c>
      <c r="AA1144" s="28" t="s">
        <v>321</v>
      </c>
      <c r="AB1144" s="28">
        <v>70.400000000000006</v>
      </c>
      <c r="AC1144" s="28" t="s">
        <v>321</v>
      </c>
      <c r="AD1144" s="28">
        <v>335</v>
      </c>
      <c r="AE1144" s="28" t="s">
        <v>321</v>
      </c>
      <c r="AG1144" s="28" t="s">
        <v>321</v>
      </c>
      <c r="AH1144" s="28">
        <v>91700</v>
      </c>
      <c r="AI1144" s="28">
        <v>25700</v>
      </c>
      <c r="AJ1144" s="28">
        <v>9.8000000000000007</v>
      </c>
      <c r="AK1144" s="28" t="s">
        <v>321</v>
      </c>
      <c r="AL1144" s="13">
        <v>1.5</v>
      </c>
      <c r="AM1144" s="13">
        <v>30.5</v>
      </c>
    </row>
    <row r="1145" spans="1:39" x14ac:dyDescent="0.3">
      <c r="A1145" s="41">
        <v>42941</v>
      </c>
      <c r="B1145" s="30">
        <v>0.45331018518518523</v>
      </c>
      <c r="C1145" s="13">
        <v>851</v>
      </c>
      <c r="D1145" s="13">
        <v>0.55249999999999999</v>
      </c>
      <c r="E1145" s="13">
        <v>7.15</v>
      </c>
      <c r="F1145" s="13">
        <v>8.06</v>
      </c>
      <c r="G1145" s="13">
        <v>20.3</v>
      </c>
      <c r="K1145" s="56">
        <v>744</v>
      </c>
    </row>
    <row r="1146" spans="1:39" x14ac:dyDescent="0.3">
      <c r="A1146" s="41">
        <v>42943</v>
      </c>
      <c r="B1146" s="30">
        <v>0.44921296296296293</v>
      </c>
      <c r="C1146" s="13">
        <v>762</v>
      </c>
      <c r="D1146" s="13">
        <v>0.49399999999999999</v>
      </c>
      <c r="E1146" s="13">
        <v>7.11</v>
      </c>
      <c r="F1146" s="13">
        <v>7.87</v>
      </c>
      <c r="G1146" s="13">
        <v>22.3</v>
      </c>
      <c r="K1146" s="56">
        <v>512</v>
      </c>
      <c r="L1146" s="31">
        <f>AVERAGE(K1142:K1146)</f>
        <v>759.4</v>
      </c>
      <c r="M1146" s="38">
        <f>GEOMEAN(K1142:K1146)</f>
        <v>635.50644126615589</v>
      </c>
      <c r="N1146" s="55" t="s">
        <v>552</v>
      </c>
    </row>
    <row r="1147" spans="1:39" x14ac:dyDescent="0.3">
      <c r="A1147" s="41">
        <v>42948</v>
      </c>
      <c r="B1147" s="30">
        <v>0.43581018518518522</v>
      </c>
      <c r="C1147" s="13">
        <v>875</v>
      </c>
      <c r="D1147" s="13">
        <v>0.57199999999999995</v>
      </c>
      <c r="E1147" s="13">
        <v>7.47</v>
      </c>
      <c r="F1147" s="13">
        <v>8.0299999999999994</v>
      </c>
      <c r="G1147" s="13">
        <v>20.5</v>
      </c>
      <c r="K1147" s="56">
        <v>857</v>
      </c>
    </row>
    <row r="1148" spans="1:39" x14ac:dyDescent="0.3">
      <c r="A1148" s="64">
        <v>42957</v>
      </c>
      <c r="B1148" s="30">
        <v>0.4258912037037037</v>
      </c>
      <c r="C1148" s="65">
        <v>877</v>
      </c>
      <c r="D1148" s="65">
        <v>0.57199999999999995</v>
      </c>
      <c r="E1148" s="65">
        <v>9.2200000000000006</v>
      </c>
      <c r="F1148" s="65">
        <v>7.97</v>
      </c>
      <c r="G1148" s="65">
        <v>20.6</v>
      </c>
      <c r="K1148" s="56">
        <v>382</v>
      </c>
    </row>
    <row r="1149" spans="1:39" x14ac:dyDescent="0.3">
      <c r="A1149" s="41">
        <v>42961</v>
      </c>
      <c r="B1149" s="57">
        <v>0.43251157407407409</v>
      </c>
      <c r="C1149" s="13">
        <v>753</v>
      </c>
      <c r="D1149" s="13">
        <v>0.48749999999999999</v>
      </c>
      <c r="E1149" s="13">
        <v>8.01</v>
      </c>
      <c r="F1149" s="13">
        <v>7.88</v>
      </c>
      <c r="G1149" s="13">
        <v>20.399999999999999</v>
      </c>
      <c r="K1149" s="56">
        <v>2098</v>
      </c>
    </row>
    <row r="1150" spans="1:39" x14ac:dyDescent="0.3">
      <c r="A1150" s="41">
        <v>42963</v>
      </c>
      <c r="B1150" s="57">
        <v>0.39829861111111109</v>
      </c>
      <c r="C1150" s="13">
        <v>815</v>
      </c>
      <c r="D1150" s="13">
        <v>0.52649999999999997</v>
      </c>
      <c r="E1150" s="13">
        <v>8.51</v>
      </c>
      <c r="F1150" s="13">
        <v>7.98</v>
      </c>
      <c r="G1150" s="13">
        <v>21.4</v>
      </c>
      <c r="K1150" s="56">
        <v>1086</v>
      </c>
    </row>
    <row r="1151" spans="1:39" x14ac:dyDescent="0.3">
      <c r="A1151" s="41">
        <v>42971</v>
      </c>
      <c r="B1151" s="30">
        <v>0.45350694444444445</v>
      </c>
      <c r="C1151" s="13">
        <v>769</v>
      </c>
      <c r="D1151" s="13">
        <v>0.50049999999999994</v>
      </c>
      <c r="E1151" s="13">
        <v>6.83</v>
      </c>
      <c r="F1151" s="13">
        <v>7.97</v>
      </c>
      <c r="G1151" s="13">
        <v>18.600000000000001</v>
      </c>
      <c r="K1151" s="56">
        <v>382</v>
      </c>
      <c r="L1151" s="31">
        <f>AVERAGE(K1147:K1151)</f>
        <v>961</v>
      </c>
      <c r="M1151" s="38">
        <f>GEOMEAN(K1147:K1151)</f>
        <v>777.94442234506448</v>
      </c>
      <c r="N1151" s="55" t="s">
        <v>553</v>
      </c>
    </row>
    <row r="1152" spans="1:39" x14ac:dyDescent="0.3">
      <c r="A1152" s="41">
        <v>42978</v>
      </c>
      <c r="B1152" s="30">
        <v>0.4274074074074074</v>
      </c>
      <c r="C1152" s="13">
        <v>778</v>
      </c>
      <c r="D1152" s="13">
        <v>0.50700000000000001</v>
      </c>
      <c r="E1152" s="13">
        <v>8.2200000000000006</v>
      </c>
      <c r="F1152" s="13">
        <v>7.99</v>
      </c>
      <c r="G1152" s="13">
        <v>19.2</v>
      </c>
      <c r="K1152" s="56">
        <v>2187</v>
      </c>
    </row>
    <row r="1153" spans="1:39" x14ac:dyDescent="0.3">
      <c r="A1153" s="41">
        <v>42984</v>
      </c>
      <c r="B1153" s="30">
        <v>0.44118055555555552</v>
      </c>
      <c r="C1153" s="13">
        <v>849</v>
      </c>
      <c r="D1153" s="13">
        <v>0.55249999999999999</v>
      </c>
      <c r="E1153" s="13">
        <v>11.01</v>
      </c>
      <c r="F1153" s="13">
        <v>8.14</v>
      </c>
      <c r="G1153" s="13">
        <v>17.5</v>
      </c>
      <c r="K1153" s="56">
        <v>275</v>
      </c>
    </row>
    <row r="1154" spans="1:39" x14ac:dyDescent="0.3">
      <c r="A1154" s="41">
        <v>42991</v>
      </c>
      <c r="B1154" s="30">
        <v>0.43113425925925924</v>
      </c>
      <c r="C1154" s="13">
        <v>924</v>
      </c>
      <c r="D1154" s="13">
        <v>0.59799999999999998</v>
      </c>
      <c r="E1154" s="13">
        <v>8.83</v>
      </c>
      <c r="F1154" s="13">
        <v>7.94</v>
      </c>
      <c r="G1154" s="13">
        <v>16.899999999999999</v>
      </c>
      <c r="K1154" s="56">
        <v>269</v>
      </c>
    </row>
    <row r="1155" spans="1:39" x14ac:dyDescent="0.3">
      <c r="A1155" s="41">
        <v>42998</v>
      </c>
      <c r="B1155" s="30">
        <v>0.45934027777777775</v>
      </c>
      <c r="C1155" s="13">
        <v>751</v>
      </c>
      <c r="D1155" s="13">
        <v>0.48749999999999999</v>
      </c>
      <c r="E1155" s="13">
        <v>6.95</v>
      </c>
      <c r="F1155" s="13">
        <v>7.97</v>
      </c>
      <c r="G1155" s="13">
        <v>20.3</v>
      </c>
      <c r="K1155" s="56">
        <v>4352</v>
      </c>
    </row>
    <row r="1156" spans="1:39" x14ac:dyDescent="0.3">
      <c r="A1156" s="41">
        <v>43004</v>
      </c>
      <c r="B1156" s="57">
        <v>0.47790509259259256</v>
      </c>
      <c r="C1156" s="13">
        <v>963</v>
      </c>
      <c r="D1156" s="13">
        <v>0.624</v>
      </c>
      <c r="E1156" s="13">
        <v>7.72</v>
      </c>
      <c r="F1156" s="13">
        <v>7.9</v>
      </c>
      <c r="G1156" s="13">
        <v>21.4</v>
      </c>
      <c r="K1156" s="56">
        <v>231</v>
      </c>
      <c r="L1156" s="31">
        <f>AVERAGE(K1152:K1156)</f>
        <v>1462.8</v>
      </c>
      <c r="M1156" s="38">
        <f>GEOMEAN(K1152:K1156)</f>
        <v>695.41959652766116</v>
      </c>
      <c r="N1156" s="55" t="s">
        <v>554</v>
      </c>
    </row>
    <row r="1157" spans="1:39" x14ac:dyDescent="0.3">
      <c r="A1157" s="41">
        <v>43013</v>
      </c>
      <c r="B1157" s="30">
        <v>0.43618055555555557</v>
      </c>
      <c r="C1157" s="13">
        <v>510</v>
      </c>
      <c r="D1157" s="13">
        <v>0.33150000000000002</v>
      </c>
      <c r="E1157" s="13">
        <v>7.21</v>
      </c>
      <c r="F1157" s="13">
        <v>7.88</v>
      </c>
      <c r="G1157" s="13">
        <v>19.2</v>
      </c>
      <c r="K1157" s="51">
        <v>24192</v>
      </c>
    </row>
    <row r="1158" spans="1:39" x14ac:dyDescent="0.3">
      <c r="A1158" s="41">
        <v>43020</v>
      </c>
      <c r="B1158" s="30">
        <v>0.45674768518518521</v>
      </c>
      <c r="C1158" s="13">
        <v>624</v>
      </c>
      <c r="D1158" s="13">
        <v>0.40300000000000002</v>
      </c>
      <c r="E1158" s="13">
        <v>6.74</v>
      </c>
      <c r="F1158" s="13">
        <v>7.76</v>
      </c>
      <c r="G1158" s="13">
        <v>16.399999999999999</v>
      </c>
      <c r="K1158" s="56">
        <v>399</v>
      </c>
    </row>
    <row r="1159" spans="1:39" x14ac:dyDescent="0.3">
      <c r="A1159" s="41">
        <v>43027</v>
      </c>
      <c r="B1159" s="30">
        <v>0.4354513888888889</v>
      </c>
      <c r="C1159" s="13">
        <v>854</v>
      </c>
      <c r="D1159" s="13">
        <v>0.55249999999999999</v>
      </c>
      <c r="E1159" s="13">
        <v>9.48</v>
      </c>
      <c r="F1159" s="13">
        <v>7.89</v>
      </c>
      <c r="G1159" s="13">
        <v>12.5</v>
      </c>
      <c r="K1159" s="56">
        <v>1565</v>
      </c>
    </row>
    <row r="1160" spans="1:39" x14ac:dyDescent="0.3">
      <c r="A1160" s="41">
        <v>43032</v>
      </c>
      <c r="B1160" s="30">
        <v>0.4710185185185185</v>
      </c>
      <c r="C1160" s="13">
        <v>669</v>
      </c>
      <c r="D1160" s="13">
        <v>0.4355</v>
      </c>
      <c r="E1160" s="13">
        <v>8.1</v>
      </c>
      <c r="F1160" s="13">
        <v>7.91</v>
      </c>
      <c r="G1160" s="13">
        <v>12.9</v>
      </c>
      <c r="K1160" s="56">
        <v>6131</v>
      </c>
      <c r="O1160" s="28" t="s">
        <v>321</v>
      </c>
      <c r="P1160" s="28">
        <v>67.8</v>
      </c>
      <c r="Q1160" s="28" t="s">
        <v>321</v>
      </c>
      <c r="R1160" s="28" t="s">
        <v>321</v>
      </c>
      <c r="S1160" s="28" t="s">
        <v>321</v>
      </c>
      <c r="T1160" s="28" t="s">
        <v>321</v>
      </c>
      <c r="U1160" s="28" t="s">
        <v>321</v>
      </c>
      <c r="V1160" s="28" t="s">
        <v>112</v>
      </c>
      <c r="W1160" s="28" t="s">
        <v>321</v>
      </c>
      <c r="X1160" s="28">
        <v>56.6</v>
      </c>
      <c r="Y1160" s="28" t="s">
        <v>321</v>
      </c>
      <c r="Z1160" s="28">
        <v>0.5</v>
      </c>
      <c r="AA1160" s="28" t="s">
        <v>321</v>
      </c>
      <c r="AB1160" s="28">
        <v>45.5</v>
      </c>
      <c r="AC1160" s="28" t="s">
        <v>321</v>
      </c>
      <c r="AD1160" s="28">
        <v>250</v>
      </c>
      <c r="AE1160" s="28" t="s">
        <v>321</v>
      </c>
      <c r="AG1160" s="28" t="s">
        <v>321</v>
      </c>
      <c r="AH1160" s="28">
        <v>71000</v>
      </c>
      <c r="AI1160" s="28">
        <v>17700</v>
      </c>
      <c r="AJ1160" s="28">
        <v>4.4000000000000004</v>
      </c>
      <c r="AK1160" s="28" t="s">
        <v>321</v>
      </c>
      <c r="AL1160" s="28" t="s">
        <v>321</v>
      </c>
      <c r="AM1160" s="13">
        <v>5</v>
      </c>
    </row>
    <row r="1161" spans="1:39" x14ac:dyDescent="0.3">
      <c r="A1161" s="41">
        <v>43038</v>
      </c>
      <c r="B1161" s="30">
        <v>0.43182870370370369</v>
      </c>
      <c r="C1161" s="13">
        <v>783</v>
      </c>
      <c r="D1161" s="13">
        <v>0.50700000000000001</v>
      </c>
      <c r="E1161" s="13">
        <v>9.4600000000000009</v>
      </c>
      <c r="F1161" s="13">
        <v>7.86</v>
      </c>
      <c r="G1161" s="13">
        <v>6.7</v>
      </c>
      <c r="K1161" s="56">
        <v>1259</v>
      </c>
      <c r="L1161" s="31">
        <f>AVERAGE(K1157:K1161)</f>
        <v>6709.2</v>
      </c>
      <c r="M1161" s="38">
        <f>GEOMEAN(K1157:K1161)</f>
        <v>2590.2591202816989</v>
      </c>
      <c r="N1161" s="55" t="s">
        <v>555</v>
      </c>
    </row>
    <row r="1162" spans="1:39" x14ac:dyDescent="0.3">
      <c r="A1162" s="41">
        <v>43040</v>
      </c>
      <c r="B1162" s="30">
        <v>0.45046296296296301</v>
      </c>
      <c r="C1162" s="13">
        <v>820</v>
      </c>
      <c r="D1162" s="13">
        <v>0.53300000000000003</v>
      </c>
      <c r="E1162" s="13">
        <v>12.07</v>
      </c>
      <c r="F1162" s="13">
        <v>7.85</v>
      </c>
      <c r="G1162" s="13">
        <v>6.5</v>
      </c>
      <c r="K1162" s="56">
        <v>373</v>
      </c>
    </row>
    <row r="1163" spans="1:39" x14ac:dyDescent="0.3">
      <c r="A1163" s="41">
        <v>43047</v>
      </c>
      <c r="B1163" s="30">
        <v>0.45674768518518521</v>
      </c>
      <c r="C1163" s="13">
        <v>740</v>
      </c>
      <c r="D1163" s="13">
        <v>0.48099999999999998</v>
      </c>
      <c r="E1163" s="13">
        <v>10.08</v>
      </c>
      <c r="F1163" s="13">
        <v>8.06</v>
      </c>
      <c r="G1163" s="13">
        <v>9.4</v>
      </c>
      <c r="K1163" s="56">
        <v>504</v>
      </c>
    </row>
    <row r="1164" spans="1:39" x14ac:dyDescent="0.3">
      <c r="A1164" s="41">
        <v>43052</v>
      </c>
      <c r="B1164" s="30">
        <v>0.46761574074074069</v>
      </c>
      <c r="C1164" s="13">
        <v>924</v>
      </c>
      <c r="D1164" s="13">
        <v>0.59799999999999998</v>
      </c>
      <c r="E1164" s="13">
        <v>11.32</v>
      </c>
      <c r="F1164" s="13">
        <v>7.89</v>
      </c>
      <c r="G1164" s="13">
        <v>6.7</v>
      </c>
      <c r="K1164" s="56">
        <v>295</v>
      </c>
    </row>
    <row r="1165" spans="1:39" x14ac:dyDescent="0.3">
      <c r="A1165" s="41">
        <v>43054</v>
      </c>
      <c r="B1165" s="30">
        <v>0.43541666666666662</v>
      </c>
      <c r="C1165" s="13">
        <v>77.2</v>
      </c>
      <c r="D1165" s="13">
        <v>0.05</v>
      </c>
      <c r="E1165" s="13">
        <v>11.84</v>
      </c>
      <c r="F1165" s="13">
        <v>8.59</v>
      </c>
      <c r="G1165" s="13">
        <v>6.2</v>
      </c>
      <c r="K1165" s="56">
        <v>496</v>
      </c>
    </row>
    <row r="1166" spans="1:39" x14ac:dyDescent="0.3">
      <c r="A1166" s="41">
        <v>43066</v>
      </c>
      <c r="B1166" s="30">
        <v>0.46709490740740739</v>
      </c>
      <c r="C1166" s="13">
        <v>939</v>
      </c>
      <c r="D1166" s="13">
        <v>0.61099999999999999</v>
      </c>
      <c r="E1166" s="13">
        <v>14.71</v>
      </c>
      <c r="F1166" s="13">
        <v>8.07</v>
      </c>
      <c r="G1166" s="13">
        <v>5.8</v>
      </c>
      <c r="K1166" s="56">
        <v>373</v>
      </c>
      <c r="L1166" s="31">
        <f>AVERAGE(K1162:K1166)</f>
        <v>408.2</v>
      </c>
      <c r="M1166" s="38">
        <f>GEOMEAN(K1162:K1166)</f>
        <v>400.15696317945236</v>
      </c>
      <c r="N1166" s="55" t="s">
        <v>556</v>
      </c>
    </row>
    <row r="1167" spans="1:39" x14ac:dyDescent="0.3">
      <c r="A1167" s="41">
        <v>43069</v>
      </c>
      <c r="B1167" s="30">
        <v>0.44712962962962965</v>
      </c>
      <c r="C1167" s="13">
        <v>772</v>
      </c>
      <c r="D1167" s="13">
        <v>0.50049999999999994</v>
      </c>
      <c r="E1167" s="13">
        <v>9.39</v>
      </c>
      <c r="F1167" s="13">
        <v>7.99</v>
      </c>
      <c r="G1167" s="13">
        <v>8.1</v>
      </c>
      <c r="K1167" s="56">
        <v>145</v>
      </c>
    </row>
    <row r="1168" spans="1:39" x14ac:dyDescent="0.3">
      <c r="A1168" s="41">
        <v>43074</v>
      </c>
      <c r="B1168" s="30">
        <v>0.43592592592592588</v>
      </c>
      <c r="C1168" s="13">
        <v>791</v>
      </c>
      <c r="D1168" s="13">
        <v>0.51349999999999996</v>
      </c>
      <c r="E1168" s="13">
        <v>9.6300000000000008</v>
      </c>
      <c r="F1168" s="13">
        <v>7.96</v>
      </c>
      <c r="G1168" s="13">
        <v>8.5</v>
      </c>
      <c r="K1168" s="56">
        <v>10462</v>
      </c>
    </row>
    <row r="1169" spans="1:39" x14ac:dyDescent="0.3">
      <c r="A1169" s="41">
        <v>43076</v>
      </c>
      <c r="B1169" s="30">
        <v>0.47923611111111114</v>
      </c>
      <c r="C1169" s="13">
        <v>840</v>
      </c>
      <c r="D1169" s="13">
        <v>0.54600000000000004</v>
      </c>
      <c r="E1169" s="13">
        <v>14.33</v>
      </c>
      <c r="F1169" s="13">
        <v>8.1300000000000008</v>
      </c>
      <c r="G1169" s="13">
        <v>2.5</v>
      </c>
      <c r="K1169" s="56">
        <v>201</v>
      </c>
    </row>
    <row r="1170" spans="1:39" x14ac:dyDescent="0.3">
      <c r="A1170" s="41">
        <v>43082</v>
      </c>
      <c r="B1170" s="30">
        <v>0.45120370370370372</v>
      </c>
      <c r="C1170" s="13">
        <v>1019</v>
      </c>
      <c r="D1170" s="13">
        <v>0.66300000000000003</v>
      </c>
      <c r="E1170" s="13">
        <v>13.79</v>
      </c>
      <c r="F1170" s="13">
        <v>8.02</v>
      </c>
      <c r="G1170" s="13">
        <v>0.7</v>
      </c>
      <c r="K1170" s="56">
        <v>173</v>
      </c>
      <c r="L1170" s="31">
        <f>AVERAGE(K1166:K1170)</f>
        <v>2270.8000000000002</v>
      </c>
      <c r="M1170" s="38">
        <f>GEOMEAN(K1166:K1170)</f>
        <v>455.81303647608883</v>
      </c>
      <c r="N1170" s="55" t="s">
        <v>557</v>
      </c>
    </row>
    <row r="1171" spans="1:39" x14ac:dyDescent="0.3">
      <c r="A1171" s="41">
        <v>43102</v>
      </c>
      <c r="C1171" s="13" t="s">
        <v>421</v>
      </c>
    </row>
    <row r="1172" spans="1:39" x14ac:dyDescent="0.3">
      <c r="A1172" s="41">
        <v>43104</v>
      </c>
      <c r="C1172" s="13" t="s">
        <v>421</v>
      </c>
    </row>
    <row r="1173" spans="1:39" x14ac:dyDescent="0.3">
      <c r="A1173" s="41">
        <v>43111</v>
      </c>
      <c r="B1173" s="30">
        <v>0.46189814814814811</v>
      </c>
      <c r="C1173" s="13">
        <v>1257</v>
      </c>
      <c r="D1173" s="13">
        <v>0.81899999999999995</v>
      </c>
      <c r="E1173" s="13">
        <v>17.399999999999999</v>
      </c>
      <c r="F1173" s="13">
        <v>7.73</v>
      </c>
      <c r="G1173" s="13">
        <v>0.7</v>
      </c>
      <c r="K1173" s="56">
        <v>556</v>
      </c>
    </row>
    <row r="1174" spans="1:39" x14ac:dyDescent="0.3">
      <c r="A1174" s="41">
        <v>43118</v>
      </c>
      <c r="C1174" s="13" t="s">
        <v>421</v>
      </c>
    </row>
    <row r="1175" spans="1:39" x14ac:dyDescent="0.3">
      <c r="A1175" s="41">
        <v>43129</v>
      </c>
      <c r="B1175" s="30">
        <v>0.48378472222222224</v>
      </c>
      <c r="C1175" s="13">
        <v>1033</v>
      </c>
      <c r="D1175" s="13">
        <v>0.66949999999999998</v>
      </c>
      <c r="E1175" s="13">
        <v>16.71</v>
      </c>
      <c r="F1175" s="13">
        <v>7.94</v>
      </c>
      <c r="G1175" s="13">
        <v>3.2</v>
      </c>
      <c r="K1175" s="13">
        <v>419</v>
      </c>
      <c r="L1175" s="31">
        <f>AVERAGE(K1171:K1175)</f>
        <v>487.5</v>
      </c>
      <c r="M1175" s="38">
        <f>GEOMEAN(K1171:K1175)</f>
        <v>482.66344381981116</v>
      </c>
      <c r="N1175" s="55" t="s">
        <v>558</v>
      </c>
    </row>
    <row r="1176" spans="1:39" x14ac:dyDescent="0.3">
      <c r="A1176" s="41">
        <v>43131</v>
      </c>
      <c r="B1176" s="30">
        <v>0.46207175925925931</v>
      </c>
      <c r="C1176" s="13">
        <v>1041</v>
      </c>
      <c r="D1176" s="13">
        <v>0.67600000000000005</v>
      </c>
      <c r="E1176" s="13">
        <v>19.079999999999998</v>
      </c>
      <c r="F1176" s="13">
        <v>7.92</v>
      </c>
      <c r="G1176" s="13">
        <v>1.8</v>
      </c>
      <c r="K1176" s="13">
        <v>185</v>
      </c>
    </row>
    <row r="1177" spans="1:39" x14ac:dyDescent="0.3">
      <c r="A1177" s="41">
        <v>43137</v>
      </c>
      <c r="B1177" s="30">
        <v>0.49142361111111116</v>
      </c>
      <c r="C1177" s="13">
        <v>1135</v>
      </c>
      <c r="D1177" s="13">
        <v>0.73450000000000004</v>
      </c>
      <c r="E1177" s="13">
        <v>21.95</v>
      </c>
      <c r="F1177" s="13">
        <v>7.95</v>
      </c>
      <c r="G1177" s="13">
        <v>0.7</v>
      </c>
      <c r="K1177" s="13">
        <v>471</v>
      </c>
    </row>
    <row r="1178" spans="1:39" x14ac:dyDescent="0.3">
      <c r="A1178" s="41">
        <v>43139</v>
      </c>
      <c r="B1178" s="30">
        <v>0.4808101851851852</v>
      </c>
      <c r="C1178" s="13">
        <v>1458</v>
      </c>
      <c r="D1178" s="13">
        <v>0.94899999999999995</v>
      </c>
      <c r="E1178" s="13">
        <v>17.5</v>
      </c>
      <c r="F1178" s="13">
        <v>7.95</v>
      </c>
      <c r="G1178" s="13">
        <v>0.2</v>
      </c>
      <c r="K1178" s="13">
        <v>295</v>
      </c>
    </row>
    <row r="1179" spans="1:39" x14ac:dyDescent="0.3">
      <c r="A1179" s="41">
        <v>43145</v>
      </c>
      <c r="B1179" s="66">
        <v>0.42061342592592593</v>
      </c>
      <c r="C1179" s="13">
        <v>1202</v>
      </c>
      <c r="D1179" s="13">
        <v>0.78</v>
      </c>
      <c r="E1179" s="13">
        <v>14.08</v>
      </c>
      <c r="F1179" s="13">
        <v>7.9</v>
      </c>
      <c r="G1179" s="13">
        <v>3</v>
      </c>
      <c r="K1179" s="13">
        <v>419</v>
      </c>
    </row>
    <row r="1180" spans="1:39" x14ac:dyDescent="0.3">
      <c r="A1180" s="41">
        <v>43151</v>
      </c>
      <c r="B1180" s="30">
        <v>0.50004629629629627</v>
      </c>
      <c r="C1180" s="13">
        <v>2018</v>
      </c>
      <c r="D1180" s="13">
        <v>1.3129999999999999</v>
      </c>
      <c r="E1180" s="13">
        <v>11.72</v>
      </c>
      <c r="F1180" s="13">
        <v>8.07</v>
      </c>
      <c r="G1180" s="13">
        <v>11.7</v>
      </c>
      <c r="K1180" s="13">
        <v>464</v>
      </c>
      <c r="L1180" s="31">
        <f>AVERAGE(K1176:K1180)</f>
        <v>366.8</v>
      </c>
      <c r="M1180" s="38">
        <f>GEOMEAN(K1176:K1180)</f>
        <v>346.53677630373471</v>
      </c>
      <c r="N1180" s="55" t="s">
        <v>559</v>
      </c>
    </row>
    <row r="1181" spans="1:39" x14ac:dyDescent="0.3">
      <c r="A1181" s="41">
        <v>43153</v>
      </c>
      <c r="B1181" s="30">
        <v>0.47278935185185184</v>
      </c>
      <c r="C1181" s="13">
        <v>462</v>
      </c>
      <c r="D1181" s="13">
        <v>0.30030000000000001</v>
      </c>
      <c r="E1181" s="13">
        <v>13.32</v>
      </c>
      <c r="F1181" s="13">
        <v>8.01</v>
      </c>
      <c r="G1181" s="13">
        <v>6.3</v>
      </c>
      <c r="K1181" s="13">
        <v>5172</v>
      </c>
    </row>
    <row r="1182" spans="1:39" x14ac:dyDescent="0.3">
      <c r="A1182" s="41">
        <v>43166</v>
      </c>
      <c r="B1182" s="30">
        <v>0.43799768518518517</v>
      </c>
      <c r="C1182" s="13">
        <v>814</v>
      </c>
      <c r="D1182" s="13">
        <v>0.52649999999999997</v>
      </c>
      <c r="E1182" s="13">
        <v>14.2</v>
      </c>
      <c r="F1182" s="13">
        <v>8.0299999999999994</v>
      </c>
      <c r="G1182" s="13">
        <v>5.5</v>
      </c>
      <c r="K1182" s="13">
        <v>96</v>
      </c>
    </row>
    <row r="1183" spans="1:39" x14ac:dyDescent="0.3">
      <c r="A1183" s="41">
        <v>43173</v>
      </c>
      <c r="B1183" s="30">
        <v>0.45991898148148147</v>
      </c>
      <c r="C1183" s="13">
        <v>984</v>
      </c>
      <c r="D1183" s="13">
        <v>0.63700000000000001</v>
      </c>
      <c r="E1183" s="49">
        <v>17.34</v>
      </c>
      <c r="F1183" s="13">
        <v>8.0399999999999991</v>
      </c>
      <c r="G1183" s="13">
        <v>1.8</v>
      </c>
      <c r="K1183" s="56">
        <v>121</v>
      </c>
    </row>
    <row r="1184" spans="1:39" x14ac:dyDescent="0.3">
      <c r="A1184" s="41">
        <v>43179</v>
      </c>
      <c r="B1184" s="89">
        <v>0.46664351851851849</v>
      </c>
      <c r="C1184" s="90">
        <v>918</v>
      </c>
      <c r="D1184" s="90">
        <v>0.59799999999999998</v>
      </c>
      <c r="E1184" s="90">
        <v>13.5</v>
      </c>
      <c r="F1184" s="90">
        <v>7.81</v>
      </c>
      <c r="G1184" s="90">
        <v>4.0999999999999996</v>
      </c>
      <c r="K1184" s="56">
        <v>155</v>
      </c>
      <c r="O1184" s="28" t="s">
        <v>321</v>
      </c>
      <c r="P1184" s="28">
        <v>90.6</v>
      </c>
      <c r="Q1184" s="28" t="s">
        <v>321</v>
      </c>
      <c r="R1184" s="28" t="s">
        <v>321</v>
      </c>
      <c r="S1184" s="28" t="s">
        <v>321</v>
      </c>
      <c r="T1184" s="28" t="s">
        <v>321</v>
      </c>
      <c r="U1184" s="28" t="s">
        <v>321</v>
      </c>
      <c r="V1184" s="28" t="s">
        <v>112</v>
      </c>
      <c r="W1184" s="28" t="s">
        <v>321</v>
      </c>
      <c r="X1184" s="28">
        <v>98.4</v>
      </c>
      <c r="Y1184" s="28" t="s">
        <v>321</v>
      </c>
      <c r="Z1184" s="37" t="s">
        <v>321</v>
      </c>
      <c r="AA1184" s="28" t="s">
        <v>321</v>
      </c>
      <c r="AB1184" s="28">
        <v>56.4</v>
      </c>
      <c r="AC1184" s="28" t="s">
        <v>321</v>
      </c>
      <c r="AD1184" s="28">
        <v>348</v>
      </c>
      <c r="AE1184" s="28">
        <v>1.4</v>
      </c>
      <c r="AF1184" s="29" t="s">
        <v>586</v>
      </c>
      <c r="AG1184" s="13">
        <v>264</v>
      </c>
      <c r="AH1184" s="28">
        <v>90900</v>
      </c>
      <c r="AI1184" s="28">
        <v>29300</v>
      </c>
      <c r="AJ1184" s="28">
        <v>4</v>
      </c>
      <c r="AK1184" s="28" t="s">
        <v>321</v>
      </c>
      <c r="AL1184" s="28" t="s">
        <v>321</v>
      </c>
      <c r="AM1184" s="28">
        <v>17.7</v>
      </c>
    </row>
    <row r="1185" spans="1:14" x14ac:dyDescent="0.3">
      <c r="A1185" s="41">
        <v>43181</v>
      </c>
      <c r="B1185" s="30">
        <v>0.45633101851851854</v>
      </c>
      <c r="C1185" s="13">
        <v>1239</v>
      </c>
      <c r="D1185" s="13">
        <v>0.80600000000000005</v>
      </c>
      <c r="E1185" s="13">
        <v>17.43</v>
      </c>
      <c r="F1185" s="13">
        <v>8.14</v>
      </c>
      <c r="G1185" s="13">
        <v>3.7</v>
      </c>
      <c r="K1185" s="13">
        <v>85</v>
      </c>
      <c r="L1185" s="31">
        <f>AVERAGE(K1181:K1185)</f>
        <v>1125.8</v>
      </c>
      <c r="M1185" s="38">
        <f>GEOMEAN(K1181:K1185)</f>
        <v>239.71386192409571</v>
      </c>
      <c r="N1185" s="55" t="s">
        <v>560</v>
      </c>
    </row>
    <row r="1186" spans="1:14" x14ac:dyDescent="0.3">
      <c r="A1186" s="41">
        <v>43193</v>
      </c>
      <c r="B1186" s="30">
        <v>0.45765046296296297</v>
      </c>
      <c r="C1186" s="13">
        <v>156.19999999999999</v>
      </c>
      <c r="D1186" s="13">
        <v>0.1014</v>
      </c>
      <c r="E1186" s="13">
        <v>11.09</v>
      </c>
      <c r="F1186" s="13">
        <v>7.6</v>
      </c>
      <c r="G1186" s="13">
        <v>9.6999999999999993</v>
      </c>
      <c r="K1186" s="13">
        <v>17329</v>
      </c>
    </row>
    <row r="1187" spans="1:14" x14ac:dyDescent="0.3">
      <c r="A1187" s="41">
        <v>43199</v>
      </c>
      <c r="B1187" s="30">
        <v>0.46256944444444442</v>
      </c>
      <c r="C1187" s="13">
        <v>949</v>
      </c>
      <c r="D1187" s="13">
        <v>0.61750000000000005</v>
      </c>
      <c r="E1187" s="13">
        <v>12.78</v>
      </c>
      <c r="F1187" s="13">
        <v>8.11</v>
      </c>
      <c r="G1187" s="13">
        <v>6</v>
      </c>
      <c r="K1187" s="13">
        <v>155</v>
      </c>
    </row>
    <row r="1188" spans="1:14" x14ac:dyDescent="0.3">
      <c r="A1188" s="41">
        <v>43206</v>
      </c>
      <c r="B1188" s="30">
        <v>0.4679976851851852</v>
      </c>
      <c r="C1188" s="13">
        <v>775</v>
      </c>
      <c r="D1188" s="13">
        <v>0.50049999999999994</v>
      </c>
      <c r="E1188" s="13">
        <v>12.2</v>
      </c>
      <c r="F1188" s="13">
        <v>8.0299999999999994</v>
      </c>
      <c r="G1188" s="13">
        <v>7.4</v>
      </c>
      <c r="K1188" s="56">
        <v>629</v>
      </c>
    </row>
    <row r="1189" spans="1:14" x14ac:dyDescent="0.3">
      <c r="A1189" s="41">
        <v>43208</v>
      </c>
      <c r="B1189" s="30">
        <v>0.42</v>
      </c>
      <c r="C1189" s="13">
        <v>916</v>
      </c>
      <c r="D1189" s="13">
        <v>0.59799999999999998</v>
      </c>
      <c r="E1189" s="13">
        <v>13.43</v>
      </c>
      <c r="F1189" s="13">
        <v>8.0500000000000007</v>
      </c>
      <c r="G1189" s="13">
        <v>7.2</v>
      </c>
      <c r="K1189" s="56">
        <v>435</v>
      </c>
    </row>
    <row r="1190" spans="1:14" x14ac:dyDescent="0.3">
      <c r="A1190" s="41">
        <v>43215</v>
      </c>
      <c r="B1190" s="30">
        <v>0.42417824074074079</v>
      </c>
      <c r="C1190" s="13">
        <v>783</v>
      </c>
      <c r="D1190" s="13">
        <v>0.50700000000000001</v>
      </c>
      <c r="E1190" s="13">
        <v>14.22</v>
      </c>
      <c r="F1190" s="13">
        <v>8.09</v>
      </c>
      <c r="G1190" s="13">
        <v>11.8</v>
      </c>
      <c r="K1190" s="13">
        <v>246</v>
      </c>
      <c r="L1190" s="31">
        <f>AVERAGE(K1186:K1190)</f>
        <v>3758.8</v>
      </c>
      <c r="M1190" s="38">
        <f>GEOMEAN(K1186:K1190)</f>
        <v>710.29055850827206</v>
      </c>
      <c r="N1190" s="55" t="s">
        <v>561</v>
      </c>
    </row>
    <row r="1191" spans="1:14" x14ac:dyDescent="0.3">
      <c r="A1191" s="41">
        <v>43220</v>
      </c>
      <c r="B1191" s="30">
        <v>0.4540393518518519</v>
      </c>
      <c r="C1191" s="13">
        <v>939</v>
      </c>
      <c r="D1191" s="13">
        <v>0.61099999999999999</v>
      </c>
      <c r="E1191" s="13">
        <v>12.63</v>
      </c>
      <c r="F1191" s="13">
        <v>8.11</v>
      </c>
      <c r="G1191" s="13">
        <v>11.1</v>
      </c>
      <c r="K1191" s="13">
        <v>379</v>
      </c>
    </row>
    <row r="1192" spans="1:14" x14ac:dyDescent="0.3">
      <c r="A1192" s="41">
        <v>43227</v>
      </c>
      <c r="B1192" s="30">
        <v>0.51118055555555553</v>
      </c>
      <c r="C1192" s="13">
        <v>920</v>
      </c>
      <c r="D1192" s="13">
        <v>0.59799999999999998</v>
      </c>
      <c r="E1192" s="13">
        <v>11.36</v>
      </c>
      <c r="F1192" s="13">
        <v>7.95</v>
      </c>
      <c r="G1192" s="13">
        <v>17.100000000000001</v>
      </c>
      <c r="K1192" s="56">
        <v>262</v>
      </c>
    </row>
    <row r="1193" spans="1:14" x14ac:dyDescent="0.3">
      <c r="A1193" s="41">
        <v>43230</v>
      </c>
      <c r="B1193" s="30">
        <v>0.47545138888888888</v>
      </c>
      <c r="C1193" s="13">
        <v>942</v>
      </c>
      <c r="D1193" s="13">
        <v>0.61099999999999999</v>
      </c>
      <c r="E1193" s="13">
        <v>8.51</v>
      </c>
      <c r="F1193" s="13">
        <v>7.59</v>
      </c>
      <c r="G1193" s="13">
        <v>18.100000000000001</v>
      </c>
      <c r="K1193" s="56">
        <v>226</v>
      </c>
    </row>
    <row r="1194" spans="1:14" x14ac:dyDescent="0.3">
      <c r="A1194" s="41">
        <v>43237</v>
      </c>
      <c r="B1194" s="57">
        <v>0.43429398148148146</v>
      </c>
      <c r="C1194" s="13">
        <v>948</v>
      </c>
      <c r="D1194" s="13">
        <v>0.61750000000000005</v>
      </c>
      <c r="E1194" s="13">
        <v>7.14</v>
      </c>
      <c r="F1194" s="13">
        <v>7.9</v>
      </c>
      <c r="G1194" s="13">
        <v>19.100000000000001</v>
      </c>
      <c r="K1194" s="56">
        <v>350</v>
      </c>
    </row>
    <row r="1195" spans="1:14" x14ac:dyDescent="0.3">
      <c r="A1195" s="41">
        <v>43250</v>
      </c>
      <c r="B1195" s="30">
        <v>0.43612268518518515</v>
      </c>
      <c r="C1195" s="13">
        <v>958</v>
      </c>
      <c r="D1195" s="13">
        <v>0.624</v>
      </c>
      <c r="E1195" s="13">
        <v>5.43</v>
      </c>
      <c r="F1195" s="13">
        <v>7.97</v>
      </c>
      <c r="G1195" s="13">
        <v>21.5</v>
      </c>
      <c r="K1195" s="56">
        <v>552</v>
      </c>
      <c r="L1195" s="31">
        <f>AVERAGE(K1191:K1195)</f>
        <v>353.8</v>
      </c>
      <c r="M1195" s="38">
        <f>GEOMEAN(K1191:K1195)</f>
        <v>336.83034684740761</v>
      </c>
      <c r="N1195" s="55" t="s">
        <v>562</v>
      </c>
    </row>
    <row r="1196" spans="1:14" x14ac:dyDescent="0.3">
      <c r="A1196" s="41">
        <v>43265</v>
      </c>
      <c r="B1196" s="30">
        <v>0.46664351851851849</v>
      </c>
      <c r="C1196" s="13">
        <v>683</v>
      </c>
      <c r="D1196" s="13">
        <v>0.442</v>
      </c>
      <c r="E1196" s="13">
        <v>7.23</v>
      </c>
      <c r="F1196" s="13">
        <v>7.99</v>
      </c>
      <c r="G1196" s="13">
        <v>20</v>
      </c>
      <c r="K1196" s="56">
        <v>594</v>
      </c>
    </row>
    <row r="1197" spans="1:14" x14ac:dyDescent="0.3">
      <c r="A1197" s="41">
        <v>43269</v>
      </c>
      <c r="B1197" s="30">
        <v>0.43593750000000003</v>
      </c>
      <c r="C1197" s="13">
        <v>850</v>
      </c>
      <c r="D1197" s="13">
        <v>0.55249999999999999</v>
      </c>
      <c r="E1197" s="13">
        <v>4.8099999999999996</v>
      </c>
      <c r="F1197" s="13">
        <v>7.85</v>
      </c>
      <c r="G1197" s="13">
        <v>24</v>
      </c>
      <c r="K1197" s="56">
        <v>4569</v>
      </c>
    </row>
    <row r="1198" spans="1:14" x14ac:dyDescent="0.3">
      <c r="A1198" s="41">
        <v>43271</v>
      </c>
      <c r="B1198" s="30">
        <v>0.43961805555555555</v>
      </c>
      <c r="C1198" s="13">
        <v>690</v>
      </c>
      <c r="D1198" s="13">
        <v>0.44850000000000001</v>
      </c>
      <c r="E1198" s="13">
        <v>6.22</v>
      </c>
      <c r="F1198" s="13">
        <v>7.5</v>
      </c>
      <c r="G1198" s="13">
        <v>23</v>
      </c>
      <c r="K1198" s="13">
        <v>24192</v>
      </c>
    </row>
    <row r="1199" spans="1:14" x14ac:dyDescent="0.3">
      <c r="A1199" s="41">
        <v>43276</v>
      </c>
      <c r="B1199" s="30">
        <v>0.44983796296296297</v>
      </c>
      <c r="C1199" s="13">
        <v>726</v>
      </c>
      <c r="D1199" s="13">
        <v>0.47449999999999998</v>
      </c>
      <c r="E1199" s="13">
        <v>5.8</v>
      </c>
      <c r="F1199" s="13">
        <v>7.9</v>
      </c>
      <c r="G1199" s="13">
        <v>20.5</v>
      </c>
      <c r="K1199" s="56">
        <v>1725</v>
      </c>
      <c r="L1199" s="31">
        <f>AVERAGE(K1195:K1199)</f>
        <v>6326.4</v>
      </c>
      <c r="M1199" s="38">
        <f>GEOMEAN(K1195:K1199)</f>
        <v>2286.6595576087821</v>
      </c>
      <c r="N1199" s="55" t="s">
        <v>563</v>
      </c>
    </row>
    <row r="1200" spans="1:14" x14ac:dyDescent="0.3">
      <c r="A1200" s="41">
        <v>43286</v>
      </c>
      <c r="B1200" s="30">
        <v>0.44586805555555559</v>
      </c>
      <c r="C1200" s="13">
        <v>807</v>
      </c>
      <c r="D1200" s="13">
        <v>0.52649999999999997</v>
      </c>
      <c r="E1200" s="13">
        <v>4.75</v>
      </c>
      <c r="F1200" s="13">
        <v>7.79</v>
      </c>
      <c r="G1200" s="13">
        <v>24.5</v>
      </c>
      <c r="K1200" s="56">
        <v>1576</v>
      </c>
    </row>
    <row r="1201" spans="1:39" x14ac:dyDescent="0.3">
      <c r="A1201" s="41">
        <v>43293</v>
      </c>
      <c r="B1201" s="30">
        <v>0.43535879629629631</v>
      </c>
      <c r="C1201" s="13">
        <v>989</v>
      </c>
      <c r="D1201" s="13">
        <v>0.64349999999999996</v>
      </c>
      <c r="E1201" s="13">
        <v>4.66</v>
      </c>
      <c r="F1201" s="13">
        <v>7.7</v>
      </c>
      <c r="G1201" s="13">
        <v>20.7</v>
      </c>
      <c r="K1201" s="56">
        <v>1594</v>
      </c>
    </row>
    <row r="1202" spans="1:39" x14ac:dyDescent="0.3">
      <c r="A1202" s="41">
        <v>43297</v>
      </c>
      <c r="B1202" s="30">
        <v>0.46971064814814811</v>
      </c>
      <c r="C1202" s="13">
        <v>932</v>
      </c>
      <c r="D1202" s="13">
        <v>0.60450000000000004</v>
      </c>
      <c r="E1202" s="13">
        <v>4.63</v>
      </c>
      <c r="F1202" s="13">
        <v>8.08</v>
      </c>
      <c r="G1202" s="13">
        <v>23</v>
      </c>
      <c r="K1202" s="56">
        <v>1014</v>
      </c>
    </row>
    <row r="1203" spans="1:39" x14ac:dyDescent="0.3">
      <c r="A1203" s="41">
        <v>43299</v>
      </c>
      <c r="B1203" s="57">
        <v>0.47189814814814812</v>
      </c>
      <c r="C1203" s="13">
        <v>975</v>
      </c>
      <c r="D1203" s="13">
        <v>0.63049999999999995</v>
      </c>
      <c r="E1203" s="13">
        <v>4.8899999999999997</v>
      </c>
      <c r="F1203" s="13">
        <v>7.79</v>
      </c>
      <c r="G1203" s="13">
        <v>20.2</v>
      </c>
      <c r="K1203" s="56">
        <v>504</v>
      </c>
      <c r="O1203" s="28" t="s">
        <v>321</v>
      </c>
      <c r="P1203" s="28">
        <v>84.8</v>
      </c>
      <c r="Q1203" s="28" t="s">
        <v>321</v>
      </c>
      <c r="R1203" s="28" t="s">
        <v>321</v>
      </c>
      <c r="S1203" s="28" t="s">
        <v>321</v>
      </c>
      <c r="T1203" s="28" t="s">
        <v>321</v>
      </c>
      <c r="U1203" s="28" t="s">
        <v>321</v>
      </c>
      <c r="V1203" s="28" t="s">
        <v>112</v>
      </c>
      <c r="W1203" s="28" t="s">
        <v>321</v>
      </c>
      <c r="X1203" s="28">
        <v>88.2</v>
      </c>
      <c r="Y1203" s="28" t="s">
        <v>321</v>
      </c>
      <c r="Z1203" s="28">
        <v>1.2</v>
      </c>
      <c r="AA1203" s="28" t="s">
        <v>321</v>
      </c>
      <c r="AB1203" s="28">
        <v>50</v>
      </c>
      <c r="AC1203" s="28" t="s">
        <v>321</v>
      </c>
      <c r="AD1203" s="28">
        <v>299</v>
      </c>
      <c r="AE1203" s="28" t="s">
        <v>321</v>
      </c>
      <c r="AG1203" s="28" t="s">
        <v>321</v>
      </c>
      <c r="AH1203" s="28">
        <v>78200</v>
      </c>
      <c r="AI1203" s="28">
        <v>25100</v>
      </c>
      <c r="AJ1203" s="28">
        <v>5.0999999999999996</v>
      </c>
      <c r="AK1203" s="28" t="s">
        <v>321</v>
      </c>
      <c r="AL1203" s="28" t="s">
        <v>321</v>
      </c>
      <c r="AM1203" s="13">
        <v>41.2</v>
      </c>
    </row>
    <row r="1204" spans="1:39" x14ac:dyDescent="0.3">
      <c r="A1204" s="41">
        <v>43312</v>
      </c>
      <c r="B1204" s="30">
        <v>0.4529050925925926</v>
      </c>
      <c r="C1204" s="13">
        <v>431</v>
      </c>
      <c r="D1204" s="13">
        <v>0.2802</v>
      </c>
      <c r="E1204" s="13">
        <v>7.38</v>
      </c>
      <c r="F1204" s="13">
        <v>7.76</v>
      </c>
      <c r="G1204" s="13">
        <v>19.899999999999999</v>
      </c>
      <c r="K1204" s="51">
        <v>24192</v>
      </c>
      <c r="L1204" s="31">
        <f>AVERAGE(K1200:K1204)</f>
        <v>5776</v>
      </c>
      <c r="M1204" s="38">
        <f>GEOMEAN(K1200:K1204)</f>
        <v>1988.0942035670282</v>
      </c>
      <c r="N1204" s="55" t="s">
        <v>564</v>
      </c>
    </row>
    <row r="1205" spans="1:39" x14ac:dyDescent="0.3">
      <c r="A1205" s="41">
        <v>43321</v>
      </c>
      <c r="B1205" s="30">
        <v>0.47152777777777777</v>
      </c>
      <c r="C1205" s="13">
        <v>568</v>
      </c>
      <c r="D1205" s="13">
        <v>0.3705</v>
      </c>
      <c r="E1205" s="13">
        <v>6.67</v>
      </c>
      <c r="F1205" s="13">
        <v>7.88</v>
      </c>
      <c r="G1205" s="13">
        <v>22.3</v>
      </c>
      <c r="K1205" s="56">
        <v>1313</v>
      </c>
    </row>
    <row r="1206" spans="1:39" x14ac:dyDescent="0.3">
      <c r="A1206" s="41">
        <v>43325</v>
      </c>
      <c r="B1206" s="30">
        <v>0.45890046296296294</v>
      </c>
      <c r="C1206" s="13">
        <v>770</v>
      </c>
      <c r="D1206" s="13">
        <v>0.50049999999999994</v>
      </c>
      <c r="E1206" s="13">
        <v>6.06</v>
      </c>
      <c r="F1206" s="13">
        <v>8.0299999999999994</v>
      </c>
      <c r="G1206" s="13">
        <v>21.5</v>
      </c>
      <c r="K1206" s="56">
        <v>328</v>
      </c>
    </row>
    <row r="1207" spans="1:39" x14ac:dyDescent="0.3">
      <c r="A1207" s="41">
        <v>43327</v>
      </c>
      <c r="B1207" s="30">
        <v>0.41749999999999998</v>
      </c>
      <c r="C1207" s="13">
        <v>877</v>
      </c>
      <c r="D1207" s="13">
        <v>0.57199999999999995</v>
      </c>
      <c r="E1207" s="13">
        <v>6.01</v>
      </c>
      <c r="F1207" s="13">
        <v>7.66</v>
      </c>
      <c r="G1207" s="13">
        <v>21.9</v>
      </c>
      <c r="K1207" s="56">
        <v>404</v>
      </c>
    </row>
    <row r="1208" spans="1:39" x14ac:dyDescent="0.3">
      <c r="A1208" s="41">
        <v>43335</v>
      </c>
      <c r="B1208" s="30">
        <v>0.4493287037037037</v>
      </c>
      <c r="C1208" s="13">
        <v>862</v>
      </c>
      <c r="D1208" s="13">
        <v>0.55900000000000005</v>
      </c>
      <c r="E1208" s="13">
        <v>7.3</v>
      </c>
      <c r="F1208" s="13">
        <v>7.78</v>
      </c>
      <c r="G1208" s="13">
        <v>19.100000000000001</v>
      </c>
      <c r="K1208" s="56">
        <v>933</v>
      </c>
      <c r="L1208" s="31">
        <f>AVERAGE(K1204:K1208)</f>
        <v>5434</v>
      </c>
      <c r="M1208" s="38">
        <f>GEOMEAN(K1204:K1208)</f>
        <v>1314.6636968912944</v>
      </c>
      <c r="N1208" s="55" t="s">
        <v>565</v>
      </c>
    </row>
    <row r="1209" spans="1:39" x14ac:dyDescent="0.3">
      <c r="A1209" s="41">
        <v>43355</v>
      </c>
      <c r="B1209" s="30">
        <v>0.46302083333333338</v>
      </c>
      <c r="C1209" s="13">
        <v>940</v>
      </c>
      <c r="D1209" s="13">
        <v>0.61099999999999999</v>
      </c>
      <c r="E1209" s="13">
        <v>7.63</v>
      </c>
      <c r="F1209" s="13">
        <v>7.9</v>
      </c>
      <c r="G1209" s="13">
        <v>18.3</v>
      </c>
      <c r="K1209" s="56">
        <v>1076</v>
      </c>
    </row>
    <row r="1210" spans="1:39" x14ac:dyDescent="0.3">
      <c r="A1210" s="41">
        <v>43360</v>
      </c>
      <c r="B1210" s="30">
        <v>0.46530092592592592</v>
      </c>
      <c r="C1210" s="13">
        <v>762</v>
      </c>
      <c r="D1210" s="13">
        <v>0.49399999999999999</v>
      </c>
      <c r="E1210" s="13">
        <v>6.9</v>
      </c>
      <c r="F1210" s="13">
        <v>8.06</v>
      </c>
      <c r="G1210" s="13">
        <v>21.7</v>
      </c>
      <c r="K1210" s="56">
        <v>538</v>
      </c>
    </row>
    <row r="1211" spans="1:39" x14ac:dyDescent="0.3">
      <c r="A1211" s="41">
        <v>43362</v>
      </c>
      <c r="B1211" s="30">
        <v>0.50368055555555558</v>
      </c>
      <c r="C1211" s="13">
        <v>1079</v>
      </c>
      <c r="D1211" s="13">
        <v>0.70199999999999996</v>
      </c>
      <c r="E1211" s="13">
        <v>7.55</v>
      </c>
      <c r="F1211" s="13">
        <v>7.85</v>
      </c>
      <c r="G1211" s="13">
        <v>22.3</v>
      </c>
      <c r="K1211" s="56">
        <v>246</v>
      </c>
    </row>
    <row r="1212" spans="1:39" x14ac:dyDescent="0.3">
      <c r="A1212" s="41">
        <v>43368</v>
      </c>
      <c r="B1212" s="30">
        <v>0.47402777777777777</v>
      </c>
      <c r="C1212" s="13">
        <v>487.5</v>
      </c>
      <c r="D1212" s="13">
        <v>0.3165</v>
      </c>
      <c r="E1212" s="13">
        <v>7.52</v>
      </c>
      <c r="F1212" s="13">
        <v>7.61</v>
      </c>
      <c r="G1212" s="13">
        <v>20.6</v>
      </c>
      <c r="K1212" s="51">
        <v>24192</v>
      </c>
    </row>
    <row r="1213" spans="1:39" x14ac:dyDescent="0.3">
      <c r="A1213" s="41">
        <v>43377</v>
      </c>
      <c r="B1213" s="26">
        <v>0.46689814814814817</v>
      </c>
      <c r="C1213" s="13">
        <v>846</v>
      </c>
      <c r="D1213" s="13">
        <v>0.55249999999999999</v>
      </c>
      <c r="E1213" s="13">
        <v>5.64</v>
      </c>
      <c r="F1213" s="13">
        <v>7.79</v>
      </c>
      <c r="G1213" s="13">
        <v>21.3</v>
      </c>
      <c r="K1213" s="56">
        <v>14136</v>
      </c>
      <c r="L1213" s="31">
        <f>AVERAGE(K1209:K1213)</f>
        <v>8037.6</v>
      </c>
      <c r="M1213" s="38">
        <f>GEOMEAN(K1209:K1213)</f>
        <v>2175.2320466760571</v>
      </c>
      <c r="N1213" s="55" t="s">
        <v>566</v>
      </c>
      <c r="AE1213" s="37"/>
      <c r="AF1213" s="63"/>
    </row>
    <row r="1214" spans="1:39" x14ac:dyDescent="0.3">
      <c r="A1214" s="41">
        <v>43384</v>
      </c>
      <c r="B1214" s="30">
        <v>0.43745370370370368</v>
      </c>
      <c r="C1214" s="13">
        <v>701</v>
      </c>
      <c r="D1214" s="13">
        <v>0.45500000000000002</v>
      </c>
      <c r="E1214" s="13">
        <v>6.95</v>
      </c>
      <c r="F1214" s="13">
        <v>7.8</v>
      </c>
      <c r="G1214" s="13">
        <v>16.399999999999999</v>
      </c>
      <c r="K1214" s="56">
        <v>1014</v>
      </c>
    </row>
    <row r="1215" spans="1:39" x14ac:dyDescent="0.3">
      <c r="A1215" s="41">
        <v>43388</v>
      </c>
      <c r="B1215" s="57">
        <v>0.45192129629629635</v>
      </c>
      <c r="C1215" s="13">
        <v>994</v>
      </c>
      <c r="D1215" s="13">
        <v>0.64349999999999996</v>
      </c>
      <c r="E1215" s="13">
        <v>8.2100000000000009</v>
      </c>
      <c r="F1215" s="13">
        <v>7.94</v>
      </c>
      <c r="G1215" s="13">
        <v>12.4</v>
      </c>
      <c r="K1215" s="56">
        <v>323</v>
      </c>
    </row>
    <row r="1216" spans="1:39" x14ac:dyDescent="0.3">
      <c r="A1216" s="41">
        <v>43391</v>
      </c>
      <c r="B1216" s="30">
        <v>0.43633101851851852</v>
      </c>
      <c r="C1216" s="13">
        <v>978</v>
      </c>
      <c r="D1216" s="13">
        <v>0.63700000000000001</v>
      </c>
      <c r="E1216" s="13">
        <v>9.5</v>
      </c>
      <c r="F1216" s="13">
        <v>7.93</v>
      </c>
      <c r="G1216" s="13">
        <v>8.3000000000000007</v>
      </c>
      <c r="K1216" s="56">
        <v>520</v>
      </c>
    </row>
    <row r="1217" spans="1:39" x14ac:dyDescent="0.3">
      <c r="A1217" s="41">
        <v>43396</v>
      </c>
      <c r="B1217" s="30">
        <v>0.44782407407407404</v>
      </c>
      <c r="C1217" s="13">
        <v>964</v>
      </c>
      <c r="D1217" s="13">
        <v>0.624</v>
      </c>
      <c r="E1217" s="13">
        <v>9.1</v>
      </c>
      <c r="F1217" s="13">
        <v>7.88</v>
      </c>
      <c r="G1217" s="13">
        <v>8.8000000000000007</v>
      </c>
      <c r="K1217" s="56">
        <v>368</v>
      </c>
      <c r="O1217" s="28" t="s">
        <v>321</v>
      </c>
      <c r="P1217" s="28">
        <v>93</v>
      </c>
      <c r="Q1217" s="28" t="s">
        <v>321</v>
      </c>
      <c r="R1217" s="28" t="s">
        <v>321</v>
      </c>
      <c r="S1217" s="28" t="s">
        <v>321</v>
      </c>
      <c r="T1217" s="28" t="s">
        <v>321</v>
      </c>
      <c r="U1217" s="28" t="s">
        <v>321</v>
      </c>
      <c r="V1217" s="28" t="s">
        <v>112</v>
      </c>
      <c r="W1217" s="28" t="s">
        <v>321</v>
      </c>
      <c r="X1217" s="28">
        <v>88.9</v>
      </c>
      <c r="Y1217" s="28" t="s">
        <v>321</v>
      </c>
      <c r="Z1217" s="28">
        <v>1.1000000000000001</v>
      </c>
      <c r="AA1217" s="28" t="s">
        <v>321</v>
      </c>
      <c r="AB1217" s="28">
        <v>64.3</v>
      </c>
      <c r="AC1217" s="28" t="s">
        <v>321</v>
      </c>
      <c r="AD1217" s="28">
        <v>367</v>
      </c>
      <c r="AE1217" s="37">
        <v>0.75</v>
      </c>
      <c r="AF1217" s="63" t="s">
        <v>586</v>
      </c>
      <c r="AG1217" s="13">
        <v>226</v>
      </c>
      <c r="AH1217" s="28">
        <v>96300</v>
      </c>
      <c r="AI1217" s="28">
        <v>30800</v>
      </c>
      <c r="AJ1217" s="28">
        <v>6.1</v>
      </c>
      <c r="AK1217" s="28" t="s">
        <v>321</v>
      </c>
      <c r="AL1217" s="28" t="s">
        <v>321</v>
      </c>
      <c r="AM1217" s="13">
        <v>17</v>
      </c>
    </row>
    <row r="1218" spans="1:39" x14ac:dyDescent="0.3">
      <c r="A1218" s="41">
        <v>43404</v>
      </c>
      <c r="B1218" s="26">
        <v>0.47795138888888888</v>
      </c>
      <c r="C1218" s="13">
        <v>994</v>
      </c>
      <c r="D1218" s="13">
        <v>0.64349999999999996</v>
      </c>
      <c r="E1218" s="13">
        <v>6.77</v>
      </c>
      <c r="F1218" s="13">
        <v>7.9</v>
      </c>
      <c r="G1218" s="13">
        <v>13.1</v>
      </c>
      <c r="K1218" s="56">
        <v>96</v>
      </c>
      <c r="L1218" s="31">
        <f>AVERAGE(K1214:K1218)</f>
        <v>464.2</v>
      </c>
      <c r="M1218" s="38">
        <f>GEOMEAN(K1214:K1218)</f>
        <v>359.64379731517874</v>
      </c>
      <c r="N1218" s="55" t="s">
        <v>567</v>
      </c>
    </row>
    <row r="1219" spans="1:39" x14ac:dyDescent="0.3">
      <c r="A1219" s="67">
        <v>43411</v>
      </c>
      <c r="B1219" s="57">
        <v>0.46802083333333333</v>
      </c>
      <c r="C1219" s="13">
        <v>854</v>
      </c>
      <c r="D1219" s="13">
        <v>0.55249999999999999</v>
      </c>
      <c r="E1219" s="13">
        <v>9.6999999999999993</v>
      </c>
      <c r="F1219" s="13">
        <v>7.74</v>
      </c>
      <c r="G1219" s="13">
        <v>9.3000000000000007</v>
      </c>
      <c r="K1219" s="56">
        <v>295</v>
      </c>
    </row>
    <row r="1220" spans="1:39" x14ac:dyDescent="0.3">
      <c r="A1220" s="67">
        <v>43416</v>
      </c>
      <c r="B1220" s="26">
        <v>0.46085648148148151</v>
      </c>
      <c r="C1220" s="13">
        <v>1030</v>
      </c>
      <c r="D1220" s="13">
        <v>0.66949999999999998</v>
      </c>
      <c r="E1220" s="13">
        <v>11.54</v>
      </c>
      <c r="F1220" s="13">
        <v>7.86</v>
      </c>
      <c r="G1220" s="13">
        <v>5.3</v>
      </c>
      <c r="K1220" s="56">
        <v>131</v>
      </c>
    </row>
    <row r="1221" spans="1:39" x14ac:dyDescent="0.3">
      <c r="A1221" s="67">
        <v>43418</v>
      </c>
      <c r="B1221" s="30">
        <v>0.43280092592592595</v>
      </c>
      <c r="C1221" s="13">
        <v>1025</v>
      </c>
      <c r="D1221" s="13">
        <v>0.66300000000000003</v>
      </c>
      <c r="E1221" s="13">
        <v>13.14</v>
      </c>
      <c r="F1221" s="13">
        <v>7.91</v>
      </c>
      <c r="G1221" s="13">
        <v>2.2999999999999998</v>
      </c>
      <c r="K1221" s="56">
        <v>62</v>
      </c>
    </row>
    <row r="1222" spans="1:39" x14ac:dyDescent="0.3">
      <c r="A1222" s="67">
        <v>43431</v>
      </c>
      <c r="B1222" s="30">
        <v>0.43532407407407409</v>
      </c>
      <c r="C1222" s="13">
        <v>869</v>
      </c>
      <c r="D1222" s="13">
        <v>0.56479999999999997</v>
      </c>
      <c r="E1222" s="13">
        <v>10.53</v>
      </c>
      <c r="F1222" s="13">
        <v>7.96</v>
      </c>
      <c r="G1222" s="13">
        <v>2.4</v>
      </c>
      <c r="K1222" s="56">
        <v>108</v>
      </c>
    </row>
    <row r="1223" spans="1:39" x14ac:dyDescent="0.3">
      <c r="A1223" s="67">
        <v>43433</v>
      </c>
      <c r="B1223" s="57">
        <v>0.42569444444444443</v>
      </c>
      <c r="C1223" s="13">
        <v>982</v>
      </c>
      <c r="D1223" s="13">
        <v>0.63700000000000001</v>
      </c>
      <c r="E1223" s="13">
        <v>13.88</v>
      </c>
      <c r="F1223" s="13">
        <v>8.0299999999999994</v>
      </c>
      <c r="G1223" s="13">
        <v>2.7</v>
      </c>
      <c r="K1223" s="56">
        <v>31</v>
      </c>
      <c r="L1223" s="31">
        <f>AVERAGE(K1219:K1223)</f>
        <v>125.4</v>
      </c>
      <c r="M1223" s="38">
        <f>GEOMEAN(K1219:K1223)</f>
        <v>95.687253683581503</v>
      </c>
      <c r="N1223" s="55" t="s">
        <v>568</v>
      </c>
    </row>
    <row r="1224" spans="1:39" x14ac:dyDescent="0.3">
      <c r="A1224" s="67">
        <v>43438</v>
      </c>
      <c r="B1224" s="26">
        <v>0.48280092592592588</v>
      </c>
      <c r="C1224" s="13">
        <v>932</v>
      </c>
      <c r="D1224" s="13">
        <v>0.60450000000000004</v>
      </c>
      <c r="E1224" s="13">
        <v>12.8</v>
      </c>
      <c r="F1224" s="13">
        <v>7.96</v>
      </c>
      <c r="G1224" s="13">
        <v>5.6</v>
      </c>
      <c r="K1224" s="56">
        <v>120</v>
      </c>
    </row>
    <row r="1225" spans="1:39" x14ac:dyDescent="0.3">
      <c r="A1225" s="67">
        <v>43440</v>
      </c>
      <c r="B1225" s="26">
        <v>0.48706018518518518</v>
      </c>
      <c r="C1225" s="13">
        <v>1037</v>
      </c>
      <c r="D1225" s="13">
        <v>0.67600000000000005</v>
      </c>
      <c r="E1225" s="13">
        <v>14.97</v>
      </c>
      <c r="F1225" s="13">
        <v>8.07</v>
      </c>
      <c r="G1225" s="13">
        <v>3.6</v>
      </c>
      <c r="K1225" s="56">
        <v>156</v>
      </c>
    </row>
    <row r="1226" spans="1:39" x14ac:dyDescent="0.3">
      <c r="A1226" s="67">
        <v>43446</v>
      </c>
      <c r="B1226" s="57">
        <v>0.42874999999999996</v>
      </c>
      <c r="C1226" s="13">
        <v>1072</v>
      </c>
      <c r="D1226" s="13">
        <v>0.69550000000000001</v>
      </c>
      <c r="E1226" s="13">
        <v>14.99</v>
      </c>
      <c r="F1226" s="13">
        <v>8.1199999999999992</v>
      </c>
      <c r="G1226" s="13">
        <v>2</v>
      </c>
      <c r="K1226" s="56">
        <v>146</v>
      </c>
      <c r="L1226" s="31">
        <f>AVERAGE(K1222:K1225)</f>
        <v>103.75</v>
      </c>
      <c r="M1226" s="38">
        <f>GEOMEAN(K1222:K1225)</f>
        <v>88.975988874889126</v>
      </c>
      <c r="N1226" s="55" t="s">
        <v>569</v>
      </c>
    </row>
    <row r="1227" spans="1:39" x14ac:dyDescent="0.3">
      <c r="A1227" s="67">
        <v>43475</v>
      </c>
      <c r="B1227" s="30">
        <v>0.5295023148148148</v>
      </c>
      <c r="C1227" s="13">
        <v>985</v>
      </c>
      <c r="D1227" s="13">
        <v>0.63700000000000001</v>
      </c>
      <c r="E1227" s="13">
        <v>20.07</v>
      </c>
      <c r="F1227" s="13">
        <v>8.31</v>
      </c>
      <c r="G1227" s="13">
        <v>1.5</v>
      </c>
      <c r="K1227" s="56">
        <v>84</v>
      </c>
    </row>
    <row r="1228" spans="1:39" x14ac:dyDescent="0.3">
      <c r="A1228" s="67">
        <v>43479</v>
      </c>
      <c r="B1228" s="26">
        <v>0.47880787037037037</v>
      </c>
      <c r="C1228" s="13">
        <v>2086</v>
      </c>
      <c r="D1228" s="13">
        <v>1.3585</v>
      </c>
      <c r="E1228" s="13">
        <v>15.48</v>
      </c>
      <c r="F1228" s="13">
        <v>7.86</v>
      </c>
      <c r="G1228" s="13">
        <v>0.5</v>
      </c>
      <c r="K1228" s="56">
        <v>121</v>
      </c>
    </row>
    <row r="1229" spans="1:39" x14ac:dyDescent="0.3">
      <c r="A1229" s="67">
        <v>43482</v>
      </c>
      <c r="B1229" s="26">
        <v>0.47748842592592594</v>
      </c>
      <c r="C1229" s="13">
        <v>1394</v>
      </c>
      <c r="D1229" s="13">
        <v>0.90349999999999997</v>
      </c>
      <c r="E1229" s="13">
        <v>15.61</v>
      </c>
      <c r="F1229" s="13">
        <v>8.44</v>
      </c>
      <c r="G1229" s="13">
        <v>3.4</v>
      </c>
      <c r="K1229" s="56">
        <v>97</v>
      </c>
    </row>
    <row r="1230" spans="1:39" x14ac:dyDescent="0.3">
      <c r="A1230" s="67">
        <v>43488</v>
      </c>
      <c r="B1230" s="57">
        <v>0.45785879629629633</v>
      </c>
      <c r="C1230" s="13">
        <v>465.2</v>
      </c>
      <c r="D1230" s="13">
        <v>0.30230000000000001</v>
      </c>
      <c r="E1230" s="13">
        <v>14.87</v>
      </c>
      <c r="F1230" s="13">
        <v>8.1</v>
      </c>
      <c r="G1230" s="13">
        <v>2.6</v>
      </c>
      <c r="K1230" s="56">
        <v>2909</v>
      </c>
    </row>
    <row r="1231" spans="1:39" x14ac:dyDescent="0.3">
      <c r="A1231" s="67">
        <v>43503</v>
      </c>
      <c r="B1231" s="30">
        <v>0.42995370370370373</v>
      </c>
      <c r="C1231" s="13">
        <v>613</v>
      </c>
      <c r="D1231" s="13">
        <v>0.39839999999999998</v>
      </c>
      <c r="E1231" s="13">
        <v>11.62</v>
      </c>
      <c r="F1231" s="13">
        <v>7.91</v>
      </c>
      <c r="G1231" s="13">
        <v>6.7</v>
      </c>
      <c r="K1231" s="56">
        <v>3654</v>
      </c>
      <c r="L1231" s="31">
        <f>AVERAGE(K1227:K1231)</f>
        <v>1373</v>
      </c>
      <c r="M1231" s="38">
        <f>GEOMEAN(K1227:K1231)</f>
        <v>401.85532817114012</v>
      </c>
      <c r="N1231" s="55" t="s">
        <v>570</v>
      </c>
    </row>
    <row r="1232" spans="1:39" x14ac:dyDescent="0.3">
      <c r="A1232" s="67">
        <v>43507</v>
      </c>
      <c r="B1232" s="26">
        <v>0.48096064814814815</v>
      </c>
      <c r="C1232" s="13">
        <v>1420</v>
      </c>
      <c r="D1232" s="13">
        <v>0.92300000000000004</v>
      </c>
      <c r="E1232" s="13">
        <v>13.34</v>
      </c>
      <c r="F1232" s="13">
        <v>8.0500000000000007</v>
      </c>
      <c r="G1232" s="13">
        <v>4.5999999999999996</v>
      </c>
      <c r="K1232" s="56">
        <v>173</v>
      </c>
    </row>
    <row r="1233" spans="1:39" x14ac:dyDescent="0.3">
      <c r="A1233" s="67">
        <v>43515</v>
      </c>
      <c r="B1233" s="57">
        <v>0.46535879629629634</v>
      </c>
      <c r="C1233" s="13">
        <v>1055</v>
      </c>
      <c r="D1233" s="13">
        <v>0.6825</v>
      </c>
      <c r="E1233" s="13">
        <v>14.33</v>
      </c>
      <c r="F1233" s="37" t="s">
        <v>267</v>
      </c>
      <c r="G1233" s="13">
        <v>2.1</v>
      </c>
      <c r="K1233" s="56">
        <v>122</v>
      </c>
    </row>
    <row r="1234" spans="1:39" x14ac:dyDescent="0.3">
      <c r="A1234" s="67">
        <v>43522</v>
      </c>
      <c r="B1234" s="26">
        <v>0.46327546296296296</v>
      </c>
      <c r="C1234" s="13">
        <v>1008</v>
      </c>
      <c r="D1234" s="13">
        <v>0.65649999999999997</v>
      </c>
      <c r="E1234" s="13">
        <v>11.52</v>
      </c>
      <c r="F1234" s="13">
        <v>8.19</v>
      </c>
      <c r="G1234" s="13">
        <v>3.3</v>
      </c>
      <c r="K1234" s="56">
        <v>63</v>
      </c>
    </row>
    <row r="1235" spans="1:39" x14ac:dyDescent="0.3">
      <c r="A1235" s="67">
        <v>43523</v>
      </c>
      <c r="B1235" s="30">
        <v>0.47590277777777779</v>
      </c>
      <c r="C1235" s="13">
        <v>1118</v>
      </c>
      <c r="D1235" s="13">
        <v>0.72799999999999998</v>
      </c>
      <c r="E1235" s="13">
        <v>13.63</v>
      </c>
      <c r="F1235" s="13">
        <v>7.99</v>
      </c>
      <c r="G1235" s="13">
        <v>4.0999999999999996</v>
      </c>
      <c r="K1235" s="56">
        <v>161</v>
      </c>
      <c r="L1235" s="31">
        <f>AVERAGE(K1231:K1235)</f>
        <v>834.6</v>
      </c>
      <c r="M1235" s="38">
        <f>GEOMEAN(K1231:K1235)</f>
        <v>239.14878593005216</v>
      </c>
      <c r="N1235" s="55" t="s">
        <v>571</v>
      </c>
    </row>
    <row r="1236" spans="1:39" x14ac:dyDescent="0.3">
      <c r="A1236" s="67">
        <v>43536</v>
      </c>
      <c r="B1236" s="30">
        <v>0.4690509259259259</v>
      </c>
      <c r="C1236" s="13">
        <v>947</v>
      </c>
      <c r="D1236" s="13">
        <v>0.61750000000000005</v>
      </c>
      <c r="E1236" s="13">
        <v>15.54</v>
      </c>
      <c r="F1236" s="13">
        <v>7.95</v>
      </c>
      <c r="G1236" s="13">
        <v>4.5999999999999996</v>
      </c>
      <c r="K1236" s="56">
        <v>285</v>
      </c>
      <c r="O1236" s="28" t="s">
        <v>321</v>
      </c>
      <c r="P1236" s="28">
        <v>86.4</v>
      </c>
      <c r="Q1236" s="28" t="s">
        <v>321</v>
      </c>
      <c r="R1236" s="28" t="s">
        <v>321</v>
      </c>
      <c r="S1236" s="28" t="s">
        <v>321</v>
      </c>
      <c r="T1236" s="28" t="s">
        <v>321</v>
      </c>
      <c r="U1236" s="28" t="s">
        <v>321</v>
      </c>
      <c r="V1236" s="28" t="s">
        <v>321</v>
      </c>
      <c r="W1236" s="28" t="s">
        <v>321</v>
      </c>
      <c r="X1236" s="28">
        <v>89</v>
      </c>
      <c r="Y1236" s="28" t="s">
        <v>321</v>
      </c>
      <c r="Z1236" s="28">
        <v>1</v>
      </c>
      <c r="AA1236" s="28" t="s">
        <v>321</v>
      </c>
      <c r="AB1236" s="28">
        <v>56.5</v>
      </c>
      <c r="AC1236" s="28" t="s">
        <v>321</v>
      </c>
      <c r="AD1236" s="28">
        <v>323</v>
      </c>
      <c r="AE1236" s="37">
        <v>0.88</v>
      </c>
      <c r="AF1236" s="63" t="s">
        <v>586</v>
      </c>
      <c r="AG1236" s="13">
        <v>282</v>
      </c>
      <c r="AH1236" s="28">
        <v>89900</v>
      </c>
      <c r="AI1236" s="28">
        <v>23800</v>
      </c>
      <c r="AJ1236" s="28">
        <v>7.4</v>
      </c>
      <c r="AK1236" s="28" t="s">
        <v>321</v>
      </c>
      <c r="AL1236" s="28" t="s">
        <v>321</v>
      </c>
      <c r="AM1236" s="28">
        <v>34.799999999999997</v>
      </c>
    </row>
    <row r="1237" spans="1:39" x14ac:dyDescent="0.3">
      <c r="A1237" s="67">
        <v>43538</v>
      </c>
      <c r="B1237" s="57">
        <v>0.41613425925925923</v>
      </c>
      <c r="C1237" s="13">
        <v>907</v>
      </c>
      <c r="D1237" s="13">
        <v>0.59150000000000003</v>
      </c>
      <c r="E1237" s="13">
        <v>13.87</v>
      </c>
      <c r="F1237" s="13">
        <v>7.82</v>
      </c>
      <c r="G1237" s="13">
        <v>10</v>
      </c>
      <c r="K1237" s="56">
        <v>379</v>
      </c>
    </row>
    <row r="1238" spans="1:39" x14ac:dyDescent="0.3">
      <c r="A1238" s="67">
        <v>43544</v>
      </c>
      <c r="B1238" s="30">
        <v>0.45203703703703701</v>
      </c>
      <c r="C1238" s="13">
        <v>999</v>
      </c>
      <c r="D1238" s="13">
        <v>0.65</v>
      </c>
      <c r="E1238" s="13">
        <v>13.88</v>
      </c>
      <c r="F1238" s="13">
        <v>7.97</v>
      </c>
      <c r="G1238" s="13">
        <v>5.9</v>
      </c>
      <c r="K1238" s="56">
        <v>85</v>
      </c>
    </row>
    <row r="1239" spans="1:39" x14ac:dyDescent="0.3">
      <c r="A1239" s="67">
        <v>43549</v>
      </c>
      <c r="B1239" s="60">
        <v>0.47811342592592593</v>
      </c>
      <c r="C1239" s="13">
        <v>682</v>
      </c>
      <c r="D1239" s="13">
        <v>0.44330000000000003</v>
      </c>
      <c r="E1239" s="13">
        <v>12.22</v>
      </c>
      <c r="F1239" s="13">
        <v>7.64</v>
      </c>
      <c r="G1239" s="13">
        <v>7.8</v>
      </c>
      <c r="K1239" s="56">
        <v>530</v>
      </c>
    </row>
    <row r="1240" spans="1:39" x14ac:dyDescent="0.3">
      <c r="A1240" s="67">
        <v>43552</v>
      </c>
      <c r="B1240" s="57">
        <v>0.43932870370370369</v>
      </c>
      <c r="C1240" s="13">
        <v>769</v>
      </c>
      <c r="D1240" s="13">
        <v>0.50049999999999994</v>
      </c>
      <c r="E1240" s="13">
        <v>13.6</v>
      </c>
      <c r="F1240" s="13">
        <v>8.1199999999999992</v>
      </c>
      <c r="G1240" s="13">
        <v>8.5</v>
      </c>
      <c r="K1240" s="56">
        <v>41</v>
      </c>
      <c r="L1240" s="31">
        <f>AVERAGE(K1236:K1240)</f>
        <v>264</v>
      </c>
      <c r="M1240" s="38">
        <f>GEOMEAN(K1236:K1240)</f>
        <v>181.96696198038609</v>
      </c>
      <c r="N1240" s="55" t="s">
        <v>572</v>
      </c>
    </row>
    <row r="1241" spans="1:39" x14ac:dyDescent="0.3">
      <c r="A1241" s="67">
        <v>43557</v>
      </c>
      <c r="B1241" s="30">
        <v>0.44802083333333331</v>
      </c>
      <c r="C1241" s="13">
        <v>896</v>
      </c>
      <c r="D1241" s="13">
        <v>0.58499999999999996</v>
      </c>
      <c r="E1241" s="13">
        <v>17.54</v>
      </c>
      <c r="F1241" s="13">
        <v>8.0299999999999994</v>
      </c>
      <c r="G1241" s="13">
        <v>7</v>
      </c>
      <c r="K1241" s="56">
        <v>520</v>
      </c>
    </row>
    <row r="1242" spans="1:39" x14ac:dyDescent="0.3">
      <c r="A1242" s="67">
        <v>43564</v>
      </c>
      <c r="B1242" s="26">
        <v>0.46657407407407409</v>
      </c>
      <c r="C1242" s="13">
        <v>947</v>
      </c>
      <c r="D1242" s="13">
        <v>0.61750000000000005</v>
      </c>
      <c r="E1242" s="13">
        <v>11.85</v>
      </c>
      <c r="F1242" s="13">
        <v>8.0299999999999994</v>
      </c>
      <c r="G1242" s="13">
        <v>13.6</v>
      </c>
      <c r="K1242" s="56">
        <v>74</v>
      </c>
    </row>
    <row r="1243" spans="1:39" x14ac:dyDescent="0.3">
      <c r="A1243" s="67">
        <v>43573</v>
      </c>
      <c r="B1243" s="30">
        <v>0.4340046296296296</v>
      </c>
      <c r="C1243" s="13">
        <v>433.2</v>
      </c>
      <c r="D1243" s="13">
        <v>0.28149999999999997</v>
      </c>
      <c r="E1243" s="13">
        <v>9.2100000000000009</v>
      </c>
      <c r="F1243" s="13">
        <v>8.08</v>
      </c>
      <c r="G1243" s="13">
        <v>14.8</v>
      </c>
      <c r="K1243" s="56">
        <v>4884</v>
      </c>
    </row>
    <row r="1244" spans="1:39" x14ac:dyDescent="0.3">
      <c r="A1244" s="67">
        <v>43580</v>
      </c>
      <c r="B1244" s="30">
        <v>0.45712962962962966</v>
      </c>
      <c r="C1244" s="13">
        <v>944</v>
      </c>
      <c r="D1244" s="13">
        <v>0.61099999999999999</v>
      </c>
      <c r="E1244" s="13">
        <v>10.37</v>
      </c>
      <c r="F1244" s="13">
        <v>8.01</v>
      </c>
      <c r="G1244" s="13">
        <v>12.2</v>
      </c>
      <c r="K1244" s="56">
        <v>272</v>
      </c>
    </row>
    <row r="1245" spans="1:39" x14ac:dyDescent="0.3">
      <c r="A1245" s="67">
        <v>43585</v>
      </c>
      <c r="B1245" s="30">
        <v>0.44752314814814814</v>
      </c>
      <c r="C1245" s="13">
        <v>917</v>
      </c>
      <c r="D1245" s="13">
        <v>0.59799999999999998</v>
      </c>
      <c r="E1245" s="13">
        <v>9.8000000000000007</v>
      </c>
      <c r="F1245" s="13">
        <v>7.9</v>
      </c>
      <c r="G1245" s="13">
        <v>12.4</v>
      </c>
      <c r="K1245" s="56">
        <v>3654</v>
      </c>
      <c r="L1245" s="31">
        <f>AVERAGE(K1241:K1245)</f>
        <v>1880.8</v>
      </c>
      <c r="M1245" s="38">
        <f>GEOMEAN(K1241:K1245)</f>
        <v>714.94006117019569</v>
      </c>
      <c r="N1245" s="55" t="s">
        <v>573</v>
      </c>
    </row>
    <row r="1246" spans="1:39" x14ac:dyDescent="0.3">
      <c r="A1246" s="67">
        <v>43591</v>
      </c>
      <c r="B1246" s="30">
        <v>0.47444444444444445</v>
      </c>
      <c r="C1246" s="13">
        <v>904</v>
      </c>
      <c r="D1246" s="13">
        <v>0.58499999999999996</v>
      </c>
      <c r="E1246" s="13">
        <v>12.78</v>
      </c>
      <c r="F1246" s="13">
        <v>7.87</v>
      </c>
      <c r="G1246" s="13">
        <v>14.5</v>
      </c>
      <c r="K1246" s="56">
        <v>285</v>
      </c>
    </row>
    <row r="1247" spans="1:39" x14ac:dyDescent="0.3">
      <c r="A1247" s="67">
        <v>43594</v>
      </c>
      <c r="B1247" s="57">
        <v>0.43574074074074076</v>
      </c>
      <c r="C1247" s="13">
        <v>958</v>
      </c>
      <c r="D1247" s="13">
        <v>0.624</v>
      </c>
      <c r="E1247" s="13">
        <v>7.55</v>
      </c>
      <c r="F1247" s="13">
        <v>8.01</v>
      </c>
      <c r="G1247" s="13">
        <v>17.5</v>
      </c>
      <c r="K1247" s="56">
        <v>706</v>
      </c>
    </row>
    <row r="1248" spans="1:39" x14ac:dyDescent="0.3">
      <c r="A1248" s="67">
        <v>43600</v>
      </c>
      <c r="B1248" s="30">
        <v>0.46292824074074074</v>
      </c>
      <c r="C1248" s="13">
        <v>1005</v>
      </c>
      <c r="D1248" s="13">
        <v>0.65</v>
      </c>
      <c r="E1248" s="13">
        <v>9</v>
      </c>
      <c r="F1248" s="13">
        <v>7.85</v>
      </c>
      <c r="G1248" s="13">
        <v>13.3</v>
      </c>
      <c r="K1248" s="56">
        <v>512</v>
      </c>
    </row>
    <row r="1249" spans="1:39" x14ac:dyDescent="0.3">
      <c r="A1249" s="67">
        <v>43608</v>
      </c>
      <c r="B1249" s="30">
        <v>0.44916666666666666</v>
      </c>
      <c r="C1249" s="13">
        <v>295.39999999999998</v>
      </c>
      <c r="D1249" s="13">
        <v>0.19170000000000001</v>
      </c>
      <c r="E1249" s="13">
        <v>8.09</v>
      </c>
      <c r="F1249" s="13">
        <v>8.1</v>
      </c>
      <c r="G1249" s="13">
        <v>17.5</v>
      </c>
      <c r="K1249" s="56">
        <v>12033</v>
      </c>
    </row>
    <row r="1250" spans="1:39" x14ac:dyDescent="0.3">
      <c r="A1250" s="67">
        <v>43614</v>
      </c>
      <c r="B1250" s="57">
        <v>0.43679398148148146</v>
      </c>
      <c r="C1250" s="13">
        <v>992</v>
      </c>
      <c r="D1250" s="13">
        <v>0.64349999999999996</v>
      </c>
      <c r="E1250" s="13">
        <v>7.19</v>
      </c>
      <c r="F1250" s="13">
        <v>8.07</v>
      </c>
      <c r="G1250" s="13">
        <v>18.899999999999999</v>
      </c>
      <c r="K1250" s="56">
        <v>723</v>
      </c>
      <c r="L1250" s="31">
        <f>AVERAGE(K1246:K1250)</f>
        <v>2851.8</v>
      </c>
      <c r="M1250" s="38">
        <f>GEOMEAN(K1246:K1250)</f>
        <v>978.33219874671545</v>
      </c>
      <c r="N1250" s="55" t="s">
        <v>574</v>
      </c>
    </row>
    <row r="1251" spans="1:39" x14ac:dyDescent="0.3">
      <c r="A1251" s="67">
        <v>43621</v>
      </c>
      <c r="B1251" s="30">
        <v>0.522974537037037</v>
      </c>
      <c r="C1251" s="13">
        <v>972</v>
      </c>
      <c r="D1251" s="13">
        <v>0.63049999999999995</v>
      </c>
      <c r="E1251" s="13">
        <v>8.5500000000000007</v>
      </c>
      <c r="F1251" s="13">
        <v>8.2200000000000006</v>
      </c>
      <c r="G1251" s="13">
        <v>19</v>
      </c>
      <c r="K1251" s="56">
        <v>1296</v>
      </c>
    </row>
    <row r="1252" spans="1:39" x14ac:dyDescent="0.3">
      <c r="A1252" s="67">
        <v>43626</v>
      </c>
      <c r="B1252" s="30">
        <v>0.47129629629629632</v>
      </c>
      <c r="C1252" s="13">
        <v>470.4</v>
      </c>
      <c r="D1252" s="13">
        <v>0.30549999999999999</v>
      </c>
      <c r="E1252" s="13">
        <v>7.27</v>
      </c>
      <c r="F1252" s="13">
        <v>7.82</v>
      </c>
      <c r="G1252" s="13">
        <v>19.3</v>
      </c>
      <c r="K1252" s="56">
        <v>8664</v>
      </c>
    </row>
    <row r="1253" spans="1:39" x14ac:dyDescent="0.3">
      <c r="A1253" s="67">
        <v>43628</v>
      </c>
      <c r="B1253" s="30">
        <v>0.43810185185185185</v>
      </c>
      <c r="C1253" s="13">
        <v>847</v>
      </c>
      <c r="D1253" s="13">
        <v>0.55249999999999999</v>
      </c>
      <c r="E1253" s="13">
        <v>8.1999999999999993</v>
      </c>
      <c r="F1253" s="13">
        <v>7.91</v>
      </c>
      <c r="G1253" s="13">
        <v>17.399999999999999</v>
      </c>
      <c r="K1253" s="13">
        <v>1565</v>
      </c>
    </row>
    <row r="1254" spans="1:39" x14ac:dyDescent="0.3">
      <c r="A1254" s="67">
        <v>43635</v>
      </c>
      <c r="B1254" s="26">
        <v>0.45795138888888887</v>
      </c>
      <c r="C1254" s="13">
        <v>672</v>
      </c>
      <c r="D1254" s="13">
        <v>0.4355</v>
      </c>
      <c r="E1254" s="13">
        <v>7.74</v>
      </c>
      <c r="F1254" s="13">
        <v>7.89</v>
      </c>
      <c r="G1254" s="13">
        <v>19.100000000000001</v>
      </c>
      <c r="K1254" s="56">
        <v>2909</v>
      </c>
    </row>
    <row r="1255" spans="1:39" x14ac:dyDescent="0.3">
      <c r="A1255" s="67">
        <v>43636</v>
      </c>
      <c r="B1255" s="26">
        <v>0.45336805555555554</v>
      </c>
      <c r="C1255" s="13">
        <v>516</v>
      </c>
      <c r="D1255" s="13">
        <v>0.33539999999999998</v>
      </c>
      <c r="E1255" s="13">
        <v>7.23</v>
      </c>
      <c r="F1255" s="13">
        <v>7.91</v>
      </c>
      <c r="G1255" s="13">
        <v>19.399999999999999</v>
      </c>
      <c r="K1255" s="56">
        <v>6131</v>
      </c>
      <c r="L1255" s="31">
        <f>AVERAGE(K1251:K1255)</f>
        <v>4113</v>
      </c>
      <c r="M1255" s="38">
        <f>GEOMEAN(K1251:K1255)</f>
        <v>3156.6218974108501</v>
      </c>
      <c r="N1255" s="55" t="s">
        <v>575</v>
      </c>
    </row>
    <row r="1256" spans="1:39" x14ac:dyDescent="0.3">
      <c r="A1256" s="67">
        <v>43654</v>
      </c>
      <c r="B1256" s="30">
        <v>0.44982638888888887</v>
      </c>
      <c r="C1256" s="13">
        <v>966</v>
      </c>
      <c r="D1256" s="13">
        <v>0.63049999999999995</v>
      </c>
      <c r="E1256" s="13">
        <v>6.09</v>
      </c>
      <c r="F1256" s="13">
        <v>7.87</v>
      </c>
      <c r="G1256" s="13">
        <v>21.6</v>
      </c>
      <c r="K1256" s="56">
        <v>733</v>
      </c>
    </row>
    <row r="1257" spans="1:39" x14ac:dyDescent="0.3">
      <c r="A1257" s="67">
        <v>43661</v>
      </c>
      <c r="B1257" s="57">
        <v>0.44797453703703699</v>
      </c>
      <c r="C1257" s="13">
        <v>758</v>
      </c>
      <c r="D1257" s="13">
        <v>0.49399999999999999</v>
      </c>
      <c r="E1257" s="82" t="s">
        <v>267</v>
      </c>
      <c r="F1257" s="13">
        <v>7.85</v>
      </c>
      <c r="G1257" s="13">
        <v>22.3</v>
      </c>
      <c r="K1257" s="56">
        <v>1785</v>
      </c>
    </row>
    <row r="1258" spans="1:39" x14ac:dyDescent="0.3">
      <c r="A1258" s="67">
        <v>43663</v>
      </c>
      <c r="B1258" s="30">
        <v>0.43458333333333332</v>
      </c>
      <c r="C1258" s="13">
        <v>298.2</v>
      </c>
      <c r="D1258" s="13">
        <v>0.19370000000000001</v>
      </c>
      <c r="E1258" s="13">
        <v>7.22</v>
      </c>
      <c r="F1258" s="13">
        <v>7.84</v>
      </c>
      <c r="G1258" s="13">
        <v>23.3</v>
      </c>
      <c r="K1258" s="56">
        <v>19863</v>
      </c>
      <c r="O1258" s="28">
        <v>2.2000000000000002</v>
      </c>
      <c r="P1258" s="28">
        <v>42.3</v>
      </c>
      <c r="Q1258" s="28" t="s">
        <v>321</v>
      </c>
      <c r="R1258" s="28" t="s">
        <v>321</v>
      </c>
      <c r="S1258" s="28" t="s">
        <v>321</v>
      </c>
      <c r="T1258" s="28" t="s">
        <v>321</v>
      </c>
      <c r="U1258" s="28" t="s">
        <v>321</v>
      </c>
      <c r="V1258" s="28" t="s">
        <v>321</v>
      </c>
      <c r="W1258" s="28" t="s">
        <v>321</v>
      </c>
      <c r="X1258" s="28">
        <v>14</v>
      </c>
      <c r="Y1258" s="28" t="s">
        <v>321</v>
      </c>
      <c r="Z1258" s="28">
        <v>0.9</v>
      </c>
      <c r="AA1258" s="28" t="s">
        <v>321</v>
      </c>
      <c r="AB1258" s="28">
        <v>17.899999999999999</v>
      </c>
      <c r="AC1258" s="28" t="s">
        <v>321</v>
      </c>
      <c r="AD1258" s="28">
        <v>110</v>
      </c>
      <c r="AE1258" s="28" t="s">
        <v>321</v>
      </c>
      <c r="AG1258" s="13">
        <v>1080</v>
      </c>
      <c r="AH1258" s="28">
        <v>33400</v>
      </c>
      <c r="AI1258" s="28">
        <v>6580</v>
      </c>
      <c r="AJ1258" s="28">
        <v>3.7</v>
      </c>
      <c r="AK1258" s="28" t="s">
        <v>321</v>
      </c>
      <c r="AL1258" s="28" t="s">
        <v>321</v>
      </c>
      <c r="AM1258" s="28">
        <v>51</v>
      </c>
    </row>
    <row r="1259" spans="1:39" x14ac:dyDescent="0.3">
      <c r="A1259" s="67">
        <v>43664</v>
      </c>
      <c r="B1259" s="57">
        <v>0.42785879629629631</v>
      </c>
      <c r="C1259" s="13">
        <v>694</v>
      </c>
      <c r="D1259" s="13">
        <v>0.44850000000000001</v>
      </c>
      <c r="E1259" s="13">
        <v>6.28</v>
      </c>
      <c r="F1259" s="13">
        <v>7.99</v>
      </c>
      <c r="G1259" s="13">
        <v>23.2</v>
      </c>
      <c r="K1259" s="56">
        <v>328</v>
      </c>
    </row>
    <row r="1260" spans="1:39" x14ac:dyDescent="0.3">
      <c r="A1260" s="67">
        <v>43675</v>
      </c>
      <c r="B1260" s="30">
        <v>0.43989583333333332</v>
      </c>
      <c r="C1260" s="13">
        <v>933</v>
      </c>
      <c r="D1260" s="13">
        <v>0.60450000000000004</v>
      </c>
      <c r="E1260" s="82" t="s">
        <v>267</v>
      </c>
      <c r="F1260" s="13">
        <v>7.88</v>
      </c>
      <c r="G1260" s="13">
        <v>22.1</v>
      </c>
      <c r="K1260" s="56">
        <v>717</v>
      </c>
      <c r="L1260" s="31">
        <f>AVERAGE(K1256:K1260)</f>
        <v>4685.2</v>
      </c>
      <c r="M1260" s="38">
        <f>GEOMEAN(K1256:K1260)</f>
        <v>1436.2697292876971</v>
      </c>
      <c r="N1260" s="55" t="s">
        <v>576</v>
      </c>
    </row>
    <row r="1261" spans="1:39" x14ac:dyDescent="0.3">
      <c r="A1261" s="67">
        <v>43689</v>
      </c>
      <c r="B1261" s="57">
        <v>0.43925925925925924</v>
      </c>
      <c r="C1261" s="13">
        <v>774</v>
      </c>
      <c r="D1261" s="13">
        <v>0.50049999999999994</v>
      </c>
      <c r="E1261" s="13">
        <v>5.98</v>
      </c>
      <c r="F1261" s="13">
        <v>7.79</v>
      </c>
      <c r="G1261" s="13">
        <v>20.9</v>
      </c>
      <c r="K1261" s="56">
        <v>253</v>
      </c>
    </row>
    <row r="1262" spans="1:39" x14ac:dyDescent="0.3">
      <c r="A1262" s="67">
        <v>43692</v>
      </c>
      <c r="B1262" s="30">
        <v>0.45437499999999997</v>
      </c>
      <c r="C1262" s="13">
        <v>865</v>
      </c>
      <c r="D1262" s="13">
        <v>0.5655</v>
      </c>
      <c r="E1262" s="13">
        <v>8.2200000000000006</v>
      </c>
      <c r="F1262" s="13">
        <v>7.91</v>
      </c>
      <c r="G1262" s="13">
        <v>20.8</v>
      </c>
      <c r="K1262" s="56">
        <v>4611</v>
      </c>
    </row>
    <row r="1263" spans="1:39" x14ac:dyDescent="0.3">
      <c r="A1263" s="67">
        <v>43698</v>
      </c>
      <c r="B1263" s="26">
        <v>0.46462962962962967</v>
      </c>
      <c r="C1263" s="13">
        <v>685</v>
      </c>
      <c r="D1263" s="13">
        <v>0.44850000000000001</v>
      </c>
      <c r="E1263" s="13">
        <v>6.23</v>
      </c>
      <c r="F1263" s="13">
        <v>7.8</v>
      </c>
      <c r="G1263" s="13">
        <v>22</v>
      </c>
      <c r="K1263" s="56">
        <v>2481</v>
      </c>
    </row>
    <row r="1264" spans="1:39" x14ac:dyDescent="0.3">
      <c r="A1264" s="67">
        <v>43706</v>
      </c>
      <c r="B1264" s="57">
        <v>0.44840277777777776</v>
      </c>
      <c r="C1264" s="13">
        <v>528</v>
      </c>
      <c r="D1264" s="13">
        <v>0.34320000000000001</v>
      </c>
      <c r="E1264" s="13">
        <v>6.44</v>
      </c>
      <c r="F1264" s="13">
        <v>7.64</v>
      </c>
      <c r="G1264" s="13">
        <v>18.600000000000001</v>
      </c>
      <c r="K1264" s="56">
        <v>637</v>
      </c>
      <c r="L1264" s="31">
        <f>AVERAGE(K1260:K1264)</f>
        <v>1739.8</v>
      </c>
      <c r="M1264" s="38">
        <f>GEOMEAN(K1260:K1264)</f>
        <v>1057.4021743954092</v>
      </c>
      <c r="N1264" s="55" t="s">
        <v>577</v>
      </c>
    </row>
    <row r="1265" spans="1:39" x14ac:dyDescent="0.3">
      <c r="A1265" s="67">
        <v>43718</v>
      </c>
      <c r="B1265" s="26">
        <v>0.47657407407407404</v>
      </c>
      <c r="C1265" s="13">
        <v>920</v>
      </c>
      <c r="D1265" s="13">
        <v>0.59799999999999998</v>
      </c>
      <c r="E1265" s="13">
        <v>5.83</v>
      </c>
      <c r="F1265" s="13">
        <v>7.73</v>
      </c>
      <c r="G1265" s="13">
        <v>20.2</v>
      </c>
      <c r="K1265" s="56">
        <v>455</v>
      </c>
    </row>
    <row r="1266" spans="1:39" x14ac:dyDescent="0.3">
      <c r="A1266" s="67">
        <v>43720</v>
      </c>
      <c r="B1266" s="30">
        <v>0.42192129629629632</v>
      </c>
      <c r="C1266" s="13">
        <v>944</v>
      </c>
      <c r="D1266" s="13">
        <v>0.61099999999999999</v>
      </c>
      <c r="E1266" s="13">
        <v>4.4800000000000004</v>
      </c>
      <c r="F1266" s="13">
        <v>7.67</v>
      </c>
      <c r="G1266" s="13">
        <v>21.9</v>
      </c>
      <c r="K1266" s="56">
        <v>1046</v>
      </c>
    </row>
    <row r="1267" spans="1:39" x14ac:dyDescent="0.3">
      <c r="A1267" s="67">
        <v>43724</v>
      </c>
      <c r="B1267" s="30">
        <v>0.44899305555555552</v>
      </c>
      <c r="C1267" s="13">
        <v>935</v>
      </c>
      <c r="D1267" s="13">
        <v>0.61099999999999999</v>
      </c>
      <c r="E1267" s="13">
        <v>5.62</v>
      </c>
      <c r="F1267" s="13">
        <v>7.75</v>
      </c>
      <c r="G1267" s="13">
        <v>20.399999999999999</v>
      </c>
      <c r="K1267" s="56">
        <v>1198</v>
      </c>
    </row>
    <row r="1268" spans="1:39" x14ac:dyDescent="0.3">
      <c r="A1268" s="67">
        <v>43731</v>
      </c>
      <c r="B1268" s="57">
        <v>0.44703703703703707</v>
      </c>
      <c r="C1268" s="13">
        <v>878</v>
      </c>
      <c r="D1268" s="13">
        <v>0.57199999999999995</v>
      </c>
      <c r="E1268" s="13">
        <v>5.61</v>
      </c>
      <c r="F1268" s="13">
        <v>7.91</v>
      </c>
      <c r="G1268" s="13">
        <v>20.9</v>
      </c>
      <c r="K1268" s="56">
        <v>10462</v>
      </c>
    </row>
    <row r="1269" spans="1:39" x14ac:dyDescent="0.3">
      <c r="A1269" s="68">
        <v>43734</v>
      </c>
      <c r="B1269" s="26">
        <v>0.47625000000000001</v>
      </c>
      <c r="C1269" s="13">
        <v>832</v>
      </c>
      <c r="D1269" s="13">
        <v>0.53949999999999998</v>
      </c>
      <c r="E1269" s="13">
        <v>5.44</v>
      </c>
      <c r="F1269" s="13">
        <v>7.5</v>
      </c>
      <c r="G1269" s="13">
        <v>19.100000000000001</v>
      </c>
      <c r="K1269" s="56">
        <v>238</v>
      </c>
      <c r="L1269" s="31">
        <f>AVERAGE(K1265:K1269)</f>
        <v>2679.8</v>
      </c>
      <c r="M1269" s="38">
        <f>GEOMEAN(K1265:K1269)</f>
        <v>1072.6012886458225</v>
      </c>
      <c r="N1269" s="55" t="s">
        <v>578</v>
      </c>
    </row>
    <row r="1270" spans="1:39" x14ac:dyDescent="0.3">
      <c r="A1270" s="67">
        <v>43740</v>
      </c>
      <c r="B1270" s="30">
        <v>0.43864583333333335</v>
      </c>
      <c r="C1270" s="13">
        <v>867</v>
      </c>
      <c r="D1270" s="13">
        <v>0.5655</v>
      </c>
      <c r="E1270" s="13">
        <v>3.47</v>
      </c>
      <c r="F1270" s="13">
        <v>7.56</v>
      </c>
      <c r="G1270" s="13">
        <v>21.6</v>
      </c>
      <c r="K1270" s="56">
        <v>272</v>
      </c>
    </row>
    <row r="1271" spans="1:39" x14ac:dyDescent="0.3">
      <c r="A1271" s="67">
        <v>43746</v>
      </c>
      <c r="B1271" s="30">
        <v>0.48188657407407409</v>
      </c>
      <c r="C1271" s="13">
        <v>926</v>
      </c>
      <c r="D1271" s="13">
        <v>0.60450000000000004</v>
      </c>
      <c r="E1271" s="13">
        <v>5.59</v>
      </c>
      <c r="F1271" s="13">
        <v>7.75</v>
      </c>
      <c r="G1271" s="13">
        <v>14.2</v>
      </c>
      <c r="K1271" s="56">
        <v>107</v>
      </c>
      <c r="O1271" s="28" t="s">
        <v>321</v>
      </c>
      <c r="P1271" s="28">
        <v>80.2</v>
      </c>
      <c r="Q1271" s="28" t="s">
        <v>321</v>
      </c>
      <c r="R1271" s="28" t="s">
        <v>321</v>
      </c>
      <c r="S1271" s="28" t="s">
        <v>321</v>
      </c>
      <c r="T1271" s="28" t="s">
        <v>321</v>
      </c>
      <c r="U1271" s="28" t="s">
        <v>321</v>
      </c>
      <c r="V1271" s="28" t="s">
        <v>321</v>
      </c>
      <c r="W1271" s="28" t="s">
        <v>321</v>
      </c>
      <c r="X1271" s="28">
        <v>80.3</v>
      </c>
      <c r="Y1271" s="28" t="s">
        <v>321</v>
      </c>
      <c r="Z1271" s="28">
        <v>1</v>
      </c>
      <c r="AA1271" s="28" t="s">
        <v>321</v>
      </c>
      <c r="AB1271" s="28">
        <v>47.8</v>
      </c>
      <c r="AC1271" s="28" t="s">
        <v>321</v>
      </c>
      <c r="AD1271" s="28">
        <v>331</v>
      </c>
      <c r="AE1271" s="28" t="s">
        <v>321</v>
      </c>
      <c r="AG1271" s="28" t="s">
        <v>321</v>
      </c>
      <c r="AH1271" s="28">
        <v>90400</v>
      </c>
      <c r="AI1271" s="28">
        <v>25600</v>
      </c>
      <c r="AJ1271" s="28">
        <v>4.4000000000000004</v>
      </c>
      <c r="AK1271" s="28" t="s">
        <v>321</v>
      </c>
      <c r="AL1271" s="28" t="s">
        <v>321</v>
      </c>
      <c r="AM1271" s="28">
        <v>18</v>
      </c>
    </row>
    <row r="1272" spans="1:39" x14ac:dyDescent="0.3">
      <c r="A1272" s="67">
        <v>43754</v>
      </c>
      <c r="B1272" s="30">
        <v>0.45868055555555554</v>
      </c>
      <c r="C1272" s="13">
        <v>870</v>
      </c>
      <c r="D1272" s="13">
        <v>0.5655</v>
      </c>
      <c r="E1272" s="13">
        <v>6.48</v>
      </c>
      <c r="F1272" s="13">
        <v>7.77</v>
      </c>
      <c r="G1272" s="13">
        <v>12.2</v>
      </c>
      <c r="K1272" s="56">
        <v>121</v>
      </c>
    </row>
    <row r="1273" spans="1:39" x14ac:dyDescent="0.3">
      <c r="A1273" s="67">
        <v>43762</v>
      </c>
      <c r="B1273" s="30">
        <v>0.44201388888888887</v>
      </c>
      <c r="C1273" s="13">
        <v>917</v>
      </c>
      <c r="D1273" s="13">
        <v>0.59799999999999998</v>
      </c>
      <c r="E1273" s="13">
        <v>6.28</v>
      </c>
      <c r="F1273" s="13">
        <v>7.48</v>
      </c>
      <c r="G1273" s="13">
        <v>11.9</v>
      </c>
      <c r="K1273" s="56">
        <v>311</v>
      </c>
    </row>
    <row r="1274" spans="1:39" x14ac:dyDescent="0.3">
      <c r="A1274" s="67">
        <v>43766</v>
      </c>
      <c r="B1274" s="26">
        <v>0.47491898148148143</v>
      </c>
      <c r="C1274" s="13">
        <v>532</v>
      </c>
      <c r="D1274" s="13">
        <v>0.3458</v>
      </c>
      <c r="E1274" s="13">
        <v>8.9700000000000006</v>
      </c>
      <c r="F1274" s="13">
        <v>7.97</v>
      </c>
      <c r="G1274" s="13">
        <v>10.8</v>
      </c>
      <c r="K1274" s="56">
        <v>2987</v>
      </c>
      <c r="L1274" s="31">
        <f>AVERAGE(K1270:K1274)</f>
        <v>759.6</v>
      </c>
      <c r="M1274" s="38">
        <f>GEOMEAN(K1270:K1274)</f>
        <v>318.38069961630595</v>
      </c>
      <c r="N1274" s="55" t="s">
        <v>579</v>
      </c>
    </row>
    <row r="1275" spans="1:39" x14ac:dyDescent="0.3">
      <c r="A1275" s="67">
        <v>43773</v>
      </c>
      <c r="B1275" s="30">
        <v>0.45146990740740739</v>
      </c>
      <c r="C1275" s="13">
        <v>792</v>
      </c>
      <c r="D1275" s="13">
        <v>0.51349999999999996</v>
      </c>
      <c r="E1275" s="13">
        <v>9.82</v>
      </c>
      <c r="F1275" s="13">
        <v>7.83</v>
      </c>
      <c r="G1275" s="13">
        <v>8</v>
      </c>
      <c r="K1275" s="56">
        <v>529</v>
      </c>
    </row>
    <row r="1276" spans="1:39" x14ac:dyDescent="0.3">
      <c r="A1276" s="67">
        <v>43775</v>
      </c>
      <c r="B1276" s="30">
        <v>0.45643518518518517</v>
      </c>
      <c r="C1276" s="13">
        <v>551</v>
      </c>
      <c r="D1276" s="13">
        <v>0.35809999999999997</v>
      </c>
      <c r="E1276" s="13">
        <v>10.66</v>
      </c>
      <c r="F1276" s="13">
        <v>7.89</v>
      </c>
      <c r="G1276" s="13">
        <v>7.4</v>
      </c>
      <c r="K1276" s="56">
        <v>179</v>
      </c>
    </row>
    <row r="1277" spans="1:39" x14ac:dyDescent="0.3">
      <c r="A1277" s="67">
        <v>43781</v>
      </c>
      <c r="B1277" s="26">
        <v>0.49074074074074076</v>
      </c>
      <c r="C1277" s="13">
        <v>1154</v>
      </c>
      <c r="D1277" s="13">
        <v>0.74750000000000005</v>
      </c>
      <c r="E1277" s="13">
        <v>11.75</v>
      </c>
      <c r="F1277" s="13">
        <v>7.95</v>
      </c>
      <c r="G1277" s="13">
        <v>1.5</v>
      </c>
      <c r="K1277" s="56">
        <v>432</v>
      </c>
    </row>
    <row r="1278" spans="1:39" x14ac:dyDescent="0.3">
      <c r="A1278" s="67">
        <v>43787</v>
      </c>
      <c r="B1278" s="30">
        <v>0.45216435185185189</v>
      </c>
      <c r="C1278" s="13">
        <v>1045</v>
      </c>
      <c r="D1278" s="13">
        <v>0.6825</v>
      </c>
      <c r="E1278" s="13">
        <v>10.23</v>
      </c>
      <c r="F1278" s="13">
        <v>7.79</v>
      </c>
      <c r="G1278" s="13">
        <v>4.2</v>
      </c>
      <c r="K1278" s="56">
        <v>97</v>
      </c>
    </row>
    <row r="1279" spans="1:39" x14ac:dyDescent="0.3">
      <c r="A1279" s="67">
        <v>43795</v>
      </c>
      <c r="B1279" s="26">
        <v>0.4977314814814815</v>
      </c>
      <c r="C1279" s="13">
        <v>719</v>
      </c>
      <c r="D1279" s="13">
        <v>0.46739999999999998</v>
      </c>
      <c r="E1279" s="13">
        <v>11.25</v>
      </c>
      <c r="F1279" s="13">
        <v>7.9</v>
      </c>
      <c r="G1279" s="13">
        <v>7.1</v>
      </c>
      <c r="K1279" s="56">
        <v>288</v>
      </c>
      <c r="L1279" s="31">
        <f>AVERAGE(K1275:K1279)</f>
        <v>305</v>
      </c>
      <c r="M1279" s="38">
        <f>GEOMEAN(K1275:K1279)</f>
        <v>257.98314592520688</v>
      </c>
      <c r="N1279" s="55" t="s">
        <v>580</v>
      </c>
    </row>
    <row r="1280" spans="1:39" x14ac:dyDescent="0.3">
      <c r="A1280" s="67">
        <v>43802</v>
      </c>
      <c r="B1280" s="30">
        <v>0.44677083333333334</v>
      </c>
      <c r="C1280" s="13">
        <v>755</v>
      </c>
      <c r="D1280" s="13">
        <v>0.49080000000000001</v>
      </c>
      <c r="E1280" s="13">
        <v>11.08</v>
      </c>
      <c r="F1280" s="13">
        <v>7.99</v>
      </c>
      <c r="G1280" s="13">
        <v>4.3</v>
      </c>
      <c r="K1280" s="56">
        <v>148</v>
      </c>
    </row>
    <row r="1281" spans="1:39" x14ac:dyDescent="0.3">
      <c r="A1281" s="67">
        <v>43804</v>
      </c>
      <c r="B1281" s="26">
        <v>0.46296296296296297</v>
      </c>
      <c r="C1281" s="13">
        <v>917</v>
      </c>
      <c r="D1281" s="13">
        <v>0.59799999999999998</v>
      </c>
      <c r="E1281" s="13">
        <v>11.44</v>
      </c>
      <c r="F1281" s="13">
        <v>8.1199999999999992</v>
      </c>
      <c r="G1281" s="13">
        <v>3.9</v>
      </c>
      <c r="K1281" s="56">
        <v>211</v>
      </c>
    </row>
    <row r="1282" spans="1:39" x14ac:dyDescent="0.3">
      <c r="A1282" s="67">
        <v>43809</v>
      </c>
      <c r="B1282" s="30">
        <v>0.44512731481481477</v>
      </c>
      <c r="C1282" s="13">
        <v>532</v>
      </c>
      <c r="D1282" s="13">
        <v>0.3458</v>
      </c>
      <c r="E1282" s="13">
        <v>11.6</v>
      </c>
      <c r="F1282" s="13">
        <v>8.0299999999999994</v>
      </c>
      <c r="G1282" s="13">
        <v>4.4000000000000004</v>
      </c>
      <c r="K1282" s="56">
        <v>4352</v>
      </c>
    </row>
    <row r="1283" spans="1:39" x14ac:dyDescent="0.3">
      <c r="A1283" s="67">
        <v>43815</v>
      </c>
      <c r="B1283" s="30">
        <v>0.45750000000000002</v>
      </c>
      <c r="C1283" s="13">
        <v>1136</v>
      </c>
      <c r="D1283" s="13">
        <v>0.74099999999999999</v>
      </c>
      <c r="E1283" s="13">
        <v>14.39</v>
      </c>
      <c r="F1283" s="13">
        <v>8.33</v>
      </c>
      <c r="G1283" s="13">
        <v>1.6</v>
      </c>
      <c r="K1283" s="83">
        <v>1095</v>
      </c>
    </row>
    <row r="1284" spans="1:39" x14ac:dyDescent="0.3">
      <c r="A1284" s="67">
        <v>43817</v>
      </c>
      <c r="B1284" s="30">
        <v>0.47512731481481479</v>
      </c>
      <c r="C1284" s="13">
        <v>2610</v>
      </c>
      <c r="D1284" s="13">
        <v>1.6964999999999999</v>
      </c>
      <c r="E1284" s="13">
        <v>15.42</v>
      </c>
      <c r="F1284" s="13">
        <v>8.2799999999999994</v>
      </c>
      <c r="G1284" s="13">
        <v>0.7</v>
      </c>
      <c r="K1284" s="83">
        <v>256</v>
      </c>
      <c r="L1284" s="31">
        <f>AVERAGE(K1280:K1284)</f>
        <v>1212.4000000000001</v>
      </c>
      <c r="M1284" s="38">
        <f>GEOMEAN(K1280:K1284)</f>
        <v>520.20848114290357</v>
      </c>
      <c r="N1284" s="55" t="s">
        <v>581</v>
      </c>
    </row>
    <row r="1285" spans="1:39" x14ac:dyDescent="0.3">
      <c r="A1285" s="67">
        <v>43838</v>
      </c>
      <c r="B1285" s="30">
        <v>0.44925925925925925</v>
      </c>
      <c r="C1285" s="13">
        <v>975</v>
      </c>
      <c r="D1285" s="13">
        <v>0.63700000000000001</v>
      </c>
      <c r="E1285" s="13">
        <v>14.25</v>
      </c>
      <c r="F1285" s="13">
        <v>8.2799999999999994</v>
      </c>
      <c r="G1285" s="13">
        <v>2</v>
      </c>
      <c r="K1285" s="56">
        <v>20</v>
      </c>
    </row>
    <row r="1286" spans="1:39" x14ac:dyDescent="0.3">
      <c r="A1286" s="67">
        <v>43843</v>
      </c>
      <c r="C1286" s="13" t="s">
        <v>724</v>
      </c>
      <c r="K1286" s="56">
        <v>1956</v>
      </c>
    </row>
    <row r="1287" spans="1:39" x14ac:dyDescent="0.3">
      <c r="A1287" s="67">
        <v>43846</v>
      </c>
      <c r="B1287" s="30">
        <v>0.43755787037037036</v>
      </c>
      <c r="C1287" s="13">
        <v>910</v>
      </c>
      <c r="D1287" s="13">
        <v>0.59150000000000003</v>
      </c>
      <c r="E1287" s="13">
        <v>12.24</v>
      </c>
      <c r="F1287" s="13">
        <v>8.35</v>
      </c>
      <c r="G1287" s="13">
        <v>4.8</v>
      </c>
      <c r="K1287" s="56">
        <v>201</v>
      </c>
    </row>
    <row r="1288" spans="1:39" x14ac:dyDescent="0.3">
      <c r="A1288" s="67">
        <v>43853</v>
      </c>
      <c r="B1288" s="26">
        <v>0.41548611111111106</v>
      </c>
      <c r="C1288" s="13">
        <v>944</v>
      </c>
      <c r="D1288" s="13">
        <v>0.61099999999999999</v>
      </c>
      <c r="E1288" s="13">
        <v>12.68</v>
      </c>
      <c r="F1288" s="13">
        <v>8.31</v>
      </c>
      <c r="G1288" s="13">
        <v>2.7</v>
      </c>
      <c r="K1288" s="56">
        <v>109</v>
      </c>
    </row>
    <row r="1289" spans="1:39" x14ac:dyDescent="0.3">
      <c r="A1289" s="67">
        <v>43859</v>
      </c>
      <c r="B1289" s="30">
        <v>0.42978009259259259</v>
      </c>
      <c r="C1289" s="13">
        <v>939</v>
      </c>
      <c r="D1289" s="13">
        <v>0.61099999999999999</v>
      </c>
      <c r="E1289" s="13">
        <v>13.89</v>
      </c>
      <c r="F1289" s="13">
        <v>8.1300000000000008</v>
      </c>
      <c r="G1289" s="13">
        <v>3.7</v>
      </c>
      <c r="K1289" s="56">
        <v>52</v>
      </c>
      <c r="L1289" s="31">
        <f>AVERAGE(K1285:K1289)</f>
        <v>467.6</v>
      </c>
      <c r="M1289" s="38">
        <f>GEOMEAN(K1285:K1289)</f>
        <v>134.83571704232943</v>
      </c>
      <c r="N1289" s="55" t="s">
        <v>582</v>
      </c>
    </row>
    <row r="1290" spans="1:39" x14ac:dyDescent="0.3">
      <c r="A1290" s="67">
        <v>43867</v>
      </c>
      <c r="B1290" s="30">
        <v>0.44672453703703702</v>
      </c>
      <c r="C1290" s="13">
        <v>926</v>
      </c>
      <c r="D1290" s="13">
        <v>0.60450000000000004</v>
      </c>
      <c r="E1290" s="13">
        <v>12.28</v>
      </c>
      <c r="F1290" s="13">
        <v>8.24</v>
      </c>
      <c r="G1290" s="13">
        <v>3.3</v>
      </c>
      <c r="K1290" s="56">
        <v>1935</v>
      </c>
    </row>
    <row r="1291" spans="1:39" x14ac:dyDescent="0.3">
      <c r="A1291" s="67">
        <v>43871</v>
      </c>
      <c r="B1291" s="30">
        <v>0.45142361111111112</v>
      </c>
      <c r="C1291" s="13">
        <v>395</v>
      </c>
      <c r="D1291" s="13">
        <v>0.25669999999999998</v>
      </c>
      <c r="E1291" s="13">
        <v>13.04</v>
      </c>
      <c r="F1291" s="13">
        <v>7.81</v>
      </c>
      <c r="G1291" s="13">
        <v>3.9</v>
      </c>
      <c r="K1291" s="56">
        <v>1187</v>
      </c>
    </row>
    <row r="1292" spans="1:39" x14ac:dyDescent="0.3">
      <c r="A1292" s="67">
        <v>43873</v>
      </c>
      <c r="B1292" s="30">
        <v>0.43255787037037036</v>
      </c>
      <c r="C1292" s="13">
        <v>810</v>
      </c>
      <c r="D1292" s="13">
        <v>0.52590000000000003</v>
      </c>
      <c r="E1292" s="13">
        <v>12.1</v>
      </c>
      <c r="F1292" s="13">
        <v>8.01</v>
      </c>
      <c r="G1292" s="13">
        <v>4.2</v>
      </c>
      <c r="K1292" s="56">
        <v>187</v>
      </c>
    </row>
    <row r="1293" spans="1:39" x14ac:dyDescent="0.3">
      <c r="A1293" s="67">
        <v>43879</v>
      </c>
      <c r="B1293" s="30">
        <v>0.45564814814814819</v>
      </c>
      <c r="C1293" s="13">
        <v>925</v>
      </c>
      <c r="D1293" s="13">
        <v>0.59799999999999998</v>
      </c>
      <c r="E1293" s="13">
        <v>13.89</v>
      </c>
      <c r="F1293" s="13">
        <v>8.1300000000000008</v>
      </c>
      <c r="G1293" s="13">
        <v>6.6</v>
      </c>
      <c r="K1293" s="56">
        <v>472</v>
      </c>
    </row>
    <row r="1294" spans="1:39" x14ac:dyDescent="0.3">
      <c r="A1294" s="67">
        <v>43887</v>
      </c>
      <c r="B1294" s="26">
        <v>0.46358796296296295</v>
      </c>
      <c r="C1294" s="13">
        <v>705</v>
      </c>
      <c r="D1294" s="13">
        <v>0.45829999999999999</v>
      </c>
      <c r="E1294" s="13">
        <v>13.52</v>
      </c>
      <c r="F1294" s="13">
        <v>8.3000000000000007</v>
      </c>
      <c r="G1294" s="13">
        <v>4.3</v>
      </c>
      <c r="K1294" s="56">
        <v>631</v>
      </c>
      <c r="L1294" s="31">
        <f>AVERAGE(K1290:K1294)</f>
        <v>882.4</v>
      </c>
      <c r="M1294" s="38">
        <f>GEOMEAN(K1290:K1294)</f>
        <v>662.80981445620569</v>
      </c>
      <c r="N1294" s="55" t="s">
        <v>583</v>
      </c>
    </row>
    <row r="1295" spans="1:39" x14ac:dyDescent="0.3">
      <c r="A1295" s="67">
        <v>43895</v>
      </c>
      <c r="B1295" s="26">
        <v>0.45581018518518518</v>
      </c>
      <c r="C1295" s="13">
        <v>849</v>
      </c>
      <c r="D1295" s="13">
        <v>0.55249999999999999</v>
      </c>
      <c r="E1295" s="13">
        <v>15.23</v>
      </c>
      <c r="F1295" s="13">
        <v>8.2200000000000006</v>
      </c>
      <c r="G1295" s="13">
        <v>5.9</v>
      </c>
      <c r="K1295" s="91">
        <v>256</v>
      </c>
    </row>
    <row r="1296" spans="1:39" x14ac:dyDescent="0.3">
      <c r="A1296" s="67">
        <v>43900</v>
      </c>
      <c r="B1296" s="26">
        <v>0.5114467592592592</v>
      </c>
      <c r="C1296" s="13">
        <v>793</v>
      </c>
      <c r="D1296" s="13">
        <v>0.51349999999999996</v>
      </c>
      <c r="E1296" s="13">
        <v>11.23</v>
      </c>
      <c r="F1296" s="13">
        <v>8.0500000000000007</v>
      </c>
      <c r="G1296" s="13">
        <v>9.8000000000000007</v>
      </c>
      <c r="K1296" s="91">
        <v>860</v>
      </c>
      <c r="O1296" s="28" t="s">
        <v>321</v>
      </c>
      <c r="P1296" s="28">
        <v>68.8</v>
      </c>
      <c r="Q1296" s="28" t="s">
        <v>321</v>
      </c>
      <c r="R1296" s="28" t="s">
        <v>321</v>
      </c>
      <c r="S1296" s="28" t="s">
        <v>321</v>
      </c>
      <c r="T1296" s="28" t="s">
        <v>321</v>
      </c>
      <c r="U1296" s="28" t="s">
        <v>321</v>
      </c>
      <c r="V1296" s="28" t="s">
        <v>321</v>
      </c>
      <c r="W1296" s="28" t="s">
        <v>321</v>
      </c>
      <c r="X1296" s="28">
        <v>94.4</v>
      </c>
      <c r="Y1296" s="28" t="s">
        <v>321</v>
      </c>
      <c r="Z1296" s="28">
        <v>0.53</v>
      </c>
      <c r="AA1296" s="28" t="s">
        <v>321</v>
      </c>
      <c r="AB1296" s="28">
        <v>39.200000000000003</v>
      </c>
      <c r="AC1296" s="28" t="s">
        <v>321</v>
      </c>
      <c r="AD1296" s="28">
        <v>248</v>
      </c>
      <c r="AE1296" s="28">
        <v>0.79</v>
      </c>
      <c r="AF1296" s="29" t="s">
        <v>586</v>
      </c>
      <c r="AG1296" s="28">
        <v>282</v>
      </c>
      <c r="AH1296" s="28">
        <v>67800</v>
      </c>
      <c r="AI1296" s="28">
        <v>19000</v>
      </c>
      <c r="AJ1296" s="28">
        <v>3.7</v>
      </c>
      <c r="AK1296" s="28" t="s">
        <v>321</v>
      </c>
      <c r="AL1296" s="28" t="s">
        <v>321</v>
      </c>
      <c r="AM1296" s="28">
        <v>18.2</v>
      </c>
    </row>
    <row r="1297" spans="1:14" x14ac:dyDescent="0.3">
      <c r="A1297" s="67">
        <v>43902</v>
      </c>
      <c r="B1297" s="26">
        <v>0.46206018518518516</v>
      </c>
      <c r="C1297" s="13">
        <v>884</v>
      </c>
      <c r="D1297" s="13">
        <v>0.57199999999999995</v>
      </c>
      <c r="E1297" s="13">
        <v>12.89</v>
      </c>
      <c r="F1297" s="13">
        <v>8.1300000000000008</v>
      </c>
      <c r="G1297" s="13">
        <v>8.3000000000000007</v>
      </c>
      <c r="K1297" s="91">
        <v>31</v>
      </c>
    </row>
    <row r="1298" spans="1:14" x14ac:dyDescent="0.3">
      <c r="A1298" s="67">
        <v>43914</v>
      </c>
      <c r="B1298" s="30">
        <v>0.44407407407407407</v>
      </c>
      <c r="C1298" s="13">
        <v>844</v>
      </c>
      <c r="D1298" s="13">
        <v>0.54600000000000004</v>
      </c>
      <c r="E1298" s="13">
        <v>13.54</v>
      </c>
      <c r="F1298" s="13">
        <v>7.82</v>
      </c>
      <c r="G1298" s="13">
        <v>7</v>
      </c>
      <c r="K1298" s="91">
        <v>203</v>
      </c>
    </row>
    <row r="1299" spans="1:14" x14ac:dyDescent="0.3">
      <c r="A1299" s="67">
        <v>43920</v>
      </c>
      <c r="B1299" s="26">
        <v>0.45621527777777776</v>
      </c>
      <c r="C1299" s="13">
        <v>787</v>
      </c>
      <c r="D1299" s="13">
        <v>0.51349999999999996</v>
      </c>
      <c r="E1299" s="13">
        <v>11.31</v>
      </c>
      <c r="F1299" s="13">
        <v>8.06</v>
      </c>
      <c r="G1299" s="13">
        <v>9.4</v>
      </c>
      <c r="K1299" s="91">
        <v>633</v>
      </c>
      <c r="L1299" s="31">
        <f>AVERAGE(K1295:K1299)</f>
        <v>396.6</v>
      </c>
      <c r="M1299" s="38">
        <f>GEOMEAN(K1295:K1299)</f>
        <v>244.68084500513129</v>
      </c>
      <c r="N1299" s="55" t="s">
        <v>585</v>
      </c>
    </row>
    <row r="1300" spans="1:14" x14ac:dyDescent="0.3">
      <c r="A1300" s="67">
        <v>43922</v>
      </c>
      <c r="B1300" s="30">
        <v>0.41974537037037035</v>
      </c>
      <c r="C1300" s="13">
        <v>834</v>
      </c>
      <c r="D1300" s="13">
        <v>0.53949999999999998</v>
      </c>
      <c r="E1300" s="13">
        <v>11.51</v>
      </c>
      <c r="F1300" s="13">
        <v>8.09</v>
      </c>
      <c r="G1300" s="13">
        <v>8</v>
      </c>
    </row>
    <row r="1301" spans="1:14" x14ac:dyDescent="0.3">
      <c r="A1301" s="67">
        <v>43928</v>
      </c>
      <c r="B1301" s="26">
        <v>0.49016203703703703</v>
      </c>
      <c r="C1301" s="13">
        <v>864</v>
      </c>
      <c r="D1301" s="13">
        <v>0.55900000000000005</v>
      </c>
      <c r="E1301" s="13">
        <v>12.83</v>
      </c>
      <c r="F1301" s="13">
        <v>8.09</v>
      </c>
      <c r="G1301" s="13">
        <v>14.5</v>
      </c>
      <c r="K1301" s="91">
        <v>110</v>
      </c>
    </row>
    <row r="1302" spans="1:14" x14ac:dyDescent="0.3">
      <c r="A1302" s="67">
        <v>43937</v>
      </c>
      <c r="B1302" s="30">
        <v>0.44633101851851853</v>
      </c>
      <c r="C1302" s="13">
        <v>901</v>
      </c>
      <c r="D1302" s="13">
        <v>0.58499999999999996</v>
      </c>
      <c r="E1302" s="13">
        <v>13.53</v>
      </c>
      <c r="F1302" s="13">
        <v>7.92</v>
      </c>
      <c r="G1302" s="13">
        <v>5.9</v>
      </c>
      <c r="K1302" s="91">
        <v>74</v>
      </c>
    </row>
    <row r="1303" spans="1:14" x14ac:dyDescent="0.3">
      <c r="A1303" s="67">
        <v>43943</v>
      </c>
      <c r="B1303" s="26">
        <v>0.46728009259259262</v>
      </c>
      <c r="C1303" s="13">
        <v>872</v>
      </c>
      <c r="D1303" s="13">
        <v>0.5655</v>
      </c>
      <c r="E1303" s="13">
        <v>11.83</v>
      </c>
      <c r="F1303" s="13">
        <v>7.9</v>
      </c>
      <c r="G1303" s="13">
        <v>9.8000000000000007</v>
      </c>
      <c r="K1303" s="91">
        <v>197</v>
      </c>
    </row>
    <row r="1304" spans="1:14" x14ac:dyDescent="0.3">
      <c r="A1304" s="67">
        <v>43948</v>
      </c>
      <c r="B1304" s="30">
        <v>0.42850694444444448</v>
      </c>
      <c r="C1304" s="13">
        <v>793</v>
      </c>
      <c r="D1304" s="13">
        <v>0.51349999999999996</v>
      </c>
      <c r="E1304" s="13">
        <v>10.48</v>
      </c>
      <c r="F1304" s="13">
        <v>8.01</v>
      </c>
      <c r="G1304" s="13">
        <v>10.7</v>
      </c>
      <c r="K1304" s="13">
        <v>388</v>
      </c>
      <c r="L1304" s="31">
        <f>AVERAGE(K1300:K1304)</f>
        <v>192.25</v>
      </c>
      <c r="M1304" s="38">
        <f>GEOMEAN(K1300:K1304)</f>
        <v>157.93580165839896</v>
      </c>
      <c r="N1304" s="55" t="s">
        <v>587</v>
      </c>
    </row>
    <row r="1305" spans="1:14" x14ac:dyDescent="0.3">
      <c r="A1305" s="41">
        <v>43962</v>
      </c>
      <c r="B1305" s="30">
        <v>0.44224537037037037</v>
      </c>
      <c r="C1305" s="13">
        <v>879</v>
      </c>
      <c r="D1305" s="13">
        <v>0.57199999999999995</v>
      </c>
      <c r="E1305" s="13">
        <v>11.14</v>
      </c>
      <c r="F1305" s="13">
        <v>7.78</v>
      </c>
      <c r="G1305" s="13">
        <v>9.3000000000000007</v>
      </c>
      <c r="K1305" s="91">
        <v>119</v>
      </c>
    </row>
    <row r="1306" spans="1:14" x14ac:dyDescent="0.3">
      <c r="A1306" s="41">
        <v>43964</v>
      </c>
      <c r="B1306" s="26">
        <v>0.47434027777777782</v>
      </c>
      <c r="C1306" s="13">
        <v>897</v>
      </c>
      <c r="D1306" s="13">
        <v>0.58499999999999996</v>
      </c>
      <c r="E1306" s="13">
        <v>11.04</v>
      </c>
      <c r="F1306" s="13">
        <v>7.82</v>
      </c>
      <c r="G1306" s="13">
        <v>11.3</v>
      </c>
      <c r="K1306" s="91">
        <v>160</v>
      </c>
    </row>
    <row r="1307" spans="1:14" x14ac:dyDescent="0.3">
      <c r="A1307" s="41">
        <v>43971</v>
      </c>
      <c r="B1307" s="26">
        <v>0.41528935185185184</v>
      </c>
      <c r="C1307" s="13">
        <v>706</v>
      </c>
      <c r="D1307" s="13">
        <v>0.46150000000000002</v>
      </c>
      <c r="E1307" s="13">
        <v>7.96</v>
      </c>
      <c r="F1307" s="13">
        <v>7.84</v>
      </c>
      <c r="G1307" s="13">
        <v>13.9</v>
      </c>
      <c r="K1307" s="91">
        <v>8664</v>
      </c>
    </row>
    <row r="1308" spans="1:14" x14ac:dyDescent="0.3">
      <c r="A1308" s="41">
        <v>43977</v>
      </c>
      <c r="B1308" s="26">
        <v>0.53541666666666665</v>
      </c>
      <c r="C1308" s="13">
        <v>854</v>
      </c>
      <c r="D1308" s="13">
        <v>0.55249999999999999</v>
      </c>
      <c r="E1308" s="13">
        <v>8.94</v>
      </c>
      <c r="F1308" s="13">
        <v>8.01</v>
      </c>
      <c r="G1308" s="13">
        <v>19.100000000000001</v>
      </c>
      <c r="K1308" s="91">
        <v>934</v>
      </c>
    </row>
    <row r="1309" spans="1:14" x14ac:dyDescent="0.3">
      <c r="A1309" s="41">
        <v>43979</v>
      </c>
      <c r="B1309" s="26">
        <v>0.41548611111111106</v>
      </c>
      <c r="C1309" s="13">
        <v>174.1</v>
      </c>
      <c r="D1309" s="13">
        <v>0.11310000000000001</v>
      </c>
      <c r="E1309" s="13">
        <v>7.45</v>
      </c>
      <c r="F1309" s="13">
        <v>7.93</v>
      </c>
      <c r="G1309" s="13">
        <v>19.399999999999999</v>
      </c>
      <c r="K1309" s="56">
        <v>24192</v>
      </c>
      <c r="L1309" s="31">
        <f>AVERAGE(K1305:K1309)</f>
        <v>6813.8</v>
      </c>
      <c r="M1309" s="38">
        <f>GEOMEAN(K1305:K1309)</f>
        <v>1301.0105177615062</v>
      </c>
      <c r="N1309" s="55" t="s">
        <v>588</v>
      </c>
    </row>
    <row r="1310" spans="1:14" x14ac:dyDescent="0.3">
      <c r="A1310" s="41">
        <v>43985</v>
      </c>
      <c r="B1310" s="30">
        <v>0.45887731481481481</v>
      </c>
      <c r="C1310" s="13">
        <v>903</v>
      </c>
      <c r="D1310" s="13">
        <v>0.58499999999999996</v>
      </c>
      <c r="E1310" s="13">
        <v>8.99</v>
      </c>
      <c r="F1310" s="13">
        <v>7.79</v>
      </c>
      <c r="G1310" s="13">
        <v>19.8</v>
      </c>
      <c r="K1310" s="91">
        <v>784</v>
      </c>
    </row>
    <row r="1311" spans="1:14" x14ac:dyDescent="0.3">
      <c r="A1311" s="41">
        <v>43990</v>
      </c>
      <c r="B1311" s="26">
        <v>0.46346064814814819</v>
      </c>
      <c r="C1311" s="13">
        <v>942</v>
      </c>
      <c r="D1311" s="13">
        <v>0.61099999999999999</v>
      </c>
      <c r="E1311" s="13">
        <v>7.16</v>
      </c>
      <c r="F1311" s="13">
        <v>7.74</v>
      </c>
      <c r="G1311" s="13">
        <v>19.899999999999999</v>
      </c>
      <c r="K1311" s="91">
        <v>813</v>
      </c>
    </row>
    <row r="1312" spans="1:14" x14ac:dyDescent="0.3">
      <c r="A1312" s="41">
        <v>44000</v>
      </c>
      <c r="B1312" s="26">
        <v>0.4659490740740741</v>
      </c>
      <c r="C1312" s="13">
        <v>916</v>
      </c>
      <c r="D1312" s="13">
        <v>0.59799999999999998</v>
      </c>
      <c r="E1312" s="13">
        <v>7.57</v>
      </c>
      <c r="F1312" s="13">
        <v>8.06</v>
      </c>
      <c r="G1312" s="13">
        <v>18.899999999999999</v>
      </c>
      <c r="K1312" s="91">
        <v>759</v>
      </c>
    </row>
    <row r="1313" spans="1:39" x14ac:dyDescent="0.3">
      <c r="A1313" s="41">
        <v>44004</v>
      </c>
      <c r="B1313" s="30">
        <v>0.43868055555555552</v>
      </c>
      <c r="C1313" s="13">
        <v>934</v>
      </c>
      <c r="D1313" s="13">
        <v>0.60450000000000004</v>
      </c>
      <c r="E1313" s="13">
        <v>7.45</v>
      </c>
      <c r="F1313" s="13">
        <v>7.92</v>
      </c>
      <c r="G1313" s="13">
        <v>20.3</v>
      </c>
      <c r="K1313" s="91">
        <v>932</v>
      </c>
    </row>
    <row r="1314" spans="1:39" x14ac:dyDescent="0.3">
      <c r="A1314" s="41">
        <v>44006</v>
      </c>
      <c r="B1314" s="30">
        <v>0.41453703703703698</v>
      </c>
      <c r="C1314" s="13">
        <v>516</v>
      </c>
      <c r="D1314" s="13">
        <v>0.33539999999999998</v>
      </c>
      <c r="E1314" s="13">
        <v>6.31</v>
      </c>
      <c r="F1314" s="13">
        <v>7.74</v>
      </c>
      <c r="G1314" s="13">
        <v>19.5</v>
      </c>
      <c r="K1314" s="91">
        <v>7701</v>
      </c>
      <c r="L1314" s="31">
        <f>AVERAGE(K1310:K1314)</f>
        <v>2197.8000000000002</v>
      </c>
      <c r="M1314" s="38">
        <f>GEOMEAN(K1310:K1314)</f>
        <v>1282.6916983898125</v>
      </c>
      <c r="N1314" s="55" t="s">
        <v>589</v>
      </c>
    </row>
    <row r="1315" spans="1:39" x14ac:dyDescent="0.3">
      <c r="A1315" s="41">
        <v>44013</v>
      </c>
      <c r="B1315" s="30">
        <v>0.44971064814814815</v>
      </c>
      <c r="C1315" s="13">
        <v>531</v>
      </c>
      <c r="D1315" s="13">
        <v>0.34449999999999997</v>
      </c>
      <c r="E1315" s="13">
        <v>6.78</v>
      </c>
      <c r="F1315" s="13">
        <v>7.74</v>
      </c>
      <c r="G1315" s="13">
        <v>22.1</v>
      </c>
      <c r="K1315" s="91">
        <v>959</v>
      </c>
    </row>
    <row r="1316" spans="1:39" x14ac:dyDescent="0.3">
      <c r="A1316" s="41">
        <v>44021</v>
      </c>
      <c r="B1316" s="30">
        <v>0.44293981481481487</v>
      </c>
      <c r="C1316" s="13">
        <v>561</v>
      </c>
      <c r="D1316" s="13">
        <v>0.36399999999999999</v>
      </c>
      <c r="E1316" s="13">
        <v>5.97</v>
      </c>
      <c r="F1316" s="13">
        <v>7.76</v>
      </c>
      <c r="G1316" s="13">
        <v>23.8</v>
      </c>
      <c r="K1316" s="91">
        <v>10462</v>
      </c>
    </row>
    <row r="1317" spans="1:39" x14ac:dyDescent="0.3">
      <c r="A1317" s="41">
        <v>44027</v>
      </c>
      <c r="B1317" s="26">
        <v>0.48474537037037035</v>
      </c>
      <c r="C1317" s="13">
        <v>788</v>
      </c>
      <c r="D1317" s="13">
        <v>0.51349999999999996</v>
      </c>
      <c r="E1317" s="13">
        <v>6.92</v>
      </c>
      <c r="F1317" s="13">
        <v>7.89</v>
      </c>
      <c r="G1317" s="13">
        <v>21.9</v>
      </c>
      <c r="K1317" s="91">
        <v>397</v>
      </c>
      <c r="O1317" s="28" t="s">
        <v>321</v>
      </c>
      <c r="P1317" s="28">
        <v>80.599999999999994</v>
      </c>
      <c r="Q1317" s="28" t="s">
        <v>321</v>
      </c>
      <c r="R1317" s="28" t="s">
        <v>321</v>
      </c>
      <c r="S1317" s="28" t="s">
        <v>321</v>
      </c>
      <c r="T1317" s="28" t="s">
        <v>321</v>
      </c>
      <c r="U1317" s="28" t="s">
        <v>321</v>
      </c>
      <c r="V1317" s="28" t="s">
        <v>321</v>
      </c>
      <c r="W1317" s="28" t="s">
        <v>321</v>
      </c>
      <c r="X1317" s="28">
        <v>63.6</v>
      </c>
      <c r="Y1317" s="28" t="s">
        <v>321</v>
      </c>
      <c r="Z1317" s="28">
        <v>1</v>
      </c>
      <c r="AA1317" s="28" t="s">
        <v>321</v>
      </c>
      <c r="AB1317" s="28">
        <v>41.4</v>
      </c>
      <c r="AC1317" s="28" t="s">
        <v>321</v>
      </c>
      <c r="AD1317" s="28">
        <v>302</v>
      </c>
      <c r="AE1317" s="28" t="s">
        <v>321</v>
      </c>
      <c r="AG1317" s="13">
        <v>262</v>
      </c>
      <c r="AH1317" s="28">
        <v>82100</v>
      </c>
      <c r="AI1317" s="28">
        <v>23400</v>
      </c>
      <c r="AJ1317" s="28">
        <v>5.7</v>
      </c>
      <c r="AK1317" s="28" t="s">
        <v>321</v>
      </c>
      <c r="AL1317" s="28" t="s">
        <v>321</v>
      </c>
      <c r="AM1317" s="28">
        <v>23</v>
      </c>
    </row>
    <row r="1318" spans="1:39" x14ac:dyDescent="0.3">
      <c r="A1318" s="41">
        <v>44033</v>
      </c>
      <c r="B1318" s="30">
        <v>0.44968750000000002</v>
      </c>
      <c r="C1318" s="13">
        <v>594</v>
      </c>
      <c r="D1318" s="13">
        <v>0.38350000000000001</v>
      </c>
      <c r="E1318" s="13">
        <v>6.84</v>
      </c>
      <c r="F1318" s="13">
        <v>7.82</v>
      </c>
      <c r="G1318" s="13">
        <v>22.7</v>
      </c>
      <c r="K1318" s="91">
        <v>3255</v>
      </c>
    </row>
    <row r="1319" spans="1:39" x14ac:dyDescent="0.3">
      <c r="A1319" s="41">
        <v>44039</v>
      </c>
      <c r="B1319" s="30">
        <v>0.45643518518518517</v>
      </c>
      <c r="C1319" s="13">
        <v>854</v>
      </c>
      <c r="D1319" s="13">
        <v>0.55249999999999999</v>
      </c>
      <c r="E1319" s="13">
        <v>6.49</v>
      </c>
      <c r="F1319" s="13">
        <v>8.0299999999999994</v>
      </c>
      <c r="G1319" s="13">
        <v>24.1</v>
      </c>
      <c r="K1319" s="91">
        <v>687</v>
      </c>
      <c r="L1319" s="31">
        <f>AVERAGE(K1315:K1319)</f>
        <v>3152</v>
      </c>
      <c r="M1319" s="38">
        <f>GEOMEAN(K1315:K1319)</f>
        <v>1548.625163902356</v>
      </c>
      <c r="N1319" s="55" t="s">
        <v>590</v>
      </c>
    </row>
    <row r="1320" spans="1:39" x14ac:dyDescent="0.3">
      <c r="A1320" s="41">
        <v>44046</v>
      </c>
      <c r="B1320" s="26">
        <v>0.4574537037037037</v>
      </c>
      <c r="C1320" s="13">
        <v>739</v>
      </c>
      <c r="D1320" s="13">
        <v>0.48099999999999998</v>
      </c>
      <c r="E1320" s="13">
        <v>7.52</v>
      </c>
      <c r="F1320" s="13">
        <v>8.0399999999999991</v>
      </c>
      <c r="G1320" s="13">
        <v>21</v>
      </c>
      <c r="K1320" s="91">
        <v>253</v>
      </c>
    </row>
    <row r="1321" spans="1:39" x14ac:dyDescent="0.3">
      <c r="A1321" s="41">
        <v>44049</v>
      </c>
      <c r="B1321" s="30">
        <v>0.45153935185185184</v>
      </c>
      <c r="C1321" s="13">
        <v>769</v>
      </c>
      <c r="D1321" s="13">
        <v>0.50049999999999994</v>
      </c>
      <c r="E1321" s="13">
        <v>6.77</v>
      </c>
      <c r="F1321" s="13">
        <v>8.1300000000000008</v>
      </c>
      <c r="G1321" s="13">
        <v>18.100000000000001</v>
      </c>
      <c r="K1321" s="91">
        <v>1124</v>
      </c>
    </row>
    <row r="1322" spans="1:39" x14ac:dyDescent="0.3">
      <c r="A1322" s="41">
        <v>44055</v>
      </c>
      <c r="B1322" s="26">
        <v>0.46318287037037037</v>
      </c>
      <c r="C1322" s="13">
        <v>715</v>
      </c>
      <c r="D1322" s="13">
        <v>0.46800000000000003</v>
      </c>
      <c r="E1322" s="13">
        <v>6.84</v>
      </c>
      <c r="F1322" s="13">
        <v>8.09</v>
      </c>
      <c r="G1322" s="13">
        <v>21.6</v>
      </c>
      <c r="K1322" s="91">
        <v>3255</v>
      </c>
    </row>
    <row r="1323" spans="1:39" x14ac:dyDescent="0.3">
      <c r="A1323" s="41">
        <v>44060</v>
      </c>
      <c r="B1323" s="30">
        <v>0.44133101851851847</v>
      </c>
      <c r="C1323" s="13">
        <v>926</v>
      </c>
      <c r="D1323" s="13">
        <v>0.60450000000000004</v>
      </c>
      <c r="E1323" s="13">
        <v>7.32</v>
      </c>
      <c r="F1323" s="13">
        <v>8.02</v>
      </c>
      <c r="G1323" s="13">
        <v>21.7</v>
      </c>
      <c r="K1323" s="91">
        <v>288</v>
      </c>
    </row>
    <row r="1324" spans="1:39" x14ac:dyDescent="0.3">
      <c r="A1324" s="41">
        <v>44069</v>
      </c>
      <c r="B1324" s="30">
        <v>0.45114583333333336</v>
      </c>
      <c r="C1324" s="13">
        <v>895</v>
      </c>
      <c r="D1324" s="13">
        <v>0.57850000000000001</v>
      </c>
      <c r="E1324" s="13">
        <v>4.9800000000000004</v>
      </c>
      <c r="F1324" s="13">
        <v>7.84</v>
      </c>
      <c r="G1324" s="13">
        <v>23</v>
      </c>
      <c r="K1324" s="91">
        <v>203</v>
      </c>
      <c r="L1324" s="31">
        <f>AVERAGE(K1320:K1324)</f>
        <v>1024.5999999999999</v>
      </c>
      <c r="M1324" s="38">
        <f>GEOMEAN(K1320:K1324)</f>
        <v>558.03992310231911</v>
      </c>
      <c r="N1324" s="55" t="s">
        <v>591</v>
      </c>
    </row>
    <row r="1325" spans="1:39" x14ac:dyDescent="0.3">
      <c r="A1325" s="41">
        <v>44076</v>
      </c>
      <c r="B1325" s="30">
        <v>0.4500231481481482</v>
      </c>
      <c r="C1325" s="13">
        <v>880</v>
      </c>
      <c r="D1325" s="13">
        <v>0.57199999999999995</v>
      </c>
      <c r="E1325" s="13">
        <v>6.84</v>
      </c>
      <c r="F1325" s="13">
        <v>7.86</v>
      </c>
      <c r="G1325" s="13">
        <v>21.8</v>
      </c>
      <c r="K1325" s="91">
        <v>204</v>
      </c>
    </row>
    <row r="1326" spans="1:39" x14ac:dyDescent="0.3">
      <c r="A1326" s="41">
        <v>44084</v>
      </c>
      <c r="B1326" s="26">
        <v>0.47751157407407407</v>
      </c>
      <c r="C1326" s="13">
        <v>891</v>
      </c>
      <c r="D1326" s="13">
        <v>0.57850000000000001</v>
      </c>
      <c r="E1326" s="13">
        <v>6.67</v>
      </c>
      <c r="F1326" s="13">
        <v>7.75</v>
      </c>
      <c r="G1326" s="13">
        <v>21.1</v>
      </c>
      <c r="K1326" s="91">
        <v>556</v>
      </c>
    </row>
    <row r="1327" spans="1:39" x14ac:dyDescent="0.3">
      <c r="A1327" s="41">
        <v>44088</v>
      </c>
      <c r="B1327" s="30">
        <v>0.45061342592592596</v>
      </c>
      <c r="C1327" s="13">
        <v>811</v>
      </c>
      <c r="D1327" s="13">
        <v>0.52649999999999997</v>
      </c>
      <c r="E1327" s="13">
        <v>5.49</v>
      </c>
      <c r="F1327" s="13">
        <v>7.75</v>
      </c>
      <c r="G1327" s="13">
        <v>18.7</v>
      </c>
      <c r="K1327" s="91">
        <v>474</v>
      </c>
    </row>
    <row r="1328" spans="1:39" x14ac:dyDescent="0.3">
      <c r="A1328" s="41">
        <v>44096</v>
      </c>
      <c r="B1328" s="30">
        <v>0.45776620370370374</v>
      </c>
      <c r="C1328" s="13">
        <v>941</v>
      </c>
      <c r="D1328" s="13">
        <v>0.61099999999999999</v>
      </c>
      <c r="E1328" s="13">
        <v>7.26</v>
      </c>
      <c r="F1328" s="13">
        <v>7.78</v>
      </c>
      <c r="G1328" s="13">
        <v>14.7</v>
      </c>
      <c r="K1328" s="91">
        <v>1789</v>
      </c>
    </row>
    <row r="1329" spans="1:39" x14ac:dyDescent="0.3">
      <c r="A1329" s="41">
        <v>44104</v>
      </c>
      <c r="B1329" s="30">
        <v>0.50215277777777778</v>
      </c>
      <c r="C1329" s="13">
        <v>912</v>
      </c>
      <c r="D1329" s="13">
        <v>0.59150000000000003</v>
      </c>
      <c r="E1329" s="13">
        <v>7.96</v>
      </c>
      <c r="F1329" s="13">
        <v>7.69</v>
      </c>
      <c r="G1329" s="13">
        <v>13.699999999999998</v>
      </c>
      <c r="K1329" s="91">
        <v>122</v>
      </c>
      <c r="L1329" s="31">
        <f>AVERAGE(K1325:K1329)</f>
        <v>629</v>
      </c>
      <c r="M1329" s="38">
        <f>GEOMEAN(K1325:K1329)</f>
        <v>411.04625371075389</v>
      </c>
      <c r="N1329" s="55" t="s">
        <v>592</v>
      </c>
    </row>
    <row r="1330" spans="1:39" x14ac:dyDescent="0.3">
      <c r="A1330" s="41">
        <v>44105</v>
      </c>
      <c r="B1330" s="30">
        <v>0.46893518518518523</v>
      </c>
      <c r="C1330" s="13">
        <v>910</v>
      </c>
      <c r="D1330" s="13">
        <v>0.59150000000000003</v>
      </c>
      <c r="E1330" s="13">
        <v>11.37</v>
      </c>
      <c r="F1330" s="13">
        <v>7.75</v>
      </c>
      <c r="G1330" s="13">
        <v>12.899999999999999</v>
      </c>
      <c r="K1330" s="91">
        <v>119</v>
      </c>
    </row>
    <row r="1331" spans="1:39" x14ac:dyDescent="0.3">
      <c r="A1331" s="41">
        <v>44117</v>
      </c>
      <c r="B1331" s="30">
        <v>0.44085648148148149</v>
      </c>
      <c r="C1331" s="13">
        <v>950</v>
      </c>
      <c r="D1331" s="13">
        <v>0.61750000000000005</v>
      </c>
      <c r="E1331" s="13">
        <v>5.25</v>
      </c>
      <c r="F1331" s="13">
        <v>7.75</v>
      </c>
      <c r="G1331" s="13">
        <v>13.299999999999999</v>
      </c>
      <c r="K1331" s="91">
        <v>3076</v>
      </c>
    </row>
    <row r="1332" spans="1:39" x14ac:dyDescent="0.3">
      <c r="A1332" s="41">
        <v>44118</v>
      </c>
      <c r="C1332" s="13" t="s">
        <v>724</v>
      </c>
      <c r="K1332" s="91">
        <v>389</v>
      </c>
    </row>
    <row r="1333" spans="1:39" x14ac:dyDescent="0.3">
      <c r="A1333" s="41">
        <v>44124</v>
      </c>
      <c r="B1333" s="30">
        <v>0.47217592592592594</v>
      </c>
      <c r="C1333" s="13">
        <v>378.2</v>
      </c>
      <c r="D1333" s="13">
        <v>0.2457</v>
      </c>
      <c r="E1333" s="13">
        <v>9.09</v>
      </c>
      <c r="F1333" s="13">
        <v>7.74</v>
      </c>
      <c r="G1333" s="13">
        <v>10.6</v>
      </c>
      <c r="K1333" s="91">
        <v>4884</v>
      </c>
      <c r="O1333" s="28" t="s">
        <v>321</v>
      </c>
      <c r="P1333" s="28">
        <v>34.299999999999997</v>
      </c>
      <c r="Q1333" s="28" t="s">
        <v>321</v>
      </c>
      <c r="R1333" s="28" t="s">
        <v>321</v>
      </c>
      <c r="S1333" s="28" t="s">
        <v>321</v>
      </c>
      <c r="T1333" s="28" t="s">
        <v>321</v>
      </c>
      <c r="U1333" s="28" t="s">
        <v>321</v>
      </c>
      <c r="V1333" s="28" t="s">
        <v>321</v>
      </c>
      <c r="W1333" s="28" t="s">
        <v>321</v>
      </c>
      <c r="X1333" s="28">
        <v>24.4</v>
      </c>
      <c r="Y1333" s="28" t="s">
        <v>321</v>
      </c>
      <c r="Z1333" s="28">
        <v>0.63</v>
      </c>
      <c r="AA1333" s="28" t="s">
        <v>321</v>
      </c>
      <c r="AB1333" s="28">
        <v>27.8</v>
      </c>
      <c r="AC1333" s="28" t="s">
        <v>321</v>
      </c>
      <c r="AD1333" s="28">
        <v>132</v>
      </c>
      <c r="AE1333" s="28" t="s">
        <v>321</v>
      </c>
      <c r="AG1333" s="28" t="s">
        <v>321</v>
      </c>
      <c r="AH1333" s="28">
        <v>38300</v>
      </c>
      <c r="AI1333" s="28">
        <v>8830</v>
      </c>
      <c r="AJ1333" s="28">
        <v>3.1</v>
      </c>
      <c r="AK1333" s="28" t="s">
        <v>321</v>
      </c>
      <c r="AL1333" s="28" t="s">
        <v>321</v>
      </c>
      <c r="AM1333" s="28">
        <v>7.8</v>
      </c>
    </row>
    <row r="1334" spans="1:39" x14ac:dyDescent="0.3">
      <c r="A1334" s="41">
        <v>44132</v>
      </c>
      <c r="B1334" s="26">
        <v>0.4725462962962963</v>
      </c>
      <c r="C1334" s="13">
        <v>716</v>
      </c>
      <c r="D1334" s="13">
        <v>0.46800000000000003</v>
      </c>
      <c r="E1334" s="13">
        <v>8.59</v>
      </c>
      <c r="F1334" s="13">
        <v>7.63</v>
      </c>
      <c r="G1334" s="13">
        <v>10.6</v>
      </c>
      <c r="K1334" s="91">
        <v>624</v>
      </c>
      <c r="L1334" s="31">
        <f>AVERAGE(K1330:K1334)</f>
        <v>1818.4</v>
      </c>
      <c r="M1334" s="38">
        <f>GEOMEAN(K1330:K1334)</f>
        <v>846.2304095093225</v>
      </c>
      <c r="N1334" s="55" t="s">
        <v>594</v>
      </c>
    </row>
    <row r="1335" spans="1:39" x14ac:dyDescent="0.3">
      <c r="A1335" s="41">
        <v>44137</v>
      </c>
      <c r="B1335" s="26">
        <v>0.4786111111111111</v>
      </c>
      <c r="C1335" s="13">
        <v>820</v>
      </c>
      <c r="D1335" s="13">
        <v>0.53300000000000003</v>
      </c>
      <c r="E1335" s="13">
        <v>8.98</v>
      </c>
      <c r="F1335" s="13">
        <v>7.88</v>
      </c>
      <c r="G1335" s="13">
        <v>5.3</v>
      </c>
      <c r="K1335" s="91">
        <v>328</v>
      </c>
    </row>
    <row r="1336" spans="1:39" x14ac:dyDescent="0.3">
      <c r="A1336" s="41">
        <v>44146</v>
      </c>
      <c r="B1336" s="26">
        <v>0.47821759259259261</v>
      </c>
      <c r="C1336" s="13">
        <v>752</v>
      </c>
      <c r="D1336" s="13">
        <v>0.48749999999999999</v>
      </c>
      <c r="E1336" s="13">
        <v>5.99</v>
      </c>
      <c r="F1336" s="13">
        <v>7.85</v>
      </c>
      <c r="G1336" s="13">
        <v>12.799999999999999</v>
      </c>
      <c r="K1336" s="91">
        <v>4352</v>
      </c>
    </row>
    <row r="1337" spans="1:39" x14ac:dyDescent="0.3">
      <c r="A1337" s="41">
        <v>44151</v>
      </c>
      <c r="B1337" s="30">
        <v>0.45561342592592591</v>
      </c>
      <c r="C1337" s="13">
        <v>501</v>
      </c>
      <c r="D1337" s="13">
        <v>0.3256</v>
      </c>
      <c r="E1337" s="13">
        <v>11.62</v>
      </c>
      <c r="F1337" s="13">
        <v>7.99</v>
      </c>
      <c r="G1337" s="13">
        <v>6.9</v>
      </c>
      <c r="K1337" s="91">
        <v>631</v>
      </c>
    </row>
    <row r="1338" spans="1:39" x14ac:dyDescent="0.3">
      <c r="A1338" s="41">
        <v>44152</v>
      </c>
      <c r="B1338" s="30">
        <v>0.46756944444444448</v>
      </c>
      <c r="C1338" s="13">
        <v>648</v>
      </c>
      <c r="D1338" s="13">
        <v>0.42120000000000002</v>
      </c>
      <c r="E1338" s="13">
        <v>12.48</v>
      </c>
      <c r="F1338" s="13">
        <v>7.57</v>
      </c>
      <c r="G1338" s="13">
        <v>5.6999999999999984</v>
      </c>
      <c r="K1338" s="13">
        <v>110</v>
      </c>
    </row>
    <row r="1339" spans="1:39" x14ac:dyDescent="0.3">
      <c r="A1339" s="41">
        <v>44159</v>
      </c>
      <c r="B1339" s="30">
        <v>0.45384259259259258</v>
      </c>
      <c r="C1339" s="13">
        <v>683</v>
      </c>
      <c r="D1339" s="13">
        <v>0.44400000000000001</v>
      </c>
      <c r="E1339" s="13">
        <v>10.6</v>
      </c>
      <c r="F1339" s="13">
        <v>7.74</v>
      </c>
      <c r="G1339" s="13">
        <v>7.4</v>
      </c>
      <c r="K1339" s="91">
        <v>455</v>
      </c>
      <c r="L1339" s="31">
        <f>AVERAGE(K1335:K1339)</f>
        <v>1175.2</v>
      </c>
      <c r="M1339" s="38">
        <f>GEOMEAN(K1335:K1339)</f>
        <v>538.02100859954078</v>
      </c>
      <c r="N1339" s="55" t="s">
        <v>595</v>
      </c>
    </row>
    <row r="1340" spans="1:39" x14ac:dyDescent="0.3">
      <c r="A1340" s="41">
        <v>44166</v>
      </c>
      <c r="B1340" s="26">
        <v>0.46280092592592598</v>
      </c>
      <c r="C1340" s="13">
        <v>903</v>
      </c>
      <c r="D1340" s="13">
        <v>0.58499999999999996</v>
      </c>
      <c r="E1340" s="13">
        <v>13.65</v>
      </c>
      <c r="F1340" s="13">
        <v>8.19</v>
      </c>
      <c r="G1340" s="13">
        <v>3.3999999999999986</v>
      </c>
      <c r="K1340" s="91">
        <v>201</v>
      </c>
    </row>
    <row r="1341" spans="1:39" x14ac:dyDescent="0.3">
      <c r="A1341" s="41">
        <v>44174</v>
      </c>
      <c r="B1341" s="30">
        <v>0.45079861111111108</v>
      </c>
      <c r="C1341" s="13">
        <v>906</v>
      </c>
      <c r="D1341" s="13">
        <v>0.59150000000000003</v>
      </c>
      <c r="E1341" s="13">
        <v>12.36</v>
      </c>
      <c r="F1341" s="13">
        <v>7.55</v>
      </c>
      <c r="G1341" s="13">
        <v>3.9000000000000017</v>
      </c>
      <c r="K1341" s="91">
        <v>31</v>
      </c>
    </row>
    <row r="1342" spans="1:39" x14ac:dyDescent="0.3">
      <c r="A1342" s="41">
        <v>44179</v>
      </c>
      <c r="B1342" s="30">
        <v>0.44310185185185186</v>
      </c>
      <c r="C1342" s="13">
        <v>758</v>
      </c>
      <c r="D1342" s="13">
        <v>0.49270000000000003</v>
      </c>
      <c r="E1342" s="13">
        <v>8.61</v>
      </c>
      <c r="F1342" s="13">
        <v>7.81</v>
      </c>
      <c r="G1342" s="13">
        <v>4.4000000000000012</v>
      </c>
      <c r="K1342" s="91">
        <v>331</v>
      </c>
    </row>
    <row r="1343" spans="1:39" x14ac:dyDescent="0.3">
      <c r="A1343" s="41">
        <v>44181</v>
      </c>
      <c r="B1343" s="30">
        <v>0.44778935185185187</v>
      </c>
      <c r="C1343" s="13">
        <v>834</v>
      </c>
      <c r="D1343" s="13">
        <v>0.54210000000000003</v>
      </c>
      <c r="E1343" s="13">
        <v>14.48</v>
      </c>
      <c r="F1343" s="13">
        <v>7.71</v>
      </c>
      <c r="G1343" s="13">
        <v>1.9000000000000008</v>
      </c>
      <c r="K1343" s="91">
        <v>84</v>
      </c>
    </row>
    <row r="1344" spans="1:39" x14ac:dyDescent="0.3">
      <c r="A1344" s="41">
        <v>44194</v>
      </c>
      <c r="B1344" s="26">
        <v>0.46105324074074078</v>
      </c>
      <c r="C1344" s="13">
        <v>908</v>
      </c>
      <c r="D1344" s="13">
        <v>0.59019999999999995</v>
      </c>
      <c r="E1344" s="13">
        <v>13.9</v>
      </c>
      <c r="F1344" s="13">
        <v>7.98</v>
      </c>
      <c r="G1344" s="13">
        <v>0.79999999999999871</v>
      </c>
      <c r="K1344" s="91">
        <v>109</v>
      </c>
      <c r="L1344" s="31">
        <f>AVERAGE(K1340:K1344)</f>
        <v>151.19999999999999</v>
      </c>
      <c r="M1344" s="38">
        <f>GEOMEAN(K1340:K1344)</f>
        <v>113.55814923622988</v>
      </c>
      <c r="N1344" s="55" t="s">
        <v>596</v>
      </c>
    </row>
    <row r="1345" spans="1:39" x14ac:dyDescent="0.3">
      <c r="A1345" s="41">
        <v>44202</v>
      </c>
      <c r="B1345" s="30">
        <v>0.43039351851851854</v>
      </c>
      <c r="C1345" s="13">
        <v>908</v>
      </c>
      <c r="D1345" s="13">
        <v>0.59150000000000003</v>
      </c>
      <c r="E1345" s="13">
        <v>11.59</v>
      </c>
      <c r="F1345" s="13">
        <v>8.23</v>
      </c>
      <c r="G1345" s="13">
        <v>3.699999999999998</v>
      </c>
      <c r="K1345" s="91">
        <v>272</v>
      </c>
    </row>
    <row r="1346" spans="1:39" x14ac:dyDescent="0.3">
      <c r="A1346" s="41">
        <v>44208</v>
      </c>
      <c r="B1346" s="26">
        <v>0.47460648148148149</v>
      </c>
      <c r="C1346" s="13">
        <v>945</v>
      </c>
      <c r="D1346" s="13">
        <v>0.61750000000000005</v>
      </c>
      <c r="E1346" s="13">
        <v>15.6</v>
      </c>
      <c r="F1346" s="13">
        <v>7.85</v>
      </c>
      <c r="G1346" s="13">
        <v>0.69999999999999885</v>
      </c>
      <c r="K1346" s="91">
        <v>122</v>
      </c>
    </row>
    <row r="1347" spans="1:39" x14ac:dyDescent="0.3">
      <c r="A1347" s="41">
        <v>44215</v>
      </c>
      <c r="B1347" s="30">
        <v>0.4460069444444445</v>
      </c>
      <c r="C1347" s="13">
        <v>1129</v>
      </c>
      <c r="D1347" s="13">
        <v>0.73450000000000004</v>
      </c>
      <c r="E1347" s="13">
        <v>14.25</v>
      </c>
      <c r="F1347" s="13">
        <v>8.1300000000000008</v>
      </c>
      <c r="G1347" s="13">
        <v>0.29999999999999954</v>
      </c>
      <c r="K1347" s="91">
        <v>160</v>
      </c>
    </row>
    <row r="1348" spans="1:39" x14ac:dyDescent="0.3">
      <c r="A1348" s="41">
        <v>44217</v>
      </c>
      <c r="B1348" s="30">
        <v>0.43769675925925927</v>
      </c>
      <c r="C1348" s="13">
        <v>985</v>
      </c>
      <c r="D1348" s="13">
        <v>0.63700000000000001</v>
      </c>
      <c r="E1348" s="13">
        <v>9.82</v>
      </c>
      <c r="F1348" s="13">
        <v>7.97</v>
      </c>
      <c r="G1348" s="13">
        <v>2.2000000000000006</v>
      </c>
      <c r="K1348" s="91">
        <v>10</v>
      </c>
    </row>
    <row r="1349" spans="1:39" x14ac:dyDescent="0.3">
      <c r="A1349" s="41">
        <v>44223</v>
      </c>
      <c r="B1349" s="26">
        <v>0.46667824074074077</v>
      </c>
      <c r="C1349" s="13">
        <v>1399</v>
      </c>
      <c r="D1349" s="13">
        <v>0.91</v>
      </c>
      <c r="E1349" s="13">
        <v>13.48</v>
      </c>
      <c r="F1349" s="13">
        <v>8.23</v>
      </c>
      <c r="G1349" s="13">
        <v>1.1999999999999982</v>
      </c>
      <c r="K1349" s="91">
        <v>413</v>
      </c>
      <c r="L1349" s="31">
        <f>AVERAGE(K1345:K1349)</f>
        <v>195.4</v>
      </c>
      <c r="M1349" s="38">
        <f>GEOMEAN(K1345:K1349)</f>
        <v>117.00374261442586</v>
      </c>
      <c r="N1349" s="55" t="s">
        <v>600</v>
      </c>
    </row>
    <row r="1350" spans="1:39" x14ac:dyDescent="0.3">
      <c r="A1350" s="41">
        <v>44235</v>
      </c>
      <c r="C1350" s="13" t="s">
        <v>421</v>
      </c>
    </row>
    <row r="1351" spans="1:39" x14ac:dyDescent="0.3">
      <c r="A1351" s="41">
        <v>44236</v>
      </c>
      <c r="C1351" s="13" t="s">
        <v>421</v>
      </c>
    </row>
    <row r="1352" spans="1:39" x14ac:dyDescent="0.3">
      <c r="A1352" s="41">
        <v>44237</v>
      </c>
      <c r="C1352" s="13" t="s">
        <v>421</v>
      </c>
    </row>
    <row r="1353" spans="1:39" x14ac:dyDescent="0.3">
      <c r="A1353" s="41">
        <v>44249</v>
      </c>
      <c r="C1353" s="13" t="s">
        <v>421</v>
      </c>
    </row>
    <row r="1354" spans="1:39" x14ac:dyDescent="0.3">
      <c r="A1354" s="41">
        <v>44251</v>
      </c>
      <c r="B1354" s="26">
        <v>0.46899305555555554</v>
      </c>
      <c r="C1354" s="13">
        <v>1045</v>
      </c>
      <c r="D1354" s="13">
        <v>0.67600000000000005</v>
      </c>
      <c r="E1354" s="13">
        <v>14.28</v>
      </c>
      <c r="F1354" s="13">
        <v>7.74</v>
      </c>
      <c r="G1354" s="13">
        <v>4.1000000000000014</v>
      </c>
      <c r="K1354" s="13">
        <v>216</v>
      </c>
      <c r="L1354" s="31">
        <f>AVERAGE(K1350:K1354)</f>
        <v>216</v>
      </c>
      <c r="M1354" s="38">
        <f>GEOMEAN(K1350:K1354)</f>
        <v>216</v>
      </c>
      <c r="N1354" s="55" t="s">
        <v>606</v>
      </c>
    </row>
    <row r="1355" spans="1:39" x14ac:dyDescent="0.3">
      <c r="A1355" s="41">
        <v>44259</v>
      </c>
      <c r="B1355" s="30">
        <v>0.45575231481481482</v>
      </c>
      <c r="C1355" s="13">
        <v>813</v>
      </c>
      <c r="D1355" s="13">
        <v>0.52649999999999997</v>
      </c>
      <c r="E1355" s="13">
        <v>13.3</v>
      </c>
      <c r="F1355" s="13">
        <v>7.93</v>
      </c>
      <c r="G1355" s="13">
        <v>5.6999999999999984</v>
      </c>
      <c r="K1355" s="13">
        <v>119</v>
      </c>
    </row>
    <row r="1356" spans="1:39" x14ac:dyDescent="0.3">
      <c r="A1356" s="41">
        <v>44264</v>
      </c>
      <c r="B1356" s="30">
        <v>0.4714930555555556</v>
      </c>
      <c r="C1356" s="13">
        <v>946</v>
      </c>
      <c r="D1356" s="13">
        <v>0.61750000000000005</v>
      </c>
      <c r="E1356" s="13">
        <v>15.67</v>
      </c>
      <c r="F1356" s="13">
        <v>8.1300000000000008</v>
      </c>
      <c r="G1356" s="13">
        <v>8.2999999999999989</v>
      </c>
      <c r="K1356" s="56">
        <v>10</v>
      </c>
      <c r="O1356" s="28" t="s">
        <v>321</v>
      </c>
      <c r="P1356" s="28">
        <v>66.8</v>
      </c>
      <c r="Q1356" s="28" t="s">
        <v>321</v>
      </c>
      <c r="R1356" s="28" t="s">
        <v>321</v>
      </c>
      <c r="S1356" s="28" t="s">
        <v>321</v>
      </c>
      <c r="T1356" s="28" t="s">
        <v>321</v>
      </c>
      <c r="U1356" s="28" t="s">
        <v>321</v>
      </c>
      <c r="V1356" s="28" t="s">
        <v>321</v>
      </c>
      <c r="W1356" s="28" t="s">
        <v>321</v>
      </c>
      <c r="X1356" s="28" t="s">
        <v>522</v>
      </c>
      <c r="Y1356" s="28" t="s">
        <v>522</v>
      </c>
      <c r="Z1356" s="28" t="s">
        <v>522</v>
      </c>
      <c r="AA1356" s="28" t="s">
        <v>522</v>
      </c>
      <c r="AB1356" s="28" t="s">
        <v>522</v>
      </c>
      <c r="AC1356" s="28" t="s">
        <v>522</v>
      </c>
      <c r="AD1356" s="28">
        <v>296</v>
      </c>
      <c r="AE1356" s="28" t="s">
        <v>522</v>
      </c>
      <c r="AG1356" s="28" t="s">
        <v>321</v>
      </c>
      <c r="AH1356" s="28">
        <v>78300</v>
      </c>
      <c r="AI1356" s="28">
        <v>24300</v>
      </c>
      <c r="AJ1356" s="28">
        <v>4.0999999999999996</v>
      </c>
      <c r="AK1356" s="28" t="s">
        <v>321</v>
      </c>
      <c r="AL1356" s="28" t="s">
        <v>321</v>
      </c>
      <c r="AM1356" s="28">
        <v>16.3</v>
      </c>
    </row>
    <row r="1357" spans="1:39" x14ac:dyDescent="0.3">
      <c r="A1357" s="41">
        <v>44266</v>
      </c>
      <c r="B1357" s="26">
        <v>0.4775578703703704</v>
      </c>
      <c r="C1357" s="13">
        <v>926</v>
      </c>
      <c r="D1357" s="13">
        <v>0.60450000000000004</v>
      </c>
      <c r="E1357" s="13">
        <v>12.79</v>
      </c>
      <c r="F1357" s="13">
        <v>7.9</v>
      </c>
      <c r="G1357" s="13">
        <v>12.7</v>
      </c>
      <c r="K1357" s="13">
        <v>98</v>
      </c>
    </row>
    <row r="1358" spans="1:39" x14ac:dyDescent="0.3">
      <c r="A1358" s="41">
        <v>44278</v>
      </c>
      <c r="B1358" s="26">
        <v>0.46936342592592589</v>
      </c>
      <c r="C1358" s="13">
        <v>942</v>
      </c>
      <c r="D1358" s="13">
        <v>0.61099999999999999</v>
      </c>
      <c r="E1358" s="13">
        <v>11.39</v>
      </c>
      <c r="F1358" s="13">
        <v>7.83</v>
      </c>
      <c r="G1358" s="13">
        <v>10.1</v>
      </c>
      <c r="K1358" s="13">
        <v>1374</v>
      </c>
    </row>
    <row r="1359" spans="1:39" x14ac:dyDescent="0.3">
      <c r="A1359" s="41">
        <v>44284</v>
      </c>
      <c r="B1359" s="30">
        <v>0.4213541666666667</v>
      </c>
      <c r="C1359" s="13">
        <v>777</v>
      </c>
      <c r="D1359" s="13">
        <v>0.50700000000000001</v>
      </c>
      <c r="E1359" s="13">
        <v>9.3699999999999992</v>
      </c>
      <c r="F1359" s="13">
        <v>7.96</v>
      </c>
      <c r="G1359" s="13">
        <v>7.0000000000000009</v>
      </c>
      <c r="K1359" s="13">
        <v>345</v>
      </c>
      <c r="L1359" s="31">
        <f>AVERAGE(K1355:K1359)</f>
        <v>389.2</v>
      </c>
      <c r="M1359" s="38">
        <f>GEOMEAN(K1355:K1359)</f>
        <v>140.77183538221712</v>
      </c>
      <c r="N1359" s="55" t="s">
        <v>607</v>
      </c>
    </row>
    <row r="1360" spans="1:39" x14ac:dyDescent="0.3">
      <c r="A1360" s="32">
        <v>44291</v>
      </c>
      <c r="B1360" s="57">
        <v>0.46064814814814814</v>
      </c>
      <c r="C1360" s="13">
        <v>905</v>
      </c>
      <c r="D1360" s="13">
        <v>0.59150000000000003</v>
      </c>
      <c r="E1360" s="13">
        <v>12.19</v>
      </c>
      <c r="F1360" s="13">
        <v>7.95</v>
      </c>
      <c r="G1360" s="13">
        <v>11.9</v>
      </c>
      <c r="K1360" s="13">
        <v>160</v>
      </c>
    </row>
    <row r="1361" spans="1:39" x14ac:dyDescent="0.3">
      <c r="A1361" s="32">
        <v>44294</v>
      </c>
      <c r="B1361" s="30">
        <v>0.43281249999999999</v>
      </c>
      <c r="C1361" s="13">
        <v>850</v>
      </c>
      <c r="D1361" s="13">
        <v>0.55249999999999999</v>
      </c>
      <c r="E1361" s="13">
        <v>5.75</v>
      </c>
      <c r="F1361" s="13">
        <v>7.71</v>
      </c>
      <c r="G1361" s="13">
        <v>15</v>
      </c>
      <c r="K1361" s="13">
        <v>10462</v>
      </c>
    </row>
    <row r="1362" spans="1:39" x14ac:dyDescent="0.3">
      <c r="A1362" s="32">
        <v>44301</v>
      </c>
      <c r="B1362" s="26">
        <v>0.4271064814814815</v>
      </c>
      <c r="C1362" s="13">
        <v>909</v>
      </c>
      <c r="D1362" s="13">
        <v>0.59150000000000003</v>
      </c>
      <c r="E1362" s="13">
        <v>11.23</v>
      </c>
      <c r="F1362" s="13">
        <v>7.88</v>
      </c>
      <c r="G1362" s="13">
        <v>9.5</v>
      </c>
      <c r="K1362" s="13">
        <v>292</v>
      </c>
    </row>
    <row r="1363" spans="1:39" x14ac:dyDescent="0.3">
      <c r="A1363" s="32">
        <v>44307</v>
      </c>
      <c r="B1363" s="26">
        <v>0.47408564814814813</v>
      </c>
      <c r="C1363" s="13">
        <v>887</v>
      </c>
      <c r="D1363" s="13">
        <v>0.57850000000000001</v>
      </c>
      <c r="E1363" s="13">
        <v>11.96</v>
      </c>
      <c r="F1363" s="13">
        <v>8.07</v>
      </c>
      <c r="G1363" s="13">
        <v>8.5999999999999979</v>
      </c>
      <c r="K1363" s="13">
        <v>368</v>
      </c>
    </row>
    <row r="1364" spans="1:39" x14ac:dyDescent="0.3">
      <c r="A1364" s="32">
        <v>44312</v>
      </c>
      <c r="B1364" s="30">
        <v>0.43846064814814811</v>
      </c>
      <c r="C1364" s="13">
        <v>938</v>
      </c>
      <c r="D1364" s="13">
        <v>0.61099999999999999</v>
      </c>
      <c r="E1364" s="13">
        <v>11.79</v>
      </c>
      <c r="F1364" s="13">
        <v>7.7</v>
      </c>
      <c r="G1364" s="13">
        <v>10.799999999999999</v>
      </c>
      <c r="K1364" s="13">
        <v>345</v>
      </c>
      <c r="L1364" s="31">
        <f>AVERAGE(K1360:K1364)</f>
        <v>2325.4</v>
      </c>
      <c r="M1364" s="38">
        <f>GEOMEAN(K1360:K1364)</f>
        <v>573.5309943587373</v>
      </c>
      <c r="N1364" s="55" t="s">
        <v>608</v>
      </c>
    </row>
    <row r="1365" spans="1:39" x14ac:dyDescent="0.3">
      <c r="A1365" s="32">
        <v>44320</v>
      </c>
      <c r="B1365" s="26">
        <v>0.4692708333333333</v>
      </c>
      <c r="C1365" s="13">
        <v>864</v>
      </c>
      <c r="D1365" s="13">
        <v>0.55900000000000005</v>
      </c>
      <c r="E1365" s="13">
        <v>9.51</v>
      </c>
      <c r="F1365" s="13">
        <v>8.1199999999999992</v>
      </c>
      <c r="G1365" s="13">
        <v>15.7</v>
      </c>
      <c r="K1365" s="13">
        <v>402</v>
      </c>
    </row>
    <row r="1366" spans="1:39" x14ac:dyDescent="0.3">
      <c r="A1366" s="32">
        <v>44326</v>
      </c>
      <c r="B1366" s="49" t="s">
        <v>756</v>
      </c>
    </row>
    <row r="1367" spans="1:39" x14ac:dyDescent="0.3">
      <c r="A1367" s="32">
        <v>44335</v>
      </c>
      <c r="B1367" s="30">
        <v>0.42195601851851849</v>
      </c>
      <c r="C1367" s="13">
        <v>798</v>
      </c>
      <c r="D1367" s="13">
        <v>0.52</v>
      </c>
      <c r="E1367" s="13">
        <v>8.7799999999999994</v>
      </c>
      <c r="F1367" s="13">
        <v>8.08</v>
      </c>
      <c r="G1367" s="13">
        <v>16.3</v>
      </c>
      <c r="K1367" s="13">
        <v>644</v>
      </c>
    </row>
    <row r="1368" spans="1:39" x14ac:dyDescent="0.3">
      <c r="A1368" s="32">
        <v>44340</v>
      </c>
      <c r="B1368" s="26">
        <v>0.45100694444444445</v>
      </c>
      <c r="C1368" s="13">
        <v>961</v>
      </c>
      <c r="D1368" s="13">
        <v>0.624</v>
      </c>
      <c r="E1368" s="13">
        <v>6.36</v>
      </c>
      <c r="F1368" s="13">
        <v>7.93</v>
      </c>
      <c r="G1368" s="13">
        <v>19.499999999999996</v>
      </c>
      <c r="K1368" s="13">
        <v>697</v>
      </c>
      <c r="L1368" s="31">
        <f>AVERAGE(K1364:K1368)</f>
        <v>522</v>
      </c>
      <c r="M1368" s="38">
        <f>GEOMEAN(K1364:K1368)</f>
        <v>499.50627502824813</v>
      </c>
      <c r="N1368" s="55" t="s">
        <v>609</v>
      </c>
    </row>
    <row r="1369" spans="1:39" x14ac:dyDescent="0.3">
      <c r="A1369" s="41">
        <v>44356</v>
      </c>
      <c r="B1369" s="26">
        <v>0.40031250000000002</v>
      </c>
      <c r="C1369" s="13">
        <v>496.7</v>
      </c>
      <c r="D1369" s="13">
        <v>0.3231</v>
      </c>
      <c r="E1369" s="13">
        <v>7.75</v>
      </c>
      <c r="F1369" s="13">
        <v>7.79</v>
      </c>
      <c r="G1369" s="13">
        <v>19.8</v>
      </c>
      <c r="K1369" s="13">
        <v>2909</v>
      </c>
    </row>
    <row r="1370" spans="1:39" x14ac:dyDescent="0.3">
      <c r="A1370" s="32">
        <v>44364</v>
      </c>
      <c r="B1370" s="26">
        <v>0.51649305555555558</v>
      </c>
      <c r="C1370" s="13">
        <v>832</v>
      </c>
      <c r="D1370" s="13">
        <v>0.53949999999999998</v>
      </c>
      <c r="E1370" s="13">
        <v>7.75</v>
      </c>
      <c r="F1370" s="13">
        <v>6.95</v>
      </c>
      <c r="G1370" s="13">
        <v>21.3</v>
      </c>
      <c r="K1370" s="13">
        <v>285</v>
      </c>
    </row>
    <row r="1371" spans="1:39" x14ac:dyDescent="0.3">
      <c r="A1371" s="32">
        <v>44368</v>
      </c>
      <c r="B1371" s="30">
        <v>0.44900462962962967</v>
      </c>
      <c r="C1371" s="13">
        <v>726</v>
      </c>
      <c r="D1371" s="13">
        <v>0.47449999999999998</v>
      </c>
      <c r="E1371" s="13">
        <v>3.76</v>
      </c>
      <c r="F1371" s="13">
        <v>7.61</v>
      </c>
      <c r="G1371" s="13">
        <v>21.4</v>
      </c>
      <c r="K1371" s="13">
        <v>1616</v>
      </c>
    </row>
    <row r="1372" spans="1:39" x14ac:dyDescent="0.3">
      <c r="A1372" s="32">
        <v>44370</v>
      </c>
      <c r="B1372" s="30">
        <v>0.45949074074074076</v>
      </c>
      <c r="C1372" s="13">
        <v>835</v>
      </c>
      <c r="D1372" s="13">
        <v>0.54600000000000004</v>
      </c>
      <c r="E1372" s="13">
        <v>7.78</v>
      </c>
      <c r="F1372" s="13">
        <v>7.94</v>
      </c>
      <c r="G1372" s="13">
        <v>16.900000000000002</v>
      </c>
      <c r="K1372" s="13">
        <v>472</v>
      </c>
    </row>
    <row r="1373" spans="1:39" x14ac:dyDescent="0.3">
      <c r="A1373" s="32">
        <v>44377</v>
      </c>
      <c r="B1373" s="26">
        <v>0.44791666666666669</v>
      </c>
      <c r="C1373" s="13">
        <v>232.3</v>
      </c>
      <c r="D1373" s="13">
        <v>0.15079999999999999</v>
      </c>
      <c r="E1373" s="13">
        <v>6.33</v>
      </c>
      <c r="F1373" s="13">
        <v>7.85</v>
      </c>
      <c r="G1373" s="13">
        <v>22.800000000000004</v>
      </c>
      <c r="K1373" s="56">
        <v>24192</v>
      </c>
      <c r="L1373" s="31">
        <f>AVERAGE(K1369:K1373)</f>
        <v>5894.8</v>
      </c>
      <c r="M1373" s="38">
        <f>GEOMEAN(K1369:K1373)</f>
        <v>1725.5547439845686</v>
      </c>
      <c r="N1373" s="55" t="s">
        <v>610</v>
      </c>
    </row>
    <row r="1374" spans="1:39" x14ac:dyDescent="0.3">
      <c r="A1374" s="32">
        <v>44385</v>
      </c>
      <c r="B1374" s="30">
        <v>0.43037037037037035</v>
      </c>
      <c r="C1374" s="13">
        <v>864</v>
      </c>
      <c r="D1374" s="13">
        <v>0.55900000000000005</v>
      </c>
      <c r="E1374" s="13">
        <v>7.14</v>
      </c>
      <c r="F1374" s="13">
        <v>8.01</v>
      </c>
      <c r="G1374" s="13">
        <v>23.099999999999998</v>
      </c>
      <c r="K1374" s="13">
        <v>1333</v>
      </c>
    </row>
    <row r="1375" spans="1:39" x14ac:dyDescent="0.3">
      <c r="A1375" s="41">
        <v>44391</v>
      </c>
      <c r="B1375" s="30">
        <v>0.47847222222222219</v>
      </c>
      <c r="C1375" s="13">
        <v>774</v>
      </c>
      <c r="D1375" s="13">
        <v>0.50049999999999994</v>
      </c>
      <c r="E1375" s="13">
        <v>7.1</v>
      </c>
      <c r="F1375" s="13">
        <v>8.0399999999999991</v>
      </c>
      <c r="G1375" s="13">
        <v>22.199999999999996</v>
      </c>
      <c r="K1375" s="13">
        <v>984</v>
      </c>
      <c r="O1375" s="28" t="s">
        <v>321</v>
      </c>
      <c r="P1375" s="28">
        <v>74.5</v>
      </c>
      <c r="Q1375" s="28" t="s">
        <v>321</v>
      </c>
      <c r="R1375" s="28" t="s">
        <v>321</v>
      </c>
      <c r="S1375" s="28" t="s">
        <v>321</v>
      </c>
      <c r="T1375" s="28" t="s">
        <v>321</v>
      </c>
      <c r="U1375" s="28" t="s">
        <v>321</v>
      </c>
      <c r="V1375" s="28" t="s">
        <v>321</v>
      </c>
      <c r="W1375" s="28" t="s">
        <v>321</v>
      </c>
      <c r="X1375" s="28">
        <v>64.8</v>
      </c>
      <c r="Y1375" s="28" t="s">
        <v>321</v>
      </c>
      <c r="Z1375" s="28">
        <v>0.76</v>
      </c>
      <c r="AA1375" s="28" t="s">
        <v>321</v>
      </c>
      <c r="AB1375" s="28">
        <v>39.700000000000003</v>
      </c>
      <c r="AC1375" s="28" t="s">
        <v>321</v>
      </c>
      <c r="AD1375" s="28">
        <v>292</v>
      </c>
      <c r="AE1375" s="28">
        <v>0.59</v>
      </c>
      <c r="AF1375" s="29" t="s">
        <v>586</v>
      </c>
      <c r="AG1375" s="28" t="s">
        <v>321</v>
      </c>
      <c r="AH1375" s="28">
        <v>84200</v>
      </c>
      <c r="AI1375" s="28">
        <v>19800</v>
      </c>
      <c r="AJ1375" s="28">
        <v>6.3</v>
      </c>
      <c r="AK1375" s="28" t="s">
        <v>321</v>
      </c>
      <c r="AL1375" s="28" t="s">
        <v>321</v>
      </c>
      <c r="AM1375" s="28">
        <v>13.1</v>
      </c>
    </row>
    <row r="1376" spans="1:39" x14ac:dyDescent="0.3">
      <c r="A1376" s="32">
        <v>44396</v>
      </c>
      <c r="B1376" s="26">
        <v>0.46365740740740741</v>
      </c>
      <c r="C1376" s="13">
        <v>843</v>
      </c>
      <c r="D1376" s="13">
        <v>0.54600000000000004</v>
      </c>
      <c r="E1376" s="13">
        <v>7.05</v>
      </c>
      <c r="F1376" s="13">
        <v>7.97</v>
      </c>
      <c r="G1376" s="13">
        <v>19.600000000000001</v>
      </c>
      <c r="K1376" s="13">
        <v>959</v>
      </c>
    </row>
    <row r="1377" spans="1:39" x14ac:dyDescent="0.3">
      <c r="A1377" s="41">
        <v>44398</v>
      </c>
      <c r="B1377" s="26">
        <v>0.45721064814814816</v>
      </c>
      <c r="C1377" s="13">
        <v>855</v>
      </c>
      <c r="D1377" s="13">
        <v>0.55249999999999999</v>
      </c>
      <c r="E1377" s="13">
        <v>7.77</v>
      </c>
      <c r="F1377" s="13">
        <v>7.88</v>
      </c>
      <c r="G1377" s="13">
        <v>19.899999999999995</v>
      </c>
      <c r="K1377" s="13">
        <v>689</v>
      </c>
    </row>
    <row r="1378" spans="1:39" x14ac:dyDescent="0.3">
      <c r="A1378" s="41">
        <v>44405</v>
      </c>
      <c r="B1378" s="26">
        <v>0.48180555555555554</v>
      </c>
      <c r="C1378" s="13">
        <v>882</v>
      </c>
      <c r="D1378" s="13">
        <v>0.57199999999999995</v>
      </c>
      <c r="E1378" s="13">
        <v>8.9</v>
      </c>
      <c r="F1378" s="13">
        <v>7.74</v>
      </c>
      <c r="G1378" s="13">
        <v>22.399999999999995</v>
      </c>
      <c r="K1378" s="13">
        <v>327</v>
      </c>
      <c r="L1378" s="31">
        <f>AVERAGE(K1374:K1378)</f>
        <v>858.4</v>
      </c>
      <c r="M1378" s="38">
        <f>GEOMEAN(K1374:K1378)</f>
        <v>777.10940653371586</v>
      </c>
      <c r="N1378" s="55" t="s">
        <v>611</v>
      </c>
    </row>
    <row r="1379" spans="1:39" x14ac:dyDescent="0.3">
      <c r="A1379" s="41">
        <v>44410</v>
      </c>
      <c r="B1379" s="30">
        <v>0.47890046296296296</v>
      </c>
      <c r="C1379" s="13">
        <v>895</v>
      </c>
      <c r="D1379" s="13">
        <v>0.58499999999999996</v>
      </c>
      <c r="E1379" s="13">
        <v>8.2899999999999991</v>
      </c>
      <c r="F1379" s="13">
        <v>7.96</v>
      </c>
      <c r="G1379" s="13">
        <v>18.000000000000004</v>
      </c>
      <c r="K1379" s="13">
        <v>1014</v>
      </c>
    </row>
    <row r="1380" spans="1:39" x14ac:dyDescent="0.3">
      <c r="A1380" s="41">
        <v>44413</v>
      </c>
      <c r="B1380" s="30">
        <v>0.42603009259259261</v>
      </c>
      <c r="C1380" s="13">
        <v>884</v>
      </c>
      <c r="D1380" s="13">
        <v>0.57199999999999995</v>
      </c>
      <c r="E1380" s="13">
        <v>7.5</v>
      </c>
      <c r="F1380" s="13">
        <v>7.96</v>
      </c>
      <c r="G1380" s="13">
        <v>20</v>
      </c>
      <c r="K1380" s="13">
        <v>323</v>
      </c>
    </row>
    <row r="1381" spans="1:39" x14ac:dyDescent="0.3">
      <c r="A1381" s="41">
        <v>44419</v>
      </c>
      <c r="B1381" s="30">
        <v>0.41699074074074072</v>
      </c>
      <c r="C1381" s="13">
        <v>900</v>
      </c>
      <c r="D1381" s="13">
        <v>0.58499999999999996</v>
      </c>
      <c r="E1381" s="13">
        <v>6.12</v>
      </c>
      <c r="F1381" s="13">
        <v>7.98</v>
      </c>
      <c r="G1381" s="13">
        <v>24.2</v>
      </c>
      <c r="K1381" s="13">
        <v>119</v>
      </c>
    </row>
    <row r="1382" spans="1:39" x14ac:dyDescent="0.3">
      <c r="A1382" s="41">
        <v>44424</v>
      </c>
      <c r="B1382" s="26">
        <v>0.46597222222222223</v>
      </c>
      <c r="C1382" s="13">
        <v>913</v>
      </c>
      <c r="D1382" s="13">
        <v>0.59150000000000003</v>
      </c>
      <c r="E1382" s="13">
        <v>6.46</v>
      </c>
      <c r="F1382" s="13">
        <v>7.85</v>
      </c>
      <c r="G1382" s="13">
        <v>20.700000000000003</v>
      </c>
      <c r="K1382" s="13">
        <v>259</v>
      </c>
    </row>
    <row r="1383" spans="1:39" x14ac:dyDescent="0.3">
      <c r="A1383" s="41">
        <v>44433</v>
      </c>
      <c r="B1383" s="30">
        <v>0.45116898148148149</v>
      </c>
      <c r="C1383" s="13">
        <v>897</v>
      </c>
      <c r="D1383" s="13">
        <v>0.58499999999999996</v>
      </c>
      <c r="E1383" s="13">
        <v>3.44</v>
      </c>
      <c r="F1383" s="13">
        <v>7.79</v>
      </c>
      <c r="G1383" s="13">
        <v>24.499999999999996</v>
      </c>
      <c r="K1383" s="13">
        <v>201</v>
      </c>
      <c r="L1383" s="31">
        <f>AVERAGE(K1379:K1383)</f>
        <v>383.2</v>
      </c>
      <c r="M1383" s="38">
        <f>GEOMEAN(K1379:K1383)</f>
        <v>289.37209735420601</v>
      </c>
      <c r="N1383" s="55" t="s">
        <v>612</v>
      </c>
    </row>
    <row r="1384" spans="1:39" x14ac:dyDescent="0.3">
      <c r="A1384" s="41">
        <v>44441</v>
      </c>
      <c r="B1384" s="30">
        <v>0.45837962962962964</v>
      </c>
      <c r="C1384" s="13">
        <v>323.60000000000002</v>
      </c>
      <c r="D1384" s="13">
        <v>0.21060000000000001</v>
      </c>
      <c r="E1384" s="13">
        <v>7.3</v>
      </c>
      <c r="F1384" s="13">
        <v>7.75</v>
      </c>
      <c r="G1384" s="13">
        <v>19.299999999999997</v>
      </c>
      <c r="K1384" s="13">
        <v>985</v>
      </c>
    </row>
    <row r="1385" spans="1:39" x14ac:dyDescent="0.3">
      <c r="A1385" s="41">
        <v>44447</v>
      </c>
      <c r="B1385" s="26">
        <v>0.41684027777777777</v>
      </c>
      <c r="C1385" s="13">
        <v>757</v>
      </c>
      <c r="D1385" s="13">
        <v>0.49399999999999999</v>
      </c>
      <c r="E1385" s="13">
        <v>7.38</v>
      </c>
      <c r="F1385" s="13">
        <v>8.0500000000000007</v>
      </c>
      <c r="G1385" s="13">
        <v>21.2</v>
      </c>
      <c r="K1385" s="13">
        <v>359</v>
      </c>
    </row>
    <row r="1386" spans="1:39" x14ac:dyDescent="0.3">
      <c r="A1386" s="41">
        <v>44452</v>
      </c>
      <c r="B1386" s="30">
        <v>0.44861111111111113</v>
      </c>
      <c r="C1386" s="13">
        <v>869</v>
      </c>
      <c r="D1386" s="13">
        <v>0.5655</v>
      </c>
      <c r="E1386" s="13">
        <v>4.6399999999999997</v>
      </c>
      <c r="F1386" s="13">
        <v>7.65</v>
      </c>
      <c r="G1386" s="13">
        <v>20.399999999999999</v>
      </c>
      <c r="K1386" s="13">
        <v>52</v>
      </c>
    </row>
    <row r="1387" spans="1:39" x14ac:dyDescent="0.3">
      <c r="A1387" s="41">
        <v>44460</v>
      </c>
      <c r="B1387" s="26">
        <v>0.45905092592592589</v>
      </c>
      <c r="C1387" s="13">
        <v>496.2</v>
      </c>
      <c r="D1387" s="13">
        <v>0.32240000000000002</v>
      </c>
      <c r="E1387" s="13">
        <v>6.49</v>
      </c>
      <c r="F1387" s="13">
        <v>7.75</v>
      </c>
      <c r="G1387" s="13">
        <v>21.799999999999997</v>
      </c>
      <c r="K1387" s="13">
        <v>2063</v>
      </c>
    </row>
    <row r="1388" spans="1:39" x14ac:dyDescent="0.3">
      <c r="A1388" s="32">
        <v>44469</v>
      </c>
      <c r="B1388" s="30">
        <v>0.47562499999999996</v>
      </c>
      <c r="C1388" s="13">
        <v>888</v>
      </c>
      <c r="D1388" s="13">
        <v>0.57850000000000001</v>
      </c>
      <c r="E1388" s="13">
        <v>8.9600000000000009</v>
      </c>
      <c r="F1388" s="13">
        <v>8.1300000000000008</v>
      </c>
      <c r="G1388" s="13">
        <v>17.899999999999999</v>
      </c>
      <c r="K1388" s="13">
        <v>327</v>
      </c>
      <c r="L1388" s="31">
        <f>AVERAGE(K1384:K1388)</f>
        <v>757.2</v>
      </c>
      <c r="M1388" s="38">
        <f>GEOMEAN(K1384:K1388)</f>
        <v>415.63891329302334</v>
      </c>
      <c r="N1388" s="55" t="s">
        <v>613</v>
      </c>
    </row>
    <row r="1389" spans="1:39" x14ac:dyDescent="0.3">
      <c r="A1389" s="32">
        <v>44475</v>
      </c>
      <c r="B1389" s="30">
        <v>0.45545138888888892</v>
      </c>
      <c r="C1389" s="13">
        <v>880</v>
      </c>
      <c r="D1389" s="13">
        <v>0.57199999999999995</v>
      </c>
      <c r="E1389" s="13">
        <v>7.53</v>
      </c>
      <c r="F1389" s="13">
        <v>7.96</v>
      </c>
      <c r="G1389" s="13">
        <v>19.8</v>
      </c>
      <c r="K1389" s="13">
        <v>160</v>
      </c>
    </row>
    <row r="1390" spans="1:39" x14ac:dyDescent="0.3">
      <c r="A1390" s="32">
        <v>44480</v>
      </c>
      <c r="B1390" s="30">
        <v>0.42584490740740738</v>
      </c>
      <c r="C1390" s="13">
        <v>863</v>
      </c>
      <c r="D1390" s="13">
        <v>0.55900000000000005</v>
      </c>
      <c r="E1390" s="13">
        <v>6.51</v>
      </c>
      <c r="F1390" s="13">
        <v>7.95</v>
      </c>
      <c r="G1390" s="13">
        <v>20.700000000000003</v>
      </c>
      <c r="K1390" s="13">
        <v>132</v>
      </c>
    </row>
    <row r="1391" spans="1:39" x14ac:dyDescent="0.3">
      <c r="A1391" s="32">
        <v>44483</v>
      </c>
      <c r="B1391" s="30">
        <v>0.43346064814814816</v>
      </c>
      <c r="C1391" s="13">
        <v>802</v>
      </c>
      <c r="D1391" s="13">
        <v>0.52</v>
      </c>
      <c r="E1391" s="13">
        <v>7.91</v>
      </c>
      <c r="F1391" s="13">
        <v>8.0399999999999991</v>
      </c>
      <c r="G1391" s="13">
        <v>19</v>
      </c>
      <c r="K1391" s="13">
        <v>259</v>
      </c>
    </row>
    <row r="1392" spans="1:39" x14ac:dyDescent="0.3">
      <c r="A1392" s="41">
        <v>44488</v>
      </c>
      <c r="B1392" s="30">
        <v>0.48075231481481479</v>
      </c>
      <c r="C1392" s="13">
        <v>837</v>
      </c>
      <c r="D1392" s="13">
        <v>0.54600000000000004</v>
      </c>
      <c r="E1392" s="13">
        <v>10.27</v>
      </c>
      <c r="F1392" s="13">
        <v>8.11</v>
      </c>
      <c r="G1392" s="13">
        <v>14.4</v>
      </c>
      <c r="K1392" s="13">
        <v>206</v>
      </c>
      <c r="O1392" s="28" t="s">
        <v>321</v>
      </c>
      <c r="P1392" s="28">
        <v>65.099999999999994</v>
      </c>
      <c r="Q1392" s="28" t="s">
        <v>321</v>
      </c>
      <c r="R1392" s="28" t="s">
        <v>321</v>
      </c>
      <c r="S1392" s="28" t="s">
        <v>321</v>
      </c>
      <c r="T1392" s="28" t="s">
        <v>321</v>
      </c>
      <c r="U1392" s="28" t="s">
        <v>321</v>
      </c>
      <c r="V1392" s="28" t="s">
        <v>321</v>
      </c>
      <c r="W1392" s="28" t="s">
        <v>321</v>
      </c>
      <c r="X1392" s="28">
        <v>85.7</v>
      </c>
      <c r="Y1392" s="28" t="s">
        <v>321</v>
      </c>
      <c r="Z1392" s="28">
        <v>0.85</v>
      </c>
      <c r="AA1392" s="28" t="s">
        <v>321</v>
      </c>
      <c r="AB1392" s="28">
        <v>45.9</v>
      </c>
      <c r="AC1392" s="28" t="s">
        <v>321</v>
      </c>
      <c r="AD1392" s="28">
        <v>285</v>
      </c>
      <c r="AE1392" s="28" t="s">
        <v>321</v>
      </c>
      <c r="AI1392" s="28">
        <v>20900</v>
      </c>
      <c r="AJ1392" s="13">
        <v>4.0999999999999996</v>
      </c>
      <c r="AK1392" s="28" t="s">
        <v>321</v>
      </c>
      <c r="AL1392" s="28" t="s">
        <v>321</v>
      </c>
      <c r="AM1392" s="13">
        <v>12.1</v>
      </c>
    </row>
    <row r="1393" spans="1:14" x14ac:dyDescent="0.3">
      <c r="A1393" s="32">
        <v>44496</v>
      </c>
      <c r="B1393" s="30">
        <v>0.44958333333333328</v>
      </c>
      <c r="C1393" s="13">
        <v>799</v>
      </c>
      <c r="D1393" s="13">
        <v>0.52</v>
      </c>
      <c r="E1393" s="13">
        <v>11.03</v>
      </c>
      <c r="F1393" s="13">
        <v>7.99</v>
      </c>
      <c r="G1393" s="13">
        <v>11.300000000000002</v>
      </c>
      <c r="K1393" s="13">
        <v>1301</v>
      </c>
      <c r="L1393" s="31">
        <f>AVERAGE(K1389:K1393)</f>
        <v>411.6</v>
      </c>
      <c r="M1393" s="38">
        <f>GEOMEAN(K1389:K1393)</f>
        <v>271.16125731803669</v>
      </c>
      <c r="N1393" s="55" t="s">
        <v>615</v>
      </c>
    </row>
    <row r="1394" spans="1:14" x14ac:dyDescent="0.3">
      <c r="A1394" s="32">
        <v>44501</v>
      </c>
      <c r="B1394" s="30">
        <v>0.47225694444444444</v>
      </c>
      <c r="C1394" s="13">
        <v>814</v>
      </c>
      <c r="D1394" s="13">
        <v>0.52649999999999997</v>
      </c>
      <c r="E1394" s="13">
        <v>12.16</v>
      </c>
      <c r="F1394" s="13">
        <v>8.01</v>
      </c>
      <c r="G1394" s="13">
        <v>12.5</v>
      </c>
      <c r="K1394" s="13">
        <v>240</v>
      </c>
    </row>
    <row r="1395" spans="1:14" x14ac:dyDescent="0.3">
      <c r="A1395" s="32">
        <v>44510</v>
      </c>
      <c r="B1395" s="30">
        <v>0.49614583333333334</v>
      </c>
      <c r="C1395" s="13">
        <v>894</v>
      </c>
      <c r="D1395" s="13">
        <v>0.57850000000000001</v>
      </c>
      <c r="E1395" s="13">
        <v>10.210000000000001</v>
      </c>
      <c r="F1395" s="13">
        <v>8.02</v>
      </c>
      <c r="G1395" s="13">
        <v>10.9</v>
      </c>
      <c r="K1395" s="13">
        <v>393</v>
      </c>
    </row>
    <row r="1396" spans="1:14" x14ac:dyDescent="0.3">
      <c r="A1396" s="32">
        <v>44515</v>
      </c>
      <c r="B1396" s="30">
        <v>0.44202546296296297</v>
      </c>
      <c r="C1396" s="13">
        <v>528</v>
      </c>
      <c r="D1396" s="13">
        <v>0.34320000000000001</v>
      </c>
      <c r="E1396" s="13">
        <v>11.87</v>
      </c>
      <c r="F1396" s="13">
        <v>7.95</v>
      </c>
      <c r="G1396" s="13">
        <v>4.5999999999999996</v>
      </c>
      <c r="K1396" s="13">
        <v>350</v>
      </c>
    </row>
    <row r="1397" spans="1:14" x14ac:dyDescent="0.3">
      <c r="A1397" s="32">
        <v>44523</v>
      </c>
      <c r="B1397" s="73">
        <v>0.43472222222222223</v>
      </c>
      <c r="C1397" s="13">
        <v>790</v>
      </c>
      <c r="D1397" s="13">
        <v>0.51349999999999996</v>
      </c>
      <c r="E1397" s="13">
        <v>13.23</v>
      </c>
      <c r="F1397" s="13">
        <v>7.91</v>
      </c>
      <c r="G1397" s="13">
        <v>2.8</v>
      </c>
      <c r="K1397" s="13">
        <v>41</v>
      </c>
    </row>
    <row r="1398" spans="1:14" x14ac:dyDescent="0.3">
      <c r="A1398" s="32">
        <v>44530</v>
      </c>
      <c r="B1398" s="30">
        <v>0.43870370370370365</v>
      </c>
      <c r="C1398" s="13">
        <v>913</v>
      </c>
      <c r="D1398" s="13">
        <v>0.59150000000000003</v>
      </c>
      <c r="E1398" s="13">
        <v>13.08</v>
      </c>
      <c r="F1398" s="13">
        <v>7.96</v>
      </c>
      <c r="G1398" s="13">
        <v>4.9000000000000004</v>
      </c>
      <c r="K1398" s="13">
        <v>74</v>
      </c>
      <c r="L1398" s="31">
        <f>AVERAGE(K1394:K1398)</f>
        <v>219.6</v>
      </c>
      <c r="M1398" s="38">
        <f>GEOMEAN(K1394:K1398)</f>
        <v>158.53949941258381</v>
      </c>
      <c r="N1398" s="55" t="s">
        <v>616</v>
      </c>
    </row>
    <row r="1399" spans="1:14" x14ac:dyDescent="0.3">
      <c r="A1399" s="32">
        <v>44532</v>
      </c>
      <c r="B1399" s="26">
        <v>0.41461805555555559</v>
      </c>
      <c r="C1399" s="13">
        <v>753</v>
      </c>
      <c r="D1399" s="13">
        <v>0.48749999999999999</v>
      </c>
      <c r="E1399" s="13">
        <v>10.52</v>
      </c>
      <c r="F1399" s="13">
        <v>7.87</v>
      </c>
      <c r="G1399" s="13">
        <v>7.7</v>
      </c>
      <c r="K1399" s="13">
        <v>2247</v>
      </c>
    </row>
    <row r="1400" spans="1:14" x14ac:dyDescent="0.3">
      <c r="A1400" s="32">
        <v>44536</v>
      </c>
      <c r="B1400" s="30">
        <v>0.45423611111111112</v>
      </c>
      <c r="C1400" s="13">
        <v>456.1</v>
      </c>
      <c r="D1400" s="13">
        <v>0.2964</v>
      </c>
      <c r="E1400" s="13">
        <v>11.36</v>
      </c>
      <c r="F1400" s="13">
        <v>7.87</v>
      </c>
      <c r="G1400" s="13">
        <v>7.9</v>
      </c>
      <c r="K1400" s="13">
        <v>2382</v>
      </c>
    </row>
    <row r="1401" spans="1:14" x14ac:dyDescent="0.3">
      <c r="A1401" s="32">
        <v>44538</v>
      </c>
      <c r="B1401" s="30">
        <v>0.4443171296296296</v>
      </c>
      <c r="C1401" s="13">
        <v>849</v>
      </c>
      <c r="D1401" s="13">
        <v>0.55179999999999996</v>
      </c>
      <c r="E1401" s="13">
        <v>16.09</v>
      </c>
      <c r="F1401" s="13">
        <v>7.73</v>
      </c>
      <c r="G1401" s="13">
        <v>2.2999999999999998</v>
      </c>
      <c r="K1401" s="13">
        <v>272</v>
      </c>
    </row>
    <row r="1402" spans="1:14" x14ac:dyDescent="0.3">
      <c r="A1402" s="32">
        <v>44544</v>
      </c>
      <c r="B1402" s="30">
        <v>0.43827546296296299</v>
      </c>
      <c r="C1402" s="13">
        <v>888</v>
      </c>
      <c r="D1402" s="13">
        <v>0.57850000000000001</v>
      </c>
      <c r="E1402" s="13">
        <v>11.04</v>
      </c>
      <c r="F1402" s="13">
        <v>7.93</v>
      </c>
      <c r="G1402" s="13">
        <v>4.8</v>
      </c>
      <c r="K1402" s="13">
        <v>233</v>
      </c>
    </row>
    <row r="1403" spans="1:14" x14ac:dyDescent="0.3">
      <c r="A1403" s="32">
        <v>44557</v>
      </c>
      <c r="B1403" s="30">
        <v>0.46479166666666666</v>
      </c>
      <c r="C1403" s="13">
        <v>481.6</v>
      </c>
      <c r="D1403" s="13">
        <v>0.31330000000000002</v>
      </c>
      <c r="E1403" s="49"/>
      <c r="F1403" s="13">
        <v>8.2200000000000006</v>
      </c>
      <c r="G1403" s="13">
        <v>10.6</v>
      </c>
      <c r="K1403" s="13">
        <v>910</v>
      </c>
      <c r="L1403" s="31">
        <f>AVERAGE(K1399:K1403)</f>
        <v>1208.8</v>
      </c>
      <c r="M1403" s="38">
        <f>GEOMEAN(K1399:K1403)</f>
        <v>790.50060998569234</v>
      </c>
      <c r="N1403" s="55" t="s">
        <v>617</v>
      </c>
    </row>
    <row r="1404" spans="1:14" x14ac:dyDescent="0.3">
      <c r="A1404" s="32">
        <v>44565</v>
      </c>
      <c r="B1404" s="26">
        <v>0.45581018518518518</v>
      </c>
      <c r="C1404" s="13">
        <v>825</v>
      </c>
      <c r="D1404" s="13">
        <v>0.5363</v>
      </c>
      <c r="E1404" s="13">
        <v>13.26</v>
      </c>
      <c r="F1404" s="13">
        <v>8.08</v>
      </c>
      <c r="G1404" s="13">
        <v>3.1</v>
      </c>
      <c r="K1404" s="13">
        <v>110</v>
      </c>
    </row>
    <row r="1405" spans="1:14" x14ac:dyDescent="0.3">
      <c r="A1405" s="32">
        <v>44574</v>
      </c>
      <c r="B1405" s="26">
        <v>0.45864583333333336</v>
      </c>
      <c r="C1405" s="13">
        <v>863</v>
      </c>
      <c r="D1405" s="13">
        <v>0.55900000000000005</v>
      </c>
      <c r="E1405" s="13">
        <v>14.38</v>
      </c>
      <c r="F1405" s="13">
        <v>8.15</v>
      </c>
      <c r="G1405" s="13">
        <v>3.9</v>
      </c>
      <c r="K1405" s="13">
        <v>496</v>
      </c>
    </row>
    <row r="1406" spans="1:14" x14ac:dyDescent="0.3">
      <c r="A1406" s="32">
        <v>44581</v>
      </c>
      <c r="B1406" s="30">
        <v>0.44496527777777778</v>
      </c>
      <c r="C1406" s="13">
        <v>989</v>
      </c>
      <c r="D1406" s="13">
        <v>0.64349999999999996</v>
      </c>
      <c r="E1406" s="13">
        <v>15.35</v>
      </c>
      <c r="F1406" s="13">
        <v>7.91</v>
      </c>
      <c r="G1406" s="13">
        <v>0</v>
      </c>
      <c r="K1406" s="13">
        <v>41</v>
      </c>
    </row>
    <row r="1407" spans="1:14" x14ac:dyDescent="0.3">
      <c r="A1407" s="32">
        <v>44587</v>
      </c>
      <c r="B1407" s="49"/>
      <c r="C1407" s="49" t="s">
        <v>757</v>
      </c>
    </row>
    <row r="1408" spans="1:14" x14ac:dyDescent="0.3">
      <c r="A1408" s="32">
        <v>44592</v>
      </c>
      <c r="B1408" s="49"/>
      <c r="C1408" s="49" t="s">
        <v>757</v>
      </c>
      <c r="L1408" s="31">
        <f>AVERAGE(K1404:K1408)</f>
        <v>215.66666666666666</v>
      </c>
      <c r="M1408" s="38">
        <f>GEOMEAN(K1404:K1408)</f>
        <v>130.78343488687236</v>
      </c>
      <c r="N1408" s="55" t="s">
        <v>618</v>
      </c>
    </row>
    <row r="1409" spans="1:39" x14ac:dyDescent="0.3">
      <c r="A1409" s="32">
        <v>44600</v>
      </c>
      <c r="C1409" s="49" t="s">
        <v>757</v>
      </c>
    </row>
    <row r="1410" spans="1:39" x14ac:dyDescent="0.3">
      <c r="A1410" s="32">
        <v>44607</v>
      </c>
      <c r="C1410" s="49" t="s">
        <v>757</v>
      </c>
    </row>
    <row r="1411" spans="1:39" x14ac:dyDescent="0.3">
      <c r="A1411" s="32">
        <v>44609</v>
      </c>
      <c r="B1411" s="26">
        <v>0.44458333333333333</v>
      </c>
      <c r="C1411" s="13">
        <v>379.5</v>
      </c>
      <c r="D1411" s="13">
        <v>0.247</v>
      </c>
      <c r="E1411" s="13">
        <v>13.59</v>
      </c>
      <c r="F1411" s="13">
        <v>8.02</v>
      </c>
      <c r="G1411" s="13">
        <v>6.2</v>
      </c>
      <c r="K1411" s="13">
        <v>4611</v>
      </c>
    </row>
    <row r="1412" spans="1:39" x14ac:dyDescent="0.3">
      <c r="A1412" s="32">
        <v>44615</v>
      </c>
      <c r="B1412" s="30">
        <v>0.42505787037037041</v>
      </c>
      <c r="C1412" s="13">
        <v>744</v>
      </c>
      <c r="D1412" s="13">
        <v>0.4829</v>
      </c>
      <c r="E1412" s="13">
        <v>12.44</v>
      </c>
      <c r="F1412" s="13">
        <v>7.99</v>
      </c>
      <c r="G1412" s="13">
        <v>4.0999999999999996</v>
      </c>
      <c r="K1412" s="13">
        <v>199</v>
      </c>
    </row>
    <row r="1413" spans="1:39" x14ac:dyDescent="0.3">
      <c r="A1413" s="32">
        <v>44620</v>
      </c>
      <c r="B1413" s="30">
        <v>0.41872685185185188</v>
      </c>
      <c r="C1413" s="13">
        <v>923</v>
      </c>
      <c r="D1413" s="13">
        <v>0.59799999999999998</v>
      </c>
      <c r="E1413" s="13">
        <v>14.13</v>
      </c>
      <c r="F1413" s="13">
        <v>7.98</v>
      </c>
      <c r="G1413" s="13">
        <v>3.6</v>
      </c>
      <c r="K1413" s="13">
        <v>63</v>
      </c>
      <c r="L1413" s="31">
        <f>AVERAGE(K1409:K1413)</f>
        <v>1624.3333333333333</v>
      </c>
      <c r="M1413" s="38">
        <f>GEOMEAN(K1409:K1413)</f>
        <v>386.66029922464651</v>
      </c>
      <c r="N1413" s="55" t="s">
        <v>619</v>
      </c>
    </row>
    <row r="1414" spans="1:39" x14ac:dyDescent="0.3">
      <c r="A1414" s="32">
        <v>44623</v>
      </c>
      <c r="B1414" s="30">
        <v>0.41665509259259265</v>
      </c>
      <c r="C1414" s="13">
        <v>858</v>
      </c>
      <c r="D1414" s="13">
        <v>0.55900000000000005</v>
      </c>
      <c r="E1414" s="13">
        <v>11.94</v>
      </c>
      <c r="F1414" s="13">
        <v>8.01</v>
      </c>
      <c r="G1414" s="13">
        <v>6.7</v>
      </c>
      <c r="K1414" s="13">
        <v>30</v>
      </c>
    </row>
    <row r="1415" spans="1:39" x14ac:dyDescent="0.3">
      <c r="A1415" s="32">
        <v>44627</v>
      </c>
      <c r="B1415" s="30">
        <v>0.43384259259259261</v>
      </c>
      <c r="C1415" s="13">
        <v>271.5</v>
      </c>
      <c r="D1415" s="13">
        <v>0.1762</v>
      </c>
      <c r="E1415" s="13">
        <v>12.3</v>
      </c>
      <c r="F1415" s="13">
        <v>7.62</v>
      </c>
      <c r="K1415" s="56">
        <v>24192</v>
      </c>
    </row>
    <row r="1416" spans="1:39" x14ac:dyDescent="0.3">
      <c r="A1416" s="32">
        <v>44635</v>
      </c>
      <c r="B1416" s="26">
        <v>0.36909722222222219</v>
      </c>
      <c r="C1416" s="13">
        <v>926</v>
      </c>
      <c r="D1416" s="13">
        <v>0.60450000000000004</v>
      </c>
      <c r="E1416" s="13">
        <v>12.05</v>
      </c>
      <c r="F1416" s="13">
        <v>7.98</v>
      </c>
      <c r="K1416" s="13">
        <v>199</v>
      </c>
    </row>
    <row r="1417" spans="1:39" x14ac:dyDescent="0.3">
      <c r="A1417" s="41">
        <v>44643</v>
      </c>
      <c r="B1417" s="26">
        <v>0.47934027777777777</v>
      </c>
      <c r="C1417" s="13">
        <v>560</v>
      </c>
      <c r="D1417" s="13">
        <v>0.36399999999999999</v>
      </c>
      <c r="E1417" s="13">
        <v>10.44</v>
      </c>
      <c r="F1417" s="13">
        <v>7.91</v>
      </c>
      <c r="G1417" s="13">
        <v>11.3</v>
      </c>
      <c r="K1417" s="13">
        <v>1211</v>
      </c>
      <c r="O1417" s="28" t="s">
        <v>321</v>
      </c>
      <c r="P1417" s="28">
        <v>50</v>
      </c>
      <c r="Q1417" s="28" t="s">
        <v>321</v>
      </c>
      <c r="R1417" s="28" t="s">
        <v>321</v>
      </c>
      <c r="S1417" s="28" t="s">
        <v>321</v>
      </c>
      <c r="T1417" s="28" t="s">
        <v>321</v>
      </c>
      <c r="U1417" s="28" t="s">
        <v>321</v>
      </c>
      <c r="V1417" s="28" t="s">
        <v>321</v>
      </c>
      <c r="W1417" s="28" t="s">
        <v>321</v>
      </c>
      <c r="X1417" s="28">
        <v>52.7</v>
      </c>
      <c r="Y1417" s="28" t="s">
        <v>321</v>
      </c>
      <c r="Z1417" s="28">
        <v>0.63</v>
      </c>
      <c r="AA1417" s="28" t="s">
        <v>321</v>
      </c>
      <c r="AB1417" s="28">
        <v>20.399999999999999</v>
      </c>
      <c r="AC1417" s="28" t="s">
        <v>321</v>
      </c>
      <c r="AD1417" s="28">
        <v>197</v>
      </c>
      <c r="AE1417" s="28" t="s">
        <v>321</v>
      </c>
      <c r="AG1417" s="13">
        <v>416</v>
      </c>
      <c r="AH1417" s="28">
        <v>57600</v>
      </c>
      <c r="AI1417" s="28">
        <v>12900</v>
      </c>
      <c r="AJ1417" s="28" t="s">
        <v>654</v>
      </c>
      <c r="AK1417" s="28" t="s">
        <v>321</v>
      </c>
      <c r="AL1417" s="28" t="s">
        <v>321</v>
      </c>
      <c r="AM1417" s="13">
        <v>31.5</v>
      </c>
    </row>
    <row r="1418" spans="1:39" x14ac:dyDescent="0.3">
      <c r="A1418" s="32">
        <v>44651</v>
      </c>
      <c r="B1418" s="26">
        <v>0.46194444444444444</v>
      </c>
      <c r="C1418" s="13">
        <v>809</v>
      </c>
      <c r="D1418" s="13">
        <v>0.52649999999999997</v>
      </c>
      <c r="E1418" s="13">
        <v>10.039999999999999</v>
      </c>
      <c r="F1418" s="13">
        <v>8.39</v>
      </c>
      <c r="G1418" s="13">
        <v>9.4</v>
      </c>
      <c r="K1418" s="13">
        <v>1100</v>
      </c>
      <c r="L1418" s="31">
        <f>AVERAGE(K1414:K1418)</f>
        <v>5346.4</v>
      </c>
      <c r="M1418" s="38">
        <f>GEOMEAN(K1414:K1418)</f>
        <v>719.17831959953014</v>
      </c>
      <c r="N1418" s="55" t="s">
        <v>620</v>
      </c>
    </row>
    <row r="1419" spans="1:39" x14ac:dyDescent="0.3">
      <c r="A1419" s="32">
        <v>44655</v>
      </c>
      <c r="B1419" s="30">
        <v>0.43494212962962964</v>
      </c>
      <c r="C1419" s="13">
        <v>863</v>
      </c>
      <c r="D1419" s="13">
        <v>0.55900000000000005</v>
      </c>
      <c r="E1419" s="13">
        <v>9.81</v>
      </c>
      <c r="F1419" s="13">
        <v>8.35</v>
      </c>
      <c r="G1419" s="13">
        <v>9</v>
      </c>
      <c r="K1419" s="13">
        <v>63</v>
      </c>
    </row>
    <row r="1420" spans="1:39" x14ac:dyDescent="0.3">
      <c r="A1420" s="32">
        <v>44658</v>
      </c>
      <c r="B1420" s="30">
        <v>0.44972222222222219</v>
      </c>
      <c r="C1420" s="13">
        <v>763</v>
      </c>
      <c r="D1420" s="13">
        <v>0.49399999999999999</v>
      </c>
      <c r="E1420" s="13">
        <v>13.3</v>
      </c>
      <c r="F1420" s="13">
        <v>8.08</v>
      </c>
      <c r="G1420" s="13">
        <v>9.6999999999999993</v>
      </c>
      <c r="K1420" s="13">
        <v>199</v>
      </c>
    </row>
    <row r="1421" spans="1:39" x14ac:dyDescent="0.3">
      <c r="A1421" s="32">
        <v>44664</v>
      </c>
      <c r="B1421" s="53">
        <v>0.41730324074074071</v>
      </c>
      <c r="C1421" s="13">
        <v>777</v>
      </c>
      <c r="D1421" s="13">
        <v>0.50700000000000001</v>
      </c>
      <c r="E1421" s="13">
        <v>8.2200000000000006</v>
      </c>
      <c r="F1421" s="13">
        <v>7.78</v>
      </c>
      <c r="G1421" s="13">
        <v>13.8</v>
      </c>
      <c r="K1421" s="13">
        <v>134</v>
      </c>
    </row>
    <row r="1422" spans="1:39" x14ac:dyDescent="0.3">
      <c r="A1422" s="32">
        <v>44672</v>
      </c>
      <c r="B1422" s="30">
        <v>0.45802083333333332</v>
      </c>
      <c r="C1422" s="13">
        <v>831</v>
      </c>
      <c r="D1422" s="13">
        <v>0.53949999999999998</v>
      </c>
      <c r="E1422" s="13">
        <v>11.01</v>
      </c>
      <c r="F1422" s="13">
        <v>7.82</v>
      </c>
      <c r="G1422" s="13">
        <v>12</v>
      </c>
      <c r="K1422" s="13">
        <v>669</v>
      </c>
    </row>
    <row r="1423" spans="1:39" x14ac:dyDescent="0.3">
      <c r="A1423" s="32">
        <v>44680</v>
      </c>
      <c r="B1423" s="26">
        <v>0.47312500000000002</v>
      </c>
      <c r="C1423" s="13">
        <v>880</v>
      </c>
      <c r="D1423" s="13">
        <v>0.57199999999999995</v>
      </c>
      <c r="E1423" s="13">
        <v>10.7</v>
      </c>
      <c r="F1423" s="13">
        <v>7.91</v>
      </c>
      <c r="G1423" s="13">
        <v>13.1</v>
      </c>
      <c r="K1423" s="13">
        <v>246</v>
      </c>
      <c r="L1423" s="31">
        <f>AVERAGE(K1419:K1423)</f>
        <v>262.2</v>
      </c>
      <c r="M1423" s="38">
        <f>GEOMEAN(K1419:K1423)</f>
        <v>194.23698572050978</v>
      </c>
      <c r="N1423" s="55" t="s">
        <v>621</v>
      </c>
    </row>
    <row r="1424" spans="1:39" x14ac:dyDescent="0.3">
      <c r="A1424" s="32">
        <v>44686</v>
      </c>
      <c r="B1424" s="26">
        <v>0.4195949074074074</v>
      </c>
      <c r="C1424" s="13">
        <v>848</v>
      </c>
      <c r="D1424" s="13">
        <v>0.55249999999999999</v>
      </c>
      <c r="E1424" s="13">
        <v>8.6300000000000008</v>
      </c>
      <c r="F1424" s="13">
        <v>7.76</v>
      </c>
      <c r="G1424" s="13">
        <v>13.2</v>
      </c>
      <c r="K1424" s="13">
        <v>197</v>
      </c>
    </row>
    <row r="1425" spans="1:39" x14ac:dyDescent="0.3">
      <c r="A1425" s="32">
        <v>44692</v>
      </c>
      <c r="B1425" s="30">
        <v>0.43138888888888888</v>
      </c>
      <c r="C1425" s="13">
        <v>906</v>
      </c>
      <c r="D1425" s="13">
        <v>0.59150000000000003</v>
      </c>
      <c r="E1425" s="13">
        <v>8.02</v>
      </c>
      <c r="F1425" s="13">
        <v>7.7</v>
      </c>
      <c r="G1425" s="13">
        <v>19.8</v>
      </c>
      <c r="K1425" s="13">
        <v>345</v>
      </c>
    </row>
    <row r="1426" spans="1:39" x14ac:dyDescent="0.3">
      <c r="A1426" s="32">
        <v>44697</v>
      </c>
      <c r="B1426" s="30">
        <v>0.42346064814814816</v>
      </c>
      <c r="C1426" s="13">
        <v>885</v>
      </c>
      <c r="D1426" s="13">
        <v>0.57850000000000001</v>
      </c>
      <c r="E1426" s="13">
        <v>6.64</v>
      </c>
      <c r="F1426" s="13">
        <v>7.84</v>
      </c>
      <c r="G1426" s="13">
        <v>18.600000000000001</v>
      </c>
      <c r="K1426" s="13">
        <v>488</v>
      </c>
    </row>
    <row r="1427" spans="1:39" x14ac:dyDescent="0.3">
      <c r="A1427" s="32">
        <v>44700</v>
      </c>
      <c r="B1427" s="26">
        <v>0.48502314814814818</v>
      </c>
      <c r="C1427" s="13">
        <v>651</v>
      </c>
      <c r="D1427" s="13">
        <v>0.42249999999999999</v>
      </c>
      <c r="E1427" s="13">
        <v>8.3000000000000007</v>
      </c>
      <c r="F1427" s="13">
        <v>7.66</v>
      </c>
      <c r="G1427" s="13">
        <v>18.5</v>
      </c>
      <c r="K1427" s="13">
        <v>7701</v>
      </c>
    </row>
    <row r="1428" spans="1:39" x14ac:dyDescent="0.3">
      <c r="A1428" s="32">
        <v>44706</v>
      </c>
      <c r="B1428" s="26">
        <v>0.4548611111111111</v>
      </c>
      <c r="C1428" s="13">
        <v>856</v>
      </c>
      <c r="D1428" s="13">
        <v>0.55900000000000005</v>
      </c>
      <c r="E1428" s="13">
        <v>7.43</v>
      </c>
      <c r="F1428" s="13">
        <v>7.99</v>
      </c>
      <c r="G1428" s="13">
        <v>19.2</v>
      </c>
      <c r="K1428" s="13">
        <v>959</v>
      </c>
      <c r="L1428" s="31">
        <f>AVERAGE(K1424:K1428)</f>
        <v>1938</v>
      </c>
      <c r="M1428" s="38">
        <f>GEOMEAN(K1424:K1428)</f>
        <v>754.76920910146214</v>
      </c>
      <c r="N1428" s="55" t="s">
        <v>622</v>
      </c>
    </row>
    <row r="1429" spans="1:39" x14ac:dyDescent="0.3">
      <c r="A1429" s="32">
        <v>44714</v>
      </c>
      <c r="B1429" s="30">
        <v>0.45203703703703701</v>
      </c>
      <c r="C1429" s="13">
        <v>379</v>
      </c>
      <c r="D1429" s="13">
        <v>0.24640000000000001</v>
      </c>
      <c r="E1429" s="13">
        <v>7</v>
      </c>
      <c r="F1429" s="13">
        <v>7.64</v>
      </c>
      <c r="G1429" s="13">
        <v>19.5</v>
      </c>
      <c r="K1429" s="13">
        <v>12997</v>
      </c>
    </row>
    <row r="1430" spans="1:39" x14ac:dyDescent="0.3">
      <c r="A1430" s="32">
        <v>44720</v>
      </c>
      <c r="B1430" s="30">
        <v>0.44006944444444446</v>
      </c>
      <c r="D1430" s="13" t="s">
        <v>623</v>
      </c>
      <c r="G1430" s="13">
        <v>18.100000000000001</v>
      </c>
      <c r="K1430" s="13">
        <v>1467</v>
      </c>
    </row>
    <row r="1431" spans="1:39" x14ac:dyDescent="0.3">
      <c r="A1431" s="32">
        <v>44728</v>
      </c>
      <c r="B1431" s="26">
        <v>0.49096064814814816</v>
      </c>
      <c r="C1431" s="13">
        <v>824</v>
      </c>
      <c r="D1431" s="13">
        <v>0.53300000000000003</v>
      </c>
      <c r="E1431" s="13">
        <v>4.43</v>
      </c>
      <c r="F1431" s="13">
        <v>7.5</v>
      </c>
      <c r="G1431" s="13">
        <v>23.9</v>
      </c>
      <c r="K1431" s="13">
        <v>717</v>
      </c>
    </row>
    <row r="1432" spans="1:39" x14ac:dyDescent="0.3">
      <c r="A1432" s="32">
        <v>44735</v>
      </c>
      <c r="B1432" s="26">
        <v>0.47392361111111114</v>
      </c>
      <c r="C1432" s="13">
        <v>910</v>
      </c>
      <c r="D1432" s="13">
        <v>0.59150000000000003</v>
      </c>
      <c r="E1432" s="13">
        <v>6.63</v>
      </c>
      <c r="F1432" s="13">
        <v>8.0299999999999994</v>
      </c>
      <c r="G1432" s="13">
        <v>22.4</v>
      </c>
      <c r="K1432" s="13">
        <v>581</v>
      </c>
    </row>
    <row r="1433" spans="1:39" x14ac:dyDescent="0.3">
      <c r="A1433" s="32">
        <v>44739</v>
      </c>
      <c r="B1433" s="26">
        <v>0.3989583333333333</v>
      </c>
      <c r="C1433" s="13">
        <v>881</v>
      </c>
      <c r="D1433" s="13">
        <v>0.57199999999999995</v>
      </c>
      <c r="E1433" s="13">
        <v>7.36</v>
      </c>
      <c r="F1433" s="13">
        <v>7.41</v>
      </c>
      <c r="G1433" s="13">
        <v>18.899999999999999</v>
      </c>
      <c r="K1433" s="13">
        <v>2359</v>
      </c>
      <c r="L1433" s="31">
        <f>AVERAGE(K1429:K1433)</f>
        <v>3624.2</v>
      </c>
      <c r="M1433" s="38">
        <f>GEOMEAN(K1429:K1433)</f>
        <v>1796.9636512503803</v>
      </c>
      <c r="N1433" s="55" t="s">
        <v>624</v>
      </c>
    </row>
    <row r="1434" spans="1:39" x14ac:dyDescent="0.3">
      <c r="A1434" s="32">
        <v>44749</v>
      </c>
      <c r="B1434" s="26">
        <v>0.45578703703703699</v>
      </c>
      <c r="C1434" s="13">
        <v>846</v>
      </c>
      <c r="D1434" s="13">
        <v>0.55249999999999999</v>
      </c>
      <c r="E1434" s="13">
        <v>5.98</v>
      </c>
      <c r="F1434" s="13">
        <v>7.91</v>
      </c>
      <c r="G1434" s="13">
        <v>23</v>
      </c>
      <c r="K1434" s="13">
        <v>10462</v>
      </c>
    </row>
    <row r="1435" spans="1:39" x14ac:dyDescent="0.3">
      <c r="A1435" s="32">
        <v>44755</v>
      </c>
      <c r="B1435" s="26">
        <v>0.41283564814814816</v>
      </c>
      <c r="C1435" s="13">
        <v>824</v>
      </c>
      <c r="D1435" s="13">
        <v>0.53300000000000003</v>
      </c>
      <c r="E1435" s="13">
        <v>6.25</v>
      </c>
      <c r="F1435" s="13">
        <v>7.81</v>
      </c>
      <c r="G1435" s="13">
        <v>22.5</v>
      </c>
      <c r="K1435" s="13">
        <v>601</v>
      </c>
    </row>
    <row r="1436" spans="1:39" x14ac:dyDescent="0.3">
      <c r="A1436" s="32">
        <v>44761</v>
      </c>
      <c r="B1436" s="26">
        <v>0.42840277777777774</v>
      </c>
      <c r="C1436" s="13">
        <v>790</v>
      </c>
      <c r="D1436" s="13">
        <v>0.51349999999999996</v>
      </c>
      <c r="E1436" s="13">
        <v>4.34</v>
      </c>
      <c r="F1436" s="13">
        <v>7.78</v>
      </c>
      <c r="G1436" s="13">
        <v>24.2</v>
      </c>
      <c r="K1436" s="13">
        <v>63</v>
      </c>
    </row>
    <row r="1437" spans="1:39" x14ac:dyDescent="0.3">
      <c r="A1437" s="32">
        <v>44769</v>
      </c>
      <c r="B1437" s="26">
        <v>0.43869212962962961</v>
      </c>
      <c r="C1437" s="13">
        <v>144.30000000000001</v>
      </c>
      <c r="D1437" s="13">
        <v>9.3600000000000003E-2</v>
      </c>
      <c r="E1437" s="13">
        <v>6.91</v>
      </c>
      <c r="F1437" s="13">
        <v>7.61</v>
      </c>
      <c r="G1437" s="13">
        <v>22.7</v>
      </c>
      <c r="K1437" s="13">
        <v>24192</v>
      </c>
      <c r="O1437" s="28">
        <v>2.2999999999999998</v>
      </c>
      <c r="P1437" s="28">
        <v>70.8</v>
      </c>
      <c r="Q1437" s="28" t="s">
        <v>321</v>
      </c>
      <c r="R1437" s="28" t="s">
        <v>321</v>
      </c>
      <c r="S1437" s="28" t="s">
        <v>321</v>
      </c>
      <c r="T1437" s="28" t="s">
        <v>321</v>
      </c>
      <c r="U1437" s="28" t="s">
        <v>321</v>
      </c>
      <c r="V1437" s="28" t="s">
        <v>321</v>
      </c>
      <c r="W1437" s="28" t="s">
        <v>321</v>
      </c>
      <c r="X1437" s="28">
        <v>38.799999999999997</v>
      </c>
      <c r="Y1437" s="28" t="s">
        <v>321</v>
      </c>
      <c r="Z1437" s="28">
        <v>0.63</v>
      </c>
      <c r="AA1437" s="28" t="s">
        <v>321</v>
      </c>
      <c r="AB1437" s="28">
        <v>26.3</v>
      </c>
      <c r="AC1437" s="28">
        <v>0.24</v>
      </c>
      <c r="AD1437" s="28">
        <v>192</v>
      </c>
      <c r="AE1437" s="28" t="s">
        <v>321</v>
      </c>
      <c r="AG1437" s="28">
        <v>1690</v>
      </c>
      <c r="AH1437" s="28">
        <v>53700</v>
      </c>
      <c r="AI1437" s="28">
        <v>14100</v>
      </c>
      <c r="AJ1437" s="28" t="s">
        <v>321</v>
      </c>
      <c r="AK1437" s="28" t="s">
        <v>321</v>
      </c>
      <c r="AL1437" s="28" t="s">
        <v>321</v>
      </c>
      <c r="AM1437" s="13">
        <v>134</v>
      </c>
    </row>
    <row r="1438" spans="1:39" x14ac:dyDescent="0.3">
      <c r="A1438" s="32">
        <v>44771</v>
      </c>
      <c r="B1438" s="30">
        <v>0.4378009259259259</v>
      </c>
      <c r="C1438" s="13">
        <v>693</v>
      </c>
      <c r="D1438" s="13">
        <v>0.44850000000000001</v>
      </c>
      <c r="E1438" s="13">
        <v>5.47</v>
      </c>
      <c r="F1438" s="13">
        <v>7.47</v>
      </c>
      <c r="G1438" s="13">
        <v>23</v>
      </c>
      <c r="K1438" s="13">
        <v>2310</v>
      </c>
      <c r="L1438" s="31">
        <f>AVERAGE(K1434:K1438)</f>
        <v>7525.6</v>
      </c>
      <c r="M1438" s="38">
        <f>GEOMEAN(K1434:K1438)</f>
        <v>1857.9015547997867</v>
      </c>
      <c r="N1438" s="55" t="s">
        <v>625</v>
      </c>
    </row>
    <row r="1439" spans="1:39" x14ac:dyDescent="0.3">
      <c r="A1439" s="32">
        <v>44776</v>
      </c>
      <c r="B1439" s="30">
        <v>0.44673611111111106</v>
      </c>
      <c r="C1439" s="13">
        <v>373.2</v>
      </c>
      <c r="D1439" s="13">
        <v>0.2424</v>
      </c>
      <c r="E1439" s="13">
        <v>6</v>
      </c>
      <c r="F1439" s="13">
        <v>7.43</v>
      </c>
      <c r="G1439" s="13">
        <v>22.5</v>
      </c>
      <c r="K1439" s="13">
        <v>749</v>
      </c>
    </row>
    <row r="1440" spans="1:39" x14ac:dyDescent="0.3">
      <c r="A1440" s="32">
        <v>44784</v>
      </c>
      <c r="B1440" s="26">
        <v>0.48150462962962964</v>
      </c>
      <c r="C1440" s="13">
        <v>680</v>
      </c>
      <c r="D1440" s="13">
        <v>0.442</v>
      </c>
      <c r="E1440" s="13">
        <v>7.85</v>
      </c>
      <c r="F1440" s="13">
        <v>8.11</v>
      </c>
      <c r="G1440" s="13">
        <v>22.5</v>
      </c>
      <c r="K1440" s="13">
        <v>1529</v>
      </c>
    </row>
    <row r="1441" spans="1:14" x14ac:dyDescent="0.3">
      <c r="A1441" s="32">
        <v>44788</v>
      </c>
      <c r="B1441" s="54">
        <v>0.44780092592592591</v>
      </c>
      <c r="C1441" s="13">
        <v>834</v>
      </c>
      <c r="D1441" s="13">
        <v>0.53949999999999998</v>
      </c>
      <c r="E1441" s="13">
        <v>8.0399999999999991</v>
      </c>
      <c r="F1441" s="13">
        <v>7.89</v>
      </c>
      <c r="G1441" s="13">
        <v>21.9</v>
      </c>
      <c r="K1441" s="13">
        <v>554</v>
      </c>
    </row>
    <row r="1442" spans="1:14" x14ac:dyDescent="0.3">
      <c r="A1442" s="32">
        <v>44795</v>
      </c>
      <c r="B1442" s="26">
        <v>0.47638888888888892</v>
      </c>
      <c r="C1442" s="13">
        <v>660</v>
      </c>
      <c r="D1442" s="13">
        <v>0.42899999999999999</v>
      </c>
      <c r="E1442" s="13">
        <v>8.5399999999999991</v>
      </c>
      <c r="F1442" s="13">
        <v>7.56</v>
      </c>
      <c r="G1442" s="13">
        <v>20.5</v>
      </c>
      <c r="K1442" s="13">
        <v>836</v>
      </c>
    </row>
    <row r="1443" spans="1:14" x14ac:dyDescent="0.3">
      <c r="A1443" s="32">
        <v>44795</v>
      </c>
      <c r="B1443" s="26">
        <v>0.48336805555555556</v>
      </c>
      <c r="C1443" s="13">
        <v>876</v>
      </c>
      <c r="D1443" s="13">
        <v>0.57199999999999995</v>
      </c>
      <c r="E1443" s="13">
        <v>9.08</v>
      </c>
      <c r="F1443" s="13">
        <v>7.71</v>
      </c>
      <c r="G1443" s="13">
        <v>20.7</v>
      </c>
      <c r="K1443" s="13">
        <v>836</v>
      </c>
      <c r="L1443" s="31">
        <f>AVERAGE(K1439:K1444)</f>
        <v>4782.666666666667</v>
      </c>
      <c r="M1443" s="38">
        <f>GEOMEAN(K1439:K1444)</f>
        <v>1485.0710524953165</v>
      </c>
      <c r="N1443" s="55" t="s">
        <v>626</v>
      </c>
    </row>
    <row r="1444" spans="1:14" x14ac:dyDescent="0.3">
      <c r="A1444" s="32">
        <v>44803</v>
      </c>
      <c r="B1444" s="30">
        <v>0.43219907407407404</v>
      </c>
      <c r="C1444" s="13">
        <v>293.3</v>
      </c>
      <c r="D1444" s="13">
        <v>0.1905</v>
      </c>
      <c r="E1444" s="13">
        <v>7.1</v>
      </c>
      <c r="F1444" s="13">
        <v>7.88</v>
      </c>
      <c r="G1444" s="13">
        <v>22</v>
      </c>
      <c r="K1444" s="13">
        <v>24192</v>
      </c>
    </row>
    <row r="1445" spans="1:14" x14ac:dyDescent="0.3">
      <c r="A1445" s="32">
        <v>44811</v>
      </c>
      <c r="B1445" s="26">
        <v>0.45758101851851851</v>
      </c>
      <c r="C1445" s="13">
        <v>846</v>
      </c>
      <c r="D1445" s="13">
        <v>550</v>
      </c>
      <c r="E1445" s="13">
        <v>9.23</v>
      </c>
      <c r="F1445" s="13">
        <v>7.79</v>
      </c>
      <c r="G1445" s="13">
        <v>19.7</v>
      </c>
      <c r="K1445" s="13">
        <v>2909</v>
      </c>
    </row>
    <row r="1446" spans="1:14" x14ac:dyDescent="0.3">
      <c r="A1446" s="32">
        <v>44816</v>
      </c>
      <c r="B1446" s="30">
        <v>0.43254629629629626</v>
      </c>
      <c r="C1446" s="13">
        <v>532</v>
      </c>
      <c r="D1446" s="13">
        <v>345.8</v>
      </c>
      <c r="E1446" s="13">
        <v>8.09</v>
      </c>
      <c r="F1446" s="13">
        <v>7.73</v>
      </c>
      <c r="G1446" s="13">
        <v>17.899999999999999</v>
      </c>
      <c r="K1446" s="13">
        <v>19863</v>
      </c>
    </row>
    <row r="1447" spans="1:14" x14ac:dyDescent="0.3">
      <c r="A1447" s="32">
        <v>44819</v>
      </c>
      <c r="B1447" s="30">
        <v>0.44637731481481485</v>
      </c>
      <c r="C1447" s="13">
        <v>750</v>
      </c>
      <c r="D1447" s="13">
        <v>0.48749999999999999</v>
      </c>
      <c r="E1447" s="13">
        <v>9.1999999999999993</v>
      </c>
      <c r="F1447" s="13">
        <v>8.01</v>
      </c>
      <c r="G1447" s="13">
        <v>19.600000000000001</v>
      </c>
      <c r="K1447" s="13">
        <v>1956</v>
      </c>
    </row>
    <row r="1448" spans="1:14" x14ac:dyDescent="0.3">
      <c r="A1448" s="32">
        <v>44824</v>
      </c>
      <c r="B1448" s="30">
        <v>0.45716435185185184</v>
      </c>
      <c r="C1448" s="13">
        <v>640</v>
      </c>
      <c r="D1448" s="13">
        <v>0.41599999999999998</v>
      </c>
      <c r="E1448" s="13">
        <v>8.26</v>
      </c>
      <c r="F1448" s="13">
        <v>7.67</v>
      </c>
      <c r="G1448" s="13">
        <v>20</v>
      </c>
      <c r="K1448" s="13">
        <v>3441</v>
      </c>
    </row>
    <row r="1449" spans="1:14" x14ac:dyDescent="0.3">
      <c r="A1449" s="32">
        <v>44832</v>
      </c>
      <c r="B1449" s="26">
        <v>0.45780092592592592</v>
      </c>
      <c r="C1449" s="13">
        <v>591</v>
      </c>
      <c r="D1449" s="13">
        <v>0.38419999999999999</v>
      </c>
      <c r="E1449" s="13">
        <v>10.42</v>
      </c>
      <c r="F1449" s="13">
        <v>8.02</v>
      </c>
      <c r="G1449" s="13">
        <v>12.8</v>
      </c>
      <c r="K1449" s="13">
        <v>299</v>
      </c>
      <c r="L1449" s="31">
        <f>AVERAGE(K1445:K1449)</f>
        <v>5693.6</v>
      </c>
      <c r="M1449" s="38">
        <f>GEOMEAN(K1445:K1449)</f>
        <v>2588.82476848849</v>
      </c>
      <c r="N1449" s="55" t="s">
        <v>627</v>
      </c>
    </row>
    <row r="1450" spans="1:14" x14ac:dyDescent="0.3">
      <c r="A1450" s="32">
        <v>44837</v>
      </c>
      <c r="B1450" s="26">
        <v>0.47629629629629627</v>
      </c>
      <c r="C1450" s="13">
        <v>1071</v>
      </c>
      <c r="D1450" s="13">
        <v>0.69550000000000001</v>
      </c>
      <c r="E1450" s="13">
        <v>9.1999999999999993</v>
      </c>
      <c r="F1450" s="13">
        <v>7.84</v>
      </c>
      <c r="G1450" s="13">
        <v>13</v>
      </c>
      <c r="K1450" s="13">
        <v>355</v>
      </c>
    </row>
    <row r="1451" spans="1:14" x14ac:dyDescent="0.3">
      <c r="A1451" s="32">
        <v>44845</v>
      </c>
      <c r="B1451" s="30">
        <v>0.45072916666666668</v>
      </c>
      <c r="C1451" s="13">
        <v>1056</v>
      </c>
      <c r="D1451" s="13">
        <v>686</v>
      </c>
      <c r="E1451" s="13">
        <v>9.52</v>
      </c>
      <c r="F1451" s="13">
        <v>8.01</v>
      </c>
      <c r="G1451" s="13">
        <v>12.2</v>
      </c>
      <c r="K1451" s="13">
        <v>420</v>
      </c>
    </row>
    <row r="1452" spans="1:14" x14ac:dyDescent="0.3">
      <c r="A1452" s="32">
        <v>44853</v>
      </c>
      <c r="B1452" s="49" t="s">
        <v>727</v>
      </c>
      <c r="K1452" s="13">
        <v>345</v>
      </c>
    </row>
    <row r="1453" spans="1:14" x14ac:dyDescent="0.3">
      <c r="A1453" s="32">
        <v>44861</v>
      </c>
      <c r="B1453" s="28" t="s">
        <v>628</v>
      </c>
      <c r="K1453" s="13">
        <v>959</v>
      </c>
    </row>
    <row r="1454" spans="1:14" x14ac:dyDescent="0.3">
      <c r="A1454" s="32">
        <v>44865</v>
      </c>
      <c r="B1454" s="30">
        <v>0.4138425925925926</v>
      </c>
      <c r="C1454" s="13">
        <v>845</v>
      </c>
      <c r="D1454" s="13">
        <v>0.54600000000000004</v>
      </c>
      <c r="E1454" s="13">
        <v>6.7</v>
      </c>
      <c r="F1454" s="13">
        <v>7.41</v>
      </c>
      <c r="G1454" s="13">
        <v>13</v>
      </c>
      <c r="K1454" s="13">
        <v>355</v>
      </c>
      <c r="L1454" s="31">
        <f>AVERAGE(K1450:K1454)</f>
        <v>486.8</v>
      </c>
      <c r="M1454" s="38">
        <f>GEOMEAN(K1450:K1454)</f>
        <v>445.31645151204521</v>
      </c>
      <c r="N1454" s="55" t="s">
        <v>629</v>
      </c>
    </row>
    <row r="1455" spans="1:14" x14ac:dyDescent="0.3">
      <c r="A1455" s="32">
        <v>44868</v>
      </c>
      <c r="B1455" s="30">
        <v>0.46636574074074072</v>
      </c>
      <c r="C1455" s="13">
        <v>551</v>
      </c>
      <c r="D1455" s="13">
        <v>0.35809999999999997</v>
      </c>
      <c r="E1455" s="13">
        <v>6.86</v>
      </c>
      <c r="F1455" s="13">
        <v>7.63</v>
      </c>
      <c r="G1455" s="13">
        <v>11.9</v>
      </c>
      <c r="K1455" s="13">
        <v>98</v>
      </c>
    </row>
    <row r="1456" spans="1:14" x14ac:dyDescent="0.3">
      <c r="A1456" s="32">
        <v>44872</v>
      </c>
      <c r="B1456" s="28" t="s">
        <v>628</v>
      </c>
      <c r="K1456" s="13">
        <v>231</v>
      </c>
    </row>
    <row r="1457" spans="1:39" x14ac:dyDescent="0.3">
      <c r="A1457" s="32">
        <v>44881</v>
      </c>
      <c r="B1457" s="26">
        <v>0.47319444444444447</v>
      </c>
      <c r="C1457" s="13">
        <v>908</v>
      </c>
      <c r="D1457" s="13">
        <v>0.59150000000000003</v>
      </c>
      <c r="E1457" s="13">
        <v>12.86</v>
      </c>
      <c r="F1457" s="13">
        <v>7.87</v>
      </c>
      <c r="G1457" s="13">
        <v>4.3</v>
      </c>
      <c r="K1457" s="13">
        <v>292</v>
      </c>
      <c r="O1457" s="28" t="s">
        <v>321</v>
      </c>
      <c r="P1457" s="28">
        <v>81.599999999999994</v>
      </c>
      <c r="Q1457" s="28" t="s">
        <v>321</v>
      </c>
      <c r="R1457" s="28" t="s">
        <v>321</v>
      </c>
      <c r="S1457" s="28" t="s">
        <v>321</v>
      </c>
      <c r="T1457" s="28" t="s">
        <v>321</v>
      </c>
      <c r="U1457" s="28" t="s">
        <v>321</v>
      </c>
      <c r="V1457" s="28" t="s">
        <v>321</v>
      </c>
      <c r="W1457" s="28" t="s">
        <v>321</v>
      </c>
      <c r="X1457" s="28">
        <v>96.3</v>
      </c>
      <c r="Y1457" s="28" t="s">
        <v>321</v>
      </c>
      <c r="Z1457" s="28" t="s">
        <v>321</v>
      </c>
      <c r="AA1457" s="28" t="s">
        <v>321</v>
      </c>
      <c r="AB1457" s="28">
        <v>56.7</v>
      </c>
      <c r="AC1457" s="28" t="s">
        <v>321</v>
      </c>
      <c r="AD1457" s="28">
        <v>388</v>
      </c>
      <c r="AE1457" s="28" t="s">
        <v>321</v>
      </c>
      <c r="AG1457" s="13" t="s">
        <v>321</v>
      </c>
      <c r="AH1457" s="28">
        <v>103000</v>
      </c>
      <c r="AI1457" s="28">
        <v>31700</v>
      </c>
      <c r="AJ1457" s="28">
        <v>3.8</v>
      </c>
      <c r="AK1457" s="28" t="s">
        <v>321</v>
      </c>
      <c r="AL1457" s="28" t="s">
        <v>321</v>
      </c>
      <c r="AM1457" s="13">
        <v>14.6</v>
      </c>
    </row>
    <row r="1458" spans="1:39" x14ac:dyDescent="0.3">
      <c r="A1458" s="32">
        <v>44887</v>
      </c>
      <c r="B1458" s="113" t="s">
        <v>631</v>
      </c>
      <c r="C1458" s="32"/>
      <c r="D1458" s="32"/>
      <c r="E1458" s="32"/>
      <c r="F1458" s="32"/>
      <c r="G1458" s="32"/>
    </row>
    <row r="1459" spans="1:39" x14ac:dyDescent="0.3">
      <c r="A1459" s="32">
        <v>44893</v>
      </c>
      <c r="B1459" s="26">
        <v>0.5003819444444445</v>
      </c>
      <c r="C1459" s="13">
        <v>717</v>
      </c>
      <c r="D1459" s="13">
        <v>466</v>
      </c>
      <c r="E1459" s="13">
        <v>10.42</v>
      </c>
      <c r="F1459" s="13">
        <v>8.24</v>
      </c>
      <c r="G1459" s="13">
        <v>7.4</v>
      </c>
      <c r="L1459" s="31">
        <f>AVERAGE(K1455:K1459)</f>
        <v>207</v>
      </c>
      <c r="M1459" s="38">
        <f>GEOMEAN(K1455:K1459)</f>
        <v>187.67523528725957</v>
      </c>
      <c r="N1459" s="55" t="s">
        <v>630</v>
      </c>
    </row>
    <row r="1460" spans="1:39" x14ac:dyDescent="0.3">
      <c r="A1460" s="32">
        <v>44896</v>
      </c>
      <c r="B1460" s="26">
        <v>0.51393518518518522</v>
      </c>
      <c r="C1460" s="13">
        <v>819</v>
      </c>
      <c r="D1460" s="13">
        <v>532</v>
      </c>
      <c r="E1460" s="13">
        <v>13.92</v>
      </c>
      <c r="F1460" s="13">
        <v>8.24</v>
      </c>
      <c r="G1460" s="13">
        <v>0.6</v>
      </c>
      <c r="K1460" s="13">
        <v>145</v>
      </c>
    </row>
    <row r="1461" spans="1:39" x14ac:dyDescent="0.3">
      <c r="A1461" s="32">
        <v>44901</v>
      </c>
      <c r="B1461" s="26">
        <v>0.49982638888888892</v>
      </c>
      <c r="C1461" s="13">
        <v>930</v>
      </c>
      <c r="D1461" s="13">
        <v>605</v>
      </c>
      <c r="E1461" s="13">
        <v>11.54</v>
      </c>
      <c r="F1461" s="13">
        <v>7.86</v>
      </c>
      <c r="G1461" s="13">
        <v>4.8</v>
      </c>
      <c r="K1461" s="13">
        <v>52</v>
      </c>
    </row>
    <row r="1462" spans="1:39" x14ac:dyDescent="0.3">
      <c r="A1462" s="32">
        <v>44907</v>
      </c>
      <c r="B1462" s="30">
        <v>0.41712962962962963</v>
      </c>
      <c r="C1462" s="13">
        <v>929</v>
      </c>
      <c r="D1462" s="13">
        <v>0.60450000000000004</v>
      </c>
      <c r="E1462" s="13">
        <v>10.83</v>
      </c>
      <c r="F1462" s="13">
        <v>7.84</v>
      </c>
      <c r="G1462" s="13">
        <v>5.7</v>
      </c>
      <c r="K1462" s="13">
        <v>110</v>
      </c>
    </row>
    <row r="1463" spans="1:39" x14ac:dyDescent="0.3">
      <c r="A1463" s="32">
        <v>44910</v>
      </c>
      <c r="B1463" s="30">
        <v>0.46344907407407404</v>
      </c>
      <c r="C1463" s="13">
        <v>586</v>
      </c>
      <c r="D1463" s="13">
        <v>0.38090000000000002</v>
      </c>
      <c r="E1463" s="13">
        <v>11.26</v>
      </c>
      <c r="F1463" s="13">
        <v>7.98</v>
      </c>
      <c r="G1463" s="13">
        <v>7.1</v>
      </c>
      <c r="K1463" s="13">
        <v>4611</v>
      </c>
    </row>
    <row r="1464" spans="1:39" x14ac:dyDescent="0.3">
      <c r="A1464" s="32">
        <v>44922</v>
      </c>
      <c r="B1464" s="32" t="s">
        <v>631</v>
      </c>
      <c r="L1464" s="31">
        <f>AVERAGE(K1460:K1464)</f>
        <v>1229.5</v>
      </c>
      <c r="M1464" s="38">
        <f>GEOMEAN(K1460:K1464)</f>
        <v>248.67938709138048</v>
      </c>
      <c r="N1464" s="55" t="s">
        <v>632</v>
      </c>
    </row>
    <row r="1465" spans="1:39" x14ac:dyDescent="0.3">
      <c r="A1465" s="32">
        <v>44929</v>
      </c>
      <c r="B1465" s="30">
        <v>0.51681712962962967</v>
      </c>
      <c r="C1465" s="13">
        <v>504</v>
      </c>
      <c r="D1465" s="13">
        <v>327.8</v>
      </c>
      <c r="E1465" s="13">
        <v>9.7100000000000009</v>
      </c>
      <c r="F1465" s="13">
        <v>7.83</v>
      </c>
      <c r="G1465" s="13">
        <v>11</v>
      </c>
      <c r="K1465" s="13">
        <v>1850</v>
      </c>
    </row>
    <row r="1466" spans="1:39" x14ac:dyDescent="0.3">
      <c r="A1466" s="32">
        <v>44937</v>
      </c>
      <c r="B1466" s="30">
        <v>0.42127314814814815</v>
      </c>
      <c r="C1466" s="13">
        <v>803</v>
      </c>
      <c r="D1466" s="13">
        <v>0.52129999999999999</v>
      </c>
      <c r="E1466" s="13">
        <v>12.57</v>
      </c>
      <c r="F1466" s="13">
        <v>8.6</v>
      </c>
      <c r="G1466" s="13">
        <v>4.5999999999999996</v>
      </c>
      <c r="K1466" s="13">
        <v>173</v>
      </c>
    </row>
    <row r="1467" spans="1:39" x14ac:dyDescent="0.3">
      <c r="A1467" s="32">
        <v>44945</v>
      </c>
      <c r="B1467" s="26">
        <v>0.52600694444444451</v>
      </c>
      <c r="C1467" s="13">
        <v>490</v>
      </c>
      <c r="D1467" s="13">
        <v>318.5</v>
      </c>
      <c r="E1467" s="13">
        <v>10.86</v>
      </c>
      <c r="F1467" s="13">
        <v>7.89</v>
      </c>
      <c r="G1467" s="13">
        <v>6.9</v>
      </c>
      <c r="K1467" s="13">
        <v>1317</v>
      </c>
    </row>
    <row r="1468" spans="1:39" x14ac:dyDescent="0.3">
      <c r="A1468" s="32">
        <v>44949</v>
      </c>
      <c r="B1468" s="30">
        <v>0.5160069444444445</v>
      </c>
      <c r="C1468" s="13">
        <v>397.1</v>
      </c>
      <c r="D1468" s="13">
        <v>258.10000000000002</v>
      </c>
      <c r="E1468" s="13">
        <v>13.69</v>
      </c>
      <c r="F1468" s="13">
        <v>8.09</v>
      </c>
      <c r="G1468" s="13">
        <v>2</v>
      </c>
      <c r="K1468" s="13">
        <v>279</v>
      </c>
    </row>
    <row r="1469" spans="1:39" x14ac:dyDescent="0.3">
      <c r="A1469" s="32">
        <v>44952</v>
      </c>
      <c r="B1469" s="26">
        <v>0.39856481481481482</v>
      </c>
      <c r="C1469" s="13">
        <v>1329</v>
      </c>
      <c r="D1469" s="13">
        <v>0.86450000000000005</v>
      </c>
      <c r="E1469" s="13">
        <v>11.39</v>
      </c>
      <c r="F1469" s="13">
        <v>9.92</v>
      </c>
      <c r="G1469" s="13">
        <v>2.4</v>
      </c>
      <c r="K1469" s="13">
        <v>1145</v>
      </c>
      <c r="L1469" s="31">
        <f>AVERAGE(K1465:K1469)</f>
        <v>952.8</v>
      </c>
      <c r="M1469" s="38">
        <f>GEOMEAN(K1465:K1469)</f>
        <v>669.6419606264534</v>
      </c>
      <c r="N1469" s="55" t="s">
        <v>633</v>
      </c>
    </row>
    <row r="1470" spans="1:39" x14ac:dyDescent="0.3">
      <c r="A1470" s="32">
        <v>44958</v>
      </c>
      <c r="B1470" s="49" t="s">
        <v>631</v>
      </c>
    </row>
    <row r="1471" spans="1:39" x14ac:dyDescent="0.3">
      <c r="A1471" s="32">
        <v>44963</v>
      </c>
      <c r="B1471" s="26">
        <v>0.5256481481481482</v>
      </c>
      <c r="C1471" s="13">
        <v>957</v>
      </c>
      <c r="D1471" s="13">
        <v>622</v>
      </c>
      <c r="E1471" s="13">
        <v>15.3</v>
      </c>
      <c r="F1471" s="13">
        <v>8.31</v>
      </c>
      <c r="G1471" s="13">
        <v>1.5</v>
      </c>
      <c r="K1471" s="13">
        <v>41</v>
      </c>
    </row>
    <row r="1472" spans="1:39" x14ac:dyDescent="0.3">
      <c r="A1472" s="32">
        <v>44971</v>
      </c>
      <c r="B1472" s="30">
        <v>0.5255671296296297</v>
      </c>
      <c r="C1472" s="13">
        <v>926</v>
      </c>
      <c r="D1472" s="13">
        <v>602</v>
      </c>
      <c r="E1472" s="13">
        <v>18.39</v>
      </c>
      <c r="F1472" s="13">
        <v>7.96</v>
      </c>
      <c r="G1472" s="13">
        <v>4.5999999999999996</v>
      </c>
      <c r="K1472" s="13">
        <v>134</v>
      </c>
    </row>
    <row r="1473" spans="1:39" x14ac:dyDescent="0.3">
      <c r="A1473" s="32">
        <v>44979</v>
      </c>
      <c r="B1473" s="30">
        <v>0.43611111111111112</v>
      </c>
      <c r="C1473" s="13">
        <v>857</v>
      </c>
      <c r="D1473" s="13">
        <v>0.55900000000000005</v>
      </c>
      <c r="E1473" s="13">
        <v>11.68</v>
      </c>
      <c r="F1473" s="13">
        <v>8.3000000000000007</v>
      </c>
      <c r="G1473" s="13">
        <v>6.6</v>
      </c>
      <c r="K1473" s="13">
        <v>1211</v>
      </c>
    </row>
    <row r="1474" spans="1:39" x14ac:dyDescent="0.3">
      <c r="A1474" s="32">
        <v>44985</v>
      </c>
      <c r="B1474" s="26">
        <v>0.49101851851851852</v>
      </c>
      <c r="C1474" s="13">
        <v>758</v>
      </c>
      <c r="D1474" s="13">
        <v>493</v>
      </c>
      <c r="E1474" s="13">
        <v>10.7</v>
      </c>
      <c r="F1474" s="13">
        <v>7.96</v>
      </c>
      <c r="G1474" s="13">
        <v>7.7</v>
      </c>
      <c r="K1474" s="13">
        <v>266</v>
      </c>
      <c r="L1474" s="31">
        <f>AVERAGE(K1470:K1474)</f>
        <v>413</v>
      </c>
      <c r="M1474" s="38">
        <f>GEOMEAN(K1470:K1474)</f>
        <v>205.10611507980539</v>
      </c>
      <c r="N1474" s="55" t="s">
        <v>634</v>
      </c>
    </row>
    <row r="1475" spans="1:39" x14ac:dyDescent="0.3">
      <c r="A1475" s="32">
        <v>44987</v>
      </c>
      <c r="B1475" s="26">
        <v>0.44570601851851849</v>
      </c>
      <c r="C1475" s="13">
        <v>877</v>
      </c>
      <c r="D1475" s="13">
        <v>0.57199999999999995</v>
      </c>
      <c r="E1475" s="13">
        <v>12.47</v>
      </c>
      <c r="F1475" s="13">
        <v>8.42</v>
      </c>
      <c r="G1475" s="13">
        <v>8</v>
      </c>
      <c r="K1475" s="13">
        <v>63</v>
      </c>
    </row>
    <row r="1476" spans="1:39" x14ac:dyDescent="0.3">
      <c r="A1476" s="32">
        <v>44992</v>
      </c>
      <c r="B1476" s="26">
        <v>0.52689814814814817</v>
      </c>
      <c r="C1476" s="13">
        <v>863</v>
      </c>
      <c r="D1476" s="13">
        <v>561</v>
      </c>
      <c r="E1476" s="13">
        <v>10.5</v>
      </c>
      <c r="F1476" s="13">
        <v>8.15</v>
      </c>
      <c r="G1476" s="13">
        <v>7.8</v>
      </c>
      <c r="K1476" s="13">
        <v>309</v>
      </c>
    </row>
    <row r="1477" spans="1:39" x14ac:dyDescent="0.3">
      <c r="A1477" s="32">
        <v>45000</v>
      </c>
      <c r="B1477" s="26">
        <v>0.48340277777777779</v>
      </c>
      <c r="C1477" s="13">
        <v>801</v>
      </c>
      <c r="D1477" s="13">
        <v>520</v>
      </c>
      <c r="E1477" s="13">
        <v>14.53</v>
      </c>
      <c r="F1477" s="13">
        <v>8.18</v>
      </c>
      <c r="G1477" s="13">
        <v>2.5</v>
      </c>
      <c r="K1477" s="13">
        <v>243</v>
      </c>
      <c r="O1477" s="28" t="s">
        <v>321</v>
      </c>
      <c r="P1477" s="28">
        <v>77.3</v>
      </c>
      <c r="Q1477" s="28" t="s">
        <v>321</v>
      </c>
      <c r="R1477" s="28" t="s">
        <v>321</v>
      </c>
      <c r="S1477" s="28" t="s">
        <v>321</v>
      </c>
      <c r="T1477" s="28" t="s">
        <v>321</v>
      </c>
      <c r="U1477" s="28" t="s">
        <v>321</v>
      </c>
      <c r="V1477" s="28" t="s">
        <v>321</v>
      </c>
      <c r="W1477" s="28" t="s">
        <v>321</v>
      </c>
      <c r="X1477" s="28">
        <v>73.3</v>
      </c>
      <c r="Y1477" s="28" t="s">
        <v>321</v>
      </c>
      <c r="Z1477" s="28" t="s">
        <v>321</v>
      </c>
      <c r="AA1477" s="28" t="s">
        <v>321</v>
      </c>
      <c r="AB1477" s="28">
        <v>57.1</v>
      </c>
      <c r="AC1477" s="28">
        <v>0.12</v>
      </c>
      <c r="AD1477" s="28">
        <v>290</v>
      </c>
      <c r="AE1477" s="28">
        <v>0.5</v>
      </c>
      <c r="AG1477" s="13" t="s">
        <v>321</v>
      </c>
      <c r="AH1477" s="28">
        <v>78500</v>
      </c>
      <c r="AI1477" s="28">
        <v>22900</v>
      </c>
      <c r="AJ1477" s="28">
        <v>5.8</v>
      </c>
      <c r="AK1477" s="28" t="s">
        <v>321</v>
      </c>
      <c r="AL1477" s="28" t="s">
        <v>321</v>
      </c>
      <c r="AM1477" s="13">
        <v>19.2</v>
      </c>
    </row>
    <row r="1478" spans="1:39" x14ac:dyDescent="0.3">
      <c r="A1478" s="32">
        <v>45005</v>
      </c>
      <c r="B1478" s="30">
        <v>0.42896990740740737</v>
      </c>
      <c r="C1478" s="13">
        <v>906</v>
      </c>
      <c r="D1478" s="13">
        <v>0.59150000000000003</v>
      </c>
      <c r="E1478" s="13">
        <v>15.27</v>
      </c>
      <c r="F1478" s="13">
        <v>8.58</v>
      </c>
      <c r="G1478" s="13">
        <v>2.1</v>
      </c>
      <c r="K1478" s="13">
        <v>52</v>
      </c>
    </row>
    <row r="1479" spans="1:39" x14ac:dyDescent="0.3">
      <c r="A1479" s="32">
        <v>45014</v>
      </c>
      <c r="B1479" s="26">
        <v>0.40979166666666672</v>
      </c>
      <c r="C1479" s="75">
        <v>738</v>
      </c>
      <c r="D1479" s="75">
        <v>0.47970000000000002</v>
      </c>
      <c r="E1479" s="75">
        <v>11.46</v>
      </c>
      <c r="F1479" s="75">
        <v>8.11</v>
      </c>
      <c r="G1479" s="75">
        <v>7.3</v>
      </c>
      <c r="K1479" s="13">
        <v>4352</v>
      </c>
      <c r="L1479" s="31">
        <f>AVERAGE(K1475:K1479)</f>
        <v>1003.8</v>
      </c>
      <c r="M1479" s="38">
        <f>GEOMEAN(K1475:K1479)</f>
        <v>254.63582591818226</v>
      </c>
      <c r="N1479" s="55" t="s">
        <v>635</v>
      </c>
    </row>
    <row r="1480" spans="1:39" x14ac:dyDescent="0.3">
      <c r="A1480" s="32">
        <v>45020</v>
      </c>
      <c r="B1480" s="26">
        <v>0.45013888888888887</v>
      </c>
      <c r="C1480" s="13">
        <v>786</v>
      </c>
      <c r="D1480" s="13">
        <v>0.51349999999999996</v>
      </c>
      <c r="E1480" s="13">
        <v>10.11</v>
      </c>
      <c r="F1480" s="13">
        <v>8.1199999999999992</v>
      </c>
      <c r="G1480" s="13">
        <v>14</v>
      </c>
      <c r="K1480" s="13">
        <v>185</v>
      </c>
    </row>
    <row r="1481" spans="1:39" x14ac:dyDescent="0.3">
      <c r="A1481" s="32">
        <v>45028</v>
      </c>
      <c r="B1481" s="26">
        <v>0.44413194444444443</v>
      </c>
      <c r="C1481" s="13">
        <v>815</v>
      </c>
      <c r="D1481" s="13">
        <v>0.52649999999999997</v>
      </c>
      <c r="E1481" s="13">
        <v>11.06</v>
      </c>
      <c r="F1481" s="13">
        <v>8.3699999999999992</v>
      </c>
      <c r="G1481" s="13">
        <v>13.2</v>
      </c>
      <c r="K1481" s="13">
        <v>161</v>
      </c>
    </row>
    <row r="1482" spans="1:39" x14ac:dyDescent="0.3">
      <c r="A1482" s="32">
        <v>45033</v>
      </c>
      <c r="B1482" s="26">
        <v>0.4762615740740741</v>
      </c>
      <c r="C1482" s="13">
        <v>832</v>
      </c>
      <c r="D1482" s="13">
        <v>541</v>
      </c>
      <c r="E1482" s="13">
        <v>10.66</v>
      </c>
      <c r="F1482" s="13">
        <v>7.01</v>
      </c>
      <c r="G1482" s="13">
        <v>8.4</v>
      </c>
      <c r="K1482" s="13">
        <v>249</v>
      </c>
    </row>
    <row r="1483" spans="1:39" x14ac:dyDescent="0.3">
      <c r="A1483" s="32">
        <v>45036</v>
      </c>
      <c r="B1483" s="26">
        <v>0.49962962962962965</v>
      </c>
      <c r="C1483" s="13">
        <v>822</v>
      </c>
      <c r="D1483" s="13">
        <v>534</v>
      </c>
      <c r="E1483" s="13">
        <v>10.1</v>
      </c>
      <c r="F1483" s="13">
        <v>7.92</v>
      </c>
      <c r="G1483" s="13">
        <v>15.2</v>
      </c>
      <c r="K1483" s="13">
        <v>134</v>
      </c>
    </row>
    <row r="1484" spans="1:39" x14ac:dyDescent="0.3">
      <c r="A1484" s="32">
        <v>45042</v>
      </c>
      <c r="B1484" s="26">
        <v>0.48056712962962966</v>
      </c>
      <c r="C1484" s="13">
        <v>842</v>
      </c>
      <c r="D1484" s="13">
        <v>547</v>
      </c>
      <c r="E1484" s="13">
        <v>14.34</v>
      </c>
      <c r="F1484" s="13">
        <v>8.02</v>
      </c>
      <c r="G1484" s="13">
        <v>9.4</v>
      </c>
      <c r="K1484" s="13">
        <v>120</v>
      </c>
      <c r="L1484" s="31">
        <f>AVERAGE(K1480:K1484)</f>
        <v>169.8</v>
      </c>
      <c r="M1484" s="38">
        <f>GEOMEAN(K1480:K1484)</f>
        <v>164.17105882532607</v>
      </c>
      <c r="N1484" s="55" t="s">
        <v>636</v>
      </c>
    </row>
    <row r="1485" spans="1:39" x14ac:dyDescent="0.3">
      <c r="A1485" s="32">
        <v>45055</v>
      </c>
      <c r="B1485" s="30">
        <v>0.44498842592592597</v>
      </c>
      <c r="C1485" s="13">
        <v>728</v>
      </c>
      <c r="D1485" s="13">
        <v>0.47449999999999998</v>
      </c>
      <c r="E1485" s="13">
        <v>5.82</v>
      </c>
      <c r="F1485" s="13">
        <v>8.17</v>
      </c>
      <c r="G1485" s="13">
        <v>18</v>
      </c>
      <c r="K1485" s="13">
        <v>886</v>
      </c>
    </row>
    <row r="1486" spans="1:39" x14ac:dyDescent="0.3">
      <c r="A1486" s="32">
        <v>45057</v>
      </c>
      <c r="B1486" s="30">
        <v>0.46084490740740741</v>
      </c>
      <c r="C1486" s="13">
        <v>726</v>
      </c>
      <c r="D1486" s="13">
        <v>0.47449999999999998</v>
      </c>
      <c r="E1486" s="13">
        <v>10.61</v>
      </c>
      <c r="F1486" s="13">
        <v>8</v>
      </c>
      <c r="G1486" s="13">
        <v>17.600000000000001</v>
      </c>
      <c r="K1486" s="13">
        <v>231</v>
      </c>
    </row>
    <row r="1487" spans="1:39" x14ac:dyDescent="0.3">
      <c r="A1487" s="32">
        <v>45062</v>
      </c>
      <c r="B1487" s="30">
        <v>0.48156249999999995</v>
      </c>
      <c r="C1487" s="13">
        <v>826</v>
      </c>
      <c r="D1487" s="13">
        <v>537</v>
      </c>
      <c r="E1487" s="13">
        <v>7.19</v>
      </c>
      <c r="F1487" s="13">
        <v>8.07</v>
      </c>
      <c r="G1487" s="13">
        <v>15.7</v>
      </c>
      <c r="K1487" s="13">
        <v>529</v>
      </c>
    </row>
    <row r="1488" spans="1:39" x14ac:dyDescent="0.3">
      <c r="A1488" s="32">
        <v>45064</v>
      </c>
      <c r="B1488" s="30">
        <v>0.50571759259259264</v>
      </c>
      <c r="C1488" s="13">
        <v>838</v>
      </c>
      <c r="D1488" s="13">
        <v>544</v>
      </c>
      <c r="E1488" s="13">
        <v>8.8000000000000007</v>
      </c>
      <c r="F1488" s="13">
        <v>7.99</v>
      </c>
      <c r="G1488" s="13">
        <v>13.8</v>
      </c>
      <c r="K1488" s="13">
        <v>471</v>
      </c>
    </row>
    <row r="1489" spans="1:39" x14ac:dyDescent="0.3">
      <c r="A1489" s="32">
        <v>45068</v>
      </c>
      <c r="B1489" s="26">
        <v>0.49202546296296296</v>
      </c>
      <c r="C1489" s="13">
        <v>762</v>
      </c>
      <c r="D1489" s="13">
        <v>495</v>
      </c>
      <c r="E1489" s="13">
        <v>9.2100000000000009</v>
      </c>
      <c r="F1489" s="13">
        <v>7.76</v>
      </c>
      <c r="G1489" s="13">
        <v>17.100000000000001</v>
      </c>
      <c r="K1489" s="13">
        <v>1607</v>
      </c>
      <c r="L1489" s="31">
        <f>AVERAGE(K1485:K1489)</f>
        <v>744.8</v>
      </c>
      <c r="M1489" s="38">
        <f>GEOMEAN(K1485:K1489)</f>
        <v>606.32801017313795</v>
      </c>
      <c r="N1489" s="55" t="s">
        <v>637</v>
      </c>
    </row>
    <row r="1490" spans="1:39" x14ac:dyDescent="0.3">
      <c r="A1490" s="32">
        <v>45078</v>
      </c>
      <c r="B1490" s="30">
        <v>0.45274305555555555</v>
      </c>
      <c r="C1490" s="13">
        <v>909</v>
      </c>
      <c r="D1490" s="13">
        <v>0.59150000000000003</v>
      </c>
      <c r="E1490" s="13">
        <v>6.73</v>
      </c>
      <c r="F1490" s="13">
        <v>7.93</v>
      </c>
      <c r="G1490" s="13">
        <v>21.3</v>
      </c>
      <c r="K1490" s="13">
        <v>520</v>
      </c>
    </row>
    <row r="1491" spans="1:39" x14ac:dyDescent="0.3">
      <c r="A1491" s="32">
        <v>45083</v>
      </c>
      <c r="B1491" s="26">
        <v>0.47039351851851857</v>
      </c>
      <c r="C1491" s="13">
        <v>873</v>
      </c>
      <c r="D1491" s="13">
        <v>0.5655</v>
      </c>
      <c r="E1491" s="13">
        <v>8.7200000000000006</v>
      </c>
      <c r="F1491" s="13">
        <v>7.99</v>
      </c>
      <c r="G1491" s="13">
        <v>17.600000000000001</v>
      </c>
      <c r="K1491" s="13">
        <v>557</v>
      </c>
    </row>
    <row r="1492" spans="1:39" x14ac:dyDescent="0.3">
      <c r="A1492" s="32">
        <v>45092</v>
      </c>
      <c r="B1492" s="26">
        <v>0.4841435185185185</v>
      </c>
      <c r="C1492" s="13">
        <v>789</v>
      </c>
      <c r="D1492" s="13">
        <v>0.51349999999999996</v>
      </c>
      <c r="E1492" s="13">
        <v>7.13</v>
      </c>
      <c r="F1492" s="13">
        <v>7.81</v>
      </c>
      <c r="G1492" s="13">
        <v>20</v>
      </c>
      <c r="K1492" s="13">
        <v>884</v>
      </c>
    </row>
    <row r="1493" spans="1:39" x14ac:dyDescent="0.3">
      <c r="A1493" s="32">
        <v>45098</v>
      </c>
      <c r="B1493" s="30">
        <v>0.4695023148148148</v>
      </c>
      <c r="C1493" s="13">
        <v>880</v>
      </c>
      <c r="D1493" s="13">
        <v>572</v>
      </c>
      <c r="E1493" s="13">
        <v>5.91</v>
      </c>
      <c r="F1493" s="13">
        <v>7.67</v>
      </c>
      <c r="G1493" s="13">
        <v>19.7</v>
      </c>
      <c r="K1493" s="13">
        <v>473</v>
      </c>
    </row>
    <row r="1494" spans="1:39" x14ac:dyDescent="0.3">
      <c r="A1494" s="32">
        <v>45103</v>
      </c>
      <c r="B1494" s="26">
        <v>0.40053240740740742</v>
      </c>
      <c r="C1494" s="13">
        <v>859</v>
      </c>
      <c r="D1494" s="13">
        <v>0.55900000000000005</v>
      </c>
      <c r="E1494" s="13">
        <v>5.08</v>
      </c>
      <c r="F1494" s="13">
        <v>7.63</v>
      </c>
      <c r="G1494" s="13">
        <v>21.8</v>
      </c>
      <c r="K1494" s="13">
        <v>24192</v>
      </c>
      <c r="L1494" s="31">
        <f>AVERAGE(K1490:K1494)</f>
        <v>5325.2</v>
      </c>
      <c r="M1494" s="38">
        <f>GEOMEAN(K1490:K1494)</f>
        <v>1239.8488503897406</v>
      </c>
      <c r="N1494" s="55" t="s">
        <v>638</v>
      </c>
    </row>
    <row r="1495" spans="1:39" x14ac:dyDescent="0.3">
      <c r="A1495" s="32">
        <v>45113</v>
      </c>
      <c r="B1495" s="26">
        <v>0.47651620370370368</v>
      </c>
      <c r="C1495" s="13">
        <v>735</v>
      </c>
      <c r="D1495" s="13">
        <v>0.48099999999999998</v>
      </c>
      <c r="E1495" s="13">
        <v>7.8</v>
      </c>
      <c r="F1495" s="13">
        <v>7.91</v>
      </c>
      <c r="G1495" s="13">
        <v>24.3</v>
      </c>
      <c r="K1495" s="13">
        <v>759</v>
      </c>
    </row>
    <row r="1496" spans="1:39" x14ac:dyDescent="0.3">
      <c r="A1496" s="32">
        <v>45117</v>
      </c>
      <c r="B1496" s="49" t="s">
        <v>758</v>
      </c>
      <c r="O1496" s="28" t="s">
        <v>321</v>
      </c>
      <c r="P1496" s="28">
        <v>67.400000000000006</v>
      </c>
      <c r="Q1496" s="28" t="s">
        <v>321</v>
      </c>
      <c r="R1496" s="28" t="s">
        <v>321</v>
      </c>
      <c r="S1496" s="28" t="s">
        <v>321</v>
      </c>
      <c r="T1496" s="28" t="s">
        <v>321</v>
      </c>
      <c r="U1496" s="28" t="s">
        <v>321</v>
      </c>
      <c r="V1496" s="28" t="s">
        <v>321</v>
      </c>
      <c r="W1496" s="28" t="s">
        <v>321</v>
      </c>
      <c r="X1496" s="28">
        <v>45.7</v>
      </c>
      <c r="Y1496" s="28" t="s">
        <v>321</v>
      </c>
      <c r="Z1496" s="28">
        <v>0.63</v>
      </c>
      <c r="AA1496" s="28" t="s">
        <v>321</v>
      </c>
      <c r="AB1496" s="28">
        <v>39.799999999999997</v>
      </c>
      <c r="AC1496" s="28" t="s">
        <v>321</v>
      </c>
      <c r="AD1496" s="28">
        <v>241</v>
      </c>
      <c r="AE1496" s="28" t="s">
        <v>321</v>
      </c>
      <c r="AG1496" s="13">
        <v>226</v>
      </c>
      <c r="AH1496" s="28">
        <v>67700</v>
      </c>
      <c r="AI1496" s="28">
        <v>17500</v>
      </c>
      <c r="AJ1496" s="28">
        <v>6.3</v>
      </c>
      <c r="AK1496" s="28" t="s">
        <v>321</v>
      </c>
      <c r="AL1496" s="28" t="s">
        <v>321</v>
      </c>
      <c r="AM1496" s="13">
        <v>36.1</v>
      </c>
    </row>
    <row r="1497" spans="1:39" x14ac:dyDescent="0.3">
      <c r="A1497" s="32">
        <v>45124</v>
      </c>
      <c r="B1497" s="26">
        <v>0.46539351851851851</v>
      </c>
      <c r="C1497" s="13">
        <v>643</v>
      </c>
      <c r="D1497" s="13">
        <v>417.9</v>
      </c>
      <c r="E1497" s="13">
        <v>8.64</v>
      </c>
      <c r="F1497" s="13">
        <v>7.74</v>
      </c>
      <c r="G1497" s="13">
        <v>21.6</v>
      </c>
      <c r="K1497" s="13">
        <v>12033</v>
      </c>
    </row>
    <row r="1498" spans="1:39" x14ac:dyDescent="0.3">
      <c r="A1498" s="32">
        <v>45127</v>
      </c>
      <c r="B1498" s="26">
        <v>0.44878472222222227</v>
      </c>
      <c r="C1498" s="13">
        <v>550</v>
      </c>
      <c r="D1498" s="13">
        <v>0.35749999999999998</v>
      </c>
      <c r="E1498" s="13">
        <v>6.97</v>
      </c>
      <c r="F1498" s="13">
        <v>7.84</v>
      </c>
      <c r="G1498" s="13">
        <v>22.8</v>
      </c>
      <c r="K1498" s="13">
        <v>988</v>
      </c>
    </row>
    <row r="1499" spans="1:39" x14ac:dyDescent="0.3">
      <c r="A1499" s="32">
        <v>45132</v>
      </c>
      <c r="B1499" s="26">
        <v>0.46122685185185186</v>
      </c>
      <c r="C1499" s="13">
        <v>749</v>
      </c>
      <c r="D1499" s="13">
        <v>0.48749999999999999</v>
      </c>
      <c r="E1499" s="13">
        <v>6.48</v>
      </c>
      <c r="F1499" s="13">
        <v>7.82</v>
      </c>
      <c r="G1499" s="13">
        <v>23</v>
      </c>
      <c r="K1499" s="13">
        <v>733</v>
      </c>
      <c r="L1499" s="31">
        <f>AVERAGE(K1495:K1499)</f>
        <v>3628.25</v>
      </c>
      <c r="M1499" s="38">
        <f>GEOMEAN(K1495:K1499)</f>
        <v>1603.6853171550229</v>
      </c>
      <c r="N1499" s="55" t="s">
        <v>640</v>
      </c>
    </row>
    <row r="1500" spans="1:39" x14ac:dyDescent="0.3">
      <c r="A1500" s="32">
        <v>45139</v>
      </c>
      <c r="B1500" s="26">
        <v>0.50666666666666671</v>
      </c>
      <c r="C1500" s="13">
        <v>686</v>
      </c>
      <c r="D1500" s="13">
        <v>0.44850000000000001</v>
      </c>
      <c r="E1500" s="13">
        <v>5.67</v>
      </c>
      <c r="F1500" s="13">
        <v>7.93</v>
      </c>
      <c r="G1500" s="13">
        <v>20.6</v>
      </c>
      <c r="K1500" s="13">
        <v>809</v>
      </c>
    </row>
    <row r="1501" spans="1:39" x14ac:dyDescent="0.3">
      <c r="A1501" s="32">
        <v>45147</v>
      </c>
      <c r="B1501" s="30">
        <v>0.4208796296296296</v>
      </c>
      <c r="C1501" s="13">
        <v>581</v>
      </c>
      <c r="D1501" s="13">
        <v>377.8</v>
      </c>
      <c r="E1501" s="13">
        <v>5.01</v>
      </c>
      <c r="F1501" s="13">
        <v>7.57</v>
      </c>
      <c r="G1501" s="13">
        <v>20</v>
      </c>
      <c r="K1501" s="13">
        <v>754</v>
      </c>
    </row>
    <row r="1502" spans="1:39" x14ac:dyDescent="0.3">
      <c r="A1502" s="32">
        <v>45155</v>
      </c>
      <c r="B1502" s="26">
        <v>0.50440972222222225</v>
      </c>
      <c r="C1502" s="13">
        <v>693</v>
      </c>
      <c r="D1502" s="13">
        <v>450.5</v>
      </c>
      <c r="E1502" s="13">
        <v>4.78</v>
      </c>
      <c r="F1502" s="13">
        <v>7.89</v>
      </c>
      <c r="G1502" s="13">
        <v>19.5</v>
      </c>
      <c r="K1502" s="13">
        <v>959</v>
      </c>
    </row>
    <row r="1503" spans="1:39" x14ac:dyDescent="0.3">
      <c r="A1503" s="32">
        <v>45159</v>
      </c>
      <c r="B1503" s="30">
        <v>0.43275462962962963</v>
      </c>
      <c r="C1503" s="13">
        <v>364.9</v>
      </c>
      <c r="D1503" s="13">
        <v>0.23730000000000001</v>
      </c>
      <c r="E1503" s="13">
        <v>5.63</v>
      </c>
      <c r="F1503" s="13">
        <v>7.56</v>
      </c>
      <c r="G1503" s="13">
        <v>24.1</v>
      </c>
      <c r="K1503" s="13">
        <v>448</v>
      </c>
    </row>
    <row r="1504" spans="1:39" x14ac:dyDescent="0.3">
      <c r="A1504" s="32">
        <v>45167</v>
      </c>
      <c r="B1504" s="26">
        <v>0.44861111111111113</v>
      </c>
      <c r="C1504" s="13">
        <v>800</v>
      </c>
      <c r="D1504" s="13">
        <v>0.52</v>
      </c>
      <c r="E1504" s="13">
        <v>4.92</v>
      </c>
      <c r="F1504" s="13">
        <v>7.65</v>
      </c>
      <c r="G1504" s="13">
        <v>18.3</v>
      </c>
      <c r="K1504" s="13">
        <v>496</v>
      </c>
      <c r="L1504" s="31">
        <f>AVERAGE(K1500:K1504)</f>
        <v>693.2</v>
      </c>
      <c r="M1504" s="38">
        <f>GEOMEAN(K1500:K1504)</f>
        <v>664.9356731142401</v>
      </c>
      <c r="N1504" s="55" t="s">
        <v>641</v>
      </c>
    </row>
    <row r="1505" spans="1:39" x14ac:dyDescent="0.3">
      <c r="A1505" s="32">
        <v>45174</v>
      </c>
      <c r="B1505" s="76">
        <v>0.42873842592592593</v>
      </c>
      <c r="C1505" s="13">
        <v>848</v>
      </c>
      <c r="D1505" s="13">
        <v>0.55249999999999999</v>
      </c>
      <c r="E1505" s="13">
        <v>4.6900000000000004</v>
      </c>
      <c r="F1505" s="13">
        <v>7.51</v>
      </c>
      <c r="G1505" s="13">
        <v>23.5</v>
      </c>
      <c r="K1505" s="13">
        <v>313</v>
      </c>
    </row>
    <row r="1506" spans="1:39" x14ac:dyDescent="0.3">
      <c r="A1506" s="32">
        <v>45182</v>
      </c>
      <c r="B1506" s="76">
        <v>0.47229166666666672</v>
      </c>
      <c r="C1506" s="13">
        <v>790</v>
      </c>
      <c r="D1506" s="13">
        <v>0.51349999999999996</v>
      </c>
      <c r="E1506" s="13">
        <v>5.01</v>
      </c>
      <c r="F1506" s="13">
        <v>7.58</v>
      </c>
      <c r="G1506" s="13">
        <v>18.899999999999999</v>
      </c>
      <c r="K1506" s="13">
        <v>85</v>
      </c>
    </row>
    <row r="1507" spans="1:39" x14ac:dyDescent="0.3">
      <c r="A1507" s="32">
        <v>45187</v>
      </c>
      <c r="B1507" s="26">
        <v>0.45984953703703701</v>
      </c>
      <c r="C1507" s="13">
        <v>857</v>
      </c>
      <c r="D1507" s="13">
        <v>0.55900000000000005</v>
      </c>
      <c r="E1507" s="13">
        <v>7.01</v>
      </c>
      <c r="F1507" s="13">
        <v>7.9</v>
      </c>
      <c r="G1507" s="13">
        <v>15.8</v>
      </c>
      <c r="K1507" s="13">
        <v>2755</v>
      </c>
    </row>
    <row r="1508" spans="1:39" x14ac:dyDescent="0.3">
      <c r="A1508" s="32">
        <v>45190</v>
      </c>
      <c r="B1508" s="26">
        <v>0.49755787037037041</v>
      </c>
      <c r="C1508" s="13">
        <v>860</v>
      </c>
      <c r="D1508" s="13">
        <v>559</v>
      </c>
      <c r="E1508" s="13">
        <v>5.32</v>
      </c>
      <c r="F1508" s="13">
        <v>7.92</v>
      </c>
      <c r="G1508" s="13">
        <v>18.2</v>
      </c>
      <c r="K1508" s="13">
        <v>173</v>
      </c>
    </row>
    <row r="1509" spans="1:39" x14ac:dyDescent="0.3">
      <c r="A1509" s="32">
        <v>45195</v>
      </c>
      <c r="B1509" s="26">
        <v>0.44604166666666667</v>
      </c>
      <c r="C1509" s="13">
        <v>850</v>
      </c>
      <c r="D1509" s="13">
        <v>0.55249999999999999</v>
      </c>
      <c r="E1509" s="13">
        <v>2.77</v>
      </c>
      <c r="F1509" s="13">
        <v>7.96</v>
      </c>
      <c r="G1509" s="13">
        <v>19.600000000000001</v>
      </c>
      <c r="K1509" s="13">
        <v>428</v>
      </c>
      <c r="L1509" s="31">
        <f>AVERAGE(K1505:K1509)</f>
        <v>750.8</v>
      </c>
      <c r="M1509" s="38">
        <f>GEOMEAN(K1505:K1509)</f>
        <v>352.30186944693918</v>
      </c>
      <c r="N1509" s="55" t="s">
        <v>643</v>
      </c>
    </row>
    <row r="1510" spans="1:39" x14ac:dyDescent="0.3">
      <c r="A1510" s="32">
        <v>45201</v>
      </c>
      <c r="B1510" s="30">
        <v>0.44899305555555552</v>
      </c>
      <c r="C1510" s="13">
        <v>758</v>
      </c>
      <c r="D1510" s="13">
        <v>0.49399999999999999</v>
      </c>
      <c r="E1510" s="13">
        <v>5.25</v>
      </c>
      <c r="F1510" s="13">
        <v>7.44</v>
      </c>
      <c r="G1510" s="13">
        <v>17.600000000000001</v>
      </c>
      <c r="K1510" s="13">
        <v>471</v>
      </c>
    </row>
    <row r="1511" spans="1:39" x14ac:dyDescent="0.3">
      <c r="A1511" s="32">
        <v>45209</v>
      </c>
      <c r="B1511" s="26">
        <v>0.50692129629629623</v>
      </c>
      <c r="C1511" s="13">
        <v>751</v>
      </c>
      <c r="D1511" s="13">
        <v>0.48749999999999999</v>
      </c>
      <c r="E1511" s="13">
        <v>8.67</v>
      </c>
      <c r="F1511" s="13">
        <v>7.89</v>
      </c>
      <c r="G1511" s="13">
        <v>11.4</v>
      </c>
      <c r="K1511" s="13">
        <v>862</v>
      </c>
    </row>
    <row r="1512" spans="1:39" x14ac:dyDescent="0.3">
      <c r="A1512" s="32">
        <v>45217</v>
      </c>
      <c r="B1512" s="30">
        <v>0.44930555555555557</v>
      </c>
      <c r="C1512" s="13">
        <v>764</v>
      </c>
      <c r="D1512" s="13">
        <v>0.49399999999999999</v>
      </c>
      <c r="E1512" s="13">
        <v>3.86</v>
      </c>
      <c r="F1512" s="13">
        <v>7.72</v>
      </c>
      <c r="G1512" s="13">
        <v>12.5</v>
      </c>
      <c r="K1512" s="13">
        <v>428</v>
      </c>
    </row>
    <row r="1513" spans="1:39" x14ac:dyDescent="0.3">
      <c r="A1513" s="32">
        <v>45225</v>
      </c>
      <c r="B1513" s="26">
        <v>0.48505787037037035</v>
      </c>
      <c r="C1513" s="13">
        <v>675</v>
      </c>
      <c r="D1513" s="13">
        <v>438.5</v>
      </c>
      <c r="E1513" s="13">
        <v>4.3099999999999996</v>
      </c>
      <c r="F1513" s="13">
        <v>7.39</v>
      </c>
      <c r="G1513" s="13">
        <v>15</v>
      </c>
      <c r="K1513" s="13">
        <v>63</v>
      </c>
    </row>
    <row r="1514" spans="1:39" x14ac:dyDescent="0.3">
      <c r="A1514" s="32">
        <v>45230</v>
      </c>
      <c r="B1514" s="30">
        <v>0.47074074074074074</v>
      </c>
      <c r="C1514" s="13">
        <v>454.4</v>
      </c>
      <c r="D1514" s="13">
        <v>295.39999999999998</v>
      </c>
      <c r="E1514" s="13">
        <v>7.1</v>
      </c>
      <c r="F1514" s="13">
        <v>7.56</v>
      </c>
      <c r="G1514" s="13">
        <v>6</v>
      </c>
      <c r="K1514" s="13">
        <v>350</v>
      </c>
      <c r="L1514" s="31">
        <f>AVERAGE(K1510:K1514)</f>
        <v>434.8</v>
      </c>
      <c r="M1514" s="38">
        <f>GEOMEAN(K1510:K1514)</f>
        <v>328.60646777396732</v>
      </c>
      <c r="N1514" s="55" t="s">
        <v>644</v>
      </c>
    </row>
    <row r="1515" spans="1:39" x14ac:dyDescent="0.3">
      <c r="A1515" s="32">
        <v>45232</v>
      </c>
      <c r="B1515" s="30">
        <v>0.45488425925925924</v>
      </c>
      <c r="C1515" s="13">
        <v>584</v>
      </c>
      <c r="D1515" s="13">
        <v>0.37959999999999999</v>
      </c>
      <c r="E1515" s="13">
        <v>8.32</v>
      </c>
      <c r="F1515" s="13">
        <v>7.05</v>
      </c>
      <c r="G1515" s="13">
        <v>5.2</v>
      </c>
      <c r="K1515" s="13">
        <v>211</v>
      </c>
    </row>
    <row r="1516" spans="1:39" x14ac:dyDescent="0.3">
      <c r="A1516" s="32">
        <v>45238</v>
      </c>
      <c r="B1516" s="30">
        <v>0.47232638888888889</v>
      </c>
      <c r="C1516" s="13">
        <v>829</v>
      </c>
      <c r="D1516" s="13">
        <v>0.53949999999999998</v>
      </c>
      <c r="E1516" s="13">
        <v>5.81</v>
      </c>
      <c r="F1516" s="13">
        <v>7.37</v>
      </c>
      <c r="G1516" s="13">
        <v>12.5</v>
      </c>
      <c r="K1516" s="13">
        <v>73</v>
      </c>
      <c r="O1516" s="28" t="s">
        <v>321</v>
      </c>
      <c r="P1516" s="28">
        <v>70.599999999999994</v>
      </c>
      <c r="Q1516" s="28" t="s">
        <v>321</v>
      </c>
      <c r="R1516" s="28" t="s">
        <v>321</v>
      </c>
      <c r="S1516" s="28" t="s">
        <v>321</v>
      </c>
      <c r="T1516" s="28" t="s">
        <v>321</v>
      </c>
      <c r="U1516" s="28" t="s">
        <v>321</v>
      </c>
      <c r="V1516" s="28" t="s">
        <v>321</v>
      </c>
      <c r="W1516" s="28" t="s">
        <v>321</v>
      </c>
      <c r="X1516" s="28">
        <v>66.599999999999994</v>
      </c>
      <c r="Y1516" s="28" t="s">
        <v>321</v>
      </c>
      <c r="Z1516" s="28" t="s">
        <v>321</v>
      </c>
      <c r="AA1516" s="28" t="s">
        <v>321</v>
      </c>
      <c r="AB1516" s="28">
        <v>45.9</v>
      </c>
      <c r="AC1516" s="74">
        <v>0.14000000000000001</v>
      </c>
      <c r="AD1516" s="28">
        <v>319</v>
      </c>
      <c r="AE1516" s="28" t="s">
        <v>321</v>
      </c>
      <c r="AG1516" s="13" t="s">
        <v>321</v>
      </c>
      <c r="AH1516" s="28">
        <v>85400</v>
      </c>
      <c r="AI1516" s="28">
        <v>25600</v>
      </c>
      <c r="AJ1516" s="28">
        <v>3.6</v>
      </c>
      <c r="AK1516" s="28" t="s">
        <v>321</v>
      </c>
      <c r="AL1516" s="28" t="s">
        <v>321</v>
      </c>
      <c r="AM1516" s="13">
        <v>55.8</v>
      </c>
    </row>
    <row r="1517" spans="1:39" x14ac:dyDescent="0.3">
      <c r="A1517" s="32">
        <v>45244</v>
      </c>
      <c r="B1517" s="30">
        <v>0.45370370370370372</v>
      </c>
      <c r="C1517" s="13">
        <v>751</v>
      </c>
      <c r="D1517" s="13">
        <v>0.48809999999999998</v>
      </c>
      <c r="E1517" s="13">
        <v>6.55</v>
      </c>
      <c r="F1517" s="13">
        <v>7.78</v>
      </c>
      <c r="G1517" s="13">
        <v>7</v>
      </c>
      <c r="K1517" s="13">
        <v>414</v>
      </c>
    </row>
    <row r="1518" spans="1:39" x14ac:dyDescent="0.3">
      <c r="A1518" s="32">
        <v>45257</v>
      </c>
      <c r="B1518" s="30">
        <v>0.44351851851851848</v>
      </c>
      <c r="C1518" s="13">
        <v>745</v>
      </c>
      <c r="D1518" s="13">
        <v>484</v>
      </c>
      <c r="E1518" s="13">
        <v>11</v>
      </c>
      <c r="F1518" s="13">
        <v>7.97</v>
      </c>
      <c r="G1518" s="13">
        <v>2.6</v>
      </c>
      <c r="K1518" s="13">
        <v>987</v>
      </c>
    </row>
    <row r="1519" spans="1:39" x14ac:dyDescent="0.3">
      <c r="A1519" s="32">
        <v>45260</v>
      </c>
      <c r="B1519" s="26">
        <v>0.4580555555555556</v>
      </c>
      <c r="C1519" s="13">
        <v>279.10000000000002</v>
      </c>
      <c r="D1519" s="13">
        <v>181.4</v>
      </c>
      <c r="E1519" s="13">
        <v>12.64</v>
      </c>
      <c r="F1519" s="13">
        <v>7.95</v>
      </c>
      <c r="G1519" s="13">
        <v>1.2</v>
      </c>
      <c r="K1519" s="13">
        <v>292</v>
      </c>
      <c r="L1519" s="31">
        <f>AVERAGE(K1515:K1519)</f>
        <v>395.4</v>
      </c>
      <c r="M1519" s="38">
        <f>GEOMEAN(K1515:K1519)</f>
        <v>283.70117344676459</v>
      </c>
      <c r="N1519" s="55" t="s">
        <v>646</v>
      </c>
    </row>
    <row r="1520" spans="1:39" x14ac:dyDescent="0.3">
      <c r="A1520" s="32">
        <v>45265</v>
      </c>
      <c r="B1520" s="30">
        <v>45265.446562500001</v>
      </c>
      <c r="C1520" s="13">
        <v>786</v>
      </c>
      <c r="D1520" s="13">
        <v>0.51090000000000002</v>
      </c>
      <c r="E1520" s="13">
        <v>11.5</v>
      </c>
      <c r="F1520" s="13">
        <v>7.93</v>
      </c>
      <c r="G1520" s="13">
        <v>5.2</v>
      </c>
      <c r="K1520" s="13">
        <v>301</v>
      </c>
    </row>
    <row r="1521" spans="1:14" x14ac:dyDescent="0.3">
      <c r="A1521" s="32">
        <v>45271</v>
      </c>
      <c r="B1521" s="30">
        <v>0.54893518518518525</v>
      </c>
      <c r="C1521" s="13">
        <v>660</v>
      </c>
      <c r="D1521" s="13">
        <v>0.42899999999999999</v>
      </c>
      <c r="E1521" s="13">
        <v>13.34</v>
      </c>
      <c r="F1521" s="13">
        <v>7.99</v>
      </c>
      <c r="G1521" s="13">
        <v>5</v>
      </c>
      <c r="K1521" s="13">
        <v>1039</v>
      </c>
    </row>
    <row r="1522" spans="1:14" x14ac:dyDescent="0.3">
      <c r="A1522" s="32">
        <v>45274</v>
      </c>
      <c r="B1522" s="26">
        <v>0.45849537037037041</v>
      </c>
      <c r="C1522" s="13">
        <v>825</v>
      </c>
      <c r="D1522" s="13">
        <v>537</v>
      </c>
      <c r="E1522" s="13">
        <v>13.23</v>
      </c>
      <c r="F1522" s="13">
        <v>8.1300000000000008</v>
      </c>
      <c r="G1522" s="13">
        <v>1</v>
      </c>
    </row>
    <row r="1523" spans="1:14" x14ac:dyDescent="0.3">
      <c r="A1523" s="32">
        <v>45278</v>
      </c>
      <c r="B1523" s="30">
        <v>0.46906249999999999</v>
      </c>
      <c r="C1523" s="13">
        <v>352.3</v>
      </c>
      <c r="D1523" s="13">
        <v>229</v>
      </c>
      <c r="E1523" s="13">
        <v>12.07</v>
      </c>
      <c r="F1523" s="13">
        <v>8.0299999999999994</v>
      </c>
      <c r="G1523" s="13">
        <v>3.6</v>
      </c>
      <c r="K1523" s="13">
        <v>959</v>
      </c>
    </row>
    <row r="1524" spans="1:14" x14ac:dyDescent="0.3">
      <c r="A1524" s="32">
        <v>45281</v>
      </c>
      <c r="B1524" s="13" t="s">
        <v>759</v>
      </c>
      <c r="L1524" s="31">
        <f>AVERAGE(K1520:K1524)</f>
        <v>766.33333333333337</v>
      </c>
      <c r="M1524" s="38">
        <f>GEOMEAN(K1520:K1524)</f>
        <v>669.37098535191672</v>
      </c>
      <c r="N1524" s="55" t="s">
        <v>647</v>
      </c>
    </row>
    <row r="1525" spans="1:14" x14ac:dyDescent="0.3">
      <c r="A1525" s="78">
        <v>45293</v>
      </c>
      <c r="B1525" s="26">
        <v>0.46664351851851849</v>
      </c>
      <c r="C1525" s="13">
        <v>819</v>
      </c>
      <c r="D1525" s="13">
        <v>0.53239999999999998</v>
      </c>
      <c r="E1525" s="13">
        <v>12.41</v>
      </c>
      <c r="F1525" s="13">
        <v>6.15</v>
      </c>
      <c r="G1525" s="13">
        <v>2.5</v>
      </c>
      <c r="K1525" s="13">
        <v>657</v>
      </c>
      <c r="L1525" s="31"/>
      <c r="M1525" s="38"/>
      <c r="N1525" s="55"/>
    </row>
    <row r="1526" spans="1:14" x14ac:dyDescent="0.3">
      <c r="A1526" s="78">
        <v>45301</v>
      </c>
      <c r="B1526" s="26">
        <v>0.46750000000000003</v>
      </c>
      <c r="C1526" s="13">
        <v>543</v>
      </c>
      <c r="D1526" s="13">
        <v>353</v>
      </c>
      <c r="E1526" s="13">
        <v>11.81</v>
      </c>
      <c r="F1526" s="13">
        <v>8.18</v>
      </c>
      <c r="G1526" s="13">
        <v>3.2</v>
      </c>
      <c r="K1526" s="13">
        <v>1187</v>
      </c>
    </row>
    <row r="1527" spans="1:14" x14ac:dyDescent="0.3">
      <c r="A1527" s="78">
        <v>45309</v>
      </c>
      <c r="B1527" s="26" t="s">
        <v>923</v>
      </c>
    </row>
    <row r="1528" spans="1:14" x14ac:dyDescent="0.3">
      <c r="A1528" s="78">
        <v>45313</v>
      </c>
      <c r="B1528" s="13" t="s">
        <v>923</v>
      </c>
    </row>
    <row r="1529" spans="1:14" x14ac:dyDescent="0.3">
      <c r="A1529" s="78">
        <v>45320</v>
      </c>
      <c r="B1529" s="30">
        <v>0.44594907407407408</v>
      </c>
      <c r="C1529" s="13">
        <v>852</v>
      </c>
      <c r="D1529" s="13">
        <v>0.55249999999999999</v>
      </c>
      <c r="E1529" s="13">
        <v>13.21</v>
      </c>
      <c r="F1529" s="13">
        <v>8.0399999999999991</v>
      </c>
      <c r="G1529" s="13">
        <v>4</v>
      </c>
      <c r="K1529" s="13">
        <v>354</v>
      </c>
      <c r="L1529" s="31">
        <f>AVERAGE(K1525:K1529)</f>
        <v>732.66666666666663</v>
      </c>
      <c r="M1529" s="38">
        <f>GEOMEAN(K1525:K1529)</f>
        <v>651.13811336240576</v>
      </c>
      <c r="N1529" s="55" t="s">
        <v>924</v>
      </c>
    </row>
    <row r="1530" spans="1:14" x14ac:dyDescent="0.3">
      <c r="A1530" s="78">
        <v>45329</v>
      </c>
      <c r="B1530" s="30">
        <v>45329.50540509259</v>
      </c>
      <c r="C1530" s="13">
        <v>979</v>
      </c>
      <c r="D1530" s="13">
        <v>0.63700000000000001</v>
      </c>
      <c r="E1530" s="13">
        <v>14.38</v>
      </c>
      <c r="F1530" s="13">
        <v>8.11</v>
      </c>
      <c r="G1530" s="13">
        <v>4.5999999999999996</v>
      </c>
      <c r="K1530" s="13">
        <v>247</v>
      </c>
    </row>
    <row r="1531" spans="1:14" x14ac:dyDescent="0.3">
      <c r="A1531" s="78">
        <v>45334</v>
      </c>
      <c r="B1531" s="30">
        <v>0.45820601851851855</v>
      </c>
      <c r="C1531" s="13">
        <v>959</v>
      </c>
      <c r="D1531" s="13">
        <v>0.624</v>
      </c>
      <c r="E1531" s="13">
        <v>14.46</v>
      </c>
      <c r="F1531" s="13">
        <v>8.2200000000000006</v>
      </c>
      <c r="G1531" s="13">
        <v>4.7</v>
      </c>
      <c r="K1531" s="13">
        <v>201</v>
      </c>
    </row>
    <row r="1532" spans="1:14" x14ac:dyDescent="0.3">
      <c r="A1532" s="78">
        <v>45337</v>
      </c>
      <c r="B1532" s="30">
        <v>0.45076388888888891</v>
      </c>
      <c r="C1532" s="13">
        <v>926</v>
      </c>
      <c r="D1532" s="13">
        <v>0.60450000000000004</v>
      </c>
      <c r="E1532" s="13">
        <v>13.74</v>
      </c>
      <c r="F1532" s="13">
        <v>8.24</v>
      </c>
      <c r="G1532" s="13">
        <v>5.0999999999999996</v>
      </c>
      <c r="K1532" s="13">
        <v>209</v>
      </c>
    </row>
    <row r="1533" spans="1:14" x14ac:dyDescent="0.3">
      <c r="A1533" s="78">
        <v>45343</v>
      </c>
      <c r="B1533" s="30">
        <v>0.45064814814814813</v>
      </c>
      <c r="C1533" s="13">
        <v>1127</v>
      </c>
      <c r="D1533" s="13">
        <v>0.73450000000000004</v>
      </c>
      <c r="E1533" s="13">
        <v>13.98</v>
      </c>
      <c r="F1533" s="13">
        <v>8.36</v>
      </c>
      <c r="G1533" s="13">
        <v>4.0999999999999996</v>
      </c>
      <c r="K1533" s="13">
        <v>120</v>
      </c>
    </row>
    <row r="1534" spans="1:14" x14ac:dyDescent="0.3">
      <c r="A1534" s="78">
        <v>45350</v>
      </c>
      <c r="B1534" s="26">
        <v>0.44137731481481479</v>
      </c>
      <c r="C1534" s="13">
        <v>1130</v>
      </c>
      <c r="D1534" s="13">
        <v>735</v>
      </c>
      <c r="E1534" s="13">
        <v>9.14</v>
      </c>
      <c r="F1534" s="13">
        <v>7.86</v>
      </c>
      <c r="G1534" s="13">
        <v>8.6999999999999993</v>
      </c>
      <c r="K1534" s="13">
        <v>3873</v>
      </c>
      <c r="L1534" s="31">
        <f>AVERAGE(K1530:K1534)</f>
        <v>930</v>
      </c>
      <c r="M1534" s="38">
        <f>GEOMEAN(K1530:K1534)</f>
        <v>344.07538774664067</v>
      </c>
      <c r="N1534" s="55" t="s">
        <v>925</v>
      </c>
    </row>
    <row r="1535" spans="1:14" x14ac:dyDescent="0.3">
      <c r="A1535" s="78">
        <v>45355</v>
      </c>
      <c r="B1535" s="26">
        <v>0.47692129629629632</v>
      </c>
      <c r="C1535" s="13">
        <v>955</v>
      </c>
      <c r="D1535" s="13">
        <v>0.624</v>
      </c>
      <c r="E1535" s="13">
        <v>11.6</v>
      </c>
      <c r="F1535" s="13">
        <v>8.33</v>
      </c>
      <c r="G1535" s="13">
        <v>12</v>
      </c>
      <c r="K1535" s="13">
        <v>160</v>
      </c>
    </row>
    <row r="1536" spans="1:14" x14ac:dyDescent="0.3">
      <c r="A1536" s="78">
        <v>45358</v>
      </c>
      <c r="B1536" s="26">
        <v>0.45650462962962962</v>
      </c>
      <c r="C1536" s="13">
        <v>825</v>
      </c>
      <c r="D1536" s="13">
        <v>536</v>
      </c>
      <c r="E1536" s="13">
        <v>9.4</v>
      </c>
      <c r="F1536" s="13">
        <v>8.1</v>
      </c>
      <c r="G1536" s="13">
        <v>9.6</v>
      </c>
      <c r="K1536" s="13">
        <v>173</v>
      </c>
    </row>
    <row r="1537" spans="1:39" x14ac:dyDescent="0.3">
      <c r="A1537" s="78">
        <v>45363</v>
      </c>
      <c r="B1537" s="30">
        <v>0.43743055555555554</v>
      </c>
      <c r="C1537" s="13">
        <v>924</v>
      </c>
      <c r="D1537" s="13">
        <v>0.59799999999999998</v>
      </c>
      <c r="E1537" s="13">
        <v>11.58</v>
      </c>
      <c r="F1537" s="13">
        <v>7.52</v>
      </c>
      <c r="G1537" s="13">
        <v>8.5</v>
      </c>
      <c r="K1537" s="13">
        <v>121</v>
      </c>
    </row>
    <row r="1538" spans="1:39" x14ac:dyDescent="0.3">
      <c r="A1538" s="78">
        <v>45369</v>
      </c>
      <c r="B1538" s="30">
        <v>45369.448240740741</v>
      </c>
      <c r="C1538" s="13">
        <v>846</v>
      </c>
      <c r="D1538" s="13">
        <v>0.55249999999999999</v>
      </c>
      <c r="E1538" s="13">
        <v>10.97</v>
      </c>
      <c r="F1538" s="13">
        <v>7.82</v>
      </c>
      <c r="G1538" s="13">
        <v>5.8</v>
      </c>
      <c r="K1538" s="13">
        <v>199</v>
      </c>
    </row>
    <row r="1539" spans="1:39" x14ac:dyDescent="0.3">
      <c r="A1539" s="78">
        <v>45377</v>
      </c>
      <c r="B1539" s="30">
        <v>0.46068287037037037</v>
      </c>
      <c r="C1539" s="13">
        <v>670</v>
      </c>
      <c r="D1539" s="13">
        <v>0.4355</v>
      </c>
      <c r="E1539" s="13">
        <v>8.7200000000000006</v>
      </c>
      <c r="F1539" s="13">
        <v>8.02</v>
      </c>
      <c r="G1539" s="13">
        <v>13</v>
      </c>
      <c r="K1539" s="13">
        <v>2247</v>
      </c>
      <c r="L1539" s="31">
        <f>AVERAGE(K1535:K1539)</f>
        <v>580</v>
      </c>
      <c r="M1539" s="38">
        <f>GEOMEAN(K1535:K1539)</f>
        <v>272.32124316069144</v>
      </c>
      <c r="N1539" s="55" t="s">
        <v>926</v>
      </c>
      <c r="O1539" s="28" t="s">
        <v>321</v>
      </c>
      <c r="P1539" s="28">
        <v>69.5</v>
      </c>
      <c r="Q1539" s="28" t="s">
        <v>321</v>
      </c>
      <c r="R1539" s="28" t="s">
        <v>321</v>
      </c>
      <c r="S1539" s="28" t="s">
        <v>321</v>
      </c>
      <c r="T1539" s="28" t="s">
        <v>321</v>
      </c>
      <c r="U1539" s="28" t="s">
        <v>321</v>
      </c>
      <c r="V1539" s="28" t="s">
        <v>321</v>
      </c>
      <c r="W1539" s="28" t="s">
        <v>321</v>
      </c>
      <c r="X1539" s="28">
        <v>83.5</v>
      </c>
      <c r="Y1539" s="28" t="s">
        <v>321</v>
      </c>
      <c r="Z1539" s="28" t="s">
        <v>321</v>
      </c>
      <c r="AA1539" s="28" t="s">
        <v>321</v>
      </c>
      <c r="AB1539" s="28">
        <v>44.3</v>
      </c>
      <c r="AC1539" s="28" t="s">
        <v>321</v>
      </c>
      <c r="AD1539" s="28">
        <v>242</v>
      </c>
      <c r="AE1539" s="28" t="s">
        <v>321</v>
      </c>
      <c r="AG1539" s="13">
        <v>210</v>
      </c>
      <c r="AH1539" s="28">
        <v>62000</v>
      </c>
      <c r="AI1539" s="28">
        <v>21100</v>
      </c>
      <c r="AJ1539" s="28">
        <v>3.9</v>
      </c>
      <c r="AK1539" s="28" t="s">
        <v>321</v>
      </c>
      <c r="AL1539" s="28" t="s">
        <v>321</v>
      </c>
      <c r="AM1539" s="13">
        <v>20.5</v>
      </c>
    </row>
    <row r="1540" spans="1:39" x14ac:dyDescent="0.3">
      <c r="A1540" s="78">
        <v>45383</v>
      </c>
      <c r="B1540" s="26">
        <v>0.48520833333333335</v>
      </c>
      <c r="C1540" s="13">
        <v>797</v>
      </c>
      <c r="D1540" s="13">
        <v>0.52</v>
      </c>
      <c r="E1540" s="13">
        <v>8.6199999999999992</v>
      </c>
      <c r="F1540" s="13">
        <v>8</v>
      </c>
      <c r="G1540" s="13">
        <v>13.5</v>
      </c>
      <c r="K1540" s="13">
        <v>175</v>
      </c>
    </row>
    <row r="1541" spans="1:39" x14ac:dyDescent="0.3">
      <c r="A1541" s="78">
        <v>45386</v>
      </c>
      <c r="B1541" s="30">
        <v>0.50572916666666667</v>
      </c>
      <c r="C1541" s="13">
        <v>795</v>
      </c>
      <c r="D1541" s="13">
        <v>517</v>
      </c>
      <c r="E1541" s="13">
        <v>10.29</v>
      </c>
      <c r="F1541" s="13">
        <v>8.07</v>
      </c>
      <c r="G1541" s="13">
        <v>8.3000000000000007</v>
      </c>
      <c r="K1541" s="13">
        <v>1281</v>
      </c>
    </row>
    <row r="1542" spans="1:39" x14ac:dyDescent="0.3">
      <c r="A1542" s="78">
        <v>45392</v>
      </c>
      <c r="B1542" s="30">
        <v>0.40475694444444443</v>
      </c>
      <c r="C1542" s="13">
        <v>720</v>
      </c>
      <c r="D1542" s="13">
        <v>468</v>
      </c>
      <c r="E1542" s="13">
        <v>7.22</v>
      </c>
      <c r="F1542" s="13">
        <v>8.26</v>
      </c>
      <c r="G1542" s="13">
        <v>13.7</v>
      </c>
      <c r="K1542" s="13">
        <v>1234</v>
      </c>
    </row>
    <row r="1543" spans="1:39" x14ac:dyDescent="0.3">
      <c r="A1543" s="78">
        <v>45398</v>
      </c>
      <c r="B1543" s="26">
        <v>0.40033564814814815</v>
      </c>
      <c r="C1543" s="13">
        <v>907</v>
      </c>
      <c r="D1543" s="13">
        <v>589</v>
      </c>
      <c r="E1543" s="13">
        <v>9.84</v>
      </c>
      <c r="F1543" s="13">
        <v>8.27</v>
      </c>
      <c r="G1543" s="13">
        <v>16</v>
      </c>
      <c r="K1543" s="13">
        <v>464</v>
      </c>
    </row>
    <row r="1544" spans="1:39" x14ac:dyDescent="0.3">
      <c r="A1544" s="78">
        <v>45404</v>
      </c>
      <c r="B1544" s="30">
        <v>0.45788194444444447</v>
      </c>
      <c r="C1544" s="13">
        <v>902</v>
      </c>
      <c r="D1544" s="13">
        <v>0.58499999999999996</v>
      </c>
      <c r="E1544" s="13">
        <v>12.84</v>
      </c>
      <c r="F1544" s="13">
        <v>8.01</v>
      </c>
      <c r="G1544" s="13">
        <v>10.4</v>
      </c>
      <c r="K1544" s="13">
        <v>173</v>
      </c>
      <c r="L1544" s="31">
        <f>AVERAGE(K1540:K1544)</f>
        <v>665.4</v>
      </c>
      <c r="M1544" s="38">
        <f>GEOMEAN(K1540:K1544)</f>
        <v>466.97462752060147</v>
      </c>
      <c r="N1544" s="55" t="s">
        <v>928</v>
      </c>
    </row>
    <row r="1545" spans="1:39" x14ac:dyDescent="0.3">
      <c r="A1545" s="78">
        <v>45413</v>
      </c>
      <c r="B1545" s="30">
        <v>0.43222222222222223</v>
      </c>
      <c r="C1545" s="13">
        <v>148.9</v>
      </c>
      <c r="D1545" s="13">
        <v>9.69E-2</v>
      </c>
      <c r="E1545" s="13">
        <v>8.7100000000000009</v>
      </c>
      <c r="F1545" s="13">
        <v>7.95</v>
      </c>
      <c r="G1545" s="13">
        <v>17.100000000000001</v>
      </c>
      <c r="K1545" s="13">
        <v>602</v>
      </c>
    </row>
    <row r="1546" spans="1:39" x14ac:dyDescent="0.3">
      <c r="A1546" s="78">
        <v>45426.403414351851</v>
      </c>
      <c r="B1546" s="30">
        <v>0.40341435185185187</v>
      </c>
      <c r="C1546" s="13">
        <v>869</v>
      </c>
      <c r="D1546" s="13">
        <v>0.5655</v>
      </c>
      <c r="E1546" s="13">
        <v>12.64</v>
      </c>
      <c r="F1546" s="13">
        <v>8.0500000000000007</v>
      </c>
      <c r="G1546" s="13">
        <v>18.8</v>
      </c>
      <c r="K1546" s="13">
        <v>298</v>
      </c>
    </row>
    <row r="1547" spans="1:39" x14ac:dyDescent="0.3">
      <c r="A1547" s="78">
        <v>45432</v>
      </c>
      <c r="B1547" s="26">
        <v>0.42821759259259257</v>
      </c>
      <c r="C1547" s="13">
        <v>821</v>
      </c>
      <c r="D1547" s="13">
        <v>534</v>
      </c>
      <c r="E1547" s="13">
        <v>6.8</v>
      </c>
      <c r="F1547" s="13">
        <v>8.09</v>
      </c>
      <c r="G1547" s="13">
        <v>19</v>
      </c>
      <c r="K1547" s="13">
        <v>988</v>
      </c>
    </row>
    <row r="1548" spans="1:39" x14ac:dyDescent="0.3">
      <c r="A1548" s="78">
        <v>45435</v>
      </c>
      <c r="B1548" s="26">
        <v>0.54152777777777783</v>
      </c>
      <c r="C1548" s="13">
        <v>876</v>
      </c>
      <c r="D1548" s="13">
        <v>569</v>
      </c>
      <c r="E1548" s="13">
        <v>7.88</v>
      </c>
      <c r="F1548" s="13">
        <v>8.25</v>
      </c>
      <c r="G1548" s="13">
        <v>19.5</v>
      </c>
      <c r="K1548" s="13">
        <v>676</v>
      </c>
    </row>
    <row r="1549" spans="1:39" x14ac:dyDescent="0.3">
      <c r="A1549" s="32">
        <v>45442</v>
      </c>
      <c r="B1549" s="26">
        <v>0.49921296296296297</v>
      </c>
      <c r="C1549" s="13">
        <v>783</v>
      </c>
      <c r="D1549" s="13">
        <v>509</v>
      </c>
      <c r="E1549" s="13">
        <v>9.01</v>
      </c>
      <c r="F1549" s="13">
        <v>8.18</v>
      </c>
      <c r="G1549" s="13">
        <v>16.600000000000001</v>
      </c>
      <c r="K1549" s="13">
        <v>748</v>
      </c>
      <c r="L1549" s="31">
        <f>AVERAGE(K1545:K1549)</f>
        <v>662.4</v>
      </c>
      <c r="M1549" s="38">
        <f>GEOMEAN(K1545:K1549)</f>
        <v>617.28197961923479</v>
      </c>
      <c r="N1549" s="55" t="s">
        <v>929</v>
      </c>
    </row>
    <row r="1550" spans="1:39" x14ac:dyDescent="0.3">
      <c r="A1550" s="32">
        <v>45446</v>
      </c>
      <c r="B1550" s="30">
        <v>0.44785879629629627</v>
      </c>
      <c r="C1550" s="13">
        <v>775</v>
      </c>
      <c r="D1550" s="13">
        <v>504</v>
      </c>
      <c r="E1550" s="13">
        <v>10.16</v>
      </c>
      <c r="F1550" s="13">
        <v>7.88</v>
      </c>
      <c r="G1550" s="13">
        <v>18.5</v>
      </c>
    </row>
    <row r="1551" spans="1:39" x14ac:dyDescent="0.3">
      <c r="A1551" s="32">
        <v>45449</v>
      </c>
      <c r="B1551" s="26">
        <v>0.4793634259259259</v>
      </c>
      <c r="C1551" s="13">
        <v>541</v>
      </c>
      <c r="D1551" s="13">
        <v>0.35099999999999998</v>
      </c>
      <c r="E1551" s="13">
        <v>7.08</v>
      </c>
      <c r="F1551" s="13">
        <v>8.16</v>
      </c>
      <c r="G1551" s="13">
        <v>21.6</v>
      </c>
      <c r="K1551" s="56">
        <v>24192</v>
      </c>
    </row>
    <row r="1552" spans="1:39" x14ac:dyDescent="0.3">
      <c r="A1552" s="32">
        <v>45456</v>
      </c>
      <c r="B1552" s="30">
        <v>0.46820601851851851</v>
      </c>
      <c r="C1552" s="13">
        <v>892</v>
      </c>
      <c r="D1552" s="13">
        <v>580</v>
      </c>
      <c r="E1552" s="13">
        <v>8.19</v>
      </c>
      <c r="F1552" s="13">
        <v>8.1</v>
      </c>
      <c r="G1552" s="13">
        <v>19.100000000000001</v>
      </c>
      <c r="K1552" s="13">
        <v>620</v>
      </c>
    </row>
    <row r="1553" spans="1:39" x14ac:dyDescent="0.3">
      <c r="A1553" s="32">
        <v>45461</v>
      </c>
      <c r="B1553" s="30">
        <v>0.43339120370370371</v>
      </c>
      <c r="C1553" s="13">
        <v>135.19999999999999</v>
      </c>
      <c r="D1553" s="13">
        <v>8.7800000000000003E-2</v>
      </c>
      <c r="E1553" s="13">
        <v>6.46</v>
      </c>
      <c r="F1553" s="13">
        <v>8.09</v>
      </c>
      <c r="G1553" s="13">
        <v>22.5</v>
      </c>
      <c r="K1553" s="13">
        <v>17329</v>
      </c>
    </row>
    <row r="1554" spans="1:39" x14ac:dyDescent="0.3">
      <c r="A1554" s="32">
        <v>45469</v>
      </c>
      <c r="B1554" s="95" t="s">
        <v>947</v>
      </c>
      <c r="C1554" s="95"/>
      <c r="L1554" s="31">
        <f>AVERAGE(K1550:K1554)</f>
        <v>14047</v>
      </c>
      <c r="M1554" s="38">
        <f>GEOMEAN(K1550:K1554)</f>
        <v>6381.8362275238669</v>
      </c>
      <c r="N1554" s="55" t="s">
        <v>931</v>
      </c>
    </row>
    <row r="1555" spans="1:39" x14ac:dyDescent="0.3">
      <c r="A1555" s="78">
        <v>45475</v>
      </c>
      <c r="B1555" s="30">
        <v>0.47844907407407405</v>
      </c>
      <c r="C1555" s="13">
        <v>689</v>
      </c>
      <c r="D1555" s="13">
        <v>0.44850000000000001</v>
      </c>
      <c r="E1555" s="13">
        <v>8.31</v>
      </c>
      <c r="F1555" s="13">
        <v>7.82</v>
      </c>
      <c r="G1555" s="13">
        <v>19</v>
      </c>
      <c r="K1555" s="13">
        <v>771</v>
      </c>
      <c r="O1555" s="28" t="s">
        <v>321</v>
      </c>
      <c r="P1555" s="28">
        <v>67.599999999999994</v>
      </c>
      <c r="Q1555" s="28" t="s">
        <v>321</v>
      </c>
      <c r="R1555" s="28" t="s">
        <v>321</v>
      </c>
      <c r="S1555" s="28" t="s">
        <v>321</v>
      </c>
      <c r="T1555" s="28" t="s">
        <v>321</v>
      </c>
      <c r="U1555" s="28" t="s">
        <v>321</v>
      </c>
      <c r="V1555" s="28" t="s">
        <v>321</v>
      </c>
      <c r="W1555" s="28" t="s">
        <v>321</v>
      </c>
      <c r="X1555" s="28">
        <v>60.2</v>
      </c>
      <c r="Y1555" s="28" t="s">
        <v>321</v>
      </c>
      <c r="Z1555" s="28" t="s">
        <v>321</v>
      </c>
      <c r="AA1555" s="28" t="s">
        <v>321</v>
      </c>
      <c r="AB1555" s="28">
        <v>39.4</v>
      </c>
      <c r="AC1555" s="28" t="s">
        <v>321</v>
      </c>
      <c r="AD1555" s="28">
        <v>265</v>
      </c>
      <c r="AE1555" s="28" t="s">
        <v>321</v>
      </c>
      <c r="AH1555" s="28">
        <v>73300</v>
      </c>
      <c r="AI1555" s="28">
        <v>20000</v>
      </c>
      <c r="AJ1555" s="13">
        <v>4.9000000000000004</v>
      </c>
      <c r="AK1555" s="28" t="s">
        <v>321</v>
      </c>
      <c r="AL1555" s="28" t="s">
        <v>321</v>
      </c>
      <c r="AM1555" s="13">
        <v>20.8</v>
      </c>
    </row>
    <row r="1556" spans="1:39" x14ac:dyDescent="0.3">
      <c r="A1556" s="32">
        <v>45482</v>
      </c>
      <c r="B1556" s="26">
        <v>0.43682870370370369</v>
      </c>
      <c r="C1556" s="13">
        <v>339</v>
      </c>
      <c r="D1556" s="13">
        <v>220.4</v>
      </c>
      <c r="E1556" s="13">
        <v>7.13</v>
      </c>
      <c r="F1556" s="13">
        <v>7.81</v>
      </c>
      <c r="G1556" s="13">
        <v>22.8</v>
      </c>
      <c r="K1556" s="13">
        <v>2098</v>
      </c>
    </row>
    <row r="1557" spans="1:39" x14ac:dyDescent="0.3">
      <c r="A1557" s="32">
        <v>45488</v>
      </c>
      <c r="B1557" s="30">
        <v>45491.445925925924</v>
      </c>
      <c r="C1557" s="13">
        <v>401.5</v>
      </c>
      <c r="D1557" s="13">
        <v>0.2606</v>
      </c>
      <c r="E1557" s="13">
        <v>5.98</v>
      </c>
      <c r="F1557" s="13">
        <v>7.87</v>
      </c>
      <c r="G1557" s="13">
        <v>24.5</v>
      </c>
      <c r="K1557" s="13">
        <v>5475</v>
      </c>
    </row>
    <row r="1558" spans="1:39" x14ac:dyDescent="0.3">
      <c r="A1558" s="32">
        <v>45496</v>
      </c>
      <c r="B1558" s="30">
        <v>0.46190972222222221</v>
      </c>
      <c r="C1558" s="13">
        <v>828</v>
      </c>
      <c r="D1558" s="13">
        <v>538</v>
      </c>
      <c r="E1558" s="13">
        <v>6</v>
      </c>
      <c r="F1558" s="13">
        <v>8.2100000000000009</v>
      </c>
      <c r="G1558" s="13">
        <v>22.2</v>
      </c>
      <c r="K1558" s="13">
        <v>262</v>
      </c>
    </row>
    <row r="1559" spans="1:39" x14ac:dyDescent="0.3">
      <c r="A1559" s="32">
        <v>45504</v>
      </c>
      <c r="B1559" s="13" t="s">
        <v>951</v>
      </c>
      <c r="K1559" s="13">
        <v>384</v>
      </c>
      <c r="L1559" s="31">
        <f>AVERAGE(K1555:K1559)</f>
        <v>1798</v>
      </c>
      <c r="M1559" s="38">
        <f>GEOMEAN(K1555:K1559)</f>
        <v>977.18164378998586</v>
      </c>
      <c r="N1559" s="55" t="s">
        <v>933</v>
      </c>
    </row>
    <row r="1560" spans="1:39" x14ac:dyDescent="0.3">
      <c r="A1560" s="32">
        <v>45511</v>
      </c>
      <c r="B1560" s="26">
        <v>0.44905092592592594</v>
      </c>
      <c r="C1560" s="13">
        <v>683</v>
      </c>
      <c r="D1560" s="13">
        <v>0.442</v>
      </c>
      <c r="E1560" s="13">
        <v>5.26</v>
      </c>
      <c r="F1560" s="13">
        <v>7.89</v>
      </c>
      <c r="G1560" s="13">
        <v>24.3</v>
      </c>
      <c r="K1560" s="13">
        <v>9804</v>
      </c>
    </row>
    <row r="1561" spans="1:39" x14ac:dyDescent="0.3">
      <c r="A1561" s="32">
        <v>45518</v>
      </c>
      <c r="B1561" s="30">
        <v>0.4450925925925926</v>
      </c>
      <c r="C1561" s="13">
        <v>817</v>
      </c>
      <c r="D1561" s="13">
        <v>531</v>
      </c>
      <c r="E1561" s="13">
        <v>7.42</v>
      </c>
      <c r="F1561" s="13">
        <v>5.2</v>
      </c>
      <c r="G1561" s="13">
        <v>20.2</v>
      </c>
      <c r="K1561" s="13">
        <v>728</v>
      </c>
    </row>
    <row r="1562" spans="1:39" x14ac:dyDescent="0.3">
      <c r="A1562" s="32">
        <v>45523</v>
      </c>
      <c r="B1562" s="30">
        <v>0.44336805555555553</v>
      </c>
      <c r="C1562" s="13">
        <v>656</v>
      </c>
      <c r="D1562" s="13">
        <v>0.42899999999999999</v>
      </c>
      <c r="E1562" s="13">
        <v>6.38</v>
      </c>
      <c r="F1562" s="13">
        <v>7.91</v>
      </c>
      <c r="G1562" s="13">
        <v>22.1</v>
      </c>
      <c r="K1562" s="13">
        <v>512</v>
      </c>
    </row>
    <row r="1563" spans="1:39" x14ac:dyDescent="0.3">
      <c r="A1563" s="32">
        <v>45526</v>
      </c>
      <c r="B1563" s="13" t="s">
        <v>821</v>
      </c>
      <c r="K1563" s="13">
        <v>1046</v>
      </c>
    </row>
    <row r="1564" spans="1:39" x14ac:dyDescent="0.3">
      <c r="A1564" s="32">
        <v>45540</v>
      </c>
      <c r="B1564" s="30">
        <v>0.54898148148148151</v>
      </c>
      <c r="C1564" s="13">
        <v>51.6</v>
      </c>
      <c r="D1564" s="13">
        <v>3.3799999999999997E-2</v>
      </c>
      <c r="E1564" s="13">
        <v>5.8</v>
      </c>
      <c r="F1564" s="13">
        <v>8.6</v>
      </c>
      <c r="G1564" s="13">
        <v>27.7</v>
      </c>
      <c r="K1564" s="13">
        <v>393</v>
      </c>
      <c r="L1564" s="31">
        <f>AVERAGE(K1560:K1564)</f>
        <v>2496.6</v>
      </c>
      <c r="M1564" s="38">
        <f>GEOMEAN(K1560:K1564)</f>
        <v>1084.7902560333685</v>
      </c>
      <c r="N1564" s="55" t="s">
        <v>934</v>
      </c>
    </row>
    <row r="1565" spans="1:39" x14ac:dyDescent="0.3">
      <c r="A1565" s="32">
        <v>45545</v>
      </c>
      <c r="B1565" s="26">
        <v>0.45950231481481479</v>
      </c>
      <c r="C1565" s="13">
        <v>852</v>
      </c>
      <c r="D1565" s="13">
        <v>554</v>
      </c>
      <c r="E1565" s="13">
        <v>4.57</v>
      </c>
      <c r="F1565" s="13">
        <v>7.83</v>
      </c>
      <c r="G1565" s="13">
        <v>15.5</v>
      </c>
      <c r="K1565" s="13">
        <v>364</v>
      </c>
    </row>
    <row r="1566" spans="1:39" x14ac:dyDescent="0.3">
      <c r="A1566" s="32">
        <v>45551</v>
      </c>
      <c r="B1566" s="30">
        <v>45551.43540509259</v>
      </c>
      <c r="C1566" s="13">
        <v>890</v>
      </c>
      <c r="D1566" s="13">
        <v>0.57850000000000001</v>
      </c>
      <c r="E1566" s="13">
        <v>5.04</v>
      </c>
      <c r="F1566" s="13">
        <v>7.77</v>
      </c>
      <c r="G1566" s="13">
        <v>18.899999999999999</v>
      </c>
      <c r="K1566" s="13">
        <v>332</v>
      </c>
    </row>
    <row r="1567" spans="1:39" x14ac:dyDescent="0.3">
      <c r="A1567" s="32">
        <v>45554</v>
      </c>
      <c r="B1567" s="30">
        <v>45554.469027777777</v>
      </c>
      <c r="C1567" s="13">
        <v>1125</v>
      </c>
      <c r="D1567" s="13">
        <v>0.73450000000000004</v>
      </c>
      <c r="E1567" s="13">
        <v>6.5</v>
      </c>
      <c r="F1567" s="13">
        <v>8.18</v>
      </c>
      <c r="G1567" s="13">
        <v>20.9</v>
      </c>
      <c r="K1567" s="13">
        <v>31</v>
      </c>
    </row>
    <row r="1568" spans="1:39" x14ac:dyDescent="0.3">
      <c r="A1568" s="32">
        <v>45559</v>
      </c>
      <c r="B1568" s="26">
        <v>0.44814814814814813</v>
      </c>
      <c r="C1568" s="13">
        <v>824</v>
      </c>
      <c r="D1568" s="13">
        <v>536</v>
      </c>
      <c r="E1568" s="13">
        <v>5.09</v>
      </c>
      <c r="F1568" s="13">
        <v>7.88</v>
      </c>
      <c r="G1568" s="13">
        <v>19.8</v>
      </c>
      <c r="K1568" s="13">
        <v>2755</v>
      </c>
      <c r="L1568" s="31">
        <f>AVERAGE(K1564:K1568)</f>
        <v>775</v>
      </c>
      <c r="M1568" s="38">
        <f>GEOMEAN(K1564:K1568)</f>
        <v>332.37095347060136</v>
      </c>
      <c r="N1568" s="55" t="s">
        <v>935</v>
      </c>
    </row>
    <row r="1569" spans="1:39" x14ac:dyDescent="0.3">
      <c r="A1569" s="32">
        <v>45566</v>
      </c>
      <c r="B1569" s="26">
        <v>0.44972222222222225</v>
      </c>
      <c r="C1569" s="13">
        <v>694</v>
      </c>
      <c r="D1569" s="13">
        <v>0.44850000000000001</v>
      </c>
      <c r="E1569" s="13">
        <v>6.68</v>
      </c>
      <c r="F1569" s="13">
        <v>7.96</v>
      </c>
      <c r="G1569" s="13">
        <v>19</v>
      </c>
      <c r="K1569" s="13">
        <v>292</v>
      </c>
    </row>
    <row r="1570" spans="1:39" x14ac:dyDescent="0.3">
      <c r="A1570" s="32">
        <v>45572</v>
      </c>
      <c r="B1570" s="30">
        <v>0.46287037037037038</v>
      </c>
      <c r="C1570" s="13">
        <v>880</v>
      </c>
      <c r="D1570" s="13">
        <v>0.57199999999999995</v>
      </c>
      <c r="E1570" s="13">
        <v>7.4</v>
      </c>
      <c r="F1570" s="13">
        <v>8.0500000000000007</v>
      </c>
      <c r="G1570" s="13">
        <v>15.3</v>
      </c>
      <c r="K1570" s="13">
        <v>2098</v>
      </c>
    </row>
    <row r="1571" spans="1:39" x14ac:dyDescent="0.3">
      <c r="A1571" s="32">
        <v>45582</v>
      </c>
      <c r="B1571" s="26">
        <v>8.4699074074074079E-2</v>
      </c>
      <c r="C1571" s="13">
        <v>999</v>
      </c>
      <c r="D1571" s="13">
        <v>650</v>
      </c>
      <c r="E1571" s="13">
        <v>8.4700000000000006</v>
      </c>
      <c r="F1571" s="13">
        <v>7.98</v>
      </c>
      <c r="G1571" s="13">
        <v>13.2</v>
      </c>
      <c r="K1571" s="13">
        <v>605</v>
      </c>
    </row>
    <row r="1572" spans="1:39" x14ac:dyDescent="0.3">
      <c r="A1572" s="32">
        <v>45587</v>
      </c>
      <c r="B1572" s="26">
        <v>0.46752314814814816</v>
      </c>
      <c r="C1572" s="13">
        <v>893</v>
      </c>
      <c r="D1572" s="13">
        <v>581</v>
      </c>
      <c r="E1572" s="13">
        <v>7.37</v>
      </c>
      <c r="F1572" s="13">
        <v>7.96</v>
      </c>
      <c r="G1572" s="13">
        <v>11.7</v>
      </c>
      <c r="K1572" s="13">
        <v>265</v>
      </c>
    </row>
    <row r="1573" spans="1:39" x14ac:dyDescent="0.3">
      <c r="A1573" s="32">
        <v>45595</v>
      </c>
      <c r="B1573" s="26">
        <v>5.3518518518518521E-2</v>
      </c>
      <c r="C1573" s="13">
        <v>1216</v>
      </c>
      <c r="D1573" s="13">
        <v>0.79100000000000004</v>
      </c>
      <c r="E1573" s="13">
        <v>4.63</v>
      </c>
      <c r="F1573" s="13">
        <v>7.86</v>
      </c>
      <c r="G1573" s="13">
        <v>16</v>
      </c>
      <c r="K1573" s="13">
        <v>379</v>
      </c>
      <c r="L1573" s="31">
        <f>AVERAGE(K1569:K1573)</f>
        <v>727.8</v>
      </c>
      <c r="M1573" s="38">
        <f>GEOMEAN(K1569:K1573)</f>
        <v>517.80442656030664</v>
      </c>
      <c r="N1573" s="55" t="s">
        <v>936</v>
      </c>
    </row>
    <row r="1574" spans="1:39" x14ac:dyDescent="0.3">
      <c r="A1574" s="32">
        <v>45600</v>
      </c>
      <c r="B1574" s="26">
        <v>0.5140393518518519</v>
      </c>
      <c r="C1574" s="13">
        <v>823</v>
      </c>
      <c r="D1574" s="13">
        <v>535</v>
      </c>
      <c r="E1574" s="13">
        <v>4.87</v>
      </c>
      <c r="F1574" s="13">
        <v>7.77</v>
      </c>
      <c r="G1574" s="13">
        <v>14.6</v>
      </c>
      <c r="K1574" s="13">
        <v>246</v>
      </c>
    </row>
    <row r="1575" spans="1:39" x14ac:dyDescent="0.3">
      <c r="A1575" s="32">
        <v>45608</v>
      </c>
      <c r="B1575" s="26">
        <v>0.53851851851851851</v>
      </c>
      <c r="C1575" s="13">
        <v>599</v>
      </c>
      <c r="D1575" s="13">
        <v>389.6</v>
      </c>
      <c r="E1575" s="13">
        <v>13.07</v>
      </c>
      <c r="F1575" s="13">
        <v>7.5</v>
      </c>
      <c r="G1575" s="13">
        <v>9.4</v>
      </c>
      <c r="K1575" s="13">
        <v>203</v>
      </c>
    </row>
    <row r="1576" spans="1:39" x14ac:dyDescent="0.3">
      <c r="A1576" s="32">
        <v>45614</v>
      </c>
      <c r="B1576" s="26">
        <v>0.53023148148148147</v>
      </c>
      <c r="C1576" s="13">
        <v>720</v>
      </c>
      <c r="D1576" s="13">
        <v>0.46800000000000003</v>
      </c>
      <c r="E1576" s="13">
        <v>9.9</v>
      </c>
      <c r="F1576" s="13">
        <v>7.99</v>
      </c>
      <c r="G1576" s="13">
        <v>11.9</v>
      </c>
      <c r="K1576" s="13">
        <v>110</v>
      </c>
      <c r="O1576" s="28" t="s">
        <v>321</v>
      </c>
      <c r="P1576" s="28">
        <v>73.3</v>
      </c>
      <c r="Q1576" s="28" t="s">
        <v>321</v>
      </c>
      <c r="R1576" s="28" t="s">
        <v>321</v>
      </c>
      <c r="S1576" s="28" t="s">
        <v>321</v>
      </c>
      <c r="T1576" s="28" t="s">
        <v>321</v>
      </c>
      <c r="U1576" s="28" t="s">
        <v>321</v>
      </c>
      <c r="V1576" s="28" t="s">
        <v>321</v>
      </c>
      <c r="W1576" s="28" t="s">
        <v>321</v>
      </c>
      <c r="X1576" s="28">
        <v>61.2</v>
      </c>
      <c r="Y1576" s="28" t="s">
        <v>321</v>
      </c>
      <c r="Z1576" s="28" t="s">
        <v>321</v>
      </c>
      <c r="AA1576" s="28" t="s">
        <v>321</v>
      </c>
      <c r="AB1576" s="28">
        <v>46.4</v>
      </c>
      <c r="AC1576" s="28" t="s">
        <v>321</v>
      </c>
      <c r="AD1576" s="28">
        <v>282</v>
      </c>
      <c r="AE1576" s="28" t="s">
        <v>321</v>
      </c>
      <c r="AG1576" s="13" t="s">
        <v>321</v>
      </c>
      <c r="AH1576" s="28">
        <v>76500</v>
      </c>
      <c r="AI1576" s="28">
        <v>22100</v>
      </c>
      <c r="AJ1576" s="13">
        <v>4.8</v>
      </c>
      <c r="AK1576" s="28" t="s">
        <v>321</v>
      </c>
      <c r="AL1576" s="28" t="s">
        <v>321</v>
      </c>
      <c r="AM1576" s="13">
        <v>34.9</v>
      </c>
    </row>
    <row r="1577" spans="1:39" x14ac:dyDescent="0.3">
      <c r="A1577" s="32">
        <v>45617</v>
      </c>
      <c r="B1577" s="26">
        <v>0.4460648148148148</v>
      </c>
      <c r="C1577" s="13">
        <v>660</v>
      </c>
      <c r="D1577" s="13">
        <v>428.8</v>
      </c>
      <c r="E1577" s="13">
        <v>11.38</v>
      </c>
      <c r="F1577" s="13">
        <v>8.32</v>
      </c>
      <c r="G1577" s="13">
        <v>5.5</v>
      </c>
      <c r="K1577" s="13">
        <v>754</v>
      </c>
    </row>
    <row r="1578" spans="1:39" x14ac:dyDescent="0.3">
      <c r="A1578" s="32">
        <v>45622</v>
      </c>
      <c r="B1578" s="26">
        <v>0.42550925925925925</v>
      </c>
      <c r="C1578" s="13">
        <v>801</v>
      </c>
      <c r="D1578" s="13">
        <v>521</v>
      </c>
      <c r="E1578" s="13">
        <v>10.32</v>
      </c>
      <c r="F1578" s="13">
        <v>8</v>
      </c>
      <c r="G1578" s="13">
        <v>5.7</v>
      </c>
      <c r="K1578" s="13">
        <v>134</v>
      </c>
      <c r="L1578" s="31">
        <f>AVERAGE(K1574:K1578)</f>
        <v>289.39999999999998</v>
      </c>
      <c r="M1578" s="38">
        <f>GEOMEAN(K1574:K1578)</f>
        <v>223.28522939427756</v>
      </c>
      <c r="N1578" s="55" t="s">
        <v>937</v>
      </c>
    </row>
    <row r="1579" spans="1:39" x14ac:dyDescent="0.3">
      <c r="A1579" s="32">
        <v>45630</v>
      </c>
      <c r="B1579" s="26">
        <v>0.48728009259259258</v>
      </c>
      <c r="C1579" s="13">
        <v>874</v>
      </c>
      <c r="D1579" s="13">
        <v>568</v>
      </c>
      <c r="E1579" s="13">
        <v>14.19</v>
      </c>
      <c r="F1579" s="13">
        <v>7.19</v>
      </c>
      <c r="G1579" s="13">
        <v>0.9</v>
      </c>
      <c r="K1579" s="13">
        <v>256</v>
      </c>
    </row>
    <row r="1580" spans="1:39" x14ac:dyDescent="0.3">
      <c r="A1580" s="32">
        <v>45635</v>
      </c>
      <c r="B1580" s="26">
        <v>0.44405092592592593</v>
      </c>
      <c r="C1580" s="13">
        <v>1410</v>
      </c>
      <c r="D1580" s="13">
        <v>916</v>
      </c>
      <c r="E1580" s="13">
        <v>9.6999999999999993</v>
      </c>
      <c r="F1580" s="13">
        <v>8.0299999999999994</v>
      </c>
      <c r="G1580" s="13">
        <v>7.5</v>
      </c>
      <c r="K1580" s="56">
        <v>24192</v>
      </c>
    </row>
    <row r="1581" spans="1:39" x14ac:dyDescent="0.3">
      <c r="A1581" s="32">
        <v>45638</v>
      </c>
      <c r="B1581" s="13" t="s">
        <v>631</v>
      </c>
      <c r="D1581" s="49"/>
      <c r="E1581" s="49"/>
      <c r="F1581" s="49"/>
      <c r="G1581" s="49"/>
    </row>
    <row r="1582" spans="1:39" x14ac:dyDescent="0.3">
      <c r="A1582" s="32">
        <v>45644</v>
      </c>
      <c r="B1582" s="26">
        <v>0.42969907407407409</v>
      </c>
      <c r="C1582" s="13">
        <v>772</v>
      </c>
      <c r="D1582" s="13">
        <v>501</v>
      </c>
      <c r="E1582" s="13">
        <v>12</v>
      </c>
      <c r="F1582" s="13">
        <v>8.16</v>
      </c>
      <c r="G1582" s="13">
        <v>5.8</v>
      </c>
      <c r="K1582" s="13">
        <v>703</v>
      </c>
    </row>
    <row r="1583" spans="1:39" x14ac:dyDescent="0.3">
      <c r="A1583" s="32">
        <v>45652</v>
      </c>
      <c r="B1583" s="26">
        <v>0.53746527777777775</v>
      </c>
      <c r="C1583" s="13">
        <v>894</v>
      </c>
      <c r="D1583" s="13">
        <v>581</v>
      </c>
      <c r="E1583" s="13">
        <v>10.88</v>
      </c>
      <c r="F1583" s="13">
        <v>7.94</v>
      </c>
      <c r="G1583" s="13">
        <v>8.6999999999999993</v>
      </c>
      <c r="K1583" s="13">
        <v>197</v>
      </c>
      <c r="L1583" s="31">
        <f>AVERAGE(K1579:K1583)</f>
        <v>6337</v>
      </c>
      <c r="M1583" s="38">
        <f>GEOMEAN(K1579:K1583)</f>
        <v>962.35060256672591</v>
      </c>
      <c r="N1583" s="55" t="s">
        <v>938</v>
      </c>
    </row>
  </sheetData>
  <mergeCells count="1">
    <mergeCell ref="B1554:C1554"/>
  </mergeCells>
  <conditionalFormatting sqref="K1:K800 K802:K932 K934:K951">
    <cfRule type="cellIs" dxfId="62" priority="14" stopIfTrue="1" operator="greaterThanOrEqual">
      <formula>235</formula>
    </cfRule>
  </conditionalFormatting>
  <conditionalFormatting sqref="K953:K1211">
    <cfRule type="cellIs" dxfId="61" priority="12" stopIfTrue="1" operator="greaterThanOrEqual">
      <formula>235</formula>
    </cfRule>
  </conditionalFormatting>
  <conditionalFormatting sqref="K1204">
    <cfRule type="cellIs" dxfId="60" priority="10" stopIfTrue="1" operator="greaterThanOrEqual">
      <formula>235</formula>
    </cfRule>
    <cfRule type="cellIs" dxfId="59" priority="11" stopIfTrue="1" operator="greaterThanOrEqual">
      <formula>235</formula>
    </cfRule>
  </conditionalFormatting>
  <conditionalFormatting sqref="K1212">
    <cfRule type="cellIs" dxfId="58" priority="6" stopIfTrue="1" operator="greaterThanOrEqual">
      <formula>235</formula>
    </cfRule>
    <cfRule type="cellIs" dxfId="57" priority="7" stopIfTrue="1" operator="greaterThanOrEqual">
      <formula>235</formula>
    </cfRule>
  </conditionalFormatting>
  <conditionalFormatting sqref="K1212:K1228">
    <cfRule type="cellIs" dxfId="56" priority="8" stopIfTrue="1" operator="greaterThanOrEqual">
      <formula>235</formula>
    </cfRule>
  </conditionalFormatting>
  <conditionalFormatting sqref="K1229:K1524 K1584:K65538">
    <cfRule type="cellIs" dxfId="55" priority="4" stopIfTrue="1" operator="greaterThanOrEqual">
      <formula>235</formula>
    </cfRule>
  </conditionalFormatting>
  <conditionalFormatting sqref="M2:M367 M369:M608 M610:M613 M615:M633 M635:M876">
    <cfRule type="cellIs" dxfId="54" priority="13" stopIfTrue="1" operator="greaterThanOrEqual">
      <formula>125</formula>
    </cfRule>
  </conditionalFormatting>
  <conditionalFormatting sqref="M878:M1208">
    <cfRule type="cellIs" dxfId="53" priority="9" stopIfTrue="1" operator="greaterThanOrEqual">
      <formula>125</formula>
    </cfRule>
  </conditionalFormatting>
  <conditionalFormatting sqref="M1210:M1524 M1584:M65538">
    <cfRule type="cellIs" dxfId="52" priority="3" stopIfTrue="1" operator="greaterThanOrEqual">
      <formula>125</formula>
    </cfRule>
  </conditionalFormatting>
  <conditionalFormatting sqref="M1443">
    <cfRule type="cellIs" dxfId="51" priority="5" stopIfTrue="1" operator="greaterThan">
      <formula>125</formula>
    </cfRule>
  </conditionalFormatting>
  <conditionalFormatting sqref="K1525:K1583">
    <cfRule type="cellIs" dxfId="3" priority="2" stopIfTrue="1" operator="greaterThanOrEqual">
      <formula>235</formula>
    </cfRule>
  </conditionalFormatting>
  <conditionalFormatting sqref="M1525:M1583">
    <cfRule type="cellIs" dxfId="2" priority="1" stopIfTrue="1" operator="greaterThanOrEqual">
      <formula>125</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A13A-E564-427F-82D2-E96FB6545EB0}">
  <dimension ref="A1:AK143"/>
  <sheetViews>
    <sheetView zoomScale="75" zoomScaleNormal="75" workbookViewId="0">
      <pane ySplit="3" topLeftCell="A127" activePane="bottomLeft" state="frozen"/>
      <selection pane="bottomLeft" activeCell="A144" sqref="A144"/>
    </sheetView>
  </sheetViews>
  <sheetFormatPr defaultRowHeight="14" x14ac:dyDescent="0.3"/>
  <cols>
    <col min="1" max="1" width="10.26953125" style="28" bestFit="1" customWidth="1"/>
    <col min="2" max="2" width="9.36328125" style="13" bestFit="1" customWidth="1"/>
    <col min="3" max="7" width="8.81640625" style="13" bestFit="1" customWidth="1"/>
    <col min="8" max="10" width="0" style="13" hidden="1" customWidth="1"/>
    <col min="11" max="14" width="8.81640625" style="13" bestFit="1" customWidth="1"/>
    <col min="15" max="18" width="9.453125" style="28" customWidth="1"/>
    <col min="19" max="19" width="8.7265625" style="13"/>
    <col min="20" max="22" width="8.81640625" style="13" bestFit="1" customWidth="1"/>
    <col min="23" max="23" width="8.7265625" style="13"/>
    <col min="24" max="26" width="8.81640625" style="13" bestFit="1" customWidth="1"/>
    <col min="27" max="27" width="9.453125" style="28" customWidth="1"/>
    <col min="28" max="29" width="8.81640625" style="13" bestFit="1" customWidth="1"/>
    <col min="30" max="30" width="34.54296875" style="13" customWidth="1"/>
    <col min="31" max="31" width="8.81640625" style="13" bestFit="1" customWidth="1"/>
    <col min="32" max="32" width="9.54296875" style="13" customWidth="1"/>
    <col min="33" max="33" width="12.54296875" style="13" customWidth="1"/>
    <col min="34" max="34" width="12" style="13" customWidth="1"/>
    <col min="35" max="35" width="10.453125" style="13" customWidth="1"/>
    <col min="36" max="36" width="8.7265625" style="13"/>
    <col min="37" max="37" width="10.54296875" style="13" customWidth="1"/>
    <col min="38" max="16384" width="8.7265625" style="13"/>
  </cols>
  <sheetData>
    <row r="1" spans="1:37" x14ac:dyDescent="0.3">
      <c r="A1" s="34" t="s">
        <v>657</v>
      </c>
      <c r="E1" s="35" t="s">
        <v>658</v>
      </c>
      <c r="K1" s="28">
        <v>39.728917000000003</v>
      </c>
      <c r="L1" s="28">
        <v>-86.139499999999998</v>
      </c>
      <c r="M1" s="28"/>
      <c r="N1" s="28"/>
      <c r="O1" s="35" t="s">
        <v>659</v>
      </c>
      <c r="S1" s="28"/>
      <c r="T1" s="28"/>
      <c r="U1" s="28"/>
      <c r="V1" s="28"/>
      <c r="W1" s="28"/>
      <c r="X1" s="28"/>
      <c r="Y1" s="28"/>
      <c r="Z1" s="28"/>
      <c r="AB1" s="28"/>
      <c r="AC1" s="28"/>
      <c r="AE1" s="28"/>
      <c r="AK1" s="28"/>
    </row>
    <row r="2" spans="1:37" x14ac:dyDescent="0.3">
      <c r="A2" s="36" t="s">
        <v>89</v>
      </c>
      <c r="B2" s="36" t="s">
        <v>90</v>
      </c>
      <c r="C2" s="36" t="s">
        <v>11</v>
      </c>
      <c r="D2" s="36" t="s">
        <v>13</v>
      </c>
      <c r="E2" s="36" t="s">
        <v>15</v>
      </c>
      <c r="F2" s="36" t="s">
        <v>9</v>
      </c>
      <c r="G2" s="36" t="s">
        <v>5</v>
      </c>
      <c r="H2" s="36" t="s">
        <v>91</v>
      </c>
      <c r="I2" s="36" t="s">
        <v>92</v>
      </c>
      <c r="J2" s="36" t="s">
        <v>93</v>
      </c>
      <c r="K2" s="103" t="s">
        <v>17</v>
      </c>
      <c r="L2" s="36"/>
      <c r="M2" s="28" t="s">
        <v>40</v>
      </c>
      <c r="N2" s="28" t="s">
        <v>44</v>
      </c>
      <c r="O2" s="28" t="s">
        <v>46</v>
      </c>
      <c r="P2" s="28" t="s">
        <v>48</v>
      </c>
      <c r="Q2" s="28" t="s">
        <v>50</v>
      </c>
      <c r="R2" s="28" t="s">
        <v>56</v>
      </c>
      <c r="S2" s="28" t="s">
        <v>52</v>
      </c>
      <c r="T2" s="28" t="s">
        <v>54</v>
      </c>
      <c r="U2" s="28" t="s">
        <v>58</v>
      </c>
      <c r="V2" s="28" t="s">
        <v>30</v>
      </c>
      <c r="W2" s="28" t="s">
        <v>28</v>
      </c>
      <c r="X2" s="28" t="s">
        <v>26</v>
      </c>
      <c r="Y2" s="28" t="s">
        <v>34</v>
      </c>
      <c r="Z2" s="28" t="s">
        <v>96</v>
      </c>
      <c r="AA2" s="28" t="s">
        <v>21</v>
      </c>
      <c r="AB2" s="28" t="s">
        <v>37</v>
      </c>
      <c r="AC2" s="37" t="s">
        <v>97</v>
      </c>
      <c r="AE2" s="28" t="s">
        <v>70</v>
      </c>
      <c r="AF2" s="80" t="s">
        <v>66</v>
      </c>
      <c r="AG2" s="80" t="s">
        <v>64</v>
      </c>
      <c r="AH2" s="29" t="s">
        <v>68</v>
      </c>
      <c r="AI2" s="29" t="s">
        <v>62</v>
      </c>
      <c r="AJ2" s="29" t="s">
        <v>72</v>
      </c>
      <c r="AK2" s="28" t="s">
        <v>63</v>
      </c>
    </row>
    <row r="3" spans="1:37" x14ac:dyDescent="0.3">
      <c r="A3" s="28" t="s">
        <v>101</v>
      </c>
      <c r="B3" s="28" t="s">
        <v>102</v>
      </c>
      <c r="C3" s="39" t="s">
        <v>103</v>
      </c>
      <c r="D3" s="28" t="s">
        <v>104</v>
      </c>
      <c r="E3" s="28" t="s">
        <v>105</v>
      </c>
      <c r="F3" s="28" t="s">
        <v>2</v>
      </c>
      <c r="G3" s="28" t="s">
        <v>106</v>
      </c>
      <c r="H3" s="28" t="s">
        <v>107</v>
      </c>
      <c r="I3" s="28" t="s">
        <v>108</v>
      </c>
      <c r="J3" s="28" t="s">
        <v>109</v>
      </c>
      <c r="K3" s="104" t="s">
        <v>110</v>
      </c>
      <c r="L3" s="28"/>
      <c r="M3" s="28"/>
      <c r="N3" s="28"/>
      <c r="S3" s="28"/>
      <c r="T3" s="28"/>
      <c r="U3" s="28"/>
      <c r="V3" s="28"/>
      <c r="W3" s="28"/>
      <c r="X3" s="28"/>
      <c r="Y3" s="28"/>
      <c r="Z3" s="28"/>
      <c r="AB3" s="28"/>
      <c r="AC3" s="28"/>
      <c r="AE3" s="28"/>
      <c r="AK3" s="28"/>
    </row>
    <row r="4" spans="1:37" s="28" customFormat="1" x14ac:dyDescent="0.3">
      <c r="A4" s="48">
        <v>38650</v>
      </c>
      <c r="B4" s="28">
        <v>113102</v>
      </c>
      <c r="C4" s="28">
        <v>896.5</v>
      </c>
      <c r="D4" s="28">
        <v>0.57379999999999998</v>
      </c>
      <c r="E4" s="28">
        <v>11.15</v>
      </c>
      <c r="F4" s="37">
        <v>8.3800000000000008</v>
      </c>
      <c r="G4" s="28">
        <v>9.2100000000000009</v>
      </c>
      <c r="H4" s="36" t="s">
        <v>112</v>
      </c>
      <c r="I4" s="28">
        <v>0.14000000000000001</v>
      </c>
      <c r="J4" s="28">
        <v>7.2</v>
      </c>
      <c r="K4" s="28">
        <v>789</v>
      </c>
      <c r="M4" s="28">
        <v>1.1000000000000001</v>
      </c>
      <c r="N4" s="28">
        <v>59</v>
      </c>
      <c r="O4" s="28" t="s">
        <v>321</v>
      </c>
      <c r="P4" s="28" t="s">
        <v>321</v>
      </c>
      <c r="Q4" s="28" t="s">
        <v>321</v>
      </c>
      <c r="R4" s="28" t="s">
        <v>321</v>
      </c>
      <c r="S4" s="28" t="s">
        <v>321</v>
      </c>
      <c r="T4" s="28" t="s">
        <v>321</v>
      </c>
      <c r="U4" s="28" t="s">
        <v>321</v>
      </c>
      <c r="V4" s="28">
        <v>74</v>
      </c>
      <c r="W4" s="28" t="s">
        <v>321</v>
      </c>
      <c r="X4" s="28">
        <v>1.3</v>
      </c>
      <c r="Y4" s="28" t="s">
        <v>321</v>
      </c>
      <c r="Z4" s="28">
        <v>41</v>
      </c>
      <c r="AA4" s="28" t="s">
        <v>321</v>
      </c>
      <c r="AB4" s="28">
        <v>332</v>
      </c>
      <c r="AC4" s="28">
        <v>3</v>
      </c>
      <c r="AD4" s="29" t="s">
        <v>390</v>
      </c>
      <c r="AE4" s="28" t="s">
        <v>112</v>
      </c>
    </row>
    <row r="5" spans="1:37" s="28" customFormat="1" x14ac:dyDescent="0.3">
      <c r="A5" s="48"/>
      <c r="F5" s="37"/>
      <c r="H5" s="36"/>
      <c r="AC5" s="28" t="s">
        <v>660</v>
      </c>
      <c r="AD5" s="13" t="s">
        <v>586</v>
      </c>
    </row>
    <row r="6" spans="1:37" x14ac:dyDescent="0.3">
      <c r="A6" s="48">
        <v>38790</v>
      </c>
    </row>
    <row r="7" spans="1:37" x14ac:dyDescent="0.3">
      <c r="A7" s="48">
        <v>38910</v>
      </c>
      <c r="B7" s="13">
        <v>110951</v>
      </c>
      <c r="C7" s="13">
        <v>558</v>
      </c>
      <c r="D7" s="13">
        <v>0.35709999999999997</v>
      </c>
      <c r="E7" s="13">
        <v>7.07</v>
      </c>
      <c r="F7" s="49">
        <v>7.98</v>
      </c>
      <c r="G7" s="13">
        <v>21.87</v>
      </c>
      <c r="H7" s="36" t="s">
        <v>112</v>
      </c>
      <c r="I7" s="13">
        <v>0.14000000000000001</v>
      </c>
      <c r="J7" s="13">
        <v>7.4</v>
      </c>
      <c r="K7" s="13">
        <v>4611</v>
      </c>
      <c r="M7" s="13">
        <v>1.2</v>
      </c>
      <c r="N7" s="13">
        <v>51.1</v>
      </c>
      <c r="O7" s="28" t="s">
        <v>321</v>
      </c>
      <c r="P7" s="28" t="s">
        <v>321</v>
      </c>
      <c r="Q7" s="28" t="s">
        <v>321</v>
      </c>
      <c r="R7" s="28" t="s">
        <v>321</v>
      </c>
      <c r="S7" s="28" t="s">
        <v>321</v>
      </c>
      <c r="T7" s="13">
        <v>1.1000000000000001</v>
      </c>
      <c r="U7" s="28" t="s">
        <v>321</v>
      </c>
      <c r="V7" s="13">
        <v>43</v>
      </c>
      <c r="W7" s="28" t="s">
        <v>321</v>
      </c>
      <c r="X7" s="13">
        <v>0.82</v>
      </c>
      <c r="Y7" s="28" t="s">
        <v>321</v>
      </c>
      <c r="Z7" s="13">
        <v>36.9</v>
      </c>
      <c r="AA7" s="28" t="s">
        <v>321</v>
      </c>
      <c r="AB7" s="13">
        <v>202</v>
      </c>
      <c r="AC7" s="13">
        <v>1.7</v>
      </c>
      <c r="AD7" s="13" t="s">
        <v>661</v>
      </c>
      <c r="AE7" s="28" t="s">
        <v>112</v>
      </c>
      <c r="AK7" s="28"/>
    </row>
    <row r="8" spans="1:37" x14ac:dyDescent="0.3">
      <c r="A8" s="48"/>
      <c r="F8" s="49"/>
      <c r="H8" s="36"/>
      <c r="AC8" s="13">
        <v>0.61</v>
      </c>
      <c r="AD8" s="13" t="s">
        <v>662</v>
      </c>
    </row>
    <row r="9" spans="1:37" x14ac:dyDescent="0.3">
      <c r="A9" s="48"/>
      <c r="F9" s="49"/>
      <c r="H9" s="36"/>
      <c r="AC9" s="13">
        <v>42.3</v>
      </c>
      <c r="AD9" s="13" t="s">
        <v>586</v>
      </c>
    </row>
    <row r="11" spans="1:37" x14ac:dyDescent="0.3">
      <c r="A11" s="48">
        <v>39000</v>
      </c>
      <c r="B11" s="13">
        <v>114025</v>
      </c>
      <c r="C11" s="13">
        <v>961</v>
      </c>
      <c r="D11" s="13">
        <v>0.61499999999999999</v>
      </c>
      <c r="E11" s="13">
        <v>8.8000000000000007</v>
      </c>
      <c r="F11" s="49">
        <v>8.11</v>
      </c>
      <c r="G11" s="13">
        <v>15.7</v>
      </c>
      <c r="H11" s="36" t="s">
        <v>112</v>
      </c>
      <c r="I11" s="13">
        <v>0.4</v>
      </c>
      <c r="J11" s="13">
        <v>7.6</v>
      </c>
      <c r="M11" s="13">
        <v>1</v>
      </c>
      <c r="N11" s="13">
        <v>77.599999999999994</v>
      </c>
      <c r="O11" s="28" t="s">
        <v>321</v>
      </c>
      <c r="P11" s="28" t="s">
        <v>321</v>
      </c>
      <c r="Q11" s="28" t="s">
        <v>321</v>
      </c>
      <c r="R11" s="28" t="s">
        <v>321</v>
      </c>
      <c r="S11" s="28" t="s">
        <v>321</v>
      </c>
      <c r="T11" s="28" t="s">
        <v>321</v>
      </c>
      <c r="U11" s="28" t="s">
        <v>321</v>
      </c>
      <c r="V11" s="13">
        <v>88.1</v>
      </c>
      <c r="W11" s="28" t="s">
        <v>321</v>
      </c>
      <c r="X11" s="13">
        <v>0.66</v>
      </c>
      <c r="Y11" s="28" t="s">
        <v>321</v>
      </c>
      <c r="Z11" s="13">
        <v>82.7</v>
      </c>
      <c r="AA11" s="28" t="s">
        <v>321</v>
      </c>
      <c r="AB11" s="13">
        <v>402</v>
      </c>
      <c r="AC11" s="28">
        <v>227</v>
      </c>
      <c r="AD11" s="13" t="s">
        <v>586</v>
      </c>
      <c r="AE11" s="28" t="s">
        <v>112</v>
      </c>
      <c r="AK11" s="28"/>
    </row>
    <row r="13" spans="1:37" x14ac:dyDescent="0.3">
      <c r="A13" s="48">
        <v>39154</v>
      </c>
      <c r="B13" s="13">
        <v>104102</v>
      </c>
      <c r="C13" s="13">
        <v>955.8</v>
      </c>
      <c r="D13" s="13">
        <v>0.61170000000000002</v>
      </c>
      <c r="E13" s="13">
        <v>11.81</v>
      </c>
      <c r="F13" s="49">
        <v>8.2100000000000009</v>
      </c>
      <c r="G13" s="13">
        <v>8.7899999999999991</v>
      </c>
      <c r="H13" s="36" t="s">
        <v>112</v>
      </c>
      <c r="I13" s="13">
        <v>0.56999999999999995</v>
      </c>
      <c r="J13" s="13">
        <v>7</v>
      </c>
      <c r="M13" s="28" t="s">
        <v>321</v>
      </c>
      <c r="N13" s="13">
        <v>88.4</v>
      </c>
      <c r="O13" s="28" t="s">
        <v>321</v>
      </c>
      <c r="P13" s="28" t="s">
        <v>321</v>
      </c>
      <c r="Q13" s="28" t="s">
        <v>321</v>
      </c>
      <c r="R13" s="28">
        <v>4.8</v>
      </c>
      <c r="S13" s="28" t="s">
        <v>321</v>
      </c>
      <c r="T13" s="28" t="s">
        <v>321</v>
      </c>
      <c r="U13" s="28" t="s">
        <v>321</v>
      </c>
      <c r="V13" s="13">
        <v>108</v>
      </c>
      <c r="W13" s="28" t="s">
        <v>321</v>
      </c>
      <c r="X13" s="13">
        <v>0.3</v>
      </c>
      <c r="Y13" s="28" t="s">
        <v>321</v>
      </c>
      <c r="Z13" s="13">
        <v>63.8</v>
      </c>
      <c r="AA13" s="28" t="s">
        <v>321</v>
      </c>
      <c r="AB13" s="13">
        <v>373</v>
      </c>
      <c r="AC13" s="13">
        <v>0.78</v>
      </c>
      <c r="AD13" s="29" t="s">
        <v>390</v>
      </c>
      <c r="AE13" s="28" t="s">
        <v>112</v>
      </c>
      <c r="AK13" s="28"/>
    </row>
    <row r="14" spans="1:37" x14ac:dyDescent="0.3">
      <c r="AC14" s="13">
        <v>0.52</v>
      </c>
      <c r="AD14" s="13" t="s">
        <v>662</v>
      </c>
    </row>
    <row r="15" spans="1:37" x14ac:dyDescent="0.3">
      <c r="AC15" s="13">
        <v>30.2</v>
      </c>
      <c r="AD15" s="13" t="s">
        <v>586</v>
      </c>
    </row>
    <row r="17" spans="1:37" x14ac:dyDescent="0.3">
      <c r="A17" s="48">
        <v>39266</v>
      </c>
      <c r="B17" s="13">
        <v>113237</v>
      </c>
      <c r="C17" s="13">
        <v>895.7</v>
      </c>
      <c r="D17" s="13">
        <v>0.57320000000000004</v>
      </c>
      <c r="E17" s="13">
        <v>7.82</v>
      </c>
      <c r="F17" s="49">
        <v>7.78</v>
      </c>
      <c r="G17" s="13">
        <v>19.670000000000002</v>
      </c>
      <c r="H17" s="36" t="s">
        <v>112</v>
      </c>
      <c r="I17" s="13">
        <v>0.23</v>
      </c>
      <c r="J17" s="13">
        <v>7.5</v>
      </c>
      <c r="K17" s="13">
        <v>2723</v>
      </c>
      <c r="M17" s="13">
        <v>1.4</v>
      </c>
      <c r="N17" s="13">
        <v>80</v>
      </c>
      <c r="O17" s="28" t="s">
        <v>321</v>
      </c>
      <c r="P17" s="28" t="s">
        <v>321</v>
      </c>
      <c r="Q17" s="28" t="s">
        <v>321</v>
      </c>
      <c r="R17" s="28">
        <v>2.5</v>
      </c>
      <c r="S17" s="28" t="s">
        <v>321</v>
      </c>
      <c r="T17" s="13">
        <v>2.5</v>
      </c>
      <c r="U17" s="13">
        <v>14.4</v>
      </c>
      <c r="V17" s="13">
        <v>89.5</v>
      </c>
      <c r="W17" s="28" t="s">
        <v>321</v>
      </c>
      <c r="X17" s="13">
        <v>0.48</v>
      </c>
      <c r="Y17" s="28" t="s">
        <v>321</v>
      </c>
      <c r="Z17" s="13">
        <v>69.599999999999994</v>
      </c>
      <c r="AA17" s="28" t="s">
        <v>321</v>
      </c>
      <c r="AB17" s="13">
        <v>339</v>
      </c>
      <c r="AC17" s="13">
        <v>4.2</v>
      </c>
      <c r="AD17" s="29" t="s">
        <v>390</v>
      </c>
      <c r="AE17" s="13">
        <v>779</v>
      </c>
    </row>
    <row r="18" spans="1:37" x14ac:dyDescent="0.3">
      <c r="AC18" s="13">
        <v>0.8</v>
      </c>
      <c r="AD18" s="13" t="s">
        <v>662</v>
      </c>
    </row>
    <row r="19" spans="1:37" x14ac:dyDescent="0.3">
      <c r="AC19" s="13">
        <v>117</v>
      </c>
      <c r="AD19" s="13" t="s">
        <v>586</v>
      </c>
    </row>
    <row r="21" spans="1:37" x14ac:dyDescent="0.3">
      <c r="A21" s="48">
        <v>39364</v>
      </c>
      <c r="B21" s="13">
        <v>112855</v>
      </c>
      <c r="C21" s="13">
        <v>901.2</v>
      </c>
      <c r="D21" s="13">
        <v>0.57679999999999998</v>
      </c>
      <c r="E21" s="13">
        <v>3.33</v>
      </c>
      <c r="F21" s="49">
        <v>8.11</v>
      </c>
      <c r="G21" s="13">
        <v>19.55</v>
      </c>
      <c r="H21" s="36" t="s">
        <v>112</v>
      </c>
      <c r="I21" s="13">
        <v>0.19</v>
      </c>
      <c r="J21" s="13">
        <v>7</v>
      </c>
      <c r="K21" s="13">
        <v>19863</v>
      </c>
      <c r="M21" s="13">
        <v>2.4</v>
      </c>
      <c r="N21" s="13">
        <v>83.1</v>
      </c>
      <c r="O21" s="28" t="s">
        <v>321</v>
      </c>
      <c r="P21" s="28" t="s">
        <v>321</v>
      </c>
      <c r="Q21" s="28" t="s">
        <v>321</v>
      </c>
      <c r="R21" s="28" t="s">
        <v>321</v>
      </c>
      <c r="S21" s="28" t="s">
        <v>321</v>
      </c>
      <c r="T21" s="28">
        <v>2</v>
      </c>
      <c r="U21" s="28" t="s">
        <v>321</v>
      </c>
      <c r="V21" s="28">
        <v>87.5</v>
      </c>
      <c r="W21" s="28" t="s">
        <v>321</v>
      </c>
      <c r="X21" s="28">
        <v>0.28999999999999998</v>
      </c>
      <c r="Y21" s="28" t="s">
        <v>321</v>
      </c>
      <c r="Z21" s="28">
        <v>64.099999999999994</v>
      </c>
      <c r="AA21" s="28" t="s">
        <v>321</v>
      </c>
      <c r="AB21" s="28">
        <v>351</v>
      </c>
      <c r="AC21" s="13">
        <v>1010</v>
      </c>
      <c r="AD21" s="13" t="s">
        <v>586</v>
      </c>
      <c r="AE21" s="28" t="s">
        <v>321</v>
      </c>
      <c r="AK21" s="28"/>
    </row>
    <row r="22" spans="1:37" x14ac:dyDescent="0.3">
      <c r="A22" s="48"/>
      <c r="F22" s="49"/>
      <c r="H22" s="36"/>
      <c r="AC22" s="13">
        <v>2.1</v>
      </c>
      <c r="AD22" s="13" t="s">
        <v>332</v>
      </c>
    </row>
    <row r="23" spans="1:37" x14ac:dyDescent="0.3">
      <c r="A23" s="48"/>
      <c r="F23" s="49"/>
      <c r="H23" s="36"/>
      <c r="AC23" s="13">
        <v>45.4</v>
      </c>
      <c r="AD23" s="29" t="s">
        <v>390</v>
      </c>
    </row>
    <row r="24" spans="1:37" x14ac:dyDescent="0.3">
      <c r="AC24" s="13">
        <v>3.4</v>
      </c>
      <c r="AD24" s="13" t="s">
        <v>662</v>
      </c>
    </row>
    <row r="26" spans="1:37" x14ac:dyDescent="0.3">
      <c r="A26" s="48">
        <v>39518</v>
      </c>
      <c r="B26" s="13">
        <v>133407</v>
      </c>
      <c r="C26" s="13">
        <v>1101</v>
      </c>
      <c r="D26" s="13">
        <v>0.7046</v>
      </c>
      <c r="E26" s="13">
        <v>14.29</v>
      </c>
      <c r="F26" s="49">
        <v>8.3800000000000008</v>
      </c>
      <c r="G26" s="13">
        <v>6.52</v>
      </c>
      <c r="H26" s="36" t="s">
        <v>112</v>
      </c>
      <c r="I26" s="13">
        <v>0.11</v>
      </c>
      <c r="J26" s="13">
        <v>7.1</v>
      </c>
      <c r="K26" s="47">
        <v>109</v>
      </c>
      <c r="M26" s="28" t="s">
        <v>321</v>
      </c>
      <c r="N26" s="13">
        <v>84</v>
      </c>
      <c r="O26" s="28" t="s">
        <v>321</v>
      </c>
      <c r="P26" s="28" t="s">
        <v>321</v>
      </c>
      <c r="Q26" s="28" t="s">
        <v>321</v>
      </c>
      <c r="R26" s="28" t="s">
        <v>321</v>
      </c>
      <c r="S26" s="28" t="s">
        <v>321</v>
      </c>
      <c r="T26" s="28" t="s">
        <v>321</v>
      </c>
      <c r="U26" s="28" t="s">
        <v>321</v>
      </c>
      <c r="V26" s="13">
        <v>158</v>
      </c>
      <c r="W26" s="28" t="s">
        <v>321</v>
      </c>
      <c r="X26" s="13">
        <v>0.73</v>
      </c>
      <c r="Y26" s="28" t="s">
        <v>321</v>
      </c>
      <c r="Z26" s="13">
        <v>71.2</v>
      </c>
      <c r="AA26" s="28" t="s">
        <v>321</v>
      </c>
      <c r="AB26" s="13">
        <v>360</v>
      </c>
      <c r="AC26" s="13">
        <v>20.100000000000001</v>
      </c>
      <c r="AD26" s="13" t="s">
        <v>586</v>
      </c>
      <c r="AE26" s="28" t="s">
        <v>321</v>
      </c>
      <c r="AK26" s="28"/>
    </row>
    <row r="29" spans="1:37" x14ac:dyDescent="0.3">
      <c r="A29" s="48">
        <v>39630</v>
      </c>
      <c r="B29" s="13">
        <v>110853</v>
      </c>
      <c r="C29" s="13">
        <v>860.8</v>
      </c>
      <c r="D29" s="13">
        <v>0.55089999999999995</v>
      </c>
      <c r="E29" s="13">
        <v>7.96</v>
      </c>
      <c r="F29" s="49">
        <v>7.96</v>
      </c>
      <c r="G29" s="13">
        <v>18.46</v>
      </c>
      <c r="H29" s="36" t="s">
        <v>112</v>
      </c>
      <c r="I29" s="13">
        <v>0.44</v>
      </c>
      <c r="J29" s="13">
        <v>6.5</v>
      </c>
      <c r="K29" s="13">
        <v>1046</v>
      </c>
      <c r="M29" s="13">
        <v>1.3</v>
      </c>
      <c r="N29" s="13">
        <v>77.599999999999994</v>
      </c>
      <c r="O29" s="28" t="s">
        <v>321</v>
      </c>
      <c r="P29" s="28" t="s">
        <v>321</v>
      </c>
      <c r="Q29" s="28" t="s">
        <v>321</v>
      </c>
      <c r="R29" s="28" t="s">
        <v>321</v>
      </c>
      <c r="S29" s="28" t="s">
        <v>321</v>
      </c>
      <c r="T29" s="28" t="s">
        <v>321</v>
      </c>
      <c r="U29" s="13">
        <v>17.7</v>
      </c>
      <c r="V29" s="13">
        <v>77.5</v>
      </c>
      <c r="W29" s="28" t="s">
        <v>321</v>
      </c>
      <c r="X29" s="13">
        <v>0.54</v>
      </c>
      <c r="Y29" s="28" t="s">
        <v>321</v>
      </c>
      <c r="Z29" s="13">
        <v>58.1</v>
      </c>
      <c r="AA29" s="28" t="s">
        <v>321</v>
      </c>
      <c r="AB29" s="13">
        <v>275</v>
      </c>
      <c r="AC29" s="28">
        <v>1.3</v>
      </c>
      <c r="AD29" s="29" t="s">
        <v>390</v>
      </c>
      <c r="AE29" s="28" t="s">
        <v>112</v>
      </c>
    </row>
    <row r="30" spans="1:37" x14ac:dyDescent="0.3">
      <c r="AC30" s="13">
        <v>43.4</v>
      </c>
      <c r="AD30" s="13" t="s">
        <v>586</v>
      </c>
    </row>
    <row r="32" spans="1:37" x14ac:dyDescent="0.3">
      <c r="A32" s="48">
        <v>39728</v>
      </c>
      <c r="B32" s="13">
        <v>115749</v>
      </c>
      <c r="C32" s="13">
        <v>954.4</v>
      </c>
      <c r="D32" s="13">
        <v>0.61080000000000001</v>
      </c>
      <c r="E32" s="13">
        <v>9.3000000000000007</v>
      </c>
      <c r="F32" s="49">
        <v>8.07</v>
      </c>
      <c r="G32" s="13">
        <v>15.79</v>
      </c>
      <c r="H32" s="36" t="s">
        <v>112</v>
      </c>
      <c r="I32" s="13">
        <v>0.12</v>
      </c>
      <c r="J32" s="13">
        <v>7.2</v>
      </c>
      <c r="K32" s="13">
        <v>203</v>
      </c>
      <c r="M32" s="28" t="s">
        <v>321</v>
      </c>
      <c r="N32" s="13">
        <v>82</v>
      </c>
      <c r="O32" s="28" t="s">
        <v>321</v>
      </c>
      <c r="P32" s="28" t="s">
        <v>321</v>
      </c>
      <c r="Q32" s="28" t="s">
        <v>321</v>
      </c>
      <c r="R32" s="28" t="s">
        <v>321</v>
      </c>
      <c r="S32" s="28" t="s">
        <v>321</v>
      </c>
      <c r="T32" s="28" t="s">
        <v>321</v>
      </c>
      <c r="U32" s="28" t="s">
        <v>321</v>
      </c>
      <c r="V32" s="13">
        <v>102</v>
      </c>
      <c r="W32" s="28" t="s">
        <v>321</v>
      </c>
      <c r="X32" s="13">
        <v>0.3</v>
      </c>
      <c r="Y32" s="28" t="s">
        <v>321</v>
      </c>
      <c r="Z32" s="13">
        <v>75.3</v>
      </c>
      <c r="AA32" s="28" t="s">
        <v>321</v>
      </c>
      <c r="AB32" s="13">
        <v>382</v>
      </c>
      <c r="AC32" s="28" t="s">
        <v>321</v>
      </c>
      <c r="AE32" s="28" t="s">
        <v>112</v>
      </c>
      <c r="AK32" s="28"/>
    </row>
    <row r="33" spans="1:37" x14ac:dyDescent="0.3">
      <c r="A33" s="48"/>
      <c r="F33" s="49"/>
      <c r="H33" s="36"/>
    </row>
    <row r="34" spans="1:37" x14ac:dyDescent="0.3">
      <c r="A34" s="48">
        <v>39896</v>
      </c>
      <c r="B34" s="49">
        <v>134028</v>
      </c>
      <c r="C34" s="49">
        <v>955.6</v>
      </c>
      <c r="D34" s="49">
        <v>0.61160000000000003</v>
      </c>
      <c r="E34" s="49">
        <v>12.27</v>
      </c>
      <c r="F34" s="49">
        <v>8.0500000000000007</v>
      </c>
      <c r="G34" s="49">
        <v>11.45</v>
      </c>
      <c r="H34" s="36" t="s">
        <v>112</v>
      </c>
      <c r="I34" s="49">
        <v>0</v>
      </c>
      <c r="J34" s="49">
        <v>7.4</v>
      </c>
      <c r="K34" s="49">
        <v>213</v>
      </c>
      <c r="M34" s="28" t="s">
        <v>321</v>
      </c>
      <c r="N34" s="13">
        <v>83.4</v>
      </c>
      <c r="O34" s="28" t="s">
        <v>321</v>
      </c>
      <c r="P34" s="28" t="s">
        <v>321</v>
      </c>
      <c r="Q34" s="28">
        <v>20.100000000000001</v>
      </c>
      <c r="R34" s="28">
        <v>1.5</v>
      </c>
      <c r="S34" s="28" t="s">
        <v>321</v>
      </c>
      <c r="T34" s="13">
        <v>1.5</v>
      </c>
      <c r="U34" s="28">
        <v>11</v>
      </c>
      <c r="V34" s="13">
        <v>113</v>
      </c>
      <c r="W34" s="28" t="s">
        <v>321</v>
      </c>
      <c r="X34" s="28" t="s">
        <v>321</v>
      </c>
      <c r="Y34" s="28" t="s">
        <v>321</v>
      </c>
      <c r="Z34" s="13">
        <v>74.2</v>
      </c>
      <c r="AA34" s="28" t="s">
        <v>321</v>
      </c>
      <c r="AB34" s="13">
        <v>394</v>
      </c>
      <c r="AC34" s="13">
        <v>1.6</v>
      </c>
      <c r="AD34" s="13" t="s">
        <v>661</v>
      </c>
      <c r="AK34" s="28"/>
    </row>
    <row r="35" spans="1:37" x14ac:dyDescent="0.3">
      <c r="AC35" s="13">
        <v>0.61</v>
      </c>
      <c r="AD35" s="13" t="s">
        <v>663</v>
      </c>
    </row>
    <row r="36" spans="1:37" x14ac:dyDescent="0.3">
      <c r="AC36" s="13">
        <v>69.599999999999994</v>
      </c>
      <c r="AD36" s="13" t="s">
        <v>586</v>
      </c>
    </row>
    <row r="38" spans="1:37" x14ac:dyDescent="0.3">
      <c r="A38" s="48">
        <v>40015</v>
      </c>
      <c r="B38" s="49">
        <v>114921</v>
      </c>
      <c r="C38" s="49">
        <v>978</v>
      </c>
      <c r="D38" s="49">
        <v>0.626</v>
      </c>
      <c r="E38" s="49">
        <v>8.26</v>
      </c>
      <c r="F38" s="49">
        <v>8.07</v>
      </c>
      <c r="G38" s="49">
        <v>18.75</v>
      </c>
      <c r="H38" s="36" t="s">
        <v>112</v>
      </c>
      <c r="I38" s="49">
        <v>0.2</v>
      </c>
      <c r="J38" s="49">
        <v>7.5</v>
      </c>
      <c r="K38" s="49">
        <v>1076</v>
      </c>
      <c r="M38" s="13">
        <v>1</v>
      </c>
      <c r="N38" s="13">
        <v>75.5</v>
      </c>
      <c r="O38" s="28" t="s">
        <v>321</v>
      </c>
      <c r="P38" s="28" t="s">
        <v>321</v>
      </c>
      <c r="Q38" s="28" t="s">
        <v>321</v>
      </c>
      <c r="R38" s="28" t="s">
        <v>321</v>
      </c>
      <c r="S38" s="28" t="s">
        <v>321</v>
      </c>
      <c r="T38" s="28" t="s">
        <v>321</v>
      </c>
      <c r="U38" s="28" t="s">
        <v>321</v>
      </c>
      <c r="V38" s="13">
        <v>103</v>
      </c>
      <c r="W38" s="28" t="s">
        <v>321</v>
      </c>
      <c r="X38" s="13">
        <v>0.5</v>
      </c>
      <c r="Y38" s="28" t="s">
        <v>321</v>
      </c>
      <c r="Z38" s="13">
        <v>73.900000000000006</v>
      </c>
      <c r="AA38" s="28" t="s">
        <v>321</v>
      </c>
      <c r="AB38" s="13">
        <v>373</v>
      </c>
      <c r="AC38" s="13">
        <v>1.8</v>
      </c>
      <c r="AD38" s="13" t="s">
        <v>390</v>
      </c>
      <c r="AE38" s="28" t="s">
        <v>112</v>
      </c>
      <c r="AK38" s="28"/>
    </row>
    <row r="39" spans="1:37" x14ac:dyDescent="0.3">
      <c r="A39" s="48"/>
      <c r="B39" s="49"/>
      <c r="C39" s="49"/>
      <c r="D39" s="49"/>
      <c r="E39" s="49"/>
      <c r="F39" s="49"/>
      <c r="G39" s="49"/>
      <c r="H39" s="36"/>
      <c r="I39" s="49"/>
      <c r="J39" s="49"/>
      <c r="K39" s="49"/>
      <c r="S39" s="28"/>
      <c r="T39" s="28"/>
      <c r="U39" s="28"/>
      <c r="W39" s="28"/>
      <c r="Y39" s="28"/>
      <c r="AC39" s="13">
        <v>0.56999999999999995</v>
      </c>
      <c r="AD39" s="13" t="s">
        <v>664</v>
      </c>
      <c r="AE39" s="28"/>
      <c r="AK39" s="28"/>
    </row>
    <row r="40" spans="1:37" x14ac:dyDescent="0.3">
      <c r="A40" s="48"/>
      <c r="B40" s="49"/>
      <c r="C40" s="49"/>
      <c r="D40" s="49"/>
      <c r="E40" s="49"/>
      <c r="F40" s="49"/>
      <c r="G40" s="49"/>
      <c r="H40" s="36"/>
      <c r="I40" s="49"/>
      <c r="J40" s="49"/>
      <c r="K40" s="49"/>
      <c r="S40" s="28"/>
      <c r="T40" s="28"/>
      <c r="U40" s="28"/>
      <c r="W40" s="28"/>
      <c r="Y40" s="28"/>
      <c r="AC40" s="13">
        <v>53</v>
      </c>
      <c r="AD40" s="13" t="s">
        <v>403</v>
      </c>
      <c r="AE40" s="28"/>
      <c r="AK40" s="28"/>
    </row>
    <row r="42" spans="1:37" x14ac:dyDescent="0.3">
      <c r="A42" s="48">
        <v>40113</v>
      </c>
      <c r="B42" s="49">
        <v>110640</v>
      </c>
      <c r="C42" s="49">
        <v>887.2</v>
      </c>
      <c r="D42" s="49">
        <v>0.56779999999999997</v>
      </c>
      <c r="E42" s="49">
        <v>11.01</v>
      </c>
      <c r="F42" s="49">
        <v>7.73</v>
      </c>
      <c r="G42" s="49">
        <v>11.99</v>
      </c>
      <c r="H42" s="36" t="s">
        <v>112</v>
      </c>
      <c r="I42" s="49">
        <v>0.14000000000000001</v>
      </c>
      <c r="J42" s="49">
        <v>6.7</v>
      </c>
      <c r="M42" s="13">
        <v>1.1000000000000001</v>
      </c>
      <c r="N42" s="13">
        <v>73.7</v>
      </c>
      <c r="O42" s="28" t="s">
        <v>321</v>
      </c>
      <c r="P42" s="28" t="s">
        <v>321</v>
      </c>
      <c r="Q42" s="28" t="s">
        <v>321</v>
      </c>
      <c r="R42" s="28" t="s">
        <v>321</v>
      </c>
      <c r="S42" s="28" t="s">
        <v>321</v>
      </c>
      <c r="T42" s="28" t="s">
        <v>321</v>
      </c>
      <c r="U42" s="28" t="s">
        <v>321</v>
      </c>
      <c r="V42" s="13">
        <v>88.2</v>
      </c>
      <c r="W42" s="28" t="s">
        <v>321</v>
      </c>
      <c r="X42" s="13">
        <v>0.68</v>
      </c>
      <c r="Y42" s="28" t="s">
        <v>321</v>
      </c>
      <c r="Z42" s="13">
        <v>75</v>
      </c>
      <c r="AA42" s="28" t="s">
        <v>321</v>
      </c>
      <c r="AB42" s="13">
        <v>372</v>
      </c>
      <c r="AC42" s="28">
        <v>1.2</v>
      </c>
      <c r="AD42" s="29" t="s">
        <v>390</v>
      </c>
      <c r="AE42" s="28" t="s">
        <v>112</v>
      </c>
      <c r="AK42" s="28"/>
    </row>
    <row r="43" spans="1:37" x14ac:dyDescent="0.3">
      <c r="A43" s="48"/>
      <c r="B43" s="49"/>
      <c r="C43" s="49"/>
      <c r="D43" s="49"/>
      <c r="E43" s="49"/>
      <c r="F43" s="49"/>
      <c r="G43" s="49"/>
      <c r="H43" s="36"/>
      <c r="I43" s="49"/>
      <c r="J43" s="49"/>
      <c r="S43" s="28"/>
      <c r="T43" s="28"/>
      <c r="U43" s="28"/>
      <c r="W43" s="28"/>
      <c r="Y43" s="28"/>
      <c r="AC43" s="28">
        <v>28.1</v>
      </c>
      <c r="AD43" s="13" t="s">
        <v>586</v>
      </c>
      <c r="AE43" s="28"/>
      <c r="AF43" s="28"/>
      <c r="AK43" s="28"/>
    </row>
    <row r="45" spans="1:37" x14ac:dyDescent="0.3">
      <c r="A45" s="48">
        <v>40260</v>
      </c>
      <c r="B45" s="49">
        <v>110755</v>
      </c>
      <c r="C45" s="49">
        <v>677.6</v>
      </c>
      <c r="D45" s="49">
        <v>0.43369999999999997</v>
      </c>
      <c r="E45" s="28" t="s">
        <v>348</v>
      </c>
      <c r="F45" s="49">
        <v>8.0399999999999991</v>
      </c>
      <c r="G45" s="49">
        <v>7.58</v>
      </c>
      <c r="H45" s="36" t="s">
        <v>112</v>
      </c>
      <c r="I45" s="49">
        <v>0.01</v>
      </c>
      <c r="J45" s="49">
        <v>6.5</v>
      </c>
      <c r="M45" s="28" t="s">
        <v>321</v>
      </c>
      <c r="N45" s="28">
        <v>71.540000000000006</v>
      </c>
      <c r="O45" s="28" t="s">
        <v>321</v>
      </c>
      <c r="P45" s="28" t="s">
        <v>321</v>
      </c>
      <c r="Q45" s="28" t="s">
        <v>321</v>
      </c>
      <c r="R45" s="28">
        <v>2.1</v>
      </c>
      <c r="S45" s="28" t="s">
        <v>321</v>
      </c>
      <c r="T45" s="28" t="s">
        <v>321</v>
      </c>
      <c r="U45" s="28">
        <v>10.6</v>
      </c>
      <c r="V45" s="28">
        <v>112</v>
      </c>
      <c r="W45" s="28" t="s">
        <v>321</v>
      </c>
      <c r="X45" s="28">
        <v>0.66</v>
      </c>
      <c r="Y45" s="28" t="s">
        <v>321</v>
      </c>
      <c r="Z45" s="28">
        <v>46.8</v>
      </c>
      <c r="AA45" s="28" t="s">
        <v>321</v>
      </c>
      <c r="AB45" s="28">
        <v>278</v>
      </c>
      <c r="AC45" s="13">
        <v>6.9</v>
      </c>
      <c r="AD45" s="13" t="s">
        <v>586</v>
      </c>
      <c r="AE45" s="28" t="s">
        <v>321</v>
      </c>
      <c r="AK45" s="28"/>
    </row>
    <row r="47" spans="1:37" x14ac:dyDescent="0.3">
      <c r="A47" s="48">
        <v>40380</v>
      </c>
      <c r="B47" s="49">
        <v>113913</v>
      </c>
      <c r="C47" s="49">
        <v>464</v>
      </c>
      <c r="D47" s="49">
        <v>0.29699999999999999</v>
      </c>
      <c r="E47" s="49">
        <v>7.49</v>
      </c>
      <c r="F47" s="49">
        <v>7.61</v>
      </c>
      <c r="G47" s="49">
        <v>23.66</v>
      </c>
      <c r="H47" s="36" t="s">
        <v>112</v>
      </c>
      <c r="I47" s="49">
        <v>0.1</v>
      </c>
      <c r="J47" s="49">
        <v>7.5</v>
      </c>
      <c r="M47" s="13">
        <v>1.4</v>
      </c>
      <c r="N47" s="13">
        <v>47.3</v>
      </c>
      <c r="O47" s="28" t="s">
        <v>321</v>
      </c>
      <c r="P47" s="28" t="s">
        <v>321</v>
      </c>
      <c r="Q47" s="28" t="s">
        <v>321</v>
      </c>
      <c r="R47" s="28">
        <v>2.1</v>
      </c>
      <c r="S47" s="28" t="s">
        <v>321</v>
      </c>
      <c r="T47" s="28" t="s">
        <v>321</v>
      </c>
      <c r="U47" s="28" t="s">
        <v>321</v>
      </c>
      <c r="V47" s="13">
        <v>36.1</v>
      </c>
      <c r="W47" s="28" t="s">
        <v>321</v>
      </c>
      <c r="X47" s="13">
        <v>0.81</v>
      </c>
      <c r="Y47" s="28" t="s">
        <v>321</v>
      </c>
      <c r="Z47" s="13">
        <v>31.3</v>
      </c>
      <c r="AA47" s="28">
        <v>0.32200000000000001</v>
      </c>
      <c r="AB47" s="13">
        <v>187</v>
      </c>
      <c r="AC47" s="13">
        <v>0.65</v>
      </c>
      <c r="AD47" s="13" t="s">
        <v>390</v>
      </c>
      <c r="AE47" s="28" t="s">
        <v>112</v>
      </c>
      <c r="AK47" s="28"/>
    </row>
    <row r="48" spans="1:37" x14ac:dyDescent="0.3">
      <c r="AC48" s="13">
        <v>12.3</v>
      </c>
      <c r="AD48" s="13" t="s">
        <v>586</v>
      </c>
    </row>
    <row r="49" spans="1:37" x14ac:dyDescent="0.3">
      <c r="A49" s="48">
        <v>40477</v>
      </c>
      <c r="B49" s="49">
        <v>95632</v>
      </c>
      <c r="C49" s="49">
        <v>868.1</v>
      </c>
      <c r="D49" s="49">
        <v>0.55559999999999998</v>
      </c>
      <c r="E49" s="49">
        <v>7.13</v>
      </c>
      <c r="F49" s="49">
        <v>7.66</v>
      </c>
      <c r="G49" s="49">
        <v>16.899999999999999</v>
      </c>
      <c r="H49" s="36" t="s">
        <v>112</v>
      </c>
      <c r="I49" s="49">
        <v>0.82</v>
      </c>
      <c r="J49" s="49">
        <v>7.3</v>
      </c>
      <c r="K49" s="49">
        <v>573</v>
      </c>
      <c r="M49" s="28" t="s">
        <v>321</v>
      </c>
      <c r="N49" s="13">
        <v>82.6</v>
      </c>
      <c r="O49" s="28" t="s">
        <v>321</v>
      </c>
      <c r="P49" s="28" t="s">
        <v>321</v>
      </c>
      <c r="Q49" s="28" t="s">
        <v>321</v>
      </c>
      <c r="R49" s="28">
        <v>3.6</v>
      </c>
      <c r="S49" s="28" t="s">
        <v>321</v>
      </c>
      <c r="T49" s="28" t="s">
        <v>321</v>
      </c>
      <c r="U49" s="13">
        <v>31</v>
      </c>
      <c r="V49" s="13">
        <v>108</v>
      </c>
      <c r="W49" s="28" t="s">
        <v>321</v>
      </c>
      <c r="X49" s="13">
        <v>0.78</v>
      </c>
      <c r="Y49" s="28" t="s">
        <v>321</v>
      </c>
      <c r="Z49" s="13">
        <v>75.099999999999994</v>
      </c>
      <c r="AA49" s="28" t="s">
        <v>321</v>
      </c>
      <c r="AB49" s="13">
        <v>332</v>
      </c>
      <c r="AC49" s="28" t="s">
        <v>321</v>
      </c>
      <c r="AE49" s="28" t="s">
        <v>321</v>
      </c>
    </row>
    <row r="51" spans="1:37" x14ac:dyDescent="0.3">
      <c r="A51" s="48">
        <v>40624</v>
      </c>
      <c r="B51" s="49">
        <v>111217</v>
      </c>
      <c r="C51" s="49">
        <v>1100</v>
      </c>
      <c r="D51" s="49">
        <v>0.70399999999999996</v>
      </c>
      <c r="E51" s="49">
        <v>12.64</v>
      </c>
      <c r="F51" s="49">
        <v>7.99</v>
      </c>
      <c r="G51" s="49">
        <v>12.33</v>
      </c>
      <c r="H51" s="36" t="s">
        <v>112</v>
      </c>
      <c r="I51" s="49">
        <v>0.27</v>
      </c>
      <c r="J51" s="49">
        <v>7.6</v>
      </c>
      <c r="M51" s="28">
        <v>1.1000000000000001</v>
      </c>
      <c r="N51" s="28">
        <v>88.2</v>
      </c>
      <c r="O51" s="28" t="s">
        <v>321</v>
      </c>
      <c r="P51" s="28" t="s">
        <v>321</v>
      </c>
      <c r="Q51" s="28" t="s">
        <v>321</v>
      </c>
      <c r="R51" s="28" t="s">
        <v>321</v>
      </c>
      <c r="S51" s="28" t="s">
        <v>321</v>
      </c>
      <c r="T51" s="28">
        <v>1.1000000000000001</v>
      </c>
      <c r="U51" s="28" t="s">
        <v>321</v>
      </c>
      <c r="V51" s="28">
        <v>141</v>
      </c>
      <c r="W51" s="28" t="s">
        <v>321</v>
      </c>
      <c r="X51" s="28">
        <v>0.71</v>
      </c>
      <c r="Y51" s="28" t="s">
        <v>321</v>
      </c>
      <c r="Z51" s="28">
        <v>82.3</v>
      </c>
      <c r="AA51" s="28">
        <v>0.45</v>
      </c>
      <c r="AB51" s="28">
        <v>364</v>
      </c>
      <c r="AC51" s="28">
        <v>0.54</v>
      </c>
      <c r="AD51" s="13" t="s">
        <v>390</v>
      </c>
      <c r="AE51" s="28" t="s">
        <v>321</v>
      </c>
      <c r="AK51" s="28"/>
    </row>
    <row r="52" spans="1:37" x14ac:dyDescent="0.3">
      <c r="AC52" s="13">
        <v>9.1999999999999993</v>
      </c>
      <c r="AD52" s="13" t="s">
        <v>586</v>
      </c>
    </row>
    <row r="53" spans="1:37" x14ac:dyDescent="0.3">
      <c r="A53" s="48">
        <v>40744</v>
      </c>
      <c r="B53" s="26">
        <v>0.44460648148148146</v>
      </c>
      <c r="C53" s="13">
        <v>886</v>
      </c>
      <c r="D53" s="13">
        <v>0.57850000000000001</v>
      </c>
      <c r="E53" s="13">
        <v>5.16</v>
      </c>
      <c r="F53" s="13">
        <v>8.1199999999999992</v>
      </c>
      <c r="G53" s="13">
        <v>25.9</v>
      </c>
      <c r="M53" s="13">
        <v>1.8</v>
      </c>
      <c r="N53" s="13">
        <v>86.2</v>
      </c>
      <c r="O53" s="28" t="s">
        <v>321</v>
      </c>
      <c r="P53" s="28" t="s">
        <v>321</v>
      </c>
      <c r="Q53" s="28" t="s">
        <v>321</v>
      </c>
      <c r="R53" s="28">
        <v>3</v>
      </c>
      <c r="S53" s="28" t="s">
        <v>321</v>
      </c>
      <c r="T53" s="28" t="s">
        <v>321</v>
      </c>
      <c r="U53" s="28" t="s">
        <v>321</v>
      </c>
      <c r="V53" s="28">
        <v>116</v>
      </c>
      <c r="W53" s="28" t="s">
        <v>321</v>
      </c>
      <c r="X53" s="28">
        <v>0.53</v>
      </c>
      <c r="Y53" s="28" t="s">
        <v>321</v>
      </c>
      <c r="Z53" s="28">
        <v>71.3</v>
      </c>
      <c r="AA53" s="28" t="s">
        <v>321</v>
      </c>
      <c r="AB53" s="28">
        <v>356</v>
      </c>
      <c r="AC53" s="28">
        <v>3.6</v>
      </c>
      <c r="AD53" s="13" t="s">
        <v>390</v>
      </c>
      <c r="AE53" s="28" t="s">
        <v>321</v>
      </c>
      <c r="AK53" s="28"/>
    </row>
    <row r="54" spans="1:37" x14ac:dyDescent="0.3">
      <c r="AC54" s="13">
        <v>1.1000000000000001</v>
      </c>
      <c r="AD54" s="13" t="s">
        <v>665</v>
      </c>
    </row>
    <row r="55" spans="1:37" x14ac:dyDescent="0.3">
      <c r="AC55" s="28">
        <v>59.2</v>
      </c>
      <c r="AD55" s="13" t="s">
        <v>586</v>
      </c>
    </row>
    <row r="56" spans="1:37" x14ac:dyDescent="0.3">
      <c r="A56" s="48">
        <v>40841</v>
      </c>
      <c r="B56" s="57">
        <v>0.43961805555555555</v>
      </c>
      <c r="C56" s="13">
        <v>905</v>
      </c>
      <c r="D56" s="13">
        <v>0.58499999999999996</v>
      </c>
      <c r="E56" s="13">
        <v>10.66</v>
      </c>
      <c r="F56" s="13">
        <v>8.1199999999999992</v>
      </c>
      <c r="G56" s="13">
        <v>10.3</v>
      </c>
      <c r="M56" s="13">
        <v>1.2</v>
      </c>
      <c r="N56" s="13">
        <v>84.6</v>
      </c>
      <c r="O56" s="28" t="s">
        <v>321</v>
      </c>
      <c r="P56" s="28" t="s">
        <v>321</v>
      </c>
      <c r="Q56" s="28" t="s">
        <v>321</v>
      </c>
      <c r="R56" s="28" t="s">
        <v>321</v>
      </c>
      <c r="S56" s="28" t="s">
        <v>321</v>
      </c>
      <c r="T56" s="28" t="s">
        <v>321</v>
      </c>
      <c r="U56" s="28" t="s">
        <v>321</v>
      </c>
      <c r="V56" s="13">
        <v>100</v>
      </c>
      <c r="W56" s="28" t="s">
        <v>321</v>
      </c>
      <c r="X56" s="13">
        <v>0.84</v>
      </c>
      <c r="Y56" s="28" t="s">
        <v>321</v>
      </c>
      <c r="Z56" s="13">
        <v>82.4</v>
      </c>
      <c r="AA56" s="28" t="s">
        <v>321</v>
      </c>
      <c r="AB56" s="13">
        <v>366</v>
      </c>
      <c r="AC56" s="28">
        <v>1.5</v>
      </c>
      <c r="AD56" s="13" t="s">
        <v>390</v>
      </c>
      <c r="AE56" s="28" t="s">
        <v>112</v>
      </c>
      <c r="AK56" s="28"/>
    </row>
    <row r="57" spans="1:37" x14ac:dyDescent="0.3">
      <c r="AC57" s="13">
        <v>0.79</v>
      </c>
      <c r="AD57" s="13" t="s">
        <v>665</v>
      </c>
    </row>
    <row r="58" spans="1:37" x14ac:dyDescent="0.3">
      <c r="AC58" s="28">
        <v>22.2</v>
      </c>
      <c r="AD58" s="13" t="s">
        <v>666</v>
      </c>
    </row>
    <row r="59" spans="1:37" x14ac:dyDescent="0.3">
      <c r="A59" s="48">
        <v>40981</v>
      </c>
      <c r="B59" s="13" t="s">
        <v>667</v>
      </c>
      <c r="AC59" s="13">
        <v>0.6</v>
      </c>
      <c r="AD59" s="13" t="s">
        <v>668</v>
      </c>
    </row>
    <row r="61" spans="1:37" ht="14.15" customHeight="1" x14ac:dyDescent="0.3">
      <c r="A61" s="48">
        <v>41121</v>
      </c>
      <c r="C61" s="28" t="s">
        <v>267</v>
      </c>
      <c r="D61" s="28" t="s">
        <v>267</v>
      </c>
      <c r="E61" s="28" t="s">
        <v>267</v>
      </c>
      <c r="F61" s="28" t="s">
        <v>267</v>
      </c>
      <c r="G61" s="28" t="s">
        <v>267</v>
      </c>
      <c r="K61" s="13">
        <v>3448</v>
      </c>
      <c r="M61" s="13">
        <v>3.7</v>
      </c>
      <c r="N61" s="13">
        <v>87.3</v>
      </c>
      <c r="O61" s="28" t="s">
        <v>321</v>
      </c>
      <c r="P61" s="28" t="s">
        <v>321</v>
      </c>
      <c r="Q61" s="28" t="s">
        <v>321</v>
      </c>
      <c r="R61" s="28" t="s">
        <v>321</v>
      </c>
      <c r="S61" s="28" t="s">
        <v>321</v>
      </c>
      <c r="T61" s="13">
        <v>2.4</v>
      </c>
      <c r="U61" s="28" t="s">
        <v>321</v>
      </c>
      <c r="V61" s="13">
        <v>72.400000000000006</v>
      </c>
      <c r="W61" s="28" t="s">
        <v>321</v>
      </c>
      <c r="Y61" s="28" t="s">
        <v>321</v>
      </c>
      <c r="Z61" s="13">
        <v>32.5</v>
      </c>
      <c r="AA61" s="28" t="s">
        <v>321</v>
      </c>
      <c r="AB61" s="13">
        <v>253</v>
      </c>
      <c r="AC61" s="114">
        <v>67.099999999999994</v>
      </c>
      <c r="AD61" s="115" t="s">
        <v>586</v>
      </c>
    </row>
    <row r="62" spans="1:37" ht="14.15" customHeight="1" x14ac:dyDescent="0.3">
      <c r="A62" s="48"/>
      <c r="C62" s="28"/>
      <c r="D62" s="28"/>
      <c r="E62" s="28"/>
      <c r="F62" s="28"/>
      <c r="G62" s="28"/>
      <c r="S62" s="28"/>
      <c r="U62" s="28"/>
      <c r="W62" s="28"/>
      <c r="Y62" s="28"/>
      <c r="AC62" s="13">
        <v>4.2</v>
      </c>
      <c r="AD62" s="115" t="s">
        <v>669</v>
      </c>
      <c r="AG62" s="115"/>
      <c r="AI62" s="115"/>
    </row>
    <row r="63" spans="1:37" ht="14.15" customHeight="1" x14ac:dyDescent="0.3">
      <c r="A63" s="48"/>
      <c r="C63" s="28"/>
      <c r="D63" s="28"/>
      <c r="E63" s="28"/>
      <c r="F63" s="28"/>
      <c r="G63" s="28"/>
      <c r="S63" s="28"/>
      <c r="U63" s="28"/>
      <c r="W63" s="28"/>
      <c r="Y63" s="28"/>
      <c r="AC63" s="13">
        <v>28.6</v>
      </c>
      <c r="AD63" s="115" t="s">
        <v>661</v>
      </c>
      <c r="AG63" s="115"/>
      <c r="AI63" s="115"/>
    </row>
    <row r="64" spans="1:37" x14ac:dyDescent="0.3">
      <c r="AC64" s="13">
        <v>10.5</v>
      </c>
      <c r="AD64" s="115" t="s">
        <v>670</v>
      </c>
    </row>
    <row r="65" spans="1:37" x14ac:dyDescent="0.3">
      <c r="A65" s="48">
        <v>41191</v>
      </c>
      <c r="B65" s="26">
        <v>0.47013888888888888</v>
      </c>
      <c r="C65" s="13">
        <v>936</v>
      </c>
      <c r="D65" s="13">
        <v>0.61099999999999999</v>
      </c>
      <c r="E65" s="13">
        <v>11.22</v>
      </c>
      <c r="F65" s="13">
        <v>8.08</v>
      </c>
      <c r="G65" s="13">
        <v>9.1</v>
      </c>
      <c r="K65" s="13">
        <v>121</v>
      </c>
      <c r="M65" s="28" t="s">
        <v>321</v>
      </c>
      <c r="N65" s="28">
        <v>77.400000000000006</v>
      </c>
      <c r="O65" s="28" t="s">
        <v>321</v>
      </c>
      <c r="P65" s="28" t="s">
        <v>321</v>
      </c>
      <c r="Q65" s="28" t="s">
        <v>321</v>
      </c>
      <c r="R65" s="28" t="s">
        <v>321</v>
      </c>
      <c r="S65" s="28" t="s">
        <v>321</v>
      </c>
      <c r="T65" s="28" t="s">
        <v>321</v>
      </c>
      <c r="U65" s="28" t="s">
        <v>321</v>
      </c>
      <c r="V65" s="28">
        <v>86.8</v>
      </c>
      <c r="W65" s="28" t="s">
        <v>321</v>
      </c>
      <c r="X65" s="28">
        <v>0.96</v>
      </c>
      <c r="Y65" s="28" t="s">
        <v>321</v>
      </c>
      <c r="Z65" s="28">
        <v>82.9</v>
      </c>
      <c r="AA65" s="28" t="s">
        <v>321</v>
      </c>
      <c r="AB65" s="28">
        <v>326</v>
      </c>
      <c r="AC65" s="13">
        <v>1.3</v>
      </c>
      <c r="AD65" s="13" t="s">
        <v>661</v>
      </c>
      <c r="AE65" s="28" t="s">
        <v>321</v>
      </c>
      <c r="AK65" s="28"/>
    </row>
    <row r="66" spans="1:37" x14ac:dyDescent="0.3">
      <c r="A66" s="48"/>
      <c r="B66" s="26"/>
      <c r="M66" s="28"/>
      <c r="N66" s="28"/>
      <c r="S66" s="28"/>
      <c r="T66" s="28"/>
      <c r="U66" s="28"/>
      <c r="V66" s="28"/>
      <c r="W66" s="28"/>
      <c r="X66" s="28"/>
      <c r="Y66" s="28"/>
      <c r="Z66" s="28"/>
      <c r="AB66" s="28"/>
      <c r="AC66" s="13">
        <v>12.1</v>
      </c>
      <c r="AD66" s="13" t="s">
        <v>669</v>
      </c>
      <c r="AE66" s="28"/>
      <c r="AK66" s="28"/>
    </row>
    <row r="67" spans="1:37" x14ac:dyDescent="0.3">
      <c r="AC67" s="13">
        <v>8.8000000000000007</v>
      </c>
      <c r="AD67" s="13" t="s">
        <v>586</v>
      </c>
    </row>
    <row r="68" spans="1:37" x14ac:dyDescent="0.3">
      <c r="A68" s="48">
        <v>41345</v>
      </c>
      <c r="B68" s="26">
        <v>0.45975694444444443</v>
      </c>
      <c r="C68" s="13">
        <v>974</v>
      </c>
      <c r="D68" s="13">
        <v>0.63049999999999995</v>
      </c>
      <c r="E68" s="13">
        <v>13.08</v>
      </c>
      <c r="F68" s="13">
        <v>8.16</v>
      </c>
      <c r="G68" s="13">
        <v>5.2</v>
      </c>
      <c r="K68" s="13">
        <v>97</v>
      </c>
      <c r="M68" s="28" t="s">
        <v>321</v>
      </c>
      <c r="N68" s="28">
        <v>70.5</v>
      </c>
      <c r="O68" s="28" t="s">
        <v>321</v>
      </c>
      <c r="P68" s="28" t="s">
        <v>321</v>
      </c>
      <c r="Q68" s="28" t="s">
        <v>321</v>
      </c>
      <c r="R68" s="28" t="s">
        <v>321</v>
      </c>
      <c r="S68" s="28" t="s">
        <v>321</v>
      </c>
      <c r="T68" s="28">
        <v>1.2</v>
      </c>
      <c r="U68" s="28" t="s">
        <v>321</v>
      </c>
      <c r="V68" s="28">
        <v>232</v>
      </c>
      <c r="W68" s="28" t="s">
        <v>321</v>
      </c>
      <c r="X68" s="28">
        <v>2.1</v>
      </c>
      <c r="Y68" s="28">
        <v>0.44</v>
      </c>
      <c r="Z68" s="28">
        <v>126</v>
      </c>
      <c r="AA68" s="28" t="s">
        <v>321</v>
      </c>
      <c r="AB68" s="28">
        <v>280</v>
      </c>
      <c r="AC68" s="13">
        <v>4.8</v>
      </c>
      <c r="AD68" s="13" t="s">
        <v>586</v>
      </c>
      <c r="AE68" s="28" t="s">
        <v>321</v>
      </c>
      <c r="AK68" s="28"/>
    </row>
    <row r="69" spans="1:37" x14ac:dyDescent="0.3">
      <c r="AC69" s="13">
        <v>2.5</v>
      </c>
      <c r="AD69" s="13" t="s">
        <v>669</v>
      </c>
    </row>
    <row r="70" spans="1:37" x14ac:dyDescent="0.3">
      <c r="A70" s="48">
        <v>41457</v>
      </c>
      <c r="B70" s="26">
        <v>0.46391203703703704</v>
      </c>
      <c r="C70" s="13">
        <v>345.2</v>
      </c>
      <c r="D70" s="13">
        <v>0.2243</v>
      </c>
      <c r="E70" s="13">
        <v>7.59</v>
      </c>
      <c r="F70" s="13">
        <v>8.01</v>
      </c>
      <c r="G70" s="13">
        <v>18.7</v>
      </c>
      <c r="K70" s="13">
        <v>6488</v>
      </c>
      <c r="M70" s="28" t="s">
        <v>321</v>
      </c>
      <c r="N70" s="13">
        <v>33.700000000000003</v>
      </c>
      <c r="O70" s="28" t="s">
        <v>321</v>
      </c>
      <c r="P70" s="28" t="s">
        <v>321</v>
      </c>
      <c r="Q70" s="28" t="s">
        <v>321</v>
      </c>
      <c r="R70" s="28" t="s">
        <v>321</v>
      </c>
      <c r="S70" s="28" t="s">
        <v>321</v>
      </c>
      <c r="T70" s="28" t="s">
        <v>321</v>
      </c>
      <c r="U70" s="28" t="s">
        <v>321</v>
      </c>
      <c r="V70" s="13">
        <v>43.2</v>
      </c>
      <c r="W70" s="28" t="s">
        <v>321</v>
      </c>
      <c r="X70" s="13">
        <v>0.75</v>
      </c>
      <c r="Y70" s="28" t="s">
        <v>321</v>
      </c>
      <c r="Z70" s="13">
        <v>22.7</v>
      </c>
      <c r="AA70" s="28" t="s">
        <v>321</v>
      </c>
      <c r="AB70" s="13">
        <v>125</v>
      </c>
      <c r="AC70" s="28" t="s">
        <v>321</v>
      </c>
      <c r="AE70" s="13">
        <v>292</v>
      </c>
      <c r="AK70" s="28">
        <v>26</v>
      </c>
    </row>
    <row r="72" spans="1:37" x14ac:dyDescent="0.3">
      <c r="A72" s="48">
        <v>41555</v>
      </c>
      <c r="B72" s="26">
        <v>0.4904513888888889</v>
      </c>
      <c r="C72" s="13">
        <v>710</v>
      </c>
      <c r="D72" s="13">
        <v>0.46150000000000002</v>
      </c>
      <c r="E72" s="13">
        <v>8.3699999999999992</v>
      </c>
      <c r="F72" s="13">
        <v>8.33</v>
      </c>
      <c r="G72" s="13">
        <v>13.8</v>
      </c>
      <c r="K72" s="13">
        <v>1515</v>
      </c>
      <c r="M72" s="28" t="s">
        <v>321</v>
      </c>
      <c r="N72" s="13">
        <v>63.4</v>
      </c>
      <c r="O72" s="28" t="s">
        <v>321</v>
      </c>
      <c r="P72" s="28" t="s">
        <v>321</v>
      </c>
      <c r="Q72" s="28" t="s">
        <v>321</v>
      </c>
      <c r="R72" s="28" t="s">
        <v>321</v>
      </c>
      <c r="S72" s="28" t="s">
        <v>321</v>
      </c>
      <c r="T72" s="28" t="s">
        <v>321</v>
      </c>
      <c r="U72" s="28" t="s">
        <v>321</v>
      </c>
      <c r="V72" s="13">
        <v>59.8</v>
      </c>
      <c r="W72" s="28" t="s">
        <v>321</v>
      </c>
      <c r="X72" s="13">
        <v>1.7</v>
      </c>
      <c r="Y72" s="28" t="s">
        <v>321</v>
      </c>
      <c r="Z72" s="13">
        <v>7.48</v>
      </c>
      <c r="AA72" s="28" t="s">
        <v>112</v>
      </c>
      <c r="AB72" s="13">
        <v>280</v>
      </c>
      <c r="AC72" s="13">
        <v>2.2000000000000002</v>
      </c>
      <c r="AD72" s="13" t="s">
        <v>670</v>
      </c>
      <c r="AE72" s="13">
        <v>169</v>
      </c>
      <c r="AK72" s="13">
        <v>9.1999999999999993</v>
      </c>
    </row>
    <row r="73" spans="1:37" x14ac:dyDescent="0.3">
      <c r="A73" s="48"/>
      <c r="B73" s="26"/>
      <c r="M73" s="28"/>
      <c r="S73" s="28"/>
      <c r="T73" s="28"/>
      <c r="U73" s="28"/>
      <c r="W73" s="28"/>
      <c r="Y73" s="28"/>
      <c r="AC73" s="13">
        <v>1</v>
      </c>
      <c r="AD73" s="13" t="s">
        <v>669</v>
      </c>
    </row>
    <row r="74" spans="1:37" x14ac:dyDescent="0.3">
      <c r="AC74" s="13">
        <v>14.4</v>
      </c>
      <c r="AD74" s="13" t="s">
        <v>586</v>
      </c>
    </row>
    <row r="75" spans="1:37" x14ac:dyDescent="0.3">
      <c r="A75" s="48">
        <v>41709</v>
      </c>
      <c r="B75" s="26">
        <v>0.50503472222222223</v>
      </c>
      <c r="C75" s="13">
        <v>890</v>
      </c>
      <c r="D75" s="13">
        <v>0.57850000000000001</v>
      </c>
      <c r="E75" s="13">
        <v>13.96</v>
      </c>
      <c r="F75" s="13">
        <v>8.56</v>
      </c>
      <c r="G75" s="13">
        <v>8.3000000000000007</v>
      </c>
      <c r="K75" s="13">
        <v>156</v>
      </c>
      <c r="M75" s="28" t="s">
        <v>321</v>
      </c>
      <c r="N75" s="13">
        <v>67.8</v>
      </c>
      <c r="O75" s="28" t="s">
        <v>321</v>
      </c>
      <c r="P75" s="28" t="s">
        <v>321</v>
      </c>
      <c r="Q75" s="28" t="s">
        <v>321</v>
      </c>
      <c r="R75" s="28" t="s">
        <v>321</v>
      </c>
      <c r="S75" s="28" t="s">
        <v>321</v>
      </c>
      <c r="T75" s="28" t="s">
        <v>321</v>
      </c>
      <c r="U75" s="28" t="s">
        <v>321</v>
      </c>
      <c r="V75" s="28">
        <v>140</v>
      </c>
      <c r="W75" s="28" t="s">
        <v>321</v>
      </c>
      <c r="X75" s="28">
        <v>0.56000000000000005</v>
      </c>
      <c r="Y75" s="28" t="s">
        <v>321</v>
      </c>
      <c r="Z75" s="28">
        <v>73.5</v>
      </c>
      <c r="AA75" s="28">
        <v>0.27</v>
      </c>
      <c r="AB75" s="28">
        <v>323</v>
      </c>
      <c r="AC75" s="28">
        <v>7.1</v>
      </c>
      <c r="AD75" s="29" t="s">
        <v>671</v>
      </c>
      <c r="AE75" s="28">
        <v>291</v>
      </c>
      <c r="AK75" s="28">
        <v>26.1</v>
      </c>
    </row>
    <row r="77" spans="1:37" x14ac:dyDescent="0.3">
      <c r="A77" s="48">
        <v>41821</v>
      </c>
      <c r="B77" s="30">
        <v>0.47093750000000001</v>
      </c>
      <c r="C77" s="13">
        <v>565</v>
      </c>
      <c r="D77" s="13">
        <v>0.3705</v>
      </c>
      <c r="E77" s="13">
        <v>7.46</v>
      </c>
      <c r="F77" s="13">
        <v>7.98</v>
      </c>
      <c r="G77" s="13">
        <v>22.2</v>
      </c>
      <c r="K77" s="13">
        <v>5475</v>
      </c>
      <c r="M77" s="28" t="s">
        <v>321</v>
      </c>
      <c r="N77" s="13">
        <v>62.6</v>
      </c>
      <c r="O77" s="28" t="s">
        <v>321</v>
      </c>
      <c r="P77" s="28" t="s">
        <v>321</v>
      </c>
      <c r="Q77" s="28" t="s">
        <v>321</v>
      </c>
      <c r="R77" s="28" t="s">
        <v>321</v>
      </c>
      <c r="S77" s="28" t="s">
        <v>321</v>
      </c>
      <c r="T77" s="28" t="s">
        <v>321</v>
      </c>
      <c r="U77" s="28" t="s">
        <v>321</v>
      </c>
      <c r="V77" s="13">
        <v>55.1</v>
      </c>
      <c r="W77" s="28" t="s">
        <v>321</v>
      </c>
      <c r="X77" s="13">
        <v>0.8</v>
      </c>
      <c r="Y77" s="28" t="s">
        <v>321</v>
      </c>
      <c r="Z77" s="13">
        <v>34.9</v>
      </c>
      <c r="AA77" s="28">
        <v>0.2</v>
      </c>
      <c r="AB77" s="13">
        <v>217</v>
      </c>
      <c r="AC77" s="13">
        <v>5.9</v>
      </c>
      <c r="AD77" s="49" t="s">
        <v>403</v>
      </c>
      <c r="AE77" s="28" t="s">
        <v>321</v>
      </c>
      <c r="AK77" s="13">
        <v>11.9</v>
      </c>
    </row>
    <row r="79" spans="1:37" x14ac:dyDescent="0.3">
      <c r="A79" s="48">
        <v>41919</v>
      </c>
      <c r="B79" s="30">
        <v>0.46475694444444443</v>
      </c>
      <c r="C79" s="13">
        <v>467.3</v>
      </c>
      <c r="D79" s="13">
        <v>0.30359999999999998</v>
      </c>
      <c r="E79" s="13">
        <v>8.5299999999999994</v>
      </c>
      <c r="F79" s="13">
        <v>7.93</v>
      </c>
      <c r="G79" s="13">
        <v>12.5</v>
      </c>
      <c r="K79" s="13">
        <v>450</v>
      </c>
      <c r="M79" s="28" t="s">
        <v>321</v>
      </c>
      <c r="N79" s="13">
        <v>79.900000000000006</v>
      </c>
      <c r="O79" s="28" t="s">
        <v>321</v>
      </c>
      <c r="P79" s="28" t="s">
        <v>321</v>
      </c>
      <c r="Q79" s="28" t="s">
        <v>321</v>
      </c>
      <c r="R79" s="28" t="s">
        <v>321</v>
      </c>
      <c r="S79" s="28" t="s">
        <v>321</v>
      </c>
      <c r="T79" s="28" t="s">
        <v>321</v>
      </c>
      <c r="U79" s="28" t="s">
        <v>321</v>
      </c>
      <c r="V79" s="13">
        <v>82.1</v>
      </c>
      <c r="W79" s="28" t="s">
        <v>321</v>
      </c>
      <c r="X79" s="37" t="s">
        <v>321</v>
      </c>
      <c r="Y79" s="28" t="s">
        <v>321</v>
      </c>
      <c r="Z79" s="13">
        <v>53.3</v>
      </c>
      <c r="AA79" s="37" t="s">
        <v>321</v>
      </c>
      <c r="AB79" s="13">
        <v>300</v>
      </c>
      <c r="AC79" s="13">
        <v>14.4</v>
      </c>
      <c r="AD79" s="49" t="s">
        <v>403</v>
      </c>
      <c r="AE79" s="28" t="s">
        <v>321</v>
      </c>
      <c r="AK79" s="13">
        <v>6.9</v>
      </c>
    </row>
    <row r="80" spans="1:37" x14ac:dyDescent="0.3">
      <c r="AC80" s="49">
        <v>1.2</v>
      </c>
      <c r="AD80" s="13" t="s">
        <v>669</v>
      </c>
    </row>
    <row r="81" spans="1:37" x14ac:dyDescent="0.3">
      <c r="A81" s="48">
        <v>42073</v>
      </c>
      <c r="B81" s="30">
        <v>0.4591898148148148</v>
      </c>
      <c r="C81" s="13">
        <v>897</v>
      </c>
      <c r="D81" s="13">
        <v>0.58499999999999996</v>
      </c>
      <c r="E81" s="13">
        <v>12.42</v>
      </c>
      <c r="F81" s="13">
        <v>7.63</v>
      </c>
      <c r="G81" s="13">
        <v>4.2</v>
      </c>
      <c r="K81" s="13">
        <v>1918</v>
      </c>
      <c r="M81" s="28" t="s">
        <v>321</v>
      </c>
      <c r="N81" s="28">
        <v>59.8</v>
      </c>
      <c r="O81" s="28" t="s">
        <v>321</v>
      </c>
      <c r="P81" s="28" t="s">
        <v>321</v>
      </c>
      <c r="Q81" s="28" t="s">
        <v>321</v>
      </c>
      <c r="R81" s="28">
        <v>6.7</v>
      </c>
      <c r="S81" s="28" t="s">
        <v>321</v>
      </c>
      <c r="T81" s="28" t="s">
        <v>522</v>
      </c>
      <c r="U81" s="28" t="s">
        <v>321</v>
      </c>
      <c r="V81" s="28">
        <v>185</v>
      </c>
      <c r="W81" s="28" t="s">
        <v>321</v>
      </c>
      <c r="X81" s="28">
        <v>0.77</v>
      </c>
      <c r="Y81" s="28" t="s">
        <v>321</v>
      </c>
      <c r="Z81" s="13">
        <v>36.6</v>
      </c>
      <c r="AA81" s="62" t="s">
        <v>522</v>
      </c>
      <c r="AB81" s="13">
        <v>243</v>
      </c>
      <c r="AC81" s="13">
        <v>1.6</v>
      </c>
      <c r="AD81" s="49" t="s">
        <v>403</v>
      </c>
      <c r="AE81" s="28">
        <v>769</v>
      </c>
      <c r="AK81" s="28">
        <v>57.8</v>
      </c>
    </row>
    <row r="83" spans="1:37" x14ac:dyDescent="0.3">
      <c r="A83" s="41">
        <v>42185</v>
      </c>
      <c r="B83" s="30">
        <v>0.53741898148148148</v>
      </c>
      <c r="C83" s="13">
        <v>886</v>
      </c>
      <c r="D83" s="13">
        <v>0.57850000000000001</v>
      </c>
      <c r="E83" s="13">
        <v>9.0399999999999991</v>
      </c>
      <c r="F83" s="13">
        <v>8.2100000000000009</v>
      </c>
      <c r="G83" s="13">
        <v>18.899999999999999</v>
      </c>
      <c r="K83" s="13">
        <v>1187</v>
      </c>
      <c r="M83" s="28">
        <v>1.9</v>
      </c>
      <c r="N83" s="13">
        <v>80.8</v>
      </c>
      <c r="O83" s="28" t="s">
        <v>321</v>
      </c>
      <c r="P83" s="28" t="s">
        <v>321</v>
      </c>
      <c r="Q83" s="28" t="s">
        <v>321</v>
      </c>
      <c r="R83" s="28" t="s">
        <v>321</v>
      </c>
      <c r="S83" s="28" t="s">
        <v>321</v>
      </c>
      <c r="T83" s="28" t="s">
        <v>522</v>
      </c>
      <c r="U83" s="28" t="s">
        <v>321</v>
      </c>
      <c r="V83" s="13">
        <v>80.8</v>
      </c>
      <c r="W83" s="28" t="s">
        <v>321</v>
      </c>
      <c r="X83" s="13">
        <v>0.95</v>
      </c>
      <c r="Y83" s="28" t="s">
        <v>321</v>
      </c>
      <c r="Z83" s="13">
        <v>49.6</v>
      </c>
      <c r="AA83" s="28">
        <v>0.2</v>
      </c>
      <c r="AB83" s="13">
        <v>335</v>
      </c>
      <c r="AC83" s="28">
        <v>1.9</v>
      </c>
      <c r="AD83" s="49" t="s">
        <v>403</v>
      </c>
      <c r="AE83" s="13">
        <v>235</v>
      </c>
      <c r="AK83" s="13">
        <v>29.5</v>
      </c>
    </row>
    <row r="85" spans="1:37" x14ac:dyDescent="0.3">
      <c r="A85" s="41">
        <v>42283</v>
      </c>
      <c r="B85" s="30">
        <v>0.51459490740740743</v>
      </c>
      <c r="C85" s="13">
        <v>1009</v>
      </c>
      <c r="D85" s="13">
        <v>0.65649999999999997</v>
      </c>
      <c r="E85" s="13">
        <v>9.24</v>
      </c>
      <c r="F85" s="13">
        <v>7.93</v>
      </c>
      <c r="G85" s="13">
        <v>16.600000000000001</v>
      </c>
      <c r="K85" s="13">
        <v>122</v>
      </c>
      <c r="M85" s="28" t="s">
        <v>321</v>
      </c>
      <c r="N85" s="13">
        <v>86.7</v>
      </c>
      <c r="O85" s="28" t="s">
        <v>321</v>
      </c>
      <c r="P85" s="28" t="s">
        <v>321</v>
      </c>
      <c r="Q85" s="28" t="s">
        <v>321</v>
      </c>
      <c r="R85" s="28" t="s">
        <v>321</v>
      </c>
      <c r="S85" s="28" t="s">
        <v>321</v>
      </c>
      <c r="T85" s="28" t="s">
        <v>522</v>
      </c>
      <c r="U85" s="28" t="s">
        <v>321</v>
      </c>
      <c r="V85" s="13">
        <v>118</v>
      </c>
      <c r="W85" s="28" t="s">
        <v>321</v>
      </c>
      <c r="X85" s="13">
        <v>0.7</v>
      </c>
      <c r="Y85" s="28" t="s">
        <v>321</v>
      </c>
      <c r="Z85" s="13">
        <v>73.2</v>
      </c>
      <c r="AA85" s="28">
        <v>0.11</v>
      </c>
      <c r="AB85" s="13">
        <v>361</v>
      </c>
      <c r="AC85" s="28">
        <v>22.6</v>
      </c>
      <c r="AD85" s="13" t="s">
        <v>586</v>
      </c>
      <c r="AE85" s="28" t="s">
        <v>321</v>
      </c>
      <c r="AK85" s="13">
        <v>11.9</v>
      </c>
    </row>
    <row r="86" spans="1:37" x14ac:dyDescent="0.3">
      <c r="AC86" s="13">
        <v>2</v>
      </c>
      <c r="AD86" s="13" t="s">
        <v>661</v>
      </c>
    </row>
    <row r="87" spans="1:37" x14ac:dyDescent="0.3">
      <c r="A87" s="41">
        <v>42451</v>
      </c>
      <c r="B87" s="30">
        <v>0.47530092592592593</v>
      </c>
      <c r="C87" s="13">
        <v>965</v>
      </c>
      <c r="D87" s="13">
        <v>0.624</v>
      </c>
      <c r="E87" s="13">
        <v>14.35</v>
      </c>
      <c r="F87" s="13">
        <v>8.1</v>
      </c>
      <c r="G87" s="13">
        <v>7.9</v>
      </c>
      <c r="K87" s="13">
        <v>512</v>
      </c>
      <c r="M87" s="28" t="s">
        <v>321</v>
      </c>
      <c r="N87" s="13">
        <v>96.6</v>
      </c>
      <c r="O87" s="28" t="s">
        <v>321</v>
      </c>
      <c r="P87" s="28" t="s">
        <v>321</v>
      </c>
      <c r="Q87" s="28" t="s">
        <v>321</v>
      </c>
      <c r="R87" s="28" t="s">
        <v>321</v>
      </c>
      <c r="S87" s="28" t="s">
        <v>321</v>
      </c>
      <c r="T87" s="28" t="s">
        <v>522</v>
      </c>
      <c r="U87" s="28" t="s">
        <v>321</v>
      </c>
      <c r="V87" s="13">
        <v>104</v>
      </c>
      <c r="W87" s="28" t="s">
        <v>321</v>
      </c>
      <c r="X87" s="37" t="s">
        <v>321</v>
      </c>
      <c r="Y87" s="28" t="s">
        <v>321</v>
      </c>
      <c r="Z87" s="13">
        <v>64.900000000000006</v>
      </c>
      <c r="AA87" s="28" t="s">
        <v>321</v>
      </c>
      <c r="AB87" s="13">
        <v>389</v>
      </c>
      <c r="AC87" s="13">
        <v>4.5</v>
      </c>
      <c r="AD87" s="49" t="s">
        <v>403</v>
      </c>
      <c r="AE87" s="13">
        <v>277</v>
      </c>
      <c r="AK87" s="13">
        <v>24.1</v>
      </c>
    </row>
    <row r="89" spans="1:37" x14ac:dyDescent="0.3">
      <c r="A89" s="41">
        <v>42571</v>
      </c>
      <c r="B89" s="30">
        <v>0.46430555555555553</v>
      </c>
      <c r="C89" s="13">
        <v>836</v>
      </c>
      <c r="D89" s="13">
        <v>0.54600000000000004</v>
      </c>
      <c r="E89" s="13">
        <v>7.88</v>
      </c>
      <c r="F89" s="13">
        <v>8.09</v>
      </c>
      <c r="G89" s="13">
        <v>21.9</v>
      </c>
      <c r="K89" s="13">
        <v>1162</v>
      </c>
      <c r="M89" s="28" t="s">
        <v>321</v>
      </c>
      <c r="N89" s="13">
        <v>96</v>
      </c>
      <c r="O89" s="28" t="s">
        <v>321</v>
      </c>
      <c r="P89" s="28" t="s">
        <v>321</v>
      </c>
      <c r="Q89" s="28" t="s">
        <v>321</v>
      </c>
      <c r="R89" s="28" t="s">
        <v>321</v>
      </c>
      <c r="S89" s="28" t="s">
        <v>321</v>
      </c>
      <c r="T89" s="28" t="s">
        <v>112</v>
      </c>
      <c r="U89" s="28" t="s">
        <v>321</v>
      </c>
      <c r="V89" s="13">
        <v>69.599999999999994</v>
      </c>
      <c r="W89" s="28" t="s">
        <v>321</v>
      </c>
      <c r="X89" s="13">
        <v>0.9</v>
      </c>
      <c r="Y89" s="28" t="s">
        <v>321</v>
      </c>
      <c r="Z89" s="13">
        <v>45.9</v>
      </c>
      <c r="AA89" s="28" t="s">
        <v>321</v>
      </c>
      <c r="AB89" s="13">
        <v>344</v>
      </c>
      <c r="AC89" s="13">
        <v>1.1000000000000001</v>
      </c>
      <c r="AD89" s="13" t="s">
        <v>672</v>
      </c>
      <c r="AE89" s="28" t="s">
        <v>321</v>
      </c>
      <c r="AK89" s="13">
        <v>11.5</v>
      </c>
    </row>
    <row r="90" spans="1:37" x14ac:dyDescent="0.3">
      <c r="A90" s="41"/>
      <c r="B90" s="30"/>
      <c r="M90" s="28"/>
      <c r="S90" s="28"/>
      <c r="T90" s="28"/>
      <c r="U90" s="28"/>
      <c r="W90" s="28"/>
      <c r="Y90" s="28"/>
      <c r="AC90" s="13">
        <v>0.57999999999999996</v>
      </c>
      <c r="AD90" s="13" t="s">
        <v>661</v>
      </c>
      <c r="AE90" s="28"/>
    </row>
    <row r="91" spans="1:37" x14ac:dyDescent="0.3">
      <c r="AC91" s="13">
        <v>6.1</v>
      </c>
      <c r="AD91" s="13" t="s">
        <v>586</v>
      </c>
    </row>
    <row r="92" spans="1:37" x14ac:dyDescent="0.3">
      <c r="A92" s="88">
        <v>42668</v>
      </c>
      <c r="B92" s="89">
        <v>0.46153935185185185</v>
      </c>
      <c r="C92" s="90">
        <v>872</v>
      </c>
      <c r="D92" s="90">
        <v>0.5655</v>
      </c>
      <c r="E92" s="90">
        <v>12.38</v>
      </c>
      <c r="F92" s="90">
        <v>7.91</v>
      </c>
      <c r="G92" s="90">
        <v>11.1</v>
      </c>
      <c r="K92" s="56">
        <v>399</v>
      </c>
      <c r="M92" s="28" t="s">
        <v>321</v>
      </c>
      <c r="N92" s="13">
        <v>98.6</v>
      </c>
      <c r="O92" s="28" t="s">
        <v>321</v>
      </c>
      <c r="P92" s="28" t="s">
        <v>321</v>
      </c>
      <c r="Q92" s="28" t="s">
        <v>321</v>
      </c>
      <c r="R92" s="28" t="s">
        <v>321</v>
      </c>
      <c r="S92" s="28" t="s">
        <v>321</v>
      </c>
      <c r="T92" s="28" t="s">
        <v>112</v>
      </c>
      <c r="U92" s="28" t="s">
        <v>321</v>
      </c>
      <c r="V92" s="13">
        <v>81.599999999999994</v>
      </c>
      <c r="W92" s="28" t="s">
        <v>321</v>
      </c>
      <c r="X92" s="13">
        <v>0.86</v>
      </c>
      <c r="Y92" s="28" t="s">
        <v>321</v>
      </c>
      <c r="Z92" s="13">
        <v>57.1</v>
      </c>
      <c r="AA92" s="28" t="s">
        <v>321</v>
      </c>
      <c r="AB92" s="13">
        <v>385</v>
      </c>
      <c r="AC92" s="13">
        <v>0.95</v>
      </c>
      <c r="AD92" s="13" t="s">
        <v>661</v>
      </c>
      <c r="AE92" s="28" t="s">
        <v>321</v>
      </c>
      <c r="AK92" s="13">
        <v>14.6</v>
      </c>
    </row>
    <row r="93" spans="1:37" x14ac:dyDescent="0.3">
      <c r="AC93" s="13">
        <v>10.7</v>
      </c>
      <c r="AD93" s="13" t="s">
        <v>586</v>
      </c>
    </row>
    <row r="94" spans="1:37" x14ac:dyDescent="0.3">
      <c r="A94" s="41">
        <v>42815</v>
      </c>
      <c r="B94" s="30">
        <v>0.4508564814814815</v>
      </c>
      <c r="C94" s="13">
        <v>759</v>
      </c>
      <c r="D94" s="13">
        <v>0.49399999999999999</v>
      </c>
      <c r="E94" s="13">
        <v>12.95</v>
      </c>
      <c r="F94" s="13">
        <v>7.82</v>
      </c>
      <c r="G94" s="13">
        <v>8.3000000000000007</v>
      </c>
      <c r="K94" s="13">
        <v>833</v>
      </c>
      <c r="M94" s="28" t="s">
        <v>321</v>
      </c>
      <c r="N94" s="13">
        <v>73.2</v>
      </c>
      <c r="O94" s="28" t="s">
        <v>321</v>
      </c>
      <c r="P94" s="28" t="s">
        <v>321</v>
      </c>
      <c r="Q94" s="28" t="s">
        <v>321</v>
      </c>
      <c r="R94" s="28" t="s">
        <v>321</v>
      </c>
      <c r="S94" s="28" t="s">
        <v>321</v>
      </c>
      <c r="T94" s="28" t="s">
        <v>112</v>
      </c>
      <c r="U94" s="28" t="s">
        <v>321</v>
      </c>
      <c r="V94" s="13">
        <v>91.7</v>
      </c>
      <c r="W94" s="28" t="s">
        <v>321</v>
      </c>
      <c r="X94" s="13">
        <v>0.56000000000000005</v>
      </c>
      <c r="Y94" s="28" t="s">
        <v>321</v>
      </c>
      <c r="Z94" s="13">
        <v>40.4</v>
      </c>
      <c r="AA94" s="28" t="s">
        <v>321</v>
      </c>
      <c r="AB94" s="13">
        <v>256</v>
      </c>
      <c r="AC94" s="28">
        <v>6.4</v>
      </c>
      <c r="AD94" s="13" t="s">
        <v>586</v>
      </c>
      <c r="AE94" s="13">
        <v>276</v>
      </c>
      <c r="AF94" s="28">
        <v>71500</v>
      </c>
      <c r="AG94" s="13">
        <v>18800</v>
      </c>
      <c r="AH94" s="28">
        <v>3.2</v>
      </c>
      <c r="AI94" s="28" t="s">
        <v>321</v>
      </c>
      <c r="AJ94" s="28" t="s">
        <v>321</v>
      </c>
      <c r="AK94" s="13">
        <v>35.6</v>
      </c>
    </row>
    <row r="95" spans="1:37" x14ac:dyDescent="0.3">
      <c r="AC95" s="13">
        <v>0.53</v>
      </c>
      <c r="AD95" s="13" t="s">
        <v>661</v>
      </c>
    </row>
    <row r="96" spans="1:37" x14ac:dyDescent="0.3">
      <c r="A96" s="41">
        <v>42935</v>
      </c>
      <c r="B96" s="30">
        <v>4.238425925925926E-2</v>
      </c>
      <c r="C96" s="13">
        <v>948</v>
      </c>
      <c r="D96" s="13">
        <v>0.61750000000000005</v>
      </c>
      <c r="E96" s="13">
        <v>7.95</v>
      </c>
      <c r="F96" s="13">
        <v>8.09</v>
      </c>
      <c r="G96" s="13">
        <v>22.4</v>
      </c>
      <c r="K96" s="13">
        <v>1918</v>
      </c>
      <c r="M96" s="28" t="s">
        <v>321</v>
      </c>
      <c r="N96" s="13">
        <v>97</v>
      </c>
      <c r="O96" s="28" t="s">
        <v>321</v>
      </c>
      <c r="P96" s="28" t="s">
        <v>321</v>
      </c>
      <c r="Q96" s="28" t="s">
        <v>321</v>
      </c>
      <c r="R96" s="28" t="s">
        <v>321</v>
      </c>
      <c r="S96" s="28" t="s">
        <v>321</v>
      </c>
      <c r="T96" s="28" t="s">
        <v>112</v>
      </c>
      <c r="U96" s="28" t="s">
        <v>321</v>
      </c>
      <c r="V96" s="13">
        <v>76.3</v>
      </c>
      <c r="W96" s="28" t="s">
        <v>321</v>
      </c>
      <c r="X96" s="13">
        <v>0.78</v>
      </c>
      <c r="Y96" s="28" t="s">
        <v>321</v>
      </c>
      <c r="Z96" s="13">
        <v>56.8</v>
      </c>
      <c r="AA96" s="28" t="s">
        <v>321</v>
      </c>
      <c r="AB96" s="13">
        <v>361</v>
      </c>
      <c r="AC96" s="13">
        <v>4.4000000000000004</v>
      </c>
      <c r="AD96" s="13" t="s">
        <v>586</v>
      </c>
      <c r="AE96" s="13">
        <v>220</v>
      </c>
      <c r="AF96" s="13">
        <v>94600</v>
      </c>
      <c r="AG96" s="13">
        <v>30200</v>
      </c>
      <c r="AH96" s="13">
        <v>5</v>
      </c>
      <c r="AI96" s="28" t="s">
        <v>321</v>
      </c>
      <c r="AJ96" s="28" t="s">
        <v>321</v>
      </c>
      <c r="AK96" s="13">
        <v>23.5</v>
      </c>
    </row>
    <row r="98" spans="1:37" x14ac:dyDescent="0.3">
      <c r="A98" s="41">
        <v>43032</v>
      </c>
      <c r="B98" s="30">
        <v>0.45528935185185188</v>
      </c>
      <c r="C98" s="13">
        <v>795</v>
      </c>
      <c r="D98" s="13">
        <v>0.51349999999999996</v>
      </c>
      <c r="E98" s="13">
        <v>9.25</v>
      </c>
      <c r="F98" s="13">
        <v>7.93</v>
      </c>
      <c r="G98" s="13">
        <v>12.9</v>
      </c>
      <c r="K98" s="56">
        <v>5794</v>
      </c>
      <c r="M98" s="28" t="s">
        <v>321</v>
      </c>
      <c r="N98" s="13">
        <v>84.2</v>
      </c>
      <c r="O98" s="28" t="s">
        <v>321</v>
      </c>
      <c r="P98" s="28" t="s">
        <v>321</v>
      </c>
      <c r="Q98" s="28" t="s">
        <v>321</v>
      </c>
      <c r="R98" s="28" t="s">
        <v>321</v>
      </c>
      <c r="S98" s="28" t="s">
        <v>321</v>
      </c>
      <c r="T98" s="28" t="s">
        <v>112</v>
      </c>
      <c r="U98" s="28" t="s">
        <v>321</v>
      </c>
      <c r="V98" s="13">
        <v>74</v>
      </c>
      <c r="W98" s="28" t="s">
        <v>321</v>
      </c>
      <c r="X98" s="13">
        <v>0.5</v>
      </c>
      <c r="Y98" s="28" t="s">
        <v>321</v>
      </c>
      <c r="Z98" s="13">
        <v>56.3</v>
      </c>
      <c r="AA98" s="28" t="s">
        <v>321</v>
      </c>
      <c r="AB98" s="13">
        <v>309</v>
      </c>
      <c r="AC98" s="28">
        <v>4.7</v>
      </c>
      <c r="AD98" s="13" t="s">
        <v>586</v>
      </c>
      <c r="AE98" s="28" t="s">
        <v>321</v>
      </c>
      <c r="AF98" s="28">
        <v>85100</v>
      </c>
      <c r="AG98" s="13">
        <v>23500</v>
      </c>
      <c r="AH98" s="28">
        <v>5.7</v>
      </c>
      <c r="AI98" s="28" t="s">
        <v>321</v>
      </c>
      <c r="AJ98" s="28" t="s">
        <v>321</v>
      </c>
      <c r="AK98" s="13">
        <v>9.8000000000000007</v>
      </c>
    </row>
    <row r="99" spans="1:37" x14ac:dyDescent="0.3">
      <c r="AC99" s="13">
        <v>0.53</v>
      </c>
      <c r="AD99" s="13" t="s">
        <v>661</v>
      </c>
    </row>
    <row r="100" spans="1:37" x14ac:dyDescent="0.3">
      <c r="A100" s="41">
        <v>43179</v>
      </c>
      <c r="B100" s="89">
        <v>0.4488078703703704</v>
      </c>
      <c r="C100" s="90">
        <v>942</v>
      </c>
      <c r="D100" s="90">
        <v>0.61099999999999999</v>
      </c>
      <c r="E100" s="90">
        <v>13.63</v>
      </c>
      <c r="F100" s="90">
        <v>7.78</v>
      </c>
      <c r="G100" s="90">
        <v>4.0999999999999996</v>
      </c>
      <c r="K100" s="13">
        <v>156</v>
      </c>
      <c r="M100" s="28" t="s">
        <v>321</v>
      </c>
      <c r="N100" s="13">
        <v>97.6</v>
      </c>
      <c r="O100" s="28" t="s">
        <v>321</v>
      </c>
      <c r="P100" s="28" t="s">
        <v>321</v>
      </c>
      <c r="Q100" s="28" t="s">
        <v>321</v>
      </c>
      <c r="R100" s="28" t="s">
        <v>321</v>
      </c>
      <c r="S100" s="28" t="s">
        <v>321</v>
      </c>
      <c r="T100" s="28" t="s">
        <v>112</v>
      </c>
      <c r="U100" s="28" t="s">
        <v>321</v>
      </c>
      <c r="V100" s="13">
        <v>90.1</v>
      </c>
      <c r="W100" s="28" t="s">
        <v>321</v>
      </c>
      <c r="X100" s="37" t="s">
        <v>321</v>
      </c>
      <c r="Y100" s="28" t="s">
        <v>321</v>
      </c>
      <c r="Z100" s="13">
        <v>57.6</v>
      </c>
      <c r="AA100" s="28" t="s">
        <v>321</v>
      </c>
      <c r="AB100" s="13">
        <v>364</v>
      </c>
      <c r="AC100" s="13">
        <v>8.3000000000000007</v>
      </c>
      <c r="AD100" s="13" t="s">
        <v>586</v>
      </c>
      <c r="AE100" s="13">
        <v>348</v>
      </c>
      <c r="AF100" s="13">
        <v>97300</v>
      </c>
      <c r="AG100" s="13">
        <v>29500</v>
      </c>
      <c r="AH100" s="13">
        <v>4.2</v>
      </c>
      <c r="AI100" s="28" t="s">
        <v>321</v>
      </c>
      <c r="AJ100" s="28" t="s">
        <v>321</v>
      </c>
      <c r="AK100" s="13">
        <v>23.3</v>
      </c>
    </row>
    <row r="101" spans="1:37" x14ac:dyDescent="0.3">
      <c r="AC101" s="13">
        <v>0.68</v>
      </c>
      <c r="AD101" s="13" t="s">
        <v>661</v>
      </c>
    </row>
    <row r="102" spans="1:37" x14ac:dyDescent="0.3">
      <c r="A102" s="41">
        <v>43396</v>
      </c>
      <c r="B102" s="30">
        <v>0.42442129629629632</v>
      </c>
      <c r="C102" s="13">
        <v>966</v>
      </c>
      <c r="D102" s="13">
        <v>0.63049999999999995</v>
      </c>
      <c r="E102" s="13">
        <v>10.94</v>
      </c>
      <c r="F102" s="13">
        <v>7.97</v>
      </c>
      <c r="G102" s="13">
        <v>9.1999999999999993</v>
      </c>
      <c r="K102" s="13">
        <v>197</v>
      </c>
      <c r="M102" s="28" t="s">
        <v>321</v>
      </c>
      <c r="N102" s="13">
        <v>97</v>
      </c>
      <c r="O102" s="28" t="s">
        <v>321</v>
      </c>
      <c r="P102" s="28" t="s">
        <v>321</v>
      </c>
      <c r="Q102" s="28" t="s">
        <v>321</v>
      </c>
      <c r="R102" s="28" t="s">
        <v>321</v>
      </c>
      <c r="S102" s="28" t="s">
        <v>321</v>
      </c>
      <c r="T102" s="28" t="s">
        <v>112</v>
      </c>
      <c r="U102" s="28" t="s">
        <v>321</v>
      </c>
      <c r="V102" s="13">
        <v>89.4</v>
      </c>
      <c r="W102" s="28" t="s">
        <v>321</v>
      </c>
      <c r="X102" s="13">
        <v>0.93</v>
      </c>
      <c r="Y102" s="28" t="s">
        <v>321</v>
      </c>
      <c r="Z102" s="13">
        <v>65.2</v>
      </c>
      <c r="AA102" s="28" t="s">
        <v>321</v>
      </c>
      <c r="AB102" s="13">
        <v>363</v>
      </c>
      <c r="AC102" s="13">
        <v>1.5</v>
      </c>
      <c r="AD102" s="49" t="s">
        <v>661</v>
      </c>
      <c r="AE102" s="28" t="s">
        <v>321</v>
      </c>
      <c r="AF102" s="13">
        <v>95800</v>
      </c>
      <c r="AG102" s="13">
        <v>30200</v>
      </c>
      <c r="AH102" s="13">
        <v>6.6</v>
      </c>
      <c r="AI102" s="28" t="s">
        <v>321</v>
      </c>
      <c r="AJ102" s="28" t="s">
        <v>321</v>
      </c>
      <c r="AK102" s="13">
        <v>4.9000000000000004</v>
      </c>
    </row>
    <row r="103" spans="1:37" x14ac:dyDescent="0.3">
      <c r="AC103" s="13">
        <v>12.9</v>
      </c>
      <c r="AD103" s="13" t="s">
        <v>586</v>
      </c>
    </row>
    <row r="104" spans="1:37" x14ac:dyDescent="0.3">
      <c r="A104" s="67">
        <v>43536</v>
      </c>
      <c r="B104" s="30">
        <v>0.4863425925925926</v>
      </c>
      <c r="C104" s="13">
        <v>948</v>
      </c>
      <c r="D104" s="13">
        <v>0.61750000000000005</v>
      </c>
      <c r="E104" s="13">
        <v>15.07</v>
      </c>
      <c r="F104" s="13">
        <v>7.97</v>
      </c>
      <c r="G104" s="13">
        <v>4.9000000000000004</v>
      </c>
      <c r="K104" s="13">
        <v>216</v>
      </c>
      <c r="M104" s="28" t="s">
        <v>321</v>
      </c>
      <c r="N104" s="13">
        <v>84</v>
      </c>
      <c r="O104" s="28" t="s">
        <v>321</v>
      </c>
      <c r="P104" s="28" t="s">
        <v>321</v>
      </c>
      <c r="Q104" s="28" t="s">
        <v>321</v>
      </c>
      <c r="R104" s="28" t="s">
        <v>321</v>
      </c>
      <c r="S104" s="28" t="s">
        <v>321</v>
      </c>
      <c r="T104" s="37" t="s">
        <v>321</v>
      </c>
      <c r="U104" s="28" t="s">
        <v>321</v>
      </c>
      <c r="V104" s="13">
        <v>89.2</v>
      </c>
      <c r="W104" s="28" t="s">
        <v>321</v>
      </c>
      <c r="X104" s="13">
        <v>0.84</v>
      </c>
      <c r="Y104" s="28" t="s">
        <v>321</v>
      </c>
      <c r="Z104" s="13">
        <v>55.6</v>
      </c>
      <c r="AA104" s="28" t="s">
        <v>321</v>
      </c>
      <c r="AB104" s="13">
        <v>313</v>
      </c>
      <c r="AC104" s="49">
        <v>2.2999999999999998</v>
      </c>
      <c r="AD104" s="13" t="s">
        <v>586</v>
      </c>
      <c r="AE104" s="13">
        <v>286</v>
      </c>
      <c r="AF104" s="13">
        <v>87200</v>
      </c>
      <c r="AG104" s="13">
        <v>23100</v>
      </c>
      <c r="AH104" s="13">
        <v>6.7</v>
      </c>
      <c r="AI104" s="28" t="s">
        <v>321</v>
      </c>
      <c r="AJ104" s="28" t="s">
        <v>321</v>
      </c>
      <c r="AK104" s="13">
        <v>45.9</v>
      </c>
    </row>
    <row r="106" spans="1:37" x14ac:dyDescent="0.3">
      <c r="A106" s="67">
        <v>43663</v>
      </c>
      <c r="B106" s="30">
        <v>0.41565972222222225</v>
      </c>
      <c r="C106" s="13">
        <v>304.3</v>
      </c>
      <c r="D106" s="13">
        <v>0.1976</v>
      </c>
      <c r="E106" s="13">
        <v>5.71</v>
      </c>
      <c r="F106" s="13">
        <v>7.75</v>
      </c>
      <c r="G106" s="13">
        <v>23.2</v>
      </c>
      <c r="K106" s="13">
        <v>19863</v>
      </c>
      <c r="M106" s="28">
        <v>2</v>
      </c>
      <c r="N106" s="13">
        <v>43.6</v>
      </c>
      <c r="O106" s="28" t="s">
        <v>321</v>
      </c>
      <c r="P106" s="28" t="s">
        <v>321</v>
      </c>
      <c r="Q106" s="28" t="s">
        <v>321</v>
      </c>
      <c r="R106" s="28" t="s">
        <v>321</v>
      </c>
      <c r="S106" s="28" t="s">
        <v>321</v>
      </c>
      <c r="T106" s="37" t="s">
        <v>321</v>
      </c>
      <c r="U106" s="28" t="s">
        <v>321</v>
      </c>
      <c r="V106" s="13">
        <v>14.7</v>
      </c>
      <c r="W106" s="28" t="s">
        <v>321</v>
      </c>
      <c r="X106" s="37" t="s">
        <v>321</v>
      </c>
      <c r="Y106" s="28" t="s">
        <v>321</v>
      </c>
      <c r="Z106" s="13">
        <v>17.7</v>
      </c>
      <c r="AA106" s="28" t="s">
        <v>321</v>
      </c>
      <c r="AB106" s="13">
        <v>113</v>
      </c>
      <c r="AC106" s="28" t="s">
        <v>321</v>
      </c>
      <c r="AE106" s="13">
        <v>770</v>
      </c>
      <c r="AF106" s="13">
        <v>34000</v>
      </c>
      <c r="AG106" s="13">
        <v>6740</v>
      </c>
      <c r="AH106" s="13">
        <v>3.7</v>
      </c>
      <c r="AI106" s="28" t="s">
        <v>321</v>
      </c>
      <c r="AJ106" s="28" t="s">
        <v>321</v>
      </c>
      <c r="AK106" s="13">
        <v>52.3</v>
      </c>
    </row>
    <row r="108" spans="1:37" x14ac:dyDescent="0.3">
      <c r="A108" s="67">
        <v>43746</v>
      </c>
      <c r="B108" s="30">
        <v>0.4524305555555555</v>
      </c>
      <c r="C108" s="13">
        <v>904</v>
      </c>
      <c r="D108" s="13">
        <v>0.58499999999999996</v>
      </c>
      <c r="E108" s="13">
        <v>8.61</v>
      </c>
      <c r="F108" s="13">
        <v>7.87</v>
      </c>
      <c r="G108" s="13">
        <v>14.4</v>
      </c>
      <c r="K108" s="13">
        <v>373</v>
      </c>
      <c r="M108" s="28" t="s">
        <v>321</v>
      </c>
      <c r="N108" s="13">
        <v>82.5</v>
      </c>
      <c r="O108" s="28" t="s">
        <v>321</v>
      </c>
      <c r="P108" s="28" t="s">
        <v>321</v>
      </c>
      <c r="Q108" s="28" t="s">
        <v>321</v>
      </c>
      <c r="R108" s="28" t="s">
        <v>321</v>
      </c>
      <c r="S108" s="28" t="s">
        <v>321</v>
      </c>
      <c r="T108" s="37" t="s">
        <v>321</v>
      </c>
      <c r="U108" s="28" t="s">
        <v>321</v>
      </c>
      <c r="V108" s="13">
        <v>79.099999999999994</v>
      </c>
      <c r="W108" s="28" t="s">
        <v>321</v>
      </c>
      <c r="X108" s="37" t="s">
        <v>321</v>
      </c>
      <c r="Y108" s="28" t="s">
        <v>321</v>
      </c>
      <c r="Z108" s="13">
        <v>50.9</v>
      </c>
      <c r="AA108" s="28" t="s">
        <v>321</v>
      </c>
      <c r="AB108" s="13">
        <v>326</v>
      </c>
      <c r="AC108" s="28">
        <v>21.2</v>
      </c>
      <c r="AD108" s="13" t="s">
        <v>586</v>
      </c>
      <c r="AE108" s="28" t="s">
        <v>321</v>
      </c>
      <c r="AF108" s="13">
        <v>89000</v>
      </c>
      <c r="AG108" s="13">
        <v>25200</v>
      </c>
      <c r="AH108" s="13">
        <v>4.7</v>
      </c>
      <c r="AI108" s="28" t="s">
        <v>321</v>
      </c>
      <c r="AJ108" s="28" t="s">
        <v>321</v>
      </c>
      <c r="AK108" s="13">
        <v>11.1</v>
      </c>
    </row>
    <row r="109" spans="1:37" x14ac:dyDescent="0.3">
      <c r="AC109" s="13">
        <v>3.9</v>
      </c>
      <c r="AD109" s="13" t="s">
        <v>661</v>
      </c>
    </row>
    <row r="110" spans="1:37" x14ac:dyDescent="0.3">
      <c r="A110" s="67">
        <v>43900</v>
      </c>
      <c r="B110" s="26">
        <v>0.49594907407407413</v>
      </c>
      <c r="C110" s="13">
        <v>734</v>
      </c>
      <c r="D110" s="13">
        <v>0.47449999999999998</v>
      </c>
      <c r="E110" s="13">
        <v>10.89</v>
      </c>
      <c r="F110" s="13">
        <v>7.96</v>
      </c>
      <c r="G110" s="13">
        <v>9.9</v>
      </c>
      <c r="K110" s="13">
        <v>495</v>
      </c>
      <c r="M110" s="28" t="s">
        <v>321</v>
      </c>
      <c r="N110" s="13">
        <v>58.1</v>
      </c>
      <c r="O110" s="28" t="s">
        <v>321</v>
      </c>
      <c r="P110" s="28" t="s">
        <v>321</v>
      </c>
      <c r="Q110" s="28" t="s">
        <v>321</v>
      </c>
      <c r="R110" s="28" t="s">
        <v>321</v>
      </c>
      <c r="S110" s="28" t="s">
        <v>321</v>
      </c>
      <c r="T110" s="37" t="s">
        <v>321</v>
      </c>
      <c r="U110" s="28" t="s">
        <v>321</v>
      </c>
      <c r="V110" s="13">
        <v>88.6</v>
      </c>
      <c r="W110" s="28" t="s">
        <v>321</v>
      </c>
      <c r="X110" s="37" t="s">
        <v>321</v>
      </c>
      <c r="Y110" s="28" t="s">
        <v>321</v>
      </c>
      <c r="Z110" s="13">
        <v>35.1</v>
      </c>
      <c r="AA110" s="28" t="s">
        <v>321</v>
      </c>
      <c r="AB110" s="13">
        <v>200</v>
      </c>
      <c r="AC110" s="28">
        <v>1.8</v>
      </c>
      <c r="AD110" s="13" t="s">
        <v>586</v>
      </c>
      <c r="AE110" s="28">
        <v>264</v>
      </c>
      <c r="AF110" s="13">
        <v>57600</v>
      </c>
      <c r="AG110" s="13">
        <v>13600</v>
      </c>
      <c r="AH110" s="13">
        <v>3.3</v>
      </c>
      <c r="AI110" s="28" t="s">
        <v>321</v>
      </c>
      <c r="AJ110" s="28" t="s">
        <v>321</v>
      </c>
      <c r="AK110" s="13">
        <v>19.399999999999999</v>
      </c>
    </row>
    <row r="112" spans="1:37" x14ac:dyDescent="0.3">
      <c r="A112" s="41">
        <v>44027</v>
      </c>
      <c r="B112" s="26">
        <v>0.49093750000000003</v>
      </c>
      <c r="C112" s="13">
        <v>856</v>
      </c>
      <c r="D112" s="13">
        <v>0.55900000000000005</v>
      </c>
      <c r="E112" s="13">
        <v>7.83</v>
      </c>
      <c r="F112" s="13">
        <v>8.11</v>
      </c>
      <c r="G112" s="13">
        <v>21.4</v>
      </c>
      <c r="K112" s="13">
        <v>488</v>
      </c>
      <c r="M112" s="28" t="s">
        <v>321</v>
      </c>
      <c r="N112" s="13">
        <v>85.2</v>
      </c>
      <c r="O112" s="28" t="s">
        <v>321</v>
      </c>
      <c r="P112" s="28" t="s">
        <v>321</v>
      </c>
      <c r="Q112" s="28" t="s">
        <v>321</v>
      </c>
      <c r="R112" s="28" t="s">
        <v>321</v>
      </c>
      <c r="S112" s="28" t="s">
        <v>321</v>
      </c>
      <c r="T112" s="37" t="s">
        <v>321</v>
      </c>
      <c r="U112" s="28" t="s">
        <v>321</v>
      </c>
      <c r="V112" s="13">
        <v>77.7</v>
      </c>
      <c r="W112" s="28" t="s">
        <v>321</v>
      </c>
      <c r="X112" s="13">
        <v>0.63</v>
      </c>
      <c r="Y112" s="28" t="s">
        <v>321</v>
      </c>
      <c r="Z112" s="13">
        <v>45</v>
      </c>
      <c r="AA112" s="28" t="s">
        <v>321</v>
      </c>
      <c r="AB112" s="13">
        <v>316</v>
      </c>
      <c r="AC112" s="28">
        <v>1.5</v>
      </c>
      <c r="AD112" s="13" t="s">
        <v>672</v>
      </c>
      <c r="AE112" s="28" t="s">
        <v>321</v>
      </c>
      <c r="AF112" s="13">
        <v>86200</v>
      </c>
      <c r="AG112" s="13">
        <v>24300</v>
      </c>
      <c r="AH112" s="13">
        <v>6.2</v>
      </c>
      <c r="AI112" s="28" t="s">
        <v>321</v>
      </c>
      <c r="AJ112" s="28" t="s">
        <v>321</v>
      </c>
      <c r="AK112" s="13">
        <v>14</v>
      </c>
    </row>
    <row r="113" spans="1:37" x14ac:dyDescent="0.3">
      <c r="AC113" s="13">
        <v>1.4</v>
      </c>
      <c r="AD113" s="13" t="s">
        <v>661</v>
      </c>
    </row>
    <row r="114" spans="1:37" x14ac:dyDescent="0.3">
      <c r="A114" s="41">
        <v>44124</v>
      </c>
      <c r="B114" s="30">
        <v>0.47765046296296299</v>
      </c>
      <c r="C114" s="13">
        <v>399.8</v>
      </c>
      <c r="D114" s="13">
        <v>0.26</v>
      </c>
      <c r="E114" s="13">
        <v>9.5299999999999994</v>
      </c>
      <c r="F114" s="13">
        <v>7.86</v>
      </c>
      <c r="G114" s="13">
        <v>10.6</v>
      </c>
      <c r="K114" s="13">
        <v>8164</v>
      </c>
      <c r="M114" s="28" t="s">
        <v>321</v>
      </c>
      <c r="N114" s="13">
        <v>38.1</v>
      </c>
      <c r="O114" s="28" t="s">
        <v>321</v>
      </c>
      <c r="P114" s="28" t="s">
        <v>321</v>
      </c>
      <c r="Q114" s="28" t="s">
        <v>321</v>
      </c>
      <c r="R114" s="28" t="s">
        <v>321</v>
      </c>
      <c r="S114" s="28" t="s">
        <v>321</v>
      </c>
      <c r="T114" s="37" t="s">
        <v>321</v>
      </c>
      <c r="U114" s="28" t="s">
        <v>321</v>
      </c>
      <c r="V114" s="13">
        <v>25.9</v>
      </c>
      <c r="W114" s="28" t="s">
        <v>321</v>
      </c>
      <c r="X114" s="13">
        <v>0.78</v>
      </c>
      <c r="Y114" s="28" t="s">
        <v>321</v>
      </c>
      <c r="Z114" s="13">
        <v>36</v>
      </c>
      <c r="AA114" s="28" t="s">
        <v>321</v>
      </c>
      <c r="AB114" s="13">
        <v>142</v>
      </c>
      <c r="AC114" s="28">
        <v>1.3</v>
      </c>
      <c r="AD114" s="13" t="s">
        <v>586</v>
      </c>
      <c r="AE114" s="28" t="s">
        <v>321</v>
      </c>
      <c r="AF114" s="13">
        <v>41800</v>
      </c>
      <c r="AG114" s="13">
        <v>9070</v>
      </c>
      <c r="AH114" s="13">
        <v>3.6</v>
      </c>
      <c r="AI114" s="28" t="s">
        <v>321</v>
      </c>
      <c r="AJ114" s="28" t="s">
        <v>321</v>
      </c>
      <c r="AK114" s="13">
        <v>6.9</v>
      </c>
    </row>
    <row r="116" spans="1:37" x14ac:dyDescent="0.3">
      <c r="A116" s="41">
        <v>44264</v>
      </c>
      <c r="B116" s="30">
        <v>0.45991898148148147</v>
      </c>
      <c r="C116" s="13">
        <v>965</v>
      </c>
      <c r="D116" s="13">
        <v>0.63049999999999995</v>
      </c>
      <c r="E116" s="13">
        <v>15.75</v>
      </c>
      <c r="F116" s="13">
        <v>8.1999999999999993</v>
      </c>
      <c r="G116" s="13">
        <v>7.4</v>
      </c>
      <c r="K116" s="13">
        <v>279</v>
      </c>
      <c r="M116" s="28" t="s">
        <v>321</v>
      </c>
      <c r="N116" s="13">
        <v>79.2</v>
      </c>
      <c r="O116" s="28" t="s">
        <v>321</v>
      </c>
      <c r="P116" s="28" t="s">
        <v>321</v>
      </c>
      <c r="Q116" s="28" t="s">
        <v>321</v>
      </c>
      <c r="R116" s="28" t="s">
        <v>321</v>
      </c>
      <c r="S116" s="28" t="s">
        <v>321</v>
      </c>
      <c r="T116" s="37" t="s">
        <v>321</v>
      </c>
      <c r="U116" s="28" t="s">
        <v>321</v>
      </c>
      <c r="V116" s="28" t="s">
        <v>522</v>
      </c>
      <c r="W116" s="28" t="s">
        <v>522</v>
      </c>
      <c r="X116" s="28" t="s">
        <v>522</v>
      </c>
      <c r="Y116" s="28" t="s">
        <v>522</v>
      </c>
      <c r="Z116" s="28" t="s">
        <v>522</v>
      </c>
      <c r="AA116" s="28" t="s">
        <v>522</v>
      </c>
      <c r="AB116" s="13">
        <v>346</v>
      </c>
      <c r="AC116" s="28" t="s">
        <v>522</v>
      </c>
      <c r="AE116" s="28">
        <v>279</v>
      </c>
      <c r="AF116" s="13">
        <v>93800</v>
      </c>
      <c r="AG116" s="13">
        <v>27100</v>
      </c>
      <c r="AH116" s="13">
        <v>4.0999999999999996</v>
      </c>
      <c r="AI116" s="28" t="s">
        <v>321</v>
      </c>
      <c r="AJ116" s="28" t="s">
        <v>321</v>
      </c>
      <c r="AK116" s="13">
        <v>19.100000000000001</v>
      </c>
    </row>
    <row r="118" spans="1:37" x14ac:dyDescent="0.3">
      <c r="A118" s="41">
        <v>44391</v>
      </c>
      <c r="B118" s="30">
        <v>0.45553240740740741</v>
      </c>
      <c r="C118" s="13">
        <v>747</v>
      </c>
      <c r="D118" s="13">
        <v>0.48749999999999999</v>
      </c>
      <c r="E118" s="13">
        <v>8.0500000000000007</v>
      </c>
      <c r="F118" s="13">
        <v>8.0299999999999994</v>
      </c>
      <c r="G118" s="13">
        <v>21.5</v>
      </c>
      <c r="K118" s="13">
        <v>1414</v>
      </c>
      <c r="M118" s="28" t="s">
        <v>321</v>
      </c>
      <c r="N118" s="13">
        <v>72.900000000000006</v>
      </c>
      <c r="O118" s="28" t="s">
        <v>321</v>
      </c>
      <c r="P118" s="28" t="s">
        <v>321</v>
      </c>
      <c r="Q118" s="28" t="s">
        <v>321</v>
      </c>
      <c r="R118" s="28" t="s">
        <v>321</v>
      </c>
      <c r="S118" s="28" t="s">
        <v>321</v>
      </c>
      <c r="T118" s="37" t="s">
        <v>321</v>
      </c>
      <c r="U118" s="28" t="s">
        <v>321</v>
      </c>
      <c r="V118" s="13">
        <v>62</v>
      </c>
      <c r="W118" s="28" t="s">
        <v>321</v>
      </c>
      <c r="X118" s="13">
        <v>0.59</v>
      </c>
      <c r="Y118" s="28" t="s">
        <v>321</v>
      </c>
      <c r="Z118" s="13">
        <v>37.5</v>
      </c>
      <c r="AA118" s="28" t="s">
        <v>321</v>
      </c>
      <c r="AB118" s="13">
        <v>286</v>
      </c>
      <c r="AC118" s="28">
        <v>3.1</v>
      </c>
      <c r="AD118" s="13" t="s">
        <v>586</v>
      </c>
      <c r="AE118" s="28" t="s">
        <v>321</v>
      </c>
      <c r="AF118" s="13">
        <v>81700</v>
      </c>
      <c r="AG118" s="28">
        <v>19800</v>
      </c>
      <c r="AH118" s="13">
        <v>5.9</v>
      </c>
      <c r="AI118" s="28" t="s">
        <v>321</v>
      </c>
      <c r="AJ118" s="28" t="s">
        <v>321</v>
      </c>
      <c r="AK118" s="13">
        <v>8.5</v>
      </c>
    </row>
    <row r="119" spans="1:37" x14ac:dyDescent="0.3">
      <c r="AC119" s="13">
        <v>0.52</v>
      </c>
      <c r="AD119" s="13" t="s">
        <v>661</v>
      </c>
    </row>
    <row r="120" spans="1:37" x14ac:dyDescent="0.3">
      <c r="A120" s="41">
        <v>44488</v>
      </c>
      <c r="B120" s="30">
        <v>0.45951388888888894</v>
      </c>
      <c r="C120" s="13">
        <v>45.2</v>
      </c>
      <c r="D120" s="13">
        <v>2.93E-2</v>
      </c>
      <c r="E120" s="13">
        <v>10.89</v>
      </c>
      <c r="F120" s="13">
        <v>7.95</v>
      </c>
      <c r="G120" s="13">
        <v>13.900000000000002</v>
      </c>
      <c r="K120" s="13">
        <v>278</v>
      </c>
      <c r="M120" s="28" t="s">
        <v>321</v>
      </c>
      <c r="N120" s="13">
        <v>70.8</v>
      </c>
      <c r="O120" s="28" t="s">
        <v>321</v>
      </c>
      <c r="P120" s="28" t="s">
        <v>321</v>
      </c>
      <c r="Q120" s="28" t="s">
        <v>321</v>
      </c>
      <c r="R120" s="28" t="s">
        <v>321</v>
      </c>
      <c r="S120" s="28" t="s">
        <v>321</v>
      </c>
      <c r="T120" s="37" t="s">
        <v>321</v>
      </c>
      <c r="U120" s="28" t="s">
        <v>321</v>
      </c>
      <c r="V120" s="13">
        <v>79.8</v>
      </c>
      <c r="W120" s="28" t="s">
        <v>321</v>
      </c>
      <c r="X120" s="13">
        <v>1.1000000000000001</v>
      </c>
      <c r="Y120" s="28" t="s">
        <v>321</v>
      </c>
      <c r="Z120" s="13">
        <v>46.1</v>
      </c>
      <c r="AA120" s="28" t="s">
        <v>321</v>
      </c>
      <c r="AB120" s="13">
        <v>303</v>
      </c>
      <c r="AC120" s="28" t="s">
        <v>321</v>
      </c>
      <c r="AF120" s="13">
        <v>85700</v>
      </c>
      <c r="AG120" s="13">
        <v>21700</v>
      </c>
      <c r="AH120" s="13">
        <v>4.5999999999999996</v>
      </c>
      <c r="AI120" s="28" t="s">
        <v>321</v>
      </c>
      <c r="AJ120" s="28" t="s">
        <v>321</v>
      </c>
      <c r="AK120" s="13">
        <v>4.5999999999999996</v>
      </c>
    </row>
    <row r="122" spans="1:37" x14ac:dyDescent="0.3">
      <c r="A122" s="41">
        <v>44643</v>
      </c>
      <c r="B122" s="26">
        <v>0.46306712962962965</v>
      </c>
      <c r="C122" s="13">
        <v>548</v>
      </c>
      <c r="D122" s="13">
        <v>0.35620000000000002</v>
      </c>
      <c r="E122" s="13">
        <v>12.31</v>
      </c>
      <c r="F122" s="13">
        <v>7.67</v>
      </c>
      <c r="G122" s="13">
        <v>11.3</v>
      </c>
      <c r="K122" s="13">
        <v>1785</v>
      </c>
      <c r="M122" s="28" t="s">
        <v>321</v>
      </c>
      <c r="N122" s="13">
        <v>47.8</v>
      </c>
      <c r="O122" s="28" t="s">
        <v>321</v>
      </c>
      <c r="P122" s="28" t="s">
        <v>321</v>
      </c>
      <c r="Q122" s="28" t="s">
        <v>321</v>
      </c>
      <c r="R122" s="28" t="s">
        <v>321</v>
      </c>
      <c r="S122" s="28" t="s">
        <v>321</v>
      </c>
      <c r="T122" s="37" t="s">
        <v>321</v>
      </c>
      <c r="U122" s="28" t="s">
        <v>321</v>
      </c>
      <c r="V122" s="13">
        <v>50.8</v>
      </c>
      <c r="W122" s="28" t="s">
        <v>321</v>
      </c>
      <c r="X122" s="13">
        <v>0.56999999999999995</v>
      </c>
      <c r="Y122" s="28" t="s">
        <v>321</v>
      </c>
      <c r="Z122" s="13">
        <v>20</v>
      </c>
      <c r="AA122" s="28" t="s">
        <v>321</v>
      </c>
      <c r="AB122" s="13">
        <v>198</v>
      </c>
      <c r="AC122" s="28" t="s">
        <v>321</v>
      </c>
      <c r="AE122" s="13">
        <v>510</v>
      </c>
      <c r="AF122" s="13">
        <v>58400</v>
      </c>
      <c r="AG122" s="13">
        <v>12700</v>
      </c>
      <c r="AH122" s="28" t="s">
        <v>654</v>
      </c>
      <c r="AI122" s="28" t="s">
        <v>321</v>
      </c>
      <c r="AJ122" s="28" t="s">
        <v>321</v>
      </c>
      <c r="AK122" s="13">
        <v>40.9</v>
      </c>
    </row>
    <row r="124" spans="1:37" x14ac:dyDescent="0.3">
      <c r="A124" s="32">
        <v>44769</v>
      </c>
      <c r="B124" s="49" t="s">
        <v>673</v>
      </c>
    </row>
    <row r="126" spans="1:37" x14ac:dyDescent="0.3">
      <c r="A126" s="32">
        <v>44881</v>
      </c>
      <c r="B126" s="13" t="s">
        <v>674</v>
      </c>
    </row>
    <row r="128" spans="1:37" x14ac:dyDescent="0.3">
      <c r="A128" s="32">
        <v>45000</v>
      </c>
      <c r="B128" s="26">
        <v>0.49015046296296294</v>
      </c>
      <c r="C128" s="13">
        <v>786</v>
      </c>
      <c r="D128" s="13">
        <v>511</v>
      </c>
      <c r="E128" s="13">
        <v>15.18</v>
      </c>
      <c r="F128" s="13">
        <v>8.24</v>
      </c>
      <c r="G128" s="13">
        <v>2.9</v>
      </c>
      <c r="K128" s="13">
        <v>247</v>
      </c>
      <c r="M128" s="28" t="s">
        <v>321</v>
      </c>
      <c r="N128" s="13">
        <v>75.900000000000006</v>
      </c>
      <c r="O128" s="28" t="s">
        <v>321</v>
      </c>
      <c r="P128" s="28" t="s">
        <v>321</v>
      </c>
      <c r="Q128" s="28" t="s">
        <v>321</v>
      </c>
      <c r="R128" s="28" t="s">
        <v>321</v>
      </c>
      <c r="S128" s="28" t="s">
        <v>321</v>
      </c>
      <c r="T128" s="37" t="s">
        <v>321</v>
      </c>
      <c r="U128" s="28" t="s">
        <v>321</v>
      </c>
      <c r="V128" s="13">
        <v>72.2</v>
      </c>
      <c r="W128" s="28" t="s">
        <v>321</v>
      </c>
      <c r="X128" s="13">
        <v>0.56999999999999995</v>
      </c>
      <c r="Y128" s="28" t="s">
        <v>321</v>
      </c>
      <c r="Z128" s="13">
        <v>20</v>
      </c>
      <c r="AA128" s="28">
        <v>0.12</v>
      </c>
      <c r="AB128" s="13">
        <v>285</v>
      </c>
      <c r="AC128" s="28">
        <v>1.7</v>
      </c>
      <c r="AD128" s="13" t="s">
        <v>586</v>
      </c>
      <c r="AE128" s="13">
        <v>301</v>
      </c>
      <c r="AF128" s="13">
        <v>77000</v>
      </c>
      <c r="AG128" s="13">
        <v>22600</v>
      </c>
      <c r="AH128" s="28">
        <v>6</v>
      </c>
      <c r="AI128" s="28" t="s">
        <v>321</v>
      </c>
      <c r="AJ128" s="28" t="s">
        <v>321</v>
      </c>
      <c r="AK128" s="13">
        <v>19</v>
      </c>
    </row>
    <row r="130" spans="1:37" x14ac:dyDescent="0.3">
      <c r="A130" s="32">
        <v>45117</v>
      </c>
      <c r="B130" s="26">
        <v>0.47568287037037038</v>
      </c>
      <c r="C130" s="13">
        <v>639</v>
      </c>
      <c r="D130" s="13">
        <v>0.41599999999999998</v>
      </c>
      <c r="E130" s="13">
        <v>6.11</v>
      </c>
      <c r="F130" s="13">
        <v>8.0500000000000007</v>
      </c>
      <c r="G130" s="13">
        <v>21.5</v>
      </c>
      <c r="K130" s="13">
        <v>733</v>
      </c>
      <c r="M130" s="28" t="s">
        <v>321</v>
      </c>
      <c r="N130" s="13">
        <v>70.099999999999994</v>
      </c>
      <c r="O130" s="28" t="s">
        <v>321</v>
      </c>
      <c r="P130" s="28" t="s">
        <v>321</v>
      </c>
      <c r="Q130" s="28" t="s">
        <v>321</v>
      </c>
      <c r="R130" s="28" t="s">
        <v>321</v>
      </c>
      <c r="S130" s="28" t="s">
        <v>321</v>
      </c>
      <c r="T130" s="37" t="s">
        <v>321</v>
      </c>
      <c r="U130" s="28" t="s">
        <v>321</v>
      </c>
      <c r="V130" s="13">
        <v>46.4</v>
      </c>
      <c r="W130" s="28" t="s">
        <v>321</v>
      </c>
      <c r="X130" s="13">
        <v>0.59</v>
      </c>
      <c r="Y130" s="28" t="s">
        <v>321</v>
      </c>
      <c r="Z130" s="13">
        <v>41.2</v>
      </c>
      <c r="AA130" s="28" t="s">
        <v>321</v>
      </c>
      <c r="AB130" s="13">
        <v>244</v>
      </c>
      <c r="AC130" s="28">
        <v>5.19</v>
      </c>
      <c r="AD130" s="13" t="s">
        <v>586</v>
      </c>
      <c r="AE130" s="28" t="s">
        <v>321</v>
      </c>
      <c r="AF130" s="13">
        <v>68400</v>
      </c>
      <c r="AG130" s="13">
        <v>17800</v>
      </c>
      <c r="AH130" s="28">
        <v>6.5</v>
      </c>
      <c r="AI130" s="28" t="s">
        <v>321</v>
      </c>
      <c r="AJ130" s="28" t="s">
        <v>321</v>
      </c>
      <c r="AK130" s="13">
        <v>18.100000000000001</v>
      </c>
    </row>
    <row r="131" spans="1:37" x14ac:dyDescent="0.3">
      <c r="A131" s="32"/>
      <c r="B131" s="26"/>
      <c r="M131" s="28"/>
      <c r="S131" s="28"/>
      <c r="T131" s="37"/>
      <c r="U131" s="28"/>
      <c r="W131" s="28"/>
      <c r="Y131" s="28"/>
      <c r="AC131" s="28">
        <v>0.79</v>
      </c>
      <c r="AD131" s="13" t="s">
        <v>675</v>
      </c>
      <c r="AE131" s="28"/>
      <c r="AH131" s="28"/>
      <c r="AI131" s="28"/>
      <c r="AJ131" s="28"/>
    </row>
    <row r="132" spans="1:37" x14ac:dyDescent="0.3">
      <c r="AC132" s="13">
        <v>4.4000000000000004</v>
      </c>
      <c r="AD132" s="49" t="s">
        <v>586</v>
      </c>
    </row>
    <row r="133" spans="1:37" x14ac:dyDescent="0.3">
      <c r="AC133" s="28">
        <v>0.79</v>
      </c>
      <c r="AD133" s="49" t="s">
        <v>676</v>
      </c>
    </row>
    <row r="134" spans="1:37" x14ac:dyDescent="0.3">
      <c r="A134" s="32">
        <v>45238</v>
      </c>
      <c r="B134" s="30">
        <v>0.45094907407407409</v>
      </c>
      <c r="C134" s="13">
        <v>875</v>
      </c>
      <c r="D134" s="13">
        <v>0.5655</v>
      </c>
      <c r="E134" s="13">
        <v>11.6</v>
      </c>
      <c r="F134" s="13">
        <v>7.76</v>
      </c>
      <c r="G134" s="13">
        <v>12.6</v>
      </c>
      <c r="K134" s="13">
        <v>546</v>
      </c>
      <c r="M134" s="28" t="s">
        <v>321</v>
      </c>
      <c r="N134" s="13">
        <v>78.2</v>
      </c>
      <c r="O134" s="28" t="s">
        <v>321</v>
      </c>
      <c r="P134" s="28" t="s">
        <v>321</v>
      </c>
      <c r="Q134" s="28" t="s">
        <v>321</v>
      </c>
      <c r="R134" s="28" t="s">
        <v>321</v>
      </c>
      <c r="S134" s="28" t="s">
        <v>321</v>
      </c>
      <c r="T134" s="37" t="s">
        <v>321</v>
      </c>
      <c r="U134" s="28" t="s">
        <v>321</v>
      </c>
      <c r="V134" s="13">
        <v>71.3</v>
      </c>
      <c r="W134" s="28" t="s">
        <v>321</v>
      </c>
      <c r="X134" s="37" t="s">
        <v>321</v>
      </c>
      <c r="Y134" s="28" t="s">
        <v>321</v>
      </c>
      <c r="Z134" s="13">
        <v>50.8</v>
      </c>
      <c r="AA134" s="28">
        <v>0.13</v>
      </c>
      <c r="AB134" s="13">
        <v>337</v>
      </c>
      <c r="AC134" s="28">
        <v>3.1</v>
      </c>
      <c r="AD134" s="49" t="s">
        <v>676</v>
      </c>
      <c r="AE134" s="28" t="s">
        <v>321</v>
      </c>
      <c r="AF134" s="13">
        <v>90700</v>
      </c>
      <c r="AG134" s="13">
        <v>27000</v>
      </c>
      <c r="AH134" s="28">
        <v>3.9</v>
      </c>
      <c r="AI134" s="28" t="s">
        <v>321</v>
      </c>
      <c r="AJ134" s="28" t="s">
        <v>321</v>
      </c>
      <c r="AK134" s="13">
        <v>17</v>
      </c>
    </row>
    <row r="135" spans="1:37" x14ac:dyDescent="0.3">
      <c r="AC135" s="28">
        <v>1.2</v>
      </c>
      <c r="AD135" s="49" t="s">
        <v>677</v>
      </c>
    </row>
    <row r="136" spans="1:37" x14ac:dyDescent="0.3">
      <c r="AC136" s="28">
        <v>19</v>
      </c>
      <c r="AD136" s="49" t="s">
        <v>678</v>
      </c>
    </row>
    <row r="137" spans="1:37" x14ac:dyDescent="0.3">
      <c r="AC137" s="28">
        <v>1.2</v>
      </c>
      <c r="AD137" s="49" t="s">
        <v>679</v>
      </c>
    </row>
    <row r="138" spans="1:37" x14ac:dyDescent="0.3">
      <c r="A138" s="78">
        <v>45377</v>
      </c>
      <c r="B138" s="30">
        <v>0.44269675925925928</v>
      </c>
      <c r="C138" s="13">
        <v>711</v>
      </c>
      <c r="D138" s="13">
        <v>0.46150000000000002</v>
      </c>
      <c r="E138" s="13">
        <v>8.2799999999999994</v>
      </c>
      <c r="F138" s="13">
        <v>8.0399999999999991</v>
      </c>
      <c r="G138" s="13">
        <v>13.2</v>
      </c>
      <c r="K138" s="13">
        <v>2224</v>
      </c>
      <c r="M138" s="28" t="s">
        <v>321</v>
      </c>
      <c r="N138" s="13">
        <v>76.3</v>
      </c>
      <c r="O138" s="28" t="s">
        <v>321</v>
      </c>
      <c r="P138" s="28" t="s">
        <v>321</v>
      </c>
      <c r="Q138" s="28" t="s">
        <v>321</v>
      </c>
      <c r="R138" s="28" t="s">
        <v>321</v>
      </c>
      <c r="S138" s="28" t="s">
        <v>321</v>
      </c>
      <c r="T138" s="37" t="s">
        <v>321</v>
      </c>
      <c r="U138" s="28" t="s">
        <v>321</v>
      </c>
      <c r="V138" s="13">
        <v>78.2</v>
      </c>
      <c r="W138" s="28" t="s">
        <v>321</v>
      </c>
      <c r="X138" s="37" t="s">
        <v>321</v>
      </c>
      <c r="Y138" s="28" t="s">
        <v>321</v>
      </c>
      <c r="Z138" s="13">
        <v>46.9</v>
      </c>
      <c r="AA138" s="28" t="s">
        <v>321</v>
      </c>
      <c r="AB138" s="13">
        <v>263</v>
      </c>
      <c r="AC138" s="28">
        <v>2.2000000000000002</v>
      </c>
      <c r="AD138" s="49" t="s">
        <v>586</v>
      </c>
      <c r="AE138" s="28">
        <v>235</v>
      </c>
      <c r="AF138" s="13">
        <v>68200</v>
      </c>
      <c r="AG138" s="13">
        <v>22600</v>
      </c>
      <c r="AH138" s="28">
        <v>4.3</v>
      </c>
      <c r="AI138" s="28" t="s">
        <v>321</v>
      </c>
      <c r="AJ138" s="28" t="s">
        <v>321</v>
      </c>
      <c r="AK138" s="13">
        <v>17.3</v>
      </c>
    </row>
    <row r="139" spans="1:37" x14ac:dyDescent="0.3">
      <c r="AC139" s="28"/>
      <c r="AD139" s="49"/>
    </row>
    <row r="140" spans="1:37" x14ac:dyDescent="0.3">
      <c r="A140" s="78">
        <v>45475</v>
      </c>
      <c r="B140" s="30">
        <v>0.45493055555555556</v>
      </c>
      <c r="C140" s="13">
        <v>704</v>
      </c>
      <c r="D140" s="13">
        <v>0.45500000000000002</v>
      </c>
      <c r="E140" s="13">
        <v>7.51</v>
      </c>
      <c r="F140" s="13">
        <v>8.0500000000000007</v>
      </c>
      <c r="G140" s="13">
        <v>18.8</v>
      </c>
      <c r="K140" s="13">
        <v>2755</v>
      </c>
      <c r="M140" s="28" t="s">
        <v>321</v>
      </c>
      <c r="N140" s="13">
        <v>71.400000000000006</v>
      </c>
      <c r="O140" s="28" t="s">
        <v>321</v>
      </c>
      <c r="P140" s="28" t="s">
        <v>321</v>
      </c>
      <c r="Q140" s="28" t="s">
        <v>321</v>
      </c>
      <c r="R140" s="28" t="s">
        <v>321</v>
      </c>
      <c r="S140" s="28" t="s">
        <v>321</v>
      </c>
      <c r="T140" s="37" t="s">
        <v>321</v>
      </c>
      <c r="U140" s="28" t="s">
        <v>321</v>
      </c>
      <c r="V140" s="13">
        <v>62.2</v>
      </c>
      <c r="W140" s="28" t="s">
        <v>321</v>
      </c>
      <c r="X140" s="37" t="s">
        <v>321</v>
      </c>
      <c r="Y140" s="28" t="s">
        <v>321</v>
      </c>
      <c r="Z140" s="13">
        <v>41.9</v>
      </c>
      <c r="AA140" s="28" t="s">
        <v>321</v>
      </c>
      <c r="AB140" s="13">
        <v>265</v>
      </c>
      <c r="AC140" s="28">
        <v>1.1000000000000001</v>
      </c>
      <c r="AD140" s="49" t="s">
        <v>676</v>
      </c>
      <c r="AF140" s="13">
        <v>70200</v>
      </c>
      <c r="AG140" s="13">
        <v>21700</v>
      </c>
      <c r="AH140" s="13">
        <v>4.9000000000000004</v>
      </c>
      <c r="AI140" s="28" t="s">
        <v>321</v>
      </c>
      <c r="AJ140" s="28" t="s">
        <v>321</v>
      </c>
      <c r="AK140" s="13">
        <v>11.4</v>
      </c>
    </row>
    <row r="141" spans="1:37" x14ac:dyDescent="0.3">
      <c r="AC141" s="28">
        <v>4.7</v>
      </c>
      <c r="AD141" s="13" t="s">
        <v>586</v>
      </c>
    </row>
    <row r="142" spans="1:37" x14ac:dyDescent="0.3">
      <c r="A142" s="32">
        <v>45614</v>
      </c>
      <c r="B142" s="26">
        <v>0.5088773148148148</v>
      </c>
      <c r="C142" s="13">
        <v>769</v>
      </c>
      <c r="D142" s="13">
        <v>0.5</v>
      </c>
      <c r="E142" s="13">
        <v>11.1</v>
      </c>
      <c r="F142" s="13">
        <v>8.14</v>
      </c>
      <c r="G142" s="13">
        <v>11.5</v>
      </c>
      <c r="K142" s="13">
        <v>259</v>
      </c>
      <c r="M142" s="28" t="s">
        <v>321</v>
      </c>
      <c r="N142" s="13">
        <v>76</v>
      </c>
      <c r="O142" s="28" t="s">
        <v>321</v>
      </c>
      <c r="P142" s="28" t="s">
        <v>321</v>
      </c>
      <c r="Q142" s="28" t="s">
        <v>321</v>
      </c>
      <c r="R142" s="28" t="s">
        <v>321</v>
      </c>
      <c r="S142" s="28" t="s">
        <v>321</v>
      </c>
      <c r="T142" s="37" t="s">
        <v>321</v>
      </c>
      <c r="U142" s="28" t="s">
        <v>321</v>
      </c>
      <c r="V142" s="13">
        <v>64.099999999999994</v>
      </c>
      <c r="W142" s="28" t="s">
        <v>321</v>
      </c>
      <c r="X142" s="37" t="s">
        <v>321</v>
      </c>
      <c r="Y142" s="28" t="s">
        <v>321</v>
      </c>
      <c r="Z142" s="13">
        <v>48.8</v>
      </c>
      <c r="AA142" s="28" t="s">
        <v>321</v>
      </c>
      <c r="AB142" s="13">
        <v>288</v>
      </c>
      <c r="AC142" s="28">
        <v>5.0999999999999996</v>
      </c>
      <c r="AD142" s="13" t="s">
        <v>586</v>
      </c>
      <c r="AE142" s="28" t="s">
        <v>321</v>
      </c>
      <c r="AF142" s="13">
        <v>78100</v>
      </c>
      <c r="AG142" s="13">
        <v>22600</v>
      </c>
      <c r="AH142" s="13">
        <v>5.0999999999999996</v>
      </c>
      <c r="AI142" s="28" t="s">
        <v>321</v>
      </c>
      <c r="AJ142" s="28" t="s">
        <v>321</v>
      </c>
      <c r="AK142" s="13">
        <v>12.2</v>
      </c>
    </row>
    <row r="143" spans="1:37" x14ac:dyDescent="0.3">
      <c r="AC143" s="28">
        <v>0.68</v>
      </c>
      <c r="AD143" s="49" t="s">
        <v>676</v>
      </c>
    </row>
  </sheetData>
  <conditionalFormatting sqref="K1:K9 K11:K79 K82:K137 K144:K65541">
    <cfRule type="cellIs" dxfId="50" priority="4" stopIfTrue="1" operator="greaterThanOrEqual">
      <formula>235</formula>
    </cfRule>
  </conditionalFormatting>
  <conditionalFormatting sqref="K1:K137 K144:K1048576">
    <cfRule type="cellIs" dxfId="49" priority="3" stopIfTrue="1" operator="greaterThanOrEqual">
      <formula>235</formula>
    </cfRule>
  </conditionalFormatting>
  <conditionalFormatting sqref="K138:K143">
    <cfRule type="cellIs" dxfId="1" priority="2" stopIfTrue="1" operator="greaterThanOrEqual">
      <formula>235</formula>
    </cfRule>
  </conditionalFormatting>
  <conditionalFormatting sqref="K138:K143">
    <cfRule type="cellIs" dxfId="0" priority="1" stopIfTrue="1" operator="greaterThanOrEqual">
      <formula>235</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4549-D852-44EB-8FD8-F5277D7273A6}">
  <dimension ref="A1:AQ1745"/>
  <sheetViews>
    <sheetView tabSelected="1" zoomScale="75" zoomScaleNormal="75" workbookViewId="0">
      <pane ySplit="3" topLeftCell="A1587" activePane="bottomLeft" state="frozen"/>
      <selection pane="bottomLeft" activeCell="A1599" sqref="A1599"/>
    </sheetView>
  </sheetViews>
  <sheetFormatPr defaultRowHeight="14" x14ac:dyDescent="0.3"/>
  <cols>
    <col min="1" max="1" width="10.6328125" style="28" bestFit="1" customWidth="1"/>
    <col min="2" max="2" width="11.1796875" style="28" customWidth="1"/>
    <col min="3" max="4" width="9.81640625" style="13" bestFit="1" customWidth="1"/>
    <col min="5" max="7" width="8.90625" style="13" bestFit="1" customWidth="1"/>
    <col min="8" max="10" width="0" style="13" hidden="1" customWidth="1"/>
    <col min="11" max="11" width="9.453125" style="13" customWidth="1"/>
    <col min="12" max="12" width="8.90625" style="13" bestFit="1" customWidth="1"/>
    <col min="13" max="13" width="11.453125" style="27" customWidth="1"/>
    <col min="14" max="14" width="8.7265625" style="28"/>
    <col min="15" max="16" width="8.90625" style="13" bestFit="1" customWidth="1"/>
    <col min="17" max="20" width="9.453125" style="28" customWidth="1"/>
    <col min="21" max="21" width="8.7265625" style="13"/>
    <col min="22" max="22" width="8.90625" style="13" bestFit="1" customWidth="1"/>
    <col min="23" max="29" width="9.453125" style="28" customWidth="1"/>
    <col min="30" max="30" width="9.7265625" style="13" bestFit="1" customWidth="1"/>
    <col min="31" max="31" width="8.54296875" style="13" customWidth="1"/>
    <col min="32" max="32" width="10.453125" style="29" customWidth="1"/>
    <col min="33" max="34" width="10" style="13" customWidth="1"/>
    <col min="35" max="35" width="12.453125" style="13" customWidth="1"/>
    <col min="36" max="36" width="11.453125" style="13" customWidth="1"/>
    <col min="37" max="38" width="8.7265625" style="13"/>
    <col min="39" max="39" width="10" style="13" customWidth="1"/>
    <col min="40" max="41" width="8.7265625" style="13"/>
    <col min="42" max="43" width="8.90625" style="13" bestFit="1" customWidth="1"/>
    <col min="44" max="16384" width="8.7265625" style="13"/>
  </cols>
  <sheetData>
    <row r="1" spans="1:43" x14ac:dyDescent="0.3">
      <c r="A1" s="34" t="s">
        <v>86</v>
      </c>
      <c r="E1" s="35" t="s">
        <v>87</v>
      </c>
      <c r="K1" s="28">
        <v>39.797471999999999</v>
      </c>
      <c r="L1" s="28">
        <v>-86.042556000000005</v>
      </c>
      <c r="M1" s="35" t="s">
        <v>88</v>
      </c>
    </row>
    <row r="2" spans="1:43" x14ac:dyDescent="0.3">
      <c r="A2" s="36" t="s">
        <v>89</v>
      </c>
      <c r="B2" s="36" t="s">
        <v>90</v>
      </c>
      <c r="C2" s="36" t="s">
        <v>11</v>
      </c>
      <c r="D2" s="36" t="s">
        <v>13</v>
      </c>
      <c r="E2" s="36" t="s">
        <v>15</v>
      </c>
      <c r="F2" s="36" t="s">
        <v>9</v>
      </c>
      <c r="G2" s="36" t="s">
        <v>5</v>
      </c>
      <c r="H2" s="36" t="s">
        <v>91</v>
      </c>
      <c r="I2" s="36" t="s">
        <v>92</v>
      </c>
      <c r="J2" s="36" t="s">
        <v>93</v>
      </c>
      <c r="K2" s="36" t="s">
        <v>17</v>
      </c>
      <c r="L2" s="37" t="s">
        <v>94</v>
      </c>
      <c r="M2" s="38" t="s">
        <v>95</v>
      </c>
      <c r="N2" s="36"/>
      <c r="O2" s="13" t="s">
        <v>40</v>
      </c>
      <c r="P2" s="13"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13" t="s">
        <v>37</v>
      </c>
      <c r="AE2" s="13" t="s">
        <v>97</v>
      </c>
      <c r="AF2" s="29" t="s">
        <v>98</v>
      </c>
      <c r="AG2" s="13" t="s">
        <v>70</v>
      </c>
      <c r="AH2" s="13" t="s">
        <v>66</v>
      </c>
      <c r="AI2" s="13" t="s">
        <v>64</v>
      </c>
      <c r="AJ2" s="13" t="s">
        <v>68</v>
      </c>
      <c r="AK2" s="13" t="s">
        <v>62</v>
      </c>
      <c r="AL2" s="13" t="s">
        <v>72</v>
      </c>
      <c r="AM2" s="13" t="s">
        <v>63</v>
      </c>
      <c r="AP2" s="13" t="s">
        <v>99</v>
      </c>
      <c r="AQ2" s="13" t="s">
        <v>100</v>
      </c>
    </row>
    <row r="3" spans="1:43" x14ac:dyDescent="0.3">
      <c r="A3" s="28" t="s">
        <v>101</v>
      </c>
      <c r="B3" s="28" t="s">
        <v>102</v>
      </c>
      <c r="C3" s="39" t="s">
        <v>103</v>
      </c>
      <c r="D3" s="28" t="s">
        <v>104</v>
      </c>
      <c r="E3" s="28" t="s">
        <v>105</v>
      </c>
      <c r="F3" s="28" t="s">
        <v>2</v>
      </c>
      <c r="G3" s="28" t="s">
        <v>106</v>
      </c>
      <c r="H3" s="28" t="s">
        <v>107</v>
      </c>
      <c r="I3" s="28" t="s">
        <v>108</v>
      </c>
      <c r="J3" s="28" t="s">
        <v>109</v>
      </c>
      <c r="K3" s="29" t="s">
        <v>110</v>
      </c>
      <c r="L3" s="28"/>
      <c r="M3" s="40"/>
    </row>
    <row r="4" spans="1:43" s="28" customFormat="1" x14ac:dyDescent="0.3">
      <c r="A4" s="41" t="s">
        <v>111</v>
      </c>
      <c r="B4" s="28">
        <v>92902</v>
      </c>
      <c r="C4" s="28">
        <v>849</v>
      </c>
      <c r="D4" s="28">
        <v>0.54300000000000004</v>
      </c>
      <c r="E4" s="28">
        <v>6.91</v>
      </c>
      <c r="F4" s="28">
        <v>7.66</v>
      </c>
      <c r="G4" s="28">
        <v>20.71</v>
      </c>
      <c r="H4" s="28" t="s">
        <v>112</v>
      </c>
      <c r="I4" s="28">
        <v>0.4</v>
      </c>
      <c r="J4" s="28" t="s">
        <v>113</v>
      </c>
      <c r="K4" s="42">
        <v>250</v>
      </c>
      <c r="M4" s="40"/>
      <c r="AF4" s="29"/>
      <c r="AP4" s="28">
        <v>235</v>
      </c>
      <c r="AQ4" s="28">
        <v>125</v>
      </c>
    </row>
    <row r="5" spans="1:43" s="28" customFormat="1" x14ac:dyDescent="0.3">
      <c r="A5" s="41" t="s">
        <v>114</v>
      </c>
      <c r="B5" s="28">
        <v>100220</v>
      </c>
      <c r="C5" s="28">
        <v>1186</v>
      </c>
      <c r="D5" s="28">
        <v>0.7589999999999999</v>
      </c>
      <c r="E5" s="28">
        <v>7.71</v>
      </c>
      <c r="F5" s="28">
        <v>7.89</v>
      </c>
      <c r="G5" s="28">
        <v>23.99</v>
      </c>
      <c r="H5" s="28" t="s">
        <v>112</v>
      </c>
      <c r="I5" s="28">
        <v>0.5</v>
      </c>
      <c r="J5" s="28" t="s">
        <v>115</v>
      </c>
      <c r="K5" s="42">
        <v>300</v>
      </c>
      <c r="M5" s="40"/>
      <c r="AF5" s="29"/>
      <c r="AP5" s="28">
        <v>235</v>
      </c>
      <c r="AQ5" s="28">
        <v>125</v>
      </c>
    </row>
    <row r="6" spans="1:43" s="28" customFormat="1" x14ac:dyDescent="0.3">
      <c r="A6" s="41" t="s">
        <v>116</v>
      </c>
      <c r="B6" s="28" t="s">
        <v>117</v>
      </c>
      <c r="C6" s="28">
        <v>623</v>
      </c>
      <c r="D6" s="28">
        <v>0.39899999999999997</v>
      </c>
      <c r="E6" s="28" t="s">
        <v>118</v>
      </c>
      <c r="F6" s="28" t="s">
        <v>119</v>
      </c>
      <c r="G6" s="28" t="s">
        <v>120</v>
      </c>
      <c r="H6" s="28" t="s">
        <v>121</v>
      </c>
      <c r="I6" s="28" t="s">
        <v>122</v>
      </c>
      <c r="J6" s="28" t="s">
        <v>123</v>
      </c>
      <c r="K6" s="42">
        <v>280</v>
      </c>
      <c r="M6" s="40"/>
      <c r="AF6" s="29"/>
      <c r="AP6" s="28">
        <v>235</v>
      </c>
      <c r="AQ6" s="28">
        <v>125</v>
      </c>
    </row>
    <row r="7" spans="1:43" s="28" customFormat="1" x14ac:dyDescent="0.3">
      <c r="A7" s="41" t="s">
        <v>124</v>
      </c>
      <c r="B7" s="28" t="s">
        <v>125</v>
      </c>
      <c r="C7" s="28">
        <v>1054</v>
      </c>
      <c r="D7" s="28">
        <v>0.67500000000000004</v>
      </c>
      <c r="E7" s="28" t="s">
        <v>126</v>
      </c>
      <c r="F7" s="28" t="s">
        <v>127</v>
      </c>
      <c r="G7" s="28" t="s">
        <v>128</v>
      </c>
      <c r="H7" s="28" t="s">
        <v>121</v>
      </c>
      <c r="I7" s="28" t="s">
        <v>129</v>
      </c>
      <c r="J7" s="28" t="s">
        <v>130</v>
      </c>
      <c r="K7" s="42">
        <v>410</v>
      </c>
      <c r="M7" s="40"/>
      <c r="AF7" s="29"/>
      <c r="AP7" s="28">
        <v>235</v>
      </c>
      <c r="AQ7" s="28">
        <v>125</v>
      </c>
    </row>
    <row r="8" spans="1:43" x14ac:dyDescent="0.3">
      <c r="A8" s="41" t="s">
        <v>131</v>
      </c>
      <c r="B8" s="28" t="s">
        <v>132</v>
      </c>
      <c r="C8" s="28">
        <v>764</v>
      </c>
      <c r="D8" s="28">
        <v>0.48899999999999999</v>
      </c>
      <c r="E8" s="28" t="s">
        <v>133</v>
      </c>
      <c r="F8" s="28" t="s">
        <v>134</v>
      </c>
      <c r="G8" s="28" t="s">
        <v>135</v>
      </c>
      <c r="H8" s="28" t="s">
        <v>121</v>
      </c>
      <c r="I8" s="28" t="s">
        <v>136</v>
      </c>
      <c r="J8" s="28" t="s">
        <v>123</v>
      </c>
      <c r="K8" s="28">
        <v>170</v>
      </c>
      <c r="L8" s="28"/>
      <c r="M8" s="40"/>
      <c r="AP8" s="28">
        <v>235</v>
      </c>
      <c r="AQ8" s="28">
        <v>125</v>
      </c>
    </row>
    <row r="9" spans="1:43" x14ac:dyDescent="0.3">
      <c r="A9" s="41" t="s">
        <v>137</v>
      </c>
      <c r="B9" s="28">
        <v>104757</v>
      </c>
      <c r="C9" s="28">
        <v>1012</v>
      </c>
      <c r="D9" s="28">
        <v>0.64799999999999991</v>
      </c>
      <c r="E9" s="28">
        <v>8.06</v>
      </c>
      <c r="F9" s="28">
        <v>7.69</v>
      </c>
      <c r="G9" s="28">
        <v>16.55</v>
      </c>
      <c r="H9" s="28" t="s">
        <v>112</v>
      </c>
      <c r="I9" s="28">
        <v>0.2</v>
      </c>
      <c r="J9" s="28">
        <v>12.3</v>
      </c>
      <c r="K9" s="42">
        <v>1200</v>
      </c>
      <c r="L9" s="13">
        <f>AVERAGE(K5:K9)</f>
        <v>472</v>
      </c>
      <c r="M9" s="43">
        <f>GEOMEAN(K5:K9)</f>
        <v>370.96989066248483</v>
      </c>
      <c r="N9" s="28" t="s">
        <v>138</v>
      </c>
      <c r="AP9" s="28">
        <v>235</v>
      </c>
      <c r="AQ9" s="28">
        <v>125</v>
      </c>
    </row>
    <row r="10" spans="1:43" x14ac:dyDescent="0.3">
      <c r="A10" s="41" t="s">
        <v>139</v>
      </c>
      <c r="B10" s="28" t="s">
        <v>140</v>
      </c>
      <c r="C10" s="28">
        <v>1099</v>
      </c>
      <c r="D10" s="28">
        <v>0.70300000000000007</v>
      </c>
      <c r="E10" s="28" t="s">
        <v>141</v>
      </c>
      <c r="F10" s="28" t="s">
        <v>142</v>
      </c>
      <c r="G10" s="28" t="s">
        <v>143</v>
      </c>
      <c r="H10" s="28" t="s">
        <v>121</v>
      </c>
      <c r="I10" s="28" t="s">
        <v>129</v>
      </c>
      <c r="J10" s="28" t="s">
        <v>144</v>
      </c>
      <c r="K10" s="42">
        <v>360</v>
      </c>
      <c r="M10" s="40"/>
      <c r="AP10" s="28">
        <v>235</v>
      </c>
      <c r="AQ10" s="28">
        <v>125</v>
      </c>
    </row>
    <row r="11" spans="1:43" x14ac:dyDescent="0.3">
      <c r="A11" s="41" t="s">
        <v>145</v>
      </c>
      <c r="B11" s="28" t="s">
        <v>146</v>
      </c>
      <c r="C11" s="28">
        <v>1184</v>
      </c>
      <c r="D11" s="28">
        <v>0.75800000000000001</v>
      </c>
      <c r="E11" s="28" t="s">
        <v>147</v>
      </c>
      <c r="F11" s="28" t="s">
        <v>148</v>
      </c>
      <c r="G11" s="28" t="s">
        <v>149</v>
      </c>
      <c r="H11" s="28" t="s">
        <v>121</v>
      </c>
      <c r="I11" s="28" t="s">
        <v>150</v>
      </c>
      <c r="J11" s="28" t="s">
        <v>151</v>
      </c>
      <c r="K11" s="42">
        <v>1500</v>
      </c>
      <c r="L11" s="28"/>
      <c r="M11" s="40"/>
      <c r="AP11" s="28">
        <v>235</v>
      </c>
      <c r="AQ11" s="28">
        <v>125</v>
      </c>
    </row>
    <row r="12" spans="1:43" x14ac:dyDescent="0.3">
      <c r="A12" s="41" t="s">
        <v>152</v>
      </c>
      <c r="B12" s="28" t="s">
        <v>153</v>
      </c>
      <c r="C12" s="28">
        <v>360</v>
      </c>
      <c r="D12" s="28">
        <v>0.23</v>
      </c>
      <c r="E12" s="28" t="s">
        <v>154</v>
      </c>
      <c r="F12" s="28" t="s">
        <v>155</v>
      </c>
      <c r="G12" s="28" t="s">
        <v>156</v>
      </c>
      <c r="H12" s="28" t="s">
        <v>121</v>
      </c>
      <c r="I12" s="28" t="s">
        <v>150</v>
      </c>
      <c r="J12" s="28" t="s">
        <v>113</v>
      </c>
      <c r="K12" s="42">
        <v>3000</v>
      </c>
      <c r="M12" s="40"/>
      <c r="AP12" s="28">
        <v>235</v>
      </c>
      <c r="AQ12" s="28">
        <v>125</v>
      </c>
    </row>
    <row r="13" spans="1:43" x14ac:dyDescent="0.3">
      <c r="A13" s="41" t="s">
        <v>157</v>
      </c>
      <c r="B13" s="28" t="s">
        <v>158</v>
      </c>
      <c r="C13" s="28">
        <v>954</v>
      </c>
      <c r="D13" s="28">
        <v>0.61099999999999999</v>
      </c>
      <c r="E13" s="28" t="s">
        <v>159</v>
      </c>
      <c r="F13" s="28" t="s">
        <v>160</v>
      </c>
      <c r="G13" s="28" t="s">
        <v>161</v>
      </c>
      <c r="H13" s="28" t="s">
        <v>121</v>
      </c>
      <c r="I13" s="28">
        <v>0.5</v>
      </c>
      <c r="J13" s="28" t="s">
        <v>162</v>
      </c>
      <c r="K13" s="28">
        <v>40</v>
      </c>
      <c r="L13" s="28"/>
      <c r="M13" s="40"/>
      <c r="AP13" s="28">
        <v>235</v>
      </c>
      <c r="AQ13" s="28">
        <v>125</v>
      </c>
    </row>
    <row r="14" spans="1:43" x14ac:dyDescent="0.3">
      <c r="A14" s="41" t="s">
        <v>163</v>
      </c>
      <c r="B14" s="28" t="s">
        <v>164</v>
      </c>
      <c r="C14" s="28">
        <v>683</v>
      </c>
      <c r="D14" s="28">
        <v>0.43700000000000006</v>
      </c>
      <c r="E14" s="28" t="s">
        <v>165</v>
      </c>
      <c r="F14" s="28" t="s">
        <v>166</v>
      </c>
      <c r="G14" s="28" t="s">
        <v>167</v>
      </c>
      <c r="H14" s="28" t="s">
        <v>121</v>
      </c>
      <c r="I14" s="28" t="s">
        <v>122</v>
      </c>
      <c r="J14" s="28" t="s">
        <v>168</v>
      </c>
      <c r="K14" s="13">
        <v>90</v>
      </c>
      <c r="L14" s="13">
        <f>AVERAGE(K10:K14)</f>
        <v>998</v>
      </c>
      <c r="M14" s="43">
        <f>GEOMEAN(K10:K14)</f>
        <v>357.40736945012748</v>
      </c>
      <c r="N14" s="28" t="s">
        <v>169</v>
      </c>
      <c r="AP14" s="28">
        <v>235</v>
      </c>
      <c r="AQ14" s="28">
        <v>125</v>
      </c>
    </row>
    <row r="15" spans="1:43" s="28" customFormat="1" x14ac:dyDescent="0.3">
      <c r="A15" s="41" t="s">
        <v>170</v>
      </c>
      <c r="B15" s="28" t="s">
        <v>171</v>
      </c>
      <c r="C15" s="28">
        <v>608</v>
      </c>
      <c r="D15" s="28">
        <v>0.38899999999999996</v>
      </c>
      <c r="E15" s="28" t="s">
        <v>172</v>
      </c>
      <c r="F15" s="28" t="s">
        <v>173</v>
      </c>
      <c r="G15" s="28" t="s">
        <v>174</v>
      </c>
      <c r="H15" s="28" t="s">
        <v>121</v>
      </c>
      <c r="I15" s="28">
        <v>0.3</v>
      </c>
      <c r="J15" s="28" t="s">
        <v>113</v>
      </c>
      <c r="K15" s="28">
        <v>100</v>
      </c>
      <c r="M15" s="40"/>
      <c r="AF15" s="29"/>
      <c r="AP15" s="28">
        <v>235</v>
      </c>
      <c r="AQ15" s="28">
        <v>125</v>
      </c>
    </row>
    <row r="16" spans="1:43" s="28" customFormat="1" x14ac:dyDescent="0.3">
      <c r="A16" s="41" t="s">
        <v>175</v>
      </c>
      <c r="B16" s="28" t="s">
        <v>176</v>
      </c>
      <c r="C16" s="28">
        <v>1126</v>
      </c>
      <c r="D16" s="28">
        <v>0.72099999999999997</v>
      </c>
      <c r="E16" s="28" t="s">
        <v>177</v>
      </c>
      <c r="F16" s="28" t="s">
        <v>178</v>
      </c>
      <c r="G16" s="28" t="s">
        <v>179</v>
      </c>
      <c r="H16" s="28" t="s">
        <v>121</v>
      </c>
      <c r="I16" s="28">
        <v>0.3</v>
      </c>
      <c r="J16" s="28" t="s">
        <v>151</v>
      </c>
      <c r="K16" s="28">
        <v>10</v>
      </c>
      <c r="M16" s="40"/>
      <c r="AF16" s="29"/>
      <c r="AP16" s="28">
        <v>235</v>
      </c>
      <c r="AQ16" s="28">
        <v>125</v>
      </c>
    </row>
    <row r="17" spans="1:43" x14ac:dyDescent="0.3">
      <c r="A17" s="41" t="s">
        <v>180</v>
      </c>
      <c r="B17" s="28" t="s">
        <v>181</v>
      </c>
      <c r="C17" s="28">
        <v>780</v>
      </c>
      <c r="D17" s="28">
        <v>0.499</v>
      </c>
      <c r="E17" s="28" t="s">
        <v>182</v>
      </c>
      <c r="F17" s="28" t="s">
        <v>183</v>
      </c>
      <c r="G17" s="28" t="s">
        <v>184</v>
      </c>
      <c r="H17" s="28" t="s">
        <v>121</v>
      </c>
      <c r="I17" s="28">
        <v>0.8</v>
      </c>
      <c r="J17" s="28" t="s">
        <v>168</v>
      </c>
      <c r="K17" s="42">
        <v>420</v>
      </c>
      <c r="L17" s="28"/>
      <c r="AP17" s="28">
        <v>235</v>
      </c>
      <c r="AQ17" s="28">
        <v>125</v>
      </c>
    </row>
    <row r="18" spans="1:43" x14ac:dyDescent="0.3">
      <c r="A18" s="41" t="s">
        <v>185</v>
      </c>
      <c r="B18" s="28" t="s">
        <v>186</v>
      </c>
      <c r="C18" s="28">
        <v>835</v>
      </c>
      <c r="D18" s="28">
        <v>0.53500000000000003</v>
      </c>
      <c r="E18" s="28" t="s">
        <v>187</v>
      </c>
      <c r="F18" s="28" t="s">
        <v>188</v>
      </c>
      <c r="G18" s="28" t="s">
        <v>189</v>
      </c>
      <c r="H18" s="28" t="s">
        <v>121</v>
      </c>
      <c r="I18" s="28">
        <v>0.6</v>
      </c>
      <c r="J18" s="28" t="s">
        <v>123</v>
      </c>
      <c r="K18" s="28">
        <v>170</v>
      </c>
      <c r="L18" s="28"/>
      <c r="AP18" s="28">
        <v>235</v>
      </c>
      <c r="AQ18" s="28">
        <v>125</v>
      </c>
    </row>
    <row r="19" spans="1:43" s="28" customFormat="1" x14ac:dyDescent="0.3">
      <c r="A19" s="41" t="s">
        <v>190</v>
      </c>
      <c r="B19" s="28" t="s">
        <v>191</v>
      </c>
      <c r="C19" s="28">
        <v>744</v>
      </c>
      <c r="D19" s="28">
        <v>0.47600000000000003</v>
      </c>
      <c r="E19" s="28" t="s">
        <v>192</v>
      </c>
      <c r="F19" s="28" t="s">
        <v>193</v>
      </c>
      <c r="G19" s="28" t="s">
        <v>194</v>
      </c>
      <c r="H19" s="28" t="s">
        <v>121</v>
      </c>
      <c r="I19" s="28">
        <v>0.6</v>
      </c>
      <c r="J19" s="28" t="s">
        <v>162</v>
      </c>
      <c r="K19" s="28">
        <v>70</v>
      </c>
      <c r="L19" s="13">
        <f>AVERAGE(K15:K19)</f>
        <v>154</v>
      </c>
      <c r="M19" s="44">
        <f>GEOMEAN(K15:K19)</f>
        <v>87.048090810533822</v>
      </c>
      <c r="N19" s="28" t="s">
        <v>195</v>
      </c>
      <c r="AF19" s="29"/>
      <c r="AP19" s="28">
        <v>235</v>
      </c>
      <c r="AQ19" s="28">
        <v>125</v>
      </c>
    </row>
    <row r="20" spans="1:43" s="28" customFormat="1" x14ac:dyDescent="0.3">
      <c r="A20" s="41" t="s">
        <v>196</v>
      </c>
      <c r="B20" s="28" t="s">
        <v>197</v>
      </c>
      <c r="C20" s="28">
        <v>443</v>
      </c>
      <c r="D20" s="28">
        <v>0.28400000000000003</v>
      </c>
      <c r="E20" s="28" t="s">
        <v>198</v>
      </c>
      <c r="F20" s="28" t="s">
        <v>199</v>
      </c>
      <c r="G20" s="28" t="s">
        <v>200</v>
      </c>
      <c r="H20" s="28" t="s">
        <v>121</v>
      </c>
      <c r="I20" s="28">
        <v>0.5</v>
      </c>
      <c r="J20" s="28" t="s">
        <v>168</v>
      </c>
      <c r="K20" s="42">
        <v>350</v>
      </c>
      <c r="L20" s="28" t="s">
        <v>201</v>
      </c>
      <c r="M20" s="40"/>
      <c r="N20" s="28" t="s">
        <v>201</v>
      </c>
      <c r="AF20" s="29"/>
      <c r="AP20" s="28">
        <v>235</v>
      </c>
      <c r="AQ20" s="28">
        <v>125</v>
      </c>
    </row>
    <row r="21" spans="1:43" s="28" customFormat="1" x14ac:dyDescent="0.3">
      <c r="A21" s="41" t="s">
        <v>202</v>
      </c>
      <c r="B21" s="28" t="s">
        <v>203</v>
      </c>
      <c r="C21" s="28">
        <v>734</v>
      </c>
      <c r="D21" s="28">
        <v>0.47</v>
      </c>
      <c r="E21" s="28" t="s">
        <v>165</v>
      </c>
      <c r="F21" s="28" t="s">
        <v>204</v>
      </c>
      <c r="G21" s="28" t="s">
        <v>205</v>
      </c>
      <c r="H21" s="28" t="s">
        <v>121</v>
      </c>
      <c r="I21" s="28">
        <v>0.9</v>
      </c>
      <c r="J21" s="28" t="s">
        <v>206</v>
      </c>
      <c r="K21" s="28">
        <v>70</v>
      </c>
      <c r="M21" s="40"/>
      <c r="AF21" s="29"/>
      <c r="AP21" s="28">
        <v>235</v>
      </c>
      <c r="AQ21" s="28">
        <v>125</v>
      </c>
    </row>
    <row r="22" spans="1:43" s="28" customFormat="1" x14ac:dyDescent="0.3">
      <c r="A22" s="41" t="s">
        <v>207</v>
      </c>
      <c r="B22" s="28">
        <v>93725</v>
      </c>
      <c r="C22" s="28">
        <v>949</v>
      </c>
      <c r="D22" s="28">
        <v>0.60799999999999998</v>
      </c>
      <c r="E22" s="28">
        <v>8.93</v>
      </c>
      <c r="F22" s="28">
        <v>7.48</v>
      </c>
      <c r="G22" s="28">
        <v>1.7</v>
      </c>
      <c r="H22" s="28" t="s">
        <v>112</v>
      </c>
      <c r="I22" s="28">
        <v>0.6</v>
      </c>
      <c r="J22" s="28" t="s">
        <v>208</v>
      </c>
      <c r="K22" s="28">
        <v>5</v>
      </c>
      <c r="M22" s="40"/>
      <c r="AF22" s="29"/>
      <c r="AP22" s="28">
        <v>235</v>
      </c>
      <c r="AQ22" s="28">
        <v>125</v>
      </c>
    </row>
    <row r="23" spans="1:43" s="28" customFormat="1" x14ac:dyDescent="0.3">
      <c r="A23" s="41" t="s">
        <v>209</v>
      </c>
      <c r="B23" s="28">
        <v>100451</v>
      </c>
      <c r="C23" s="28">
        <v>847</v>
      </c>
      <c r="D23" s="28">
        <v>0.54200000000000004</v>
      </c>
      <c r="E23" s="28">
        <v>11.32</v>
      </c>
      <c r="F23" s="28">
        <v>7.44</v>
      </c>
      <c r="G23" s="28">
        <v>1.97</v>
      </c>
      <c r="H23" s="28" t="s">
        <v>112</v>
      </c>
      <c r="I23" s="28">
        <v>1.4</v>
      </c>
      <c r="J23" s="28" t="s">
        <v>123</v>
      </c>
      <c r="K23" s="28">
        <v>70</v>
      </c>
      <c r="M23" s="40"/>
      <c r="AF23" s="29"/>
      <c r="AP23" s="28">
        <v>235</v>
      </c>
      <c r="AQ23" s="28">
        <v>125</v>
      </c>
    </row>
    <row r="24" spans="1:43" s="28" customFormat="1" x14ac:dyDescent="0.3">
      <c r="A24" s="41" t="s">
        <v>210</v>
      </c>
      <c r="B24" s="28">
        <v>102522</v>
      </c>
      <c r="C24" s="28">
        <v>901</v>
      </c>
      <c r="D24" s="28">
        <v>0.57699999999999996</v>
      </c>
      <c r="E24" s="28">
        <v>11.3</v>
      </c>
      <c r="F24" s="28">
        <v>9.2799999999999994</v>
      </c>
      <c r="G24" s="28">
        <v>1.63</v>
      </c>
      <c r="H24" s="28" t="s">
        <v>112</v>
      </c>
      <c r="I24" s="28">
        <v>1.3</v>
      </c>
      <c r="J24" s="28" t="s">
        <v>211</v>
      </c>
      <c r="K24" s="28">
        <v>40</v>
      </c>
      <c r="L24" s="13">
        <f>AVERAGE(K20:K24)</f>
        <v>107</v>
      </c>
      <c r="M24" s="44">
        <f>GEOMEAN(K20:K24)</f>
        <v>50.939986321324682</v>
      </c>
      <c r="N24" s="28" t="s">
        <v>212</v>
      </c>
      <c r="AF24" s="29"/>
      <c r="AP24" s="28">
        <v>235</v>
      </c>
      <c r="AQ24" s="28">
        <v>125</v>
      </c>
    </row>
    <row r="25" spans="1:43" s="28" customFormat="1" x14ac:dyDescent="0.3">
      <c r="A25" s="41" t="s">
        <v>213</v>
      </c>
      <c r="B25" s="28">
        <v>104436</v>
      </c>
      <c r="C25" s="28">
        <v>1289</v>
      </c>
      <c r="D25" s="28">
        <v>0.82499999999999996</v>
      </c>
      <c r="E25" s="28">
        <v>8.49</v>
      </c>
      <c r="F25" s="28">
        <v>7.74</v>
      </c>
      <c r="G25" s="28">
        <v>9.59</v>
      </c>
      <c r="H25" s="28" t="s">
        <v>112</v>
      </c>
      <c r="I25" s="28">
        <v>0.1</v>
      </c>
      <c r="J25" s="28">
        <v>20.399999999999999</v>
      </c>
      <c r="K25" s="28">
        <v>80</v>
      </c>
      <c r="L25" s="28" t="s">
        <v>214</v>
      </c>
      <c r="M25" s="40"/>
      <c r="N25" s="28" t="s">
        <v>214</v>
      </c>
      <c r="AF25" s="29"/>
      <c r="AP25" s="28">
        <v>235</v>
      </c>
      <c r="AQ25" s="28">
        <v>125</v>
      </c>
    </row>
    <row r="26" spans="1:43" s="28" customFormat="1" x14ac:dyDescent="0.3">
      <c r="A26" s="41" t="s">
        <v>215</v>
      </c>
      <c r="B26" s="28">
        <v>102623</v>
      </c>
      <c r="C26" s="28">
        <v>712</v>
      </c>
      <c r="D26" s="28">
        <v>0.45600000000000002</v>
      </c>
      <c r="E26" s="28">
        <v>8.16</v>
      </c>
      <c r="F26" s="28">
        <v>7.52</v>
      </c>
      <c r="G26" s="28">
        <v>10.81</v>
      </c>
      <c r="H26" s="28" t="s">
        <v>112</v>
      </c>
      <c r="I26" s="28">
        <v>0.2</v>
      </c>
      <c r="J26" s="28">
        <v>57</v>
      </c>
      <c r="K26" s="42">
        <v>580</v>
      </c>
      <c r="L26" s="28" t="s">
        <v>214</v>
      </c>
      <c r="M26" s="40"/>
      <c r="N26" s="28" t="s">
        <v>214</v>
      </c>
      <c r="AF26" s="29"/>
      <c r="AP26" s="28">
        <v>235</v>
      </c>
      <c r="AQ26" s="28">
        <v>125</v>
      </c>
    </row>
    <row r="27" spans="1:43" s="28" customFormat="1" x14ac:dyDescent="0.3">
      <c r="A27" s="41" t="s">
        <v>216</v>
      </c>
      <c r="B27" s="28" t="s">
        <v>217</v>
      </c>
      <c r="C27" s="28">
        <v>847</v>
      </c>
      <c r="D27" s="28">
        <v>0.54200000000000004</v>
      </c>
      <c r="E27" s="28" t="s">
        <v>218</v>
      </c>
      <c r="F27" s="28" t="s">
        <v>199</v>
      </c>
      <c r="G27" s="28" t="s">
        <v>219</v>
      </c>
      <c r="H27" s="28" t="s">
        <v>112</v>
      </c>
      <c r="I27" s="28" t="s">
        <v>218</v>
      </c>
      <c r="J27" s="28" t="s">
        <v>220</v>
      </c>
      <c r="K27" s="28">
        <v>50</v>
      </c>
      <c r="M27" s="40"/>
      <c r="AF27" s="29"/>
      <c r="AP27" s="28">
        <v>235</v>
      </c>
      <c r="AQ27" s="28">
        <v>125</v>
      </c>
    </row>
    <row r="28" spans="1:43" s="28" customFormat="1" x14ac:dyDescent="0.3">
      <c r="A28" s="41" t="s">
        <v>221</v>
      </c>
      <c r="B28" s="28">
        <v>100651</v>
      </c>
      <c r="C28" s="28">
        <v>1100</v>
      </c>
      <c r="D28" s="28">
        <v>0.70400000000000007</v>
      </c>
      <c r="E28" s="28">
        <v>11.61</v>
      </c>
      <c r="F28" s="28">
        <v>7.36</v>
      </c>
      <c r="G28" s="28">
        <v>1.35</v>
      </c>
      <c r="H28" s="28" t="s">
        <v>112</v>
      </c>
      <c r="I28" s="28">
        <v>0.3</v>
      </c>
      <c r="J28" s="28" t="s">
        <v>218</v>
      </c>
      <c r="K28" s="28">
        <v>20</v>
      </c>
      <c r="M28" s="40"/>
      <c r="AF28" s="29"/>
      <c r="AP28" s="28">
        <v>235</v>
      </c>
      <c r="AQ28" s="28">
        <v>125</v>
      </c>
    </row>
    <row r="29" spans="1:43" s="28" customFormat="1" x14ac:dyDescent="0.3">
      <c r="A29" s="41" t="s">
        <v>222</v>
      </c>
      <c r="B29" s="28" t="s">
        <v>223</v>
      </c>
      <c r="C29" s="28">
        <v>942</v>
      </c>
      <c r="D29" s="28">
        <v>0.60299999999999998</v>
      </c>
      <c r="E29" s="28" t="s">
        <v>224</v>
      </c>
      <c r="F29" s="28" t="s">
        <v>225</v>
      </c>
      <c r="G29" s="28" t="s">
        <v>226</v>
      </c>
      <c r="H29" s="28" t="s">
        <v>112</v>
      </c>
      <c r="I29" s="28" t="s">
        <v>227</v>
      </c>
      <c r="J29" s="28" t="s">
        <v>228</v>
      </c>
      <c r="K29" s="28">
        <v>10</v>
      </c>
      <c r="L29" s="13">
        <f>AVERAGE(K25:K29)</f>
        <v>148</v>
      </c>
      <c r="M29" s="44">
        <f>GEOMEAN(K25:K29)</f>
        <v>54.113247259282794</v>
      </c>
      <c r="N29" s="45" t="s">
        <v>229</v>
      </c>
      <c r="AF29" s="29"/>
      <c r="AP29" s="28">
        <v>235</v>
      </c>
      <c r="AQ29" s="28">
        <v>125</v>
      </c>
    </row>
    <row r="30" spans="1:43" s="28" customFormat="1" x14ac:dyDescent="0.3">
      <c r="A30" s="41" t="s">
        <v>230</v>
      </c>
      <c r="B30" s="28" t="s">
        <v>231</v>
      </c>
      <c r="C30" s="28">
        <v>1164</v>
      </c>
      <c r="D30" s="28">
        <v>0.52</v>
      </c>
      <c r="E30" s="28" t="s">
        <v>232</v>
      </c>
      <c r="F30" s="28" t="s">
        <v>233</v>
      </c>
      <c r="G30" s="28" t="s">
        <v>234</v>
      </c>
      <c r="H30" s="28" t="s">
        <v>112</v>
      </c>
      <c r="I30" s="28" t="s">
        <v>136</v>
      </c>
      <c r="J30" s="28" t="s">
        <v>235</v>
      </c>
      <c r="K30" s="28">
        <v>10</v>
      </c>
      <c r="M30" s="40"/>
      <c r="AF30" s="29"/>
      <c r="AP30" s="28">
        <v>235</v>
      </c>
      <c r="AQ30" s="28">
        <v>125</v>
      </c>
    </row>
    <row r="31" spans="1:43" s="28" customFormat="1" x14ac:dyDescent="0.3">
      <c r="A31" s="41" t="s">
        <v>236</v>
      </c>
      <c r="B31" s="28" t="s">
        <v>237</v>
      </c>
      <c r="C31" s="28">
        <v>1324</v>
      </c>
      <c r="D31" s="28">
        <v>0.84699999999999998</v>
      </c>
      <c r="E31" s="28" t="s">
        <v>238</v>
      </c>
      <c r="F31" s="28" t="s">
        <v>239</v>
      </c>
      <c r="G31" s="28" t="s">
        <v>240</v>
      </c>
      <c r="H31" s="28" t="s">
        <v>112</v>
      </c>
      <c r="I31" s="28">
        <v>0.8</v>
      </c>
      <c r="J31" s="28" t="s">
        <v>206</v>
      </c>
      <c r="K31" s="28">
        <v>5</v>
      </c>
      <c r="M31" s="40"/>
      <c r="N31" s="28" t="s">
        <v>241</v>
      </c>
      <c r="AF31" s="29"/>
      <c r="AP31" s="28">
        <v>235</v>
      </c>
      <c r="AQ31" s="28">
        <v>125</v>
      </c>
    </row>
    <row r="32" spans="1:43" x14ac:dyDescent="0.3">
      <c r="A32" s="41" t="s">
        <v>242</v>
      </c>
      <c r="F32" s="13" t="s">
        <v>243</v>
      </c>
      <c r="G32" s="13" t="s">
        <v>244</v>
      </c>
      <c r="K32" s="13">
        <v>100</v>
      </c>
      <c r="L32" s="13" t="s">
        <v>214</v>
      </c>
      <c r="N32" s="28" t="s">
        <v>214</v>
      </c>
      <c r="AP32" s="28">
        <v>235</v>
      </c>
      <c r="AQ32" s="28">
        <v>125</v>
      </c>
    </row>
    <row r="33" spans="1:43" x14ac:dyDescent="0.3">
      <c r="A33" s="41" t="s">
        <v>245</v>
      </c>
      <c r="B33" s="28" t="s">
        <v>246</v>
      </c>
      <c r="C33" s="28">
        <v>923</v>
      </c>
      <c r="D33" s="28">
        <v>0.59099999999999997</v>
      </c>
      <c r="E33" s="28" t="s">
        <v>247</v>
      </c>
      <c r="F33" s="28" t="s">
        <v>248</v>
      </c>
      <c r="G33" s="28" t="s">
        <v>249</v>
      </c>
      <c r="H33" s="28" t="s">
        <v>121</v>
      </c>
      <c r="I33" s="28">
        <v>0.2</v>
      </c>
      <c r="J33" s="28" t="s">
        <v>208</v>
      </c>
      <c r="K33" s="28">
        <v>5</v>
      </c>
      <c r="AP33" s="28">
        <v>235</v>
      </c>
      <c r="AQ33" s="28">
        <v>125</v>
      </c>
    </row>
    <row r="34" spans="1:43" x14ac:dyDescent="0.3">
      <c r="A34" s="41" t="s">
        <v>250</v>
      </c>
      <c r="B34" s="28">
        <v>94438</v>
      </c>
      <c r="C34" s="28">
        <v>952</v>
      </c>
      <c r="D34" s="28">
        <v>0.60899999999999999</v>
      </c>
      <c r="E34" s="28">
        <v>9.89</v>
      </c>
      <c r="F34" s="28">
        <v>8.1300000000000008</v>
      </c>
      <c r="G34" s="28">
        <v>6.04</v>
      </c>
      <c r="H34" s="28" t="s">
        <v>112</v>
      </c>
      <c r="I34" s="28">
        <v>0.2</v>
      </c>
      <c r="J34" s="28" t="s">
        <v>162</v>
      </c>
      <c r="K34" s="36">
        <v>30</v>
      </c>
      <c r="L34" s="13">
        <f>AVERAGE(K30:K34)</f>
        <v>30</v>
      </c>
      <c r="M34" s="44">
        <f>GEOMEAN(K30:K34)</f>
        <v>14.962778697388448</v>
      </c>
      <c r="N34" s="28" t="s">
        <v>251</v>
      </c>
      <c r="AP34" s="28">
        <v>235</v>
      </c>
      <c r="AQ34" s="28">
        <v>125</v>
      </c>
    </row>
    <row r="35" spans="1:43" x14ac:dyDescent="0.3">
      <c r="A35" s="41">
        <v>35858</v>
      </c>
      <c r="B35" s="28">
        <v>103511</v>
      </c>
      <c r="C35" s="28">
        <v>1156</v>
      </c>
      <c r="D35" s="28">
        <v>0.74</v>
      </c>
      <c r="E35" s="28">
        <v>10.1</v>
      </c>
      <c r="F35" s="28">
        <v>7.31</v>
      </c>
      <c r="G35" s="28">
        <v>4.53</v>
      </c>
      <c r="H35" s="28" t="s">
        <v>112</v>
      </c>
      <c r="I35" s="28">
        <v>0.2</v>
      </c>
      <c r="J35" s="28" t="s">
        <v>252</v>
      </c>
      <c r="K35" s="13">
        <v>30</v>
      </c>
      <c r="AP35" s="28">
        <v>235</v>
      </c>
      <c r="AQ35" s="28">
        <v>125</v>
      </c>
    </row>
    <row r="36" spans="1:43" x14ac:dyDescent="0.3">
      <c r="A36" s="41">
        <v>35863</v>
      </c>
      <c r="B36" s="28">
        <v>102025</v>
      </c>
      <c r="C36" s="28">
        <v>480</v>
      </c>
      <c r="D36" s="28">
        <v>0.307</v>
      </c>
      <c r="E36" s="28">
        <v>10.09</v>
      </c>
      <c r="F36" s="28">
        <v>7.59</v>
      </c>
      <c r="G36" s="28">
        <v>7.72</v>
      </c>
      <c r="H36" s="28" t="s">
        <v>112</v>
      </c>
      <c r="I36" s="28">
        <v>0.3</v>
      </c>
      <c r="J36" s="28" t="s">
        <v>208</v>
      </c>
      <c r="K36" s="46">
        <v>1600</v>
      </c>
      <c r="AP36" s="28">
        <v>235</v>
      </c>
      <c r="AQ36" s="28">
        <v>125</v>
      </c>
    </row>
    <row r="37" spans="1:43" x14ac:dyDescent="0.3">
      <c r="A37" s="41">
        <v>35870</v>
      </c>
      <c r="B37" s="28">
        <v>104717</v>
      </c>
      <c r="C37" s="28">
        <v>918</v>
      </c>
      <c r="D37" s="28">
        <v>0.58799999999999997</v>
      </c>
      <c r="E37" s="28">
        <v>10.33</v>
      </c>
      <c r="F37" s="28">
        <v>7.42</v>
      </c>
      <c r="G37" s="28">
        <v>4.68</v>
      </c>
      <c r="H37" s="28" t="s">
        <v>112</v>
      </c>
      <c r="I37" s="28">
        <v>0.3</v>
      </c>
      <c r="J37" s="28" t="s">
        <v>253</v>
      </c>
      <c r="K37" s="13">
        <v>10</v>
      </c>
      <c r="AP37" s="28">
        <v>235</v>
      </c>
      <c r="AQ37" s="28">
        <v>125</v>
      </c>
    </row>
    <row r="38" spans="1:43" x14ac:dyDescent="0.3">
      <c r="A38" s="41">
        <v>35877</v>
      </c>
      <c r="B38" s="28">
        <v>103208</v>
      </c>
      <c r="C38" s="28">
        <v>773</v>
      </c>
      <c r="D38" s="28">
        <v>0.495</v>
      </c>
      <c r="E38" s="28">
        <v>10.83</v>
      </c>
      <c r="F38" s="28">
        <v>7.76</v>
      </c>
      <c r="G38" s="28">
        <v>6.73</v>
      </c>
      <c r="H38" s="28" t="s">
        <v>112</v>
      </c>
      <c r="I38" s="28">
        <v>0.2</v>
      </c>
      <c r="J38" s="28" t="s">
        <v>123</v>
      </c>
      <c r="K38" s="13">
        <v>60</v>
      </c>
      <c r="AP38" s="28">
        <v>235</v>
      </c>
      <c r="AQ38" s="28">
        <v>125</v>
      </c>
    </row>
    <row r="39" spans="1:43" x14ac:dyDescent="0.3">
      <c r="A39" s="41">
        <v>35884</v>
      </c>
      <c r="B39" s="28">
        <v>105351</v>
      </c>
      <c r="C39" s="28">
        <v>721</v>
      </c>
      <c r="D39" s="28">
        <v>0.46199999999999997</v>
      </c>
      <c r="E39" s="28">
        <v>10</v>
      </c>
      <c r="F39" s="28">
        <v>7.94</v>
      </c>
      <c r="G39" s="28">
        <v>16.940000000000001</v>
      </c>
      <c r="H39" s="28" t="s">
        <v>112</v>
      </c>
      <c r="I39" s="28">
        <v>0</v>
      </c>
      <c r="J39" s="28" t="s">
        <v>162</v>
      </c>
      <c r="K39" s="13">
        <v>120</v>
      </c>
      <c r="L39" s="13">
        <f>AVERAGE(K35:K39)</f>
        <v>364</v>
      </c>
      <c r="M39" s="38">
        <f>GEOMEAN(K35:K39)</f>
        <v>80.856464341597245</v>
      </c>
      <c r="N39" s="28" t="s">
        <v>254</v>
      </c>
      <c r="AP39" s="28">
        <v>235</v>
      </c>
      <c r="AQ39" s="28">
        <v>125</v>
      </c>
    </row>
    <row r="40" spans="1:43" x14ac:dyDescent="0.3">
      <c r="A40" s="41">
        <v>35886</v>
      </c>
      <c r="B40" s="28">
        <v>102643</v>
      </c>
      <c r="C40" s="28">
        <v>474</v>
      </c>
      <c r="D40" s="28">
        <v>0.30299999999999999</v>
      </c>
      <c r="E40" s="28">
        <v>9.24</v>
      </c>
      <c r="F40" s="28">
        <v>7.84</v>
      </c>
      <c r="G40" s="28">
        <v>13.16</v>
      </c>
      <c r="H40" s="28" t="s">
        <v>112</v>
      </c>
      <c r="I40" s="28">
        <v>0.1</v>
      </c>
      <c r="J40" s="28" t="s">
        <v>255</v>
      </c>
      <c r="K40" s="46">
        <v>1400</v>
      </c>
      <c r="AP40" s="28">
        <v>235</v>
      </c>
      <c r="AQ40" s="28">
        <v>125</v>
      </c>
    </row>
    <row r="41" spans="1:43" x14ac:dyDescent="0.3">
      <c r="A41" s="41">
        <v>35891</v>
      </c>
      <c r="B41" s="28">
        <v>105454</v>
      </c>
      <c r="C41" s="28">
        <v>765</v>
      </c>
      <c r="D41" s="28">
        <v>0.49</v>
      </c>
      <c r="E41" s="28">
        <v>10.43</v>
      </c>
      <c r="F41" s="28">
        <v>7.75</v>
      </c>
      <c r="G41" s="28">
        <v>12.56</v>
      </c>
      <c r="H41" s="28" t="s">
        <v>112</v>
      </c>
      <c r="I41" s="28">
        <v>0.1</v>
      </c>
      <c r="J41" s="28" t="s">
        <v>256</v>
      </c>
      <c r="K41" s="13">
        <v>5</v>
      </c>
      <c r="AP41" s="28">
        <v>235</v>
      </c>
      <c r="AQ41" s="28">
        <v>125</v>
      </c>
    </row>
    <row r="42" spans="1:43" x14ac:dyDescent="0.3">
      <c r="A42" s="41">
        <v>35898</v>
      </c>
      <c r="B42" s="28">
        <v>103442</v>
      </c>
      <c r="C42" s="28">
        <v>758</v>
      </c>
      <c r="D42" s="28">
        <v>0.48499999999999999</v>
      </c>
      <c r="E42" s="28">
        <v>9.66</v>
      </c>
      <c r="F42" s="28">
        <v>7.8</v>
      </c>
      <c r="G42" s="28">
        <v>13.82</v>
      </c>
      <c r="H42" s="28" t="s">
        <v>112</v>
      </c>
      <c r="I42" s="28">
        <v>0.1</v>
      </c>
      <c r="J42" s="28" t="s">
        <v>256</v>
      </c>
      <c r="K42" s="13">
        <v>40</v>
      </c>
      <c r="AP42" s="28">
        <v>235</v>
      </c>
      <c r="AQ42" s="28">
        <v>125</v>
      </c>
    </row>
    <row r="43" spans="1:43" x14ac:dyDescent="0.3">
      <c r="A43" s="41">
        <v>35905</v>
      </c>
      <c r="B43" s="28">
        <v>104510</v>
      </c>
      <c r="C43" s="28">
        <v>759</v>
      </c>
      <c r="D43" s="28">
        <v>0.48599999999999999</v>
      </c>
      <c r="E43" s="28">
        <v>9.4600000000000009</v>
      </c>
      <c r="F43" s="28">
        <v>7.75</v>
      </c>
      <c r="G43" s="28">
        <v>13.52</v>
      </c>
      <c r="H43" s="28" t="s">
        <v>112</v>
      </c>
      <c r="I43" s="28">
        <v>0.4</v>
      </c>
      <c r="J43" s="28" t="s">
        <v>257</v>
      </c>
      <c r="K43" s="13">
        <v>10</v>
      </c>
      <c r="AP43" s="28">
        <v>235</v>
      </c>
      <c r="AQ43" s="28">
        <v>125</v>
      </c>
    </row>
    <row r="44" spans="1:43" x14ac:dyDescent="0.3">
      <c r="A44" s="41">
        <v>35914</v>
      </c>
      <c r="B44" s="28">
        <v>95959</v>
      </c>
      <c r="C44" s="28">
        <v>265</v>
      </c>
      <c r="D44" s="28">
        <v>0.17</v>
      </c>
      <c r="E44" s="28">
        <v>8.66</v>
      </c>
      <c r="F44" s="28">
        <v>7.41</v>
      </c>
      <c r="G44" s="28">
        <v>13.22</v>
      </c>
      <c r="H44" s="28" t="s">
        <v>112</v>
      </c>
      <c r="I44" s="28">
        <v>0.5</v>
      </c>
      <c r="J44" s="28">
        <v>47.9</v>
      </c>
      <c r="K44" s="46">
        <v>6200</v>
      </c>
      <c r="L44" s="13">
        <f>AVERAGE(K40:K44)</f>
        <v>1531</v>
      </c>
      <c r="M44" s="43">
        <f>GEOMEAN(K40:K44)</f>
        <v>111.66316776694633</v>
      </c>
      <c r="N44" s="28" t="s">
        <v>258</v>
      </c>
      <c r="AP44" s="28">
        <v>235</v>
      </c>
      <c r="AQ44" s="28">
        <v>125</v>
      </c>
    </row>
    <row r="45" spans="1:43" x14ac:dyDescent="0.3">
      <c r="A45" s="41">
        <v>35919</v>
      </c>
      <c r="B45" s="28">
        <v>92304</v>
      </c>
      <c r="C45" s="28">
        <v>424</v>
      </c>
      <c r="D45" s="28">
        <v>0.27100000000000002</v>
      </c>
      <c r="E45" s="28">
        <v>9.2200000000000006</v>
      </c>
      <c r="F45" s="28">
        <v>7.51</v>
      </c>
      <c r="G45" s="28">
        <v>13.9</v>
      </c>
      <c r="H45" s="28" t="s">
        <v>112</v>
      </c>
      <c r="I45" s="28">
        <v>0.1</v>
      </c>
      <c r="J45" s="28" t="s">
        <v>257</v>
      </c>
      <c r="K45" s="42">
        <v>1300</v>
      </c>
      <c r="AP45" s="28">
        <v>235</v>
      </c>
      <c r="AQ45" s="28">
        <v>125</v>
      </c>
    </row>
    <row r="46" spans="1:43" x14ac:dyDescent="0.3">
      <c r="A46" s="41">
        <v>35926</v>
      </c>
      <c r="B46" s="28">
        <v>91311</v>
      </c>
      <c r="C46" s="28">
        <v>603</v>
      </c>
      <c r="D46" s="28">
        <v>0.38600000000000001</v>
      </c>
      <c r="E46" s="28">
        <v>6.51</v>
      </c>
      <c r="F46" s="28">
        <v>7.54</v>
      </c>
      <c r="G46" s="28">
        <v>17.43</v>
      </c>
      <c r="H46" s="28" t="s">
        <v>112</v>
      </c>
      <c r="I46" s="28">
        <v>0.8</v>
      </c>
      <c r="J46" s="28" t="s">
        <v>259</v>
      </c>
      <c r="K46" s="28">
        <v>230</v>
      </c>
      <c r="AP46" s="28">
        <v>235</v>
      </c>
      <c r="AQ46" s="28">
        <v>125</v>
      </c>
    </row>
    <row r="47" spans="1:43" x14ac:dyDescent="0.3">
      <c r="A47" s="41">
        <v>35933</v>
      </c>
      <c r="B47" s="28">
        <v>95636</v>
      </c>
      <c r="C47" s="28">
        <v>951</v>
      </c>
      <c r="D47" s="28">
        <v>0.60899999999999999</v>
      </c>
      <c r="E47" s="28">
        <v>10.61</v>
      </c>
      <c r="F47" s="28">
        <v>7.63</v>
      </c>
      <c r="G47" s="28">
        <v>22.21</v>
      </c>
      <c r="H47" s="28" t="s">
        <v>112</v>
      </c>
      <c r="I47" s="28">
        <v>0.4</v>
      </c>
      <c r="J47" s="28" t="s">
        <v>211</v>
      </c>
      <c r="K47" s="28">
        <v>170</v>
      </c>
      <c r="AP47" s="28">
        <v>235</v>
      </c>
      <c r="AQ47" s="28">
        <v>125</v>
      </c>
    </row>
    <row r="48" spans="1:43" x14ac:dyDescent="0.3">
      <c r="A48" s="41">
        <v>35935</v>
      </c>
      <c r="B48" s="28">
        <v>91604</v>
      </c>
      <c r="C48" s="28">
        <v>724</v>
      </c>
      <c r="D48" s="28">
        <v>0.46300000000000002</v>
      </c>
      <c r="E48" s="28">
        <v>8.1999999999999993</v>
      </c>
      <c r="F48" s="28">
        <v>7.53</v>
      </c>
      <c r="G48" s="28">
        <v>21.62</v>
      </c>
      <c r="H48" s="28" t="s">
        <v>112</v>
      </c>
      <c r="I48" s="28">
        <v>0.1</v>
      </c>
      <c r="J48" s="28" t="s">
        <v>168</v>
      </c>
      <c r="K48" s="42">
        <v>3200</v>
      </c>
      <c r="AP48" s="28">
        <v>235</v>
      </c>
      <c r="AQ48" s="28">
        <v>125</v>
      </c>
    </row>
    <row r="49" spans="1:43" x14ac:dyDescent="0.3">
      <c r="A49" s="41">
        <v>35943</v>
      </c>
      <c r="B49" s="28">
        <v>91203</v>
      </c>
      <c r="C49" s="28">
        <v>694</v>
      </c>
      <c r="D49" s="28">
        <v>0.44400000000000001</v>
      </c>
      <c r="E49" s="28">
        <v>7.24</v>
      </c>
      <c r="F49" s="28">
        <v>7.41</v>
      </c>
      <c r="G49" s="28">
        <v>20.74</v>
      </c>
      <c r="H49" s="28" t="s">
        <v>112</v>
      </c>
      <c r="I49" s="28">
        <v>0.3</v>
      </c>
      <c r="J49" s="28" t="s">
        <v>259</v>
      </c>
      <c r="K49" s="42">
        <v>2400</v>
      </c>
      <c r="L49" s="13">
        <f>AVERAGE(K45:K49)</f>
        <v>1460</v>
      </c>
      <c r="M49" s="43">
        <f>GEOMEAN(K45:K49)</f>
        <v>828.50715996337362</v>
      </c>
      <c r="N49" s="45" t="s">
        <v>260</v>
      </c>
      <c r="AP49" s="28">
        <v>235</v>
      </c>
      <c r="AQ49" s="28">
        <v>125</v>
      </c>
    </row>
    <row r="50" spans="1:43" x14ac:dyDescent="0.3">
      <c r="A50" s="41">
        <v>35947</v>
      </c>
      <c r="B50" s="28">
        <v>103001</v>
      </c>
      <c r="C50" s="28">
        <v>347</v>
      </c>
      <c r="D50" s="28">
        <v>0.222</v>
      </c>
      <c r="E50" s="28">
        <v>7.16</v>
      </c>
      <c r="F50" s="28">
        <v>7.61</v>
      </c>
      <c r="G50" s="28">
        <v>21.87</v>
      </c>
      <c r="H50" s="28" t="s">
        <v>112</v>
      </c>
      <c r="I50" s="28">
        <v>0</v>
      </c>
      <c r="J50" s="28" t="s">
        <v>256</v>
      </c>
      <c r="K50" s="46">
        <v>4600</v>
      </c>
      <c r="AP50" s="28">
        <v>235</v>
      </c>
      <c r="AQ50" s="28">
        <v>125</v>
      </c>
    </row>
    <row r="51" spans="1:43" x14ac:dyDescent="0.3">
      <c r="A51" s="41">
        <v>35954</v>
      </c>
      <c r="B51" s="28">
        <v>84200</v>
      </c>
      <c r="C51" s="13" t="e">
        <v>#VALUE!</v>
      </c>
      <c r="D51" s="13">
        <v>0</v>
      </c>
      <c r="H51" s="28"/>
      <c r="K51" s="47">
        <v>200</v>
      </c>
      <c r="AP51" s="28">
        <v>235</v>
      </c>
      <c r="AQ51" s="28">
        <v>125</v>
      </c>
    </row>
    <row r="52" spans="1:43" x14ac:dyDescent="0.3">
      <c r="A52" s="41">
        <v>35961</v>
      </c>
      <c r="B52" s="28">
        <v>94828</v>
      </c>
      <c r="C52" s="28">
        <v>347</v>
      </c>
      <c r="D52" s="28">
        <v>0.222</v>
      </c>
      <c r="E52" s="28">
        <v>5.67</v>
      </c>
      <c r="F52" s="28">
        <v>7.43</v>
      </c>
      <c r="G52" s="28">
        <v>19.57</v>
      </c>
      <c r="H52" s="28" t="s">
        <v>112</v>
      </c>
      <c r="I52" s="28">
        <v>0.3</v>
      </c>
      <c r="J52" s="28" t="s">
        <v>257</v>
      </c>
      <c r="K52" s="46">
        <v>27000</v>
      </c>
      <c r="AP52" s="28">
        <v>235</v>
      </c>
      <c r="AQ52" s="28">
        <v>125</v>
      </c>
    </row>
    <row r="53" spans="1:43" x14ac:dyDescent="0.3">
      <c r="A53" s="41">
        <v>35968</v>
      </c>
      <c r="B53" s="36">
        <v>93200</v>
      </c>
      <c r="C53" s="36">
        <v>595</v>
      </c>
      <c r="D53" s="36">
        <v>0.38100000000000001</v>
      </c>
      <c r="E53" s="36">
        <v>5.86</v>
      </c>
      <c r="F53" s="36">
        <v>7.31</v>
      </c>
      <c r="G53" s="36">
        <v>23.9</v>
      </c>
      <c r="H53" s="28" t="s">
        <v>112</v>
      </c>
      <c r="I53" s="36">
        <v>0.2</v>
      </c>
      <c r="J53" s="36" t="s">
        <v>261</v>
      </c>
      <c r="K53" s="46">
        <v>600</v>
      </c>
      <c r="AP53" s="28">
        <v>235</v>
      </c>
      <c r="AQ53" s="28">
        <v>125</v>
      </c>
    </row>
    <row r="54" spans="1:43" x14ac:dyDescent="0.3">
      <c r="A54" s="41">
        <v>35975</v>
      </c>
      <c r="B54" s="28">
        <v>95001</v>
      </c>
      <c r="C54" s="28">
        <v>863</v>
      </c>
      <c r="D54" s="28">
        <v>0.55200000000000005</v>
      </c>
      <c r="E54" s="28">
        <v>6.33</v>
      </c>
      <c r="F54" s="28">
        <v>7.44</v>
      </c>
      <c r="G54" s="28">
        <v>25.15</v>
      </c>
      <c r="H54" s="28" t="s">
        <v>112</v>
      </c>
      <c r="I54" s="28">
        <v>0.2</v>
      </c>
      <c r="J54" s="28" t="s">
        <v>262</v>
      </c>
      <c r="K54" s="46">
        <v>7000</v>
      </c>
      <c r="L54" s="13">
        <f>AVERAGE(K50:K54)</f>
        <v>7880</v>
      </c>
      <c r="M54" s="43">
        <f>GEOMEAN(K50:K54)</f>
        <v>2533.262395538296</v>
      </c>
      <c r="N54" s="45" t="s">
        <v>263</v>
      </c>
      <c r="AP54" s="28">
        <v>235</v>
      </c>
      <c r="AQ54" s="28">
        <v>125</v>
      </c>
    </row>
    <row r="55" spans="1:43" x14ac:dyDescent="0.3">
      <c r="A55" s="41">
        <v>35982</v>
      </c>
      <c r="B55" s="28">
        <v>91146</v>
      </c>
      <c r="C55" s="28">
        <v>559</v>
      </c>
      <c r="D55" s="28">
        <v>0.35700000000000004</v>
      </c>
      <c r="E55" s="28">
        <v>5.86</v>
      </c>
      <c r="F55" s="28">
        <v>7.41</v>
      </c>
      <c r="G55" s="28">
        <v>23.88</v>
      </c>
      <c r="H55" s="28" t="s">
        <v>112</v>
      </c>
      <c r="I55" s="28">
        <v>0.1</v>
      </c>
      <c r="J55" s="28" t="s">
        <v>151</v>
      </c>
      <c r="K55" s="46">
        <v>600</v>
      </c>
      <c r="AP55" s="28">
        <v>235</v>
      </c>
      <c r="AQ55" s="28">
        <v>125</v>
      </c>
    </row>
    <row r="56" spans="1:43" x14ac:dyDescent="0.3">
      <c r="A56" s="41">
        <v>35989</v>
      </c>
      <c r="B56" s="28">
        <v>100156</v>
      </c>
      <c r="C56" s="28">
        <v>852</v>
      </c>
      <c r="D56" s="28">
        <v>0.54500000000000004</v>
      </c>
      <c r="E56" s="28">
        <v>7.41</v>
      </c>
      <c r="F56" s="28">
        <v>7.46</v>
      </c>
      <c r="G56" s="28">
        <v>23.94</v>
      </c>
      <c r="H56" s="28" t="s">
        <v>112</v>
      </c>
      <c r="I56" s="28">
        <v>0.1</v>
      </c>
      <c r="J56" s="28" t="s">
        <v>168</v>
      </c>
      <c r="K56" s="46">
        <v>700</v>
      </c>
      <c r="AP56" s="28">
        <v>235</v>
      </c>
      <c r="AQ56" s="28">
        <v>125</v>
      </c>
    </row>
    <row r="57" spans="1:43" x14ac:dyDescent="0.3">
      <c r="A57" s="41">
        <v>35991</v>
      </c>
      <c r="B57" s="13">
        <v>94635</v>
      </c>
      <c r="C57" s="13">
        <v>926</v>
      </c>
      <c r="D57" s="13">
        <v>0.59200000000000008</v>
      </c>
      <c r="E57" s="13">
        <v>5</v>
      </c>
      <c r="F57" s="13">
        <v>7.35</v>
      </c>
      <c r="G57" s="13">
        <v>24.62</v>
      </c>
      <c r="H57" s="28" t="s">
        <v>112</v>
      </c>
      <c r="I57" s="13">
        <v>0.2</v>
      </c>
      <c r="J57" s="13">
        <v>36.6</v>
      </c>
      <c r="K57" s="46">
        <v>600</v>
      </c>
      <c r="AP57" s="28">
        <v>235</v>
      </c>
      <c r="AQ57" s="28">
        <v>125</v>
      </c>
    </row>
    <row r="58" spans="1:43" x14ac:dyDescent="0.3">
      <c r="A58" s="41">
        <v>35996</v>
      </c>
      <c r="B58" s="13">
        <v>95036</v>
      </c>
      <c r="C58" s="13">
        <v>249</v>
      </c>
      <c r="D58" s="13">
        <v>0.159</v>
      </c>
      <c r="E58" s="13">
        <v>7.13</v>
      </c>
      <c r="F58" s="13">
        <v>7.31</v>
      </c>
      <c r="G58" s="13">
        <v>23.83</v>
      </c>
      <c r="H58" s="28" t="s">
        <v>112</v>
      </c>
      <c r="I58" s="13">
        <v>0.2</v>
      </c>
      <c r="J58" s="13">
        <v>52</v>
      </c>
      <c r="K58" s="46">
        <v>16000</v>
      </c>
      <c r="AP58" s="28">
        <v>235</v>
      </c>
      <c r="AQ58" s="28">
        <v>125</v>
      </c>
    </row>
    <row r="59" spans="1:43" x14ac:dyDescent="0.3">
      <c r="A59" s="41">
        <v>36003</v>
      </c>
      <c r="B59" s="28">
        <v>93314</v>
      </c>
      <c r="C59" s="28">
        <v>767</v>
      </c>
      <c r="D59" s="28">
        <v>0.49099999999999999</v>
      </c>
      <c r="E59" s="28">
        <v>7.47</v>
      </c>
      <c r="F59" s="28">
        <v>7.45</v>
      </c>
      <c r="G59" s="28">
        <v>22.98</v>
      </c>
      <c r="H59" s="28" t="s">
        <v>112</v>
      </c>
      <c r="I59" s="28" t="s">
        <v>264</v>
      </c>
      <c r="J59" s="28" t="s">
        <v>168</v>
      </c>
      <c r="K59" s="13">
        <v>100</v>
      </c>
      <c r="L59" s="13">
        <f>AVERAGE(K55:K59)</f>
        <v>3600</v>
      </c>
      <c r="M59" s="43">
        <f>GEOMEAN(K55:K59)</f>
        <v>833.88105020823355</v>
      </c>
      <c r="N59" s="45" t="s">
        <v>265</v>
      </c>
      <c r="AP59" s="28">
        <v>235</v>
      </c>
      <c r="AQ59" s="28">
        <v>125</v>
      </c>
    </row>
    <row r="60" spans="1:43" x14ac:dyDescent="0.3">
      <c r="A60" s="41">
        <v>36010</v>
      </c>
      <c r="F60" s="13" t="s">
        <v>266</v>
      </c>
      <c r="K60" s="28">
        <v>50</v>
      </c>
      <c r="AP60" s="28">
        <v>235</v>
      </c>
      <c r="AQ60" s="28">
        <v>125</v>
      </c>
    </row>
    <row r="61" spans="1:43" x14ac:dyDescent="0.3">
      <c r="A61" s="41">
        <v>36017</v>
      </c>
      <c r="B61" s="13">
        <v>94215</v>
      </c>
      <c r="C61" s="13">
        <v>509</v>
      </c>
      <c r="D61" s="13">
        <v>0.32599999999999996</v>
      </c>
      <c r="E61" s="13">
        <v>6.28</v>
      </c>
      <c r="F61" s="28" t="s">
        <v>267</v>
      </c>
      <c r="G61" s="13">
        <v>24.8</v>
      </c>
      <c r="H61" s="28" t="s">
        <v>112</v>
      </c>
      <c r="I61" s="13">
        <v>0</v>
      </c>
      <c r="J61" s="13">
        <v>48.2</v>
      </c>
      <c r="K61" s="42">
        <v>300</v>
      </c>
      <c r="AP61" s="28">
        <v>235</v>
      </c>
      <c r="AQ61" s="28">
        <v>125</v>
      </c>
    </row>
    <row r="62" spans="1:43" x14ac:dyDescent="0.3">
      <c r="A62" s="41">
        <v>36024</v>
      </c>
      <c r="B62" s="13">
        <v>94709</v>
      </c>
      <c r="C62" s="13">
        <v>960</v>
      </c>
      <c r="D62" s="13">
        <v>0.61599999999999999</v>
      </c>
      <c r="E62" s="13">
        <v>7.13</v>
      </c>
      <c r="F62" s="13">
        <v>7.07</v>
      </c>
      <c r="G62" s="13">
        <v>24.95</v>
      </c>
      <c r="H62" s="28" t="s">
        <v>112</v>
      </c>
      <c r="I62" s="13">
        <v>0.1</v>
      </c>
      <c r="J62" s="13">
        <v>20.7</v>
      </c>
      <c r="K62" s="42">
        <v>500</v>
      </c>
      <c r="AP62" s="28">
        <v>235</v>
      </c>
      <c r="AQ62" s="28">
        <v>125</v>
      </c>
    </row>
    <row r="63" spans="1:43" x14ac:dyDescent="0.3">
      <c r="A63" s="41">
        <v>36031</v>
      </c>
      <c r="B63" s="13">
        <v>101943</v>
      </c>
      <c r="C63" s="13">
        <v>1039</v>
      </c>
      <c r="D63" s="13">
        <v>0.66500000000000004</v>
      </c>
      <c r="E63" s="13">
        <v>7.62</v>
      </c>
      <c r="F63" s="28" t="s">
        <v>267</v>
      </c>
      <c r="G63" s="13">
        <v>25.18</v>
      </c>
      <c r="H63" s="28" t="s">
        <v>112</v>
      </c>
      <c r="I63" s="13">
        <v>0.1</v>
      </c>
      <c r="J63" s="13">
        <v>48.9</v>
      </c>
      <c r="K63" s="42">
        <v>300</v>
      </c>
      <c r="AP63" s="28">
        <v>235</v>
      </c>
      <c r="AQ63" s="28">
        <v>125</v>
      </c>
    </row>
    <row r="64" spans="1:43" x14ac:dyDescent="0.3">
      <c r="A64" s="41">
        <v>36038</v>
      </c>
      <c r="B64" s="13">
        <v>93058</v>
      </c>
      <c r="C64" s="13">
        <v>941</v>
      </c>
      <c r="D64" s="13">
        <v>0.60199999999999998</v>
      </c>
      <c r="E64" s="13">
        <v>10.11</v>
      </c>
      <c r="F64" s="28" t="s">
        <v>267</v>
      </c>
      <c r="G64" s="13">
        <v>23.35</v>
      </c>
      <c r="H64" s="28" t="s">
        <v>112</v>
      </c>
      <c r="I64" s="13">
        <v>0.1</v>
      </c>
      <c r="J64" s="13">
        <v>30.4</v>
      </c>
      <c r="K64" s="42">
        <v>300</v>
      </c>
      <c r="L64" s="13">
        <f>AVERAGE(K60:K64)</f>
        <v>290</v>
      </c>
      <c r="M64" s="43">
        <f>GEOMEAN(K60:K64)</f>
        <v>232.19921895017293</v>
      </c>
      <c r="N64" s="45" t="s">
        <v>268</v>
      </c>
      <c r="AP64" s="28">
        <v>235</v>
      </c>
      <c r="AQ64" s="28">
        <v>125</v>
      </c>
    </row>
    <row r="65" spans="1:43" x14ac:dyDescent="0.3">
      <c r="A65" s="41">
        <v>36040</v>
      </c>
      <c r="B65" s="13">
        <v>100729</v>
      </c>
      <c r="C65" s="13">
        <v>831</v>
      </c>
      <c r="D65" s="13">
        <v>0.53200000000000003</v>
      </c>
      <c r="E65" s="13">
        <v>11.54</v>
      </c>
      <c r="F65" s="28" t="s">
        <v>267</v>
      </c>
      <c r="G65" s="13">
        <v>23</v>
      </c>
      <c r="H65" s="28" t="s">
        <v>112</v>
      </c>
      <c r="I65" s="13">
        <v>0.4</v>
      </c>
      <c r="J65" s="13">
        <v>55.2</v>
      </c>
      <c r="K65" s="46">
        <v>300</v>
      </c>
      <c r="AP65" s="28">
        <v>235</v>
      </c>
      <c r="AQ65" s="28">
        <v>125</v>
      </c>
    </row>
    <row r="66" spans="1:43" x14ac:dyDescent="0.3">
      <c r="A66" s="41">
        <v>36047</v>
      </c>
      <c r="B66" s="13">
        <v>93309</v>
      </c>
      <c r="C66" s="13">
        <v>841</v>
      </c>
      <c r="D66" s="13">
        <v>0.53800000000000003</v>
      </c>
      <c r="E66" s="13">
        <v>7.78</v>
      </c>
      <c r="F66" s="28" t="s">
        <v>267</v>
      </c>
      <c r="G66" s="13">
        <v>17.13</v>
      </c>
      <c r="H66" s="28" t="s">
        <v>112</v>
      </c>
      <c r="I66" s="13">
        <v>0.2</v>
      </c>
      <c r="J66" s="13">
        <v>37.1</v>
      </c>
      <c r="K66" s="13">
        <v>50</v>
      </c>
      <c r="AP66" s="28">
        <v>235</v>
      </c>
      <c r="AQ66" s="28">
        <v>125</v>
      </c>
    </row>
    <row r="67" spans="1:43" x14ac:dyDescent="0.3">
      <c r="A67" s="41">
        <v>36052</v>
      </c>
      <c r="B67" s="13">
        <v>92732</v>
      </c>
      <c r="C67" s="13">
        <v>978</v>
      </c>
      <c r="D67" s="13">
        <v>0.626</v>
      </c>
      <c r="E67" s="13">
        <v>5.47</v>
      </c>
      <c r="F67" s="28" t="s">
        <v>267</v>
      </c>
      <c r="G67" s="13">
        <v>22.38</v>
      </c>
      <c r="H67" s="28" t="s">
        <v>112</v>
      </c>
      <c r="I67" s="13">
        <v>0.1</v>
      </c>
      <c r="J67" s="13">
        <v>62.9</v>
      </c>
      <c r="K67" s="13">
        <v>100</v>
      </c>
      <c r="AP67" s="28">
        <v>235</v>
      </c>
      <c r="AQ67" s="28">
        <v>125</v>
      </c>
    </row>
    <row r="68" spans="1:43" x14ac:dyDescent="0.3">
      <c r="A68" s="41">
        <v>36059</v>
      </c>
      <c r="B68" s="13">
        <v>94852</v>
      </c>
      <c r="C68" s="13">
        <v>794</v>
      </c>
      <c r="D68" s="13">
        <v>0.50800000000000001</v>
      </c>
      <c r="E68" s="13">
        <v>5.92</v>
      </c>
      <c r="F68" s="28" t="s">
        <v>267</v>
      </c>
      <c r="G68" s="13">
        <v>22.68</v>
      </c>
      <c r="H68" s="28" t="s">
        <v>112</v>
      </c>
      <c r="I68" s="13">
        <v>0.3</v>
      </c>
      <c r="J68" s="13">
        <v>46.9</v>
      </c>
      <c r="K68" s="46">
        <v>2000</v>
      </c>
      <c r="AP68" s="28">
        <v>235</v>
      </c>
      <c r="AQ68" s="28">
        <v>125</v>
      </c>
    </row>
    <row r="69" spans="1:43" x14ac:dyDescent="0.3">
      <c r="A69" s="41">
        <v>36066</v>
      </c>
      <c r="B69" s="13">
        <v>92501</v>
      </c>
      <c r="C69" s="13">
        <v>844</v>
      </c>
      <c r="D69" s="13">
        <v>0.54100000000000004</v>
      </c>
      <c r="E69" s="13">
        <v>6.83</v>
      </c>
      <c r="F69" s="28" t="s">
        <v>267</v>
      </c>
      <c r="G69" s="13">
        <v>20.93</v>
      </c>
      <c r="H69" s="28" t="s">
        <v>112</v>
      </c>
      <c r="I69" s="13">
        <v>0.1</v>
      </c>
      <c r="J69" s="13">
        <v>49.4</v>
      </c>
      <c r="K69" s="46">
        <v>900</v>
      </c>
      <c r="L69" s="13">
        <f>AVERAGE(K65:K69)</f>
        <v>670</v>
      </c>
      <c r="M69" s="43">
        <f>GEOMEAN(K65:K69)</f>
        <v>306.38870628004054</v>
      </c>
      <c r="N69" s="45" t="s">
        <v>269</v>
      </c>
      <c r="AP69" s="28">
        <v>235</v>
      </c>
      <c r="AQ69" s="28">
        <v>125</v>
      </c>
    </row>
    <row r="70" spans="1:43" x14ac:dyDescent="0.3">
      <c r="A70" s="41">
        <v>36075</v>
      </c>
      <c r="B70" s="13">
        <v>95559</v>
      </c>
      <c r="C70" s="13">
        <v>173</v>
      </c>
      <c r="D70" s="13">
        <v>0.111</v>
      </c>
      <c r="E70" s="13">
        <v>8.8800000000000008</v>
      </c>
      <c r="F70" s="28" t="s">
        <v>267</v>
      </c>
      <c r="G70" s="13">
        <v>15.76</v>
      </c>
      <c r="H70" s="28" t="s">
        <v>112</v>
      </c>
      <c r="I70" s="13">
        <v>0.3</v>
      </c>
      <c r="J70" s="13">
        <v>30.3</v>
      </c>
      <c r="K70" s="46">
        <v>6000</v>
      </c>
      <c r="AP70" s="28">
        <v>235</v>
      </c>
      <c r="AQ70" s="28">
        <v>125</v>
      </c>
    </row>
    <row r="71" spans="1:43" x14ac:dyDescent="0.3">
      <c r="A71" s="41">
        <v>36080</v>
      </c>
      <c r="B71" s="13">
        <v>92735</v>
      </c>
      <c r="C71" s="13">
        <v>636</v>
      </c>
      <c r="D71" s="13">
        <v>0.40700000000000003</v>
      </c>
      <c r="E71" s="13">
        <v>6.17</v>
      </c>
      <c r="F71" s="28" t="s">
        <v>267</v>
      </c>
      <c r="G71" s="13">
        <v>13.28</v>
      </c>
      <c r="H71" s="28" t="s">
        <v>112</v>
      </c>
      <c r="I71" s="13">
        <v>0.4</v>
      </c>
      <c r="J71" s="13">
        <v>46.7</v>
      </c>
      <c r="K71" s="13">
        <v>200</v>
      </c>
      <c r="AP71" s="28">
        <v>235</v>
      </c>
      <c r="AQ71" s="28">
        <v>125</v>
      </c>
    </row>
    <row r="72" spans="1:43" x14ac:dyDescent="0.3">
      <c r="A72" s="41">
        <v>36087</v>
      </c>
      <c r="B72" s="28">
        <v>100628</v>
      </c>
      <c r="C72" s="28">
        <v>359</v>
      </c>
      <c r="D72" s="28">
        <v>0.23</v>
      </c>
      <c r="E72" s="28">
        <v>6.53</v>
      </c>
      <c r="F72" s="28">
        <v>7.71</v>
      </c>
      <c r="G72" s="28">
        <v>14.12</v>
      </c>
      <c r="H72" s="28" t="s">
        <v>112</v>
      </c>
      <c r="I72" s="28">
        <v>2.2999999999999998</v>
      </c>
      <c r="J72" s="28" t="s">
        <v>206</v>
      </c>
      <c r="K72" s="46">
        <v>1500</v>
      </c>
      <c r="AP72" s="28">
        <v>235</v>
      </c>
      <c r="AQ72" s="28">
        <v>125</v>
      </c>
    </row>
    <row r="73" spans="1:43" x14ac:dyDescent="0.3">
      <c r="A73" s="41">
        <v>36090</v>
      </c>
      <c r="B73" s="28">
        <v>91132</v>
      </c>
      <c r="C73" s="28">
        <v>634</v>
      </c>
      <c r="D73" s="28">
        <v>0.40599999999999997</v>
      </c>
      <c r="E73" s="28">
        <v>6.76</v>
      </c>
      <c r="F73" s="28">
        <v>7.73</v>
      </c>
      <c r="G73" s="28">
        <v>8.75</v>
      </c>
      <c r="H73" s="28" t="s">
        <v>112</v>
      </c>
      <c r="I73" s="28">
        <v>2</v>
      </c>
      <c r="J73" s="28" t="s">
        <v>123</v>
      </c>
      <c r="K73" s="13">
        <v>100</v>
      </c>
      <c r="AP73" s="28">
        <v>235</v>
      </c>
      <c r="AQ73" s="28">
        <v>125</v>
      </c>
    </row>
    <row r="74" spans="1:43" x14ac:dyDescent="0.3">
      <c r="A74" s="41">
        <v>36094</v>
      </c>
      <c r="B74" s="28">
        <v>101240</v>
      </c>
      <c r="C74" s="28">
        <v>734</v>
      </c>
      <c r="D74" s="28">
        <v>0.47</v>
      </c>
      <c r="E74" s="28">
        <v>8.3699999999999992</v>
      </c>
      <c r="F74" s="28">
        <v>7.64</v>
      </c>
      <c r="G74" s="28">
        <v>11.85</v>
      </c>
      <c r="H74" s="28" t="s">
        <v>112</v>
      </c>
      <c r="I74" s="28">
        <v>0.1</v>
      </c>
      <c r="J74" s="28" t="s">
        <v>123</v>
      </c>
      <c r="K74" s="13">
        <v>50</v>
      </c>
      <c r="L74" s="13">
        <f>AVERAGE(K70:K74)</f>
        <v>1570</v>
      </c>
      <c r="M74" s="43">
        <f>GEOMEAN(K70:K74)</f>
        <v>389.80598409161894</v>
      </c>
      <c r="N74" s="45" t="s">
        <v>270</v>
      </c>
      <c r="AP74" s="28">
        <v>235</v>
      </c>
      <c r="AQ74" s="28">
        <v>125</v>
      </c>
    </row>
    <row r="75" spans="1:43" x14ac:dyDescent="0.3">
      <c r="A75" s="41">
        <v>36101</v>
      </c>
      <c r="B75" s="28">
        <v>100331</v>
      </c>
      <c r="C75" s="28">
        <v>766</v>
      </c>
      <c r="D75" s="28">
        <v>0.49</v>
      </c>
      <c r="E75" s="28">
        <v>6.73</v>
      </c>
      <c r="F75" s="28">
        <v>7.69</v>
      </c>
      <c r="G75" s="28">
        <v>12.13</v>
      </c>
      <c r="H75" s="28" t="s">
        <v>112</v>
      </c>
      <c r="I75" s="28">
        <v>0</v>
      </c>
      <c r="J75" s="28" t="s">
        <v>253</v>
      </c>
      <c r="K75" s="13">
        <v>100</v>
      </c>
      <c r="AP75" s="28">
        <v>235</v>
      </c>
      <c r="AQ75" s="28">
        <v>125</v>
      </c>
    </row>
    <row r="76" spans="1:43" x14ac:dyDescent="0.3">
      <c r="A76" s="41">
        <v>36108</v>
      </c>
      <c r="B76" s="28">
        <v>95945</v>
      </c>
      <c r="C76" s="28">
        <v>278</v>
      </c>
      <c r="D76" s="28">
        <v>0.17799999999999999</v>
      </c>
      <c r="E76" s="28">
        <v>8.39</v>
      </c>
      <c r="F76" s="28">
        <v>7.56</v>
      </c>
      <c r="G76" s="28">
        <v>10.33</v>
      </c>
      <c r="H76" s="28" t="s">
        <v>112</v>
      </c>
      <c r="I76" s="28">
        <v>0.1</v>
      </c>
      <c r="J76" s="28" t="s">
        <v>256</v>
      </c>
      <c r="K76" s="46">
        <v>500</v>
      </c>
      <c r="AP76" s="28">
        <v>235</v>
      </c>
      <c r="AQ76" s="28">
        <v>125</v>
      </c>
    </row>
    <row r="77" spans="1:43" x14ac:dyDescent="0.3">
      <c r="A77" s="41">
        <v>36115</v>
      </c>
      <c r="B77" s="28">
        <v>93605</v>
      </c>
      <c r="C77" s="28">
        <v>868</v>
      </c>
      <c r="D77" s="28" t="e">
        <v>#VALUE!</v>
      </c>
      <c r="E77" s="28">
        <v>7.92</v>
      </c>
      <c r="F77" s="28">
        <v>7.53</v>
      </c>
      <c r="G77" s="28">
        <v>6.9</v>
      </c>
      <c r="H77" s="28" t="s">
        <v>112</v>
      </c>
      <c r="I77" s="28">
        <v>0.3</v>
      </c>
      <c r="J77" s="28" t="s">
        <v>256</v>
      </c>
      <c r="K77" s="46">
        <v>300</v>
      </c>
      <c r="AP77" s="28">
        <v>235</v>
      </c>
      <c r="AQ77" s="28">
        <v>125</v>
      </c>
    </row>
    <row r="78" spans="1:43" x14ac:dyDescent="0.3">
      <c r="A78" s="41">
        <v>36122</v>
      </c>
      <c r="B78" s="28">
        <v>95409</v>
      </c>
      <c r="C78" s="28">
        <v>747</v>
      </c>
      <c r="D78" s="28">
        <v>0.47800000000000004</v>
      </c>
      <c r="E78" s="28">
        <v>11.68</v>
      </c>
      <c r="F78" s="28">
        <v>7.53</v>
      </c>
      <c r="G78" s="28">
        <v>8.52</v>
      </c>
      <c r="H78" s="28" t="s">
        <v>112</v>
      </c>
      <c r="I78" s="28">
        <v>0.3</v>
      </c>
      <c r="J78" s="28" t="s">
        <v>162</v>
      </c>
      <c r="K78" s="13">
        <v>200</v>
      </c>
      <c r="AP78" s="28">
        <v>235</v>
      </c>
      <c r="AQ78" s="28">
        <v>125</v>
      </c>
    </row>
    <row r="79" spans="1:43" x14ac:dyDescent="0.3">
      <c r="A79" s="41">
        <v>36129</v>
      </c>
      <c r="B79" s="28">
        <v>85022</v>
      </c>
      <c r="C79" s="28">
        <v>625</v>
      </c>
      <c r="D79" s="28">
        <v>0.4</v>
      </c>
      <c r="E79" s="28">
        <v>6.77</v>
      </c>
      <c r="F79" s="28">
        <v>7.35</v>
      </c>
      <c r="G79" s="28">
        <v>11.34</v>
      </c>
      <c r="H79" s="28" t="s">
        <v>112</v>
      </c>
      <c r="I79" s="28">
        <v>0.3</v>
      </c>
      <c r="J79" s="28" t="s">
        <v>257</v>
      </c>
      <c r="K79" s="13">
        <v>100</v>
      </c>
      <c r="L79" s="13">
        <f>AVERAGE(K75:K79)</f>
        <v>240</v>
      </c>
      <c r="M79" s="43">
        <f>GEOMEAN(K75:K79)</f>
        <v>197.435048583482</v>
      </c>
      <c r="N79" s="45" t="s">
        <v>271</v>
      </c>
      <c r="AP79" s="28">
        <v>235</v>
      </c>
      <c r="AQ79" s="28">
        <v>125</v>
      </c>
    </row>
    <row r="80" spans="1:43" x14ac:dyDescent="0.3">
      <c r="A80" s="41">
        <v>36131</v>
      </c>
      <c r="B80" s="28">
        <v>95308</v>
      </c>
      <c r="C80" s="28">
        <v>518</v>
      </c>
      <c r="D80" s="28">
        <v>0.33099999999999996</v>
      </c>
      <c r="E80" s="28">
        <v>7.38</v>
      </c>
      <c r="F80" s="28">
        <v>7.35</v>
      </c>
      <c r="G80" s="28">
        <v>8.49</v>
      </c>
      <c r="H80" s="28" t="s">
        <v>112</v>
      </c>
      <c r="I80" s="28">
        <v>0.3</v>
      </c>
      <c r="J80" s="28" t="s">
        <v>255</v>
      </c>
      <c r="K80" s="13">
        <v>50</v>
      </c>
      <c r="AP80" s="28">
        <v>235</v>
      </c>
      <c r="AQ80" s="28">
        <v>125</v>
      </c>
    </row>
    <row r="81" spans="1:43" x14ac:dyDescent="0.3">
      <c r="A81" s="41">
        <v>36136</v>
      </c>
      <c r="B81" s="28">
        <v>94256</v>
      </c>
      <c r="C81" s="28">
        <v>458</v>
      </c>
      <c r="D81" s="28">
        <v>0.29299999999999998</v>
      </c>
      <c r="E81" s="28">
        <v>6.68</v>
      </c>
      <c r="F81" s="28">
        <v>7.32</v>
      </c>
      <c r="G81" s="28">
        <v>12.15</v>
      </c>
      <c r="H81" s="28" t="s">
        <v>112</v>
      </c>
      <c r="I81" s="28">
        <v>0.1</v>
      </c>
      <c r="J81" s="28" t="s">
        <v>123</v>
      </c>
      <c r="K81" s="46">
        <v>2200</v>
      </c>
      <c r="AP81" s="28">
        <v>235</v>
      </c>
      <c r="AQ81" s="28">
        <v>125</v>
      </c>
    </row>
    <row r="82" spans="1:43" x14ac:dyDescent="0.3">
      <c r="A82" s="41">
        <v>36143</v>
      </c>
      <c r="B82" s="28">
        <v>95117</v>
      </c>
      <c r="C82" s="28">
        <v>639.29999999999995</v>
      </c>
      <c r="D82" s="28">
        <v>0.40920000000000001</v>
      </c>
      <c r="E82" s="28">
        <v>10.44</v>
      </c>
      <c r="F82" s="28">
        <v>7.72</v>
      </c>
      <c r="G82" s="28">
        <v>3.9</v>
      </c>
      <c r="H82" s="28" t="s">
        <v>112</v>
      </c>
      <c r="I82" s="28">
        <v>0.66</v>
      </c>
      <c r="J82" s="28">
        <v>56.6</v>
      </c>
      <c r="K82" s="13">
        <v>50</v>
      </c>
      <c r="AP82" s="28">
        <v>235</v>
      </c>
      <c r="AQ82" s="28">
        <v>125</v>
      </c>
    </row>
    <row r="83" spans="1:43" x14ac:dyDescent="0.3">
      <c r="A83" s="41">
        <v>36150</v>
      </c>
      <c r="B83" s="28">
        <v>93027</v>
      </c>
      <c r="C83" s="28">
        <v>701</v>
      </c>
      <c r="D83" s="28">
        <v>0.4491</v>
      </c>
      <c r="E83" s="28">
        <v>11.54</v>
      </c>
      <c r="F83" s="28">
        <v>7.7</v>
      </c>
      <c r="G83" s="28">
        <v>7.29</v>
      </c>
      <c r="H83" s="28" t="s">
        <v>112</v>
      </c>
      <c r="I83" s="28">
        <v>0.35</v>
      </c>
      <c r="J83" s="28">
        <v>52</v>
      </c>
      <c r="K83" s="46">
        <v>700</v>
      </c>
      <c r="AP83" s="28">
        <v>235</v>
      </c>
      <c r="AQ83" s="28">
        <v>125</v>
      </c>
    </row>
    <row r="84" spans="1:43" x14ac:dyDescent="0.3">
      <c r="A84" s="41">
        <v>36157</v>
      </c>
      <c r="B84" s="28">
        <v>94052</v>
      </c>
      <c r="C84" s="28">
        <v>758.7</v>
      </c>
      <c r="D84" s="28">
        <v>0.48559999999999998</v>
      </c>
      <c r="E84" s="28">
        <v>9.7200000000000006</v>
      </c>
      <c r="F84" s="28">
        <v>7.66</v>
      </c>
      <c r="G84" s="28">
        <v>2.02</v>
      </c>
      <c r="H84" s="28" t="s">
        <v>112</v>
      </c>
      <c r="I84" s="28">
        <v>0.56999999999999995</v>
      </c>
      <c r="J84" s="28">
        <v>57</v>
      </c>
      <c r="K84" s="13">
        <v>100</v>
      </c>
      <c r="L84" s="13">
        <f>AVERAGE(K80:K84)</f>
        <v>620</v>
      </c>
      <c r="M84" s="43">
        <f>GEOMEAN(K80:K84)</f>
        <v>207.53538064055581</v>
      </c>
      <c r="N84" s="45" t="s">
        <v>272</v>
      </c>
      <c r="AP84" s="28">
        <v>235</v>
      </c>
      <c r="AQ84" s="28">
        <v>125</v>
      </c>
    </row>
    <row r="85" spans="1:43" x14ac:dyDescent="0.3">
      <c r="A85" s="41">
        <v>36192</v>
      </c>
      <c r="B85" s="13">
        <v>93716</v>
      </c>
      <c r="C85" s="13">
        <v>565.29999999999995</v>
      </c>
      <c r="D85" s="13">
        <v>0.36179999999999995</v>
      </c>
      <c r="E85" s="13">
        <v>10.64</v>
      </c>
      <c r="F85" s="13">
        <v>7.8</v>
      </c>
      <c r="G85" s="13">
        <v>5.2</v>
      </c>
      <c r="H85" s="28" t="s">
        <v>112</v>
      </c>
      <c r="I85" s="13">
        <v>0.97</v>
      </c>
      <c r="J85" s="13">
        <v>49.3</v>
      </c>
      <c r="K85" s="46">
        <v>400</v>
      </c>
      <c r="AP85" s="28">
        <v>235</v>
      </c>
      <c r="AQ85" s="28">
        <v>125</v>
      </c>
    </row>
    <row r="86" spans="1:43" x14ac:dyDescent="0.3">
      <c r="A86" s="41">
        <v>36199</v>
      </c>
      <c r="B86" s="13">
        <v>92857</v>
      </c>
      <c r="C86" s="13">
        <v>706.9</v>
      </c>
      <c r="D86" s="13">
        <v>0.45240000000000002</v>
      </c>
      <c r="E86" s="13">
        <v>9.6999999999999993</v>
      </c>
      <c r="F86" s="13">
        <v>7.78</v>
      </c>
      <c r="G86" s="13">
        <v>4.9000000000000004</v>
      </c>
      <c r="H86" s="28" t="s">
        <v>112</v>
      </c>
      <c r="I86" s="13">
        <v>0.93</v>
      </c>
      <c r="J86" s="13">
        <v>57.1</v>
      </c>
      <c r="K86" s="46">
        <v>1900</v>
      </c>
      <c r="AP86" s="28">
        <v>235</v>
      </c>
      <c r="AQ86" s="28">
        <v>125</v>
      </c>
    </row>
    <row r="87" spans="1:43" x14ac:dyDescent="0.3">
      <c r="A87" s="41">
        <v>36206</v>
      </c>
      <c r="B87" s="13">
        <v>103224</v>
      </c>
      <c r="C87" s="13">
        <v>930.2</v>
      </c>
      <c r="D87" s="13">
        <v>0.59540000000000004</v>
      </c>
      <c r="E87" s="13">
        <v>12.4</v>
      </c>
      <c r="F87" s="13">
        <v>7.72</v>
      </c>
      <c r="G87" s="13">
        <v>4.07</v>
      </c>
      <c r="H87" s="28" t="s">
        <v>112</v>
      </c>
      <c r="I87" s="13">
        <v>0.83</v>
      </c>
      <c r="J87" s="13">
        <v>60.3</v>
      </c>
      <c r="K87" s="13">
        <v>100</v>
      </c>
      <c r="AP87" s="28">
        <v>235</v>
      </c>
      <c r="AQ87" s="28">
        <v>125</v>
      </c>
    </row>
    <row r="88" spans="1:43" x14ac:dyDescent="0.3">
      <c r="A88" s="41">
        <v>36213</v>
      </c>
      <c r="B88" s="13">
        <v>104325</v>
      </c>
      <c r="C88" s="13">
        <v>1033</v>
      </c>
      <c r="D88" s="13">
        <v>0.66120000000000001</v>
      </c>
      <c r="E88" s="13">
        <v>14.9</v>
      </c>
      <c r="F88" s="13">
        <v>7.68</v>
      </c>
      <c r="G88" s="13">
        <v>2.76</v>
      </c>
      <c r="H88" s="28" t="s">
        <v>112</v>
      </c>
      <c r="I88" s="13">
        <v>1.32</v>
      </c>
      <c r="J88" s="13">
        <v>52.1</v>
      </c>
      <c r="K88" s="13">
        <v>50</v>
      </c>
      <c r="AP88" s="28">
        <v>235</v>
      </c>
      <c r="AQ88" s="28">
        <v>125</v>
      </c>
    </row>
    <row r="89" spans="1:43" x14ac:dyDescent="0.3">
      <c r="A89" s="41">
        <v>36215</v>
      </c>
      <c r="B89" s="13">
        <v>102223</v>
      </c>
      <c r="C89" s="13">
        <v>1138</v>
      </c>
      <c r="D89" s="13">
        <v>0.72830000000000006</v>
      </c>
      <c r="E89" s="13">
        <v>10.33</v>
      </c>
      <c r="F89" s="13">
        <v>7.66</v>
      </c>
      <c r="G89" s="13">
        <v>2.98</v>
      </c>
      <c r="H89" s="28" t="s">
        <v>112</v>
      </c>
      <c r="I89" s="13">
        <v>0.5</v>
      </c>
      <c r="J89" s="13">
        <v>62.3</v>
      </c>
      <c r="K89" s="13">
        <v>50</v>
      </c>
      <c r="L89" s="13">
        <f>AVERAGE(K85:K89)</f>
        <v>500</v>
      </c>
      <c r="M89" s="43">
        <f>GEOMEAN(K85:K89)</f>
        <v>180.19831273171422</v>
      </c>
      <c r="N89" s="45" t="s">
        <v>273</v>
      </c>
      <c r="AP89" s="28">
        <v>235</v>
      </c>
      <c r="AQ89" s="28">
        <v>125</v>
      </c>
    </row>
    <row r="90" spans="1:43" x14ac:dyDescent="0.3">
      <c r="A90" s="41">
        <v>36220</v>
      </c>
      <c r="B90" s="13">
        <v>102158</v>
      </c>
      <c r="C90" s="13">
        <v>799.2</v>
      </c>
      <c r="D90" s="13">
        <v>0.51150000000000007</v>
      </c>
      <c r="E90" s="13">
        <v>10.82</v>
      </c>
      <c r="F90" s="13">
        <v>7.69</v>
      </c>
      <c r="G90" s="13">
        <v>4.8</v>
      </c>
      <c r="H90" s="28" t="s">
        <v>112</v>
      </c>
      <c r="I90" s="13">
        <v>0.03</v>
      </c>
      <c r="J90" s="13">
        <v>46</v>
      </c>
      <c r="K90" s="13">
        <v>50</v>
      </c>
      <c r="AP90" s="28">
        <v>235</v>
      </c>
      <c r="AQ90" s="28">
        <v>125</v>
      </c>
    </row>
    <row r="91" spans="1:43" x14ac:dyDescent="0.3">
      <c r="A91" s="41">
        <v>36227</v>
      </c>
      <c r="B91" s="13">
        <v>95416</v>
      </c>
      <c r="C91" s="13">
        <v>893</v>
      </c>
      <c r="D91" s="13">
        <v>0.5716</v>
      </c>
      <c r="E91" s="13">
        <v>12.17</v>
      </c>
      <c r="F91" s="13">
        <v>7.82</v>
      </c>
      <c r="G91" s="13">
        <v>2.36</v>
      </c>
      <c r="H91" s="28" t="s">
        <v>112</v>
      </c>
      <c r="I91" s="13">
        <v>0.88</v>
      </c>
      <c r="J91" s="13">
        <v>59.8</v>
      </c>
      <c r="K91" s="13">
        <v>50</v>
      </c>
      <c r="AP91" s="28">
        <v>235</v>
      </c>
      <c r="AQ91" s="28">
        <v>125</v>
      </c>
    </row>
    <row r="92" spans="1:43" x14ac:dyDescent="0.3">
      <c r="A92" s="41">
        <v>36234</v>
      </c>
      <c r="B92" s="13">
        <v>100225</v>
      </c>
      <c r="C92" s="13">
        <v>1045</v>
      </c>
      <c r="D92" s="13">
        <v>0.66860000000000008</v>
      </c>
      <c r="E92" s="13">
        <v>13.61</v>
      </c>
      <c r="F92" s="13">
        <v>7.74</v>
      </c>
      <c r="G92" s="13">
        <v>2.52</v>
      </c>
      <c r="H92" s="28" t="s">
        <v>112</v>
      </c>
      <c r="I92" s="13">
        <v>0.62</v>
      </c>
      <c r="J92" s="13">
        <v>63.5</v>
      </c>
      <c r="K92" s="13">
        <v>50</v>
      </c>
      <c r="AP92" s="28">
        <v>235</v>
      </c>
      <c r="AQ92" s="28">
        <v>125</v>
      </c>
    </row>
    <row r="93" spans="1:43" x14ac:dyDescent="0.3">
      <c r="A93" s="41">
        <v>36241</v>
      </c>
      <c r="B93" s="13">
        <v>100657</v>
      </c>
      <c r="C93" s="13">
        <v>1117</v>
      </c>
      <c r="D93" s="13">
        <v>0.71510000000000007</v>
      </c>
      <c r="E93" s="13">
        <v>11.18</v>
      </c>
      <c r="F93" s="13">
        <v>7.85</v>
      </c>
      <c r="G93" s="13">
        <v>6.35</v>
      </c>
      <c r="H93" s="28" t="s">
        <v>112</v>
      </c>
      <c r="I93" s="13">
        <v>0.64</v>
      </c>
      <c r="J93" s="13">
        <v>64.099999999999994</v>
      </c>
      <c r="K93" s="13">
        <v>5</v>
      </c>
      <c r="AP93" s="28">
        <v>235</v>
      </c>
      <c r="AQ93" s="28">
        <v>125</v>
      </c>
    </row>
    <row r="94" spans="1:43" x14ac:dyDescent="0.3">
      <c r="A94" s="41">
        <v>36248</v>
      </c>
      <c r="B94" s="13">
        <v>92026</v>
      </c>
      <c r="C94" s="13">
        <v>1154</v>
      </c>
      <c r="D94" s="13">
        <v>0.73840000000000006</v>
      </c>
      <c r="E94" s="13">
        <v>9.84</v>
      </c>
      <c r="F94" s="13">
        <v>7.62</v>
      </c>
      <c r="G94" s="13">
        <v>8.91</v>
      </c>
      <c r="H94" s="28" t="s">
        <v>112</v>
      </c>
      <c r="I94" s="13">
        <v>0.73</v>
      </c>
      <c r="K94" s="13">
        <v>20</v>
      </c>
      <c r="L94" s="13">
        <f>AVERAGE(K90:K94)</f>
        <v>35</v>
      </c>
      <c r="M94" s="38">
        <f>GEOMEAN(K90:K94)</f>
        <v>26.265278044037675</v>
      </c>
      <c r="N94" s="45" t="s">
        <v>274</v>
      </c>
      <c r="AP94" s="28">
        <v>235</v>
      </c>
      <c r="AQ94" s="28">
        <v>125</v>
      </c>
    </row>
    <row r="95" spans="1:43" x14ac:dyDescent="0.3">
      <c r="A95" s="41">
        <v>36255</v>
      </c>
      <c r="B95" s="13">
        <v>94905</v>
      </c>
      <c r="C95" s="13">
        <v>889</v>
      </c>
      <c r="D95" s="13">
        <v>0.56910000000000005</v>
      </c>
      <c r="E95" s="13">
        <v>6.23</v>
      </c>
      <c r="F95" s="13">
        <v>7.55</v>
      </c>
      <c r="G95" s="13">
        <v>12.52</v>
      </c>
      <c r="H95" s="28" t="s">
        <v>112</v>
      </c>
      <c r="I95" s="13">
        <v>0.87</v>
      </c>
      <c r="J95" s="13">
        <v>54.8</v>
      </c>
      <c r="K95" s="46">
        <v>500</v>
      </c>
      <c r="AP95" s="28">
        <v>235</v>
      </c>
      <c r="AQ95" s="28">
        <v>125</v>
      </c>
    </row>
    <row r="96" spans="1:43" x14ac:dyDescent="0.3">
      <c r="A96" s="41">
        <v>36262</v>
      </c>
      <c r="B96" s="13">
        <v>100351</v>
      </c>
      <c r="C96" s="13">
        <v>757</v>
      </c>
      <c r="D96" s="13">
        <v>0.48460000000000003</v>
      </c>
      <c r="E96" s="13">
        <v>10.42</v>
      </c>
      <c r="F96" s="13">
        <v>8.01</v>
      </c>
      <c r="G96" s="13">
        <v>12.06</v>
      </c>
      <c r="H96" s="28" t="s">
        <v>112</v>
      </c>
      <c r="I96" s="13">
        <v>0.91</v>
      </c>
      <c r="J96" s="13">
        <v>97.4</v>
      </c>
      <c r="K96" s="13">
        <v>5</v>
      </c>
      <c r="AP96" s="28">
        <v>235</v>
      </c>
      <c r="AQ96" s="28">
        <v>125</v>
      </c>
    </row>
    <row r="97" spans="1:43" x14ac:dyDescent="0.3">
      <c r="A97" s="41">
        <v>36264</v>
      </c>
      <c r="B97" s="13">
        <v>90531</v>
      </c>
      <c r="C97" s="13">
        <v>1092</v>
      </c>
      <c r="D97" s="13">
        <v>0.69900000000000007</v>
      </c>
      <c r="E97" s="13">
        <v>10.84</v>
      </c>
      <c r="F97" s="13">
        <v>7.47</v>
      </c>
      <c r="G97" s="13">
        <v>13</v>
      </c>
      <c r="H97" s="28" t="s">
        <v>112</v>
      </c>
      <c r="I97" s="13">
        <v>0</v>
      </c>
      <c r="J97" s="13">
        <v>33.6</v>
      </c>
      <c r="K97" s="13">
        <v>10</v>
      </c>
      <c r="AP97" s="28">
        <v>235</v>
      </c>
      <c r="AQ97" s="28">
        <v>125</v>
      </c>
    </row>
    <row r="98" spans="1:43" x14ac:dyDescent="0.3">
      <c r="A98" s="41">
        <v>36269</v>
      </c>
      <c r="B98" s="13">
        <v>102943</v>
      </c>
      <c r="C98" s="13">
        <v>889</v>
      </c>
      <c r="D98" s="13">
        <v>0.56919999999999993</v>
      </c>
      <c r="E98" s="13">
        <v>10.54</v>
      </c>
      <c r="F98" s="13">
        <v>8.27</v>
      </c>
      <c r="G98" s="13">
        <v>11.11</v>
      </c>
      <c r="H98" s="28" t="s">
        <v>112</v>
      </c>
      <c r="I98" s="13">
        <v>0.83</v>
      </c>
      <c r="J98" s="13">
        <v>39.9</v>
      </c>
      <c r="K98" s="13">
        <v>50</v>
      </c>
      <c r="AP98" s="28">
        <v>235</v>
      </c>
      <c r="AQ98" s="28">
        <v>125</v>
      </c>
    </row>
    <row r="99" spans="1:43" x14ac:dyDescent="0.3">
      <c r="A99" s="48">
        <v>36276</v>
      </c>
      <c r="B99" s="13">
        <v>94000</v>
      </c>
      <c r="C99" s="13">
        <v>960</v>
      </c>
      <c r="D99" s="13">
        <v>0.61460000000000004</v>
      </c>
      <c r="E99" s="13">
        <v>7.84</v>
      </c>
      <c r="F99" s="13">
        <v>7.95</v>
      </c>
      <c r="G99" s="13">
        <v>13.73</v>
      </c>
      <c r="H99" s="28" t="s">
        <v>112</v>
      </c>
      <c r="I99" s="13">
        <v>0.23</v>
      </c>
      <c r="J99" s="13">
        <v>97.7</v>
      </c>
      <c r="K99" s="13">
        <v>60</v>
      </c>
      <c r="L99" s="13">
        <f>AVERAGE(K95:K99)</f>
        <v>125</v>
      </c>
      <c r="M99" s="38">
        <f>GEOMEAN(K95:K99)</f>
        <v>37.584800787650629</v>
      </c>
      <c r="N99" s="45" t="s">
        <v>275</v>
      </c>
      <c r="AP99" s="28">
        <v>235</v>
      </c>
      <c r="AQ99" s="28">
        <v>125</v>
      </c>
    </row>
    <row r="100" spans="1:43" x14ac:dyDescent="0.3">
      <c r="A100" s="48">
        <v>36283</v>
      </c>
      <c r="B100" s="13">
        <v>93129</v>
      </c>
      <c r="C100" s="13">
        <v>1031</v>
      </c>
      <c r="D100" s="13">
        <v>0.66</v>
      </c>
      <c r="E100" s="13">
        <v>7.91</v>
      </c>
      <c r="F100" s="13">
        <v>7.76</v>
      </c>
      <c r="G100" s="13">
        <v>16.54</v>
      </c>
      <c r="H100" s="28" t="s">
        <v>112</v>
      </c>
      <c r="I100" s="13">
        <v>0.37</v>
      </c>
      <c r="J100" s="13">
        <v>69</v>
      </c>
      <c r="K100" s="13">
        <v>50</v>
      </c>
      <c r="AP100" s="28">
        <v>235</v>
      </c>
      <c r="AQ100" s="28">
        <v>125</v>
      </c>
    </row>
    <row r="101" spans="1:43" x14ac:dyDescent="0.3">
      <c r="A101" s="48">
        <v>36290</v>
      </c>
      <c r="B101" s="13">
        <v>92532</v>
      </c>
      <c r="C101" s="13">
        <v>885</v>
      </c>
      <c r="D101" s="13">
        <v>0.56630000000000003</v>
      </c>
      <c r="E101" s="13">
        <v>7.97</v>
      </c>
      <c r="F101" s="13">
        <v>7.64</v>
      </c>
      <c r="G101" s="13">
        <v>17.29</v>
      </c>
      <c r="H101" s="28" t="s">
        <v>112</v>
      </c>
      <c r="I101" s="13">
        <v>0.23</v>
      </c>
      <c r="J101" s="13">
        <v>58.9</v>
      </c>
      <c r="K101" s="13">
        <v>20</v>
      </c>
      <c r="AP101" s="28">
        <v>235</v>
      </c>
      <c r="AQ101" s="28">
        <v>125</v>
      </c>
    </row>
    <row r="102" spans="1:43" x14ac:dyDescent="0.3">
      <c r="A102" s="48">
        <v>36292</v>
      </c>
      <c r="B102" s="13">
        <v>90013</v>
      </c>
      <c r="C102" s="13">
        <v>964</v>
      </c>
      <c r="D102" s="13">
        <v>0.61699999999999999</v>
      </c>
      <c r="E102" s="13">
        <v>7.14</v>
      </c>
      <c r="F102" s="13">
        <v>7.76</v>
      </c>
      <c r="G102" s="13">
        <v>20.97</v>
      </c>
      <c r="H102" s="28" t="s">
        <v>112</v>
      </c>
      <c r="I102" s="13">
        <v>0.3</v>
      </c>
      <c r="J102" s="13">
        <v>23.5</v>
      </c>
      <c r="K102" s="13">
        <v>230</v>
      </c>
      <c r="AP102" s="28">
        <v>235</v>
      </c>
      <c r="AQ102" s="28">
        <v>125</v>
      </c>
    </row>
    <row r="103" spans="1:43" x14ac:dyDescent="0.3">
      <c r="A103" s="48">
        <v>36297</v>
      </c>
      <c r="B103" s="13">
        <v>95735</v>
      </c>
      <c r="C103" s="13">
        <v>831.9</v>
      </c>
      <c r="D103" s="13">
        <v>0.53239999999999998</v>
      </c>
      <c r="E103" s="13">
        <v>7.62</v>
      </c>
      <c r="F103" s="13">
        <v>7.87</v>
      </c>
      <c r="G103" s="13">
        <v>21.84</v>
      </c>
      <c r="H103" s="28" t="s">
        <v>112</v>
      </c>
      <c r="I103" s="13">
        <v>7.0000000000000007E-2</v>
      </c>
      <c r="J103" s="13">
        <v>71</v>
      </c>
      <c r="K103" s="46">
        <v>270</v>
      </c>
      <c r="AP103" s="28">
        <v>235</v>
      </c>
      <c r="AQ103" s="28">
        <v>125</v>
      </c>
    </row>
    <row r="104" spans="1:43" x14ac:dyDescent="0.3">
      <c r="A104" s="48">
        <v>36304</v>
      </c>
      <c r="B104" s="13">
        <v>100234</v>
      </c>
      <c r="C104" s="28" t="e">
        <v>#VALUE!</v>
      </c>
      <c r="D104" s="28" t="e">
        <v>#VALUE!</v>
      </c>
      <c r="E104" s="13">
        <v>8.68</v>
      </c>
      <c r="F104" s="13">
        <v>7.93</v>
      </c>
      <c r="G104" s="13">
        <v>16.59</v>
      </c>
      <c r="H104" s="28" t="s">
        <v>112</v>
      </c>
      <c r="I104" s="13">
        <v>0.01</v>
      </c>
      <c r="J104" s="13">
        <v>56.4</v>
      </c>
      <c r="K104" s="46">
        <v>400</v>
      </c>
      <c r="L104" s="13">
        <f>AVERAGE(K100:K104)</f>
        <v>194</v>
      </c>
      <c r="M104" s="38">
        <f>GEOMEAN(K100:K104)</f>
        <v>119.95830436797065</v>
      </c>
      <c r="N104" s="45" t="s">
        <v>276</v>
      </c>
      <c r="AP104" s="28">
        <v>235</v>
      </c>
      <c r="AQ104" s="28">
        <v>125</v>
      </c>
    </row>
    <row r="105" spans="1:43" x14ac:dyDescent="0.3">
      <c r="A105" s="48">
        <v>36318</v>
      </c>
      <c r="B105" s="13">
        <v>95316</v>
      </c>
      <c r="C105" s="28">
        <v>362.4</v>
      </c>
      <c r="D105" s="28" t="e">
        <v>#VALUE!</v>
      </c>
      <c r="E105" s="13">
        <v>4.9000000000000004</v>
      </c>
      <c r="F105" s="13">
        <v>7.53</v>
      </c>
      <c r="G105" s="13">
        <v>24.92</v>
      </c>
      <c r="H105" s="28" t="s">
        <v>112</v>
      </c>
      <c r="I105" s="28">
        <v>0.01</v>
      </c>
      <c r="J105" s="28">
        <v>70</v>
      </c>
      <c r="K105" s="46">
        <v>400</v>
      </c>
      <c r="AP105" s="28">
        <v>235</v>
      </c>
      <c r="AQ105" s="28">
        <v>125</v>
      </c>
    </row>
    <row r="106" spans="1:43" x14ac:dyDescent="0.3">
      <c r="A106" s="48">
        <v>36325</v>
      </c>
      <c r="B106" s="13">
        <v>102916</v>
      </c>
      <c r="C106" s="13">
        <v>754.2</v>
      </c>
      <c r="D106" s="13">
        <v>0.48270000000000002</v>
      </c>
      <c r="E106" s="13">
        <v>4.92</v>
      </c>
      <c r="F106" s="13">
        <v>7.64</v>
      </c>
      <c r="G106" s="13">
        <v>23.77</v>
      </c>
      <c r="H106" s="28" t="s">
        <v>112</v>
      </c>
      <c r="I106" s="13">
        <v>0.34</v>
      </c>
      <c r="J106" s="13">
        <v>71.099999999999994</v>
      </c>
      <c r="K106" s="46">
        <v>1100</v>
      </c>
      <c r="AP106" s="28">
        <v>235</v>
      </c>
      <c r="AQ106" s="28">
        <v>125</v>
      </c>
    </row>
    <row r="107" spans="1:43" x14ac:dyDescent="0.3">
      <c r="A107" s="48">
        <v>36327</v>
      </c>
      <c r="B107" s="13">
        <v>92437</v>
      </c>
      <c r="C107" s="13">
        <v>983</v>
      </c>
      <c r="D107" s="13">
        <v>0.63</v>
      </c>
      <c r="E107" s="13">
        <v>5.26</v>
      </c>
      <c r="F107" s="13">
        <v>7.23</v>
      </c>
      <c r="G107" s="13">
        <v>19</v>
      </c>
      <c r="H107" s="28" t="s">
        <v>112</v>
      </c>
      <c r="I107" s="13">
        <v>0.8</v>
      </c>
      <c r="J107" s="13">
        <v>63.9</v>
      </c>
      <c r="K107" s="46">
        <v>370</v>
      </c>
      <c r="AP107" s="28">
        <v>235</v>
      </c>
      <c r="AQ107" s="28">
        <v>125</v>
      </c>
    </row>
    <row r="108" spans="1:43" x14ac:dyDescent="0.3">
      <c r="A108" s="48">
        <v>36332</v>
      </c>
      <c r="B108" s="13">
        <v>102600</v>
      </c>
      <c r="C108" s="13">
        <v>1089</v>
      </c>
      <c r="D108" s="13">
        <v>0.69709999999999994</v>
      </c>
      <c r="E108" s="13">
        <v>7.76</v>
      </c>
      <c r="F108" s="13">
        <v>7.95</v>
      </c>
      <c r="G108" s="13">
        <v>24.41</v>
      </c>
      <c r="H108" s="28" t="s">
        <v>112</v>
      </c>
      <c r="I108" s="13">
        <v>0.42</v>
      </c>
      <c r="J108" s="13">
        <v>71</v>
      </c>
      <c r="K108" s="46">
        <v>780</v>
      </c>
      <c r="AP108" s="28">
        <v>235</v>
      </c>
      <c r="AQ108" s="28">
        <v>125</v>
      </c>
    </row>
    <row r="109" spans="1:43" x14ac:dyDescent="0.3">
      <c r="A109" s="48">
        <v>36339</v>
      </c>
      <c r="B109" s="13">
        <v>95607</v>
      </c>
      <c r="C109" s="13">
        <v>574.1</v>
      </c>
      <c r="D109" s="13">
        <v>0.3679</v>
      </c>
      <c r="E109" s="13">
        <v>6.42</v>
      </c>
      <c r="F109" s="13">
        <v>7.84</v>
      </c>
      <c r="G109" s="13">
        <v>25.26</v>
      </c>
      <c r="H109" s="28" t="s">
        <v>112</v>
      </c>
      <c r="I109" s="13">
        <v>0.24</v>
      </c>
      <c r="J109" s="13">
        <v>94.8</v>
      </c>
      <c r="K109" s="46">
        <v>830</v>
      </c>
      <c r="L109" s="13">
        <f>AVERAGE(K105:K109)</f>
        <v>696</v>
      </c>
      <c r="M109" s="43">
        <f>GEOMEAN(K105:K109)</f>
        <v>637.62512124970294</v>
      </c>
      <c r="N109" s="45" t="s">
        <v>277</v>
      </c>
      <c r="AP109" s="28">
        <v>235</v>
      </c>
      <c r="AQ109" s="28">
        <v>125</v>
      </c>
    </row>
    <row r="110" spans="1:43" x14ac:dyDescent="0.3">
      <c r="A110" s="48">
        <v>36353</v>
      </c>
      <c r="B110" s="13">
        <v>100127</v>
      </c>
      <c r="C110" s="13">
        <v>969</v>
      </c>
      <c r="D110" s="13">
        <v>0.62019999999999997</v>
      </c>
      <c r="E110" s="13">
        <v>6.21</v>
      </c>
      <c r="F110" s="13">
        <v>7.6</v>
      </c>
      <c r="G110" s="13">
        <v>22.96</v>
      </c>
      <c r="H110" s="28" t="s">
        <v>112</v>
      </c>
      <c r="I110" s="13">
        <v>0.72</v>
      </c>
      <c r="J110" s="13">
        <v>72.400000000000006</v>
      </c>
      <c r="K110" s="46">
        <v>680</v>
      </c>
      <c r="AP110" s="28">
        <v>235</v>
      </c>
      <c r="AQ110" s="28">
        <v>125</v>
      </c>
    </row>
    <row r="111" spans="1:43" x14ac:dyDescent="0.3">
      <c r="A111" s="48">
        <v>36355</v>
      </c>
      <c r="B111" s="13">
        <v>92352</v>
      </c>
      <c r="C111" s="13">
        <v>947.2</v>
      </c>
      <c r="D111" s="13">
        <v>0.60570000000000002</v>
      </c>
      <c r="E111" s="13">
        <v>7.06</v>
      </c>
      <c r="F111" s="13">
        <v>7.82</v>
      </c>
      <c r="G111" s="13">
        <v>24.57</v>
      </c>
      <c r="H111" s="28" t="s">
        <v>112</v>
      </c>
      <c r="I111" s="13">
        <v>0.52</v>
      </c>
      <c r="J111" s="13">
        <v>78.099999999999994</v>
      </c>
      <c r="K111" s="46">
        <v>4300</v>
      </c>
      <c r="AP111" s="28">
        <v>235</v>
      </c>
      <c r="AQ111" s="28">
        <v>125</v>
      </c>
    </row>
    <row r="112" spans="1:43" x14ac:dyDescent="0.3">
      <c r="A112" s="48">
        <v>36360</v>
      </c>
      <c r="B112" s="13">
        <v>101122</v>
      </c>
      <c r="C112" s="13">
        <v>489.2</v>
      </c>
      <c r="D112" s="13">
        <v>0.31309999999999999</v>
      </c>
      <c r="E112" s="13">
        <v>5.33</v>
      </c>
      <c r="F112" s="13">
        <v>7.52</v>
      </c>
      <c r="G112" s="13">
        <v>25.64</v>
      </c>
      <c r="H112" s="28" t="s">
        <v>112</v>
      </c>
      <c r="I112" s="13">
        <v>0.11</v>
      </c>
      <c r="J112" s="13">
        <v>100</v>
      </c>
      <c r="K112" s="46">
        <v>270</v>
      </c>
      <c r="AP112" s="28">
        <v>235</v>
      </c>
      <c r="AQ112" s="28">
        <v>125</v>
      </c>
    </row>
    <row r="113" spans="1:43" x14ac:dyDescent="0.3">
      <c r="A113" s="48">
        <v>36367</v>
      </c>
      <c r="B113" s="13">
        <v>100912</v>
      </c>
      <c r="C113" s="13">
        <v>546.9</v>
      </c>
      <c r="D113" s="13">
        <v>0.35</v>
      </c>
      <c r="E113" s="13">
        <v>3.35</v>
      </c>
      <c r="F113" s="13">
        <v>7.71</v>
      </c>
      <c r="G113" s="13">
        <v>28.25</v>
      </c>
      <c r="H113" s="28" t="s">
        <v>112</v>
      </c>
      <c r="I113" s="13">
        <v>0.13</v>
      </c>
      <c r="J113" s="13">
        <v>100</v>
      </c>
      <c r="K113" s="13">
        <v>210</v>
      </c>
      <c r="AP113" s="28">
        <v>235</v>
      </c>
      <c r="AQ113" s="28">
        <v>125</v>
      </c>
    </row>
    <row r="114" spans="1:43" x14ac:dyDescent="0.3">
      <c r="A114" s="48">
        <v>36369</v>
      </c>
      <c r="B114" s="13">
        <v>92706</v>
      </c>
      <c r="C114" s="13">
        <v>687.1</v>
      </c>
      <c r="D114" s="13">
        <v>0.43970000000000004</v>
      </c>
      <c r="E114" s="13">
        <v>5.24</v>
      </c>
      <c r="F114" s="13">
        <v>8.01</v>
      </c>
      <c r="G114" s="13">
        <v>26.9</v>
      </c>
      <c r="H114" s="28" t="s">
        <v>112</v>
      </c>
      <c r="I114" s="13">
        <v>0.06</v>
      </c>
      <c r="J114" s="13">
        <v>80.2</v>
      </c>
      <c r="K114" s="46">
        <v>550</v>
      </c>
      <c r="L114" s="13">
        <f>AVERAGE(K110:K114)</f>
        <v>1202</v>
      </c>
      <c r="M114" s="43">
        <f>GEOMEAN(K110:K114)</f>
        <v>619.41914348444425</v>
      </c>
      <c r="N114" s="45" t="s">
        <v>278</v>
      </c>
      <c r="AP114" s="28">
        <v>235</v>
      </c>
      <c r="AQ114" s="28">
        <v>125</v>
      </c>
    </row>
    <row r="115" spans="1:43" x14ac:dyDescent="0.3">
      <c r="A115" s="48">
        <v>36374</v>
      </c>
      <c r="B115" s="13">
        <v>102607</v>
      </c>
      <c r="C115" s="13">
        <v>717.5</v>
      </c>
      <c r="D115" s="13">
        <v>0.45920000000000005</v>
      </c>
      <c r="E115" s="13">
        <v>7.77</v>
      </c>
      <c r="F115" s="13">
        <v>8.2799999999999994</v>
      </c>
      <c r="G115" s="13">
        <v>25.19</v>
      </c>
      <c r="H115" s="28" t="s">
        <v>112</v>
      </c>
      <c r="I115" s="13">
        <v>0.74</v>
      </c>
      <c r="J115" s="13">
        <v>93.8</v>
      </c>
      <c r="K115" s="13">
        <v>90</v>
      </c>
      <c r="AP115" s="28">
        <v>235</v>
      </c>
      <c r="AQ115" s="28">
        <v>125</v>
      </c>
    </row>
    <row r="116" spans="1:43" x14ac:dyDescent="0.3">
      <c r="A116" s="48">
        <v>36381</v>
      </c>
      <c r="B116" s="13">
        <v>101737</v>
      </c>
      <c r="C116" s="13">
        <v>800.3</v>
      </c>
      <c r="D116" s="13">
        <v>0.51219999999999999</v>
      </c>
      <c r="E116" s="13">
        <v>8.5399999999999991</v>
      </c>
      <c r="F116" s="13">
        <v>8.14</v>
      </c>
      <c r="G116" s="13">
        <v>24.09</v>
      </c>
      <c r="H116" s="28" t="s">
        <v>112</v>
      </c>
      <c r="I116" s="13">
        <v>0.25</v>
      </c>
      <c r="J116" s="13">
        <v>71.599999999999994</v>
      </c>
      <c r="K116" s="13">
        <v>210</v>
      </c>
      <c r="AP116" s="28">
        <v>235</v>
      </c>
      <c r="AQ116" s="28">
        <v>125</v>
      </c>
    </row>
    <row r="117" spans="1:43" x14ac:dyDescent="0.3">
      <c r="A117" s="48">
        <v>36388</v>
      </c>
      <c r="B117" s="13">
        <v>103848</v>
      </c>
      <c r="C117" s="13">
        <v>513.79999999999995</v>
      </c>
      <c r="D117" s="13">
        <v>0.3286</v>
      </c>
      <c r="E117" s="13">
        <v>6.99</v>
      </c>
      <c r="F117" s="13">
        <v>7.81</v>
      </c>
      <c r="G117" s="13">
        <v>23.56</v>
      </c>
      <c r="H117" s="28" t="s">
        <v>112</v>
      </c>
      <c r="I117" s="13">
        <v>0.45</v>
      </c>
      <c r="J117" s="13">
        <v>92</v>
      </c>
      <c r="K117" s="13">
        <v>90</v>
      </c>
      <c r="AP117" s="28">
        <v>235</v>
      </c>
      <c r="AQ117" s="28">
        <v>125</v>
      </c>
    </row>
    <row r="118" spans="1:43" x14ac:dyDescent="0.3">
      <c r="A118" s="48">
        <v>36395</v>
      </c>
      <c r="B118" s="13">
        <v>92553</v>
      </c>
      <c r="C118" s="13">
        <v>843.9</v>
      </c>
      <c r="D118" s="13">
        <v>0.54010000000000002</v>
      </c>
      <c r="E118" s="13">
        <v>9.27</v>
      </c>
      <c r="F118" s="13">
        <v>8.19</v>
      </c>
      <c r="G118" s="13">
        <v>23.02</v>
      </c>
      <c r="H118" s="28" t="s">
        <v>112</v>
      </c>
      <c r="I118" s="13">
        <v>0.13</v>
      </c>
      <c r="J118" s="13">
        <v>100</v>
      </c>
      <c r="K118" s="13">
        <v>80</v>
      </c>
      <c r="AP118" s="28">
        <v>235</v>
      </c>
      <c r="AQ118" s="28">
        <v>125</v>
      </c>
    </row>
    <row r="119" spans="1:43" x14ac:dyDescent="0.3">
      <c r="A119" s="48">
        <v>36402</v>
      </c>
      <c r="B119" s="13">
        <v>111604</v>
      </c>
      <c r="C119" s="13">
        <v>903.9</v>
      </c>
      <c r="D119" s="13">
        <v>0.57850000000000001</v>
      </c>
      <c r="E119" s="28" t="s">
        <v>279</v>
      </c>
      <c r="F119" s="13">
        <v>9.43</v>
      </c>
      <c r="G119" s="13">
        <v>24.18</v>
      </c>
      <c r="H119" s="28" t="s">
        <v>112</v>
      </c>
      <c r="I119" s="28" t="s">
        <v>280</v>
      </c>
      <c r="J119" s="13">
        <v>91.2</v>
      </c>
      <c r="K119" s="46">
        <v>600</v>
      </c>
      <c r="L119" s="13">
        <f>AVERAGE(K115:K119)</f>
        <v>214</v>
      </c>
      <c r="M119" s="43">
        <f>GEOMEAN(K115:K119)</f>
        <v>152.19104889814417</v>
      </c>
      <c r="N119" s="45" t="s">
        <v>281</v>
      </c>
      <c r="AP119" s="28">
        <v>235</v>
      </c>
      <c r="AQ119" s="28">
        <v>125</v>
      </c>
    </row>
    <row r="120" spans="1:43" x14ac:dyDescent="0.3">
      <c r="A120" s="48">
        <v>36411</v>
      </c>
      <c r="B120" s="13">
        <v>94430</v>
      </c>
      <c r="C120" s="13">
        <v>1283</v>
      </c>
      <c r="D120" s="13">
        <v>0.82089999999999996</v>
      </c>
      <c r="E120" s="13">
        <v>11.87</v>
      </c>
      <c r="F120" s="13">
        <v>8.0500000000000007</v>
      </c>
      <c r="G120" s="13">
        <v>22.92</v>
      </c>
      <c r="H120" s="28" t="s">
        <v>112</v>
      </c>
      <c r="I120" s="13">
        <v>0.04</v>
      </c>
      <c r="J120" s="13">
        <v>69.7</v>
      </c>
      <c r="K120" s="46">
        <v>250</v>
      </c>
      <c r="AP120" s="28">
        <v>235</v>
      </c>
      <c r="AQ120" s="28">
        <v>125</v>
      </c>
    </row>
    <row r="121" spans="1:43" x14ac:dyDescent="0.3">
      <c r="A121" s="48">
        <v>36416</v>
      </c>
      <c r="B121" s="13">
        <v>103120</v>
      </c>
      <c r="C121" s="13">
        <v>1180</v>
      </c>
      <c r="D121" s="13">
        <v>0.75509999999999988</v>
      </c>
      <c r="E121" s="13">
        <v>15.01</v>
      </c>
      <c r="F121" s="13">
        <v>8.36</v>
      </c>
      <c r="G121" s="13">
        <v>23.32</v>
      </c>
      <c r="H121" s="28" t="s">
        <v>112</v>
      </c>
      <c r="I121" s="13">
        <v>0.14000000000000001</v>
      </c>
      <c r="J121" s="13">
        <v>97.8</v>
      </c>
      <c r="K121" s="13">
        <v>20</v>
      </c>
      <c r="AP121" s="28">
        <v>235</v>
      </c>
      <c r="AQ121" s="28">
        <v>125</v>
      </c>
    </row>
    <row r="122" spans="1:43" x14ac:dyDescent="0.3">
      <c r="A122" s="48">
        <v>36423</v>
      </c>
      <c r="B122" s="13">
        <v>94013</v>
      </c>
      <c r="C122" s="13">
        <v>825</v>
      </c>
      <c r="D122" s="13">
        <v>0.52800000000000002</v>
      </c>
      <c r="E122" s="13">
        <v>10.45</v>
      </c>
      <c r="F122" s="13">
        <v>7.88</v>
      </c>
      <c r="G122" s="13">
        <v>19.88</v>
      </c>
      <c r="H122" s="28" t="s">
        <v>112</v>
      </c>
      <c r="I122" s="13">
        <v>0.2</v>
      </c>
      <c r="J122" s="13">
        <v>75.5</v>
      </c>
      <c r="K122" s="13">
        <v>40</v>
      </c>
      <c r="AP122" s="28">
        <v>235</v>
      </c>
      <c r="AQ122" s="28">
        <v>125</v>
      </c>
    </row>
    <row r="123" spans="1:43" x14ac:dyDescent="0.3">
      <c r="A123" s="48">
        <v>36425</v>
      </c>
      <c r="B123" s="13">
        <v>94913</v>
      </c>
      <c r="C123" s="13">
        <v>1278</v>
      </c>
      <c r="D123" s="13">
        <v>0.81809999999999994</v>
      </c>
      <c r="E123" s="13">
        <v>9.66</v>
      </c>
      <c r="F123" s="13">
        <v>8.06</v>
      </c>
      <c r="G123" s="13">
        <v>16.32</v>
      </c>
      <c r="H123" s="28" t="s">
        <v>112</v>
      </c>
      <c r="I123" s="13">
        <v>0.4</v>
      </c>
      <c r="J123" s="13">
        <v>60</v>
      </c>
      <c r="K123" s="13">
        <v>50</v>
      </c>
      <c r="AP123" s="28">
        <v>235</v>
      </c>
      <c r="AQ123" s="28">
        <v>125</v>
      </c>
    </row>
    <row r="124" spans="1:43" x14ac:dyDescent="0.3">
      <c r="A124" s="48">
        <v>36430</v>
      </c>
      <c r="B124" s="13">
        <v>101417</v>
      </c>
      <c r="C124" s="13">
        <v>1122</v>
      </c>
      <c r="D124" s="13">
        <v>0.71900000000000008</v>
      </c>
      <c r="E124" s="13">
        <v>8.6</v>
      </c>
      <c r="F124" s="13">
        <v>7.79</v>
      </c>
      <c r="G124" s="13">
        <v>22.04</v>
      </c>
      <c r="H124" s="28" t="s">
        <v>112</v>
      </c>
      <c r="I124" s="13">
        <v>0.01</v>
      </c>
      <c r="J124" s="13">
        <v>100</v>
      </c>
      <c r="K124" s="13">
        <v>10</v>
      </c>
      <c r="L124" s="13">
        <f>AVERAGE(K120:K124)</f>
        <v>74</v>
      </c>
      <c r="M124" s="38">
        <f>GEOMEAN(K120:K124)</f>
        <v>39.810717055349727</v>
      </c>
      <c r="N124" s="45" t="s">
        <v>282</v>
      </c>
      <c r="AP124" s="28">
        <v>235</v>
      </c>
      <c r="AQ124" s="28">
        <v>125</v>
      </c>
    </row>
    <row r="125" spans="1:43" x14ac:dyDescent="0.3">
      <c r="A125" s="48">
        <v>36437</v>
      </c>
      <c r="B125" s="13">
        <v>105032</v>
      </c>
      <c r="C125" s="13">
        <v>497.4</v>
      </c>
      <c r="D125" s="13">
        <v>0.31829999999999997</v>
      </c>
      <c r="E125" s="13">
        <v>7.48</v>
      </c>
      <c r="F125" s="13">
        <v>7.52</v>
      </c>
      <c r="G125" s="13">
        <v>14</v>
      </c>
      <c r="H125" s="28" t="s">
        <v>112</v>
      </c>
      <c r="I125" s="13">
        <v>0.8</v>
      </c>
      <c r="J125" s="13">
        <v>91.3</v>
      </c>
      <c r="K125" s="46">
        <v>700</v>
      </c>
      <c r="AP125" s="28">
        <v>235</v>
      </c>
      <c r="AQ125" s="28">
        <v>125</v>
      </c>
    </row>
    <row r="126" spans="1:43" x14ac:dyDescent="0.3">
      <c r="A126" s="48">
        <v>36439</v>
      </c>
      <c r="B126" s="13">
        <v>103427</v>
      </c>
      <c r="C126" s="13">
        <v>514.29999999999995</v>
      </c>
      <c r="D126" s="13">
        <v>0.32919999999999999</v>
      </c>
      <c r="E126" s="13">
        <v>8.59</v>
      </c>
      <c r="F126" s="13">
        <v>7.64</v>
      </c>
      <c r="G126" s="13">
        <v>13.35</v>
      </c>
      <c r="H126" s="28" t="s">
        <v>112</v>
      </c>
      <c r="I126" s="13">
        <v>0.78</v>
      </c>
      <c r="J126" s="13">
        <v>100</v>
      </c>
      <c r="K126" s="13">
        <v>30</v>
      </c>
      <c r="AP126" s="28">
        <v>235</v>
      </c>
      <c r="AQ126" s="28">
        <v>125</v>
      </c>
    </row>
    <row r="127" spans="1:43" x14ac:dyDescent="0.3">
      <c r="A127" s="48">
        <v>36444</v>
      </c>
      <c r="B127" s="13">
        <v>101822</v>
      </c>
      <c r="C127" s="13">
        <v>523.1</v>
      </c>
      <c r="D127" s="13">
        <v>0.33480000000000004</v>
      </c>
      <c r="E127" s="13">
        <v>6.62</v>
      </c>
      <c r="F127" s="13">
        <v>7.49</v>
      </c>
      <c r="G127" s="13">
        <v>16.09</v>
      </c>
      <c r="H127" s="28" t="s">
        <v>112</v>
      </c>
      <c r="I127" s="13">
        <v>0.56999999999999995</v>
      </c>
      <c r="J127" s="13">
        <v>96.5</v>
      </c>
      <c r="K127" s="13">
        <v>100</v>
      </c>
      <c r="AP127" s="28">
        <v>235</v>
      </c>
      <c r="AQ127" s="28">
        <v>125</v>
      </c>
    </row>
    <row r="128" spans="1:43" x14ac:dyDescent="0.3">
      <c r="A128" s="48">
        <v>36451</v>
      </c>
      <c r="B128" s="13">
        <v>105909</v>
      </c>
      <c r="C128" s="13">
        <v>539.1</v>
      </c>
      <c r="D128" s="13">
        <v>0.34499999999999997</v>
      </c>
      <c r="E128" s="13">
        <v>6.57</v>
      </c>
      <c r="F128" s="13">
        <v>7.45</v>
      </c>
      <c r="G128" s="13">
        <v>12.73</v>
      </c>
      <c r="H128" s="28" t="s">
        <v>112</v>
      </c>
      <c r="I128" s="13">
        <v>0.41</v>
      </c>
      <c r="J128" s="13">
        <v>92.2</v>
      </c>
      <c r="K128" s="46">
        <v>2300</v>
      </c>
      <c r="AP128" s="28">
        <v>235</v>
      </c>
      <c r="AQ128" s="28">
        <v>125</v>
      </c>
    </row>
    <row r="129" spans="1:43" x14ac:dyDescent="0.3">
      <c r="A129" s="48">
        <v>36458</v>
      </c>
      <c r="B129" s="13">
        <v>110735</v>
      </c>
      <c r="C129" s="13">
        <v>651.4</v>
      </c>
      <c r="D129" s="13">
        <v>0.41689999999999999</v>
      </c>
      <c r="E129" s="13">
        <v>7.86</v>
      </c>
      <c r="F129" s="13">
        <v>7.28</v>
      </c>
      <c r="G129" s="13">
        <v>9.5399999999999991</v>
      </c>
      <c r="H129" s="28" t="s">
        <v>112</v>
      </c>
      <c r="I129" s="13">
        <v>0.7</v>
      </c>
      <c r="J129" s="13">
        <v>69.099999999999994</v>
      </c>
      <c r="K129" s="13">
        <v>20</v>
      </c>
      <c r="L129" s="13">
        <f>AVERAGE(K125:K129)</f>
        <v>630</v>
      </c>
      <c r="M129" s="43">
        <f>GEOMEAN(K125:K129)</f>
        <v>157.39662847296844</v>
      </c>
      <c r="N129" s="45" t="s">
        <v>283</v>
      </c>
      <c r="AP129" s="28">
        <v>235</v>
      </c>
      <c r="AQ129" s="28">
        <v>125</v>
      </c>
    </row>
    <row r="130" spans="1:43" x14ac:dyDescent="0.3">
      <c r="A130" s="48">
        <v>36465</v>
      </c>
      <c r="B130" s="13">
        <v>100239</v>
      </c>
      <c r="C130" s="13">
        <v>854.4</v>
      </c>
      <c r="D130" s="13">
        <v>0.54679999999999995</v>
      </c>
      <c r="E130" s="13">
        <v>5.28</v>
      </c>
      <c r="F130" s="13">
        <v>7.46</v>
      </c>
      <c r="G130" s="13">
        <v>14.14</v>
      </c>
      <c r="H130" s="28" t="s">
        <v>112</v>
      </c>
      <c r="I130" s="13">
        <v>0.42</v>
      </c>
      <c r="J130" s="13">
        <v>100</v>
      </c>
      <c r="K130" s="13">
        <v>90</v>
      </c>
      <c r="AP130" s="28">
        <v>235</v>
      </c>
      <c r="AQ130" s="28">
        <v>125</v>
      </c>
    </row>
    <row r="131" spans="1:43" x14ac:dyDescent="0.3">
      <c r="A131" s="48">
        <v>36472</v>
      </c>
      <c r="B131" s="13">
        <v>93808</v>
      </c>
      <c r="C131" s="13">
        <v>864.5</v>
      </c>
      <c r="D131" s="13">
        <v>0.55320000000000003</v>
      </c>
      <c r="E131" s="13">
        <v>6.29</v>
      </c>
      <c r="F131" s="13">
        <v>7.31</v>
      </c>
      <c r="G131" s="13">
        <v>9.65</v>
      </c>
      <c r="H131" s="28" t="s">
        <v>112</v>
      </c>
      <c r="I131" s="13">
        <v>0.56000000000000005</v>
      </c>
      <c r="J131" s="13">
        <v>100</v>
      </c>
      <c r="K131" s="13">
        <v>40</v>
      </c>
      <c r="AP131" s="28">
        <v>235</v>
      </c>
      <c r="AQ131" s="28">
        <v>125</v>
      </c>
    </row>
    <row r="132" spans="1:43" x14ac:dyDescent="0.3">
      <c r="A132" s="48">
        <v>36479</v>
      </c>
      <c r="B132" s="13">
        <v>104308</v>
      </c>
      <c r="C132" s="13">
        <v>1051</v>
      </c>
      <c r="D132" s="13">
        <v>0.67300000000000004</v>
      </c>
      <c r="E132" s="13">
        <v>7.73</v>
      </c>
      <c r="F132" s="13">
        <v>7.6</v>
      </c>
      <c r="G132" s="13">
        <v>9.34</v>
      </c>
      <c r="H132" s="28" t="s">
        <v>112</v>
      </c>
      <c r="I132" s="13">
        <v>0.6</v>
      </c>
      <c r="J132" s="13">
        <v>94.9</v>
      </c>
      <c r="K132" s="13">
        <v>10</v>
      </c>
      <c r="AP132" s="28">
        <v>235</v>
      </c>
      <c r="AQ132" s="28">
        <v>125</v>
      </c>
    </row>
    <row r="133" spans="1:43" x14ac:dyDescent="0.3">
      <c r="A133" s="48">
        <v>36486</v>
      </c>
      <c r="B133" s="13">
        <v>100023</v>
      </c>
      <c r="C133" s="13">
        <v>474.9</v>
      </c>
      <c r="D133" s="13">
        <v>0.3039</v>
      </c>
      <c r="E133" s="13">
        <v>5.23</v>
      </c>
      <c r="F133" s="13">
        <v>7.2</v>
      </c>
      <c r="G133" s="13">
        <v>10.97</v>
      </c>
      <c r="H133" s="28" t="s">
        <v>112</v>
      </c>
      <c r="I133" s="13">
        <v>0.57999999999999996</v>
      </c>
      <c r="J133" s="13">
        <v>99</v>
      </c>
      <c r="K133" s="46">
        <v>3400</v>
      </c>
      <c r="AP133" s="28">
        <v>235</v>
      </c>
      <c r="AQ133" s="28">
        <v>125</v>
      </c>
    </row>
    <row r="134" spans="1:43" x14ac:dyDescent="0.3">
      <c r="A134" s="48">
        <v>36493</v>
      </c>
      <c r="B134" s="13">
        <v>95636</v>
      </c>
      <c r="C134" s="13">
        <v>469.4</v>
      </c>
      <c r="D134" s="13">
        <v>0.29959999999999998</v>
      </c>
      <c r="E134" s="13">
        <v>8.7899999999999991</v>
      </c>
      <c r="F134" s="13">
        <v>7.32</v>
      </c>
      <c r="G134" s="13">
        <v>4.7699999999999996</v>
      </c>
      <c r="H134" s="28" t="s">
        <v>112</v>
      </c>
      <c r="I134" s="13">
        <v>0.7</v>
      </c>
      <c r="J134" s="13">
        <v>95.9</v>
      </c>
      <c r="K134" s="13">
        <v>50</v>
      </c>
      <c r="L134" s="13">
        <f>AVERAGE(K130:K134)</f>
        <v>718</v>
      </c>
      <c r="M134" s="38">
        <f>GEOMEAN(K130:K134)</f>
        <v>90.646342300360359</v>
      </c>
      <c r="N134" s="45" t="s">
        <v>284</v>
      </c>
      <c r="AP134" s="28">
        <v>235</v>
      </c>
      <c r="AQ134" s="28">
        <v>125</v>
      </c>
    </row>
    <row r="135" spans="1:43" x14ac:dyDescent="0.3">
      <c r="A135" s="48">
        <v>36500</v>
      </c>
      <c r="B135" s="13">
        <v>104714</v>
      </c>
      <c r="C135" s="13">
        <v>297.89999999999998</v>
      </c>
      <c r="D135" s="13">
        <v>0.22120000000000001</v>
      </c>
      <c r="E135" s="13">
        <v>8.2100000000000009</v>
      </c>
      <c r="F135" s="13">
        <v>7.31</v>
      </c>
      <c r="G135" s="13">
        <v>8.44</v>
      </c>
      <c r="H135" s="28" t="s">
        <v>112</v>
      </c>
      <c r="I135" s="13">
        <v>0.97</v>
      </c>
      <c r="J135" s="13">
        <v>46.4</v>
      </c>
      <c r="K135" s="46">
        <v>580</v>
      </c>
      <c r="AP135" s="28">
        <v>235</v>
      </c>
      <c r="AQ135" s="28">
        <v>125</v>
      </c>
    </row>
    <row r="136" spans="1:43" x14ac:dyDescent="0.3">
      <c r="A136" s="48">
        <v>36502</v>
      </c>
      <c r="B136" s="13">
        <v>95715</v>
      </c>
      <c r="C136" s="13">
        <v>517</v>
      </c>
      <c r="D136" s="13">
        <v>0.33099999999999996</v>
      </c>
      <c r="E136" s="13">
        <v>9.07</v>
      </c>
      <c r="F136" s="13">
        <v>7.61</v>
      </c>
      <c r="G136" s="13">
        <v>4.1100000000000003</v>
      </c>
      <c r="H136" s="28" t="s">
        <v>112</v>
      </c>
      <c r="I136" s="13">
        <v>0.1</v>
      </c>
      <c r="J136" s="13">
        <v>57.1</v>
      </c>
      <c r="K136" s="13">
        <v>50</v>
      </c>
      <c r="AP136" s="28">
        <v>235</v>
      </c>
      <c r="AQ136" s="28">
        <v>125</v>
      </c>
    </row>
    <row r="137" spans="1:43" x14ac:dyDescent="0.3">
      <c r="A137" s="48">
        <v>36507</v>
      </c>
      <c r="B137" s="13">
        <v>111026</v>
      </c>
      <c r="K137" s="46">
        <v>440</v>
      </c>
      <c r="AP137" s="28">
        <v>235</v>
      </c>
      <c r="AQ137" s="28">
        <v>125</v>
      </c>
    </row>
    <row r="138" spans="1:43" x14ac:dyDescent="0.3">
      <c r="A138" s="48">
        <v>36514</v>
      </c>
      <c r="B138" s="13">
        <v>113434</v>
      </c>
      <c r="C138" s="13">
        <v>655.8</v>
      </c>
      <c r="D138" s="13">
        <v>0.41970000000000002</v>
      </c>
      <c r="E138" s="13">
        <v>9.16</v>
      </c>
      <c r="F138" s="13">
        <v>7.47</v>
      </c>
      <c r="G138" s="13">
        <v>5.09</v>
      </c>
      <c r="H138" s="28" t="s">
        <v>112</v>
      </c>
      <c r="I138" s="13">
        <v>1.08</v>
      </c>
      <c r="J138" s="13">
        <v>93.5</v>
      </c>
      <c r="K138" s="13">
        <v>110</v>
      </c>
      <c r="AP138" s="28">
        <v>235</v>
      </c>
      <c r="AQ138" s="28">
        <v>125</v>
      </c>
    </row>
    <row r="139" spans="1:43" x14ac:dyDescent="0.3">
      <c r="A139" s="48">
        <v>36521</v>
      </c>
      <c r="B139" s="13">
        <v>94655</v>
      </c>
      <c r="C139" s="13">
        <v>1017</v>
      </c>
      <c r="D139" s="13">
        <v>0.65060000000000007</v>
      </c>
      <c r="E139" s="13">
        <v>11.14</v>
      </c>
      <c r="F139" s="13">
        <v>6.63</v>
      </c>
      <c r="G139" s="13">
        <v>1.18</v>
      </c>
      <c r="H139" s="28" t="s">
        <v>112</v>
      </c>
      <c r="I139" s="13">
        <v>0.13</v>
      </c>
      <c r="J139" s="13">
        <v>100</v>
      </c>
      <c r="K139" s="13">
        <v>10</v>
      </c>
      <c r="L139" s="13">
        <f>AVERAGE(K135:K139)</f>
        <v>238</v>
      </c>
      <c r="M139" s="38">
        <f>GEOMEAN(K135:K139)</f>
        <v>107.01598961304796</v>
      </c>
      <c r="N139" s="45" t="s">
        <v>285</v>
      </c>
      <c r="AP139" s="28">
        <v>235</v>
      </c>
      <c r="AQ139" s="28">
        <v>125</v>
      </c>
    </row>
    <row r="140" spans="1:43" x14ac:dyDescent="0.3">
      <c r="A140" s="48">
        <v>36528</v>
      </c>
      <c r="B140" s="13">
        <v>105551</v>
      </c>
      <c r="C140" s="13">
        <v>1150</v>
      </c>
      <c r="D140" s="13">
        <v>0.73599999999999999</v>
      </c>
      <c r="E140" s="13">
        <v>9.84</v>
      </c>
      <c r="F140" s="13">
        <v>7.52</v>
      </c>
      <c r="G140" s="13">
        <v>5.56</v>
      </c>
      <c r="H140" s="28" t="s">
        <v>112</v>
      </c>
      <c r="I140" s="13">
        <v>0.72</v>
      </c>
      <c r="J140" s="13">
        <v>88.7</v>
      </c>
      <c r="K140" s="13">
        <v>100</v>
      </c>
      <c r="AP140" s="28">
        <v>235</v>
      </c>
      <c r="AQ140" s="28">
        <v>125</v>
      </c>
    </row>
    <row r="141" spans="1:43" x14ac:dyDescent="0.3">
      <c r="A141" s="48">
        <v>36535</v>
      </c>
      <c r="B141" s="13">
        <v>112617</v>
      </c>
      <c r="C141" s="13">
        <v>954</v>
      </c>
      <c r="D141" s="13">
        <v>0.61060000000000003</v>
      </c>
      <c r="E141" s="13">
        <v>9.1999999999999993</v>
      </c>
      <c r="F141" s="13">
        <v>7.59</v>
      </c>
      <c r="G141" s="13">
        <v>6.09</v>
      </c>
      <c r="H141" s="28" t="s">
        <v>112</v>
      </c>
      <c r="I141" s="13">
        <v>0.44</v>
      </c>
      <c r="J141" s="13">
        <v>93.1</v>
      </c>
      <c r="K141" s="46">
        <v>1300</v>
      </c>
      <c r="AP141" s="28">
        <v>235</v>
      </c>
      <c r="AQ141" s="28">
        <v>125</v>
      </c>
    </row>
    <row r="142" spans="1:43" x14ac:dyDescent="0.3">
      <c r="A142" s="48">
        <v>36543</v>
      </c>
      <c r="B142" s="13">
        <v>100252</v>
      </c>
      <c r="C142" s="13">
        <v>1086</v>
      </c>
      <c r="D142" s="13">
        <v>0.69510000000000005</v>
      </c>
      <c r="E142" s="13">
        <v>12.55</v>
      </c>
      <c r="F142" s="13">
        <v>7.34</v>
      </c>
      <c r="G142" s="13">
        <v>1.1299999999999999</v>
      </c>
      <c r="H142" s="28" t="s">
        <v>112</v>
      </c>
      <c r="I142" s="13">
        <v>0.02</v>
      </c>
      <c r="J142" s="13">
        <v>99.1</v>
      </c>
      <c r="K142" s="13">
        <v>50</v>
      </c>
      <c r="AP142" s="28">
        <v>235</v>
      </c>
      <c r="AQ142" s="28">
        <v>125</v>
      </c>
    </row>
    <row r="143" spans="1:43" x14ac:dyDescent="0.3">
      <c r="A143" s="48">
        <v>36549</v>
      </c>
      <c r="G143" s="13" t="s">
        <v>286</v>
      </c>
      <c r="AP143" s="28">
        <v>235</v>
      </c>
      <c r="AQ143" s="28">
        <v>125</v>
      </c>
    </row>
    <row r="144" spans="1:43" x14ac:dyDescent="0.3">
      <c r="A144" s="48">
        <v>36551</v>
      </c>
      <c r="G144" s="13" t="s">
        <v>286</v>
      </c>
      <c r="L144" s="13">
        <f>AVERAGE(K140:K144)</f>
        <v>483.33333333333331</v>
      </c>
      <c r="M144" s="38">
        <f>GEOMEAN(K138:K142)</f>
        <v>93.510678537495451</v>
      </c>
      <c r="N144" s="45" t="s">
        <v>287</v>
      </c>
      <c r="AP144" s="28">
        <v>235</v>
      </c>
      <c r="AQ144" s="28">
        <v>125</v>
      </c>
    </row>
    <row r="145" spans="1:43" x14ac:dyDescent="0.3">
      <c r="A145" s="48">
        <v>36556</v>
      </c>
      <c r="B145" s="13"/>
      <c r="G145" s="13" t="s">
        <v>288</v>
      </c>
      <c r="AP145" s="28">
        <v>235</v>
      </c>
      <c r="AQ145" s="28">
        <v>125</v>
      </c>
    </row>
    <row r="146" spans="1:43" x14ac:dyDescent="0.3">
      <c r="A146" s="48">
        <v>36563</v>
      </c>
      <c r="B146" s="13">
        <v>93546</v>
      </c>
      <c r="C146" s="13">
        <v>3381</v>
      </c>
      <c r="D146" s="13">
        <v>2.1640000000000001</v>
      </c>
      <c r="E146" s="13">
        <v>12.78</v>
      </c>
      <c r="F146" s="13">
        <v>7.25</v>
      </c>
      <c r="G146" s="13">
        <v>0.72</v>
      </c>
      <c r="H146" s="28" t="s">
        <v>112</v>
      </c>
      <c r="I146" s="13">
        <v>0.1</v>
      </c>
      <c r="J146" s="13">
        <v>100</v>
      </c>
      <c r="K146" s="13">
        <v>10</v>
      </c>
      <c r="AP146" s="28">
        <v>235</v>
      </c>
      <c r="AQ146" s="28">
        <v>125</v>
      </c>
    </row>
    <row r="147" spans="1:43" x14ac:dyDescent="0.3">
      <c r="A147" s="48">
        <v>36570</v>
      </c>
      <c r="B147" s="13">
        <v>94428</v>
      </c>
      <c r="C147" s="13">
        <v>1356</v>
      </c>
      <c r="D147" s="13">
        <v>0.86770000000000003</v>
      </c>
      <c r="E147" s="13">
        <v>13.07</v>
      </c>
      <c r="F147" s="13">
        <v>7.44</v>
      </c>
      <c r="G147" s="13">
        <v>2.9</v>
      </c>
      <c r="H147" s="28" t="s">
        <v>112</v>
      </c>
      <c r="I147" s="13">
        <v>0.41</v>
      </c>
      <c r="J147" s="13">
        <v>100</v>
      </c>
      <c r="K147" s="13">
        <v>10</v>
      </c>
      <c r="AP147" s="28">
        <v>235</v>
      </c>
      <c r="AQ147" s="28">
        <v>125</v>
      </c>
    </row>
    <row r="148" spans="1:43" x14ac:dyDescent="0.3">
      <c r="A148" s="48">
        <v>36577</v>
      </c>
      <c r="B148" s="13">
        <v>111417</v>
      </c>
      <c r="C148" s="13">
        <v>1074</v>
      </c>
      <c r="D148" s="13">
        <v>0.68790000000000007</v>
      </c>
      <c r="E148" s="13">
        <v>11.61</v>
      </c>
      <c r="F148" s="13">
        <v>7.38</v>
      </c>
      <c r="G148" s="13">
        <v>4.7</v>
      </c>
      <c r="H148" s="28" t="s">
        <v>112</v>
      </c>
      <c r="I148" s="13">
        <v>1.31</v>
      </c>
      <c r="J148" s="13">
        <v>97.1</v>
      </c>
      <c r="K148" s="13">
        <v>10</v>
      </c>
      <c r="AP148" s="28">
        <v>235</v>
      </c>
      <c r="AQ148" s="28">
        <v>125</v>
      </c>
    </row>
    <row r="149" spans="1:43" x14ac:dyDescent="0.3">
      <c r="A149" s="48">
        <v>36586</v>
      </c>
      <c r="B149" s="13">
        <v>95803</v>
      </c>
      <c r="C149" s="13">
        <v>1039</v>
      </c>
      <c r="D149" s="13">
        <v>0.66489999999999994</v>
      </c>
      <c r="E149" s="13">
        <v>12.75</v>
      </c>
      <c r="F149" s="13">
        <v>7.89</v>
      </c>
      <c r="G149" s="13">
        <v>9.73</v>
      </c>
      <c r="H149" s="28" t="s">
        <v>112</v>
      </c>
      <c r="I149" s="13">
        <v>0.36</v>
      </c>
      <c r="J149" s="13">
        <v>100</v>
      </c>
      <c r="K149" s="13">
        <v>10</v>
      </c>
      <c r="L149" s="13">
        <f>AVERAGE(K146:K150)</f>
        <v>10</v>
      </c>
      <c r="M149" s="38">
        <f>GEOMEAN(K146:K150)</f>
        <v>10</v>
      </c>
      <c r="N149" s="45" t="s">
        <v>289</v>
      </c>
      <c r="AP149" s="28">
        <v>235</v>
      </c>
      <c r="AQ149" s="28">
        <v>125</v>
      </c>
    </row>
    <row r="150" spans="1:43" x14ac:dyDescent="0.3">
      <c r="A150" s="48">
        <v>36591</v>
      </c>
      <c r="B150" s="13">
        <v>94910</v>
      </c>
      <c r="C150" s="13">
        <v>1171</v>
      </c>
      <c r="D150" s="13">
        <v>0.74919999999999998</v>
      </c>
      <c r="E150" s="13">
        <v>11.7</v>
      </c>
      <c r="F150" s="13">
        <v>7.67</v>
      </c>
      <c r="G150" s="13">
        <v>8.2200000000000006</v>
      </c>
      <c r="H150" s="28" t="s">
        <v>112</v>
      </c>
      <c r="I150" s="13">
        <v>0.35</v>
      </c>
      <c r="J150" s="13">
        <v>100</v>
      </c>
      <c r="K150" s="13">
        <v>10</v>
      </c>
      <c r="AP150" s="28">
        <v>235</v>
      </c>
      <c r="AQ150" s="28">
        <v>125</v>
      </c>
    </row>
    <row r="151" spans="1:43" x14ac:dyDescent="0.3">
      <c r="A151" s="48">
        <v>36593</v>
      </c>
      <c r="B151" s="13">
        <v>92347</v>
      </c>
      <c r="C151" s="13">
        <v>1214</v>
      </c>
      <c r="D151" s="13">
        <v>0.7772</v>
      </c>
      <c r="E151" s="13">
        <v>9.1999999999999993</v>
      </c>
      <c r="F151" s="13">
        <v>7.65</v>
      </c>
      <c r="G151" s="13">
        <v>12.04</v>
      </c>
      <c r="H151" s="28" t="s">
        <v>112</v>
      </c>
      <c r="I151" s="13">
        <v>0.24</v>
      </c>
      <c r="J151" s="13">
        <v>100</v>
      </c>
      <c r="K151" s="13">
        <v>10</v>
      </c>
      <c r="AP151" s="28">
        <v>235</v>
      </c>
      <c r="AQ151" s="28">
        <v>125</v>
      </c>
    </row>
    <row r="152" spans="1:43" x14ac:dyDescent="0.3">
      <c r="A152" s="48">
        <v>36598</v>
      </c>
      <c r="B152" s="13">
        <v>94415</v>
      </c>
      <c r="C152" s="13">
        <v>2212</v>
      </c>
      <c r="D152" s="13">
        <v>1.4159999999999999</v>
      </c>
      <c r="E152" s="13">
        <v>11.22</v>
      </c>
      <c r="F152" s="13">
        <v>7.58</v>
      </c>
      <c r="G152" s="13">
        <v>5.7</v>
      </c>
      <c r="H152" s="28" t="s">
        <v>112</v>
      </c>
      <c r="I152" s="13">
        <v>0.5</v>
      </c>
      <c r="J152" s="13">
        <v>100</v>
      </c>
      <c r="K152" s="46">
        <v>1000</v>
      </c>
      <c r="AP152" s="28">
        <v>235</v>
      </c>
      <c r="AQ152" s="28">
        <v>125</v>
      </c>
    </row>
    <row r="153" spans="1:43" x14ac:dyDescent="0.3">
      <c r="A153" s="48">
        <v>36605</v>
      </c>
      <c r="B153" s="13">
        <v>110048</v>
      </c>
      <c r="C153" s="13">
        <v>601</v>
      </c>
      <c r="D153" s="13">
        <v>0.38500000000000001</v>
      </c>
      <c r="E153" s="13">
        <v>10.31</v>
      </c>
      <c r="F153" s="13">
        <v>7.38</v>
      </c>
      <c r="G153" s="13">
        <v>8.6199999999999992</v>
      </c>
      <c r="H153" s="28" t="s">
        <v>112</v>
      </c>
      <c r="I153" s="13">
        <v>0.6</v>
      </c>
      <c r="J153" s="13">
        <v>85.7</v>
      </c>
      <c r="K153" s="46">
        <v>900</v>
      </c>
      <c r="AP153" s="28">
        <v>235</v>
      </c>
      <c r="AQ153" s="28">
        <v>125</v>
      </c>
    </row>
    <row r="154" spans="1:43" x14ac:dyDescent="0.3">
      <c r="A154" s="48">
        <v>36612</v>
      </c>
      <c r="B154" s="13">
        <v>93940</v>
      </c>
      <c r="C154" s="13">
        <v>1295</v>
      </c>
      <c r="D154" s="13">
        <v>0.82909999999999995</v>
      </c>
      <c r="E154" s="13">
        <v>10.44</v>
      </c>
      <c r="F154" s="13">
        <v>7.73</v>
      </c>
      <c r="G154" s="13">
        <v>11.74</v>
      </c>
      <c r="H154" s="28" t="s">
        <v>112</v>
      </c>
      <c r="I154" s="13">
        <v>0.15</v>
      </c>
      <c r="J154" s="13">
        <v>100</v>
      </c>
      <c r="K154" s="13">
        <v>90</v>
      </c>
      <c r="L154" s="13">
        <f>AVERAGE(K149:K153)</f>
        <v>386</v>
      </c>
      <c r="M154" s="38">
        <f>GEOMEAN(K149:K153)</f>
        <v>61.7800850567412</v>
      </c>
      <c r="N154" s="45" t="s">
        <v>290</v>
      </c>
      <c r="AP154" s="28">
        <v>235</v>
      </c>
      <c r="AQ154" s="28">
        <v>125</v>
      </c>
    </row>
    <row r="155" spans="1:43" x14ac:dyDescent="0.3">
      <c r="A155" s="48">
        <v>36619</v>
      </c>
      <c r="B155" s="13">
        <v>104528</v>
      </c>
      <c r="C155" s="13">
        <v>1120</v>
      </c>
      <c r="D155" s="13">
        <v>0.71660000000000001</v>
      </c>
      <c r="E155" s="13">
        <v>9.65</v>
      </c>
      <c r="F155" s="13">
        <v>7.86</v>
      </c>
      <c r="G155" s="13">
        <v>14.59</v>
      </c>
      <c r="H155" s="28" t="s">
        <v>112</v>
      </c>
      <c r="I155" s="13">
        <v>0.15</v>
      </c>
      <c r="J155" s="13">
        <v>100</v>
      </c>
      <c r="K155" s="13">
        <v>10</v>
      </c>
      <c r="AP155" s="28">
        <v>235</v>
      </c>
      <c r="AQ155" s="28">
        <v>125</v>
      </c>
    </row>
    <row r="156" spans="1:43" x14ac:dyDescent="0.3">
      <c r="A156" s="48">
        <v>36621</v>
      </c>
      <c r="B156" s="13">
        <v>113256</v>
      </c>
      <c r="C156" s="13">
        <v>1368</v>
      </c>
      <c r="D156" s="13">
        <v>0.87529999999999997</v>
      </c>
      <c r="E156" s="13">
        <v>13.1</v>
      </c>
      <c r="F156" s="13">
        <v>7.84</v>
      </c>
      <c r="G156" s="13">
        <v>11.38</v>
      </c>
      <c r="H156" s="28" t="s">
        <v>112</v>
      </c>
      <c r="I156" s="13">
        <v>7.0000000000000007E-2</v>
      </c>
      <c r="J156" s="13">
        <v>67.900000000000006</v>
      </c>
      <c r="K156" s="13">
        <v>10</v>
      </c>
      <c r="AP156" s="28">
        <v>235</v>
      </c>
      <c r="AQ156" s="28">
        <v>125</v>
      </c>
    </row>
    <row r="157" spans="1:43" x14ac:dyDescent="0.3">
      <c r="A157" s="48">
        <v>36626</v>
      </c>
      <c r="B157" s="13">
        <v>93537</v>
      </c>
      <c r="C157" s="13">
        <v>788.1</v>
      </c>
      <c r="D157" s="13">
        <v>0.50439999999999996</v>
      </c>
      <c r="E157" s="13">
        <v>9.85</v>
      </c>
      <c r="F157" s="13">
        <v>7.81</v>
      </c>
      <c r="G157" s="13">
        <v>10.29</v>
      </c>
      <c r="H157" s="28" t="s">
        <v>112</v>
      </c>
      <c r="I157" s="13">
        <v>1.04</v>
      </c>
      <c r="J157" s="13">
        <v>100</v>
      </c>
      <c r="K157" s="13">
        <v>10</v>
      </c>
      <c r="AP157" s="28">
        <v>235</v>
      </c>
      <c r="AQ157" s="28">
        <v>125</v>
      </c>
    </row>
    <row r="158" spans="1:43" x14ac:dyDescent="0.3">
      <c r="A158" s="48">
        <v>36633</v>
      </c>
      <c r="B158" s="13">
        <v>95926</v>
      </c>
      <c r="C158" s="13">
        <v>662</v>
      </c>
      <c r="D158" s="13">
        <v>0.42399999999999999</v>
      </c>
      <c r="E158" s="13">
        <v>8.9700000000000006</v>
      </c>
      <c r="F158" s="13">
        <v>7.61</v>
      </c>
      <c r="G158" s="13">
        <v>13.43</v>
      </c>
      <c r="H158" s="28" t="s">
        <v>112</v>
      </c>
      <c r="I158" s="13">
        <v>0.2</v>
      </c>
      <c r="J158" s="13">
        <v>89.8</v>
      </c>
      <c r="K158" s="46">
        <v>1000</v>
      </c>
      <c r="AP158" s="28">
        <v>235</v>
      </c>
      <c r="AQ158" s="28">
        <v>125</v>
      </c>
    </row>
    <row r="159" spans="1:43" x14ac:dyDescent="0.3">
      <c r="A159" s="48">
        <v>36637</v>
      </c>
      <c r="B159" s="13">
        <v>95004</v>
      </c>
      <c r="C159" s="13">
        <v>738.5</v>
      </c>
      <c r="D159" s="13">
        <v>0.47260000000000002</v>
      </c>
      <c r="E159" s="13">
        <v>9.5399999999999991</v>
      </c>
      <c r="F159" s="13">
        <v>7.64</v>
      </c>
      <c r="G159" s="13">
        <v>12.55</v>
      </c>
      <c r="H159" s="28" t="s">
        <v>112</v>
      </c>
      <c r="I159" s="13">
        <v>0.62</v>
      </c>
      <c r="J159" s="13">
        <v>100</v>
      </c>
      <c r="K159" s="49">
        <v>200</v>
      </c>
      <c r="L159" s="13">
        <f>AVERAGE(K155:K159)</f>
        <v>246</v>
      </c>
      <c r="M159" s="38">
        <f>GEOMEAN(K155:K159)</f>
        <v>45.730505192732636</v>
      </c>
      <c r="N159" s="45" t="s">
        <v>291</v>
      </c>
      <c r="AP159" s="28">
        <v>235</v>
      </c>
      <c r="AQ159" s="28">
        <v>125</v>
      </c>
    </row>
    <row r="160" spans="1:43" x14ac:dyDescent="0.3">
      <c r="A160" s="48">
        <v>36647</v>
      </c>
      <c r="B160" s="13">
        <v>101929</v>
      </c>
      <c r="C160" s="13">
        <v>762.9</v>
      </c>
      <c r="D160" s="13">
        <v>0.48820000000000002</v>
      </c>
      <c r="E160" s="13">
        <v>9.02</v>
      </c>
      <c r="F160" s="13">
        <v>7.63</v>
      </c>
      <c r="G160" s="13">
        <v>15.86</v>
      </c>
      <c r="H160" s="28" t="s">
        <v>112</v>
      </c>
      <c r="I160" s="13">
        <v>0.67</v>
      </c>
      <c r="J160" s="13">
        <v>65.8</v>
      </c>
      <c r="K160" s="46">
        <v>720</v>
      </c>
      <c r="AP160" s="28">
        <v>235</v>
      </c>
      <c r="AQ160" s="28">
        <v>125</v>
      </c>
    </row>
    <row r="161" spans="1:43" x14ac:dyDescent="0.3">
      <c r="A161" s="48">
        <v>36654</v>
      </c>
      <c r="B161" s="13">
        <v>91137</v>
      </c>
      <c r="C161" s="13">
        <v>959.5</v>
      </c>
      <c r="D161" s="13">
        <v>0.61409999999999998</v>
      </c>
      <c r="E161" s="13">
        <v>8.06</v>
      </c>
      <c r="F161" s="13">
        <v>7.71</v>
      </c>
      <c r="G161" s="13">
        <v>21.22</v>
      </c>
      <c r="H161" s="28" t="s">
        <v>112</v>
      </c>
      <c r="I161" s="13">
        <v>0.14000000000000001</v>
      </c>
      <c r="J161" s="13">
        <v>100</v>
      </c>
      <c r="K161" s="46">
        <v>740</v>
      </c>
      <c r="AP161" s="28">
        <v>235</v>
      </c>
      <c r="AQ161" s="28">
        <v>125</v>
      </c>
    </row>
    <row r="162" spans="1:43" x14ac:dyDescent="0.3">
      <c r="A162" s="48">
        <v>36661</v>
      </c>
      <c r="B162" s="13">
        <v>91811</v>
      </c>
      <c r="C162" s="13">
        <v>715.1</v>
      </c>
      <c r="D162" s="13">
        <v>0.45760000000000001</v>
      </c>
      <c r="E162" s="13">
        <v>10.47</v>
      </c>
      <c r="F162" s="13">
        <v>7.71</v>
      </c>
      <c r="G162" s="13">
        <v>16.440000000000001</v>
      </c>
      <c r="H162" s="28" t="s">
        <v>112</v>
      </c>
      <c r="I162" s="13">
        <v>0.34</v>
      </c>
      <c r="J162" s="13">
        <v>100</v>
      </c>
      <c r="K162" s="13">
        <v>170</v>
      </c>
      <c r="AP162" s="28">
        <v>235</v>
      </c>
      <c r="AQ162" s="28">
        <v>125</v>
      </c>
    </row>
    <row r="163" spans="1:43" x14ac:dyDescent="0.3">
      <c r="A163" s="48">
        <v>36668</v>
      </c>
      <c r="B163" s="13">
        <v>103345</v>
      </c>
      <c r="C163" s="13">
        <v>757.8</v>
      </c>
      <c r="D163" s="13">
        <v>0.48499999999999999</v>
      </c>
      <c r="E163" s="13">
        <v>10.35</v>
      </c>
      <c r="F163" s="13">
        <v>7.57</v>
      </c>
      <c r="G163" s="13">
        <v>17.39</v>
      </c>
      <c r="H163" s="28" t="s">
        <v>112</v>
      </c>
      <c r="I163" s="13">
        <v>0.15</v>
      </c>
      <c r="J163" s="13">
        <v>100</v>
      </c>
      <c r="K163" s="13">
        <v>150</v>
      </c>
      <c r="AP163" s="28">
        <v>235</v>
      </c>
      <c r="AQ163" s="28">
        <v>125</v>
      </c>
    </row>
    <row r="164" spans="1:43" x14ac:dyDescent="0.3">
      <c r="A164" s="48">
        <v>36676</v>
      </c>
      <c r="B164" s="13">
        <v>112052</v>
      </c>
      <c r="C164" s="13">
        <v>704</v>
      </c>
      <c r="D164" s="13">
        <v>0.45100000000000001</v>
      </c>
      <c r="E164" s="13">
        <v>10.31</v>
      </c>
      <c r="F164" s="13">
        <v>7.58</v>
      </c>
      <c r="G164" s="13">
        <v>21.54</v>
      </c>
      <c r="H164" s="28" t="s">
        <v>112</v>
      </c>
      <c r="I164" s="13">
        <v>0.5</v>
      </c>
      <c r="J164" s="13">
        <v>48.7</v>
      </c>
      <c r="K164" s="13">
        <v>80</v>
      </c>
      <c r="L164" s="13">
        <f>AVERAGE(K160:K164)</f>
        <v>372</v>
      </c>
      <c r="M164" s="43">
        <f>GEOMEAN(K160:K164)</f>
        <v>255.41057613051856</v>
      </c>
      <c r="N164" s="45" t="s">
        <v>292</v>
      </c>
      <c r="AP164" s="28">
        <v>235</v>
      </c>
      <c r="AQ164" s="28">
        <v>125</v>
      </c>
    </row>
    <row r="165" spans="1:43" x14ac:dyDescent="0.3">
      <c r="A165" s="48">
        <v>36682</v>
      </c>
      <c r="B165" s="13">
        <v>100315</v>
      </c>
      <c r="C165" s="13">
        <v>729.3</v>
      </c>
      <c r="D165" s="13">
        <v>0.46719999999999995</v>
      </c>
      <c r="E165" s="13">
        <v>8.6300000000000008</v>
      </c>
      <c r="F165" s="13">
        <v>7.13</v>
      </c>
      <c r="G165" s="13">
        <v>20.22</v>
      </c>
      <c r="H165" s="28" t="s">
        <v>112</v>
      </c>
      <c r="I165" s="13">
        <v>0.11</v>
      </c>
      <c r="J165" s="13">
        <v>100</v>
      </c>
      <c r="K165" s="46">
        <v>4000</v>
      </c>
      <c r="AP165" s="28">
        <v>235</v>
      </c>
      <c r="AQ165" s="28">
        <v>125</v>
      </c>
    </row>
    <row r="166" spans="1:43" x14ac:dyDescent="0.3">
      <c r="A166" s="48">
        <v>36689</v>
      </c>
      <c r="B166" s="13">
        <v>101459</v>
      </c>
      <c r="C166" s="13">
        <v>868.5</v>
      </c>
      <c r="D166" s="13">
        <v>0.55579999999999996</v>
      </c>
      <c r="E166" s="13">
        <v>9.24</v>
      </c>
      <c r="F166" s="13">
        <v>7.16</v>
      </c>
      <c r="G166" s="13">
        <v>24.23</v>
      </c>
      <c r="H166" s="28" t="s">
        <v>112</v>
      </c>
      <c r="I166" s="13">
        <v>0.34</v>
      </c>
      <c r="J166" s="13">
        <v>100</v>
      </c>
      <c r="K166" s="46">
        <v>1500</v>
      </c>
      <c r="AP166" s="28">
        <v>235</v>
      </c>
      <c r="AQ166" s="28">
        <v>125</v>
      </c>
    </row>
    <row r="167" spans="1:43" x14ac:dyDescent="0.3">
      <c r="A167" s="48">
        <v>36696</v>
      </c>
      <c r="B167" s="13">
        <v>83024</v>
      </c>
      <c r="C167" s="13">
        <v>535.20000000000005</v>
      </c>
      <c r="D167" s="13">
        <v>0.34250000000000003</v>
      </c>
      <c r="E167" s="13">
        <v>8.08</v>
      </c>
      <c r="F167" s="13">
        <v>7.17</v>
      </c>
      <c r="G167" s="13">
        <v>19.48</v>
      </c>
      <c r="H167" s="28" t="s">
        <v>112</v>
      </c>
      <c r="I167" s="13">
        <v>0.57999999999999996</v>
      </c>
      <c r="J167" s="13">
        <v>59.3</v>
      </c>
      <c r="K167" s="46">
        <v>27000</v>
      </c>
      <c r="AP167" s="28">
        <v>235</v>
      </c>
      <c r="AQ167" s="28">
        <v>125</v>
      </c>
    </row>
    <row r="168" spans="1:43" x14ac:dyDescent="0.3">
      <c r="A168" s="48">
        <v>36703</v>
      </c>
      <c r="B168" s="13">
        <v>95542</v>
      </c>
      <c r="C168" s="13">
        <v>596.4</v>
      </c>
      <c r="D168" s="13">
        <v>0.38150000000000006</v>
      </c>
      <c r="E168" s="13">
        <v>5.95</v>
      </c>
      <c r="F168" s="13">
        <v>7.18</v>
      </c>
      <c r="G168" s="13">
        <v>24.72</v>
      </c>
      <c r="H168" s="28" t="s">
        <v>112</v>
      </c>
      <c r="I168" s="13">
        <v>0.27</v>
      </c>
      <c r="J168" s="13">
        <v>77</v>
      </c>
      <c r="K168" s="50">
        <v>230</v>
      </c>
      <c r="AP168" s="28">
        <v>235</v>
      </c>
      <c r="AQ168" s="28">
        <v>125</v>
      </c>
    </row>
    <row r="169" spans="1:43" x14ac:dyDescent="0.3">
      <c r="A169" s="48">
        <v>36705</v>
      </c>
      <c r="B169" s="13">
        <v>92504</v>
      </c>
      <c r="C169" s="13">
        <v>762</v>
      </c>
      <c r="D169" s="13">
        <v>0.48800000000000004</v>
      </c>
      <c r="E169" s="13">
        <v>6.92</v>
      </c>
      <c r="F169" s="13">
        <v>7.47</v>
      </c>
      <c r="G169" s="13">
        <v>20.59</v>
      </c>
      <c r="H169" s="28" t="s">
        <v>112</v>
      </c>
      <c r="I169" s="13">
        <v>0.7</v>
      </c>
      <c r="J169" s="13">
        <v>38.200000000000003</v>
      </c>
      <c r="K169" s="46">
        <v>290</v>
      </c>
      <c r="L169" s="13">
        <f>AVERAGE(K165:K169)</f>
        <v>6604</v>
      </c>
      <c r="M169" s="43">
        <f>GEOMEAN(K165:K169)</f>
        <v>1609.6378275109664</v>
      </c>
      <c r="N169" s="45" t="s">
        <v>293</v>
      </c>
      <c r="AP169" s="28">
        <v>235</v>
      </c>
      <c r="AQ169" s="28">
        <v>125</v>
      </c>
    </row>
    <row r="170" spans="1:43" x14ac:dyDescent="0.3">
      <c r="A170" s="48">
        <v>36717</v>
      </c>
      <c r="B170" s="13">
        <v>103122</v>
      </c>
      <c r="C170" s="13">
        <v>894.9</v>
      </c>
      <c r="D170" s="13">
        <v>0.57279999999999998</v>
      </c>
      <c r="E170" s="13">
        <v>6.08</v>
      </c>
      <c r="F170" s="13">
        <v>7.57</v>
      </c>
      <c r="G170" s="13">
        <v>24.7</v>
      </c>
      <c r="H170" s="28" t="s">
        <v>112</v>
      </c>
      <c r="I170" s="13">
        <v>0.09</v>
      </c>
      <c r="J170" s="13">
        <v>97.9</v>
      </c>
      <c r="K170" s="46">
        <v>580</v>
      </c>
      <c r="AP170" s="28">
        <v>235</v>
      </c>
      <c r="AQ170" s="28">
        <v>125</v>
      </c>
    </row>
    <row r="171" spans="1:43" x14ac:dyDescent="0.3">
      <c r="A171" s="48">
        <v>36724</v>
      </c>
      <c r="B171" s="13">
        <v>102506</v>
      </c>
      <c r="C171" s="13">
        <v>569.6</v>
      </c>
      <c r="D171" s="13">
        <v>0.36450000000000005</v>
      </c>
      <c r="E171" s="13">
        <v>7.48</v>
      </c>
      <c r="F171" s="13">
        <v>7.6</v>
      </c>
      <c r="G171" s="13">
        <v>24.11</v>
      </c>
      <c r="H171" s="28" t="s">
        <v>112</v>
      </c>
      <c r="I171" s="13">
        <v>0.31</v>
      </c>
      <c r="J171" s="13">
        <v>95</v>
      </c>
      <c r="K171" s="46">
        <v>280</v>
      </c>
      <c r="AP171" s="28">
        <v>235</v>
      </c>
      <c r="AQ171" s="28">
        <v>125</v>
      </c>
    </row>
    <row r="172" spans="1:43" x14ac:dyDescent="0.3">
      <c r="A172" s="48">
        <v>36731</v>
      </c>
      <c r="B172" s="13">
        <v>95702</v>
      </c>
      <c r="C172" s="13">
        <v>1191</v>
      </c>
      <c r="D172" s="13">
        <v>0.76249999999999996</v>
      </c>
      <c r="E172" s="13">
        <v>14.02</v>
      </c>
      <c r="F172" s="13">
        <v>8.0500000000000007</v>
      </c>
      <c r="G172" s="13">
        <v>21.32</v>
      </c>
      <c r="H172" s="28" t="s">
        <v>112</v>
      </c>
      <c r="I172" s="13">
        <v>0.4</v>
      </c>
      <c r="J172" s="13">
        <v>100</v>
      </c>
      <c r="K172" s="46">
        <v>360</v>
      </c>
      <c r="AP172" s="28">
        <v>235</v>
      </c>
      <c r="AQ172" s="28">
        <v>125</v>
      </c>
    </row>
    <row r="173" spans="1:43" x14ac:dyDescent="0.3">
      <c r="A173" s="48">
        <v>36733</v>
      </c>
      <c r="B173" s="13">
        <v>95243</v>
      </c>
      <c r="C173" s="13">
        <v>1108</v>
      </c>
      <c r="D173" s="13">
        <v>0.70930000000000004</v>
      </c>
      <c r="E173" s="13">
        <v>10.49</v>
      </c>
      <c r="F173" s="13">
        <v>7.94</v>
      </c>
      <c r="G173" s="13">
        <v>23.43</v>
      </c>
      <c r="H173" s="28" t="s">
        <v>112</v>
      </c>
      <c r="I173" s="13">
        <v>0.15</v>
      </c>
      <c r="J173" s="13">
        <v>75.099999999999994</v>
      </c>
      <c r="K173" s="46">
        <v>730</v>
      </c>
      <c r="AP173" s="28">
        <v>235</v>
      </c>
      <c r="AQ173" s="28">
        <v>125</v>
      </c>
    </row>
    <row r="174" spans="1:43" x14ac:dyDescent="0.3">
      <c r="A174" s="48">
        <v>36738</v>
      </c>
      <c r="B174" s="13">
        <v>93636</v>
      </c>
      <c r="C174" s="13">
        <v>454.5</v>
      </c>
      <c r="D174" s="13">
        <v>0.29089999999999999</v>
      </c>
      <c r="E174" s="13">
        <v>6.69</v>
      </c>
      <c r="F174" s="13">
        <v>7.42</v>
      </c>
      <c r="G174" s="13">
        <v>23.15</v>
      </c>
      <c r="H174" s="28" t="s">
        <v>112</v>
      </c>
      <c r="I174" s="13">
        <v>0.1</v>
      </c>
      <c r="J174" s="13">
        <v>100</v>
      </c>
      <c r="K174" s="46">
        <v>1800</v>
      </c>
      <c r="L174" s="13">
        <f>AVERAGE(K170:K174)</f>
        <v>750</v>
      </c>
      <c r="M174" s="43">
        <f>GEOMEAN(K170:K174)</f>
        <v>598.54495995484717</v>
      </c>
      <c r="N174" s="45" t="s">
        <v>294</v>
      </c>
      <c r="AP174" s="28">
        <v>235</v>
      </c>
      <c r="AQ174" s="28">
        <v>125</v>
      </c>
    </row>
    <row r="175" spans="1:43" x14ac:dyDescent="0.3">
      <c r="A175" s="48">
        <v>36740</v>
      </c>
      <c r="B175" s="13">
        <v>85743</v>
      </c>
      <c r="C175" s="13">
        <v>607</v>
      </c>
      <c r="D175" s="13">
        <v>0.38850000000000001</v>
      </c>
      <c r="E175" s="13">
        <v>6.65</v>
      </c>
      <c r="F175" s="13">
        <v>7.51</v>
      </c>
      <c r="G175" s="13">
        <v>22.97</v>
      </c>
      <c r="H175" s="28" t="s">
        <v>112</v>
      </c>
      <c r="I175" s="13">
        <v>0.2</v>
      </c>
      <c r="J175" s="13">
        <v>100</v>
      </c>
      <c r="K175" s="46">
        <v>560</v>
      </c>
      <c r="AP175" s="28">
        <v>235</v>
      </c>
      <c r="AQ175" s="28">
        <v>125</v>
      </c>
    </row>
    <row r="176" spans="1:43" x14ac:dyDescent="0.3">
      <c r="A176" s="48">
        <v>36745</v>
      </c>
      <c r="B176" s="13">
        <v>104550</v>
      </c>
      <c r="C176" s="13">
        <v>1</v>
      </c>
      <c r="D176" s="13">
        <v>1E-3</v>
      </c>
      <c r="E176" s="13">
        <v>7.09</v>
      </c>
      <c r="F176" s="13">
        <v>7.99</v>
      </c>
      <c r="G176" s="13">
        <v>23.57</v>
      </c>
      <c r="H176" s="28" t="s">
        <v>112</v>
      </c>
      <c r="I176" s="13">
        <v>0.34</v>
      </c>
      <c r="J176" s="13">
        <v>98.5</v>
      </c>
      <c r="K176" s="46">
        <v>9000</v>
      </c>
      <c r="AP176" s="28">
        <v>235</v>
      </c>
      <c r="AQ176" s="28">
        <v>125</v>
      </c>
    </row>
    <row r="177" spans="1:43" x14ac:dyDescent="0.3">
      <c r="A177" s="48">
        <v>36752</v>
      </c>
      <c r="B177" s="13">
        <v>104526</v>
      </c>
      <c r="C177" s="13">
        <v>866</v>
      </c>
      <c r="D177" s="13">
        <v>0.55399999999999994</v>
      </c>
      <c r="E177" s="13">
        <v>12.66</v>
      </c>
      <c r="F177" s="13">
        <v>7.86</v>
      </c>
      <c r="G177" s="13">
        <v>24.26</v>
      </c>
      <c r="H177" s="28" t="s">
        <v>112</v>
      </c>
      <c r="I177" s="13">
        <v>0.4</v>
      </c>
      <c r="J177" s="13">
        <v>58.5</v>
      </c>
      <c r="K177" s="46">
        <v>500</v>
      </c>
      <c r="AP177" s="28">
        <v>235</v>
      </c>
      <c r="AQ177" s="28">
        <v>125</v>
      </c>
    </row>
    <row r="178" spans="1:43" x14ac:dyDescent="0.3">
      <c r="A178" s="48">
        <v>36759</v>
      </c>
      <c r="B178" s="13">
        <v>101213</v>
      </c>
      <c r="C178" s="13">
        <v>686</v>
      </c>
      <c r="D178" s="13">
        <v>0.439</v>
      </c>
      <c r="E178" s="13">
        <v>7.75</v>
      </c>
      <c r="F178" s="13">
        <v>7.28</v>
      </c>
      <c r="G178" s="13">
        <v>20.04</v>
      </c>
      <c r="H178" s="28" t="s">
        <v>112</v>
      </c>
      <c r="I178" s="13">
        <v>0.6</v>
      </c>
      <c r="J178" s="13">
        <v>40.1</v>
      </c>
      <c r="K178" s="13">
        <v>80</v>
      </c>
      <c r="AP178" s="28">
        <v>235</v>
      </c>
      <c r="AQ178" s="28">
        <v>125</v>
      </c>
    </row>
    <row r="179" spans="1:43" x14ac:dyDescent="0.3">
      <c r="A179" s="48">
        <v>36766</v>
      </c>
      <c r="B179" s="13">
        <v>103225</v>
      </c>
      <c r="C179" s="13">
        <v>661</v>
      </c>
      <c r="D179" s="13">
        <v>0.42200000000000004</v>
      </c>
      <c r="E179" s="13">
        <v>6.42</v>
      </c>
      <c r="F179" s="13">
        <v>7.35</v>
      </c>
      <c r="G179" s="13">
        <v>23.05</v>
      </c>
      <c r="H179" s="28" t="s">
        <v>112</v>
      </c>
      <c r="I179" s="13">
        <v>0.1</v>
      </c>
      <c r="J179" s="13">
        <v>48.8</v>
      </c>
      <c r="K179" s="46">
        <v>240</v>
      </c>
      <c r="L179" s="13">
        <f>AVERAGE(K175:K179)</f>
        <v>2076</v>
      </c>
      <c r="M179" s="43">
        <f>GEOMEAN(K175:K179)</f>
        <v>545.68291172932425</v>
      </c>
      <c r="N179" s="45" t="s">
        <v>295</v>
      </c>
      <c r="AP179" s="28">
        <v>235</v>
      </c>
      <c r="AQ179" s="28">
        <v>125</v>
      </c>
    </row>
    <row r="180" spans="1:43" x14ac:dyDescent="0.3">
      <c r="A180" s="48">
        <v>36775</v>
      </c>
      <c r="B180" s="13">
        <v>93712</v>
      </c>
      <c r="C180" s="13">
        <v>391</v>
      </c>
      <c r="D180" s="13">
        <v>0.25</v>
      </c>
      <c r="E180" s="13">
        <v>8.59</v>
      </c>
      <c r="F180" s="13">
        <v>7.43</v>
      </c>
      <c r="G180" s="13">
        <v>18.02</v>
      </c>
      <c r="H180" s="28" t="s">
        <v>112</v>
      </c>
      <c r="I180" s="13">
        <v>0.4</v>
      </c>
      <c r="J180" s="13">
        <v>66.599999999999994</v>
      </c>
      <c r="K180" s="46">
        <v>2160</v>
      </c>
      <c r="AP180" s="28">
        <v>235</v>
      </c>
      <c r="AQ180" s="28">
        <v>125</v>
      </c>
    </row>
    <row r="181" spans="1:43" x14ac:dyDescent="0.3">
      <c r="A181" s="48">
        <v>36780</v>
      </c>
      <c r="B181" s="13">
        <v>101115</v>
      </c>
      <c r="C181" s="13">
        <v>360</v>
      </c>
      <c r="D181" s="13">
        <v>0.23</v>
      </c>
      <c r="E181" s="13">
        <v>7.34</v>
      </c>
      <c r="F181" s="13">
        <v>7.63</v>
      </c>
      <c r="G181" s="13">
        <v>22.9</v>
      </c>
      <c r="H181" s="28" t="s">
        <v>112</v>
      </c>
      <c r="I181" s="13">
        <v>0.1</v>
      </c>
      <c r="J181" s="13">
        <v>57.2</v>
      </c>
      <c r="K181" s="46">
        <v>3360</v>
      </c>
      <c r="AP181" s="28">
        <v>235</v>
      </c>
      <c r="AQ181" s="28">
        <v>125</v>
      </c>
    </row>
    <row r="182" spans="1:43" x14ac:dyDescent="0.3">
      <c r="A182" s="48">
        <v>36782</v>
      </c>
      <c r="B182" s="13">
        <v>95717</v>
      </c>
      <c r="C182" s="13">
        <v>498</v>
      </c>
      <c r="D182" s="13">
        <v>0.31899999999999995</v>
      </c>
      <c r="E182" s="13">
        <v>6.5</v>
      </c>
      <c r="F182" s="13">
        <v>7.47</v>
      </c>
      <c r="G182" s="13">
        <v>19.190000000000001</v>
      </c>
      <c r="H182" s="28" t="s">
        <v>112</v>
      </c>
      <c r="I182" s="13">
        <v>0.4</v>
      </c>
      <c r="J182" s="13">
        <v>32.4</v>
      </c>
      <c r="K182" s="46">
        <v>520</v>
      </c>
      <c r="AP182" s="28">
        <v>235</v>
      </c>
      <c r="AQ182" s="28">
        <v>125</v>
      </c>
    </row>
    <row r="183" spans="1:43" x14ac:dyDescent="0.3">
      <c r="A183" s="48">
        <v>36787</v>
      </c>
      <c r="B183" s="13">
        <v>102850</v>
      </c>
      <c r="C183" s="13">
        <v>780</v>
      </c>
      <c r="D183" s="13">
        <v>0.499</v>
      </c>
      <c r="E183" s="13">
        <v>7.55</v>
      </c>
      <c r="F183" s="13">
        <v>7.48</v>
      </c>
      <c r="G183" s="13">
        <v>17.149999999999999</v>
      </c>
      <c r="H183" s="28" t="s">
        <v>112</v>
      </c>
      <c r="I183" s="13">
        <v>0.2</v>
      </c>
      <c r="J183" s="13">
        <v>95.4</v>
      </c>
      <c r="K183" s="46">
        <v>740</v>
      </c>
      <c r="AP183" s="28">
        <v>235</v>
      </c>
      <c r="AQ183" s="28">
        <v>125</v>
      </c>
    </row>
    <row r="184" spans="1:43" x14ac:dyDescent="0.3">
      <c r="A184" s="48">
        <v>36794</v>
      </c>
      <c r="B184" s="13">
        <v>92411</v>
      </c>
      <c r="C184" s="13">
        <v>497</v>
      </c>
      <c r="D184" s="13">
        <v>0.318</v>
      </c>
      <c r="E184" s="13">
        <v>5.81</v>
      </c>
      <c r="F184" s="13">
        <v>7.51</v>
      </c>
      <c r="G184" s="13">
        <v>15.3</v>
      </c>
      <c r="H184" s="28" t="s">
        <v>112</v>
      </c>
      <c r="I184" s="13">
        <v>0.4</v>
      </c>
      <c r="J184" s="13">
        <v>60.4</v>
      </c>
      <c r="K184" s="46">
        <v>8160</v>
      </c>
      <c r="L184" s="13">
        <f>AVERAGE(K180:K184)</f>
        <v>2988</v>
      </c>
      <c r="M184" s="43">
        <f>GEOMEAN(K180:K184)</f>
        <v>1868.7174891428303</v>
      </c>
      <c r="N184" s="45" t="s">
        <v>296</v>
      </c>
      <c r="AP184" s="28">
        <v>235</v>
      </c>
      <c r="AQ184" s="28">
        <v>125</v>
      </c>
    </row>
    <row r="185" spans="1:43" x14ac:dyDescent="0.3">
      <c r="A185" s="48">
        <v>36801</v>
      </c>
      <c r="B185" s="13">
        <v>94750</v>
      </c>
      <c r="C185" s="13">
        <v>806.9</v>
      </c>
      <c r="D185" s="13">
        <v>0.51639999999999997</v>
      </c>
      <c r="E185" s="13">
        <v>7.65</v>
      </c>
      <c r="F185" s="13">
        <v>7.59</v>
      </c>
      <c r="G185" s="13">
        <v>17.579999999999998</v>
      </c>
      <c r="H185" s="28" t="s">
        <v>112</v>
      </c>
      <c r="I185" s="13">
        <v>0.09</v>
      </c>
      <c r="J185" s="13">
        <v>100</v>
      </c>
      <c r="K185" s="46">
        <v>1090</v>
      </c>
      <c r="AP185" s="28">
        <v>235</v>
      </c>
      <c r="AQ185" s="28">
        <v>125</v>
      </c>
    </row>
    <row r="186" spans="1:43" x14ac:dyDescent="0.3">
      <c r="A186" s="48">
        <v>36807</v>
      </c>
      <c r="B186" s="13">
        <v>104913</v>
      </c>
      <c r="C186" s="13">
        <v>655</v>
      </c>
      <c r="D186" s="13">
        <v>0.41920000000000002</v>
      </c>
      <c r="E186" s="13">
        <v>9.01</v>
      </c>
      <c r="F186" s="13">
        <v>7.62</v>
      </c>
      <c r="G186" s="13">
        <v>10.14</v>
      </c>
      <c r="H186" s="28" t="s">
        <v>112</v>
      </c>
      <c r="I186" s="13">
        <v>0.35</v>
      </c>
      <c r="J186" s="13">
        <v>72.400000000000006</v>
      </c>
      <c r="K186" s="46">
        <v>1100</v>
      </c>
      <c r="AP186" s="28">
        <v>235</v>
      </c>
      <c r="AQ186" s="28">
        <v>125</v>
      </c>
    </row>
    <row r="187" spans="1:43" x14ac:dyDescent="0.3">
      <c r="A187" s="48">
        <v>36815</v>
      </c>
      <c r="B187" s="13">
        <v>104906</v>
      </c>
      <c r="C187" s="13">
        <v>656.6</v>
      </c>
      <c r="D187" s="13">
        <v>0.42020000000000002</v>
      </c>
      <c r="E187" s="13">
        <v>7.7</v>
      </c>
      <c r="F187" s="13">
        <v>7.48</v>
      </c>
      <c r="G187" s="13">
        <v>16.170000000000002</v>
      </c>
      <c r="H187" s="28" t="s">
        <v>112</v>
      </c>
      <c r="I187" s="13">
        <v>0.12</v>
      </c>
      <c r="J187" s="13">
        <v>66.900000000000006</v>
      </c>
      <c r="K187" s="46">
        <v>310</v>
      </c>
      <c r="AP187" s="28">
        <v>235</v>
      </c>
      <c r="AQ187" s="28">
        <v>125</v>
      </c>
    </row>
    <row r="188" spans="1:43" x14ac:dyDescent="0.3">
      <c r="A188" s="48">
        <v>36822</v>
      </c>
      <c r="B188" s="13">
        <v>100235</v>
      </c>
      <c r="C188" s="13">
        <v>791.2</v>
      </c>
      <c r="D188" s="13">
        <v>0.50639999999999996</v>
      </c>
      <c r="E188" s="13">
        <v>6.95</v>
      </c>
      <c r="F188" s="13">
        <v>7.45</v>
      </c>
      <c r="G188" s="13">
        <v>16.39</v>
      </c>
      <c r="H188" s="28" t="s">
        <v>112</v>
      </c>
      <c r="I188" s="13">
        <v>0.24</v>
      </c>
      <c r="J188" s="13">
        <v>72.2</v>
      </c>
      <c r="K188" s="46">
        <v>1340</v>
      </c>
      <c r="AP188" s="28">
        <v>235</v>
      </c>
      <c r="AQ188" s="28">
        <v>125</v>
      </c>
    </row>
    <row r="189" spans="1:43" x14ac:dyDescent="0.3">
      <c r="A189" s="48">
        <v>36829</v>
      </c>
      <c r="B189" s="13">
        <v>93525</v>
      </c>
      <c r="C189" s="13">
        <v>909.9</v>
      </c>
      <c r="D189" s="13">
        <v>0.58229999999999993</v>
      </c>
      <c r="E189" s="13">
        <v>8.52</v>
      </c>
      <c r="F189" s="13">
        <v>7.44</v>
      </c>
      <c r="G189" s="13">
        <v>10.23</v>
      </c>
      <c r="H189" s="28" t="s">
        <v>112</v>
      </c>
      <c r="I189" s="13">
        <v>0.12</v>
      </c>
      <c r="J189" s="13">
        <v>69.3</v>
      </c>
      <c r="K189" s="46">
        <v>960</v>
      </c>
      <c r="L189" s="13">
        <f>AVERAGE(K185:K189)</f>
        <v>960</v>
      </c>
      <c r="M189" s="43">
        <f>GEOMEAN(K185:K189)</f>
        <v>862.8024738790424</v>
      </c>
      <c r="N189" s="45" t="s">
        <v>297</v>
      </c>
      <c r="AP189" s="28">
        <v>235</v>
      </c>
      <c r="AQ189" s="28">
        <v>125</v>
      </c>
    </row>
    <row r="190" spans="1:43" x14ac:dyDescent="0.3">
      <c r="A190" s="48">
        <v>36831</v>
      </c>
      <c r="B190" s="13">
        <v>91754</v>
      </c>
      <c r="C190" s="13">
        <v>977</v>
      </c>
      <c r="D190" s="13">
        <v>0.625</v>
      </c>
      <c r="E190" s="13">
        <v>9.67</v>
      </c>
      <c r="F190" s="13">
        <v>7.5</v>
      </c>
      <c r="G190" s="13">
        <v>12.54</v>
      </c>
      <c r="H190" s="28" t="s">
        <v>112</v>
      </c>
      <c r="I190" s="13">
        <v>0.4</v>
      </c>
      <c r="J190" s="13">
        <v>28.3</v>
      </c>
      <c r="K190" s="46">
        <v>310</v>
      </c>
      <c r="AP190" s="28">
        <v>235</v>
      </c>
      <c r="AQ190" s="28">
        <v>125</v>
      </c>
    </row>
    <row r="191" spans="1:43" x14ac:dyDescent="0.3">
      <c r="A191" s="48">
        <v>36836</v>
      </c>
      <c r="B191" s="13">
        <v>94321</v>
      </c>
      <c r="C191" s="13">
        <v>1018</v>
      </c>
      <c r="D191" s="13">
        <v>0.65170000000000006</v>
      </c>
      <c r="E191" s="13">
        <v>10.06</v>
      </c>
      <c r="F191" s="13">
        <v>7.39</v>
      </c>
      <c r="G191" s="13">
        <v>8.77</v>
      </c>
      <c r="H191" s="28" t="s">
        <v>112</v>
      </c>
      <c r="I191" s="13">
        <v>0.38</v>
      </c>
      <c r="J191" s="13">
        <v>70.2</v>
      </c>
      <c r="K191" s="46">
        <v>520</v>
      </c>
      <c r="AP191" s="28">
        <v>235</v>
      </c>
      <c r="AQ191" s="28">
        <v>125</v>
      </c>
    </row>
    <row r="192" spans="1:43" x14ac:dyDescent="0.3">
      <c r="A192" s="48">
        <v>36843</v>
      </c>
      <c r="B192" s="13">
        <v>94802</v>
      </c>
      <c r="C192" s="13">
        <v>400.9</v>
      </c>
      <c r="D192" s="13">
        <v>0.25659999999999999</v>
      </c>
      <c r="E192" s="13">
        <v>10.35</v>
      </c>
      <c r="F192" s="13">
        <v>7.45</v>
      </c>
      <c r="G192" s="13">
        <v>10.14</v>
      </c>
      <c r="H192" s="28" t="s">
        <v>112</v>
      </c>
      <c r="I192" s="13">
        <v>0.11</v>
      </c>
      <c r="J192" s="13">
        <v>92.9</v>
      </c>
      <c r="K192" s="46">
        <v>3140</v>
      </c>
      <c r="AP192" s="28">
        <v>235</v>
      </c>
      <c r="AQ192" s="28">
        <v>125</v>
      </c>
    </row>
    <row r="193" spans="1:43" x14ac:dyDescent="0.3">
      <c r="A193" s="48">
        <v>36850</v>
      </c>
      <c r="B193" s="13">
        <v>83738</v>
      </c>
      <c r="C193" s="13">
        <v>808.8</v>
      </c>
      <c r="D193" s="13">
        <v>0.51760000000000006</v>
      </c>
      <c r="E193" s="13">
        <v>14.57</v>
      </c>
      <c r="F193" s="13">
        <v>7.24</v>
      </c>
      <c r="G193" s="13">
        <v>2.0099999999999998</v>
      </c>
      <c r="H193" s="28" t="s">
        <v>112</v>
      </c>
      <c r="I193" s="13">
        <v>0.31</v>
      </c>
      <c r="J193" s="13">
        <v>69.5</v>
      </c>
      <c r="K193" s="13">
        <v>100</v>
      </c>
      <c r="AP193" s="28">
        <v>235</v>
      </c>
      <c r="AQ193" s="28">
        <v>125</v>
      </c>
    </row>
    <row r="194" spans="1:43" x14ac:dyDescent="0.3">
      <c r="A194" s="48">
        <v>36857</v>
      </c>
      <c r="B194" s="13">
        <v>94344</v>
      </c>
      <c r="C194" s="13">
        <v>435.1</v>
      </c>
      <c r="D194" s="13">
        <v>0.27839999999999998</v>
      </c>
      <c r="E194" s="13">
        <v>8</v>
      </c>
      <c r="F194" s="13">
        <v>7.23</v>
      </c>
      <c r="G194" s="13">
        <v>7.14</v>
      </c>
      <c r="H194" s="28" t="s">
        <v>112</v>
      </c>
      <c r="I194" s="13">
        <v>0.3</v>
      </c>
      <c r="J194" s="13">
        <v>100</v>
      </c>
      <c r="K194" s="46">
        <v>1100</v>
      </c>
      <c r="L194" s="13">
        <f>AVERAGE(K190:K194)</f>
        <v>1034</v>
      </c>
      <c r="M194" s="43">
        <f>GEOMEAN(K190:K194)</f>
        <v>561.22560158400643</v>
      </c>
      <c r="N194" s="45" t="s">
        <v>298</v>
      </c>
      <c r="AP194" s="28">
        <v>235</v>
      </c>
      <c r="AQ194" s="28">
        <v>125</v>
      </c>
    </row>
    <row r="195" spans="1:43" x14ac:dyDescent="0.3">
      <c r="A195" s="48">
        <v>36864</v>
      </c>
      <c r="B195" s="13">
        <v>95935</v>
      </c>
      <c r="C195" s="13">
        <v>753.7</v>
      </c>
      <c r="D195" s="13">
        <v>0.4824</v>
      </c>
      <c r="E195" s="13">
        <v>15.36</v>
      </c>
      <c r="F195" s="13">
        <v>7.08</v>
      </c>
      <c r="G195" s="13">
        <v>2.4</v>
      </c>
      <c r="H195" s="28" t="s">
        <v>112</v>
      </c>
      <c r="I195" s="13">
        <v>0.16</v>
      </c>
      <c r="J195" s="13">
        <v>66.8</v>
      </c>
      <c r="K195" s="13">
        <v>100</v>
      </c>
      <c r="AP195" s="28">
        <v>235</v>
      </c>
      <c r="AQ195" s="28">
        <v>125</v>
      </c>
    </row>
    <row r="196" spans="1:43" x14ac:dyDescent="0.3">
      <c r="A196" s="48">
        <v>36866</v>
      </c>
      <c r="B196" s="13">
        <v>90235</v>
      </c>
      <c r="C196" s="13">
        <v>895.3</v>
      </c>
      <c r="D196" s="13">
        <v>0.57299999999999995</v>
      </c>
      <c r="E196" s="13">
        <v>13.43</v>
      </c>
      <c r="F196" s="13">
        <v>6.87</v>
      </c>
      <c r="G196" s="13">
        <v>1.72</v>
      </c>
      <c r="H196" s="28" t="s">
        <v>112</v>
      </c>
      <c r="I196" s="13">
        <v>0</v>
      </c>
      <c r="J196" s="13">
        <v>82</v>
      </c>
      <c r="K196" s="13">
        <v>100</v>
      </c>
      <c r="AP196" s="28">
        <v>235</v>
      </c>
      <c r="AQ196" s="28">
        <v>125</v>
      </c>
    </row>
    <row r="197" spans="1:43" x14ac:dyDescent="0.3">
      <c r="A197" s="48">
        <v>36871</v>
      </c>
      <c r="B197" s="13">
        <v>92423</v>
      </c>
      <c r="C197" s="13">
        <v>450.5</v>
      </c>
      <c r="D197" s="13">
        <v>0.2883</v>
      </c>
      <c r="E197" s="13">
        <v>12.13</v>
      </c>
      <c r="F197" s="13">
        <v>7.17</v>
      </c>
      <c r="G197" s="13">
        <v>3.11</v>
      </c>
      <c r="H197" s="28" t="s">
        <v>112</v>
      </c>
      <c r="I197" s="13">
        <v>0.65</v>
      </c>
      <c r="J197" s="13">
        <v>100</v>
      </c>
      <c r="K197" s="46">
        <v>5290</v>
      </c>
      <c r="AP197" s="28">
        <v>235</v>
      </c>
      <c r="AQ197" s="28">
        <v>125</v>
      </c>
    </row>
    <row r="198" spans="1:43" x14ac:dyDescent="0.3">
      <c r="A198" s="48">
        <v>36878</v>
      </c>
      <c r="B198" s="13">
        <v>95041</v>
      </c>
      <c r="C198" s="13">
        <v>817.3</v>
      </c>
      <c r="D198" s="13">
        <v>0.52310000000000001</v>
      </c>
      <c r="E198" s="13">
        <v>13.36</v>
      </c>
      <c r="F198" s="13">
        <v>7.36</v>
      </c>
      <c r="G198" s="13">
        <v>0.44</v>
      </c>
      <c r="H198" s="28" t="s">
        <v>112</v>
      </c>
      <c r="I198" s="13">
        <v>0.51</v>
      </c>
      <c r="J198" s="13">
        <v>66.099999999999994</v>
      </c>
      <c r="K198" s="46">
        <v>860</v>
      </c>
      <c r="AP198" s="28">
        <v>235</v>
      </c>
      <c r="AQ198" s="28">
        <v>125</v>
      </c>
    </row>
    <row r="199" spans="1:43" x14ac:dyDescent="0.3">
      <c r="A199" s="48">
        <v>36886</v>
      </c>
      <c r="K199" s="13">
        <v>310</v>
      </c>
      <c r="L199" s="13">
        <f>AVERAGE(K195:K199)</f>
        <v>1332</v>
      </c>
      <c r="M199" s="43">
        <f>GEOMEAN(K195:K199)</f>
        <v>426.445134210204</v>
      </c>
      <c r="N199" s="45" t="s">
        <v>299</v>
      </c>
      <c r="AP199" s="28">
        <v>235</v>
      </c>
      <c r="AQ199" s="28">
        <v>125</v>
      </c>
    </row>
    <row r="200" spans="1:43" x14ac:dyDescent="0.3">
      <c r="A200" s="48">
        <v>36893</v>
      </c>
      <c r="B200" s="13">
        <v>100122</v>
      </c>
      <c r="C200" s="13">
        <v>2519</v>
      </c>
      <c r="D200" s="13">
        <v>1.6120000000000001</v>
      </c>
      <c r="E200" s="13">
        <v>11.59</v>
      </c>
      <c r="F200" s="28" t="s">
        <v>267</v>
      </c>
      <c r="G200" s="13">
        <v>0.44</v>
      </c>
      <c r="H200" s="28" t="s">
        <v>112</v>
      </c>
      <c r="I200" s="13">
        <v>0.52</v>
      </c>
      <c r="J200" s="13">
        <v>56.9</v>
      </c>
      <c r="K200" s="46">
        <v>310</v>
      </c>
      <c r="AP200" s="28">
        <v>235</v>
      </c>
      <c r="AQ200" s="28">
        <v>125</v>
      </c>
    </row>
    <row r="201" spans="1:43" x14ac:dyDescent="0.3">
      <c r="A201" s="48">
        <v>36902</v>
      </c>
      <c r="B201" s="13">
        <v>91840</v>
      </c>
      <c r="C201" s="13">
        <v>1843</v>
      </c>
      <c r="D201" s="13">
        <v>1.18</v>
      </c>
      <c r="E201" s="13">
        <v>11.81</v>
      </c>
      <c r="F201" s="28" t="s">
        <v>267</v>
      </c>
      <c r="G201" s="13">
        <v>0.37</v>
      </c>
      <c r="H201" s="28" t="s">
        <v>112</v>
      </c>
      <c r="I201" s="13">
        <v>0.27</v>
      </c>
      <c r="J201" s="13">
        <v>76.7</v>
      </c>
      <c r="K201" s="13">
        <v>200</v>
      </c>
      <c r="AP201" s="28">
        <v>235</v>
      </c>
      <c r="AQ201" s="28">
        <v>125</v>
      </c>
    </row>
    <row r="202" spans="1:43" x14ac:dyDescent="0.3">
      <c r="A202" s="48">
        <v>36907</v>
      </c>
      <c r="B202" s="13">
        <v>95315</v>
      </c>
      <c r="C202" s="13">
        <v>1527</v>
      </c>
      <c r="D202" s="13">
        <v>0.97760000000000002</v>
      </c>
      <c r="E202" s="13">
        <v>11.71</v>
      </c>
      <c r="F202" s="28" t="s">
        <v>267</v>
      </c>
      <c r="G202" s="13">
        <v>1.21</v>
      </c>
      <c r="H202" s="28" t="s">
        <v>112</v>
      </c>
      <c r="I202" s="13">
        <v>0.1</v>
      </c>
      <c r="J202" s="13">
        <v>60.5</v>
      </c>
      <c r="K202" s="13">
        <v>630</v>
      </c>
      <c r="AP202" s="28">
        <v>235</v>
      </c>
      <c r="AQ202" s="28">
        <v>125</v>
      </c>
    </row>
    <row r="203" spans="1:43" x14ac:dyDescent="0.3">
      <c r="A203" s="48">
        <v>36913</v>
      </c>
      <c r="B203" s="13">
        <v>91633</v>
      </c>
      <c r="C203" s="13">
        <v>1362</v>
      </c>
      <c r="D203" s="13">
        <v>0.87169999999999992</v>
      </c>
      <c r="E203" s="13">
        <v>16.809999999999999</v>
      </c>
      <c r="F203" s="28" t="s">
        <v>267</v>
      </c>
      <c r="G203" s="13">
        <v>1.1299999999999999</v>
      </c>
      <c r="H203" s="28" t="s">
        <v>112</v>
      </c>
      <c r="I203" s="13">
        <v>0.39</v>
      </c>
      <c r="J203" s="13">
        <v>100</v>
      </c>
      <c r="K203" s="13">
        <v>100</v>
      </c>
      <c r="AP203" s="28">
        <v>235</v>
      </c>
      <c r="AQ203" s="28">
        <v>125</v>
      </c>
    </row>
    <row r="204" spans="1:43" x14ac:dyDescent="0.3">
      <c r="A204" s="48">
        <v>36920</v>
      </c>
      <c r="B204" s="13">
        <v>100427</v>
      </c>
      <c r="C204" s="13">
        <v>2106</v>
      </c>
      <c r="D204" s="13">
        <v>1.3480000000000001</v>
      </c>
      <c r="E204" s="13">
        <v>12.2</v>
      </c>
      <c r="F204" s="13">
        <v>6.5</v>
      </c>
      <c r="G204" s="13">
        <v>1.76</v>
      </c>
      <c r="H204" s="28" t="s">
        <v>112</v>
      </c>
      <c r="I204" s="13">
        <v>0.3</v>
      </c>
      <c r="J204" s="13">
        <v>60.9</v>
      </c>
      <c r="K204" s="13">
        <v>100</v>
      </c>
      <c r="L204" s="13">
        <f>AVERAGE(K200:K204)</f>
        <v>268</v>
      </c>
      <c r="M204" s="43">
        <f>GEOMEAN(K200:K204)</f>
        <v>208.13563761199921</v>
      </c>
      <c r="N204" s="45" t="s">
        <v>300</v>
      </c>
      <c r="AP204" s="28">
        <v>235</v>
      </c>
      <c r="AQ204" s="28">
        <v>125</v>
      </c>
    </row>
    <row r="205" spans="1:43" x14ac:dyDescent="0.3">
      <c r="A205" s="48">
        <v>36927</v>
      </c>
      <c r="B205" s="13">
        <v>94521</v>
      </c>
      <c r="C205" s="13">
        <v>1331</v>
      </c>
      <c r="D205" s="13">
        <v>0.85199999999999998</v>
      </c>
      <c r="E205" s="13">
        <v>12.64</v>
      </c>
      <c r="F205" s="13">
        <v>7.33</v>
      </c>
      <c r="G205" s="13">
        <v>2.5299999999999998</v>
      </c>
      <c r="H205" s="28" t="s">
        <v>112</v>
      </c>
      <c r="I205" s="13">
        <v>0.2</v>
      </c>
      <c r="J205" s="13">
        <v>90.7</v>
      </c>
      <c r="K205" s="13">
        <v>860</v>
      </c>
      <c r="AP205" s="28">
        <v>235</v>
      </c>
      <c r="AQ205" s="28">
        <v>125</v>
      </c>
    </row>
    <row r="206" spans="1:43" x14ac:dyDescent="0.3">
      <c r="A206" s="48">
        <v>36929</v>
      </c>
      <c r="B206" s="13">
        <v>103617</v>
      </c>
      <c r="C206" s="13">
        <v>1461</v>
      </c>
      <c r="D206" s="13">
        <v>0.93500000000000005</v>
      </c>
      <c r="E206" s="13">
        <v>14.12</v>
      </c>
      <c r="F206" s="13">
        <v>7.3</v>
      </c>
      <c r="G206" s="13">
        <v>2.04</v>
      </c>
      <c r="H206" s="28" t="s">
        <v>112</v>
      </c>
      <c r="I206" s="13">
        <v>0.7</v>
      </c>
      <c r="J206" s="13">
        <v>63.8</v>
      </c>
      <c r="K206" s="13">
        <v>200</v>
      </c>
      <c r="AP206" s="28">
        <v>235</v>
      </c>
      <c r="AQ206" s="28">
        <v>125</v>
      </c>
    </row>
    <row r="207" spans="1:43" x14ac:dyDescent="0.3">
      <c r="A207" s="48">
        <v>36934</v>
      </c>
      <c r="B207" s="13">
        <v>91013</v>
      </c>
      <c r="C207" s="13">
        <v>927</v>
      </c>
      <c r="D207" s="13">
        <v>0.59299999999999997</v>
      </c>
      <c r="E207" s="13">
        <v>13.66</v>
      </c>
      <c r="F207" s="13">
        <v>7.52</v>
      </c>
      <c r="G207" s="13">
        <v>2.78</v>
      </c>
      <c r="H207" s="28" t="s">
        <v>112</v>
      </c>
      <c r="I207" s="13">
        <v>0.7</v>
      </c>
      <c r="J207" s="13">
        <v>90.1</v>
      </c>
      <c r="K207" s="46">
        <v>2850</v>
      </c>
      <c r="AP207" s="28">
        <v>235</v>
      </c>
      <c r="AQ207" s="28">
        <v>125</v>
      </c>
    </row>
    <row r="208" spans="1:43" x14ac:dyDescent="0.3">
      <c r="A208" s="48">
        <v>36942</v>
      </c>
      <c r="B208" s="13">
        <v>92044</v>
      </c>
      <c r="C208" s="13">
        <v>1198</v>
      </c>
      <c r="D208" s="13">
        <v>0.76600000000000001</v>
      </c>
      <c r="E208" s="13">
        <v>13.37</v>
      </c>
      <c r="F208" s="13">
        <v>7.49</v>
      </c>
      <c r="G208" s="13">
        <v>5.72</v>
      </c>
      <c r="H208" s="28" t="s">
        <v>112</v>
      </c>
      <c r="I208" s="13">
        <v>0.4</v>
      </c>
      <c r="J208" s="13">
        <v>67.099999999999994</v>
      </c>
      <c r="K208" s="13">
        <v>100</v>
      </c>
      <c r="AP208" s="28">
        <v>235</v>
      </c>
      <c r="AQ208" s="28">
        <v>125</v>
      </c>
    </row>
    <row r="209" spans="1:43" x14ac:dyDescent="0.3">
      <c r="A209" s="48">
        <v>36948</v>
      </c>
      <c r="B209" s="13">
        <v>90241</v>
      </c>
      <c r="C209" s="13">
        <v>1004</v>
      </c>
      <c r="D209" s="13">
        <v>0.64300000000000002</v>
      </c>
      <c r="E209" s="13">
        <v>11.65</v>
      </c>
      <c r="F209" s="13">
        <v>7.47</v>
      </c>
      <c r="G209" s="13">
        <v>4.83</v>
      </c>
      <c r="H209" s="28" t="s">
        <v>112</v>
      </c>
      <c r="I209" s="13">
        <v>0.3</v>
      </c>
      <c r="J209" s="13">
        <v>94.4</v>
      </c>
      <c r="K209" s="46">
        <v>630</v>
      </c>
      <c r="L209" s="13">
        <f>AVERAGE(K205:K209)</f>
        <v>928</v>
      </c>
      <c r="M209" s="43">
        <f>GEOMEAN(K205:K209)</f>
        <v>498.81875178102473</v>
      </c>
      <c r="N209" s="45" t="s">
        <v>301</v>
      </c>
      <c r="AP209" s="28">
        <v>235</v>
      </c>
      <c r="AQ209" s="28">
        <v>125</v>
      </c>
    </row>
    <row r="210" spans="1:43" x14ac:dyDescent="0.3">
      <c r="A210" s="48">
        <v>36955</v>
      </c>
      <c r="B210" s="13">
        <v>93357</v>
      </c>
      <c r="C210" s="13">
        <v>1237</v>
      </c>
      <c r="D210" s="13">
        <v>0.79200000000000004</v>
      </c>
      <c r="E210" s="13">
        <v>12.72</v>
      </c>
      <c r="F210" s="13">
        <v>6.77</v>
      </c>
      <c r="G210" s="13">
        <v>4.04</v>
      </c>
      <c r="H210" s="28" t="s">
        <v>112</v>
      </c>
      <c r="I210" s="13">
        <v>0.3</v>
      </c>
      <c r="J210" s="13">
        <v>81.8</v>
      </c>
      <c r="K210" s="13">
        <v>100</v>
      </c>
      <c r="AP210" s="28">
        <v>235</v>
      </c>
      <c r="AQ210" s="28">
        <v>125</v>
      </c>
    </row>
    <row r="211" spans="1:43" x14ac:dyDescent="0.3">
      <c r="A211" s="48">
        <v>36957</v>
      </c>
      <c r="B211" s="13">
        <v>90654</v>
      </c>
      <c r="C211" s="13">
        <v>1148</v>
      </c>
      <c r="D211" s="13">
        <v>0.7340000000000001</v>
      </c>
      <c r="E211" s="13">
        <v>12.24</v>
      </c>
      <c r="F211" s="13">
        <v>7.41</v>
      </c>
      <c r="G211" s="13">
        <v>1.77</v>
      </c>
      <c r="H211" s="28" t="s">
        <v>112</v>
      </c>
      <c r="I211" s="13">
        <v>0.6</v>
      </c>
      <c r="J211" s="13">
        <v>68.400000000000006</v>
      </c>
      <c r="K211" s="13">
        <v>100</v>
      </c>
      <c r="AP211" s="28">
        <v>235</v>
      </c>
      <c r="AQ211" s="28">
        <v>125</v>
      </c>
    </row>
    <row r="212" spans="1:43" x14ac:dyDescent="0.3">
      <c r="A212" s="48">
        <v>36962</v>
      </c>
      <c r="B212" s="13">
        <v>100324</v>
      </c>
      <c r="C212" s="13">
        <v>1224</v>
      </c>
      <c r="D212" s="13">
        <v>0.78299999999999992</v>
      </c>
      <c r="E212" s="13">
        <v>14.47</v>
      </c>
      <c r="F212" s="13">
        <v>7.65</v>
      </c>
      <c r="G212" s="13">
        <v>5.74</v>
      </c>
      <c r="H212" s="28" t="s">
        <v>112</v>
      </c>
      <c r="I212" s="13">
        <v>0.1</v>
      </c>
      <c r="J212" s="13">
        <v>57.8</v>
      </c>
      <c r="K212" s="13">
        <v>100</v>
      </c>
      <c r="AP212" s="28">
        <v>235</v>
      </c>
      <c r="AQ212" s="28">
        <v>125</v>
      </c>
    </row>
    <row r="213" spans="1:43" x14ac:dyDescent="0.3">
      <c r="A213" s="48">
        <v>36970</v>
      </c>
      <c r="B213" s="13">
        <v>85654</v>
      </c>
      <c r="C213" s="13">
        <v>1138</v>
      </c>
      <c r="D213" s="13">
        <v>0.72830000000000006</v>
      </c>
      <c r="E213" s="13">
        <v>12.62</v>
      </c>
      <c r="F213" s="13">
        <v>7.77</v>
      </c>
      <c r="G213" s="13">
        <v>5.51</v>
      </c>
      <c r="H213" s="28" t="s">
        <v>112</v>
      </c>
      <c r="I213" s="13">
        <v>0.26</v>
      </c>
      <c r="J213" s="13">
        <v>57.8</v>
      </c>
      <c r="K213" s="13">
        <v>100</v>
      </c>
      <c r="AP213" s="28">
        <v>235</v>
      </c>
      <c r="AQ213" s="28">
        <v>125</v>
      </c>
    </row>
    <row r="214" spans="1:43" x14ac:dyDescent="0.3">
      <c r="A214" s="48">
        <v>36976</v>
      </c>
      <c r="B214" s="13">
        <v>102010</v>
      </c>
      <c r="C214" s="13">
        <v>946.2</v>
      </c>
      <c r="D214" s="13">
        <v>0.60550000000000004</v>
      </c>
      <c r="E214" s="13">
        <v>13.64</v>
      </c>
      <c r="F214" s="13">
        <v>7.64</v>
      </c>
      <c r="G214" s="13">
        <v>4.0199999999999996</v>
      </c>
      <c r="H214" s="28" t="s">
        <v>112</v>
      </c>
      <c r="I214" s="13">
        <v>0.08</v>
      </c>
      <c r="J214" s="13">
        <v>98.1</v>
      </c>
      <c r="L214" s="13">
        <f>AVERAGE(K210:K214)</f>
        <v>100</v>
      </c>
      <c r="M214" s="38">
        <f>GEOMEAN(K210:K214)</f>
        <v>100</v>
      </c>
      <c r="N214" s="45" t="s">
        <v>302</v>
      </c>
      <c r="AP214" s="28">
        <v>235</v>
      </c>
      <c r="AQ214" s="28">
        <v>125</v>
      </c>
    </row>
    <row r="215" spans="1:43" x14ac:dyDescent="0.3">
      <c r="A215" s="48">
        <v>36983</v>
      </c>
      <c r="B215" s="13">
        <v>91950</v>
      </c>
      <c r="C215" s="13">
        <v>913.2</v>
      </c>
      <c r="D215" s="13">
        <v>0.58440000000000003</v>
      </c>
      <c r="E215" s="13">
        <v>8.49</v>
      </c>
      <c r="F215" s="13">
        <v>7.13</v>
      </c>
      <c r="G215" s="13">
        <v>9.16</v>
      </c>
      <c r="H215" s="28" t="s">
        <v>112</v>
      </c>
      <c r="I215" s="13">
        <v>0.21</v>
      </c>
      <c r="J215" s="13">
        <v>34.4</v>
      </c>
      <c r="K215" s="13">
        <v>100</v>
      </c>
      <c r="AP215" s="28">
        <v>235</v>
      </c>
      <c r="AQ215" s="28">
        <v>125</v>
      </c>
    </row>
    <row r="216" spans="1:43" x14ac:dyDescent="0.3">
      <c r="A216" s="48">
        <v>36990</v>
      </c>
      <c r="B216" s="13">
        <v>91752</v>
      </c>
      <c r="C216" s="13">
        <v>1296</v>
      </c>
      <c r="D216" s="13">
        <v>0.82960000000000012</v>
      </c>
      <c r="E216" s="13">
        <v>9.74</v>
      </c>
      <c r="F216" s="13">
        <v>7.82</v>
      </c>
      <c r="G216" s="13">
        <v>18.850000000000001</v>
      </c>
      <c r="H216" s="28" t="s">
        <v>112</v>
      </c>
      <c r="I216" s="13">
        <v>0.12</v>
      </c>
      <c r="J216" s="13">
        <v>44.9</v>
      </c>
      <c r="K216" s="13">
        <v>100</v>
      </c>
      <c r="AP216" s="28">
        <v>235</v>
      </c>
      <c r="AQ216" s="28">
        <v>125</v>
      </c>
    </row>
    <row r="217" spans="1:43" x14ac:dyDescent="0.3">
      <c r="A217" s="48">
        <v>36998</v>
      </c>
      <c r="B217" s="13">
        <v>91500</v>
      </c>
      <c r="C217" s="13">
        <v>925.1</v>
      </c>
      <c r="D217" s="13">
        <v>0.59209999999999996</v>
      </c>
      <c r="E217" s="13">
        <v>13.07</v>
      </c>
      <c r="F217" s="13">
        <v>7.53</v>
      </c>
      <c r="G217" s="13">
        <v>8.9499999999999993</v>
      </c>
      <c r="H217" s="28" t="s">
        <v>112</v>
      </c>
      <c r="I217" s="13">
        <v>0.26</v>
      </c>
      <c r="J217" s="13">
        <v>56</v>
      </c>
      <c r="K217" s="13">
        <v>100</v>
      </c>
      <c r="AP217" s="28">
        <v>235</v>
      </c>
      <c r="AQ217" s="28">
        <v>125</v>
      </c>
    </row>
    <row r="218" spans="1:43" x14ac:dyDescent="0.3">
      <c r="A218" s="48">
        <v>37004</v>
      </c>
      <c r="B218" s="13">
        <v>100318</v>
      </c>
      <c r="C218" s="13">
        <v>1067</v>
      </c>
      <c r="D218" s="13">
        <v>0.68230000000000002</v>
      </c>
      <c r="E218" s="13">
        <v>9.56</v>
      </c>
      <c r="F218" s="13">
        <v>7.64</v>
      </c>
      <c r="G218" s="13">
        <v>18.88</v>
      </c>
      <c r="H218" s="28" t="s">
        <v>112</v>
      </c>
      <c r="I218" s="13">
        <v>7.0000000000000007E-2</v>
      </c>
      <c r="J218" s="13">
        <v>85.7</v>
      </c>
      <c r="K218" s="13">
        <v>100</v>
      </c>
      <c r="AP218" s="28">
        <v>235</v>
      </c>
      <c r="AQ218" s="28">
        <v>125</v>
      </c>
    </row>
    <row r="219" spans="1:43" x14ac:dyDescent="0.3">
      <c r="A219" s="48">
        <v>37011</v>
      </c>
      <c r="B219" s="13">
        <v>92241</v>
      </c>
      <c r="C219" s="13">
        <v>1158</v>
      </c>
      <c r="D219" s="13">
        <v>0.74130000000000007</v>
      </c>
      <c r="E219" s="13">
        <v>8.1300000000000008</v>
      </c>
      <c r="F219" s="13">
        <v>7.61</v>
      </c>
      <c r="G219" s="13">
        <v>16.14</v>
      </c>
      <c r="H219" s="28" t="s">
        <v>112</v>
      </c>
      <c r="I219" s="13">
        <v>7.0000000000000007E-2</v>
      </c>
      <c r="J219" s="13">
        <v>86.8</v>
      </c>
      <c r="K219" s="13">
        <v>200</v>
      </c>
      <c r="L219" s="13">
        <f>AVERAGE(K215:K219)</f>
        <v>120</v>
      </c>
      <c r="M219" s="38">
        <f>GEOMEAN(K215:K219)</f>
        <v>114.8698354997035</v>
      </c>
      <c r="N219" s="45" t="s">
        <v>303</v>
      </c>
      <c r="AP219" s="28">
        <v>235</v>
      </c>
      <c r="AQ219" s="28">
        <v>125</v>
      </c>
    </row>
    <row r="220" spans="1:43" x14ac:dyDescent="0.3">
      <c r="A220" s="48">
        <v>37018</v>
      </c>
      <c r="B220" s="13">
        <v>85908</v>
      </c>
      <c r="C220" s="13">
        <v>1140</v>
      </c>
      <c r="D220" s="13">
        <v>0.7296999999999999</v>
      </c>
      <c r="E220" s="13">
        <v>4.7</v>
      </c>
      <c r="F220" s="13">
        <v>7.46</v>
      </c>
      <c r="G220" s="13">
        <v>20.22</v>
      </c>
      <c r="H220" s="28" t="s">
        <v>112</v>
      </c>
      <c r="I220" s="13">
        <v>0.03</v>
      </c>
      <c r="J220" s="13">
        <v>51.6</v>
      </c>
      <c r="K220" s="46">
        <v>2260</v>
      </c>
      <c r="AP220" s="28">
        <v>235</v>
      </c>
      <c r="AQ220" s="28">
        <v>125</v>
      </c>
    </row>
    <row r="221" spans="1:43" x14ac:dyDescent="0.3">
      <c r="A221" s="48">
        <v>37020</v>
      </c>
      <c r="B221" s="13">
        <v>100616</v>
      </c>
      <c r="C221" s="13">
        <v>781</v>
      </c>
      <c r="D221" s="13">
        <v>0.5</v>
      </c>
      <c r="E221" s="13">
        <v>10.07</v>
      </c>
      <c r="F221" s="13">
        <v>7.74</v>
      </c>
      <c r="G221" s="13">
        <v>19.7</v>
      </c>
      <c r="H221" s="28" t="s">
        <v>112</v>
      </c>
      <c r="I221" s="13">
        <v>0.5</v>
      </c>
      <c r="J221" s="13">
        <v>46.1</v>
      </c>
      <c r="K221" s="13">
        <v>1200</v>
      </c>
      <c r="AP221" s="28">
        <v>235</v>
      </c>
      <c r="AQ221" s="28">
        <v>125</v>
      </c>
    </row>
    <row r="222" spans="1:43" x14ac:dyDescent="0.3">
      <c r="A222" s="48">
        <v>37025</v>
      </c>
      <c r="B222" s="13">
        <v>92527</v>
      </c>
      <c r="C222" s="13">
        <v>1256</v>
      </c>
      <c r="D222" s="13">
        <v>0.80369999999999997</v>
      </c>
      <c r="E222" s="13">
        <v>7</v>
      </c>
      <c r="F222" s="13">
        <v>6.96</v>
      </c>
      <c r="G222" s="13">
        <v>16.64</v>
      </c>
      <c r="H222" s="28" t="s">
        <v>112</v>
      </c>
      <c r="I222" s="13">
        <v>0.09</v>
      </c>
      <c r="J222" s="13">
        <v>54.3</v>
      </c>
      <c r="K222" s="13">
        <v>3840</v>
      </c>
      <c r="AP222" s="28">
        <v>235</v>
      </c>
      <c r="AQ222" s="28">
        <v>125</v>
      </c>
    </row>
    <row r="223" spans="1:43" x14ac:dyDescent="0.3">
      <c r="A223" s="48">
        <v>37032</v>
      </c>
      <c r="B223" s="13">
        <v>93848</v>
      </c>
      <c r="C223" s="13">
        <v>614.20000000000005</v>
      </c>
      <c r="D223" s="13">
        <v>0.39329999999999998</v>
      </c>
      <c r="E223" s="13">
        <v>7.12</v>
      </c>
      <c r="F223" s="13">
        <v>7.74</v>
      </c>
      <c r="G223" s="13">
        <v>18.190000000000001</v>
      </c>
      <c r="H223" s="28" t="s">
        <v>112</v>
      </c>
      <c r="I223" s="13">
        <v>0.17</v>
      </c>
      <c r="J223" s="13">
        <v>59.3</v>
      </c>
      <c r="K223" s="46">
        <v>410</v>
      </c>
      <c r="AP223" s="28">
        <v>235</v>
      </c>
      <c r="AQ223" s="28">
        <v>125</v>
      </c>
    </row>
    <row r="224" spans="1:43" x14ac:dyDescent="0.3">
      <c r="A224" s="48">
        <v>37040</v>
      </c>
      <c r="B224" s="13">
        <v>92909</v>
      </c>
      <c r="C224" s="13">
        <v>837</v>
      </c>
      <c r="D224" s="13">
        <v>0.53600000000000003</v>
      </c>
      <c r="E224" s="13">
        <v>7.05</v>
      </c>
      <c r="F224" s="13">
        <v>7.75</v>
      </c>
      <c r="G224" s="13">
        <v>17.21</v>
      </c>
      <c r="H224" s="28" t="s">
        <v>112</v>
      </c>
      <c r="I224" s="13">
        <v>0.4</v>
      </c>
      <c r="J224" s="13">
        <v>51.9</v>
      </c>
      <c r="K224" s="13">
        <v>200</v>
      </c>
      <c r="L224" s="13">
        <f>AVERAGE(K220:K224)</f>
        <v>1582</v>
      </c>
      <c r="M224" s="38">
        <f>GEOMEAN(K220:K224)</f>
        <v>968.9178401160633</v>
      </c>
      <c r="N224" s="45" t="s">
        <v>304</v>
      </c>
      <c r="AP224" s="28">
        <v>235</v>
      </c>
      <c r="AQ224" s="28">
        <v>125</v>
      </c>
    </row>
    <row r="225" spans="1:43" x14ac:dyDescent="0.3">
      <c r="A225" s="48">
        <v>37046</v>
      </c>
      <c r="B225" s="13">
        <v>91418</v>
      </c>
      <c r="C225" s="13">
        <v>852.1</v>
      </c>
      <c r="D225" s="13">
        <v>0.5454</v>
      </c>
      <c r="E225" s="13">
        <v>6.1</v>
      </c>
      <c r="F225" s="13">
        <v>7.59</v>
      </c>
      <c r="G225" s="13">
        <v>15.32</v>
      </c>
      <c r="H225" s="28" t="s">
        <v>112</v>
      </c>
      <c r="I225" s="13">
        <v>0.09</v>
      </c>
      <c r="J225" s="13">
        <v>100</v>
      </c>
      <c r="K225" s="13">
        <v>980</v>
      </c>
      <c r="AP225" s="28">
        <v>235</v>
      </c>
      <c r="AQ225" s="28">
        <v>125</v>
      </c>
    </row>
    <row r="226" spans="1:43" x14ac:dyDescent="0.3">
      <c r="A226" s="48">
        <v>37048</v>
      </c>
      <c r="B226" s="13">
        <v>93534</v>
      </c>
      <c r="C226" s="13">
        <v>216</v>
      </c>
      <c r="D226" s="13">
        <v>0.13820000000000002</v>
      </c>
      <c r="E226" s="13">
        <v>8.32</v>
      </c>
      <c r="F226" s="13">
        <v>7.7</v>
      </c>
      <c r="G226" s="13">
        <v>17.86</v>
      </c>
      <c r="H226" s="28" t="s">
        <v>112</v>
      </c>
      <c r="I226" s="13">
        <v>0.32</v>
      </c>
      <c r="J226" s="13">
        <v>84.8</v>
      </c>
      <c r="K226" s="13">
        <v>19180</v>
      </c>
      <c r="AP226" s="28">
        <v>235</v>
      </c>
      <c r="AQ226" s="28">
        <v>125</v>
      </c>
    </row>
    <row r="227" spans="1:43" x14ac:dyDescent="0.3">
      <c r="A227" s="48">
        <v>37053</v>
      </c>
      <c r="B227" s="13">
        <v>101212</v>
      </c>
      <c r="C227" s="13">
        <v>604.29999999999995</v>
      </c>
      <c r="D227" s="13">
        <v>0.38679999999999998</v>
      </c>
      <c r="E227" s="13">
        <v>7.74</v>
      </c>
      <c r="F227" s="13">
        <v>7.46</v>
      </c>
      <c r="G227" s="13">
        <v>23.25</v>
      </c>
      <c r="H227" s="28" t="s">
        <v>112</v>
      </c>
      <c r="I227" s="13">
        <v>0.21</v>
      </c>
      <c r="J227" s="13">
        <v>69.5</v>
      </c>
      <c r="K227" s="13">
        <v>740</v>
      </c>
      <c r="AP227" s="28">
        <v>235</v>
      </c>
      <c r="AQ227" s="28">
        <v>125</v>
      </c>
    </row>
    <row r="228" spans="1:43" x14ac:dyDescent="0.3">
      <c r="A228" s="48">
        <v>37060</v>
      </c>
      <c r="B228" s="13">
        <v>91232</v>
      </c>
      <c r="C228" s="13">
        <v>738.6</v>
      </c>
      <c r="D228" s="13">
        <v>0.47270000000000001</v>
      </c>
      <c r="E228" s="13">
        <v>5.37</v>
      </c>
      <c r="F228" s="13">
        <v>7.6</v>
      </c>
      <c r="G228" s="13">
        <v>22.52</v>
      </c>
      <c r="H228" s="28" t="s">
        <v>112</v>
      </c>
      <c r="I228" s="13">
        <v>0.72</v>
      </c>
      <c r="J228" s="13">
        <v>47</v>
      </c>
      <c r="K228" s="13">
        <v>1750</v>
      </c>
      <c r="AP228" s="28">
        <v>235</v>
      </c>
      <c r="AQ228" s="28">
        <v>125</v>
      </c>
    </row>
    <row r="229" spans="1:43" x14ac:dyDescent="0.3">
      <c r="A229" s="48">
        <v>37067</v>
      </c>
      <c r="B229" s="13">
        <v>91104</v>
      </c>
      <c r="C229" s="13">
        <v>772.6</v>
      </c>
      <c r="D229" s="13">
        <v>0.4945</v>
      </c>
      <c r="E229" s="13">
        <v>9.08</v>
      </c>
      <c r="F229" s="13">
        <v>7.69</v>
      </c>
      <c r="G229" s="13">
        <v>23.16</v>
      </c>
      <c r="H229" s="28" t="s">
        <v>112</v>
      </c>
      <c r="I229" s="13">
        <v>0.53</v>
      </c>
      <c r="J229" s="13">
        <v>51.3</v>
      </c>
      <c r="K229" s="46">
        <v>1580</v>
      </c>
      <c r="L229" s="13">
        <f>AVERAGE(K225:K229)</f>
        <v>4846</v>
      </c>
      <c r="M229" s="38">
        <f>GEOMEAN(K225:K229)</f>
        <v>2074.914983146361</v>
      </c>
      <c r="N229" s="45" t="s">
        <v>305</v>
      </c>
      <c r="AP229" s="28">
        <v>235</v>
      </c>
      <c r="AQ229" s="28">
        <v>125</v>
      </c>
    </row>
    <row r="230" spans="1:43" x14ac:dyDescent="0.3">
      <c r="A230" s="48">
        <v>37074</v>
      </c>
      <c r="B230" s="13">
        <v>101759</v>
      </c>
      <c r="C230" s="13">
        <v>54</v>
      </c>
      <c r="D230" s="13">
        <v>3.3999999999999996E-2</v>
      </c>
      <c r="E230" s="13">
        <v>5.52</v>
      </c>
      <c r="F230" s="13">
        <v>8.01</v>
      </c>
      <c r="G230" s="13">
        <v>20.92</v>
      </c>
      <c r="H230" s="28" t="s">
        <v>112</v>
      </c>
      <c r="I230" s="13">
        <v>1.3</v>
      </c>
      <c r="J230" s="13">
        <v>44.7</v>
      </c>
      <c r="K230" s="13">
        <v>13010</v>
      </c>
      <c r="AP230" s="28">
        <v>235</v>
      </c>
      <c r="AQ230" s="28">
        <v>125</v>
      </c>
    </row>
    <row r="231" spans="1:43" x14ac:dyDescent="0.3">
      <c r="A231" s="48">
        <v>37081</v>
      </c>
      <c r="B231" s="13">
        <v>93522</v>
      </c>
      <c r="C231" s="13">
        <v>468</v>
      </c>
      <c r="D231" s="13">
        <v>0.3</v>
      </c>
      <c r="E231" s="13">
        <v>6.63</v>
      </c>
      <c r="F231" s="13">
        <v>7.71</v>
      </c>
      <c r="G231" s="13">
        <v>23.19</v>
      </c>
      <c r="H231" s="28" t="s">
        <v>112</v>
      </c>
      <c r="I231" s="13">
        <v>0.2</v>
      </c>
      <c r="J231" s="13">
        <v>55.5</v>
      </c>
      <c r="K231" s="46">
        <v>8420</v>
      </c>
      <c r="AP231" s="28">
        <v>235</v>
      </c>
      <c r="AQ231" s="28">
        <v>125</v>
      </c>
    </row>
    <row r="232" spans="1:43" x14ac:dyDescent="0.3">
      <c r="A232" s="48">
        <v>37088</v>
      </c>
      <c r="B232" s="13">
        <v>93728</v>
      </c>
      <c r="C232" s="13">
        <v>1217</v>
      </c>
      <c r="D232" s="13">
        <v>0.77859999999999996</v>
      </c>
      <c r="E232" s="13">
        <v>5.2</v>
      </c>
      <c r="F232" s="13">
        <v>7.46</v>
      </c>
      <c r="G232" s="13">
        <v>22.57</v>
      </c>
      <c r="H232" s="28" t="s">
        <v>112</v>
      </c>
      <c r="I232" s="13">
        <v>0.67</v>
      </c>
      <c r="J232" s="13">
        <v>99.7</v>
      </c>
      <c r="K232" s="13">
        <v>630</v>
      </c>
      <c r="AP232" s="28">
        <v>235</v>
      </c>
      <c r="AQ232" s="28">
        <v>125</v>
      </c>
    </row>
    <row r="233" spans="1:43" x14ac:dyDescent="0.3">
      <c r="A233" s="48">
        <v>37095</v>
      </c>
      <c r="B233" s="13">
        <v>92839</v>
      </c>
      <c r="C233" s="13">
        <v>633.9</v>
      </c>
      <c r="D233" s="13">
        <v>0.40570000000000001</v>
      </c>
      <c r="E233" s="13">
        <v>5.62</v>
      </c>
      <c r="F233" s="13">
        <v>7.21</v>
      </c>
      <c r="G233" s="13">
        <v>26.12</v>
      </c>
      <c r="H233" s="28" t="s">
        <v>112</v>
      </c>
      <c r="I233" s="13">
        <v>0.67</v>
      </c>
      <c r="J233" s="13">
        <v>68</v>
      </c>
      <c r="K233" s="13">
        <v>1580</v>
      </c>
      <c r="AP233" s="28">
        <v>235</v>
      </c>
      <c r="AQ233" s="28">
        <v>125</v>
      </c>
    </row>
    <row r="234" spans="1:43" x14ac:dyDescent="0.3">
      <c r="A234" s="48">
        <v>37102</v>
      </c>
      <c r="B234" s="13">
        <v>104859</v>
      </c>
      <c r="C234" s="13">
        <v>710.2</v>
      </c>
      <c r="D234" s="13">
        <v>0.45449999999999996</v>
      </c>
      <c r="E234" s="13">
        <v>9.14</v>
      </c>
      <c r="F234" s="13">
        <v>7.47</v>
      </c>
      <c r="G234" s="13">
        <v>26.43</v>
      </c>
      <c r="H234" s="28" t="s">
        <v>112</v>
      </c>
      <c r="I234" s="13">
        <v>0.71</v>
      </c>
      <c r="J234" s="13">
        <v>85.2</v>
      </c>
      <c r="K234" s="13">
        <v>1100</v>
      </c>
      <c r="L234" s="13">
        <f>AVERAGE(K230:K234)</f>
        <v>4948</v>
      </c>
      <c r="M234" s="38">
        <f>GEOMEAN(K230:K234)</f>
        <v>2604.9293075105079</v>
      </c>
      <c r="N234" s="45" t="s">
        <v>306</v>
      </c>
      <c r="AP234" s="28">
        <v>235</v>
      </c>
      <c r="AQ234" s="28">
        <v>125</v>
      </c>
    </row>
    <row r="235" spans="1:43" x14ac:dyDescent="0.3">
      <c r="A235" s="48">
        <v>37109</v>
      </c>
      <c r="B235" s="13">
        <v>91757</v>
      </c>
      <c r="C235" s="13">
        <v>1283</v>
      </c>
      <c r="D235" s="13">
        <v>0.82100000000000006</v>
      </c>
      <c r="E235" s="13">
        <v>8.65</v>
      </c>
      <c r="F235" s="13">
        <v>7.63</v>
      </c>
      <c r="G235" s="13">
        <v>25.35</v>
      </c>
      <c r="H235" s="28" t="s">
        <v>112</v>
      </c>
      <c r="I235" s="13">
        <v>0.37</v>
      </c>
      <c r="J235" s="13">
        <v>63.6</v>
      </c>
      <c r="K235" s="13">
        <v>960</v>
      </c>
      <c r="AP235" s="28">
        <v>235</v>
      </c>
      <c r="AQ235" s="28">
        <v>125</v>
      </c>
    </row>
    <row r="236" spans="1:43" x14ac:dyDescent="0.3">
      <c r="A236" s="48">
        <v>37116</v>
      </c>
      <c r="B236" s="13">
        <v>101637</v>
      </c>
      <c r="C236" s="13">
        <v>1549</v>
      </c>
      <c r="D236" s="13">
        <v>0.99160000000000004</v>
      </c>
      <c r="E236" s="13">
        <v>12.59</v>
      </c>
      <c r="F236" s="13">
        <v>7.51</v>
      </c>
      <c r="G236" s="13">
        <v>24.05</v>
      </c>
      <c r="H236" s="28" t="s">
        <v>112</v>
      </c>
      <c r="I236" s="13">
        <v>0.09</v>
      </c>
      <c r="J236" s="13">
        <v>88.8</v>
      </c>
      <c r="K236" s="13">
        <v>200</v>
      </c>
      <c r="AP236" s="28">
        <v>235</v>
      </c>
      <c r="AQ236" s="28">
        <v>125</v>
      </c>
    </row>
    <row r="237" spans="1:43" x14ac:dyDescent="0.3">
      <c r="A237" s="48">
        <v>37118</v>
      </c>
      <c r="B237" s="13">
        <v>92722</v>
      </c>
      <c r="C237" s="13">
        <v>1345</v>
      </c>
      <c r="D237" s="13">
        <v>0.86060000000000003</v>
      </c>
      <c r="E237" s="13">
        <v>10.45</v>
      </c>
      <c r="F237" s="13">
        <v>7.78</v>
      </c>
      <c r="G237" s="13">
        <v>20.92</v>
      </c>
      <c r="H237" s="28" t="s">
        <v>112</v>
      </c>
      <c r="I237" s="13">
        <v>0.17</v>
      </c>
      <c r="J237" s="13">
        <v>78.900000000000006</v>
      </c>
      <c r="K237" s="13">
        <v>410</v>
      </c>
      <c r="AP237" s="28">
        <v>235</v>
      </c>
      <c r="AQ237" s="28">
        <v>125</v>
      </c>
    </row>
    <row r="238" spans="1:43" x14ac:dyDescent="0.3">
      <c r="A238" s="48">
        <v>37123</v>
      </c>
      <c r="B238" s="13">
        <v>84433</v>
      </c>
      <c r="C238" s="13">
        <v>699.3</v>
      </c>
      <c r="D238" s="13">
        <v>0.4476</v>
      </c>
      <c r="E238" s="13">
        <v>8.85</v>
      </c>
      <c r="F238" s="13">
        <v>7.49</v>
      </c>
      <c r="G238" s="13">
        <v>19.46</v>
      </c>
      <c r="H238" s="28" t="s">
        <v>112</v>
      </c>
      <c r="I238" s="13">
        <v>0.01</v>
      </c>
      <c r="J238" s="13">
        <v>90.5</v>
      </c>
      <c r="K238" s="46">
        <v>410</v>
      </c>
      <c r="AP238" s="28">
        <v>235</v>
      </c>
      <c r="AQ238" s="28">
        <v>125</v>
      </c>
    </row>
    <row r="239" spans="1:43" x14ac:dyDescent="0.3">
      <c r="A239" s="48">
        <v>37130</v>
      </c>
      <c r="B239" s="13">
        <v>92117</v>
      </c>
      <c r="C239" s="13">
        <v>681.6</v>
      </c>
      <c r="D239" s="13">
        <v>0.43619999999999998</v>
      </c>
      <c r="E239" s="13">
        <v>3.34</v>
      </c>
      <c r="F239" s="13">
        <v>7.59</v>
      </c>
      <c r="G239" s="13">
        <v>21.84</v>
      </c>
      <c r="H239" s="28" t="s">
        <v>112</v>
      </c>
      <c r="I239" s="13">
        <v>0.14000000000000001</v>
      </c>
      <c r="J239" s="13">
        <v>91.1</v>
      </c>
      <c r="K239" s="13">
        <v>740</v>
      </c>
      <c r="L239" s="13">
        <f>AVERAGE(K235:K239)</f>
        <v>544</v>
      </c>
      <c r="M239" s="38">
        <f>GEOMEAN(K235:K239)</f>
        <v>473.82735781052583</v>
      </c>
      <c r="N239" s="45" t="s">
        <v>307</v>
      </c>
      <c r="AP239" s="28">
        <v>235</v>
      </c>
      <c r="AQ239" s="28">
        <v>125</v>
      </c>
    </row>
    <row r="240" spans="1:43" x14ac:dyDescent="0.3">
      <c r="A240" s="48">
        <v>37138</v>
      </c>
      <c r="B240" s="13">
        <v>85515</v>
      </c>
      <c r="C240" s="13">
        <v>902.6</v>
      </c>
      <c r="D240" s="13">
        <v>0.57769999999999999</v>
      </c>
      <c r="E240" s="13">
        <v>5.29</v>
      </c>
      <c r="F240" s="13">
        <v>7.44</v>
      </c>
      <c r="G240" s="13">
        <v>22.2</v>
      </c>
      <c r="H240" s="28" t="s">
        <v>112</v>
      </c>
      <c r="I240" s="13">
        <v>0.17</v>
      </c>
      <c r="J240" s="13">
        <v>97.5</v>
      </c>
      <c r="K240" s="13">
        <v>860</v>
      </c>
      <c r="AP240" s="28">
        <v>235</v>
      </c>
      <c r="AQ240" s="28">
        <v>125</v>
      </c>
    </row>
    <row r="241" spans="1:43" x14ac:dyDescent="0.3">
      <c r="A241" s="48">
        <v>37144</v>
      </c>
      <c r="B241" s="13">
        <v>104658</v>
      </c>
      <c r="C241" s="13">
        <v>428</v>
      </c>
      <c r="D241" s="13">
        <v>0.27400000000000002</v>
      </c>
      <c r="E241" s="13">
        <v>8.0500000000000007</v>
      </c>
      <c r="F241" s="13">
        <v>7.62</v>
      </c>
      <c r="G241" s="13">
        <v>21.87</v>
      </c>
      <c r="H241" s="28" t="s">
        <v>112</v>
      </c>
      <c r="I241" s="13">
        <v>0.6</v>
      </c>
      <c r="J241" s="13">
        <v>57.7</v>
      </c>
      <c r="K241" s="13">
        <v>1350</v>
      </c>
      <c r="AP241" s="28">
        <v>235</v>
      </c>
      <c r="AQ241" s="28">
        <v>125</v>
      </c>
    </row>
    <row r="242" spans="1:43" x14ac:dyDescent="0.3">
      <c r="A242" s="48">
        <v>37146</v>
      </c>
      <c r="B242" s="13">
        <v>91734</v>
      </c>
      <c r="C242" s="13">
        <v>716.3</v>
      </c>
      <c r="D242" s="13">
        <v>0.45839999999999997</v>
      </c>
      <c r="E242" s="13">
        <v>7.2</v>
      </c>
      <c r="F242" s="13">
        <v>7.45</v>
      </c>
      <c r="G242" s="13">
        <v>19.760000000000002</v>
      </c>
      <c r="H242" s="28" t="s">
        <v>112</v>
      </c>
      <c r="I242" s="13">
        <v>0.05</v>
      </c>
      <c r="J242" s="13">
        <v>59</v>
      </c>
      <c r="K242" s="13">
        <v>300</v>
      </c>
      <c r="AP242" s="28">
        <v>235</v>
      </c>
      <c r="AQ242" s="28">
        <v>125</v>
      </c>
    </row>
    <row r="243" spans="1:43" x14ac:dyDescent="0.3">
      <c r="A243" s="48">
        <v>37151</v>
      </c>
      <c r="B243" s="13">
        <v>94359</v>
      </c>
      <c r="C243" s="13">
        <v>1169</v>
      </c>
      <c r="D243" s="13">
        <v>0.748</v>
      </c>
      <c r="E243" s="13">
        <v>6.51</v>
      </c>
      <c r="F243" s="13">
        <v>7.52</v>
      </c>
      <c r="G243" s="13">
        <v>17.43</v>
      </c>
      <c r="H243" s="28" t="s">
        <v>112</v>
      </c>
      <c r="I243" s="13">
        <v>0.25</v>
      </c>
      <c r="J243" s="13">
        <v>82</v>
      </c>
      <c r="K243" s="13">
        <v>850</v>
      </c>
      <c r="AP243" s="28">
        <v>235</v>
      </c>
      <c r="AQ243" s="28">
        <v>125</v>
      </c>
    </row>
    <row r="244" spans="1:43" x14ac:dyDescent="0.3">
      <c r="A244" s="48">
        <v>37158</v>
      </c>
      <c r="B244" s="13">
        <v>90519</v>
      </c>
      <c r="C244" s="13">
        <v>462.9</v>
      </c>
      <c r="D244" s="13">
        <v>0.29620000000000002</v>
      </c>
      <c r="E244" s="13">
        <v>7.72</v>
      </c>
      <c r="F244" s="13">
        <v>7.55</v>
      </c>
      <c r="G244" s="13">
        <v>18.59</v>
      </c>
      <c r="H244" s="28" t="s">
        <v>112</v>
      </c>
      <c r="I244" s="13">
        <v>0.41</v>
      </c>
      <c r="J244" s="13">
        <v>97.9</v>
      </c>
      <c r="K244" s="13">
        <v>1990</v>
      </c>
      <c r="L244" s="13">
        <f>AVERAGE(K240:K244)</f>
        <v>1070</v>
      </c>
      <c r="M244" s="38">
        <f>GEOMEAN(K240:K244)</f>
        <v>899.59098643338586</v>
      </c>
      <c r="N244" s="45" t="s">
        <v>308</v>
      </c>
      <c r="AP244" s="28">
        <v>235</v>
      </c>
      <c r="AQ244" s="28">
        <v>125</v>
      </c>
    </row>
    <row r="245" spans="1:43" x14ac:dyDescent="0.3">
      <c r="A245" s="48">
        <v>37165</v>
      </c>
      <c r="B245" s="13">
        <v>92121</v>
      </c>
      <c r="C245" s="13">
        <v>984.1</v>
      </c>
      <c r="D245" s="13">
        <v>0.62979999999999992</v>
      </c>
      <c r="E245" s="13">
        <v>9.5500000000000007</v>
      </c>
      <c r="F245" s="13">
        <v>7.35</v>
      </c>
      <c r="G245" s="13">
        <v>14.49</v>
      </c>
      <c r="H245" s="28" t="s">
        <v>112</v>
      </c>
      <c r="I245" s="13">
        <v>0.61</v>
      </c>
      <c r="J245" s="13">
        <v>62.4</v>
      </c>
      <c r="K245" s="13">
        <v>300</v>
      </c>
      <c r="AP245" s="28">
        <v>235</v>
      </c>
      <c r="AQ245" s="28">
        <v>125</v>
      </c>
    </row>
    <row r="246" spans="1:43" x14ac:dyDescent="0.3">
      <c r="A246" s="48">
        <v>37172</v>
      </c>
      <c r="B246" s="13">
        <v>91434</v>
      </c>
      <c r="C246" s="13">
        <v>764.6</v>
      </c>
      <c r="D246" s="13">
        <v>0.48939999999999995</v>
      </c>
      <c r="E246" s="13">
        <v>8.77</v>
      </c>
      <c r="F246" s="13">
        <v>7.22</v>
      </c>
      <c r="G246" s="13">
        <v>11.83</v>
      </c>
      <c r="H246" s="28" t="s">
        <v>112</v>
      </c>
      <c r="I246" s="13">
        <v>1.04</v>
      </c>
      <c r="J246" s="13">
        <v>63.1</v>
      </c>
      <c r="K246" s="13">
        <v>740</v>
      </c>
      <c r="AP246" s="28">
        <v>235</v>
      </c>
      <c r="AQ246" s="28">
        <v>125</v>
      </c>
    </row>
    <row r="247" spans="1:43" x14ac:dyDescent="0.3">
      <c r="A247" s="48">
        <v>37179</v>
      </c>
      <c r="B247" s="13">
        <v>93002</v>
      </c>
      <c r="C247" s="13">
        <v>4</v>
      </c>
      <c r="D247" s="13">
        <v>2.9999999999999996E-3</v>
      </c>
      <c r="E247" s="13">
        <v>12.14</v>
      </c>
      <c r="F247" s="13">
        <v>7.44</v>
      </c>
      <c r="G247" s="13">
        <v>20.07</v>
      </c>
      <c r="H247" s="28" t="s">
        <v>112</v>
      </c>
      <c r="I247" s="13">
        <v>0.47</v>
      </c>
      <c r="J247" s="13">
        <v>73</v>
      </c>
      <c r="K247" s="13">
        <v>410</v>
      </c>
      <c r="AP247" s="28">
        <v>235</v>
      </c>
      <c r="AQ247" s="28">
        <v>125</v>
      </c>
    </row>
    <row r="248" spans="1:43" x14ac:dyDescent="0.3">
      <c r="A248" s="48">
        <v>37186</v>
      </c>
      <c r="B248" s="13">
        <v>105504</v>
      </c>
      <c r="C248" s="13">
        <v>887</v>
      </c>
      <c r="D248" s="13">
        <v>0.56800000000000006</v>
      </c>
      <c r="E248" s="13">
        <v>9.86</v>
      </c>
      <c r="F248" s="13">
        <v>7.48</v>
      </c>
      <c r="G248" s="13">
        <v>16.48</v>
      </c>
      <c r="H248" s="28" t="s">
        <v>112</v>
      </c>
      <c r="I248" s="13">
        <v>0</v>
      </c>
      <c r="J248" s="13">
        <v>40.799999999999997</v>
      </c>
      <c r="K248" s="13">
        <v>200</v>
      </c>
      <c r="AP248" s="28">
        <v>235</v>
      </c>
      <c r="AQ248" s="28">
        <v>125</v>
      </c>
    </row>
    <row r="249" spans="1:43" x14ac:dyDescent="0.3">
      <c r="A249" s="48">
        <v>37193</v>
      </c>
      <c r="B249" s="13">
        <v>92819</v>
      </c>
      <c r="C249" s="13">
        <v>932.6</v>
      </c>
      <c r="D249" s="13">
        <v>0.59709999999999996</v>
      </c>
      <c r="E249" s="13">
        <v>9.19</v>
      </c>
      <c r="F249" s="13">
        <v>7.56</v>
      </c>
      <c r="G249" s="13">
        <v>8.57</v>
      </c>
      <c r="H249" s="28" t="s">
        <v>112</v>
      </c>
      <c r="I249" s="13">
        <v>0.43</v>
      </c>
      <c r="J249" s="13">
        <v>98.6</v>
      </c>
      <c r="K249" s="13">
        <v>200</v>
      </c>
      <c r="L249" s="13">
        <f>AVERAGE(K245:K249)</f>
        <v>370</v>
      </c>
      <c r="M249" s="38">
        <f>GEOMEAN(K245:K249)</f>
        <v>325.26652095248295</v>
      </c>
      <c r="N249" s="45" t="s">
        <v>309</v>
      </c>
      <c r="AP249" s="28">
        <v>235</v>
      </c>
      <c r="AQ249" s="28">
        <v>125</v>
      </c>
    </row>
    <row r="250" spans="1:43" x14ac:dyDescent="0.3">
      <c r="A250" s="48">
        <v>37200</v>
      </c>
      <c r="B250" s="13">
        <v>105455</v>
      </c>
      <c r="C250" s="13">
        <v>871.9</v>
      </c>
      <c r="D250" s="13">
        <v>0.55800000000000005</v>
      </c>
      <c r="E250" s="13">
        <v>10.46</v>
      </c>
      <c r="F250" s="13">
        <v>7.33</v>
      </c>
      <c r="G250" s="13">
        <v>10.4</v>
      </c>
      <c r="H250" s="28" t="s">
        <v>112</v>
      </c>
      <c r="I250" s="13">
        <v>0.1</v>
      </c>
      <c r="J250" s="13">
        <v>89.2</v>
      </c>
      <c r="K250" s="13">
        <v>100</v>
      </c>
      <c r="AP250" s="28">
        <v>235</v>
      </c>
      <c r="AQ250" s="28">
        <v>125</v>
      </c>
    </row>
    <row r="251" spans="1:43" x14ac:dyDescent="0.3">
      <c r="A251" s="48">
        <v>37207</v>
      </c>
      <c r="B251" s="13">
        <v>91256</v>
      </c>
      <c r="C251" s="13">
        <v>1051</v>
      </c>
      <c r="D251" s="13">
        <v>0.67259999999999998</v>
      </c>
      <c r="E251" s="13">
        <v>10.14</v>
      </c>
      <c r="F251" s="13">
        <v>7.37</v>
      </c>
      <c r="G251" s="13">
        <v>6.66</v>
      </c>
      <c r="H251" s="28" t="s">
        <v>112</v>
      </c>
      <c r="I251" s="13">
        <v>0.5</v>
      </c>
      <c r="J251" s="13">
        <v>98.8</v>
      </c>
      <c r="K251" s="13">
        <v>100</v>
      </c>
      <c r="AP251" s="28">
        <v>235</v>
      </c>
      <c r="AQ251" s="28">
        <v>125</v>
      </c>
    </row>
    <row r="252" spans="1:43" x14ac:dyDescent="0.3">
      <c r="A252" s="48">
        <v>37209</v>
      </c>
      <c r="B252" s="13">
        <v>85837</v>
      </c>
      <c r="C252" s="13">
        <v>1065</v>
      </c>
      <c r="D252" s="13">
        <v>0.68180000000000007</v>
      </c>
      <c r="E252" s="13">
        <v>8.2799999999999994</v>
      </c>
      <c r="F252" s="13">
        <v>7.24</v>
      </c>
      <c r="G252" s="13">
        <v>10.029999999999999</v>
      </c>
      <c r="H252" s="28" t="s">
        <v>112</v>
      </c>
      <c r="I252" s="13">
        <v>0.11</v>
      </c>
      <c r="J252" s="13">
        <v>97.9</v>
      </c>
      <c r="K252" s="13">
        <v>200</v>
      </c>
      <c r="AP252" s="28">
        <v>235</v>
      </c>
      <c r="AQ252" s="28">
        <v>125</v>
      </c>
    </row>
    <row r="253" spans="1:43" x14ac:dyDescent="0.3">
      <c r="A253" s="48">
        <v>37214</v>
      </c>
      <c r="B253" s="13">
        <v>92757</v>
      </c>
      <c r="C253" s="13">
        <v>1186</v>
      </c>
      <c r="D253" s="13">
        <v>0.75929999999999997</v>
      </c>
      <c r="E253" s="13">
        <v>8.15</v>
      </c>
      <c r="F253" s="13">
        <v>7.3</v>
      </c>
      <c r="G253" s="13">
        <v>12.13</v>
      </c>
      <c r="H253" s="28" t="s">
        <v>112</v>
      </c>
      <c r="I253" s="13">
        <v>0.15</v>
      </c>
      <c r="J253" s="13">
        <v>67.900000000000006</v>
      </c>
      <c r="K253" s="13">
        <v>200</v>
      </c>
      <c r="AP253" s="28">
        <v>235</v>
      </c>
      <c r="AQ253" s="28">
        <v>125</v>
      </c>
    </row>
    <row r="254" spans="1:43" x14ac:dyDescent="0.3">
      <c r="A254" s="48">
        <v>37222</v>
      </c>
      <c r="B254" s="13">
        <v>92600</v>
      </c>
      <c r="C254" s="13">
        <v>358.5</v>
      </c>
      <c r="D254" s="13">
        <v>0.22950000000000001</v>
      </c>
      <c r="E254" s="13">
        <v>9.17</v>
      </c>
      <c r="F254" s="13">
        <v>7.54</v>
      </c>
      <c r="G254" s="13">
        <v>11.54</v>
      </c>
      <c r="H254" s="28" t="s">
        <v>112</v>
      </c>
      <c r="I254" s="13">
        <v>0.08</v>
      </c>
      <c r="J254" s="13">
        <v>81.099999999999994</v>
      </c>
      <c r="K254" s="13">
        <v>2030</v>
      </c>
      <c r="L254" s="13">
        <f>AVERAGE(K250:K254)</f>
        <v>526</v>
      </c>
      <c r="M254" s="38">
        <f>GEOMEAN(K250:K254)</f>
        <v>240.941275921125</v>
      </c>
      <c r="N254" s="45" t="s">
        <v>310</v>
      </c>
      <c r="AP254" s="28">
        <v>235</v>
      </c>
      <c r="AQ254" s="28">
        <v>125</v>
      </c>
    </row>
    <row r="255" spans="1:43" x14ac:dyDescent="0.3">
      <c r="A255" s="48">
        <v>37228</v>
      </c>
      <c r="B255" s="13">
        <v>100933</v>
      </c>
      <c r="C255" s="13">
        <v>753</v>
      </c>
      <c r="D255" s="13">
        <v>0.48199999999999998</v>
      </c>
      <c r="E255" s="13">
        <v>8.33</v>
      </c>
      <c r="F255" s="13">
        <v>6.78</v>
      </c>
      <c r="G255" s="13">
        <v>8.31</v>
      </c>
      <c r="H255" s="28" t="s">
        <v>112</v>
      </c>
      <c r="I255" s="13">
        <v>0.3</v>
      </c>
      <c r="J255" s="13">
        <v>27</v>
      </c>
      <c r="K255" s="13">
        <v>100</v>
      </c>
      <c r="AP255" s="28">
        <v>235</v>
      </c>
      <c r="AQ255" s="28">
        <v>125</v>
      </c>
    </row>
    <row r="256" spans="1:43" x14ac:dyDescent="0.3">
      <c r="A256" s="48">
        <v>37229</v>
      </c>
      <c r="B256" s="13">
        <v>84605</v>
      </c>
      <c r="C256" s="13">
        <v>875.6</v>
      </c>
      <c r="D256" s="13">
        <v>0.56040000000000001</v>
      </c>
      <c r="E256" s="13">
        <v>10.3</v>
      </c>
      <c r="F256" s="13">
        <v>7.39</v>
      </c>
      <c r="G256" s="13">
        <v>11.41</v>
      </c>
      <c r="H256" s="28" t="s">
        <v>112</v>
      </c>
      <c r="I256" s="13">
        <v>0.47</v>
      </c>
      <c r="J256" s="13">
        <v>84.8</v>
      </c>
      <c r="K256" s="13">
        <v>310</v>
      </c>
      <c r="AP256" s="28">
        <v>235</v>
      </c>
      <c r="AQ256" s="28">
        <v>125</v>
      </c>
    </row>
    <row r="257" spans="1:43" x14ac:dyDescent="0.3">
      <c r="A257" s="48">
        <v>37235</v>
      </c>
      <c r="B257" s="13">
        <v>110525</v>
      </c>
      <c r="C257" s="28" t="e">
        <v>#VALUE!</v>
      </c>
      <c r="D257" s="28" t="e">
        <v>#VALUE!</v>
      </c>
      <c r="E257" s="28" t="s">
        <v>267</v>
      </c>
      <c r="F257" s="28" t="s">
        <v>267</v>
      </c>
      <c r="G257" s="28" t="s">
        <v>267</v>
      </c>
      <c r="H257" s="28" t="s">
        <v>112</v>
      </c>
      <c r="I257" s="28" t="s">
        <v>267</v>
      </c>
      <c r="J257" s="28" t="s">
        <v>267</v>
      </c>
      <c r="K257" s="13">
        <v>100</v>
      </c>
      <c r="AP257" s="28">
        <v>235</v>
      </c>
      <c r="AQ257" s="28">
        <v>125</v>
      </c>
    </row>
    <row r="258" spans="1:43" x14ac:dyDescent="0.3">
      <c r="A258" s="48">
        <v>37237</v>
      </c>
      <c r="B258" s="13">
        <v>93558</v>
      </c>
      <c r="C258" s="13">
        <v>1065</v>
      </c>
      <c r="D258" s="13">
        <v>0.68159999999999998</v>
      </c>
      <c r="E258" s="13">
        <v>10.57</v>
      </c>
      <c r="F258" s="28" t="s">
        <v>267</v>
      </c>
      <c r="G258" s="13">
        <v>6.82</v>
      </c>
      <c r="H258" s="28" t="s">
        <v>112</v>
      </c>
      <c r="I258" s="13">
        <v>0.22</v>
      </c>
      <c r="J258" s="13">
        <v>82.6</v>
      </c>
      <c r="K258" s="13">
        <v>310</v>
      </c>
      <c r="AP258" s="28">
        <v>235</v>
      </c>
      <c r="AQ258" s="28">
        <v>125</v>
      </c>
    </row>
    <row r="259" spans="1:43" x14ac:dyDescent="0.3">
      <c r="A259" s="48">
        <v>37243</v>
      </c>
      <c r="B259" s="13">
        <v>103247</v>
      </c>
      <c r="C259" s="13">
        <v>634.4</v>
      </c>
      <c r="D259" s="13">
        <v>0.40599999999999997</v>
      </c>
      <c r="E259" s="13">
        <v>11.91</v>
      </c>
      <c r="F259" s="28" t="s">
        <v>267</v>
      </c>
      <c r="G259" s="13">
        <v>7.7</v>
      </c>
      <c r="H259" s="28" t="s">
        <v>112</v>
      </c>
      <c r="I259" s="13">
        <v>0.35</v>
      </c>
      <c r="J259" s="13">
        <v>88.3</v>
      </c>
      <c r="K259" s="13">
        <v>1930</v>
      </c>
      <c r="L259" s="13">
        <f>AVERAGE(K255:K259)</f>
        <v>550</v>
      </c>
      <c r="M259" s="38">
        <f>GEOMEAN(K255:K259)</f>
        <v>284.22098442694499</v>
      </c>
      <c r="N259" s="45" t="s">
        <v>311</v>
      </c>
      <c r="AP259" s="28">
        <v>235</v>
      </c>
      <c r="AQ259" s="28">
        <v>125</v>
      </c>
    </row>
    <row r="260" spans="1:43" x14ac:dyDescent="0.3">
      <c r="A260" s="48">
        <v>37263</v>
      </c>
      <c r="B260" s="13">
        <v>93945</v>
      </c>
      <c r="C260" s="13">
        <v>1489</v>
      </c>
      <c r="D260" s="13">
        <v>0.95269999999999988</v>
      </c>
      <c r="E260" s="13">
        <v>10.68</v>
      </c>
      <c r="F260" s="28" t="s">
        <v>267</v>
      </c>
      <c r="G260" s="13">
        <v>1.45</v>
      </c>
      <c r="H260" s="28" t="s">
        <v>112</v>
      </c>
      <c r="I260" s="13">
        <v>0.17</v>
      </c>
      <c r="J260" s="13">
        <v>84.9</v>
      </c>
      <c r="K260" s="13">
        <v>200</v>
      </c>
      <c r="AP260" s="28">
        <v>235</v>
      </c>
      <c r="AQ260" s="28">
        <v>125</v>
      </c>
    </row>
    <row r="261" spans="1:43" x14ac:dyDescent="0.3">
      <c r="A261" s="48">
        <v>37265</v>
      </c>
      <c r="B261" s="13">
        <v>91339</v>
      </c>
      <c r="C261" s="13">
        <v>1370</v>
      </c>
      <c r="D261" s="13">
        <v>0.87679999999999991</v>
      </c>
      <c r="E261" s="13">
        <v>9.8699999999999992</v>
      </c>
      <c r="F261" s="28" t="s">
        <v>267</v>
      </c>
      <c r="G261" s="49">
        <v>1.96</v>
      </c>
      <c r="H261" s="28" t="s">
        <v>112</v>
      </c>
      <c r="I261" s="13">
        <v>0.32</v>
      </c>
      <c r="J261" s="13">
        <v>90.7</v>
      </c>
      <c r="K261" s="13">
        <v>100</v>
      </c>
      <c r="AP261" s="28">
        <v>235</v>
      </c>
      <c r="AQ261" s="28">
        <v>125</v>
      </c>
    </row>
    <row r="262" spans="1:43" x14ac:dyDescent="0.3">
      <c r="A262" s="48">
        <v>37271</v>
      </c>
      <c r="B262" s="13">
        <v>92010</v>
      </c>
      <c r="C262" s="13">
        <v>909.1</v>
      </c>
      <c r="D262" s="13">
        <v>0.58179999999999998</v>
      </c>
      <c r="E262" s="13">
        <v>12.09</v>
      </c>
      <c r="F262" s="28" t="s">
        <v>267</v>
      </c>
      <c r="G262" s="13">
        <v>2.4300000000000002</v>
      </c>
      <c r="H262" s="28" t="s">
        <v>112</v>
      </c>
      <c r="I262" s="13">
        <v>7.0000000000000007E-2</v>
      </c>
      <c r="J262" s="13">
        <v>82.5</v>
      </c>
      <c r="K262" s="13">
        <v>100</v>
      </c>
      <c r="AP262" s="28">
        <v>235</v>
      </c>
      <c r="AQ262" s="28">
        <v>125</v>
      </c>
    </row>
    <row r="263" spans="1:43" x14ac:dyDescent="0.3">
      <c r="A263" s="48">
        <v>37284</v>
      </c>
      <c r="B263" s="13">
        <v>102034</v>
      </c>
      <c r="C263" s="13">
        <v>1116</v>
      </c>
      <c r="D263" s="13">
        <v>0.71400000000000008</v>
      </c>
      <c r="E263" s="13">
        <v>9.25</v>
      </c>
      <c r="F263" s="13">
        <v>6.85</v>
      </c>
      <c r="G263" s="13">
        <v>5.65</v>
      </c>
      <c r="H263" s="28" t="s">
        <v>112</v>
      </c>
      <c r="I263" s="13">
        <v>0.8</v>
      </c>
      <c r="J263" s="13">
        <v>60.5</v>
      </c>
      <c r="K263" s="13">
        <v>100</v>
      </c>
      <c r="AP263" s="28">
        <v>235</v>
      </c>
      <c r="AQ263" s="28">
        <v>125</v>
      </c>
    </row>
    <row r="264" spans="1:43" x14ac:dyDescent="0.3">
      <c r="A264" s="48">
        <v>37286</v>
      </c>
      <c r="C264" s="28" t="e">
        <v>#VALUE!</v>
      </c>
      <c r="D264" s="28" t="e">
        <v>#VALUE!</v>
      </c>
      <c r="E264" s="28" t="s">
        <v>267</v>
      </c>
      <c r="F264" s="28" t="s">
        <v>267</v>
      </c>
      <c r="G264" s="28" t="s">
        <v>267</v>
      </c>
      <c r="H264" s="28" t="s">
        <v>112</v>
      </c>
      <c r="I264" s="28" t="s">
        <v>267</v>
      </c>
      <c r="J264" s="28" t="s">
        <v>267</v>
      </c>
      <c r="K264" s="13">
        <v>740</v>
      </c>
      <c r="L264" s="13">
        <f>AVERAGE(K260:K264)</f>
        <v>248</v>
      </c>
      <c r="M264" s="38">
        <f>GEOMEAN(K260:K264)</f>
        <v>171.41638936223217</v>
      </c>
      <c r="N264" s="45" t="s">
        <v>312</v>
      </c>
      <c r="AP264" s="28">
        <v>235</v>
      </c>
      <c r="AQ264" s="28">
        <v>125</v>
      </c>
    </row>
    <row r="265" spans="1:43" x14ac:dyDescent="0.3">
      <c r="A265" s="48">
        <v>37291</v>
      </c>
      <c r="B265" s="28">
        <v>93400</v>
      </c>
      <c r="C265" s="28" t="e">
        <v>#VALUE!</v>
      </c>
      <c r="D265" s="28" t="e">
        <v>#VALUE!</v>
      </c>
      <c r="E265" s="28" t="s">
        <v>267</v>
      </c>
      <c r="F265" s="28" t="s">
        <v>267</v>
      </c>
      <c r="G265" s="28" t="s">
        <v>267</v>
      </c>
      <c r="H265" s="28" t="s">
        <v>112</v>
      </c>
      <c r="I265" s="28" t="s">
        <v>267</v>
      </c>
      <c r="J265" s="28" t="s">
        <v>267</v>
      </c>
      <c r="K265" s="13">
        <v>100</v>
      </c>
      <c r="AP265" s="28">
        <v>235</v>
      </c>
      <c r="AQ265" s="28">
        <v>125</v>
      </c>
    </row>
    <row r="266" spans="1:43" x14ac:dyDescent="0.3">
      <c r="A266" s="48">
        <v>37293</v>
      </c>
      <c r="C266" s="28" t="e">
        <v>#VALUE!</v>
      </c>
      <c r="D266" s="28" t="e">
        <v>#VALUE!</v>
      </c>
      <c r="E266" s="28" t="s">
        <v>267</v>
      </c>
      <c r="F266" s="28" t="s">
        <v>267</v>
      </c>
      <c r="G266" s="28" t="s">
        <v>267</v>
      </c>
      <c r="H266" s="28" t="s">
        <v>112</v>
      </c>
      <c r="I266" s="28" t="s">
        <v>267</v>
      </c>
      <c r="J266" s="28" t="s">
        <v>267</v>
      </c>
      <c r="K266" s="13">
        <v>100</v>
      </c>
      <c r="AP266" s="28">
        <v>235</v>
      </c>
      <c r="AQ266" s="28">
        <v>125</v>
      </c>
    </row>
    <row r="267" spans="1:43" x14ac:dyDescent="0.3">
      <c r="A267" s="48">
        <v>37299</v>
      </c>
      <c r="B267" s="28">
        <v>103200</v>
      </c>
      <c r="C267" s="28" t="e">
        <v>#VALUE!</v>
      </c>
      <c r="D267" s="28" t="e">
        <v>#VALUE!</v>
      </c>
      <c r="E267" s="28" t="s">
        <v>267</v>
      </c>
      <c r="F267" s="28" t="s">
        <v>267</v>
      </c>
      <c r="G267" s="28" t="s">
        <v>267</v>
      </c>
      <c r="H267" s="28" t="s">
        <v>112</v>
      </c>
      <c r="I267" s="28" t="s">
        <v>267</v>
      </c>
      <c r="J267" s="28" t="s">
        <v>267</v>
      </c>
      <c r="K267" s="13">
        <v>410</v>
      </c>
      <c r="AP267" s="28">
        <v>235</v>
      </c>
      <c r="AQ267" s="28">
        <v>125</v>
      </c>
    </row>
    <row r="268" spans="1:43" x14ac:dyDescent="0.3">
      <c r="A268" s="48">
        <v>37306</v>
      </c>
      <c r="B268" s="28">
        <v>85800</v>
      </c>
      <c r="C268" s="28" t="e">
        <v>#VALUE!</v>
      </c>
      <c r="D268" s="28" t="e">
        <v>#VALUE!</v>
      </c>
      <c r="E268" s="28" t="s">
        <v>267</v>
      </c>
      <c r="F268" s="28" t="s">
        <v>267</v>
      </c>
      <c r="G268" s="28" t="s">
        <v>267</v>
      </c>
      <c r="H268" s="28" t="s">
        <v>112</v>
      </c>
      <c r="I268" s="28" t="s">
        <v>267</v>
      </c>
      <c r="J268" s="28" t="s">
        <v>267</v>
      </c>
      <c r="K268" s="13">
        <v>100</v>
      </c>
      <c r="AP268" s="28">
        <v>235</v>
      </c>
      <c r="AQ268" s="28">
        <v>125</v>
      </c>
    </row>
    <row r="269" spans="1:43" x14ac:dyDescent="0.3">
      <c r="A269" s="48">
        <v>37312</v>
      </c>
      <c r="B269" s="13">
        <v>103023</v>
      </c>
      <c r="C269" s="13">
        <v>1073</v>
      </c>
      <c r="D269" s="13">
        <v>0.68629999999999991</v>
      </c>
      <c r="E269" s="13">
        <v>13.63</v>
      </c>
      <c r="F269" s="13">
        <v>7.29</v>
      </c>
      <c r="G269" s="13">
        <v>7.63</v>
      </c>
      <c r="H269" s="28" t="s">
        <v>112</v>
      </c>
      <c r="I269" s="13">
        <v>0.93</v>
      </c>
      <c r="J269" s="13">
        <v>92.8</v>
      </c>
      <c r="K269" s="13">
        <v>100</v>
      </c>
      <c r="L269" s="13">
        <f>AVERAGE(K265:K269)</f>
        <v>162</v>
      </c>
      <c r="M269" s="38">
        <f>GEOMEAN(K265:K269)</f>
        <v>132.60404475662165</v>
      </c>
      <c r="N269" s="45" t="s">
        <v>313</v>
      </c>
      <c r="AP269" s="28">
        <v>235</v>
      </c>
      <c r="AQ269" s="28">
        <v>125</v>
      </c>
    </row>
    <row r="270" spans="1:43" x14ac:dyDescent="0.3">
      <c r="A270" s="48">
        <v>37319</v>
      </c>
      <c r="B270" s="13">
        <v>112718</v>
      </c>
      <c r="C270" s="13">
        <v>992.3</v>
      </c>
      <c r="D270" s="13">
        <v>0.6351</v>
      </c>
      <c r="E270" s="13">
        <v>12.53</v>
      </c>
      <c r="F270" s="13">
        <v>7.08</v>
      </c>
      <c r="G270" s="13">
        <v>2.35</v>
      </c>
      <c r="H270" s="28" t="s">
        <v>112</v>
      </c>
      <c r="I270" s="13">
        <v>0.2</v>
      </c>
      <c r="J270" s="13">
        <v>94.2</v>
      </c>
      <c r="K270" s="13">
        <v>4480</v>
      </c>
      <c r="AP270" s="28">
        <v>235</v>
      </c>
      <c r="AQ270" s="28">
        <v>125</v>
      </c>
    </row>
    <row r="271" spans="1:43" x14ac:dyDescent="0.3">
      <c r="A271" s="48">
        <v>37321</v>
      </c>
      <c r="B271" s="13">
        <v>92559</v>
      </c>
      <c r="C271" s="13">
        <v>1162</v>
      </c>
      <c r="D271" s="13">
        <v>0.74390000000000001</v>
      </c>
      <c r="E271" s="13">
        <v>11.79</v>
      </c>
      <c r="F271" s="13">
        <v>6.88</v>
      </c>
      <c r="G271" s="13">
        <v>4.8499999999999996</v>
      </c>
      <c r="H271" s="28" t="s">
        <v>112</v>
      </c>
      <c r="I271" s="13">
        <v>0.44</v>
      </c>
      <c r="J271" s="13">
        <v>100</v>
      </c>
      <c r="K271" s="13">
        <v>200</v>
      </c>
      <c r="AP271" s="28">
        <v>235</v>
      </c>
      <c r="AQ271" s="28">
        <v>125</v>
      </c>
    </row>
    <row r="272" spans="1:43" x14ac:dyDescent="0.3">
      <c r="A272" s="48">
        <v>37327</v>
      </c>
      <c r="B272" s="13">
        <v>93046</v>
      </c>
      <c r="C272" s="13">
        <v>1272</v>
      </c>
      <c r="D272" s="13">
        <v>0.81440000000000001</v>
      </c>
      <c r="E272" s="13">
        <v>11.63</v>
      </c>
      <c r="F272" s="13">
        <v>7.69</v>
      </c>
      <c r="G272" s="13">
        <v>6.6</v>
      </c>
      <c r="H272" s="28" t="s">
        <v>112</v>
      </c>
      <c r="I272" s="13">
        <v>0.28999999999999998</v>
      </c>
      <c r="J272" s="13">
        <v>78.599999999999994</v>
      </c>
      <c r="K272" s="13">
        <v>410</v>
      </c>
      <c r="AP272" s="28">
        <v>235</v>
      </c>
      <c r="AQ272" s="28">
        <v>125</v>
      </c>
    </row>
    <row r="273" spans="1:43" x14ac:dyDescent="0.3">
      <c r="A273" s="48">
        <v>37333</v>
      </c>
      <c r="B273" s="13">
        <v>101749</v>
      </c>
      <c r="C273" s="13">
        <v>1164</v>
      </c>
      <c r="D273" s="13">
        <v>0.745</v>
      </c>
      <c r="E273" s="13">
        <v>10.7</v>
      </c>
      <c r="F273" s="13">
        <v>7.17</v>
      </c>
      <c r="G273" s="13">
        <v>7.97</v>
      </c>
      <c r="H273" s="28" t="s">
        <v>112</v>
      </c>
      <c r="I273" s="13">
        <v>0.35</v>
      </c>
      <c r="J273" s="13">
        <v>97.8</v>
      </c>
      <c r="K273" s="13">
        <v>100</v>
      </c>
      <c r="AP273" s="28">
        <v>235</v>
      </c>
      <c r="AQ273" s="28">
        <v>125</v>
      </c>
    </row>
    <row r="274" spans="1:43" x14ac:dyDescent="0.3">
      <c r="A274" s="48">
        <v>37342</v>
      </c>
      <c r="B274" s="13">
        <v>100113</v>
      </c>
      <c r="C274" s="13">
        <v>1967</v>
      </c>
      <c r="D274" s="13">
        <v>1.2590000000000001</v>
      </c>
      <c r="E274" s="13">
        <v>12.75</v>
      </c>
      <c r="F274" s="13">
        <v>6.26</v>
      </c>
      <c r="G274" s="13">
        <v>4.18</v>
      </c>
      <c r="H274" s="28" t="s">
        <v>112</v>
      </c>
      <c r="I274" s="13">
        <v>0.17</v>
      </c>
      <c r="J274" s="13">
        <v>43.6</v>
      </c>
      <c r="K274" s="13">
        <v>740</v>
      </c>
      <c r="L274" s="13">
        <f>AVERAGE(K270:K274)</f>
        <v>1186</v>
      </c>
      <c r="M274" s="38">
        <f>GEOMEAN(K270:K274)</f>
        <v>486.25571339116965</v>
      </c>
      <c r="N274" s="45" t="s">
        <v>314</v>
      </c>
      <c r="AP274" s="28">
        <v>235</v>
      </c>
      <c r="AQ274" s="28">
        <v>125</v>
      </c>
    </row>
    <row r="275" spans="1:43" x14ac:dyDescent="0.3">
      <c r="A275" s="48">
        <v>37347</v>
      </c>
      <c r="B275" s="13">
        <v>112109</v>
      </c>
      <c r="C275" s="13">
        <v>1245</v>
      </c>
      <c r="D275" s="13">
        <v>0.79699999999999993</v>
      </c>
      <c r="E275" s="13">
        <v>20</v>
      </c>
      <c r="F275" s="13">
        <v>7.89</v>
      </c>
      <c r="G275" s="13">
        <v>10.51</v>
      </c>
      <c r="H275" s="28" t="s">
        <v>112</v>
      </c>
      <c r="I275" s="13">
        <v>0.5</v>
      </c>
      <c r="J275" s="13">
        <v>20.5</v>
      </c>
      <c r="K275" s="13">
        <v>100</v>
      </c>
      <c r="AP275" s="28">
        <v>235</v>
      </c>
      <c r="AQ275" s="28">
        <v>125</v>
      </c>
    </row>
    <row r="276" spans="1:43" x14ac:dyDescent="0.3">
      <c r="A276" s="48">
        <v>37350</v>
      </c>
      <c r="B276" s="13">
        <v>91420</v>
      </c>
      <c r="C276" s="13">
        <v>1166</v>
      </c>
      <c r="D276" s="13">
        <v>0.746</v>
      </c>
      <c r="E276" s="13">
        <v>16.63</v>
      </c>
      <c r="F276" s="13">
        <v>7.02</v>
      </c>
      <c r="G276" s="13">
        <v>7.28</v>
      </c>
      <c r="H276" s="28" t="s">
        <v>112</v>
      </c>
      <c r="I276" s="13">
        <v>0.1</v>
      </c>
      <c r="J276" s="13">
        <v>67</v>
      </c>
      <c r="K276" s="13">
        <v>345</v>
      </c>
      <c r="AP276" s="28">
        <v>235</v>
      </c>
      <c r="AQ276" s="28">
        <v>125</v>
      </c>
    </row>
    <row r="277" spans="1:43" x14ac:dyDescent="0.3">
      <c r="A277" s="48">
        <v>37361</v>
      </c>
      <c r="B277" s="13">
        <v>93628</v>
      </c>
      <c r="C277" s="13">
        <v>1058</v>
      </c>
      <c r="D277" s="13">
        <v>0.67730000000000001</v>
      </c>
      <c r="E277" s="13">
        <v>10.36</v>
      </c>
      <c r="F277" s="13">
        <v>7.82</v>
      </c>
      <c r="G277" s="13">
        <v>16.77</v>
      </c>
      <c r="H277" s="28" t="s">
        <v>112</v>
      </c>
      <c r="I277" s="13">
        <v>0.24</v>
      </c>
      <c r="J277" s="13">
        <v>99.6</v>
      </c>
      <c r="K277" s="13">
        <v>1145</v>
      </c>
      <c r="AP277" s="28">
        <v>235</v>
      </c>
      <c r="AQ277" s="28">
        <v>125</v>
      </c>
    </row>
    <row r="278" spans="1:43" x14ac:dyDescent="0.3">
      <c r="A278" s="48">
        <v>37364</v>
      </c>
      <c r="B278" s="13">
        <v>85507</v>
      </c>
      <c r="C278" s="13">
        <v>1208</v>
      </c>
      <c r="D278" s="13">
        <v>0.7732</v>
      </c>
      <c r="E278" s="13">
        <v>8.33</v>
      </c>
      <c r="F278" s="13">
        <v>7.28</v>
      </c>
      <c r="G278" s="13">
        <v>19.2</v>
      </c>
      <c r="H278" s="28" t="s">
        <v>112</v>
      </c>
      <c r="I278" s="13">
        <v>0.43</v>
      </c>
      <c r="J278" s="13">
        <v>82.6</v>
      </c>
      <c r="K278" s="13">
        <v>86</v>
      </c>
      <c r="AP278" s="28">
        <v>235</v>
      </c>
      <c r="AQ278" s="28">
        <v>125</v>
      </c>
    </row>
    <row r="279" spans="1:43" x14ac:dyDescent="0.3">
      <c r="A279" s="48">
        <v>37375</v>
      </c>
      <c r="B279" s="13">
        <v>92619</v>
      </c>
      <c r="C279" s="13">
        <v>1046</v>
      </c>
      <c r="D279" s="13">
        <v>0.6694</v>
      </c>
      <c r="E279" s="13">
        <v>9.1199999999999992</v>
      </c>
      <c r="F279" s="13">
        <v>7.33</v>
      </c>
      <c r="G279" s="13">
        <v>10.79</v>
      </c>
      <c r="H279" s="28" t="s">
        <v>112</v>
      </c>
      <c r="I279" s="13">
        <v>0.18</v>
      </c>
      <c r="J279" s="13">
        <v>100</v>
      </c>
      <c r="K279" s="13">
        <v>1935</v>
      </c>
      <c r="L279" s="13">
        <f>AVERAGE(K275:K279)</f>
        <v>722.2</v>
      </c>
      <c r="M279" s="38">
        <f>GEOMEAN(K275:K279)</f>
        <v>366.06718573799066</v>
      </c>
      <c r="N279" s="45" t="s">
        <v>315</v>
      </c>
      <c r="AP279" s="28">
        <v>235</v>
      </c>
      <c r="AQ279" s="28">
        <v>125</v>
      </c>
    </row>
    <row r="280" spans="1:43" x14ac:dyDescent="0.3">
      <c r="A280" s="48"/>
      <c r="B280" s="13" t="s">
        <v>316</v>
      </c>
      <c r="H280" s="28"/>
      <c r="M280" s="38"/>
      <c r="N280" s="45"/>
      <c r="AP280" s="28">
        <v>235</v>
      </c>
      <c r="AQ280" s="28">
        <v>125</v>
      </c>
    </row>
    <row r="281" spans="1:43" x14ac:dyDescent="0.3">
      <c r="A281" s="48">
        <v>37565</v>
      </c>
      <c r="B281" s="13">
        <v>94853</v>
      </c>
      <c r="C281" s="13">
        <v>796.8</v>
      </c>
      <c r="D281" s="13">
        <v>0.50990000000000002</v>
      </c>
      <c r="E281" s="13">
        <v>9.02</v>
      </c>
      <c r="F281" s="13">
        <v>7.14</v>
      </c>
      <c r="G281" s="13">
        <v>8.8000000000000007</v>
      </c>
      <c r="H281" s="28" t="s">
        <v>112</v>
      </c>
      <c r="I281" s="13">
        <v>0.12</v>
      </c>
      <c r="J281" s="13">
        <v>82.1</v>
      </c>
      <c r="K281" s="13">
        <v>41</v>
      </c>
      <c r="AP281" s="28">
        <v>235</v>
      </c>
      <c r="AQ281" s="28">
        <v>125</v>
      </c>
    </row>
    <row r="282" spans="1:43" x14ac:dyDescent="0.3">
      <c r="A282" s="48">
        <v>37567</v>
      </c>
      <c r="B282" s="13">
        <v>93625</v>
      </c>
      <c r="C282" s="13">
        <v>569</v>
      </c>
      <c r="D282" s="13">
        <v>0.36420000000000002</v>
      </c>
      <c r="E282" s="13">
        <v>8.74</v>
      </c>
      <c r="F282" s="13">
        <v>7.31</v>
      </c>
      <c r="G282" s="13">
        <v>7.71</v>
      </c>
      <c r="H282" s="28" t="s">
        <v>112</v>
      </c>
      <c r="I282" s="13">
        <v>1.1299999999999999</v>
      </c>
      <c r="J282" s="13">
        <v>100</v>
      </c>
      <c r="K282" s="13">
        <v>74</v>
      </c>
      <c r="AP282" s="28">
        <v>235</v>
      </c>
      <c r="AQ282" s="28">
        <v>125</v>
      </c>
    </row>
    <row r="283" spans="1:43" x14ac:dyDescent="0.3">
      <c r="A283" s="48">
        <v>37571</v>
      </c>
      <c r="B283" s="13">
        <v>101728</v>
      </c>
      <c r="C283" s="13">
        <v>422</v>
      </c>
      <c r="D283" s="13">
        <v>0.27050000000000002</v>
      </c>
      <c r="E283" s="13">
        <v>10.07</v>
      </c>
      <c r="F283" s="13">
        <v>7.63</v>
      </c>
      <c r="G283" s="13">
        <v>10.72</v>
      </c>
      <c r="H283" s="28" t="s">
        <v>112</v>
      </c>
      <c r="I283" s="13">
        <v>0.18</v>
      </c>
      <c r="J283" s="28" t="s">
        <v>267</v>
      </c>
      <c r="K283" s="13">
        <v>4106</v>
      </c>
      <c r="AP283" s="28">
        <v>235</v>
      </c>
      <c r="AQ283" s="28">
        <v>125</v>
      </c>
    </row>
    <row r="284" spans="1:43" x14ac:dyDescent="0.3">
      <c r="A284" s="48">
        <v>37573</v>
      </c>
      <c r="B284" s="13">
        <v>92704</v>
      </c>
      <c r="C284" s="13">
        <v>595</v>
      </c>
      <c r="D284" s="13">
        <v>0.38119999999999998</v>
      </c>
      <c r="E284" s="13">
        <v>8.5299999999999994</v>
      </c>
      <c r="F284" s="13">
        <v>7.49</v>
      </c>
      <c r="G284" s="13">
        <v>8.4600000000000009</v>
      </c>
      <c r="H284" s="28" t="s">
        <v>112</v>
      </c>
      <c r="I284" s="13">
        <v>0</v>
      </c>
      <c r="J284" s="28" t="s">
        <v>267</v>
      </c>
      <c r="K284" s="13">
        <v>3076</v>
      </c>
      <c r="AP284" s="28">
        <v>235</v>
      </c>
      <c r="AQ284" s="28">
        <v>125</v>
      </c>
    </row>
    <row r="285" spans="1:43" x14ac:dyDescent="0.3">
      <c r="A285" s="48">
        <v>37579</v>
      </c>
      <c r="B285" s="13">
        <v>94146</v>
      </c>
      <c r="C285" s="13">
        <v>195</v>
      </c>
      <c r="D285" s="13">
        <v>0.12509999999999999</v>
      </c>
      <c r="E285" s="13">
        <v>9.23</v>
      </c>
      <c r="F285" s="13">
        <v>7.4</v>
      </c>
      <c r="G285" s="13">
        <v>7.79</v>
      </c>
      <c r="H285" s="28" t="s">
        <v>112</v>
      </c>
      <c r="I285" s="13">
        <v>0.06</v>
      </c>
      <c r="J285" s="28" t="s">
        <v>267</v>
      </c>
      <c r="K285" s="13">
        <v>1989</v>
      </c>
      <c r="L285" s="13">
        <f>AVERAGE(K281:K285)</f>
        <v>1857.2</v>
      </c>
      <c r="M285" s="38">
        <f>GEOMEAN(K281:K285)</f>
        <v>597.6007407703388</v>
      </c>
      <c r="N285" s="45" t="s">
        <v>317</v>
      </c>
      <c r="AP285" s="28">
        <v>235</v>
      </c>
      <c r="AQ285" s="28">
        <v>125</v>
      </c>
    </row>
    <row r="286" spans="1:43" x14ac:dyDescent="0.3">
      <c r="A286" s="48">
        <v>37593</v>
      </c>
      <c r="B286" s="13">
        <v>91602</v>
      </c>
      <c r="C286" s="13">
        <v>1018</v>
      </c>
      <c r="D286" s="13">
        <v>0.6512</v>
      </c>
      <c r="E286" s="13">
        <v>11.69</v>
      </c>
      <c r="F286" s="13">
        <v>7.09</v>
      </c>
      <c r="G286" s="13">
        <v>1.07</v>
      </c>
      <c r="H286" s="28" t="s">
        <v>112</v>
      </c>
      <c r="I286" s="13">
        <v>0.28999999999999998</v>
      </c>
      <c r="J286" s="28" t="s">
        <v>267</v>
      </c>
      <c r="K286" s="13">
        <v>10</v>
      </c>
      <c r="AP286" s="28">
        <v>235</v>
      </c>
      <c r="AQ286" s="28">
        <v>125</v>
      </c>
    </row>
    <row r="287" spans="1:43" x14ac:dyDescent="0.3">
      <c r="A287" s="48">
        <v>37595</v>
      </c>
      <c r="B287" s="13">
        <v>100153</v>
      </c>
      <c r="C287" s="13">
        <v>957</v>
      </c>
      <c r="D287" s="13">
        <v>0.61250000000000004</v>
      </c>
      <c r="E287" s="13">
        <v>13.95</v>
      </c>
      <c r="F287" s="13">
        <v>6.13</v>
      </c>
      <c r="G287" s="13">
        <v>1.52</v>
      </c>
      <c r="H287" s="28" t="s">
        <v>112</v>
      </c>
      <c r="I287" s="13">
        <v>0.64</v>
      </c>
      <c r="J287" s="13">
        <v>71.400000000000006</v>
      </c>
      <c r="K287" s="13">
        <v>20</v>
      </c>
      <c r="AP287" s="28">
        <v>235</v>
      </c>
      <c r="AQ287" s="28">
        <v>125</v>
      </c>
    </row>
    <row r="288" spans="1:43" x14ac:dyDescent="0.3">
      <c r="A288" s="48">
        <v>37600</v>
      </c>
      <c r="B288" s="13">
        <v>90709</v>
      </c>
      <c r="C288" s="13">
        <v>1204</v>
      </c>
      <c r="D288" s="13">
        <v>0.77079999999999993</v>
      </c>
      <c r="E288" s="13">
        <v>13.78</v>
      </c>
      <c r="F288" s="13">
        <v>6.79</v>
      </c>
      <c r="G288" s="13">
        <v>1.82</v>
      </c>
      <c r="H288" s="28" t="s">
        <v>112</v>
      </c>
      <c r="I288" s="13">
        <v>0.71</v>
      </c>
      <c r="J288" s="13">
        <v>100</v>
      </c>
      <c r="K288" s="13">
        <v>364</v>
      </c>
      <c r="AP288" s="28">
        <v>235</v>
      </c>
      <c r="AQ288" s="28">
        <v>125</v>
      </c>
    </row>
    <row r="289" spans="1:43" x14ac:dyDescent="0.3">
      <c r="A289" s="48">
        <v>37601</v>
      </c>
      <c r="B289" s="13">
        <v>124233</v>
      </c>
      <c r="C289" s="13">
        <v>7193</v>
      </c>
      <c r="D289" s="13">
        <v>4.6040000000000001</v>
      </c>
      <c r="E289" s="13">
        <v>14.38</v>
      </c>
      <c r="F289" s="13">
        <v>7.46</v>
      </c>
      <c r="G289" s="13">
        <v>3.73</v>
      </c>
      <c r="H289" s="28" t="s">
        <v>112</v>
      </c>
      <c r="I289" s="13">
        <v>0.3</v>
      </c>
      <c r="J289" s="28" t="s">
        <v>267</v>
      </c>
      <c r="K289" s="13">
        <v>20</v>
      </c>
      <c r="AP289" s="28">
        <v>235</v>
      </c>
      <c r="AQ289" s="28">
        <v>125</v>
      </c>
    </row>
    <row r="290" spans="1:43" x14ac:dyDescent="0.3">
      <c r="A290" s="48">
        <v>37607</v>
      </c>
      <c r="B290" s="13">
        <v>93518</v>
      </c>
      <c r="C290" s="13">
        <v>1256</v>
      </c>
      <c r="D290" s="13">
        <v>0.80400000000000005</v>
      </c>
      <c r="E290" s="13">
        <v>10.36</v>
      </c>
      <c r="F290" s="13">
        <v>7.39</v>
      </c>
      <c r="G290" s="13">
        <v>2.64</v>
      </c>
      <c r="H290" s="28" t="s">
        <v>112</v>
      </c>
      <c r="I290" s="13">
        <v>0.3</v>
      </c>
      <c r="J290" s="28" t="s">
        <v>267</v>
      </c>
      <c r="K290" s="13">
        <v>907</v>
      </c>
      <c r="L290" s="13">
        <f>AVERAGE(K286:K290)</f>
        <v>264.2</v>
      </c>
      <c r="M290" s="38">
        <f>GEOMEAN(K286:K290)</f>
        <v>66.704284855527035</v>
      </c>
      <c r="N290" s="45" t="s">
        <v>318</v>
      </c>
      <c r="AP290" s="28">
        <v>235</v>
      </c>
      <c r="AQ290" s="28">
        <v>125</v>
      </c>
    </row>
    <row r="291" spans="1:43" x14ac:dyDescent="0.3">
      <c r="A291" s="48">
        <v>37629</v>
      </c>
      <c r="B291" s="13">
        <v>95209</v>
      </c>
      <c r="C291" s="13">
        <v>1387</v>
      </c>
      <c r="D291" s="13">
        <v>0.88760000000000006</v>
      </c>
      <c r="E291" s="13">
        <v>11.97</v>
      </c>
      <c r="F291" s="13">
        <v>7.55</v>
      </c>
      <c r="G291" s="13">
        <v>2.95</v>
      </c>
      <c r="H291" s="28" t="s">
        <v>112</v>
      </c>
      <c r="I291" s="13">
        <v>1.28</v>
      </c>
      <c r="J291" s="28" t="s">
        <v>267</v>
      </c>
      <c r="K291" s="13">
        <v>213</v>
      </c>
      <c r="AP291" s="28">
        <v>235</v>
      </c>
      <c r="AQ291" s="28">
        <v>125</v>
      </c>
    </row>
    <row r="292" spans="1:43" x14ac:dyDescent="0.3">
      <c r="A292" s="48">
        <v>37636</v>
      </c>
      <c r="B292" s="13">
        <v>94202</v>
      </c>
      <c r="C292" s="13">
        <v>1355</v>
      </c>
      <c r="D292" s="13">
        <v>0.86699999999999999</v>
      </c>
      <c r="E292" s="13">
        <v>13.12</v>
      </c>
      <c r="F292" s="13">
        <v>7.72</v>
      </c>
      <c r="G292" s="13">
        <v>0.28000000000000003</v>
      </c>
      <c r="H292" s="28" t="s">
        <v>112</v>
      </c>
      <c r="I292" s="13">
        <v>7.0000000000000007E-2</v>
      </c>
      <c r="J292" s="28" t="s">
        <v>267</v>
      </c>
      <c r="K292" s="13">
        <v>121</v>
      </c>
      <c r="AP292" s="28">
        <v>235</v>
      </c>
      <c r="AQ292" s="28">
        <v>125</v>
      </c>
    </row>
    <row r="293" spans="1:43" x14ac:dyDescent="0.3">
      <c r="A293" s="48">
        <v>37642</v>
      </c>
      <c r="B293" s="13">
        <v>92735</v>
      </c>
      <c r="C293" s="13">
        <v>1629</v>
      </c>
      <c r="D293" s="13">
        <v>1.0430000000000001</v>
      </c>
      <c r="E293" s="13">
        <v>11.1</v>
      </c>
      <c r="F293" s="13">
        <v>7.2</v>
      </c>
      <c r="G293" s="13">
        <v>2.3199999999999998</v>
      </c>
      <c r="H293" s="28" t="s">
        <v>112</v>
      </c>
      <c r="I293" s="13">
        <v>0.3</v>
      </c>
      <c r="J293" s="28" t="s">
        <v>267</v>
      </c>
      <c r="K293" s="13">
        <v>644</v>
      </c>
      <c r="AP293" s="28">
        <v>235</v>
      </c>
      <c r="AQ293" s="28">
        <v>125</v>
      </c>
    </row>
    <row r="294" spans="1:43" x14ac:dyDescent="0.3">
      <c r="A294" s="48">
        <v>37649</v>
      </c>
      <c r="B294" s="13">
        <v>94053</v>
      </c>
      <c r="C294" s="13">
        <v>1345</v>
      </c>
      <c r="D294" s="13">
        <v>0.8609</v>
      </c>
      <c r="E294" s="13">
        <v>10.85</v>
      </c>
      <c r="F294" s="13">
        <v>5.64</v>
      </c>
      <c r="G294" s="13">
        <v>0.7</v>
      </c>
      <c r="H294" s="28" t="s">
        <v>112</v>
      </c>
      <c r="I294" s="13">
        <v>0.3</v>
      </c>
      <c r="J294" s="28" t="s">
        <v>267</v>
      </c>
      <c r="K294" s="13">
        <v>20</v>
      </c>
      <c r="AP294" s="28">
        <v>235</v>
      </c>
      <c r="AQ294" s="28">
        <v>125</v>
      </c>
    </row>
    <row r="295" spans="1:43" x14ac:dyDescent="0.3">
      <c r="A295" s="48">
        <v>37651</v>
      </c>
      <c r="B295" s="13">
        <v>102546</v>
      </c>
      <c r="C295" s="13">
        <v>2728</v>
      </c>
      <c r="D295" s="13">
        <v>1.746</v>
      </c>
      <c r="E295" s="13">
        <v>12.2</v>
      </c>
      <c r="F295" s="13">
        <v>7.01</v>
      </c>
      <c r="G295" s="13">
        <v>0.47</v>
      </c>
      <c r="H295" s="28" t="s">
        <v>112</v>
      </c>
      <c r="I295" s="13">
        <v>0.85</v>
      </c>
      <c r="J295" s="28" t="s">
        <v>267</v>
      </c>
      <c r="K295" s="13">
        <v>20</v>
      </c>
      <c r="L295" s="13">
        <f>AVERAGE(K291:K295)</f>
        <v>203.6</v>
      </c>
      <c r="M295" s="38">
        <f>GEOMEAN(K291:K295)</f>
        <v>92.134475211302956</v>
      </c>
      <c r="N295" s="45" t="s">
        <v>319</v>
      </c>
      <c r="AP295" s="28">
        <v>235</v>
      </c>
      <c r="AQ295" s="28">
        <v>125</v>
      </c>
    </row>
    <row r="296" spans="1:43" x14ac:dyDescent="0.3">
      <c r="A296" s="48">
        <v>37657</v>
      </c>
      <c r="B296" s="13">
        <v>105637</v>
      </c>
      <c r="C296" s="13">
        <v>1531</v>
      </c>
      <c r="D296" s="13">
        <v>0.97960000000000003</v>
      </c>
      <c r="E296" s="13">
        <v>12.54</v>
      </c>
      <c r="F296" s="13">
        <v>6.66</v>
      </c>
      <c r="G296" s="13">
        <v>0.76</v>
      </c>
      <c r="H296" s="28" t="s">
        <v>112</v>
      </c>
      <c r="I296" s="13">
        <v>0.61</v>
      </c>
      <c r="J296" s="28" t="s">
        <v>267</v>
      </c>
      <c r="K296" s="13">
        <v>10</v>
      </c>
      <c r="AP296" s="28">
        <v>235</v>
      </c>
      <c r="AQ296" s="28">
        <v>125</v>
      </c>
    </row>
    <row r="297" spans="1:43" x14ac:dyDescent="0.3">
      <c r="A297" s="48">
        <v>37664</v>
      </c>
      <c r="B297" s="13">
        <v>94301</v>
      </c>
      <c r="C297" s="13">
        <v>3364</v>
      </c>
      <c r="D297" s="13">
        <v>2.153</v>
      </c>
      <c r="E297" s="13">
        <v>13.29</v>
      </c>
      <c r="F297" s="13">
        <v>5.43</v>
      </c>
      <c r="G297" s="13">
        <v>0.1</v>
      </c>
      <c r="H297" s="28" t="s">
        <v>112</v>
      </c>
      <c r="I297" s="13">
        <v>0.5</v>
      </c>
      <c r="J297" s="28" t="s">
        <v>267</v>
      </c>
      <c r="K297" s="13">
        <v>74</v>
      </c>
      <c r="AP297" s="28">
        <v>235</v>
      </c>
      <c r="AQ297" s="28">
        <v>125</v>
      </c>
    </row>
    <row r="298" spans="1:43" x14ac:dyDescent="0.3">
      <c r="A298" s="48">
        <v>37671</v>
      </c>
      <c r="B298" s="13">
        <v>102321</v>
      </c>
      <c r="C298" s="13">
        <v>5936</v>
      </c>
      <c r="D298" s="13">
        <v>3.7990000000000004</v>
      </c>
      <c r="E298" s="13">
        <v>11.62</v>
      </c>
      <c r="F298" s="13">
        <v>7.57</v>
      </c>
      <c r="G298" s="13">
        <v>1.0900000000000001</v>
      </c>
      <c r="H298" s="28" t="s">
        <v>112</v>
      </c>
      <c r="I298" s="13">
        <v>0.65</v>
      </c>
      <c r="J298" s="28" t="s">
        <v>267</v>
      </c>
      <c r="K298" s="13">
        <v>906</v>
      </c>
      <c r="AP298" s="28">
        <v>235</v>
      </c>
      <c r="AQ298" s="28">
        <v>125</v>
      </c>
    </row>
    <row r="299" spans="1:43" x14ac:dyDescent="0.3">
      <c r="A299" s="48">
        <v>37678</v>
      </c>
      <c r="B299" s="13">
        <v>91122</v>
      </c>
      <c r="C299" s="13">
        <v>2451</v>
      </c>
      <c r="D299" s="13">
        <v>1.5690000000000002</v>
      </c>
      <c r="E299" s="13">
        <v>11.88</v>
      </c>
      <c r="F299" s="13">
        <v>6.54</v>
      </c>
      <c r="G299" s="13">
        <v>0.76</v>
      </c>
      <c r="H299" s="28" t="s">
        <v>112</v>
      </c>
      <c r="I299" s="13">
        <v>0.63</v>
      </c>
      <c r="J299" s="13">
        <v>80.8</v>
      </c>
      <c r="K299" s="13">
        <v>110</v>
      </c>
      <c r="AP299" s="28">
        <v>235</v>
      </c>
      <c r="AQ299" s="28">
        <v>125</v>
      </c>
    </row>
    <row r="300" spans="1:43" x14ac:dyDescent="0.3">
      <c r="A300" s="48">
        <v>37679</v>
      </c>
      <c r="B300" s="13">
        <v>84940</v>
      </c>
      <c r="C300" s="13">
        <v>3238</v>
      </c>
      <c r="D300" s="13">
        <v>2.0720000000000001</v>
      </c>
      <c r="E300" s="13">
        <v>12.16</v>
      </c>
      <c r="F300" s="13">
        <v>7.27</v>
      </c>
      <c r="G300" s="13">
        <v>0.31</v>
      </c>
      <c r="H300" s="28" t="s">
        <v>112</v>
      </c>
      <c r="I300" s="13">
        <v>0.39</v>
      </c>
      <c r="J300" s="28" t="s">
        <v>267</v>
      </c>
      <c r="K300" s="13">
        <v>98</v>
      </c>
      <c r="L300" s="13">
        <f>AVERAGE(K296:K300)</f>
        <v>239.6</v>
      </c>
      <c r="M300" s="38">
        <f>GEOMEAN(K296:K300)</f>
        <v>93.712114140667964</v>
      </c>
      <c r="N300" s="45" t="s">
        <v>320</v>
      </c>
      <c r="AP300" s="28">
        <v>235</v>
      </c>
      <c r="AQ300" s="28">
        <v>125</v>
      </c>
    </row>
    <row r="301" spans="1:43" x14ac:dyDescent="0.3">
      <c r="A301" s="48">
        <v>37686</v>
      </c>
      <c r="B301" s="13">
        <v>90902</v>
      </c>
      <c r="C301" s="13">
        <v>1766</v>
      </c>
      <c r="D301" s="13">
        <v>1.1299999999999999</v>
      </c>
      <c r="E301" s="13">
        <v>13.36</v>
      </c>
      <c r="F301" s="13">
        <v>6.66</v>
      </c>
      <c r="G301" s="13">
        <v>0.68</v>
      </c>
      <c r="H301" s="28" t="s">
        <v>112</v>
      </c>
      <c r="I301" s="13">
        <v>0.61</v>
      </c>
      <c r="J301" s="28" t="s">
        <v>267</v>
      </c>
      <c r="K301" s="13">
        <v>275</v>
      </c>
      <c r="AP301" s="28">
        <v>235</v>
      </c>
      <c r="AQ301" s="28">
        <v>125</v>
      </c>
    </row>
    <row r="302" spans="1:43" x14ac:dyDescent="0.3">
      <c r="A302" s="48">
        <v>37691</v>
      </c>
      <c r="B302" s="13">
        <v>95511</v>
      </c>
      <c r="C302" s="13">
        <v>1291</v>
      </c>
      <c r="D302" s="13">
        <v>0.82650000000000001</v>
      </c>
      <c r="E302" s="13">
        <v>14.22</v>
      </c>
      <c r="F302" s="13">
        <v>6.32</v>
      </c>
      <c r="G302" s="13">
        <v>1.71</v>
      </c>
      <c r="H302" s="28" t="s">
        <v>112</v>
      </c>
      <c r="I302" s="13">
        <v>0.46</v>
      </c>
      <c r="J302" s="13">
        <v>0</v>
      </c>
      <c r="K302" s="13">
        <v>697</v>
      </c>
      <c r="AP302" s="28">
        <v>235</v>
      </c>
      <c r="AQ302" s="28">
        <v>125</v>
      </c>
    </row>
    <row r="303" spans="1:43" x14ac:dyDescent="0.3">
      <c r="A303" s="48">
        <v>37693</v>
      </c>
      <c r="B303" s="13">
        <v>91908</v>
      </c>
      <c r="C303" s="13">
        <v>819</v>
      </c>
      <c r="D303" s="13">
        <v>0.5242</v>
      </c>
      <c r="E303" s="13">
        <v>10.92</v>
      </c>
      <c r="F303" s="13">
        <v>8.1</v>
      </c>
      <c r="G303" s="13">
        <v>6.4</v>
      </c>
      <c r="H303" s="28" t="s">
        <v>112</v>
      </c>
      <c r="I303" s="13">
        <v>0.38</v>
      </c>
      <c r="J303" s="13">
        <v>86.7</v>
      </c>
      <c r="K303" s="13">
        <v>1043</v>
      </c>
      <c r="AP303" s="28">
        <v>235</v>
      </c>
      <c r="AQ303" s="28">
        <v>125</v>
      </c>
    </row>
    <row r="304" spans="1:43" x14ac:dyDescent="0.3">
      <c r="A304" s="48">
        <v>37699</v>
      </c>
      <c r="B304" s="13">
        <v>94040</v>
      </c>
      <c r="C304" s="13">
        <v>1440</v>
      </c>
      <c r="D304" s="13">
        <v>0.92179999999999995</v>
      </c>
      <c r="E304" s="13">
        <v>10.85</v>
      </c>
      <c r="F304" s="13">
        <v>7.25</v>
      </c>
      <c r="G304" s="13">
        <v>9.56</v>
      </c>
      <c r="H304" s="28" t="s">
        <v>112</v>
      </c>
      <c r="I304" s="13">
        <v>0.19</v>
      </c>
      <c r="J304" s="13">
        <v>0</v>
      </c>
      <c r="K304" s="13">
        <v>441</v>
      </c>
      <c r="O304" s="13">
        <v>8.1999999999999993</v>
      </c>
      <c r="P304" s="13">
        <v>76</v>
      </c>
      <c r="Q304" s="28" t="s">
        <v>321</v>
      </c>
      <c r="R304" s="28">
        <v>18</v>
      </c>
      <c r="S304" s="28" t="s">
        <v>321</v>
      </c>
      <c r="T304" s="28" t="s">
        <v>321</v>
      </c>
      <c r="U304" s="28" t="s">
        <v>321</v>
      </c>
      <c r="V304" s="13">
        <v>9.8000000000000007</v>
      </c>
      <c r="W304" s="28">
        <v>27</v>
      </c>
      <c r="X304" s="28">
        <v>294</v>
      </c>
      <c r="Y304" s="28" t="s">
        <v>321</v>
      </c>
      <c r="Z304" s="28">
        <v>0.8</v>
      </c>
      <c r="AA304" s="28" t="s">
        <v>321</v>
      </c>
      <c r="AB304" s="28">
        <v>75</v>
      </c>
      <c r="AC304" s="28" t="s">
        <v>321</v>
      </c>
      <c r="AD304" s="13">
        <v>338</v>
      </c>
      <c r="AE304" s="28">
        <v>18</v>
      </c>
      <c r="AF304" s="29" t="s">
        <v>322</v>
      </c>
      <c r="AG304" s="13" t="s">
        <v>323</v>
      </c>
      <c r="AJ304" s="13" t="s">
        <v>324</v>
      </c>
      <c r="AP304" s="28">
        <v>235</v>
      </c>
      <c r="AQ304" s="28">
        <v>125</v>
      </c>
    </row>
    <row r="305" spans="1:43" x14ac:dyDescent="0.3">
      <c r="A305" s="48">
        <v>37707</v>
      </c>
      <c r="B305" s="13">
        <v>104954</v>
      </c>
      <c r="C305" s="13">
        <v>1329</v>
      </c>
      <c r="D305" s="13">
        <v>0.84989999999999999</v>
      </c>
      <c r="E305" s="13">
        <v>9.68</v>
      </c>
      <c r="F305" s="13">
        <v>7.27</v>
      </c>
      <c r="G305" s="13">
        <v>11.57</v>
      </c>
      <c r="H305" s="28" t="s">
        <v>112</v>
      </c>
      <c r="I305" s="13">
        <v>0.59</v>
      </c>
      <c r="J305" s="13">
        <v>0</v>
      </c>
      <c r="K305" s="13">
        <v>231</v>
      </c>
      <c r="L305" s="13">
        <f>AVERAGE(K301:K305)</f>
        <v>537.4</v>
      </c>
      <c r="M305" s="38">
        <f>GEOMEAN(K301:K305)</f>
        <v>458.96553031116531</v>
      </c>
      <c r="N305" s="45" t="s">
        <v>325</v>
      </c>
      <c r="AP305" s="28">
        <v>235</v>
      </c>
      <c r="AQ305" s="28">
        <v>125</v>
      </c>
    </row>
    <row r="306" spans="1:43" ht="14.15" customHeight="1" x14ac:dyDescent="0.3">
      <c r="A306" s="48">
        <v>37712</v>
      </c>
      <c r="B306" s="13">
        <v>94120</v>
      </c>
      <c r="C306" s="13">
        <v>1371</v>
      </c>
      <c r="D306" s="13">
        <v>0.87749999999999995</v>
      </c>
      <c r="E306" s="13">
        <v>10.69</v>
      </c>
      <c r="F306" s="13">
        <v>7.27</v>
      </c>
      <c r="G306" s="13">
        <v>10.55</v>
      </c>
      <c r="H306" s="28" t="s">
        <v>112</v>
      </c>
      <c r="I306" s="13">
        <v>0.41</v>
      </c>
      <c r="J306" s="13">
        <v>0</v>
      </c>
      <c r="K306" s="13">
        <v>218</v>
      </c>
      <c r="AP306" s="28">
        <v>235</v>
      </c>
      <c r="AQ306" s="28">
        <v>125</v>
      </c>
    </row>
    <row r="307" spans="1:43" x14ac:dyDescent="0.3">
      <c r="A307" s="48">
        <v>37718</v>
      </c>
      <c r="B307" s="13">
        <v>91859</v>
      </c>
      <c r="C307" s="13">
        <v>901</v>
      </c>
      <c r="D307" s="13">
        <v>0.57669999999999999</v>
      </c>
      <c r="E307" s="13">
        <v>10.36</v>
      </c>
      <c r="F307" s="13">
        <v>6.87</v>
      </c>
      <c r="G307" s="13">
        <v>6.81</v>
      </c>
      <c r="H307" s="28" t="s">
        <v>112</v>
      </c>
      <c r="I307" s="13">
        <v>0.52</v>
      </c>
      <c r="J307" s="13">
        <v>0</v>
      </c>
      <c r="K307" s="13">
        <v>2382</v>
      </c>
      <c r="AP307" s="28">
        <v>235</v>
      </c>
      <c r="AQ307" s="28">
        <v>125</v>
      </c>
    </row>
    <row r="308" spans="1:43" x14ac:dyDescent="0.3">
      <c r="A308" s="48">
        <v>37728</v>
      </c>
      <c r="B308" s="13">
        <v>93633</v>
      </c>
      <c r="C308" s="13">
        <v>417.4</v>
      </c>
      <c r="D308" s="13">
        <v>0.2671</v>
      </c>
      <c r="E308" s="13">
        <v>9.01</v>
      </c>
      <c r="F308" s="13">
        <v>7.94</v>
      </c>
      <c r="G308" s="13">
        <v>11.1</v>
      </c>
      <c r="H308" s="28" t="s">
        <v>112</v>
      </c>
      <c r="I308" s="13">
        <v>0.28999999999999998</v>
      </c>
      <c r="J308" s="13">
        <v>100</v>
      </c>
      <c r="K308" s="13">
        <v>1860</v>
      </c>
      <c r="AP308" s="28">
        <v>235</v>
      </c>
      <c r="AQ308" s="28">
        <v>125</v>
      </c>
    </row>
    <row r="309" spans="1:43" x14ac:dyDescent="0.3">
      <c r="A309" s="48">
        <v>37733</v>
      </c>
      <c r="B309" s="13">
        <v>92815</v>
      </c>
      <c r="C309" s="13">
        <v>740</v>
      </c>
      <c r="D309" s="13">
        <v>0.47360000000000002</v>
      </c>
      <c r="E309" s="13">
        <v>9.4700000000000006</v>
      </c>
      <c r="F309" s="13">
        <v>7.1</v>
      </c>
      <c r="G309" s="13">
        <v>11.98</v>
      </c>
      <c r="H309" s="28" t="s">
        <v>112</v>
      </c>
      <c r="I309" s="13">
        <v>0.49</v>
      </c>
      <c r="J309" s="13">
        <v>0</v>
      </c>
      <c r="K309" s="13">
        <v>2755</v>
      </c>
      <c r="AP309" s="28">
        <v>235</v>
      </c>
      <c r="AQ309" s="28">
        <v>125</v>
      </c>
    </row>
    <row r="310" spans="1:43" x14ac:dyDescent="0.3">
      <c r="A310" s="48">
        <v>37739</v>
      </c>
      <c r="B310" s="13">
        <v>94623</v>
      </c>
      <c r="C310" s="13">
        <v>1370</v>
      </c>
      <c r="D310" s="13">
        <v>0.87670000000000003</v>
      </c>
      <c r="E310" s="13">
        <v>10.47</v>
      </c>
      <c r="F310" s="13">
        <v>7.23</v>
      </c>
      <c r="G310" s="13">
        <v>14.57</v>
      </c>
      <c r="H310" s="28" t="s">
        <v>112</v>
      </c>
      <c r="I310" s="13">
        <v>0.85</v>
      </c>
      <c r="J310" s="13">
        <v>8</v>
      </c>
      <c r="K310" s="13">
        <v>798</v>
      </c>
      <c r="L310" s="13">
        <f>AVERAGE(K306:K310)</f>
        <v>1602.6</v>
      </c>
      <c r="M310" s="38">
        <f>GEOMEAN(K306:K310)</f>
        <v>1162.5379472095844</v>
      </c>
      <c r="N310" s="45" t="s">
        <v>326</v>
      </c>
      <c r="AP310" s="28">
        <v>235</v>
      </c>
      <c r="AQ310" s="28">
        <v>125</v>
      </c>
    </row>
    <row r="311" spans="1:43" x14ac:dyDescent="0.3">
      <c r="A311" s="48">
        <v>37746</v>
      </c>
      <c r="B311" s="13">
        <v>93937</v>
      </c>
      <c r="C311" s="13">
        <v>657</v>
      </c>
      <c r="D311" s="13">
        <v>0.43240000000000001</v>
      </c>
      <c r="E311" s="13">
        <v>9.3800000000000008</v>
      </c>
      <c r="F311" s="13">
        <v>7.32</v>
      </c>
      <c r="G311" s="13">
        <v>14.57</v>
      </c>
      <c r="H311" s="28" t="s">
        <v>112</v>
      </c>
      <c r="I311" s="13">
        <v>0.34</v>
      </c>
      <c r="J311" s="13">
        <v>7.8</v>
      </c>
      <c r="K311" s="13">
        <v>8164</v>
      </c>
      <c r="AP311" s="28">
        <v>235</v>
      </c>
      <c r="AQ311" s="28">
        <v>125</v>
      </c>
    </row>
    <row r="312" spans="1:43" x14ac:dyDescent="0.3">
      <c r="A312" s="48">
        <v>37749</v>
      </c>
      <c r="B312" s="13">
        <v>90553</v>
      </c>
      <c r="C312" s="13">
        <v>962</v>
      </c>
      <c r="D312" s="13">
        <v>0.61570000000000003</v>
      </c>
      <c r="E312" s="13">
        <v>8.3800000000000008</v>
      </c>
      <c r="F312" s="13">
        <v>7.11</v>
      </c>
      <c r="G312" s="13">
        <v>16.53</v>
      </c>
      <c r="H312" s="28" t="s">
        <v>112</v>
      </c>
      <c r="I312" s="13">
        <v>0.25</v>
      </c>
      <c r="J312" s="13">
        <v>7.8</v>
      </c>
      <c r="K312" s="13">
        <v>644</v>
      </c>
      <c r="AP312" s="28">
        <v>235</v>
      </c>
      <c r="AQ312" s="28">
        <v>125</v>
      </c>
    </row>
    <row r="313" spans="1:43" x14ac:dyDescent="0.3">
      <c r="A313" s="48">
        <v>37754</v>
      </c>
      <c r="B313" s="13">
        <v>95337</v>
      </c>
      <c r="C313" s="13">
        <v>980.1</v>
      </c>
      <c r="D313" s="13">
        <v>0.62729999999999997</v>
      </c>
      <c r="E313" s="13">
        <v>8.9499999999999993</v>
      </c>
      <c r="F313" s="13">
        <v>7.27</v>
      </c>
      <c r="G313" s="13">
        <v>14.92</v>
      </c>
      <c r="H313" s="28" t="s">
        <v>112</v>
      </c>
      <c r="I313" s="13">
        <v>0.24</v>
      </c>
      <c r="J313" s="13">
        <v>79.3</v>
      </c>
      <c r="K313" s="13">
        <v>620</v>
      </c>
      <c r="AP313" s="28">
        <v>235</v>
      </c>
      <c r="AQ313" s="28">
        <v>125</v>
      </c>
    </row>
    <row r="314" spans="1:43" x14ac:dyDescent="0.3">
      <c r="A314" s="48">
        <v>37761</v>
      </c>
      <c r="B314" s="13">
        <v>91925</v>
      </c>
      <c r="C314" s="13">
        <v>1222</v>
      </c>
      <c r="D314" s="13">
        <v>0.78220000000000001</v>
      </c>
      <c r="E314" s="13">
        <v>6.64</v>
      </c>
      <c r="F314" s="13">
        <v>7.2</v>
      </c>
      <c r="G314" s="13">
        <v>18.55</v>
      </c>
      <c r="H314" s="28" t="s">
        <v>112</v>
      </c>
      <c r="I314" s="13">
        <v>0.4</v>
      </c>
      <c r="J314" s="13">
        <v>81.2</v>
      </c>
      <c r="K314" s="13">
        <v>1455</v>
      </c>
      <c r="AP314" s="28">
        <v>235</v>
      </c>
      <c r="AQ314" s="28">
        <v>125</v>
      </c>
    </row>
    <row r="315" spans="1:43" x14ac:dyDescent="0.3">
      <c r="A315" s="48">
        <v>37768</v>
      </c>
      <c r="B315" s="13">
        <v>112425</v>
      </c>
      <c r="C315" s="13">
        <v>934</v>
      </c>
      <c r="D315" s="13">
        <v>0.59799999999999998</v>
      </c>
      <c r="E315" s="13">
        <v>9.2899999999999991</v>
      </c>
      <c r="F315" s="13">
        <v>7.67</v>
      </c>
      <c r="G315" s="13">
        <v>20.87</v>
      </c>
      <c r="H315" s="28" t="s">
        <v>112</v>
      </c>
      <c r="I315" s="13">
        <v>0.1</v>
      </c>
      <c r="J315" s="13">
        <v>7.9</v>
      </c>
      <c r="K315" s="13">
        <v>1354</v>
      </c>
      <c r="L315" s="13">
        <f>AVERAGE(K311:K315)</f>
        <v>2447.4</v>
      </c>
      <c r="M315" s="38">
        <f>GEOMEAN(K311:K315)</f>
        <v>1450.5491273359548</v>
      </c>
      <c r="N315" s="45" t="s">
        <v>327</v>
      </c>
      <c r="AP315" s="28">
        <v>235</v>
      </c>
      <c r="AQ315" s="28">
        <v>125</v>
      </c>
    </row>
    <row r="316" spans="1:43" x14ac:dyDescent="0.3">
      <c r="A316" s="48">
        <v>37774</v>
      </c>
      <c r="B316" s="13">
        <v>102340</v>
      </c>
      <c r="C316" s="13">
        <v>1029</v>
      </c>
      <c r="D316" s="13">
        <v>0.65839999999999999</v>
      </c>
      <c r="E316" s="13">
        <v>8.67</v>
      </c>
      <c r="F316" s="13">
        <v>7.65</v>
      </c>
      <c r="G316" s="13">
        <v>17.89</v>
      </c>
      <c r="H316" s="28" t="s">
        <v>112</v>
      </c>
      <c r="I316" s="13">
        <v>0.1</v>
      </c>
      <c r="J316" s="13">
        <v>7.8</v>
      </c>
      <c r="K316" s="13">
        <v>816</v>
      </c>
      <c r="AP316" s="28">
        <v>235</v>
      </c>
      <c r="AQ316" s="28">
        <v>125</v>
      </c>
    </row>
    <row r="317" spans="1:43" ht="15" customHeight="1" x14ac:dyDescent="0.3">
      <c r="A317" s="48">
        <v>37782</v>
      </c>
      <c r="B317" s="13">
        <v>90501</v>
      </c>
      <c r="C317" s="13">
        <v>1284</v>
      </c>
      <c r="D317" s="13">
        <v>0.82199999999999995</v>
      </c>
      <c r="E317" s="13">
        <v>6.03</v>
      </c>
      <c r="F317" s="13">
        <v>7.06</v>
      </c>
      <c r="G317" s="13">
        <v>19</v>
      </c>
      <c r="H317" s="28" t="s">
        <v>112</v>
      </c>
      <c r="I317" s="13">
        <v>0.55000000000000004</v>
      </c>
      <c r="J317" s="13">
        <v>7.8</v>
      </c>
      <c r="K317" s="13">
        <v>2382</v>
      </c>
      <c r="O317" s="28" t="s">
        <v>321</v>
      </c>
      <c r="P317" s="13">
        <v>107</v>
      </c>
      <c r="Q317" s="28" t="s">
        <v>321</v>
      </c>
      <c r="R317" s="28" t="s">
        <v>321</v>
      </c>
      <c r="S317" s="28" t="s">
        <v>321</v>
      </c>
      <c r="T317" s="28" t="s">
        <v>321</v>
      </c>
      <c r="U317" s="28" t="s">
        <v>321</v>
      </c>
      <c r="V317" s="28" t="s">
        <v>321</v>
      </c>
      <c r="W317" s="28">
        <v>10.9</v>
      </c>
      <c r="X317" s="28">
        <v>170</v>
      </c>
      <c r="Y317" s="28" t="s">
        <v>321</v>
      </c>
      <c r="Z317" s="28" t="s">
        <v>321</v>
      </c>
      <c r="AA317" s="28" t="s">
        <v>321</v>
      </c>
      <c r="AB317" s="28">
        <v>72</v>
      </c>
      <c r="AC317" s="28" t="s">
        <v>321</v>
      </c>
      <c r="AD317" s="13">
        <v>357</v>
      </c>
      <c r="AE317" s="13">
        <v>8</v>
      </c>
      <c r="AF317" s="29" t="s">
        <v>328</v>
      </c>
      <c r="AP317" s="28">
        <v>235</v>
      </c>
      <c r="AQ317" s="28">
        <v>125</v>
      </c>
    </row>
    <row r="318" spans="1:43" x14ac:dyDescent="0.3">
      <c r="A318" s="48">
        <v>37791</v>
      </c>
      <c r="B318" s="13">
        <v>93808</v>
      </c>
      <c r="C318" s="13">
        <v>1134</v>
      </c>
      <c r="D318" s="13">
        <v>0.72599999999999998</v>
      </c>
      <c r="E318" s="13">
        <v>5.61</v>
      </c>
      <c r="F318" s="13">
        <v>7.3</v>
      </c>
      <c r="G318" s="13">
        <v>22.17</v>
      </c>
      <c r="H318" s="28" t="s">
        <v>112</v>
      </c>
      <c r="I318" s="13">
        <v>0.1</v>
      </c>
      <c r="J318" s="13">
        <v>8.1</v>
      </c>
      <c r="K318" s="13">
        <v>3654</v>
      </c>
      <c r="AP318" s="28">
        <v>235</v>
      </c>
      <c r="AQ318" s="28">
        <v>125</v>
      </c>
    </row>
    <row r="319" spans="1:43" x14ac:dyDescent="0.3">
      <c r="A319" s="48">
        <v>37796</v>
      </c>
      <c r="B319" s="13">
        <v>95247</v>
      </c>
      <c r="C319" s="13">
        <v>1178</v>
      </c>
      <c r="D319" s="13">
        <v>0.75380000000000003</v>
      </c>
      <c r="E319" s="13">
        <v>6.5</v>
      </c>
      <c r="F319" s="13">
        <v>7.28</v>
      </c>
      <c r="G319" s="13">
        <v>24.43</v>
      </c>
      <c r="H319" s="28" t="s">
        <v>112</v>
      </c>
      <c r="I319" s="13">
        <v>1.08</v>
      </c>
      <c r="J319" s="13">
        <v>7.8</v>
      </c>
      <c r="K319" s="13">
        <v>3654</v>
      </c>
      <c r="AP319" s="28">
        <v>235</v>
      </c>
      <c r="AQ319" s="28">
        <v>125</v>
      </c>
    </row>
    <row r="320" spans="1:43" x14ac:dyDescent="0.3">
      <c r="A320" s="48">
        <v>37802</v>
      </c>
      <c r="B320" s="13">
        <v>101830</v>
      </c>
      <c r="C320" s="13">
        <v>1291</v>
      </c>
      <c r="D320" s="13">
        <v>0.81299999999999994</v>
      </c>
      <c r="E320" s="13">
        <v>6.97</v>
      </c>
      <c r="F320" s="13">
        <v>8.02</v>
      </c>
      <c r="G320" s="13">
        <v>23.79</v>
      </c>
      <c r="H320" s="28" t="s">
        <v>112</v>
      </c>
      <c r="I320" s="13">
        <v>0.2</v>
      </c>
      <c r="J320" s="13">
        <v>8.1</v>
      </c>
      <c r="K320" s="13">
        <v>1313</v>
      </c>
      <c r="L320" s="13">
        <f>AVERAGE(K316:K320)</f>
        <v>2363.8000000000002</v>
      </c>
      <c r="M320" s="38">
        <f>GEOMEAN(K316:K320)</f>
        <v>2025.2877953676862</v>
      </c>
      <c r="N320" s="45" t="s">
        <v>329</v>
      </c>
      <c r="AP320" s="28">
        <v>235</v>
      </c>
      <c r="AQ320" s="28">
        <v>125</v>
      </c>
    </row>
    <row r="321" spans="1:43" x14ac:dyDescent="0.3">
      <c r="A321" s="48">
        <v>37812</v>
      </c>
      <c r="B321" s="13">
        <v>91228</v>
      </c>
      <c r="C321" s="13">
        <v>446</v>
      </c>
      <c r="D321" s="13">
        <v>0.28600000000000003</v>
      </c>
      <c r="E321" s="13">
        <v>6.43</v>
      </c>
      <c r="F321" s="13">
        <v>7.71</v>
      </c>
      <c r="G321" s="13">
        <v>22.69</v>
      </c>
      <c r="H321" s="28" t="s">
        <v>112</v>
      </c>
      <c r="I321" s="13">
        <v>0.1</v>
      </c>
      <c r="J321" s="13">
        <v>7.9</v>
      </c>
      <c r="K321" s="13">
        <v>3654</v>
      </c>
      <c r="AP321" s="28">
        <v>235</v>
      </c>
      <c r="AQ321" s="28">
        <v>125</v>
      </c>
    </row>
    <row r="322" spans="1:43" x14ac:dyDescent="0.3">
      <c r="A322" s="48">
        <v>37816</v>
      </c>
      <c r="B322" s="13">
        <v>101444</v>
      </c>
      <c r="C322" s="13">
        <v>628</v>
      </c>
      <c r="D322" s="13">
        <v>0.40200000000000002</v>
      </c>
      <c r="E322" s="13">
        <v>6.6</v>
      </c>
      <c r="F322" s="13">
        <v>7.54</v>
      </c>
      <c r="G322" s="13">
        <v>22.85</v>
      </c>
      <c r="H322" s="28" t="s">
        <v>112</v>
      </c>
      <c r="I322" s="13">
        <v>0.1</v>
      </c>
      <c r="J322" s="13">
        <v>8.1999999999999993</v>
      </c>
      <c r="K322" s="13">
        <v>413</v>
      </c>
      <c r="AP322" s="28">
        <v>235</v>
      </c>
      <c r="AQ322" s="28">
        <v>125</v>
      </c>
    </row>
    <row r="323" spans="1:43" x14ac:dyDescent="0.3">
      <c r="A323" s="48">
        <v>37819</v>
      </c>
      <c r="B323" s="13">
        <v>94029</v>
      </c>
      <c r="C323" s="13">
        <v>906</v>
      </c>
      <c r="D323" s="13">
        <v>0.57999999999999996</v>
      </c>
      <c r="E323" s="13">
        <v>9</v>
      </c>
      <c r="F323" s="13">
        <v>7.63</v>
      </c>
      <c r="G323" s="13">
        <v>22.29</v>
      </c>
      <c r="H323" s="28" t="s">
        <v>112</v>
      </c>
      <c r="I323" s="13">
        <v>0.3</v>
      </c>
      <c r="J323" s="13">
        <v>7.9</v>
      </c>
      <c r="K323" s="13">
        <v>1046</v>
      </c>
      <c r="AP323" s="28">
        <v>235</v>
      </c>
      <c r="AQ323" s="28">
        <v>125</v>
      </c>
    </row>
    <row r="324" spans="1:43" x14ac:dyDescent="0.3">
      <c r="A324" s="48">
        <v>37824</v>
      </c>
      <c r="B324" s="13">
        <v>85102</v>
      </c>
      <c r="C324" s="13">
        <v>589.29999999999995</v>
      </c>
      <c r="D324" s="13">
        <v>0.37709999999999999</v>
      </c>
      <c r="E324" s="13">
        <v>8.18</v>
      </c>
      <c r="F324" s="13">
        <v>7.76</v>
      </c>
      <c r="G324" s="13">
        <v>21.88</v>
      </c>
      <c r="H324" s="28" t="s">
        <v>112</v>
      </c>
      <c r="I324" s="13">
        <v>0.16</v>
      </c>
      <c r="J324" s="13">
        <v>79.900000000000006</v>
      </c>
      <c r="K324" s="13">
        <v>1169</v>
      </c>
      <c r="AP324" s="28">
        <v>235</v>
      </c>
      <c r="AQ324" s="28">
        <v>125</v>
      </c>
    </row>
    <row r="325" spans="1:43" x14ac:dyDescent="0.3">
      <c r="A325" s="48">
        <v>37831</v>
      </c>
      <c r="B325" s="13">
        <v>93351</v>
      </c>
      <c r="C325" s="13">
        <v>719</v>
      </c>
      <c r="D325" s="13">
        <v>0.46</v>
      </c>
      <c r="E325" s="13">
        <v>9.11</v>
      </c>
      <c r="F325" s="13">
        <v>7.58</v>
      </c>
      <c r="G325" s="13">
        <v>20.99</v>
      </c>
      <c r="H325" s="28" t="s">
        <v>112</v>
      </c>
      <c r="I325" s="13">
        <v>0.1</v>
      </c>
      <c r="J325" s="13">
        <v>8</v>
      </c>
      <c r="K325" s="13">
        <v>1726</v>
      </c>
      <c r="L325" s="13">
        <f>AVERAGE(K321:K325)</f>
        <v>1601.6</v>
      </c>
      <c r="M325" s="38">
        <f>GEOMEAN(K321:K325)</f>
        <v>1260.7271813514217</v>
      </c>
      <c r="N325" s="45" t="s">
        <v>330</v>
      </c>
      <c r="AP325" s="28">
        <v>235</v>
      </c>
      <c r="AQ325" s="28">
        <v>125</v>
      </c>
    </row>
    <row r="326" spans="1:43" x14ac:dyDescent="0.3">
      <c r="A326" s="48">
        <v>37840</v>
      </c>
      <c r="B326" s="13">
        <v>94306</v>
      </c>
      <c r="C326" s="13">
        <v>743.8</v>
      </c>
      <c r="D326" s="13">
        <v>0.47609999999999997</v>
      </c>
      <c r="E326" s="13">
        <v>7.36</v>
      </c>
      <c r="F326" s="13">
        <v>7.58</v>
      </c>
      <c r="G326" s="13">
        <v>23.04</v>
      </c>
      <c r="H326" s="28" t="s">
        <v>112</v>
      </c>
      <c r="I326" s="13">
        <v>0.01</v>
      </c>
      <c r="J326" s="13">
        <v>53.7</v>
      </c>
      <c r="K326" s="13">
        <v>1467</v>
      </c>
      <c r="AP326" s="28">
        <v>235</v>
      </c>
      <c r="AQ326" s="28">
        <v>125</v>
      </c>
    </row>
    <row r="327" spans="1:43" x14ac:dyDescent="0.3">
      <c r="A327" s="48">
        <v>37845</v>
      </c>
      <c r="B327" s="13">
        <v>91034</v>
      </c>
      <c r="C327" s="13">
        <v>542</v>
      </c>
      <c r="D327" s="13">
        <v>0.34689999999999999</v>
      </c>
      <c r="E327" s="13">
        <v>6.53</v>
      </c>
      <c r="F327" s="13">
        <v>7.58</v>
      </c>
      <c r="G327" s="13">
        <v>21.84</v>
      </c>
      <c r="H327" s="28" t="s">
        <v>112</v>
      </c>
      <c r="I327" s="13">
        <v>0.02</v>
      </c>
      <c r="J327" s="13">
        <v>7.8</v>
      </c>
      <c r="K327" s="13">
        <v>9208</v>
      </c>
      <c r="AP327" s="28">
        <v>235</v>
      </c>
      <c r="AQ327" s="28">
        <v>125</v>
      </c>
    </row>
    <row r="328" spans="1:43" x14ac:dyDescent="0.3">
      <c r="A328" s="48">
        <v>37851</v>
      </c>
      <c r="B328" s="13">
        <v>95901</v>
      </c>
      <c r="C328" s="13">
        <v>740</v>
      </c>
      <c r="D328" s="13">
        <v>0.47399999999999998</v>
      </c>
      <c r="E328" s="13">
        <v>7.79</v>
      </c>
      <c r="F328" s="13">
        <v>7.26</v>
      </c>
      <c r="G328" s="13">
        <v>22.87</v>
      </c>
      <c r="H328" s="28" t="s">
        <v>112</v>
      </c>
      <c r="I328" s="13">
        <v>0.3</v>
      </c>
      <c r="J328" s="13">
        <v>7.5</v>
      </c>
      <c r="K328" s="13">
        <v>2602</v>
      </c>
      <c r="AP328" s="28">
        <v>235</v>
      </c>
      <c r="AQ328" s="28">
        <v>125</v>
      </c>
    </row>
    <row r="329" spans="1:43" x14ac:dyDescent="0.3">
      <c r="A329" s="48">
        <v>37859</v>
      </c>
      <c r="B329" s="13">
        <v>93858</v>
      </c>
      <c r="C329" s="13">
        <v>1246</v>
      </c>
      <c r="D329" s="13">
        <v>0.79740000000000011</v>
      </c>
      <c r="E329" s="13">
        <v>6.39</v>
      </c>
      <c r="F329" s="13">
        <v>7.59</v>
      </c>
      <c r="G329" s="13">
        <v>23.92</v>
      </c>
      <c r="H329" s="28" t="s">
        <v>112</v>
      </c>
      <c r="I329" s="13">
        <v>0.04</v>
      </c>
      <c r="J329" s="13">
        <v>7.7</v>
      </c>
      <c r="K329" s="13">
        <v>780</v>
      </c>
      <c r="AP329" s="28">
        <v>235</v>
      </c>
      <c r="AQ329" s="28">
        <v>125</v>
      </c>
    </row>
    <row r="330" spans="1:43" x14ac:dyDescent="0.3">
      <c r="A330" s="48">
        <v>37861</v>
      </c>
      <c r="B330" s="13">
        <v>93626</v>
      </c>
      <c r="C330" s="13">
        <v>592</v>
      </c>
      <c r="D330" s="13">
        <v>0.37920000000000004</v>
      </c>
      <c r="E330" s="13">
        <v>3.29</v>
      </c>
      <c r="F330" s="13">
        <v>7.51</v>
      </c>
      <c r="G330" s="13">
        <v>23.9</v>
      </c>
      <c r="H330" s="28" t="s">
        <v>112</v>
      </c>
      <c r="I330" s="13">
        <v>0.01</v>
      </c>
      <c r="J330" s="13">
        <v>7.5</v>
      </c>
      <c r="K330" s="13">
        <v>8164</v>
      </c>
      <c r="L330" s="13">
        <f>AVERAGE(K326:K330)</f>
        <v>4444.2</v>
      </c>
      <c r="M330" s="38">
        <f>GEOMEAN(K326:K330)</f>
        <v>2951.0737502571947</v>
      </c>
      <c r="N330" s="45" t="s">
        <v>331</v>
      </c>
      <c r="AP330" s="28">
        <v>235</v>
      </c>
      <c r="AQ330" s="28">
        <v>125</v>
      </c>
    </row>
    <row r="331" spans="1:43" x14ac:dyDescent="0.3">
      <c r="A331" s="48">
        <v>37868</v>
      </c>
      <c r="B331" s="13">
        <v>92713</v>
      </c>
      <c r="C331" s="13">
        <v>749</v>
      </c>
      <c r="D331" s="13">
        <v>0.47899999999999998</v>
      </c>
      <c r="E331" s="13">
        <v>6.68</v>
      </c>
      <c r="F331" s="13">
        <v>7.72</v>
      </c>
      <c r="G331" s="13">
        <v>20.100000000000001</v>
      </c>
      <c r="H331" s="28" t="s">
        <v>112</v>
      </c>
      <c r="I331" s="13">
        <v>0.6</v>
      </c>
      <c r="J331" s="13">
        <v>8</v>
      </c>
      <c r="K331" s="13">
        <v>616</v>
      </c>
      <c r="AP331" s="28">
        <v>235</v>
      </c>
      <c r="AQ331" s="28">
        <v>125</v>
      </c>
    </row>
    <row r="332" spans="1:43" s="28" customFormat="1" x14ac:dyDescent="0.3">
      <c r="A332" s="48">
        <v>37874</v>
      </c>
      <c r="B332" s="28">
        <v>90245</v>
      </c>
      <c r="C332" s="28">
        <v>1078</v>
      </c>
      <c r="D332" s="28">
        <v>0.68989999999999996</v>
      </c>
      <c r="E332" s="28">
        <v>6.67</v>
      </c>
      <c r="F332" s="28">
        <v>7.44</v>
      </c>
      <c r="G332" s="28">
        <v>21.42</v>
      </c>
      <c r="H332" s="28" t="s">
        <v>112</v>
      </c>
      <c r="I332" s="28">
        <v>0.21</v>
      </c>
      <c r="J332" s="28">
        <v>7.4</v>
      </c>
      <c r="K332" s="28">
        <v>813</v>
      </c>
      <c r="M332" s="40"/>
      <c r="O332" s="28" t="s">
        <v>321</v>
      </c>
      <c r="P332" s="28">
        <v>94</v>
      </c>
      <c r="Q332" s="28" t="s">
        <v>321</v>
      </c>
      <c r="R332" s="28" t="s">
        <v>321</v>
      </c>
      <c r="S332" s="28" t="s">
        <v>321</v>
      </c>
      <c r="T332" s="28" t="s">
        <v>321</v>
      </c>
      <c r="U332" s="28" t="s">
        <v>321</v>
      </c>
      <c r="V332" s="28" t="s">
        <v>321</v>
      </c>
      <c r="W332" s="28" t="s">
        <v>321</v>
      </c>
      <c r="X332" s="28">
        <v>119</v>
      </c>
      <c r="Y332" s="28" t="s">
        <v>321</v>
      </c>
      <c r="Z332" s="28" t="s">
        <v>321</v>
      </c>
      <c r="AA332" s="28" t="s">
        <v>321</v>
      </c>
      <c r="AB332" s="28">
        <v>76</v>
      </c>
      <c r="AC332" s="28" t="s">
        <v>321</v>
      </c>
      <c r="AD332" s="28">
        <v>348</v>
      </c>
      <c r="AE332" s="28">
        <v>2</v>
      </c>
      <c r="AF332" s="29" t="s">
        <v>332</v>
      </c>
      <c r="AP332" s="28">
        <v>235</v>
      </c>
      <c r="AQ332" s="28">
        <v>125</v>
      </c>
    </row>
    <row r="333" spans="1:43" x14ac:dyDescent="0.3">
      <c r="A333" s="48">
        <v>37880</v>
      </c>
      <c r="B333" s="13">
        <v>92643</v>
      </c>
      <c r="C333" s="13">
        <v>1170</v>
      </c>
      <c r="D333" s="13">
        <v>0.74870000000000003</v>
      </c>
      <c r="E333" s="13">
        <v>6.03</v>
      </c>
      <c r="F333" s="13">
        <v>7.45</v>
      </c>
      <c r="G333" s="13">
        <v>18</v>
      </c>
      <c r="H333" s="28" t="s">
        <v>112</v>
      </c>
      <c r="I333" s="13">
        <v>0.21</v>
      </c>
      <c r="J333" s="13">
        <v>79.7</v>
      </c>
      <c r="K333" s="13">
        <v>108</v>
      </c>
      <c r="AE333" s="13">
        <v>6</v>
      </c>
      <c r="AF333" s="29" t="s">
        <v>333</v>
      </c>
      <c r="AP333" s="28">
        <v>235</v>
      </c>
      <c r="AQ333" s="28">
        <v>125</v>
      </c>
    </row>
    <row r="334" spans="1:43" x14ac:dyDescent="0.3">
      <c r="A334" s="48">
        <v>37886</v>
      </c>
      <c r="B334" s="13">
        <v>112922</v>
      </c>
      <c r="C334" s="13">
        <v>263</v>
      </c>
      <c r="D334" s="13">
        <v>0.16799999999999998</v>
      </c>
      <c r="E334" s="13">
        <v>6.09</v>
      </c>
      <c r="F334" s="13">
        <v>7.85</v>
      </c>
      <c r="G334" s="13">
        <v>19.510000000000002</v>
      </c>
      <c r="H334" s="28" t="s">
        <v>112</v>
      </c>
      <c r="I334" s="13">
        <v>0.2</v>
      </c>
      <c r="J334" s="13">
        <v>8</v>
      </c>
      <c r="K334" s="13">
        <v>8664</v>
      </c>
      <c r="AE334" s="13">
        <v>1</v>
      </c>
      <c r="AF334" s="29" t="s">
        <v>334</v>
      </c>
      <c r="AP334" s="28">
        <v>235</v>
      </c>
      <c r="AQ334" s="28">
        <v>125</v>
      </c>
    </row>
    <row r="335" spans="1:43" x14ac:dyDescent="0.3">
      <c r="A335" s="48">
        <v>37894</v>
      </c>
      <c r="B335" s="13">
        <v>103649</v>
      </c>
      <c r="C335" s="13">
        <v>753</v>
      </c>
      <c r="D335" s="13">
        <v>0.48219999999999996</v>
      </c>
      <c r="E335" s="13">
        <v>11</v>
      </c>
      <c r="F335" s="13">
        <v>6.64</v>
      </c>
      <c r="G335" s="13">
        <v>13.4</v>
      </c>
      <c r="H335" s="28" t="s">
        <v>112</v>
      </c>
      <c r="I335" s="13">
        <v>0.4</v>
      </c>
      <c r="J335" s="13">
        <v>7.8</v>
      </c>
      <c r="K335" s="13">
        <v>416</v>
      </c>
      <c r="L335" s="13">
        <f>AVERAGE(K331:K335)</f>
        <v>2123.4</v>
      </c>
      <c r="M335" s="38">
        <f>GEOMEAN(K331:K335)</f>
        <v>721.07652562549924</v>
      </c>
      <c r="N335" s="45" t="s">
        <v>335</v>
      </c>
      <c r="AP335" s="28">
        <v>235</v>
      </c>
      <c r="AQ335" s="28">
        <v>125</v>
      </c>
    </row>
    <row r="336" spans="1:43" x14ac:dyDescent="0.3">
      <c r="A336" s="48">
        <v>37903</v>
      </c>
      <c r="B336" s="13">
        <v>101027</v>
      </c>
      <c r="C336" s="13">
        <v>1134</v>
      </c>
      <c r="D336" s="13">
        <v>0.72599999999999998</v>
      </c>
      <c r="E336" s="13">
        <v>8.0500000000000007</v>
      </c>
      <c r="F336" s="13">
        <v>7.32</v>
      </c>
      <c r="G336" s="13">
        <v>16.52</v>
      </c>
      <c r="H336" s="36" t="s">
        <v>112</v>
      </c>
      <c r="I336" s="13">
        <v>0.6</v>
      </c>
      <c r="J336" s="13">
        <v>8</v>
      </c>
      <c r="K336" s="13">
        <v>629</v>
      </c>
      <c r="AP336" s="28">
        <v>235</v>
      </c>
      <c r="AQ336" s="28">
        <v>125</v>
      </c>
    </row>
    <row r="337" spans="1:43" x14ac:dyDescent="0.3">
      <c r="A337" s="48">
        <v>37908</v>
      </c>
      <c r="B337" s="13">
        <v>94528</v>
      </c>
      <c r="C337" s="13">
        <v>160.69999999999999</v>
      </c>
      <c r="D337" s="13">
        <v>0.10279999999999999</v>
      </c>
      <c r="E337" s="13">
        <v>8.19</v>
      </c>
      <c r="F337" s="13">
        <v>7.86</v>
      </c>
      <c r="G337" s="13">
        <v>15.18</v>
      </c>
      <c r="H337" s="36" t="s">
        <v>112</v>
      </c>
      <c r="I337" s="13">
        <v>1.33</v>
      </c>
      <c r="J337" s="13">
        <v>81.599999999999994</v>
      </c>
      <c r="K337" s="13">
        <v>12033</v>
      </c>
      <c r="AP337" s="28">
        <v>235</v>
      </c>
      <c r="AQ337" s="28">
        <v>125</v>
      </c>
    </row>
    <row r="338" spans="1:43" x14ac:dyDescent="0.3">
      <c r="A338" s="48">
        <v>37914</v>
      </c>
      <c r="B338" s="13">
        <v>93753</v>
      </c>
      <c r="C338" s="13">
        <v>880.2</v>
      </c>
      <c r="D338" s="13">
        <v>0.56330000000000002</v>
      </c>
      <c r="E338" s="13">
        <v>7.29</v>
      </c>
      <c r="F338" s="13">
        <v>7.31</v>
      </c>
      <c r="G338" s="13">
        <v>13.8</v>
      </c>
      <c r="H338" s="36" t="s">
        <v>112</v>
      </c>
      <c r="I338" s="13">
        <v>0.61</v>
      </c>
      <c r="J338" s="13">
        <v>100</v>
      </c>
      <c r="K338" s="13">
        <v>759</v>
      </c>
      <c r="AP338" s="28">
        <v>235</v>
      </c>
      <c r="AQ338" s="28">
        <v>125</v>
      </c>
    </row>
    <row r="339" spans="1:43" x14ac:dyDescent="0.3">
      <c r="A339" s="48">
        <v>37917</v>
      </c>
      <c r="B339" s="13">
        <v>94124</v>
      </c>
      <c r="C339" s="13">
        <v>1058</v>
      </c>
      <c r="D339" s="13">
        <v>0.67699999999999994</v>
      </c>
      <c r="E339" s="13">
        <v>6.94</v>
      </c>
      <c r="F339" s="13">
        <v>7.38</v>
      </c>
      <c r="G339" s="13">
        <v>11.68</v>
      </c>
      <c r="H339" s="36" t="s">
        <v>112</v>
      </c>
      <c r="I339" s="13">
        <v>0.32</v>
      </c>
      <c r="J339" s="13">
        <v>82.9</v>
      </c>
      <c r="K339" s="13">
        <v>459</v>
      </c>
      <c r="AP339" s="28">
        <v>235</v>
      </c>
      <c r="AQ339" s="28">
        <v>125</v>
      </c>
    </row>
    <row r="340" spans="1:43" x14ac:dyDescent="0.3">
      <c r="A340" s="48">
        <v>37922</v>
      </c>
      <c r="B340" s="13">
        <v>95800</v>
      </c>
      <c r="C340" s="13">
        <v>735.6</v>
      </c>
      <c r="D340" s="13">
        <v>0.4708</v>
      </c>
      <c r="E340" s="13">
        <v>7.48</v>
      </c>
      <c r="F340" s="13">
        <v>7.46</v>
      </c>
      <c r="G340" s="13">
        <v>10.84</v>
      </c>
      <c r="H340" s="36" t="s">
        <v>112</v>
      </c>
      <c r="I340" s="13">
        <v>0.05</v>
      </c>
      <c r="J340" s="13">
        <v>100</v>
      </c>
      <c r="K340" s="13">
        <v>1187</v>
      </c>
      <c r="L340" s="13">
        <f>AVERAGE(K336:K340)</f>
        <v>3013.4</v>
      </c>
      <c r="M340" s="38">
        <f>GEOMEAN(K336:K340)</f>
        <v>1256.3364164317109</v>
      </c>
      <c r="N340" s="45" t="s">
        <v>336</v>
      </c>
      <c r="AP340" s="28">
        <v>235</v>
      </c>
      <c r="AQ340" s="28">
        <v>125</v>
      </c>
    </row>
    <row r="341" spans="1:43" x14ac:dyDescent="0.3">
      <c r="A341" s="48">
        <v>37930</v>
      </c>
      <c r="B341" s="13">
        <v>92232</v>
      </c>
      <c r="C341" s="13">
        <v>902</v>
      </c>
      <c r="D341" s="13">
        <v>0.57789999999999997</v>
      </c>
      <c r="E341" s="13">
        <v>6.52</v>
      </c>
      <c r="F341" s="13">
        <v>6.75</v>
      </c>
      <c r="G341" s="13">
        <v>15.2</v>
      </c>
      <c r="H341" s="36" t="s">
        <v>112</v>
      </c>
      <c r="I341" s="13">
        <v>0.14000000000000001</v>
      </c>
      <c r="J341" s="13">
        <v>8.1999999999999993</v>
      </c>
      <c r="K341" s="13">
        <v>749</v>
      </c>
      <c r="AP341" s="28">
        <v>235</v>
      </c>
      <c r="AQ341" s="28">
        <v>125</v>
      </c>
    </row>
    <row r="342" spans="1:43" x14ac:dyDescent="0.3">
      <c r="A342" s="48">
        <v>37937</v>
      </c>
      <c r="B342" s="13">
        <v>93307</v>
      </c>
      <c r="C342" s="13">
        <v>477</v>
      </c>
      <c r="D342" s="13">
        <v>0.30499999999999999</v>
      </c>
      <c r="E342" s="13">
        <v>7.91</v>
      </c>
      <c r="F342" s="13">
        <v>7.05</v>
      </c>
      <c r="G342" s="13">
        <v>13.75</v>
      </c>
      <c r="H342" s="36" t="s">
        <v>112</v>
      </c>
      <c r="I342" s="13">
        <v>0.1</v>
      </c>
      <c r="J342" s="13">
        <v>8</v>
      </c>
      <c r="K342" s="13">
        <v>6488</v>
      </c>
      <c r="AP342" s="28">
        <v>235</v>
      </c>
      <c r="AQ342" s="28">
        <v>125</v>
      </c>
    </row>
    <row r="343" spans="1:43" x14ac:dyDescent="0.3">
      <c r="A343" s="48">
        <v>37942</v>
      </c>
      <c r="B343" s="13">
        <v>104711</v>
      </c>
      <c r="C343" s="13">
        <v>977</v>
      </c>
      <c r="D343" s="13">
        <v>0.625</v>
      </c>
      <c r="E343" s="13">
        <v>10.89</v>
      </c>
      <c r="F343" s="13">
        <v>8.73</v>
      </c>
      <c r="G343" s="13">
        <v>8.86</v>
      </c>
      <c r="H343" s="36" t="s">
        <v>112</v>
      </c>
      <c r="I343" s="13">
        <v>0.6</v>
      </c>
      <c r="J343" s="13">
        <v>8.1999999999999993</v>
      </c>
      <c r="K343" s="13">
        <v>408</v>
      </c>
      <c r="AP343" s="28">
        <v>235</v>
      </c>
      <c r="AQ343" s="28">
        <v>125</v>
      </c>
    </row>
    <row r="344" spans="1:43" x14ac:dyDescent="0.3">
      <c r="A344" s="48">
        <v>37944</v>
      </c>
      <c r="B344" s="13">
        <v>92232</v>
      </c>
      <c r="C344" s="13">
        <v>453.2</v>
      </c>
      <c r="D344" s="13">
        <v>0.28999999999999998</v>
      </c>
      <c r="E344" s="13">
        <v>8.1999999999999993</v>
      </c>
      <c r="F344" s="13">
        <v>7.11</v>
      </c>
      <c r="G344" s="13">
        <v>12.03</v>
      </c>
      <c r="H344" s="36" t="s">
        <v>112</v>
      </c>
      <c r="I344" s="13">
        <v>0.05</v>
      </c>
      <c r="J344" s="13">
        <v>68.099999999999994</v>
      </c>
      <c r="K344" s="13">
        <v>5794</v>
      </c>
      <c r="AP344" s="28">
        <v>235</v>
      </c>
      <c r="AQ344" s="28">
        <v>125</v>
      </c>
    </row>
    <row r="345" spans="1:43" x14ac:dyDescent="0.3">
      <c r="A345" s="48">
        <v>37949</v>
      </c>
      <c r="B345" s="13">
        <v>103331</v>
      </c>
      <c r="C345" s="13">
        <v>420.1</v>
      </c>
      <c r="D345" s="13">
        <v>0.26880000000000004</v>
      </c>
      <c r="E345" s="13">
        <v>10.84</v>
      </c>
      <c r="F345" s="13">
        <v>7.39</v>
      </c>
      <c r="G345" s="13">
        <v>8.35</v>
      </c>
      <c r="H345" s="36" t="s">
        <v>112</v>
      </c>
      <c r="I345" s="13">
        <v>0.28000000000000003</v>
      </c>
      <c r="J345" s="13">
        <v>100</v>
      </c>
      <c r="K345" s="13">
        <v>5475</v>
      </c>
      <c r="L345" s="13">
        <f>AVERAGE(K341:K345)</f>
        <v>3782.8</v>
      </c>
      <c r="M345" s="38">
        <f>GEOMEAN(K341:K345)</f>
        <v>2289.4074265091344</v>
      </c>
      <c r="N345" s="45" t="s">
        <v>337</v>
      </c>
      <c r="AP345" s="28">
        <v>235</v>
      </c>
      <c r="AQ345" s="28">
        <v>125</v>
      </c>
    </row>
    <row r="346" spans="1:43" s="28" customFormat="1" x14ac:dyDescent="0.3">
      <c r="A346" s="48">
        <v>37963</v>
      </c>
      <c r="B346" s="28">
        <v>101132</v>
      </c>
      <c r="C346" s="28">
        <v>866</v>
      </c>
      <c r="D346" s="28">
        <v>0.55399999999999994</v>
      </c>
      <c r="E346" s="28">
        <v>11.29</v>
      </c>
      <c r="F346" s="28">
        <v>7.49</v>
      </c>
      <c r="G346" s="28">
        <v>4.67</v>
      </c>
      <c r="H346" s="36" t="s">
        <v>112</v>
      </c>
      <c r="I346" s="28">
        <v>0.4</v>
      </c>
      <c r="J346" s="28">
        <v>8.1999999999999993</v>
      </c>
      <c r="K346" s="28">
        <v>24192</v>
      </c>
      <c r="M346" s="40"/>
      <c r="O346" s="28" t="s">
        <v>321</v>
      </c>
      <c r="P346" s="28">
        <v>61.1</v>
      </c>
      <c r="Q346" s="28" t="s">
        <v>321</v>
      </c>
      <c r="R346" s="28" t="s">
        <v>321</v>
      </c>
      <c r="S346" s="28" t="s">
        <v>321</v>
      </c>
      <c r="T346" s="28" t="s">
        <v>321</v>
      </c>
      <c r="U346" s="28" t="s">
        <v>321</v>
      </c>
      <c r="V346" s="28" t="s">
        <v>321</v>
      </c>
      <c r="W346" s="28">
        <v>8.5</v>
      </c>
      <c r="X346" s="28">
        <v>106</v>
      </c>
      <c r="Y346" s="28" t="s">
        <v>321</v>
      </c>
      <c r="Z346" s="28">
        <v>0.48</v>
      </c>
      <c r="AA346" s="28" t="s">
        <v>321</v>
      </c>
      <c r="AB346" s="28">
        <v>59.1</v>
      </c>
      <c r="AC346" s="28" t="s">
        <v>321</v>
      </c>
      <c r="AD346" s="28">
        <v>280</v>
      </c>
      <c r="AE346" s="28">
        <v>11</v>
      </c>
      <c r="AF346" s="29" t="s">
        <v>333</v>
      </c>
      <c r="AP346" s="28">
        <v>235</v>
      </c>
      <c r="AQ346" s="28">
        <v>125</v>
      </c>
    </row>
    <row r="347" spans="1:43" x14ac:dyDescent="0.3">
      <c r="A347" s="48">
        <v>37965</v>
      </c>
      <c r="B347" s="13">
        <v>94527</v>
      </c>
      <c r="C347" s="13">
        <v>407.7</v>
      </c>
      <c r="D347" s="13">
        <v>0.26089999999999997</v>
      </c>
      <c r="E347" s="13">
        <v>10.45</v>
      </c>
      <c r="F347" s="13">
        <v>7.05</v>
      </c>
      <c r="G347" s="13">
        <v>8.89</v>
      </c>
      <c r="H347" s="36" t="s">
        <v>112</v>
      </c>
      <c r="I347" s="13">
        <v>0.41</v>
      </c>
      <c r="J347" s="13">
        <v>77.3</v>
      </c>
      <c r="K347" s="13">
        <v>8164</v>
      </c>
      <c r="AE347" s="13">
        <v>2</v>
      </c>
      <c r="AF347" s="29" t="s">
        <v>334</v>
      </c>
      <c r="AP347" s="28">
        <v>235</v>
      </c>
      <c r="AQ347" s="28">
        <v>125</v>
      </c>
    </row>
    <row r="348" spans="1:43" x14ac:dyDescent="0.3">
      <c r="A348" s="48">
        <v>37971</v>
      </c>
      <c r="B348" s="13">
        <v>95354</v>
      </c>
      <c r="C348" s="13">
        <v>2070</v>
      </c>
      <c r="D348" s="13">
        <v>1.325</v>
      </c>
      <c r="E348" s="13">
        <v>11.55</v>
      </c>
      <c r="F348" s="13">
        <v>6.69</v>
      </c>
      <c r="G348" s="13">
        <v>3.98</v>
      </c>
      <c r="H348" s="36" t="s">
        <v>112</v>
      </c>
      <c r="I348" s="13">
        <v>0.96</v>
      </c>
      <c r="J348" s="13">
        <v>73.3</v>
      </c>
      <c r="K348" s="13">
        <v>6294</v>
      </c>
      <c r="AE348" s="13">
        <v>5</v>
      </c>
      <c r="AF348" s="29" t="s">
        <v>332</v>
      </c>
      <c r="AP348" s="28">
        <v>235</v>
      </c>
      <c r="AQ348" s="28">
        <v>125</v>
      </c>
    </row>
    <row r="349" spans="1:43" x14ac:dyDescent="0.3">
      <c r="A349" s="48">
        <v>37973</v>
      </c>
      <c r="B349" s="13">
        <v>95500</v>
      </c>
      <c r="C349" s="13">
        <v>1053</v>
      </c>
      <c r="D349" s="13">
        <v>0.67379999999999995</v>
      </c>
      <c r="E349" s="13">
        <v>16.04</v>
      </c>
      <c r="F349" s="13">
        <v>6.78</v>
      </c>
      <c r="G349" s="13">
        <v>1.72</v>
      </c>
      <c r="H349" s="36" t="s">
        <v>112</v>
      </c>
      <c r="I349" s="13">
        <v>1.32</v>
      </c>
      <c r="J349" s="13">
        <v>83.4</v>
      </c>
      <c r="K349" s="13">
        <v>10462</v>
      </c>
      <c r="AP349" s="28">
        <v>235</v>
      </c>
      <c r="AQ349" s="28">
        <v>125</v>
      </c>
    </row>
    <row r="350" spans="1:43" x14ac:dyDescent="0.3">
      <c r="A350" s="48">
        <v>37977</v>
      </c>
      <c r="B350" s="13">
        <v>103943</v>
      </c>
      <c r="C350" s="13">
        <v>1307</v>
      </c>
      <c r="D350" s="13">
        <v>0.83660000000000001</v>
      </c>
      <c r="E350" s="13">
        <v>9.07</v>
      </c>
      <c r="F350" s="13">
        <v>7.16</v>
      </c>
      <c r="G350" s="13">
        <v>7.62</v>
      </c>
      <c r="H350" s="36" t="s">
        <v>112</v>
      </c>
      <c r="I350" s="13">
        <v>0.35</v>
      </c>
      <c r="J350" s="13">
        <v>7.1</v>
      </c>
      <c r="K350" s="13">
        <v>9804</v>
      </c>
      <c r="L350" s="13">
        <f>AVERAGE(K346:K350)</f>
        <v>11783.2</v>
      </c>
      <c r="M350" s="38">
        <f>GEOMEAN(K346:K350)</f>
        <v>10497.93562656778</v>
      </c>
      <c r="N350" s="45" t="s">
        <v>338</v>
      </c>
      <c r="AP350" s="28">
        <v>235</v>
      </c>
      <c r="AQ350" s="28">
        <v>125</v>
      </c>
    </row>
    <row r="351" spans="1:43" x14ac:dyDescent="0.3">
      <c r="A351" s="48">
        <v>37994</v>
      </c>
      <c r="B351" s="13">
        <v>102116</v>
      </c>
      <c r="C351" s="13">
        <v>832</v>
      </c>
      <c r="D351" s="13">
        <v>0.53249999999999997</v>
      </c>
      <c r="E351" s="13">
        <v>11.64</v>
      </c>
      <c r="F351" s="13">
        <v>6.34</v>
      </c>
      <c r="G351" s="13">
        <v>2.82</v>
      </c>
      <c r="H351" s="36" t="s">
        <v>112</v>
      </c>
      <c r="I351" s="13">
        <v>0.63</v>
      </c>
      <c r="J351" s="13">
        <v>8</v>
      </c>
      <c r="K351" s="13">
        <v>836</v>
      </c>
      <c r="AP351" s="28">
        <v>235</v>
      </c>
      <c r="AQ351" s="28">
        <v>125</v>
      </c>
    </row>
    <row r="352" spans="1:43" x14ac:dyDescent="0.3">
      <c r="A352" s="48">
        <v>37999</v>
      </c>
      <c r="B352" s="13">
        <v>101143</v>
      </c>
      <c r="C352" s="13">
        <v>1199</v>
      </c>
      <c r="D352" s="13">
        <v>0.76700000000000002</v>
      </c>
      <c r="E352" s="13">
        <v>12.38</v>
      </c>
      <c r="F352" s="13">
        <v>6.68</v>
      </c>
      <c r="G352" s="13">
        <v>4.49</v>
      </c>
      <c r="H352" s="36" t="s">
        <v>112</v>
      </c>
      <c r="I352" s="13">
        <v>0.6</v>
      </c>
      <c r="J352" s="13">
        <v>8</v>
      </c>
      <c r="K352" s="13">
        <v>657</v>
      </c>
      <c r="AP352" s="28">
        <v>235</v>
      </c>
      <c r="AQ352" s="28">
        <v>125</v>
      </c>
    </row>
    <row r="353" spans="1:43" x14ac:dyDescent="0.3">
      <c r="A353" s="48">
        <v>38008</v>
      </c>
      <c r="B353" s="13">
        <v>92656</v>
      </c>
      <c r="C353" s="13">
        <v>1120</v>
      </c>
      <c r="D353" s="13">
        <v>0.71660000000000001</v>
      </c>
      <c r="E353" s="13">
        <v>11.39</v>
      </c>
      <c r="F353" s="13">
        <v>6.85</v>
      </c>
      <c r="G353" s="13">
        <v>1.73</v>
      </c>
      <c r="H353" s="36" t="s">
        <v>112</v>
      </c>
      <c r="I353" s="13">
        <v>0.36</v>
      </c>
      <c r="J353" s="13">
        <v>7.6</v>
      </c>
      <c r="K353" s="13">
        <v>556</v>
      </c>
      <c r="AP353" s="28">
        <v>235</v>
      </c>
      <c r="AQ353" s="28">
        <v>125</v>
      </c>
    </row>
    <row r="354" spans="1:43" x14ac:dyDescent="0.3">
      <c r="A354" s="48">
        <v>38012</v>
      </c>
      <c r="B354" s="13">
        <v>104111</v>
      </c>
      <c r="C354" s="13">
        <v>1122</v>
      </c>
      <c r="D354" s="13">
        <v>0.71840000000000004</v>
      </c>
      <c r="E354" s="13">
        <v>11.09</v>
      </c>
      <c r="F354" s="13">
        <v>6.71</v>
      </c>
      <c r="G354" s="13">
        <v>0.31</v>
      </c>
      <c r="H354" s="36" t="s">
        <v>112</v>
      </c>
      <c r="I354" s="13">
        <v>0.09</v>
      </c>
      <c r="J354" s="13">
        <v>7.8</v>
      </c>
      <c r="K354" s="13">
        <v>1722</v>
      </c>
      <c r="AP354" s="28">
        <v>235</v>
      </c>
      <c r="AQ354" s="28">
        <v>125</v>
      </c>
    </row>
    <row r="355" spans="1:43" x14ac:dyDescent="0.3">
      <c r="A355" s="48">
        <v>38014</v>
      </c>
      <c r="B355" s="13">
        <v>92738</v>
      </c>
      <c r="C355" s="13">
        <v>4300</v>
      </c>
      <c r="D355" s="13">
        <v>2.7519999999999998</v>
      </c>
      <c r="E355" s="13">
        <v>10.88</v>
      </c>
      <c r="F355" s="13">
        <v>7.08</v>
      </c>
      <c r="G355" s="13">
        <v>-0.08</v>
      </c>
      <c r="H355" s="36" t="s">
        <v>112</v>
      </c>
      <c r="I355" s="13">
        <v>0.19</v>
      </c>
      <c r="J355" s="13">
        <v>79.7</v>
      </c>
      <c r="K355" s="13">
        <v>2282</v>
      </c>
      <c r="L355" s="13">
        <f>AVERAGE(K351:K355)</f>
        <v>1210.5999999999999</v>
      </c>
      <c r="M355" s="38">
        <f>GEOMEAN(K351:K355)</f>
        <v>1037.1439663494718</v>
      </c>
      <c r="N355" s="45" t="s">
        <v>339</v>
      </c>
      <c r="AP355" s="28">
        <v>235</v>
      </c>
      <c r="AQ355" s="28">
        <v>125</v>
      </c>
    </row>
    <row r="356" spans="1:43" x14ac:dyDescent="0.3">
      <c r="A356" s="48">
        <v>38020</v>
      </c>
      <c r="B356" s="13">
        <v>94833</v>
      </c>
      <c r="C356" s="13">
        <v>2796</v>
      </c>
      <c r="D356" s="13">
        <v>1.7890000000000001</v>
      </c>
      <c r="E356" s="13">
        <v>15.47</v>
      </c>
      <c r="F356" s="13">
        <v>4.66</v>
      </c>
      <c r="G356" s="13">
        <v>0.12</v>
      </c>
      <c r="H356" s="36" t="s">
        <v>112</v>
      </c>
      <c r="I356" s="13">
        <v>0.26</v>
      </c>
      <c r="J356" s="13">
        <v>80.2</v>
      </c>
      <c r="K356" s="13">
        <v>354</v>
      </c>
      <c r="AP356" s="28">
        <v>235</v>
      </c>
      <c r="AQ356" s="28">
        <v>125</v>
      </c>
    </row>
    <row r="357" spans="1:43" x14ac:dyDescent="0.3">
      <c r="A357" s="48">
        <v>38026</v>
      </c>
      <c r="B357" s="13">
        <v>104823</v>
      </c>
      <c r="C357" s="13">
        <v>2482</v>
      </c>
      <c r="D357" s="13">
        <v>15.89</v>
      </c>
      <c r="E357" s="13">
        <v>14.33</v>
      </c>
      <c r="F357" s="13">
        <v>6.89</v>
      </c>
      <c r="G357" s="13">
        <v>1.56</v>
      </c>
      <c r="H357" s="36" t="s">
        <v>112</v>
      </c>
      <c r="I357" s="13">
        <v>0.6</v>
      </c>
      <c r="J357" s="13">
        <v>8.3000000000000007</v>
      </c>
      <c r="K357" s="13">
        <v>109</v>
      </c>
      <c r="AP357" s="28">
        <v>235</v>
      </c>
      <c r="AQ357" s="28">
        <v>125</v>
      </c>
    </row>
    <row r="358" spans="1:43" x14ac:dyDescent="0.3">
      <c r="A358" s="48">
        <v>38028</v>
      </c>
      <c r="B358" s="13">
        <v>103610</v>
      </c>
      <c r="C358" s="13">
        <v>2325</v>
      </c>
      <c r="D358" s="13">
        <v>1.488</v>
      </c>
      <c r="E358" s="13">
        <v>12.4</v>
      </c>
      <c r="F358" s="13">
        <v>6.6</v>
      </c>
      <c r="G358" s="13">
        <v>0.56000000000000005</v>
      </c>
      <c r="H358" s="36" t="s">
        <v>112</v>
      </c>
      <c r="I358" s="13">
        <v>0.27</v>
      </c>
      <c r="J358" s="13">
        <v>74.099999999999994</v>
      </c>
      <c r="K358" s="13">
        <v>145</v>
      </c>
      <c r="AP358" s="28">
        <v>235</v>
      </c>
      <c r="AQ358" s="28">
        <v>125</v>
      </c>
    </row>
    <row r="359" spans="1:43" x14ac:dyDescent="0.3">
      <c r="A359" s="48">
        <v>38033</v>
      </c>
      <c r="B359" s="13">
        <v>93611</v>
      </c>
      <c r="C359" s="13">
        <v>1787</v>
      </c>
      <c r="D359" s="13">
        <v>1.1440000000000001</v>
      </c>
      <c r="E359" s="13">
        <v>12.85</v>
      </c>
      <c r="F359" s="13">
        <v>6.69</v>
      </c>
      <c r="G359" s="13">
        <v>0.4</v>
      </c>
      <c r="H359" s="36" t="s">
        <v>112</v>
      </c>
      <c r="I359" s="13">
        <v>0.7</v>
      </c>
      <c r="J359" s="13">
        <v>8.1999999999999993</v>
      </c>
      <c r="K359" s="13">
        <v>249</v>
      </c>
      <c r="AP359" s="28">
        <v>235</v>
      </c>
      <c r="AQ359" s="28">
        <v>125</v>
      </c>
    </row>
    <row r="360" spans="1:43" x14ac:dyDescent="0.3">
      <c r="A360" s="48">
        <v>38042</v>
      </c>
      <c r="B360" s="13">
        <v>95551</v>
      </c>
      <c r="C360" s="13">
        <v>1180</v>
      </c>
      <c r="D360" s="13">
        <v>0.75520000000000009</v>
      </c>
      <c r="E360" s="13">
        <v>12.45</v>
      </c>
      <c r="F360" s="13">
        <v>6.64</v>
      </c>
      <c r="G360" s="13">
        <v>4.1500000000000004</v>
      </c>
      <c r="H360" s="36" t="s">
        <v>112</v>
      </c>
      <c r="I360" s="13">
        <v>0.52</v>
      </c>
      <c r="J360" s="13">
        <v>7.8</v>
      </c>
      <c r="K360" s="13">
        <v>269</v>
      </c>
      <c r="L360" s="13">
        <f>AVERAGE(K356:K360)</f>
        <v>225.2</v>
      </c>
      <c r="M360" s="38">
        <f>GEOMEAN(K356:K360)</f>
        <v>206.41909890274979</v>
      </c>
      <c r="N360" s="45" t="s">
        <v>340</v>
      </c>
      <c r="AP360" s="28">
        <v>235</v>
      </c>
      <c r="AQ360" s="28">
        <v>125</v>
      </c>
    </row>
    <row r="361" spans="1:43" x14ac:dyDescent="0.3">
      <c r="A361" s="48">
        <v>38050</v>
      </c>
      <c r="B361" s="13">
        <v>92614</v>
      </c>
      <c r="C361" s="13">
        <v>1527</v>
      </c>
      <c r="D361" s="13">
        <v>0.97699999999999998</v>
      </c>
      <c r="E361" s="13">
        <v>9.6999999999999993</v>
      </c>
      <c r="F361" s="13">
        <v>7.56</v>
      </c>
      <c r="G361" s="13">
        <v>7.95</v>
      </c>
      <c r="H361" s="36" t="s">
        <v>112</v>
      </c>
      <c r="I361" s="13">
        <v>0.6</v>
      </c>
      <c r="J361" s="13">
        <v>8</v>
      </c>
      <c r="K361" s="13">
        <v>609</v>
      </c>
      <c r="AP361" s="28">
        <v>235</v>
      </c>
      <c r="AQ361" s="28">
        <v>125</v>
      </c>
    </row>
    <row r="362" spans="1:43" x14ac:dyDescent="0.3">
      <c r="A362" s="48">
        <v>38057</v>
      </c>
      <c r="B362" s="13">
        <v>93815</v>
      </c>
      <c r="C362" s="13">
        <v>1463</v>
      </c>
      <c r="D362" s="13">
        <v>0.93600000000000005</v>
      </c>
      <c r="E362" s="13">
        <v>9.7100000000000009</v>
      </c>
      <c r="F362" s="13">
        <v>7.45</v>
      </c>
      <c r="G362" s="13">
        <v>8.06</v>
      </c>
      <c r="H362" s="36" t="s">
        <v>112</v>
      </c>
      <c r="I362" s="13">
        <v>0.3</v>
      </c>
      <c r="J362" s="13">
        <v>8</v>
      </c>
      <c r="K362" s="13">
        <v>10</v>
      </c>
      <c r="AP362" s="28">
        <v>235</v>
      </c>
      <c r="AQ362" s="28">
        <v>125</v>
      </c>
    </row>
    <row r="363" spans="1:43" x14ac:dyDescent="0.3">
      <c r="A363" s="48">
        <v>38064</v>
      </c>
      <c r="B363" s="13">
        <v>114157</v>
      </c>
      <c r="C363" s="13">
        <v>1760</v>
      </c>
      <c r="D363" s="13">
        <v>1.1260000000000001</v>
      </c>
      <c r="E363" s="13">
        <v>11.85</v>
      </c>
      <c r="F363" s="13">
        <v>7.26</v>
      </c>
      <c r="G363" s="13">
        <v>4.55</v>
      </c>
      <c r="H363" s="36" t="s">
        <v>112</v>
      </c>
      <c r="I363" s="13">
        <v>0.44</v>
      </c>
      <c r="J363" s="13">
        <v>7.4</v>
      </c>
      <c r="K363" s="13">
        <v>158</v>
      </c>
      <c r="AP363" s="28">
        <v>235</v>
      </c>
      <c r="AQ363" s="28">
        <v>125</v>
      </c>
    </row>
    <row r="364" spans="1:43" x14ac:dyDescent="0.3">
      <c r="A364" s="48">
        <v>38068</v>
      </c>
      <c r="B364" s="13">
        <v>100958</v>
      </c>
      <c r="C364" s="13">
        <v>1719</v>
      </c>
      <c r="D364" s="13">
        <v>1.1000000000000001</v>
      </c>
      <c r="E364" s="13">
        <v>13.61</v>
      </c>
      <c r="F364" s="13">
        <v>6.92</v>
      </c>
      <c r="G364" s="13">
        <v>3.07</v>
      </c>
      <c r="H364" s="36" t="s">
        <v>112</v>
      </c>
      <c r="I364" s="13">
        <v>0.88</v>
      </c>
      <c r="J364" s="13">
        <v>7.9</v>
      </c>
      <c r="K364" s="13">
        <v>74</v>
      </c>
      <c r="AP364" s="28">
        <v>235</v>
      </c>
      <c r="AQ364" s="28">
        <v>125</v>
      </c>
    </row>
    <row r="365" spans="1:43" x14ac:dyDescent="0.3">
      <c r="A365" s="48">
        <v>38070</v>
      </c>
      <c r="B365" s="13">
        <v>95005</v>
      </c>
      <c r="C365" s="13">
        <v>1306</v>
      </c>
      <c r="D365" s="13">
        <v>0.83599999999999997</v>
      </c>
      <c r="E365" s="13">
        <v>10.11</v>
      </c>
      <c r="F365" s="13">
        <v>5.98</v>
      </c>
      <c r="G365" s="13">
        <v>9.2899999999999991</v>
      </c>
      <c r="H365" s="36" t="s">
        <v>112</v>
      </c>
      <c r="I365" s="13">
        <v>0.4</v>
      </c>
      <c r="J365" s="13">
        <v>7.9</v>
      </c>
      <c r="K365" s="13">
        <v>62</v>
      </c>
      <c r="L365" s="13">
        <f>AVERAGE(K361:K365)</f>
        <v>182.6</v>
      </c>
      <c r="M365" s="38">
        <f>GEOMEAN(K361:K365)</f>
        <v>84.914050506098775</v>
      </c>
      <c r="N365" s="45" t="s">
        <v>341</v>
      </c>
      <c r="O365" s="13">
        <v>3.5</v>
      </c>
      <c r="P365" s="13">
        <v>94.8</v>
      </c>
      <c r="Q365" s="28" t="s">
        <v>321</v>
      </c>
      <c r="R365" s="28">
        <v>3.3</v>
      </c>
      <c r="S365" s="28">
        <v>137</v>
      </c>
      <c r="T365" s="28">
        <v>8.1</v>
      </c>
      <c r="U365" s="28" t="s">
        <v>321</v>
      </c>
      <c r="V365" s="28">
        <v>2.9</v>
      </c>
      <c r="W365" s="28">
        <v>34.5</v>
      </c>
      <c r="X365" s="28">
        <v>347</v>
      </c>
      <c r="Y365" s="28" t="s">
        <v>321</v>
      </c>
      <c r="Z365" s="28">
        <v>0.28000000000000003</v>
      </c>
      <c r="AA365" s="28" t="s">
        <v>321</v>
      </c>
      <c r="AB365" s="28">
        <v>80</v>
      </c>
      <c r="AC365" s="28" t="s">
        <v>321</v>
      </c>
      <c r="AD365" s="13">
        <v>527</v>
      </c>
      <c r="AE365" s="28">
        <v>12</v>
      </c>
      <c r="AF365" s="29" t="s">
        <v>333</v>
      </c>
      <c r="AP365" s="28">
        <v>235</v>
      </c>
      <c r="AQ365" s="28">
        <v>125</v>
      </c>
    </row>
    <row r="366" spans="1:43" x14ac:dyDescent="0.3">
      <c r="A366" s="48">
        <v>38083</v>
      </c>
      <c r="B366" s="13">
        <v>102738</v>
      </c>
      <c r="C366" s="13">
        <v>1374</v>
      </c>
      <c r="D366" s="13">
        <v>0.879</v>
      </c>
      <c r="E366" s="13">
        <v>12.38</v>
      </c>
      <c r="F366" s="13">
        <v>7.53</v>
      </c>
      <c r="G366" s="13">
        <v>9.25</v>
      </c>
      <c r="H366" s="36" t="s">
        <v>112</v>
      </c>
      <c r="I366" s="13">
        <v>0.4</v>
      </c>
      <c r="J366" s="13">
        <v>8</v>
      </c>
      <c r="K366" s="13">
        <v>158</v>
      </c>
      <c r="AE366" s="13">
        <v>2</v>
      </c>
      <c r="AF366" s="29" t="s">
        <v>334</v>
      </c>
      <c r="AP366" s="28">
        <v>235</v>
      </c>
      <c r="AQ366" s="28">
        <v>125</v>
      </c>
    </row>
    <row r="367" spans="1:43" x14ac:dyDescent="0.3">
      <c r="A367" s="48">
        <v>38090</v>
      </c>
      <c r="B367" s="13">
        <v>103244</v>
      </c>
      <c r="C367" s="13">
        <v>1455</v>
      </c>
      <c r="D367" s="13">
        <v>0.93110000000000004</v>
      </c>
      <c r="E367" s="13">
        <v>11.9</v>
      </c>
      <c r="F367" s="13">
        <v>7.58</v>
      </c>
      <c r="G367" s="13">
        <v>7.49</v>
      </c>
      <c r="H367" s="36" t="s">
        <v>112</v>
      </c>
      <c r="I367" s="13">
        <v>0.09</v>
      </c>
      <c r="J367" s="13">
        <v>7.6</v>
      </c>
      <c r="K367" s="13">
        <v>98</v>
      </c>
      <c r="AE367" s="13">
        <v>3</v>
      </c>
      <c r="AF367" s="29" t="s">
        <v>332</v>
      </c>
      <c r="AP367" s="28">
        <v>235</v>
      </c>
      <c r="AQ367" s="28">
        <v>125</v>
      </c>
    </row>
    <row r="368" spans="1:43" x14ac:dyDescent="0.3">
      <c r="A368" s="48">
        <v>38092</v>
      </c>
      <c r="B368" s="13">
        <v>95041</v>
      </c>
      <c r="C368" s="13">
        <v>1450</v>
      </c>
      <c r="D368" s="13">
        <v>0.92799999999999994</v>
      </c>
      <c r="E368" s="13">
        <v>9.0399999999999991</v>
      </c>
      <c r="F368" s="13">
        <v>7.25</v>
      </c>
      <c r="G368" s="13">
        <v>12.82</v>
      </c>
      <c r="H368" s="36" t="s">
        <v>112</v>
      </c>
      <c r="I368" s="13">
        <v>0.7</v>
      </c>
      <c r="J368" s="13">
        <v>7.8</v>
      </c>
      <c r="K368" s="13">
        <v>63</v>
      </c>
      <c r="L368" s="28"/>
      <c r="M368" s="40"/>
      <c r="O368" s="28"/>
      <c r="P368" s="28"/>
      <c r="S368" s="13"/>
      <c r="T368" s="13"/>
      <c r="W368" s="13"/>
      <c r="X368" s="13"/>
      <c r="Y368" s="13"/>
      <c r="Z368" s="13"/>
      <c r="AA368" s="13"/>
      <c r="AB368" s="13"/>
      <c r="AC368" s="13"/>
      <c r="AP368" s="28">
        <v>235</v>
      </c>
      <c r="AQ368" s="28">
        <v>125</v>
      </c>
    </row>
    <row r="369" spans="1:43" x14ac:dyDescent="0.3">
      <c r="A369" s="48">
        <v>38099</v>
      </c>
      <c r="B369" s="13">
        <v>92450</v>
      </c>
      <c r="C369" s="13">
        <v>1349</v>
      </c>
      <c r="D369" s="13">
        <v>0.86360000000000003</v>
      </c>
      <c r="E369" s="13">
        <v>7.53</v>
      </c>
      <c r="F369" s="13">
        <v>7.03</v>
      </c>
      <c r="G369" s="13">
        <v>15.53</v>
      </c>
      <c r="H369" s="36" t="s">
        <v>112</v>
      </c>
      <c r="I369" s="13">
        <v>0.03</v>
      </c>
      <c r="J369" s="13">
        <v>68.7</v>
      </c>
      <c r="K369" s="13">
        <v>723</v>
      </c>
      <c r="AP369" s="28">
        <v>235</v>
      </c>
      <c r="AQ369" s="28">
        <v>125</v>
      </c>
    </row>
    <row r="370" spans="1:43" x14ac:dyDescent="0.3">
      <c r="A370" s="48">
        <v>38106</v>
      </c>
      <c r="B370" s="13">
        <v>94650</v>
      </c>
      <c r="C370" s="13">
        <v>1479</v>
      </c>
      <c r="D370" s="13">
        <v>0.94640000000000002</v>
      </c>
      <c r="E370" s="13">
        <v>9.27</v>
      </c>
      <c r="F370" s="13">
        <v>7.07</v>
      </c>
      <c r="G370" s="13">
        <v>15.83</v>
      </c>
      <c r="H370" s="36" t="s">
        <v>112</v>
      </c>
      <c r="I370" s="13">
        <v>0.26</v>
      </c>
      <c r="J370" s="13">
        <v>97.4</v>
      </c>
      <c r="K370" s="13">
        <v>419</v>
      </c>
      <c r="L370" s="13">
        <f>AVERAGE(K366:K370)</f>
        <v>292.2</v>
      </c>
      <c r="M370" s="38">
        <f>GEOMEAN(K366:K370)</f>
        <v>196.84083854731514</v>
      </c>
      <c r="N370" s="45" t="s">
        <v>342</v>
      </c>
      <c r="AP370" s="28">
        <v>235</v>
      </c>
      <c r="AQ370" s="28">
        <v>125</v>
      </c>
    </row>
    <row r="371" spans="1:43" x14ac:dyDescent="0.3">
      <c r="A371" s="48">
        <v>38111</v>
      </c>
      <c r="B371" s="13">
        <v>93353</v>
      </c>
      <c r="C371" s="13">
        <v>1324</v>
      </c>
      <c r="D371" s="13">
        <v>0.84739999999999993</v>
      </c>
      <c r="E371" s="13">
        <v>9.94</v>
      </c>
      <c r="F371" s="13">
        <v>7.47</v>
      </c>
      <c r="G371" s="13">
        <v>12.15</v>
      </c>
      <c r="H371" s="36" t="s">
        <v>112</v>
      </c>
      <c r="I371" s="13">
        <v>0.52</v>
      </c>
      <c r="J371" s="13">
        <v>7.8</v>
      </c>
      <c r="K371" s="13">
        <v>845</v>
      </c>
      <c r="AP371" s="28">
        <v>235</v>
      </c>
      <c r="AQ371" s="28">
        <v>125</v>
      </c>
    </row>
    <row r="372" spans="1:43" x14ac:dyDescent="0.3">
      <c r="A372" s="48">
        <v>38120</v>
      </c>
      <c r="B372" s="13">
        <v>94416</v>
      </c>
      <c r="C372" s="13">
        <v>768.6</v>
      </c>
      <c r="D372" s="13">
        <v>0.4919</v>
      </c>
      <c r="E372" s="13">
        <v>7.99</v>
      </c>
      <c r="F372" s="13">
        <v>7.43</v>
      </c>
      <c r="G372" s="13">
        <v>18.71</v>
      </c>
      <c r="H372" s="36" t="s">
        <v>112</v>
      </c>
      <c r="I372" s="13">
        <v>0.2</v>
      </c>
      <c r="J372" s="13">
        <v>70.599999999999994</v>
      </c>
      <c r="K372" s="13">
        <v>960</v>
      </c>
      <c r="AP372" s="28">
        <v>235</v>
      </c>
      <c r="AQ372" s="28">
        <v>125</v>
      </c>
    </row>
    <row r="373" spans="1:43" x14ac:dyDescent="0.3">
      <c r="A373" s="48">
        <v>38126</v>
      </c>
      <c r="B373" s="13">
        <v>94717</v>
      </c>
      <c r="C373" s="13">
        <v>647</v>
      </c>
      <c r="D373" s="13">
        <v>0.41439999999999999</v>
      </c>
      <c r="E373" s="13">
        <v>8.06</v>
      </c>
      <c r="F373" s="13">
        <v>7.85</v>
      </c>
      <c r="G373" s="13">
        <v>19.95</v>
      </c>
      <c r="H373" s="36" t="s">
        <v>112</v>
      </c>
      <c r="I373" s="13">
        <v>1.1299999999999999</v>
      </c>
      <c r="J373" s="13">
        <v>7.8</v>
      </c>
      <c r="K373" s="13">
        <v>14136</v>
      </c>
      <c r="AP373" s="28">
        <v>235</v>
      </c>
      <c r="AQ373" s="28">
        <v>125</v>
      </c>
    </row>
    <row r="374" spans="1:43" x14ac:dyDescent="0.3">
      <c r="A374" s="48">
        <v>38131</v>
      </c>
      <c r="B374" s="13">
        <v>93643</v>
      </c>
      <c r="C374" s="13">
        <v>737.1</v>
      </c>
      <c r="D374" s="13">
        <v>0.47169999999999995</v>
      </c>
      <c r="E374" s="13">
        <v>6.71</v>
      </c>
      <c r="F374" s="13">
        <v>7.62</v>
      </c>
      <c r="G374" s="13">
        <v>20.36</v>
      </c>
      <c r="H374" s="36" t="s">
        <v>112</v>
      </c>
      <c r="I374" s="13">
        <v>0.54</v>
      </c>
      <c r="J374" s="13">
        <v>100</v>
      </c>
      <c r="K374" s="13">
        <v>17329</v>
      </c>
      <c r="AP374" s="28">
        <v>235</v>
      </c>
      <c r="AQ374" s="28">
        <v>125</v>
      </c>
    </row>
    <row r="375" spans="1:43" x14ac:dyDescent="0.3">
      <c r="A375" s="48">
        <v>38134</v>
      </c>
      <c r="B375" s="13">
        <v>111155</v>
      </c>
      <c r="C375" s="13">
        <v>911.3</v>
      </c>
      <c r="D375" s="13">
        <v>0.58319999999999994</v>
      </c>
      <c r="E375" s="13">
        <v>8.42</v>
      </c>
      <c r="F375" s="13">
        <v>7.66</v>
      </c>
      <c r="G375" s="13">
        <v>20.059999999999999</v>
      </c>
      <c r="H375" s="36" t="s">
        <v>112</v>
      </c>
      <c r="I375" s="13">
        <v>0.13</v>
      </c>
      <c r="J375" s="13">
        <v>78.400000000000006</v>
      </c>
      <c r="K375" s="13">
        <v>1892</v>
      </c>
      <c r="L375" s="13">
        <f>AVERAGE(K371:K375)</f>
        <v>7032.4</v>
      </c>
      <c r="M375" s="38">
        <f>GEOMEAN(K371:K375)</f>
        <v>3273.6317372371432</v>
      </c>
      <c r="N375" s="45" t="s">
        <v>343</v>
      </c>
      <c r="AP375" s="28">
        <v>235</v>
      </c>
      <c r="AQ375" s="28">
        <v>125</v>
      </c>
    </row>
    <row r="376" spans="1:43" x14ac:dyDescent="0.3">
      <c r="A376" s="48">
        <v>38140</v>
      </c>
      <c r="B376" s="13">
        <v>95510</v>
      </c>
      <c r="C376" s="13">
        <v>864.9</v>
      </c>
      <c r="D376" s="13">
        <v>0.55349999999999999</v>
      </c>
      <c r="E376" s="13">
        <v>7.27</v>
      </c>
      <c r="F376" s="13">
        <v>7.27</v>
      </c>
      <c r="G376" s="13">
        <v>19.03</v>
      </c>
      <c r="H376" s="36" t="s">
        <v>112</v>
      </c>
      <c r="I376" s="13">
        <v>0.14000000000000001</v>
      </c>
      <c r="J376" s="13">
        <v>91.9</v>
      </c>
      <c r="K376" s="13">
        <v>1211</v>
      </c>
      <c r="AP376" s="28">
        <v>235</v>
      </c>
      <c r="AQ376" s="28">
        <v>125</v>
      </c>
    </row>
    <row r="377" spans="1:43" x14ac:dyDescent="0.3">
      <c r="A377" s="48">
        <v>38146</v>
      </c>
      <c r="B377" s="13">
        <v>104054</v>
      </c>
      <c r="C377" s="13">
        <v>1265</v>
      </c>
      <c r="D377" s="13">
        <v>0.80969999999999998</v>
      </c>
      <c r="E377" s="13">
        <v>7.08</v>
      </c>
      <c r="F377" s="13">
        <v>7.15</v>
      </c>
      <c r="G377" s="13">
        <v>23.45</v>
      </c>
      <c r="H377" s="36" t="s">
        <v>112</v>
      </c>
      <c r="I377" s="13">
        <v>1.03</v>
      </c>
      <c r="J377" s="13">
        <v>7.7</v>
      </c>
      <c r="K377" s="13">
        <v>1789</v>
      </c>
      <c r="AP377" s="28">
        <v>235</v>
      </c>
      <c r="AQ377" s="28">
        <v>125</v>
      </c>
    </row>
    <row r="378" spans="1:43" x14ac:dyDescent="0.3">
      <c r="A378" s="48">
        <v>38155</v>
      </c>
      <c r="B378" s="13">
        <v>95001</v>
      </c>
      <c r="C378" s="13">
        <v>539</v>
      </c>
      <c r="D378" s="13">
        <v>0.34499999999999997</v>
      </c>
      <c r="E378" s="13">
        <v>7.13</v>
      </c>
      <c r="F378" s="13">
        <v>7.26</v>
      </c>
      <c r="G378" s="13">
        <v>22.68</v>
      </c>
      <c r="H378" s="36" t="s">
        <v>112</v>
      </c>
      <c r="I378" s="13">
        <v>0.6</v>
      </c>
      <c r="J378" s="13">
        <v>7.7</v>
      </c>
      <c r="AP378" s="28">
        <v>235</v>
      </c>
      <c r="AQ378" s="28">
        <v>125</v>
      </c>
    </row>
    <row r="379" spans="1:43" x14ac:dyDescent="0.3">
      <c r="A379" s="48">
        <v>38159</v>
      </c>
      <c r="B379" s="13">
        <v>101441</v>
      </c>
      <c r="C379" s="13">
        <v>473</v>
      </c>
      <c r="D379" s="13">
        <v>0.30299999999999999</v>
      </c>
      <c r="E379" s="13">
        <v>8.9499999999999993</v>
      </c>
      <c r="F379" s="13">
        <v>7.61</v>
      </c>
      <c r="G379" s="13">
        <v>20.56</v>
      </c>
      <c r="H379" s="36" t="s">
        <v>112</v>
      </c>
      <c r="I379" s="13">
        <v>0.7</v>
      </c>
      <c r="J379" s="13">
        <v>7.7</v>
      </c>
      <c r="K379" s="13">
        <v>830</v>
      </c>
      <c r="AP379" s="28">
        <v>235</v>
      </c>
      <c r="AQ379" s="28">
        <v>125</v>
      </c>
    </row>
    <row r="380" spans="1:43" x14ac:dyDescent="0.3">
      <c r="A380" s="48">
        <v>38167</v>
      </c>
      <c r="B380" s="13">
        <v>100343</v>
      </c>
      <c r="C380" s="13">
        <v>1271</v>
      </c>
      <c r="D380" s="13">
        <v>0.81320000000000003</v>
      </c>
      <c r="E380" s="13">
        <v>7.66</v>
      </c>
      <c r="F380" s="13">
        <v>7.19</v>
      </c>
      <c r="G380" s="13">
        <v>21.16</v>
      </c>
      <c r="H380" s="36" t="s">
        <v>112</v>
      </c>
      <c r="I380" s="13">
        <v>0.23</v>
      </c>
      <c r="J380" s="13">
        <v>8</v>
      </c>
      <c r="K380" s="13">
        <v>1019</v>
      </c>
      <c r="L380" s="13">
        <f>AVERAGE(K376:K380)</f>
        <v>1212.25</v>
      </c>
      <c r="M380" s="38">
        <f>GEOMEAN(K376:K380)</f>
        <v>1163.4606249483013</v>
      </c>
      <c r="N380" s="45" t="s">
        <v>344</v>
      </c>
      <c r="AP380" s="28">
        <v>235</v>
      </c>
      <c r="AQ380" s="28">
        <v>125</v>
      </c>
    </row>
    <row r="381" spans="1:43" x14ac:dyDescent="0.3">
      <c r="A381" s="48">
        <v>38175</v>
      </c>
      <c r="B381" s="13">
        <v>100955</v>
      </c>
      <c r="C381" s="13">
        <v>572</v>
      </c>
      <c r="D381" s="13">
        <v>0.36599999999999999</v>
      </c>
      <c r="E381" s="13">
        <v>6.32</v>
      </c>
      <c r="F381" s="13">
        <v>7.49</v>
      </c>
      <c r="G381" s="13">
        <v>22.74</v>
      </c>
      <c r="H381" s="36" t="s">
        <v>112</v>
      </c>
      <c r="I381" s="13">
        <v>0.5</v>
      </c>
      <c r="J381" s="13">
        <v>7.7</v>
      </c>
      <c r="K381" s="13">
        <v>7270</v>
      </c>
      <c r="AP381" s="28">
        <v>235</v>
      </c>
      <c r="AQ381" s="28">
        <v>125</v>
      </c>
    </row>
    <row r="382" spans="1:43" x14ac:dyDescent="0.3">
      <c r="A382" s="48">
        <v>38176</v>
      </c>
      <c r="B382" s="13">
        <v>91644</v>
      </c>
      <c r="C382" s="13">
        <v>862</v>
      </c>
      <c r="D382" s="13">
        <v>0.55200000000000005</v>
      </c>
      <c r="E382" s="13">
        <v>7.48</v>
      </c>
      <c r="F382" s="13">
        <v>7.52</v>
      </c>
      <c r="G382" s="13">
        <v>21.28</v>
      </c>
      <c r="H382" s="36" t="s">
        <v>112</v>
      </c>
      <c r="I382" s="13">
        <v>0.4</v>
      </c>
      <c r="J382" s="13">
        <v>8</v>
      </c>
      <c r="K382" s="13">
        <v>1259</v>
      </c>
      <c r="AP382" s="28">
        <v>235</v>
      </c>
      <c r="AQ382" s="28">
        <v>125</v>
      </c>
    </row>
    <row r="383" spans="1:43" x14ac:dyDescent="0.3">
      <c r="A383" s="48">
        <v>38181</v>
      </c>
      <c r="B383" s="13">
        <v>83554</v>
      </c>
      <c r="C383" s="13">
        <v>641.29999999999995</v>
      </c>
      <c r="D383" s="13">
        <v>0.41039999999999999</v>
      </c>
      <c r="E383" s="13">
        <v>6.8</v>
      </c>
      <c r="F383" s="13">
        <v>7.59</v>
      </c>
      <c r="G383" s="13">
        <v>23.67</v>
      </c>
      <c r="H383" s="36" t="s">
        <v>112</v>
      </c>
      <c r="I383" s="13">
        <v>0.77</v>
      </c>
      <c r="J383" s="13">
        <v>69.7</v>
      </c>
      <c r="K383" s="13">
        <v>15531</v>
      </c>
      <c r="AP383" s="28">
        <v>235</v>
      </c>
      <c r="AQ383" s="28">
        <v>125</v>
      </c>
    </row>
    <row r="384" spans="1:43" x14ac:dyDescent="0.3">
      <c r="A384" s="48">
        <v>38189</v>
      </c>
      <c r="B384" s="13">
        <v>95745</v>
      </c>
      <c r="C384" s="13">
        <v>1193</v>
      </c>
      <c r="D384" s="13">
        <v>0.76329999999999998</v>
      </c>
      <c r="E384" s="13">
        <v>5.47</v>
      </c>
      <c r="F384" s="13">
        <v>7.58</v>
      </c>
      <c r="G384" s="13">
        <v>24.73</v>
      </c>
      <c r="H384" s="36" t="s">
        <v>112</v>
      </c>
      <c r="I384" s="13">
        <v>0.26</v>
      </c>
      <c r="J384" s="13">
        <v>77.400000000000006</v>
      </c>
      <c r="K384" s="13">
        <v>1081</v>
      </c>
      <c r="AP384" s="28">
        <v>235</v>
      </c>
      <c r="AQ384" s="28">
        <v>125</v>
      </c>
    </row>
    <row r="385" spans="1:43" x14ac:dyDescent="0.3">
      <c r="A385" s="48">
        <v>38195</v>
      </c>
      <c r="B385" s="13">
        <v>92240</v>
      </c>
      <c r="C385" s="13">
        <v>630</v>
      </c>
      <c r="D385" s="13">
        <v>0.40360000000000001</v>
      </c>
      <c r="E385" s="13">
        <v>9.5500000000000007</v>
      </c>
      <c r="F385" s="13">
        <v>7.65</v>
      </c>
      <c r="G385" s="13">
        <v>18.87</v>
      </c>
      <c r="H385" s="36" t="s">
        <v>112</v>
      </c>
      <c r="I385" s="13">
        <v>0.54</v>
      </c>
      <c r="J385" s="13">
        <v>7.9</v>
      </c>
      <c r="K385" s="13">
        <v>1553</v>
      </c>
      <c r="L385" s="13">
        <f>AVERAGE(K381:K385)</f>
        <v>5338.8</v>
      </c>
      <c r="M385" s="38">
        <f>GEOMEAN(K381:K385)</f>
        <v>2989.1750048021877</v>
      </c>
      <c r="N385" s="45" t="s">
        <v>345</v>
      </c>
      <c r="O385" s="13">
        <v>2.4</v>
      </c>
      <c r="P385" s="13">
        <v>66.3</v>
      </c>
      <c r="Q385" s="28" t="s">
        <v>321</v>
      </c>
      <c r="R385" s="28" t="s">
        <v>321</v>
      </c>
      <c r="S385" s="28">
        <v>57.1</v>
      </c>
      <c r="T385" s="28" t="s">
        <v>321</v>
      </c>
      <c r="U385" s="28" t="s">
        <v>321</v>
      </c>
      <c r="V385" s="13">
        <v>1.2</v>
      </c>
      <c r="W385" s="28">
        <v>13.6</v>
      </c>
      <c r="X385" s="28">
        <v>114</v>
      </c>
      <c r="Y385" s="28" t="s">
        <v>321</v>
      </c>
      <c r="Z385" s="28">
        <v>0.23</v>
      </c>
      <c r="AA385" s="28" t="s">
        <v>321</v>
      </c>
      <c r="AB385" s="28">
        <v>57</v>
      </c>
      <c r="AC385" s="28" t="s">
        <v>321</v>
      </c>
      <c r="AD385" s="13">
        <v>301</v>
      </c>
      <c r="AE385" s="13">
        <v>7</v>
      </c>
      <c r="AF385" s="29" t="s">
        <v>333</v>
      </c>
      <c r="AP385" s="28">
        <v>235</v>
      </c>
      <c r="AQ385" s="28">
        <v>125</v>
      </c>
    </row>
    <row r="386" spans="1:43" x14ac:dyDescent="0.3">
      <c r="A386" s="48">
        <v>38201</v>
      </c>
      <c r="B386" s="13">
        <v>101131</v>
      </c>
      <c r="C386" s="13">
        <v>1108</v>
      </c>
      <c r="D386" s="13">
        <v>0.70910000000000006</v>
      </c>
      <c r="E386" s="13">
        <v>8.9</v>
      </c>
      <c r="F386" s="13">
        <v>7.68</v>
      </c>
      <c r="G386" s="13">
        <v>24.96</v>
      </c>
      <c r="H386" s="36" t="s">
        <v>112</v>
      </c>
      <c r="I386" s="13">
        <v>0.61</v>
      </c>
      <c r="J386" s="13">
        <v>72.3</v>
      </c>
      <c r="K386" s="13">
        <v>714</v>
      </c>
      <c r="AE386" s="13">
        <v>2</v>
      </c>
      <c r="AF386" s="29" t="s">
        <v>332</v>
      </c>
      <c r="AP386" s="28">
        <v>235</v>
      </c>
      <c r="AQ386" s="28">
        <v>125</v>
      </c>
    </row>
    <row r="387" spans="1:43" x14ac:dyDescent="0.3">
      <c r="A387" s="48">
        <v>38204</v>
      </c>
      <c r="B387" s="13">
        <v>91230</v>
      </c>
      <c r="C387" s="13">
        <v>533.29999999999995</v>
      </c>
      <c r="D387" s="13">
        <v>0.34129999999999999</v>
      </c>
      <c r="E387" s="13">
        <v>6.02</v>
      </c>
      <c r="F387" s="13">
        <v>7.74</v>
      </c>
      <c r="G387" s="13">
        <v>21.72</v>
      </c>
      <c r="H387" s="36" t="s">
        <v>112</v>
      </c>
      <c r="I387" s="13">
        <v>0.13</v>
      </c>
      <c r="J387" s="13">
        <v>78.8</v>
      </c>
      <c r="K387" s="13">
        <v>6867</v>
      </c>
      <c r="AP387" s="28">
        <v>235</v>
      </c>
      <c r="AQ387" s="28">
        <v>125</v>
      </c>
    </row>
    <row r="388" spans="1:43" x14ac:dyDescent="0.3">
      <c r="A388" s="48">
        <v>38209</v>
      </c>
      <c r="B388" s="13">
        <v>91452</v>
      </c>
      <c r="C388" s="13">
        <v>1123</v>
      </c>
      <c r="D388" s="13">
        <v>0.71900000000000008</v>
      </c>
      <c r="E388" s="13">
        <v>8.15</v>
      </c>
      <c r="F388" s="13">
        <v>7.79</v>
      </c>
      <c r="G388" s="13">
        <v>22.18</v>
      </c>
      <c r="H388" s="36" t="s">
        <v>112</v>
      </c>
      <c r="I388" s="13">
        <v>4.6399999999999997</v>
      </c>
      <c r="J388" s="13">
        <v>78.3</v>
      </c>
      <c r="K388" s="13">
        <v>609</v>
      </c>
      <c r="AP388" s="28">
        <v>235</v>
      </c>
      <c r="AQ388" s="28">
        <v>125</v>
      </c>
    </row>
    <row r="389" spans="1:43" x14ac:dyDescent="0.3">
      <c r="A389" s="48">
        <v>38217</v>
      </c>
      <c r="B389" s="13">
        <v>91900</v>
      </c>
      <c r="C389" s="13">
        <v>1387</v>
      </c>
      <c r="D389" s="13">
        <v>0.88739999999999997</v>
      </c>
      <c r="E389" s="13">
        <v>9.01</v>
      </c>
      <c r="F389" s="13">
        <v>7.8</v>
      </c>
      <c r="G389" s="13">
        <v>22.21</v>
      </c>
      <c r="H389" s="36" t="s">
        <v>112</v>
      </c>
      <c r="I389" s="13">
        <v>0.27</v>
      </c>
      <c r="J389" s="13">
        <v>7.7</v>
      </c>
      <c r="K389" s="13">
        <v>960</v>
      </c>
      <c r="AP389" s="28">
        <v>235</v>
      </c>
      <c r="AQ389" s="28">
        <v>125</v>
      </c>
    </row>
    <row r="390" spans="1:43" x14ac:dyDescent="0.3">
      <c r="A390" s="48">
        <v>38223</v>
      </c>
      <c r="B390" s="13">
        <v>93833</v>
      </c>
      <c r="C390" s="13">
        <v>897</v>
      </c>
      <c r="D390" s="13">
        <v>0.57420000000000004</v>
      </c>
      <c r="E390" s="13">
        <v>8.89</v>
      </c>
      <c r="F390" s="13">
        <v>7.66</v>
      </c>
      <c r="G390" s="13">
        <v>22.34</v>
      </c>
      <c r="H390" s="36" t="s">
        <v>112</v>
      </c>
      <c r="I390" s="13">
        <v>0.67</v>
      </c>
      <c r="J390" s="13">
        <v>7.8</v>
      </c>
      <c r="K390" s="13">
        <v>1607</v>
      </c>
      <c r="L390" s="13">
        <f>AVERAGE(K386:K390)</f>
        <v>2151.4</v>
      </c>
      <c r="M390" s="38">
        <f>GEOMEAN(K386:K390)</f>
        <v>1357.2940095289384</v>
      </c>
      <c r="N390" s="45" t="s">
        <v>346</v>
      </c>
      <c r="AP390" s="28">
        <v>235</v>
      </c>
      <c r="AQ390" s="28">
        <v>125</v>
      </c>
    </row>
    <row r="391" spans="1:43" x14ac:dyDescent="0.3">
      <c r="A391" s="48">
        <v>38232</v>
      </c>
      <c r="B391" s="13">
        <v>91721</v>
      </c>
      <c r="C391" s="13">
        <v>965.8</v>
      </c>
      <c r="D391" s="13">
        <v>0.61809999999999998</v>
      </c>
      <c r="E391" s="13">
        <v>6.09</v>
      </c>
      <c r="F391" s="13">
        <v>7.55</v>
      </c>
      <c r="G391" s="13">
        <v>20.39</v>
      </c>
      <c r="H391" s="36" t="s">
        <v>112</v>
      </c>
      <c r="I391" s="13">
        <v>0.38</v>
      </c>
      <c r="J391" s="13">
        <v>7.8</v>
      </c>
      <c r="K391" s="13">
        <v>8664</v>
      </c>
      <c r="AP391" s="28">
        <v>235</v>
      </c>
      <c r="AQ391" s="28">
        <v>125</v>
      </c>
    </row>
    <row r="392" spans="1:43" x14ac:dyDescent="0.3">
      <c r="A392" s="48">
        <v>38239</v>
      </c>
      <c r="B392" s="13">
        <v>112202</v>
      </c>
      <c r="C392" s="13">
        <v>1115</v>
      </c>
      <c r="D392" s="13">
        <v>0.71300000000000008</v>
      </c>
      <c r="E392" s="13">
        <v>8.19</v>
      </c>
      <c r="F392" s="13">
        <v>7.65</v>
      </c>
      <c r="G392" s="13">
        <v>21.02</v>
      </c>
      <c r="H392" s="36" t="s">
        <v>112</v>
      </c>
      <c r="I392" s="13">
        <v>0.1</v>
      </c>
      <c r="J392" s="13">
        <v>7.9</v>
      </c>
      <c r="K392" s="13">
        <v>243</v>
      </c>
      <c r="AP392" s="28">
        <v>235</v>
      </c>
      <c r="AQ392" s="28">
        <v>125</v>
      </c>
    </row>
    <row r="393" spans="1:43" x14ac:dyDescent="0.3">
      <c r="A393" s="48">
        <v>38244</v>
      </c>
      <c r="B393" s="13">
        <v>90624</v>
      </c>
      <c r="C393" s="13">
        <v>1347</v>
      </c>
      <c r="D393" s="13">
        <v>0.86209999999999998</v>
      </c>
      <c r="E393" s="13">
        <v>8.17</v>
      </c>
      <c r="F393" s="13">
        <v>7.57</v>
      </c>
      <c r="G393" s="13">
        <v>21.4</v>
      </c>
      <c r="H393" s="36" t="s">
        <v>112</v>
      </c>
      <c r="I393" s="13">
        <v>0.15</v>
      </c>
      <c r="J393" s="13">
        <v>7.7</v>
      </c>
      <c r="K393" s="13">
        <v>880</v>
      </c>
      <c r="AP393" s="28">
        <v>235</v>
      </c>
      <c r="AQ393" s="28">
        <v>125</v>
      </c>
    </row>
    <row r="394" spans="1:43" x14ac:dyDescent="0.3">
      <c r="A394" s="48">
        <v>38252</v>
      </c>
      <c r="B394" s="13">
        <v>93250</v>
      </c>
      <c r="C394" s="13">
        <v>1437</v>
      </c>
      <c r="D394" s="13">
        <v>0.92</v>
      </c>
      <c r="E394" s="13">
        <v>7.71</v>
      </c>
      <c r="F394" s="13">
        <v>7.57</v>
      </c>
      <c r="G394" s="13">
        <v>18.690000000000001</v>
      </c>
      <c r="H394" s="36" t="s">
        <v>112</v>
      </c>
      <c r="I394" s="13">
        <v>0.2</v>
      </c>
      <c r="J394" s="13">
        <v>7.8</v>
      </c>
      <c r="K394" s="13">
        <v>410</v>
      </c>
      <c r="AP394" s="28">
        <v>235</v>
      </c>
      <c r="AQ394" s="28">
        <v>125</v>
      </c>
    </row>
    <row r="395" spans="1:43" x14ac:dyDescent="0.3">
      <c r="A395" s="48">
        <v>38257</v>
      </c>
      <c r="B395" s="13">
        <v>93517</v>
      </c>
      <c r="C395" s="13">
        <v>1456</v>
      </c>
      <c r="D395" s="13">
        <v>0.93160000000000009</v>
      </c>
      <c r="E395" s="13">
        <v>8.77</v>
      </c>
      <c r="F395" s="13">
        <v>7.39</v>
      </c>
      <c r="G395" s="13">
        <v>16.34</v>
      </c>
      <c r="H395" s="36" t="s">
        <v>112</v>
      </c>
      <c r="I395" s="13">
        <v>0.36</v>
      </c>
      <c r="J395" s="13">
        <v>7.6</v>
      </c>
      <c r="K395" s="13">
        <v>794</v>
      </c>
      <c r="L395" s="13">
        <f>AVERAGE(K391:K395)</f>
        <v>2198.1999999999998</v>
      </c>
      <c r="M395" s="38">
        <f>GEOMEAN(K391:K395)</f>
        <v>903.82083744920396</v>
      </c>
      <c r="N395" s="45" t="s">
        <v>347</v>
      </c>
      <c r="AP395" s="28">
        <v>235</v>
      </c>
      <c r="AQ395" s="28">
        <v>125</v>
      </c>
    </row>
    <row r="396" spans="1:43" x14ac:dyDescent="0.3">
      <c r="A396" s="48">
        <v>38264</v>
      </c>
      <c r="B396" s="13">
        <v>102103</v>
      </c>
      <c r="C396" s="13">
        <v>1418</v>
      </c>
      <c r="D396" s="13">
        <v>0.90759999999999996</v>
      </c>
      <c r="E396" s="13">
        <v>9.68</v>
      </c>
      <c r="F396" s="13">
        <v>7.53</v>
      </c>
      <c r="G396" s="13">
        <v>14.95</v>
      </c>
      <c r="H396" s="36" t="s">
        <v>112</v>
      </c>
      <c r="I396" s="13">
        <v>0.2</v>
      </c>
      <c r="J396" s="13">
        <v>7.9</v>
      </c>
      <c r="K396" s="13">
        <v>74</v>
      </c>
      <c r="AP396" s="28">
        <v>235</v>
      </c>
      <c r="AQ396" s="28">
        <v>125</v>
      </c>
    </row>
    <row r="397" spans="1:43" x14ac:dyDescent="0.3">
      <c r="A397" s="48">
        <v>38266</v>
      </c>
      <c r="B397" s="13">
        <v>94900</v>
      </c>
      <c r="C397" s="13">
        <v>1451</v>
      </c>
      <c r="D397" s="13">
        <v>0.92799999999999994</v>
      </c>
      <c r="E397" s="13">
        <v>7.64</v>
      </c>
      <c r="F397" s="13">
        <v>7.47</v>
      </c>
      <c r="G397" s="13">
        <v>12.17</v>
      </c>
      <c r="H397" s="36" t="s">
        <v>112</v>
      </c>
      <c r="I397" s="13">
        <v>0.4</v>
      </c>
      <c r="J397" s="13">
        <v>61.5</v>
      </c>
      <c r="K397" s="13">
        <v>41</v>
      </c>
      <c r="AP397" s="28">
        <v>235</v>
      </c>
      <c r="AQ397" s="28">
        <v>125</v>
      </c>
    </row>
    <row r="398" spans="1:43" x14ac:dyDescent="0.3">
      <c r="A398" s="48">
        <v>38274</v>
      </c>
      <c r="B398" s="13">
        <v>95327</v>
      </c>
      <c r="C398" s="13">
        <v>566.4</v>
      </c>
      <c r="D398" s="13">
        <v>0.36249999999999999</v>
      </c>
      <c r="E398" s="13">
        <v>6.94</v>
      </c>
      <c r="F398" s="13">
        <v>7.44</v>
      </c>
      <c r="G398" s="13">
        <v>14.32</v>
      </c>
      <c r="H398" s="36" t="s">
        <v>112</v>
      </c>
      <c r="I398" s="13">
        <v>0.01</v>
      </c>
      <c r="J398" s="13">
        <v>77.3</v>
      </c>
      <c r="K398" s="13">
        <v>11199</v>
      </c>
      <c r="AP398" s="28">
        <v>235</v>
      </c>
      <c r="AQ398" s="28">
        <v>125</v>
      </c>
    </row>
    <row r="399" spans="1:43" x14ac:dyDescent="0.3">
      <c r="A399" s="48">
        <v>38278</v>
      </c>
      <c r="B399" s="13">
        <v>100615</v>
      </c>
      <c r="C399" s="28" t="s">
        <v>348</v>
      </c>
      <c r="D399" s="28" t="s">
        <v>348</v>
      </c>
      <c r="E399" s="28" t="s">
        <v>348</v>
      </c>
      <c r="F399" s="28" t="s">
        <v>348</v>
      </c>
      <c r="G399" s="28" t="s">
        <v>348</v>
      </c>
      <c r="H399" s="36" t="s">
        <v>112</v>
      </c>
      <c r="I399" s="13">
        <v>8.1</v>
      </c>
      <c r="J399" s="13">
        <v>735.6</v>
      </c>
      <c r="K399" s="13">
        <v>8704</v>
      </c>
      <c r="AP399" s="28">
        <v>235</v>
      </c>
      <c r="AQ399" s="28">
        <v>125</v>
      </c>
    </row>
    <row r="400" spans="1:43" x14ac:dyDescent="0.3">
      <c r="A400" s="48">
        <v>38286</v>
      </c>
      <c r="B400" s="13">
        <v>90825</v>
      </c>
      <c r="C400" s="13">
        <v>824</v>
      </c>
      <c r="D400" s="13">
        <v>0.52760000000000007</v>
      </c>
      <c r="E400" s="13">
        <v>7.09</v>
      </c>
      <c r="F400" s="13">
        <v>6.95</v>
      </c>
      <c r="G400" s="13">
        <v>12.87</v>
      </c>
      <c r="H400" s="36" t="s">
        <v>112</v>
      </c>
      <c r="I400" s="13">
        <v>0.01</v>
      </c>
      <c r="J400" s="13">
        <v>7.8</v>
      </c>
      <c r="K400" s="13">
        <v>2481</v>
      </c>
      <c r="L400" s="13">
        <f>AVERAGE(K396:K400)</f>
        <v>4499.8</v>
      </c>
      <c r="M400" s="38">
        <f>GEOMEAN(K396:K400)</f>
        <v>939.95723171715713</v>
      </c>
      <c r="N400" s="45" t="s">
        <v>349</v>
      </c>
      <c r="O400" s="13">
        <v>2.9</v>
      </c>
      <c r="P400" s="13">
        <v>56.6</v>
      </c>
      <c r="Q400" s="28" t="s">
        <v>321</v>
      </c>
      <c r="R400" s="28" t="s">
        <v>321</v>
      </c>
      <c r="S400" s="28" t="s">
        <v>321</v>
      </c>
      <c r="T400" s="28" t="s">
        <v>321</v>
      </c>
      <c r="U400" s="28" t="s">
        <v>321</v>
      </c>
      <c r="V400" s="13">
        <v>1.5</v>
      </c>
      <c r="W400" s="28" t="s">
        <v>321</v>
      </c>
      <c r="X400" s="28">
        <v>97</v>
      </c>
      <c r="Y400" s="28" t="s">
        <v>321</v>
      </c>
      <c r="Z400" s="28">
        <v>0.35</v>
      </c>
      <c r="AA400" s="28" t="s">
        <v>321</v>
      </c>
      <c r="AB400" s="28">
        <v>60</v>
      </c>
      <c r="AC400" s="28" t="s">
        <v>321</v>
      </c>
      <c r="AD400" s="13">
        <v>263</v>
      </c>
      <c r="AE400" s="42" t="s">
        <v>939</v>
      </c>
      <c r="AF400" s="29" t="s">
        <v>350</v>
      </c>
      <c r="AP400" s="28">
        <v>235</v>
      </c>
      <c r="AQ400" s="28">
        <v>125</v>
      </c>
    </row>
    <row r="401" spans="1:43" x14ac:dyDescent="0.3">
      <c r="A401" s="48">
        <v>38292</v>
      </c>
      <c r="B401" s="13">
        <v>111836</v>
      </c>
      <c r="C401" s="13">
        <v>1075</v>
      </c>
      <c r="D401" s="13">
        <v>0.68820000000000003</v>
      </c>
      <c r="E401" s="13">
        <v>7.98</v>
      </c>
      <c r="F401" s="13">
        <v>7.08</v>
      </c>
      <c r="G401" s="13">
        <v>13.72</v>
      </c>
      <c r="H401" s="36" t="s">
        <v>112</v>
      </c>
      <c r="I401" s="13">
        <v>0.13</v>
      </c>
      <c r="J401" s="13">
        <v>7.9</v>
      </c>
      <c r="K401" s="13">
        <v>683</v>
      </c>
      <c r="AE401" s="13" t="s">
        <v>351</v>
      </c>
      <c r="AF401" s="29" t="s">
        <v>352</v>
      </c>
      <c r="AP401" s="28">
        <v>235</v>
      </c>
      <c r="AQ401" s="28">
        <v>125</v>
      </c>
    </row>
    <row r="402" spans="1:43" x14ac:dyDescent="0.3">
      <c r="A402" s="48">
        <v>38295</v>
      </c>
      <c r="B402" s="13">
        <v>92947</v>
      </c>
      <c r="C402" s="13">
        <v>711</v>
      </c>
      <c r="D402" s="13">
        <v>0.4556</v>
      </c>
      <c r="E402" s="13">
        <v>8.61</v>
      </c>
      <c r="F402" s="13">
        <v>7.49</v>
      </c>
      <c r="G402" s="13">
        <v>12.42</v>
      </c>
      <c r="H402" s="36" t="s">
        <v>112</v>
      </c>
      <c r="I402" s="13">
        <v>0.05</v>
      </c>
      <c r="J402" s="13">
        <v>7.8</v>
      </c>
      <c r="K402" s="13">
        <v>1019</v>
      </c>
      <c r="AP402" s="28">
        <v>235</v>
      </c>
      <c r="AQ402" s="28">
        <v>125</v>
      </c>
    </row>
    <row r="403" spans="1:43" x14ac:dyDescent="0.3">
      <c r="A403" s="48">
        <v>38301</v>
      </c>
      <c r="B403" s="13">
        <v>94534</v>
      </c>
      <c r="C403" s="13">
        <v>1025</v>
      </c>
      <c r="D403" s="13">
        <v>0.65579999999999994</v>
      </c>
      <c r="E403" s="13">
        <v>10.95</v>
      </c>
      <c r="F403" s="13">
        <v>7.52</v>
      </c>
      <c r="G403" s="13">
        <v>7.3</v>
      </c>
      <c r="H403" s="36" t="s">
        <v>112</v>
      </c>
      <c r="I403" s="13">
        <v>0.03</v>
      </c>
      <c r="J403" s="13">
        <v>7.7</v>
      </c>
      <c r="K403" s="13">
        <v>2063</v>
      </c>
      <c r="AP403" s="28">
        <v>235</v>
      </c>
      <c r="AQ403" s="28">
        <v>125</v>
      </c>
    </row>
    <row r="404" spans="1:43" x14ac:dyDescent="0.3">
      <c r="A404" s="48">
        <v>38307</v>
      </c>
      <c r="B404" s="13">
        <v>91224</v>
      </c>
      <c r="C404" s="13">
        <v>903.5</v>
      </c>
      <c r="D404" s="13">
        <v>0.57820000000000005</v>
      </c>
      <c r="E404" s="13">
        <v>7.7</v>
      </c>
      <c r="F404" s="13">
        <v>7.2</v>
      </c>
      <c r="G404" s="13">
        <v>10.27</v>
      </c>
      <c r="H404" s="36" t="s">
        <v>112</v>
      </c>
      <c r="I404" s="13">
        <v>0.26</v>
      </c>
      <c r="J404" s="13">
        <v>81.599999999999994</v>
      </c>
      <c r="K404" s="13">
        <v>2098</v>
      </c>
      <c r="AP404" s="28">
        <v>235</v>
      </c>
      <c r="AQ404" s="28">
        <v>125</v>
      </c>
    </row>
    <row r="405" spans="1:43" x14ac:dyDescent="0.3">
      <c r="A405" s="48">
        <v>38309</v>
      </c>
      <c r="B405" s="13">
        <v>100010</v>
      </c>
      <c r="C405" s="13">
        <v>1015</v>
      </c>
      <c r="D405" s="13">
        <v>0.64929999999999999</v>
      </c>
      <c r="E405" s="13">
        <v>9.5299999999999994</v>
      </c>
      <c r="F405" s="13">
        <v>7.37</v>
      </c>
      <c r="G405" s="13">
        <v>12.68</v>
      </c>
      <c r="H405" s="36" t="s">
        <v>112</v>
      </c>
      <c r="I405" s="13">
        <v>0.19</v>
      </c>
      <c r="J405" s="13">
        <v>100</v>
      </c>
      <c r="K405" s="13">
        <v>399</v>
      </c>
      <c r="L405" s="13">
        <f>AVERAGE(K401:K405)</f>
        <v>1252.4000000000001</v>
      </c>
      <c r="M405" s="38">
        <f>GEOMEAN(K401:K405)</f>
        <v>1037.4674958803967</v>
      </c>
      <c r="N405" s="45" t="s">
        <v>353</v>
      </c>
      <c r="AP405" s="28">
        <v>235</v>
      </c>
      <c r="AQ405" s="28">
        <v>125</v>
      </c>
    </row>
    <row r="406" spans="1:43" x14ac:dyDescent="0.3">
      <c r="A406" s="48">
        <v>38322</v>
      </c>
      <c r="B406" s="13">
        <v>100204</v>
      </c>
      <c r="C406" s="13">
        <v>508</v>
      </c>
      <c r="D406" s="13">
        <v>0.3256</v>
      </c>
      <c r="E406" s="13">
        <v>10.82</v>
      </c>
      <c r="F406" s="13">
        <v>7.45</v>
      </c>
      <c r="G406" s="13">
        <v>6.08</v>
      </c>
      <c r="H406" s="36" t="s">
        <v>112</v>
      </c>
      <c r="I406" s="13">
        <v>0.15</v>
      </c>
      <c r="J406" s="13">
        <v>7.7</v>
      </c>
      <c r="K406" s="13">
        <v>2046</v>
      </c>
      <c r="AP406" s="28">
        <v>235</v>
      </c>
      <c r="AQ406" s="28">
        <v>125</v>
      </c>
    </row>
    <row r="407" spans="1:43" x14ac:dyDescent="0.3">
      <c r="A407" s="48">
        <v>38327</v>
      </c>
      <c r="B407" s="13">
        <v>101036</v>
      </c>
      <c r="C407" s="13">
        <v>1001</v>
      </c>
      <c r="D407" s="13">
        <v>0.64100000000000001</v>
      </c>
      <c r="E407" s="13">
        <v>9.34</v>
      </c>
      <c r="F407" s="13">
        <v>7.48</v>
      </c>
      <c r="G407" s="13">
        <v>8.56</v>
      </c>
      <c r="H407" s="36" t="s">
        <v>112</v>
      </c>
      <c r="I407" s="13">
        <v>0.2</v>
      </c>
      <c r="J407" s="13">
        <v>8.1</v>
      </c>
      <c r="K407" s="13">
        <v>1439</v>
      </c>
      <c r="AP407" s="28">
        <v>235</v>
      </c>
      <c r="AQ407" s="28">
        <v>125</v>
      </c>
    </row>
    <row r="408" spans="1:43" x14ac:dyDescent="0.3">
      <c r="A408" s="48">
        <v>38329</v>
      </c>
      <c r="B408" s="13">
        <v>90847</v>
      </c>
      <c r="C408" s="13">
        <v>611.79999999999995</v>
      </c>
      <c r="D408" s="13">
        <v>0.3916</v>
      </c>
      <c r="E408" s="13">
        <v>11.33</v>
      </c>
      <c r="F408" s="13">
        <v>7.13</v>
      </c>
      <c r="G408" s="13">
        <v>8.39</v>
      </c>
      <c r="H408" s="36" t="s">
        <v>112</v>
      </c>
      <c r="I408" s="13">
        <v>0.61</v>
      </c>
      <c r="J408" s="13">
        <v>80.400000000000006</v>
      </c>
      <c r="K408" s="13">
        <v>538</v>
      </c>
      <c r="AP408" s="28">
        <v>235</v>
      </c>
      <c r="AQ408" s="28">
        <v>125</v>
      </c>
    </row>
    <row r="409" spans="1:43" x14ac:dyDescent="0.3">
      <c r="A409" s="48">
        <v>38334</v>
      </c>
      <c r="B409" s="13">
        <v>100132</v>
      </c>
      <c r="C409" s="13">
        <v>834</v>
      </c>
      <c r="D409" s="13">
        <v>0.53439999999999999</v>
      </c>
      <c r="E409" s="13">
        <v>12.88</v>
      </c>
      <c r="F409" s="13">
        <v>7.36</v>
      </c>
      <c r="G409" s="13">
        <v>5.04</v>
      </c>
      <c r="H409" s="36" t="s">
        <v>112</v>
      </c>
      <c r="I409" s="13">
        <v>0.06</v>
      </c>
      <c r="J409" s="13">
        <v>8</v>
      </c>
      <c r="K409" s="13">
        <v>373</v>
      </c>
      <c r="AP409" s="28">
        <v>235</v>
      </c>
      <c r="AQ409" s="28">
        <v>125</v>
      </c>
    </row>
    <row r="410" spans="1:43" x14ac:dyDescent="0.3">
      <c r="A410" s="48">
        <v>38337</v>
      </c>
      <c r="B410" s="13">
        <v>94700</v>
      </c>
      <c r="C410" s="13">
        <v>903</v>
      </c>
      <c r="D410" s="13">
        <v>0.57830000000000004</v>
      </c>
      <c r="E410" s="13">
        <v>11.07</v>
      </c>
      <c r="F410" s="13">
        <v>7.13</v>
      </c>
      <c r="G410" s="13">
        <v>2.4900000000000002</v>
      </c>
      <c r="H410" s="36" t="s">
        <v>112</v>
      </c>
      <c r="I410" s="13">
        <v>0.61</v>
      </c>
      <c r="J410" s="13">
        <v>7.7</v>
      </c>
      <c r="K410" s="13">
        <v>135</v>
      </c>
      <c r="L410" s="13">
        <f>AVERAGE(K406:K410)</f>
        <v>906.2</v>
      </c>
      <c r="M410" s="38">
        <f>GEOMEAN(K406:K410)</f>
        <v>603.05685689800055</v>
      </c>
      <c r="N410" s="45" t="s">
        <v>354</v>
      </c>
      <c r="AP410" s="28">
        <v>235</v>
      </c>
      <c r="AQ410" s="28">
        <v>125</v>
      </c>
    </row>
    <row r="411" spans="1:43" x14ac:dyDescent="0.3">
      <c r="A411" s="48">
        <v>38356</v>
      </c>
      <c r="B411" s="13">
        <v>95758</v>
      </c>
      <c r="C411" s="13">
        <v>685.9</v>
      </c>
      <c r="D411" s="13">
        <v>0.439</v>
      </c>
      <c r="E411" s="13">
        <v>11.42</v>
      </c>
      <c r="F411" s="13">
        <v>7.27</v>
      </c>
      <c r="G411" s="13">
        <v>8.23</v>
      </c>
      <c r="H411" s="36" t="s">
        <v>112</v>
      </c>
      <c r="I411" s="13">
        <v>1.01</v>
      </c>
      <c r="J411" s="13">
        <v>74.900000000000006</v>
      </c>
      <c r="K411" s="13">
        <v>1483</v>
      </c>
      <c r="AP411" s="28">
        <v>235</v>
      </c>
      <c r="AQ411" s="28">
        <v>125</v>
      </c>
    </row>
    <row r="412" spans="1:43" x14ac:dyDescent="0.3">
      <c r="A412" s="48">
        <v>38362</v>
      </c>
      <c r="B412" s="13">
        <v>94349</v>
      </c>
      <c r="C412" s="13">
        <v>943</v>
      </c>
      <c r="D412" s="13">
        <v>0.60299999999999998</v>
      </c>
      <c r="E412" s="13">
        <v>11.35</v>
      </c>
      <c r="F412" s="13">
        <v>7.57</v>
      </c>
      <c r="G412" s="13">
        <v>4.88</v>
      </c>
      <c r="H412" s="36" t="s">
        <v>112</v>
      </c>
      <c r="I412" s="13">
        <v>0.4</v>
      </c>
      <c r="J412" s="13">
        <v>8.1999999999999993</v>
      </c>
      <c r="K412" s="13">
        <v>305</v>
      </c>
      <c r="AP412" s="28">
        <v>235</v>
      </c>
      <c r="AQ412" s="28">
        <v>125</v>
      </c>
    </row>
    <row r="413" spans="1:43" x14ac:dyDescent="0.3">
      <c r="A413" s="48">
        <v>38364</v>
      </c>
      <c r="B413" s="13">
        <v>92019</v>
      </c>
      <c r="C413" s="13">
        <v>571</v>
      </c>
      <c r="D413" s="13">
        <v>0.36599999999999999</v>
      </c>
      <c r="E413" s="13">
        <v>10.27</v>
      </c>
      <c r="F413" s="49">
        <v>7.53</v>
      </c>
      <c r="G413" s="13">
        <v>8.34</v>
      </c>
      <c r="H413" s="36" t="s">
        <v>112</v>
      </c>
      <c r="I413" s="13">
        <v>0.5</v>
      </c>
      <c r="J413" s="13">
        <v>8.4</v>
      </c>
      <c r="K413" s="13">
        <v>1236</v>
      </c>
      <c r="AP413" s="28">
        <v>235</v>
      </c>
      <c r="AQ413" s="28">
        <v>125</v>
      </c>
    </row>
    <row r="414" spans="1:43" x14ac:dyDescent="0.3">
      <c r="A414" s="48">
        <v>38376</v>
      </c>
      <c r="B414" s="13">
        <v>94844</v>
      </c>
      <c r="C414" s="13">
        <v>3147</v>
      </c>
      <c r="D414" s="13">
        <v>2.0139999999999998</v>
      </c>
      <c r="E414" s="13">
        <v>12.27</v>
      </c>
      <c r="F414" s="49">
        <v>7.09</v>
      </c>
      <c r="G414" s="13">
        <v>0.17</v>
      </c>
      <c r="H414" s="36" t="s">
        <v>112</v>
      </c>
      <c r="I414" s="13">
        <v>0.06</v>
      </c>
      <c r="J414" s="13">
        <v>7.9</v>
      </c>
      <c r="K414" s="13">
        <v>74</v>
      </c>
      <c r="AP414" s="28">
        <v>235</v>
      </c>
      <c r="AQ414" s="28">
        <v>125</v>
      </c>
    </row>
    <row r="415" spans="1:43" x14ac:dyDescent="0.3">
      <c r="A415" s="48">
        <v>38379</v>
      </c>
      <c r="B415" s="13">
        <v>93458</v>
      </c>
      <c r="C415" s="13">
        <v>1709</v>
      </c>
      <c r="D415" s="13">
        <v>1.0939999999999999</v>
      </c>
      <c r="E415" s="13">
        <v>14.21</v>
      </c>
      <c r="F415" s="49">
        <v>6.78</v>
      </c>
      <c r="G415" s="13">
        <v>0.66</v>
      </c>
      <c r="H415" s="36" t="s">
        <v>112</v>
      </c>
      <c r="I415" s="13">
        <v>0.99</v>
      </c>
      <c r="J415" s="13">
        <v>7.6</v>
      </c>
      <c r="K415" s="13">
        <v>52</v>
      </c>
      <c r="L415" s="13">
        <f>AVERAGE(K411:K415)</f>
        <v>630</v>
      </c>
      <c r="M415" s="38">
        <f>GEOMEAN(K411:K415)</f>
        <v>292.77831358223403</v>
      </c>
      <c r="N415" s="45" t="s">
        <v>355</v>
      </c>
      <c r="AP415" s="28">
        <v>235</v>
      </c>
      <c r="AQ415" s="28">
        <v>125</v>
      </c>
    </row>
    <row r="416" spans="1:43" x14ac:dyDescent="0.3">
      <c r="A416" s="48">
        <v>38385</v>
      </c>
      <c r="B416" s="13">
        <v>94555</v>
      </c>
      <c r="C416" s="13">
        <v>1784</v>
      </c>
      <c r="D416" s="13">
        <v>1.1419999999999999</v>
      </c>
      <c r="E416" s="13">
        <v>12.73</v>
      </c>
      <c r="F416" s="49">
        <v>6.36</v>
      </c>
      <c r="G416" s="13">
        <v>0.68</v>
      </c>
      <c r="H416" s="36" t="s">
        <v>112</v>
      </c>
      <c r="I416" s="13">
        <v>0.44</v>
      </c>
      <c r="J416" s="13">
        <v>100</v>
      </c>
      <c r="K416" s="13">
        <v>160</v>
      </c>
      <c r="AP416" s="28">
        <v>235</v>
      </c>
      <c r="AQ416" s="28">
        <v>125</v>
      </c>
    </row>
    <row r="417" spans="1:43" x14ac:dyDescent="0.3">
      <c r="A417" s="48">
        <v>38391</v>
      </c>
      <c r="B417" s="13">
        <v>94957</v>
      </c>
      <c r="C417" s="13">
        <v>1243</v>
      </c>
      <c r="D417" s="13">
        <v>0.79530000000000001</v>
      </c>
      <c r="E417" s="13">
        <v>11.04</v>
      </c>
      <c r="F417" s="49">
        <v>7.21</v>
      </c>
      <c r="G417" s="13">
        <v>5.67</v>
      </c>
      <c r="H417" s="36" t="s">
        <v>112</v>
      </c>
      <c r="I417" s="13">
        <v>0.3</v>
      </c>
      <c r="J417" s="13">
        <v>82.7</v>
      </c>
      <c r="K417" s="13">
        <v>816</v>
      </c>
      <c r="AP417" s="28">
        <v>235</v>
      </c>
      <c r="AQ417" s="28">
        <v>125</v>
      </c>
    </row>
    <row r="418" spans="1:43" x14ac:dyDescent="0.3">
      <c r="A418" s="48">
        <v>38398</v>
      </c>
      <c r="B418" s="13">
        <v>94257</v>
      </c>
      <c r="C418" s="13">
        <v>1172</v>
      </c>
      <c r="D418" s="13">
        <v>0.75</v>
      </c>
      <c r="E418" s="13">
        <v>11.85</v>
      </c>
      <c r="F418" s="49">
        <v>7.67</v>
      </c>
      <c r="G418" s="13">
        <v>5.78</v>
      </c>
      <c r="H418" s="36" t="s">
        <v>112</v>
      </c>
      <c r="I418" s="13">
        <v>0.3</v>
      </c>
      <c r="J418" s="13">
        <v>8.1999999999999993</v>
      </c>
      <c r="K418" s="13">
        <v>272</v>
      </c>
      <c r="AP418" s="28">
        <v>235</v>
      </c>
      <c r="AQ418" s="28">
        <v>125</v>
      </c>
    </row>
    <row r="419" spans="1:43" x14ac:dyDescent="0.3">
      <c r="A419" s="48">
        <v>38406</v>
      </c>
      <c r="B419" s="13">
        <v>92353</v>
      </c>
      <c r="C419" s="13">
        <v>1423</v>
      </c>
      <c r="D419" s="13">
        <v>0.91050000000000009</v>
      </c>
      <c r="E419" s="13">
        <v>15.21</v>
      </c>
      <c r="F419" s="49">
        <v>7.41</v>
      </c>
      <c r="G419" s="13">
        <v>2.98</v>
      </c>
      <c r="H419" s="36" t="s">
        <v>112</v>
      </c>
      <c r="I419" s="13">
        <v>0.92</v>
      </c>
      <c r="J419" s="13">
        <v>70.400000000000006</v>
      </c>
      <c r="K419" s="13">
        <v>10</v>
      </c>
      <c r="AP419" s="28">
        <v>235</v>
      </c>
      <c r="AQ419" s="28">
        <v>125</v>
      </c>
    </row>
    <row r="420" spans="1:43" x14ac:dyDescent="0.3">
      <c r="A420" s="48">
        <v>38411</v>
      </c>
      <c r="B420" s="13">
        <v>103242</v>
      </c>
      <c r="C420" s="13">
        <v>1421</v>
      </c>
      <c r="D420" s="13">
        <v>0.90899999999999992</v>
      </c>
      <c r="E420" s="13">
        <v>14.58</v>
      </c>
      <c r="F420" s="49">
        <v>7.56</v>
      </c>
      <c r="G420" s="13">
        <v>5.49</v>
      </c>
      <c r="H420" s="36" t="s">
        <v>112</v>
      </c>
      <c r="I420" s="13">
        <v>0.1</v>
      </c>
      <c r="J420" s="13">
        <v>7.9</v>
      </c>
      <c r="K420" s="13">
        <v>10</v>
      </c>
      <c r="L420" s="13">
        <f>AVERAGE(K416:K420)</f>
        <v>253.6</v>
      </c>
      <c r="M420" s="38">
        <f>GEOMEAN(K416:K420)</f>
        <v>81.297241370539851</v>
      </c>
      <c r="N420" s="45" t="s">
        <v>356</v>
      </c>
      <c r="AP420" s="28">
        <v>235</v>
      </c>
      <c r="AQ420" s="28">
        <v>125</v>
      </c>
    </row>
    <row r="421" spans="1:43" x14ac:dyDescent="0.3">
      <c r="A421" s="48">
        <v>38414</v>
      </c>
      <c r="B421" s="13">
        <v>95100</v>
      </c>
      <c r="C421" s="13">
        <v>1593</v>
      </c>
      <c r="D421" s="13">
        <v>1.02</v>
      </c>
      <c r="E421" s="13">
        <v>13.09</v>
      </c>
      <c r="F421" s="49">
        <v>6.54</v>
      </c>
      <c r="G421" s="13">
        <v>1.6</v>
      </c>
      <c r="H421" s="36" t="s">
        <v>112</v>
      </c>
      <c r="I421" s="13">
        <v>0.72</v>
      </c>
      <c r="J421" s="13">
        <v>7.8</v>
      </c>
      <c r="K421" s="13">
        <v>145</v>
      </c>
      <c r="AP421" s="28">
        <v>235</v>
      </c>
      <c r="AQ421" s="28">
        <v>125</v>
      </c>
    </row>
    <row r="422" spans="1:43" x14ac:dyDescent="0.3">
      <c r="A422" s="48">
        <v>38419</v>
      </c>
      <c r="B422" s="13">
        <v>94105</v>
      </c>
      <c r="C422" s="13">
        <v>1475</v>
      </c>
      <c r="D422" s="13">
        <v>0.94409999999999994</v>
      </c>
      <c r="E422" s="13">
        <v>14.24</v>
      </c>
      <c r="F422" s="49">
        <v>7.4</v>
      </c>
      <c r="G422" s="13">
        <v>4.0599999999999996</v>
      </c>
      <c r="H422" s="36" t="s">
        <v>112</v>
      </c>
      <c r="I422" s="13">
        <v>0.33</v>
      </c>
      <c r="J422" s="13">
        <v>8</v>
      </c>
      <c r="K422" s="13">
        <v>663</v>
      </c>
      <c r="O422" s="13">
        <v>2</v>
      </c>
      <c r="P422" s="13">
        <v>85.3</v>
      </c>
      <c r="Q422" s="28" t="s">
        <v>321</v>
      </c>
      <c r="R422" s="28" t="s">
        <v>321</v>
      </c>
      <c r="S422" s="28" t="s">
        <v>321</v>
      </c>
      <c r="T422" s="28" t="s">
        <v>321</v>
      </c>
      <c r="U422" s="28" t="s">
        <v>321</v>
      </c>
      <c r="V422" s="13">
        <v>2.7</v>
      </c>
      <c r="W422" s="28" t="s">
        <v>321</v>
      </c>
      <c r="X422" s="28">
        <v>215</v>
      </c>
      <c r="Y422" s="28" t="s">
        <v>321</v>
      </c>
      <c r="Z422" s="28">
        <v>0.28000000000000003</v>
      </c>
      <c r="AA422" s="28" t="s">
        <v>321</v>
      </c>
      <c r="AB422" s="28">
        <v>40</v>
      </c>
      <c r="AC422" s="28" t="s">
        <v>321</v>
      </c>
      <c r="AD422" s="13">
        <v>403</v>
      </c>
      <c r="AE422" s="28">
        <v>10</v>
      </c>
      <c r="AF422" s="13" t="s">
        <v>357</v>
      </c>
      <c r="AP422" s="28">
        <v>235</v>
      </c>
      <c r="AQ422" s="28">
        <v>125</v>
      </c>
    </row>
    <row r="423" spans="1:43" x14ac:dyDescent="0.3">
      <c r="A423" s="48">
        <v>38425</v>
      </c>
      <c r="B423" s="13">
        <v>100332</v>
      </c>
      <c r="C423" s="13">
        <v>1781</v>
      </c>
      <c r="D423" s="13">
        <v>1.1399999999999999</v>
      </c>
      <c r="E423" s="13">
        <v>14.7</v>
      </c>
      <c r="F423" s="49">
        <v>7.46</v>
      </c>
      <c r="G423" s="13">
        <v>3.43</v>
      </c>
      <c r="H423" s="36" t="s">
        <v>112</v>
      </c>
      <c r="I423" s="13">
        <v>0.69</v>
      </c>
      <c r="J423" s="13">
        <v>93.4</v>
      </c>
      <c r="K423" s="13">
        <v>10</v>
      </c>
      <c r="AE423" s="28">
        <v>2</v>
      </c>
      <c r="AF423" s="13" t="s">
        <v>358</v>
      </c>
      <c r="AP423" s="28">
        <v>235</v>
      </c>
      <c r="AQ423" s="28">
        <v>125</v>
      </c>
    </row>
    <row r="424" spans="1:43" x14ac:dyDescent="0.3">
      <c r="A424" s="48">
        <v>38434</v>
      </c>
      <c r="B424" s="13">
        <v>94539</v>
      </c>
      <c r="C424" s="13">
        <v>1236</v>
      </c>
      <c r="D424" s="13">
        <v>0.79139999999999999</v>
      </c>
      <c r="E424" s="13">
        <v>11.09</v>
      </c>
      <c r="F424" s="49">
        <v>7.13</v>
      </c>
      <c r="G424" s="13">
        <v>5.13</v>
      </c>
      <c r="H424" s="36" t="s">
        <v>112</v>
      </c>
      <c r="I424" s="13">
        <v>0.32</v>
      </c>
      <c r="J424" s="13">
        <v>59.9</v>
      </c>
      <c r="K424" s="13">
        <v>1281</v>
      </c>
      <c r="AE424" s="28">
        <v>3</v>
      </c>
      <c r="AF424" s="13" t="s">
        <v>359</v>
      </c>
      <c r="AP424" s="28">
        <v>235</v>
      </c>
      <c r="AQ424" s="28">
        <v>125</v>
      </c>
    </row>
    <row r="425" spans="1:43" x14ac:dyDescent="0.3">
      <c r="A425" s="48">
        <v>38442</v>
      </c>
      <c r="B425" s="13">
        <v>91942</v>
      </c>
      <c r="C425" s="13">
        <v>1012</v>
      </c>
      <c r="D425" s="13">
        <v>0.64769999999999994</v>
      </c>
      <c r="E425" s="13">
        <v>9.3000000000000007</v>
      </c>
      <c r="F425" s="49">
        <v>7.32</v>
      </c>
      <c r="G425" s="13">
        <v>11.74</v>
      </c>
      <c r="H425" s="36" t="s">
        <v>112</v>
      </c>
      <c r="I425" s="13">
        <v>0.46</v>
      </c>
      <c r="J425" s="13">
        <v>7.7</v>
      </c>
      <c r="K425" s="13">
        <v>441</v>
      </c>
      <c r="L425" s="13">
        <f>AVERAGE(K421:K425)</f>
        <v>508</v>
      </c>
      <c r="M425" s="38">
        <f>GEOMEAN(K421:K425)</f>
        <v>222.31760232609204</v>
      </c>
      <c r="N425" s="45" t="s">
        <v>360</v>
      </c>
      <c r="AP425" s="28">
        <v>235</v>
      </c>
      <c r="AQ425" s="28">
        <v>125</v>
      </c>
    </row>
    <row r="426" spans="1:43" ht="12.65" customHeight="1" x14ac:dyDescent="0.3">
      <c r="A426" s="48">
        <v>38448</v>
      </c>
      <c r="B426" s="13">
        <v>93220</v>
      </c>
      <c r="C426" s="13">
        <v>1694</v>
      </c>
      <c r="D426" s="13">
        <v>1.0840000000000001</v>
      </c>
      <c r="E426" s="13">
        <v>6.91</v>
      </c>
      <c r="F426" s="49">
        <v>6.75</v>
      </c>
      <c r="G426" s="13">
        <v>16.59</v>
      </c>
      <c r="H426" s="36" t="s">
        <v>112</v>
      </c>
      <c r="I426" s="13">
        <v>1.17</v>
      </c>
      <c r="J426" s="13">
        <v>72.099999999999994</v>
      </c>
      <c r="K426" s="13">
        <v>189</v>
      </c>
      <c r="AP426" s="28">
        <v>235</v>
      </c>
      <c r="AQ426" s="28">
        <v>125</v>
      </c>
    </row>
    <row r="427" spans="1:43" x14ac:dyDescent="0.3">
      <c r="A427" s="48">
        <v>38453</v>
      </c>
      <c r="B427" s="13">
        <v>101320</v>
      </c>
      <c r="C427" s="13">
        <v>1468</v>
      </c>
      <c r="D427" s="13">
        <v>0.93940000000000001</v>
      </c>
      <c r="E427" s="13">
        <v>10.65</v>
      </c>
      <c r="F427" s="49">
        <v>7.7</v>
      </c>
      <c r="G427" s="13">
        <v>19.34</v>
      </c>
      <c r="H427" s="36" t="s">
        <v>112</v>
      </c>
      <c r="I427" s="13">
        <v>0.15</v>
      </c>
      <c r="J427" s="13">
        <v>97.4</v>
      </c>
      <c r="K427" s="13">
        <v>110</v>
      </c>
      <c r="AP427" s="28">
        <v>235</v>
      </c>
      <c r="AQ427" s="28">
        <v>125</v>
      </c>
    </row>
    <row r="428" spans="1:43" x14ac:dyDescent="0.3">
      <c r="A428" s="48">
        <v>38454</v>
      </c>
      <c r="B428" s="13">
        <v>100846</v>
      </c>
      <c r="C428" s="13">
        <v>1534</v>
      </c>
      <c r="D428" s="13">
        <v>0.98180000000000001</v>
      </c>
      <c r="E428" s="13">
        <v>8.68</v>
      </c>
      <c r="F428" s="49">
        <v>7.49</v>
      </c>
      <c r="G428" s="13">
        <v>13.97</v>
      </c>
      <c r="H428" s="36" t="s">
        <v>112</v>
      </c>
      <c r="I428" s="13">
        <v>0.23</v>
      </c>
      <c r="J428" s="13">
        <v>95.3</v>
      </c>
      <c r="K428" s="13">
        <v>538</v>
      </c>
      <c r="AP428" s="28">
        <v>235</v>
      </c>
      <c r="AQ428" s="28">
        <v>125</v>
      </c>
    </row>
    <row r="429" spans="1:43" x14ac:dyDescent="0.3">
      <c r="A429" s="48">
        <v>38463</v>
      </c>
      <c r="B429" s="13">
        <v>100109</v>
      </c>
      <c r="C429" s="13">
        <v>659</v>
      </c>
      <c r="D429" s="13">
        <v>0.42209999999999998</v>
      </c>
      <c r="E429" s="13">
        <v>7.43</v>
      </c>
      <c r="F429" s="49">
        <v>7.23</v>
      </c>
      <c r="G429" s="13">
        <v>14.47</v>
      </c>
      <c r="H429" s="36" t="s">
        <v>112</v>
      </c>
      <c r="I429" s="13">
        <v>0.76</v>
      </c>
      <c r="J429" s="13">
        <v>8.1</v>
      </c>
      <c r="K429" s="13">
        <v>5172</v>
      </c>
      <c r="AP429" s="28">
        <v>235</v>
      </c>
      <c r="AQ429" s="28">
        <v>125</v>
      </c>
    </row>
    <row r="430" spans="1:43" x14ac:dyDescent="0.3">
      <c r="A430" s="48">
        <v>38467</v>
      </c>
      <c r="B430" s="13">
        <v>101448</v>
      </c>
      <c r="C430" s="13">
        <v>1046</v>
      </c>
      <c r="D430" s="13">
        <v>0.66919999999999991</v>
      </c>
      <c r="E430" s="13">
        <v>10.35</v>
      </c>
      <c r="F430" s="49">
        <v>7.66</v>
      </c>
      <c r="G430" s="13">
        <v>10.210000000000001</v>
      </c>
      <c r="H430" s="36" t="s">
        <v>112</v>
      </c>
      <c r="I430" s="13">
        <v>0.23</v>
      </c>
      <c r="J430" s="13">
        <v>95.5</v>
      </c>
      <c r="K430" s="13">
        <v>74</v>
      </c>
      <c r="L430" s="13">
        <f>AVERAGE(K426:K430)</f>
        <v>1216.5999999999999</v>
      </c>
      <c r="M430" s="38">
        <f>GEOMEAN(K426:K430)</f>
        <v>335.97379129475945</v>
      </c>
      <c r="N430" s="45" t="s">
        <v>361</v>
      </c>
      <c r="AP430" s="28">
        <v>235</v>
      </c>
      <c r="AQ430" s="28">
        <v>125</v>
      </c>
    </row>
    <row r="431" spans="1:43" x14ac:dyDescent="0.3">
      <c r="A431" s="48">
        <v>38475</v>
      </c>
      <c r="B431" s="13">
        <v>90407</v>
      </c>
      <c r="C431" s="13">
        <v>1177</v>
      </c>
      <c r="D431" s="13">
        <v>0.75319999999999998</v>
      </c>
      <c r="E431" s="13">
        <v>11</v>
      </c>
      <c r="F431" s="49">
        <v>7.7</v>
      </c>
      <c r="G431" s="13">
        <v>8.8800000000000008</v>
      </c>
      <c r="H431" s="36" t="s">
        <v>112</v>
      </c>
      <c r="I431" s="13">
        <v>0.19</v>
      </c>
      <c r="J431" s="13">
        <v>82.2</v>
      </c>
      <c r="K431" s="13">
        <v>206</v>
      </c>
      <c r="AP431" s="28">
        <v>235</v>
      </c>
      <c r="AQ431" s="28">
        <v>125</v>
      </c>
    </row>
    <row r="432" spans="1:43" x14ac:dyDescent="0.3">
      <c r="A432" s="48">
        <v>38481</v>
      </c>
      <c r="B432" s="13">
        <v>104647</v>
      </c>
      <c r="C432" s="13">
        <v>1382</v>
      </c>
      <c r="D432" s="13">
        <v>0.88400000000000001</v>
      </c>
      <c r="E432" s="13">
        <v>8.9</v>
      </c>
      <c r="F432" s="49">
        <v>7.55</v>
      </c>
      <c r="G432" s="13">
        <v>20.16</v>
      </c>
      <c r="H432" s="36" t="s">
        <v>112</v>
      </c>
      <c r="I432" s="13">
        <v>1</v>
      </c>
      <c r="J432" s="13">
        <v>8</v>
      </c>
      <c r="K432" s="13">
        <v>1223</v>
      </c>
      <c r="AP432" s="28">
        <v>235</v>
      </c>
      <c r="AQ432" s="28">
        <v>125</v>
      </c>
    </row>
    <row r="433" spans="1:43" x14ac:dyDescent="0.3">
      <c r="A433" s="48">
        <v>38490</v>
      </c>
      <c r="B433" s="13">
        <v>100309</v>
      </c>
      <c r="C433" s="13">
        <v>1146</v>
      </c>
      <c r="D433" s="13">
        <v>0.73299999999999998</v>
      </c>
      <c r="E433" s="13">
        <v>9.34</v>
      </c>
      <c r="F433" s="49">
        <v>7.58</v>
      </c>
      <c r="G433" s="13">
        <v>17.5</v>
      </c>
      <c r="H433" s="36" t="s">
        <v>112</v>
      </c>
      <c r="I433" s="13">
        <v>0.6</v>
      </c>
      <c r="J433" s="13">
        <v>7.9</v>
      </c>
      <c r="K433" s="13">
        <v>288</v>
      </c>
      <c r="AP433" s="28">
        <v>235</v>
      </c>
      <c r="AQ433" s="28">
        <v>125</v>
      </c>
    </row>
    <row r="434" spans="1:43" x14ac:dyDescent="0.3">
      <c r="A434" s="48">
        <v>38496</v>
      </c>
      <c r="B434" s="13">
        <v>92315</v>
      </c>
      <c r="C434" s="13">
        <v>1280</v>
      </c>
      <c r="D434" s="13">
        <v>0.81910000000000005</v>
      </c>
      <c r="E434" s="13">
        <v>9.67</v>
      </c>
      <c r="F434" s="49">
        <v>7.55</v>
      </c>
      <c r="G434" s="13">
        <v>16.73</v>
      </c>
      <c r="H434" s="36" t="s">
        <v>112</v>
      </c>
      <c r="I434" s="13">
        <v>0.35</v>
      </c>
      <c r="J434" s="13">
        <v>8</v>
      </c>
      <c r="K434" s="13" t="s">
        <v>362</v>
      </c>
      <c r="AP434" s="28">
        <v>235</v>
      </c>
      <c r="AQ434" s="28">
        <v>125</v>
      </c>
    </row>
    <row r="435" spans="1:43" x14ac:dyDescent="0.3">
      <c r="A435" s="48">
        <v>38498</v>
      </c>
      <c r="B435" s="13">
        <v>95625</v>
      </c>
      <c r="C435" s="13">
        <v>1391</v>
      </c>
      <c r="D435" s="13">
        <v>0.89019999999999999</v>
      </c>
      <c r="E435" s="13">
        <v>10.85</v>
      </c>
      <c r="F435" s="49">
        <v>7.67</v>
      </c>
      <c r="G435" s="13">
        <v>20.37</v>
      </c>
      <c r="H435" s="36" t="s">
        <v>112</v>
      </c>
      <c r="I435" s="13">
        <v>0.46</v>
      </c>
      <c r="J435" s="13">
        <v>7.6</v>
      </c>
      <c r="K435" s="13">
        <v>171</v>
      </c>
      <c r="L435" s="13">
        <f>AVERAGE(K431:K435)</f>
        <v>472</v>
      </c>
      <c r="M435" s="38">
        <f>GEOMEAN(K431:K435)</f>
        <v>333.74945784505235</v>
      </c>
      <c r="N435" s="45" t="s">
        <v>363</v>
      </c>
      <c r="AP435" s="28">
        <v>235</v>
      </c>
      <c r="AQ435" s="28">
        <v>125</v>
      </c>
    </row>
    <row r="436" spans="1:43" x14ac:dyDescent="0.3">
      <c r="A436" s="48">
        <v>38504</v>
      </c>
      <c r="B436" s="13">
        <v>93910</v>
      </c>
      <c r="C436" s="13">
        <v>1419</v>
      </c>
      <c r="D436" s="13">
        <v>0.90820000000000001</v>
      </c>
      <c r="E436" s="13">
        <v>5.92</v>
      </c>
      <c r="F436" s="49">
        <v>7.51</v>
      </c>
      <c r="G436" s="13">
        <v>20.23</v>
      </c>
      <c r="H436" s="36" t="s">
        <v>112</v>
      </c>
      <c r="I436" s="13">
        <v>0.98</v>
      </c>
      <c r="J436" s="13">
        <v>7.9</v>
      </c>
      <c r="K436" s="13">
        <v>1019</v>
      </c>
      <c r="AP436" s="28">
        <v>235</v>
      </c>
      <c r="AQ436" s="28">
        <v>125</v>
      </c>
    </row>
    <row r="437" spans="1:43" x14ac:dyDescent="0.3">
      <c r="A437" s="48">
        <v>38509</v>
      </c>
      <c r="B437" s="13">
        <v>103059</v>
      </c>
      <c r="C437" s="13">
        <v>1490</v>
      </c>
      <c r="D437" s="13">
        <v>0.95369999999999999</v>
      </c>
      <c r="E437" s="13">
        <v>14.57</v>
      </c>
      <c r="F437" s="49">
        <v>8.02</v>
      </c>
      <c r="G437" s="13">
        <v>29.58</v>
      </c>
      <c r="H437" s="36" t="s">
        <v>112</v>
      </c>
      <c r="I437" s="13">
        <v>0.1</v>
      </c>
      <c r="J437" s="13">
        <v>7.9</v>
      </c>
      <c r="K437" s="13">
        <v>1090</v>
      </c>
      <c r="AP437" s="28">
        <v>235</v>
      </c>
      <c r="AQ437" s="28">
        <v>125</v>
      </c>
    </row>
    <row r="438" spans="1:43" x14ac:dyDescent="0.3">
      <c r="A438" s="48">
        <v>38511</v>
      </c>
      <c r="B438" s="13">
        <v>94033</v>
      </c>
      <c r="C438" s="13">
        <v>1552</v>
      </c>
      <c r="D438" s="13">
        <v>0.99319999999999997</v>
      </c>
      <c r="E438" s="13">
        <v>4.8099999999999996</v>
      </c>
      <c r="F438" s="49">
        <v>7.6</v>
      </c>
      <c r="G438" s="13">
        <v>24.41</v>
      </c>
      <c r="H438" s="36" t="s">
        <v>112</v>
      </c>
      <c r="I438" s="13">
        <v>0.47</v>
      </c>
      <c r="J438" s="13">
        <v>7.7</v>
      </c>
      <c r="K438" s="13">
        <v>2098</v>
      </c>
      <c r="AP438" s="28">
        <v>235</v>
      </c>
      <c r="AQ438" s="28">
        <v>125</v>
      </c>
    </row>
    <row r="439" spans="1:43" x14ac:dyDescent="0.3">
      <c r="A439" s="48">
        <v>38519</v>
      </c>
      <c r="B439" s="13">
        <v>92001</v>
      </c>
      <c r="C439" s="13">
        <v>1183</v>
      </c>
      <c r="D439" s="13">
        <v>0.75690000000000002</v>
      </c>
      <c r="E439" s="13">
        <v>5.74</v>
      </c>
      <c r="F439" s="49">
        <v>7.35</v>
      </c>
      <c r="G439" s="13">
        <v>19.22</v>
      </c>
      <c r="H439" s="36" t="s">
        <v>112</v>
      </c>
      <c r="I439" s="13">
        <v>0.71</v>
      </c>
      <c r="J439" s="13">
        <v>7.7</v>
      </c>
      <c r="K439" s="13">
        <v>3076</v>
      </c>
      <c r="AP439" s="28">
        <v>235</v>
      </c>
      <c r="AQ439" s="28">
        <v>125</v>
      </c>
    </row>
    <row r="440" spans="1:43" x14ac:dyDescent="0.3">
      <c r="A440" s="48">
        <v>38525</v>
      </c>
      <c r="B440" s="13">
        <v>94121</v>
      </c>
      <c r="C440" s="13">
        <v>1777</v>
      </c>
      <c r="D440" s="13">
        <v>1.137</v>
      </c>
      <c r="E440" s="13">
        <v>5.49</v>
      </c>
      <c r="F440" s="49">
        <v>7.54</v>
      </c>
      <c r="G440" s="13">
        <v>23.12</v>
      </c>
      <c r="H440" s="36" t="s">
        <v>112</v>
      </c>
      <c r="I440" s="13">
        <v>0.76</v>
      </c>
      <c r="J440" s="13">
        <v>7.9</v>
      </c>
      <c r="K440" s="13">
        <v>2098</v>
      </c>
      <c r="L440" s="13">
        <f>AVERAGE(K436:K440)</f>
        <v>1876.2</v>
      </c>
      <c r="M440" s="38">
        <f>GEOMEAN(K436:K440)</f>
        <v>1719.6481473669364</v>
      </c>
      <c r="N440" s="45" t="s">
        <v>364</v>
      </c>
      <c r="AP440" s="28">
        <v>235</v>
      </c>
      <c r="AQ440" s="28">
        <v>125</v>
      </c>
    </row>
    <row r="441" spans="1:43" x14ac:dyDescent="0.3">
      <c r="A441" s="48">
        <v>38539</v>
      </c>
      <c r="B441" s="13">
        <v>91524</v>
      </c>
      <c r="C441" s="13">
        <v>1127</v>
      </c>
      <c r="D441" s="13">
        <v>0.72119999999999995</v>
      </c>
      <c r="E441" s="13">
        <v>4.24</v>
      </c>
      <c r="F441" s="49">
        <v>7.52</v>
      </c>
      <c r="G441" s="13">
        <v>23.55</v>
      </c>
      <c r="H441" s="36" t="s">
        <v>112</v>
      </c>
      <c r="I441" s="13">
        <v>0.82</v>
      </c>
      <c r="J441" s="13">
        <v>7.3</v>
      </c>
      <c r="K441" s="13">
        <v>1081</v>
      </c>
      <c r="AP441" s="28">
        <v>235</v>
      </c>
      <c r="AQ441" s="28">
        <v>125</v>
      </c>
    </row>
    <row r="442" spans="1:43" x14ac:dyDescent="0.3">
      <c r="A442" s="48">
        <v>38546</v>
      </c>
      <c r="B442" s="13">
        <v>91710</v>
      </c>
      <c r="C442" s="13">
        <v>667.6</v>
      </c>
      <c r="D442" s="13">
        <v>0.42730000000000001</v>
      </c>
      <c r="E442" s="13">
        <v>5.4</v>
      </c>
      <c r="F442" s="49">
        <v>7.41</v>
      </c>
      <c r="G442" s="13">
        <v>21.64</v>
      </c>
      <c r="H442" s="36" t="s">
        <v>112</v>
      </c>
      <c r="I442" s="13">
        <v>0.82</v>
      </c>
      <c r="J442" s="13">
        <v>7.7</v>
      </c>
      <c r="K442" s="13">
        <v>10462</v>
      </c>
      <c r="O442" s="13">
        <v>2</v>
      </c>
      <c r="P442" s="13">
        <v>55.2</v>
      </c>
      <c r="Q442" s="28" t="s">
        <v>321</v>
      </c>
      <c r="R442" s="28" t="s">
        <v>321</v>
      </c>
      <c r="S442" s="28" t="s">
        <v>321</v>
      </c>
      <c r="T442" s="28">
        <v>3.7</v>
      </c>
      <c r="U442" s="28" t="s">
        <v>321</v>
      </c>
      <c r="V442" s="13">
        <v>2.2000000000000002</v>
      </c>
      <c r="W442" s="28">
        <v>13.1</v>
      </c>
      <c r="X442" s="28">
        <v>35</v>
      </c>
      <c r="Y442" s="28" t="s">
        <v>321</v>
      </c>
      <c r="Z442" s="28">
        <v>0.3</v>
      </c>
      <c r="AA442" s="28" t="s">
        <v>321</v>
      </c>
      <c r="AB442" s="28">
        <v>4.7</v>
      </c>
      <c r="AC442" s="28" t="s">
        <v>321</v>
      </c>
      <c r="AD442" s="13">
        <v>406</v>
      </c>
      <c r="AE442" s="28">
        <v>8</v>
      </c>
      <c r="AF442" s="29" t="s">
        <v>365</v>
      </c>
      <c r="AP442" s="28">
        <v>235</v>
      </c>
      <c r="AQ442" s="28">
        <v>125</v>
      </c>
    </row>
    <row r="443" spans="1:43" x14ac:dyDescent="0.3">
      <c r="A443" s="48">
        <v>38551</v>
      </c>
      <c r="B443" s="13">
        <v>91148</v>
      </c>
      <c r="C443" s="13">
        <v>579.9</v>
      </c>
      <c r="D443" s="13">
        <v>0.37119999999999997</v>
      </c>
      <c r="E443" s="13">
        <v>6.44</v>
      </c>
      <c r="F443" s="49">
        <v>7.66</v>
      </c>
      <c r="G443" s="13">
        <v>24.46</v>
      </c>
      <c r="H443" s="36" t="s">
        <v>112</v>
      </c>
      <c r="I443" s="13">
        <v>1.05</v>
      </c>
      <c r="J443" s="13">
        <v>7.7</v>
      </c>
      <c r="K443" s="13">
        <v>1785</v>
      </c>
      <c r="AE443" s="13">
        <v>2</v>
      </c>
      <c r="AF443" s="29" t="s">
        <v>358</v>
      </c>
      <c r="AP443" s="28">
        <v>235</v>
      </c>
      <c r="AQ443" s="28">
        <v>125</v>
      </c>
    </row>
    <row r="444" spans="1:43" x14ac:dyDescent="0.3">
      <c r="A444" s="48">
        <v>38553</v>
      </c>
      <c r="B444" s="13">
        <v>92712</v>
      </c>
      <c r="C444" s="13">
        <v>743.6</v>
      </c>
      <c r="D444" s="13">
        <v>0.47589999999999999</v>
      </c>
      <c r="E444" s="13">
        <v>7.37</v>
      </c>
      <c r="F444" s="49">
        <v>7.66</v>
      </c>
      <c r="G444" s="13">
        <v>23.78</v>
      </c>
      <c r="H444" s="36" t="s">
        <v>112</v>
      </c>
      <c r="I444" s="13">
        <v>0.45</v>
      </c>
      <c r="J444" s="13">
        <v>8</v>
      </c>
      <c r="K444" s="13">
        <v>717</v>
      </c>
      <c r="AE444" s="13">
        <v>2</v>
      </c>
      <c r="AF444" s="29" t="s">
        <v>359</v>
      </c>
      <c r="AP444" s="28">
        <v>235</v>
      </c>
      <c r="AQ444" s="28">
        <v>125</v>
      </c>
    </row>
    <row r="445" spans="1:43" x14ac:dyDescent="0.3">
      <c r="A445" s="48">
        <v>38561</v>
      </c>
      <c r="B445" s="13">
        <v>92421</v>
      </c>
      <c r="C445" s="13">
        <v>596</v>
      </c>
      <c r="D445" s="13">
        <v>0.38200000000000001</v>
      </c>
      <c r="E445" s="13">
        <v>7.2</v>
      </c>
      <c r="F445" s="49">
        <v>7.68</v>
      </c>
      <c r="G445" s="13">
        <v>21.24</v>
      </c>
      <c r="H445" s="36" t="s">
        <v>112</v>
      </c>
      <c r="I445" s="13">
        <v>0.1</v>
      </c>
      <c r="J445" s="13">
        <v>7.9</v>
      </c>
      <c r="K445" s="13">
        <v>836</v>
      </c>
      <c r="L445" s="13">
        <f>AVERAGE(K441:K445)</f>
        <v>2976.2</v>
      </c>
      <c r="M445" s="38">
        <f>GEOMEAN(K441:K445)</f>
        <v>1646.4965029647351</v>
      </c>
      <c r="N445" s="45" t="s">
        <v>366</v>
      </c>
      <c r="AP445" s="28">
        <v>235</v>
      </c>
      <c r="AQ445" s="28">
        <v>125</v>
      </c>
    </row>
    <row r="446" spans="1:43" x14ac:dyDescent="0.3">
      <c r="A446" s="48">
        <v>38566</v>
      </c>
      <c r="B446" s="13">
        <v>92225</v>
      </c>
      <c r="C446" s="13">
        <v>1064</v>
      </c>
      <c r="D446" s="13">
        <v>0.68120000000000003</v>
      </c>
      <c r="E446" s="13">
        <v>8</v>
      </c>
      <c r="F446" s="49">
        <v>7.7</v>
      </c>
      <c r="G446" s="13">
        <v>24.82</v>
      </c>
      <c r="H446" s="36" t="s">
        <v>112</v>
      </c>
      <c r="I446" s="13">
        <v>0.28000000000000003</v>
      </c>
      <c r="J446" s="13">
        <v>8</v>
      </c>
      <c r="K446" s="13">
        <v>389</v>
      </c>
      <c r="AP446" s="28">
        <v>235</v>
      </c>
      <c r="AQ446" s="28">
        <v>125</v>
      </c>
    </row>
    <row r="447" spans="1:43" x14ac:dyDescent="0.3">
      <c r="A447" s="48">
        <v>38572</v>
      </c>
      <c r="B447" s="13">
        <v>100755</v>
      </c>
      <c r="C447" s="13">
        <v>957</v>
      </c>
      <c r="D447" s="13">
        <v>0.61199999999999999</v>
      </c>
      <c r="E447" s="13">
        <v>11.52</v>
      </c>
      <c r="F447" s="49">
        <v>7.83</v>
      </c>
      <c r="G447" s="13">
        <v>24.69</v>
      </c>
      <c r="H447" s="36" t="s">
        <v>112</v>
      </c>
      <c r="I447" s="13">
        <v>0.1</v>
      </c>
      <c r="J447" s="13">
        <v>8.1999999999999993</v>
      </c>
      <c r="K447" s="13">
        <v>314</v>
      </c>
      <c r="AP447" s="28">
        <v>235</v>
      </c>
      <c r="AQ447" s="28">
        <v>125</v>
      </c>
    </row>
    <row r="448" spans="1:43" x14ac:dyDescent="0.3">
      <c r="A448" s="48">
        <v>38580</v>
      </c>
      <c r="B448" s="13">
        <v>90436</v>
      </c>
      <c r="C448" s="13">
        <v>541.4</v>
      </c>
      <c r="D448" s="13">
        <v>0.34649999999999997</v>
      </c>
      <c r="E448" s="13">
        <v>5.85</v>
      </c>
      <c r="F448" s="49">
        <v>7.63</v>
      </c>
      <c r="G448" s="13">
        <v>21.66</v>
      </c>
      <c r="H448" s="36" t="s">
        <v>112</v>
      </c>
      <c r="I448" s="13">
        <v>0.12</v>
      </c>
      <c r="J448" s="13">
        <v>7.9</v>
      </c>
      <c r="K448" s="13">
        <v>3255</v>
      </c>
      <c r="AP448" s="28">
        <v>235</v>
      </c>
      <c r="AQ448" s="28">
        <v>125</v>
      </c>
    </row>
    <row r="449" spans="1:43" x14ac:dyDescent="0.3">
      <c r="A449" s="48">
        <v>38586</v>
      </c>
      <c r="B449" s="13">
        <v>103314</v>
      </c>
      <c r="C449" s="13">
        <v>606</v>
      </c>
      <c r="D449" s="13">
        <v>0.38800000000000001</v>
      </c>
      <c r="E449" s="13">
        <v>9.5399999999999991</v>
      </c>
      <c r="F449" s="49">
        <v>7.82</v>
      </c>
      <c r="G449" s="13">
        <v>27.41</v>
      </c>
      <c r="H449" s="36" t="s">
        <v>112</v>
      </c>
      <c r="I449" s="13">
        <v>0.3</v>
      </c>
      <c r="J449" s="13">
        <v>7.7</v>
      </c>
      <c r="K449" s="13">
        <v>1130</v>
      </c>
      <c r="AP449" s="28">
        <v>235</v>
      </c>
      <c r="AQ449" s="28">
        <v>125</v>
      </c>
    </row>
    <row r="450" spans="1:43" x14ac:dyDescent="0.3">
      <c r="A450" s="48">
        <v>38595</v>
      </c>
      <c r="B450" s="13">
        <v>90016</v>
      </c>
      <c r="C450" s="13">
        <v>398</v>
      </c>
      <c r="D450" s="13">
        <v>0.25469999999999998</v>
      </c>
      <c r="E450" s="13">
        <v>7.54</v>
      </c>
      <c r="F450" s="49">
        <v>7.89</v>
      </c>
      <c r="G450" s="13">
        <v>22.62</v>
      </c>
      <c r="H450" s="36" t="s">
        <v>112</v>
      </c>
      <c r="I450" s="13">
        <v>0.01</v>
      </c>
      <c r="J450" s="13">
        <v>7.9</v>
      </c>
      <c r="K450" s="13">
        <v>1785</v>
      </c>
      <c r="L450" s="13">
        <f>AVERAGE(K446:K450)</f>
        <v>1374.6</v>
      </c>
      <c r="M450" s="38">
        <f>GEOMEAN(K446:K450)</f>
        <v>956.81809787240002</v>
      </c>
      <c r="N450" s="45" t="s">
        <v>367</v>
      </c>
      <c r="AP450" s="28">
        <v>235</v>
      </c>
      <c r="AQ450" s="28">
        <v>125</v>
      </c>
    </row>
    <row r="451" spans="1:43" x14ac:dyDescent="0.3">
      <c r="A451" s="48">
        <v>38596</v>
      </c>
      <c r="B451" s="13">
        <v>93927</v>
      </c>
      <c r="C451" s="13">
        <v>632</v>
      </c>
      <c r="D451" s="13">
        <v>0.40450000000000003</v>
      </c>
      <c r="E451" s="13">
        <v>7.93</v>
      </c>
      <c r="F451" s="49">
        <v>7.72</v>
      </c>
      <c r="G451" s="13">
        <v>21.64</v>
      </c>
      <c r="H451" s="36" t="s">
        <v>112</v>
      </c>
      <c r="I451" s="13">
        <v>0.09</v>
      </c>
      <c r="J451" s="13">
        <v>7.9</v>
      </c>
      <c r="K451" s="13">
        <v>676</v>
      </c>
      <c r="AP451" s="28">
        <v>235</v>
      </c>
      <c r="AQ451" s="28">
        <v>125</v>
      </c>
    </row>
    <row r="452" spans="1:43" x14ac:dyDescent="0.3">
      <c r="A452" s="48">
        <v>38602</v>
      </c>
      <c r="B452" s="13">
        <v>95844</v>
      </c>
      <c r="C452" s="13">
        <v>1277</v>
      </c>
      <c r="D452" s="13">
        <v>0.81799999999999995</v>
      </c>
      <c r="E452" s="13">
        <v>8.41</v>
      </c>
      <c r="F452" s="49">
        <v>7.45</v>
      </c>
      <c r="G452" s="13">
        <v>22.21</v>
      </c>
      <c r="H452" s="36" t="s">
        <v>112</v>
      </c>
      <c r="I452" s="13">
        <v>0.3</v>
      </c>
      <c r="J452" s="13">
        <v>8</v>
      </c>
      <c r="K452" s="13">
        <v>1145</v>
      </c>
      <c r="AP452" s="28">
        <v>235</v>
      </c>
      <c r="AQ452" s="28">
        <v>125</v>
      </c>
    </row>
    <row r="453" spans="1:43" x14ac:dyDescent="0.3">
      <c r="A453" s="48">
        <v>38607</v>
      </c>
      <c r="B453" s="13">
        <v>91433</v>
      </c>
      <c r="C453" s="13">
        <v>1001</v>
      </c>
      <c r="D453" s="13">
        <v>0.64080000000000004</v>
      </c>
      <c r="E453" s="13">
        <v>6.41</v>
      </c>
      <c r="F453" s="49">
        <v>7.61</v>
      </c>
      <c r="G453" s="13">
        <v>21.33</v>
      </c>
      <c r="H453" s="36" t="s">
        <v>112</v>
      </c>
      <c r="I453" s="13">
        <v>0.74</v>
      </c>
      <c r="J453" s="13">
        <v>8.1999999999999993</v>
      </c>
      <c r="K453" s="13">
        <v>243</v>
      </c>
      <c r="AP453" s="28">
        <v>235</v>
      </c>
      <c r="AQ453" s="28">
        <v>125</v>
      </c>
    </row>
    <row r="454" spans="1:43" x14ac:dyDescent="0.3">
      <c r="A454" s="48">
        <v>38615</v>
      </c>
      <c r="B454" s="13">
        <v>90143</v>
      </c>
      <c r="C454" s="13">
        <v>385.7</v>
      </c>
      <c r="D454" s="13">
        <v>0.24690000000000001</v>
      </c>
      <c r="E454" s="13">
        <v>7.79</v>
      </c>
      <c r="F454" s="49">
        <v>7.81</v>
      </c>
      <c r="G454" s="13">
        <v>21.61</v>
      </c>
      <c r="H454" s="36" t="s">
        <v>112</v>
      </c>
      <c r="I454" s="13">
        <v>0.18</v>
      </c>
      <c r="J454" s="13">
        <v>8.1999999999999993</v>
      </c>
      <c r="K454" s="13">
        <v>1860</v>
      </c>
      <c r="AP454" s="28">
        <v>235</v>
      </c>
      <c r="AQ454" s="28">
        <v>125</v>
      </c>
    </row>
    <row r="455" spans="1:43" x14ac:dyDescent="0.3">
      <c r="A455" s="48">
        <v>38623</v>
      </c>
      <c r="B455" s="13">
        <v>90432</v>
      </c>
      <c r="C455" s="13">
        <v>769.5</v>
      </c>
      <c r="D455" s="13">
        <v>0.49249999999999999</v>
      </c>
      <c r="E455" s="13">
        <v>7.13</v>
      </c>
      <c r="F455" s="49">
        <v>7.55</v>
      </c>
      <c r="G455" s="13">
        <v>18.04</v>
      </c>
      <c r="H455" s="36" t="s">
        <v>112</v>
      </c>
      <c r="I455" s="13">
        <v>0.39</v>
      </c>
      <c r="J455" s="13">
        <v>7.9</v>
      </c>
      <c r="K455" s="13">
        <v>594</v>
      </c>
      <c r="L455" s="13">
        <f>AVERAGE(K451:K455)</f>
        <v>903.6</v>
      </c>
      <c r="M455" s="38">
        <f>GEOMEAN(K451:K455)</f>
        <v>730.35090051591862</v>
      </c>
      <c r="N455" s="45" t="s">
        <v>368</v>
      </c>
      <c r="AP455" s="28">
        <v>235</v>
      </c>
      <c r="AQ455" s="28">
        <v>125</v>
      </c>
    </row>
    <row r="456" spans="1:43" x14ac:dyDescent="0.3">
      <c r="A456" s="48">
        <v>38630</v>
      </c>
      <c r="B456" s="13">
        <v>92331</v>
      </c>
      <c r="C456" s="13">
        <v>1154</v>
      </c>
      <c r="D456" s="13">
        <v>0.73839999999999995</v>
      </c>
      <c r="E456" s="13">
        <v>7.36</v>
      </c>
      <c r="F456" s="49">
        <v>7.46</v>
      </c>
      <c r="G456" s="13">
        <v>20.09</v>
      </c>
      <c r="H456" s="36" t="s">
        <v>112</v>
      </c>
      <c r="I456" s="13">
        <v>0.33</v>
      </c>
      <c r="J456" s="13">
        <v>7.7</v>
      </c>
      <c r="K456" s="13">
        <v>148</v>
      </c>
      <c r="AP456" s="28">
        <v>235</v>
      </c>
      <c r="AQ456" s="28">
        <v>125</v>
      </c>
    </row>
    <row r="457" spans="1:43" x14ac:dyDescent="0.3">
      <c r="A457" s="48">
        <v>38637</v>
      </c>
      <c r="B457" s="13">
        <v>83437</v>
      </c>
      <c r="C457" s="13">
        <v>1306</v>
      </c>
      <c r="D457" s="13">
        <v>0.8357</v>
      </c>
      <c r="E457" s="13">
        <v>5.88</v>
      </c>
      <c r="F457" s="49">
        <v>7.23</v>
      </c>
      <c r="G457" s="13">
        <v>15.79</v>
      </c>
      <c r="H457" s="36" t="s">
        <v>112</v>
      </c>
      <c r="I457" s="13">
        <v>0.03</v>
      </c>
      <c r="J457" s="13">
        <v>7.7</v>
      </c>
      <c r="K457" s="13">
        <v>86</v>
      </c>
      <c r="AP457" s="28">
        <v>235</v>
      </c>
      <c r="AQ457" s="28">
        <v>125</v>
      </c>
    </row>
    <row r="458" spans="1:43" x14ac:dyDescent="0.3">
      <c r="A458" s="48">
        <v>38642</v>
      </c>
      <c r="B458" s="13">
        <v>103007</v>
      </c>
      <c r="C458" s="13">
        <v>1346</v>
      </c>
      <c r="D458" s="13">
        <v>0.86150000000000004</v>
      </c>
      <c r="E458" s="13">
        <v>6.51</v>
      </c>
      <c r="F458" s="49">
        <v>7.52</v>
      </c>
      <c r="G458" s="13">
        <v>14.93</v>
      </c>
      <c r="H458" s="36" t="s">
        <v>112</v>
      </c>
      <c r="I458" s="13">
        <v>0.39</v>
      </c>
      <c r="J458" s="13">
        <v>8</v>
      </c>
      <c r="K458" s="13">
        <v>1401</v>
      </c>
      <c r="AP458" s="28">
        <v>235</v>
      </c>
      <c r="AQ458" s="28">
        <v>125</v>
      </c>
    </row>
    <row r="459" spans="1:43" x14ac:dyDescent="0.3">
      <c r="A459" s="48">
        <v>38645</v>
      </c>
      <c r="B459" s="13">
        <v>104411</v>
      </c>
      <c r="C459" s="13">
        <v>1359</v>
      </c>
      <c r="D459" s="13">
        <v>0.86899999999999999</v>
      </c>
      <c r="E459" s="13">
        <v>9.43</v>
      </c>
      <c r="F459" s="49">
        <v>7.72</v>
      </c>
      <c r="G459" s="13">
        <v>14.24</v>
      </c>
      <c r="H459" s="36" t="s">
        <v>112</v>
      </c>
      <c r="I459" s="13">
        <v>0.1</v>
      </c>
      <c r="J459" s="13">
        <v>7.8</v>
      </c>
      <c r="K459" s="13">
        <v>135</v>
      </c>
      <c r="AP459" s="28">
        <v>235</v>
      </c>
      <c r="AQ459" s="28">
        <v>125</v>
      </c>
    </row>
    <row r="460" spans="1:43" x14ac:dyDescent="0.3">
      <c r="A460" s="48">
        <v>38650</v>
      </c>
      <c r="B460" s="13">
        <v>93504</v>
      </c>
      <c r="C460" s="13">
        <v>569.6</v>
      </c>
      <c r="D460" s="13">
        <v>0.36449999999999999</v>
      </c>
      <c r="E460" s="13">
        <v>7.4</v>
      </c>
      <c r="F460" s="49">
        <v>7.8</v>
      </c>
      <c r="G460" s="13">
        <v>14.31</v>
      </c>
      <c r="H460" s="36" t="s">
        <v>112</v>
      </c>
      <c r="I460" s="13">
        <v>0.02</v>
      </c>
      <c r="J460" s="13">
        <v>7.6</v>
      </c>
      <c r="K460" s="13">
        <v>1250</v>
      </c>
      <c r="L460" s="13">
        <f>AVERAGE(K456:K460)</f>
        <v>604</v>
      </c>
      <c r="M460" s="38">
        <f>GEOMEAN(K456:K460)</f>
        <v>313.10385637798555</v>
      </c>
      <c r="N460" s="45" t="s">
        <v>369</v>
      </c>
      <c r="O460" s="13">
        <v>1.3</v>
      </c>
      <c r="P460" s="13">
        <v>46</v>
      </c>
      <c r="Q460" s="28" t="s">
        <v>321</v>
      </c>
      <c r="R460" s="28" t="s">
        <v>321</v>
      </c>
      <c r="S460" s="28" t="s">
        <v>321</v>
      </c>
      <c r="T460" s="28" t="s">
        <v>321</v>
      </c>
      <c r="U460" s="28" t="s">
        <v>321</v>
      </c>
      <c r="V460" s="28" t="s">
        <v>321</v>
      </c>
      <c r="W460" s="28" t="s">
        <v>321</v>
      </c>
      <c r="X460" s="28">
        <v>66</v>
      </c>
      <c r="Y460" s="28" t="s">
        <v>321</v>
      </c>
      <c r="Z460" s="28">
        <v>0.4</v>
      </c>
      <c r="AA460" s="28" t="s">
        <v>321</v>
      </c>
      <c r="AB460" s="28">
        <v>20</v>
      </c>
      <c r="AC460" s="28" t="s">
        <v>321</v>
      </c>
      <c r="AD460" s="13">
        <v>190</v>
      </c>
      <c r="AE460" s="28">
        <v>7</v>
      </c>
      <c r="AF460" s="29" t="s">
        <v>365</v>
      </c>
      <c r="AP460" s="28">
        <v>235</v>
      </c>
      <c r="AQ460" s="28">
        <v>125</v>
      </c>
    </row>
    <row r="461" spans="1:43" x14ac:dyDescent="0.3">
      <c r="A461" s="48">
        <v>38659</v>
      </c>
      <c r="B461" s="13">
        <v>104453</v>
      </c>
      <c r="C461" s="13">
        <v>905.7</v>
      </c>
      <c r="D461" s="13">
        <v>0.5796</v>
      </c>
      <c r="E461" s="13">
        <v>9.93</v>
      </c>
      <c r="F461" s="49">
        <v>7.29</v>
      </c>
      <c r="G461" s="13">
        <v>11.07</v>
      </c>
      <c r="H461" s="36" t="s">
        <v>112</v>
      </c>
      <c r="I461" s="13">
        <v>0.31</v>
      </c>
      <c r="J461" s="13">
        <v>7.7</v>
      </c>
      <c r="K461" s="13">
        <v>464</v>
      </c>
      <c r="AE461" s="13">
        <v>1</v>
      </c>
      <c r="AF461" s="29" t="s">
        <v>358</v>
      </c>
      <c r="AP461" s="28">
        <v>235</v>
      </c>
      <c r="AQ461" s="28">
        <v>125</v>
      </c>
    </row>
    <row r="462" spans="1:43" x14ac:dyDescent="0.3">
      <c r="A462" s="48">
        <v>38663</v>
      </c>
      <c r="B462" s="13">
        <v>92957</v>
      </c>
      <c r="C462" s="13">
        <v>602.9</v>
      </c>
      <c r="D462" s="13">
        <v>0.3866</v>
      </c>
      <c r="E462" s="13">
        <v>7.19</v>
      </c>
      <c r="F462" s="49">
        <v>7.43</v>
      </c>
      <c r="G462" s="13">
        <v>11.43</v>
      </c>
      <c r="H462" s="36" t="s">
        <v>112</v>
      </c>
      <c r="I462" s="13">
        <v>0.87</v>
      </c>
      <c r="J462" s="13">
        <v>8.1</v>
      </c>
      <c r="K462" s="13">
        <v>1860</v>
      </c>
      <c r="AE462" s="13">
        <v>3</v>
      </c>
      <c r="AF462" s="29" t="s">
        <v>359</v>
      </c>
      <c r="AP462" s="28">
        <v>235</v>
      </c>
      <c r="AQ462" s="28">
        <v>125</v>
      </c>
    </row>
    <row r="463" spans="1:43" x14ac:dyDescent="0.3">
      <c r="A463" s="48">
        <v>38665</v>
      </c>
      <c r="B463" s="13">
        <v>94149</v>
      </c>
      <c r="C463" s="13">
        <v>661.7</v>
      </c>
      <c r="D463" s="13">
        <v>0.42349999999999999</v>
      </c>
      <c r="E463" s="13">
        <v>7.17</v>
      </c>
      <c r="F463" s="49">
        <v>7.57</v>
      </c>
      <c r="G463" s="13">
        <v>15.98</v>
      </c>
      <c r="H463" s="36" t="s">
        <v>112</v>
      </c>
      <c r="I463" s="13">
        <v>0.36</v>
      </c>
      <c r="J463" s="13">
        <v>7.7</v>
      </c>
      <c r="K463" s="13">
        <v>961</v>
      </c>
      <c r="AP463" s="28">
        <v>235</v>
      </c>
      <c r="AQ463" s="28">
        <v>125</v>
      </c>
    </row>
    <row r="464" spans="1:43" x14ac:dyDescent="0.3">
      <c r="A464" s="48">
        <v>38670</v>
      </c>
      <c r="B464" s="13">
        <v>102110</v>
      </c>
      <c r="C464" s="13">
        <v>882</v>
      </c>
      <c r="D464" s="13">
        <v>0.56499999999999995</v>
      </c>
      <c r="E464" s="13">
        <v>5.3</v>
      </c>
      <c r="F464" s="49">
        <v>7.6</v>
      </c>
      <c r="G464" s="13">
        <v>18.760000000000002</v>
      </c>
      <c r="H464" s="36" t="s">
        <v>112</v>
      </c>
      <c r="I464" s="13">
        <v>0.4</v>
      </c>
      <c r="J464" s="13">
        <v>7.7</v>
      </c>
      <c r="K464" s="13">
        <v>203</v>
      </c>
      <c r="AP464" s="28">
        <v>235</v>
      </c>
      <c r="AQ464" s="28">
        <v>125</v>
      </c>
    </row>
    <row r="465" spans="1:43" x14ac:dyDescent="0.3">
      <c r="A465" s="48">
        <v>38686</v>
      </c>
      <c r="B465" s="13">
        <v>95110</v>
      </c>
      <c r="C465" s="13">
        <v>724.6</v>
      </c>
      <c r="D465" s="13">
        <v>0.4637</v>
      </c>
      <c r="E465" s="13">
        <v>11.94</v>
      </c>
      <c r="F465" s="13">
        <v>6.86</v>
      </c>
      <c r="G465" s="13">
        <v>5.28</v>
      </c>
      <c r="H465" s="36" t="s">
        <v>112</v>
      </c>
      <c r="I465" s="13">
        <v>0.24</v>
      </c>
      <c r="J465" s="13">
        <v>7</v>
      </c>
      <c r="K465" s="13">
        <v>2247</v>
      </c>
      <c r="L465" s="13">
        <f>AVERAGE(K461:K465)</f>
        <v>1147</v>
      </c>
      <c r="M465" s="38">
        <f>GEOMEAN(K461:K465)</f>
        <v>823.32382789970575</v>
      </c>
      <c r="N465" s="45" t="s">
        <v>370</v>
      </c>
      <c r="AP465" s="28">
        <v>235</v>
      </c>
      <c r="AQ465" s="28">
        <v>125</v>
      </c>
    </row>
    <row r="466" spans="1:43" x14ac:dyDescent="0.3">
      <c r="A466" s="48">
        <v>38691</v>
      </c>
      <c r="B466" s="13">
        <v>102138</v>
      </c>
      <c r="C466" s="13">
        <v>1475</v>
      </c>
      <c r="D466" s="13">
        <v>0.94399999999999995</v>
      </c>
      <c r="E466" s="13">
        <v>13.03</v>
      </c>
      <c r="F466" s="49">
        <v>7.21</v>
      </c>
      <c r="G466" s="13">
        <v>2.1800000000000002</v>
      </c>
      <c r="H466" s="36" t="s">
        <v>112</v>
      </c>
      <c r="I466" s="13">
        <v>0.4</v>
      </c>
      <c r="J466" s="13">
        <v>7.8</v>
      </c>
      <c r="K466" s="13">
        <v>364</v>
      </c>
      <c r="AP466" s="28">
        <v>235</v>
      </c>
      <c r="AQ466" s="28">
        <v>125</v>
      </c>
    </row>
    <row r="467" spans="1:43" x14ac:dyDescent="0.3">
      <c r="A467" s="48">
        <v>38694</v>
      </c>
      <c r="B467" s="13">
        <v>94300</v>
      </c>
      <c r="C467" s="13">
        <v>1273</v>
      </c>
      <c r="D467" s="13">
        <v>0.81479999999999997</v>
      </c>
      <c r="E467" s="13">
        <v>11.63</v>
      </c>
      <c r="F467" s="49">
        <v>5.88</v>
      </c>
      <c r="G467" s="13">
        <v>1.71</v>
      </c>
      <c r="H467" s="36" t="s">
        <v>112</v>
      </c>
      <c r="I467" s="13">
        <v>0.59</v>
      </c>
      <c r="J467" s="13">
        <v>7.7</v>
      </c>
      <c r="K467" s="13">
        <v>134</v>
      </c>
      <c r="AP467" s="28">
        <v>235</v>
      </c>
      <c r="AQ467" s="28">
        <v>125</v>
      </c>
    </row>
    <row r="468" spans="1:43" x14ac:dyDescent="0.3">
      <c r="A468" s="48">
        <v>38699</v>
      </c>
      <c r="B468" s="13">
        <v>90943</v>
      </c>
      <c r="C468" s="13">
        <v>3012</v>
      </c>
      <c r="D468" s="13">
        <v>1.9279999999999999</v>
      </c>
      <c r="E468" s="13">
        <v>10.96</v>
      </c>
      <c r="F468" s="49">
        <v>7.37</v>
      </c>
      <c r="G468" s="13">
        <v>1.44</v>
      </c>
      <c r="H468" s="36" t="s">
        <v>112</v>
      </c>
      <c r="I468" s="13">
        <v>0.31</v>
      </c>
      <c r="J468" s="13">
        <v>7.9</v>
      </c>
      <c r="K468" s="13">
        <v>1529</v>
      </c>
      <c r="AP468" s="28">
        <v>235</v>
      </c>
      <c r="AQ468" s="28">
        <v>125</v>
      </c>
    </row>
    <row r="469" spans="1:43" x14ac:dyDescent="0.3">
      <c r="A469" s="48">
        <v>38701</v>
      </c>
      <c r="B469" s="13">
        <v>83454</v>
      </c>
      <c r="C469" s="13">
        <v>3307</v>
      </c>
      <c r="D469" s="13">
        <v>2.117</v>
      </c>
      <c r="E469" s="13">
        <v>11.64</v>
      </c>
      <c r="F469" s="49">
        <v>7.17</v>
      </c>
      <c r="G469" s="13">
        <v>3.42</v>
      </c>
      <c r="H469" s="36" t="s">
        <v>112</v>
      </c>
      <c r="I469" s="13">
        <v>0.16</v>
      </c>
      <c r="J469" s="13">
        <v>7.7</v>
      </c>
      <c r="K469" s="13">
        <v>988</v>
      </c>
      <c r="AP469" s="28">
        <v>235</v>
      </c>
      <c r="AQ469" s="28">
        <v>125</v>
      </c>
    </row>
    <row r="470" spans="1:43" x14ac:dyDescent="0.3">
      <c r="A470" s="48">
        <v>38706</v>
      </c>
      <c r="B470" s="13">
        <v>100330</v>
      </c>
      <c r="C470" s="13">
        <v>1961</v>
      </c>
      <c r="D470" s="13">
        <v>1.2549999999999999</v>
      </c>
      <c r="E470" s="13">
        <v>13.56</v>
      </c>
      <c r="F470" s="49">
        <v>6.44</v>
      </c>
      <c r="G470" s="13">
        <v>0.26</v>
      </c>
      <c r="H470" s="36" t="s">
        <v>112</v>
      </c>
      <c r="I470" s="13">
        <v>0.4</v>
      </c>
      <c r="J470" s="13">
        <v>7.8</v>
      </c>
      <c r="K470" s="13">
        <v>292</v>
      </c>
      <c r="L470" s="13">
        <f>AVERAGE(K466:K470)</f>
        <v>661.4</v>
      </c>
      <c r="M470" s="38">
        <f>GEOMEAN(K466:K470)</f>
        <v>464.0349509471468</v>
      </c>
      <c r="N470" s="45" t="s">
        <v>371</v>
      </c>
      <c r="AP470" s="28">
        <v>235</v>
      </c>
      <c r="AQ470" s="28">
        <v>125</v>
      </c>
    </row>
    <row r="471" spans="1:43" x14ac:dyDescent="0.3">
      <c r="A471" s="48">
        <v>38729</v>
      </c>
      <c r="B471" s="13">
        <v>101420</v>
      </c>
      <c r="C471" s="13">
        <v>1088</v>
      </c>
      <c r="D471" s="13">
        <v>0.6966</v>
      </c>
      <c r="E471" s="13">
        <v>11.42</v>
      </c>
      <c r="F471" s="49">
        <v>7.42</v>
      </c>
      <c r="G471" s="13">
        <v>4.7300000000000004</v>
      </c>
      <c r="H471" s="36" t="s">
        <v>112</v>
      </c>
      <c r="I471" s="13">
        <v>0.7</v>
      </c>
      <c r="J471" s="13">
        <v>7.7</v>
      </c>
      <c r="K471" s="13">
        <v>313</v>
      </c>
      <c r="AP471" s="28">
        <v>235</v>
      </c>
      <c r="AQ471" s="28">
        <v>125</v>
      </c>
    </row>
    <row r="472" spans="1:43" x14ac:dyDescent="0.3">
      <c r="A472" s="48">
        <v>38734</v>
      </c>
      <c r="B472" s="13">
        <v>95823</v>
      </c>
      <c r="C472" s="13">
        <v>346</v>
      </c>
      <c r="D472" s="13">
        <v>0.221</v>
      </c>
      <c r="E472" s="13">
        <v>7.95</v>
      </c>
      <c r="F472" s="49">
        <v>7.45</v>
      </c>
      <c r="G472" s="13">
        <v>12.72</v>
      </c>
      <c r="H472" s="36" t="s">
        <v>112</v>
      </c>
      <c r="I472" s="13">
        <v>0.1</v>
      </c>
      <c r="J472" s="13">
        <v>7.3</v>
      </c>
      <c r="K472" s="13">
        <v>598</v>
      </c>
      <c r="AP472" s="28">
        <v>235</v>
      </c>
      <c r="AQ472" s="28">
        <v>125</v>
      </c>
    </row>
    <row r="473" spans="1:43" x14ac:dyDescent="0.3">
      <c r="A473" s="48">
        <v>38736</v>
      </c>
      <c r="B473" s="13">
        <v>95547</v>
      </c>
      <c r="C473" s="13">
        <v>1545</v>
      </c>
      <c r="D473" s="13">
        <v>0.98899999999999999</v>
      </c>
      <c r="E473" s="13">
        <v>12.48</v>
      </c>
      <c r="F473" s="49">
        <v>7.26</v>
      </c>
      <c r="G473" s="13">
        <v>3.75</v>
      </c>
      <c r="H473" s="36" t="s">
        <v>112</v>
      </c>
      <c r="I473" s="13">
        <v>1</v>
      </c>
      <c r="J473" s="13">
        <v>7.9</v>
      </c>
      <c r="K473" s="13">
        <v>218</v>
      </c>
      <c r="AP473" s="28">
        <v>235</v>
      </c>
      <c r="AQ473" s="28">
        <v>125</v>
      </c>
    </row>
    <row r="474" spans="1:43" x14ac:dyDescent="0.3">
      <c r="A474" s="48">
        <v>38741</v>
      </c>
      <c r="B474" s="13">
        <v>95213</v>
      </c>
      <c r="C474" s="13">
        <v>1278</v>
      </c>
      <c r="D474" s="13">
        <v>0.81810000000000005</v>
      </c>
      <c r="E474" s="13">
        <v>12.97</v>
      </c>
      <c r="F474" s="49">
        <v>7.42</v>
      </c>
      <c r="G474" s="13">
        <v>2.87</v>
      </c>
      <c r="H474" s="36" t="s">
        <v>112</v>
      </c>
      <c r="I474" s="13">
        <v>0.54</v>
      </c>
      <c r="J474" s="13">
        <v>7.6</v>
      </c>
      <c r="K474" s="13">
        <v>73</v>
      </c>
      <c r="AP474" s="28">
        <v>235</v>
      </c>
      <c r="AQ474" s="28">
        <v>125</v>
      </c>
    </row>
    <row r="475" spans="1:43" x14ac:dyDescent="0.3">
      <c r="A475" s="48">
        <v>38748</v>
      </c>
      <c r="B475" s="13">
        <v>104048</v>
      </c>
      <c r="C475" s="13">
        <v>1138</v>
      </c>
      <c r="D475" s="13">
        <v>0.72829999999999995</v>
      </c>
      <c r="E475" s="13">
        <v>10.95</v>
      </c>
      <c r="F475" s="49">
        <v>7.3</v>
      </c>
      <c r="G475" s="13">
        <v>4.91</v>
      </c>
      <c r="H475" s="36" t="s">
        <v>112</v>
      </c>
      <c r="I475" s="13">
        <v>0.41</v>
      </c>
      <c r="J475" s="13">
        <v>7.7</v>
      </c>
      <c r="K475" s="13">
        <v>201</v>
      </c>
      <c r="L475" s="13">
        <f>AVERAGE(K471:K475)</f>
        <v>280.60000000000002</v>
      </c>
      <c r="M475" s="38">
        <f>GEOMEAN(K471:K475)</f>
        <v>226.69617192715029</v>
      </c>
      <c r="N475" s="45" t="s">
        <v>372</v>
      </c>
      <c r="AP475" s="28">
        <v>235</v>
      </c>
      <c r="AQ475" s="28">
        <v>125</v>
      </c>
    </row>
    <row r="476" spans="1:43" x14ac:dyDescent="0.3">
      <c r="A476" s="48">
        <v>38749</v>
      </c>
      <c r="B476" s="13">
        <v>92759</v>
      </c>
      <c r="C476" s="13">
        <v>1177</v>
      </c>
      <c r="D476" s="13">
        <v>0.75319999999999998</v>
      </c>
      <c r="E476" s="13">
        <v>12</v>
      </c>
      <c r="F476" s="49">
        <v>7.59</v>
      </c>
      <c r="G476" s="13">
        <v>4.5199999999999996</v>
      </c>
      <c r="H476" s="36" t="s">
        <v>112</v>
      </c>
      <c r="I476" s="13">
        <v>0.15</v>
      </c>
      <c r="J476" s="13">
        <v>7.9</v>
      </c>
      <c r="K476" s="13">
        <v>670</v>
      </c>
      <c r="AP476" s="28">
        <v>235</v>
      </c>
      <c r="AQ476" s="28">
        <v>125</v>
      </c>
    </row>
    <row r="477" spans="1:43" x14ac:dyDescent="0.3">
      <c r="A477" s="48">
        <v>38757</v>
      </c>
      <c r="B477" s="13">
        <v>84203</v>
      </c>
      <c r="C477" s="13">
        <v>1096</v>
      </c>
      <c r="D477" s="13">
        <v>0.70099999999999996</v>
      </c>
      <c r="E477" s="13">
        <v>10.67</v>
      </c>
      <c r="F477" s="49">
        <v>7.59</v>
      </c>
      <c r="G477" s="13">
        <v>0.85</v>
      </c>
      <c r="H477" s="36" t="s">
        <v>112</v>
      </c>
      <c r="I477" s="13">
        <v>0.4</v>
      </c>
      <c r="J477" s="13">
        <v>7.8</v>
      </c>
      <c r="K477" s="13">
        <v>185</v>
      </c>
      <c r="AP477" s="28">
        <v>235</v>
      </c>
      <c r="AQ477" s="28">
        <v>125</v>
      </c>
    </row>
    <row r="478" spans="1:43" x14ac:dyDescent="0.3">
      <c r="A478" s="48">
        <v>38761</v>
      </c>
      <c r="B478" s="13">
        <v>100433</v>
      </c>
      <c r="C478" s="13">
        <v>1135</v>
      </c>
      <c r="D478" s="13">
        <v>0.72699999999999998</v>
      </c>
      <c r="E478" s="13">
        <v>8.66</v>
      </c>
      <c r="F478" s="49">
        <v>7.69</v>
      </c>
      <c r="G478" s="13">
        <v>6.76</v>
      </c>
      <c r="H478" s="36" t="s">
        <v>112</v>
      </c>
      <c r="I478" s="13">
        <v>0</v>
      </c>
      <c r="J478" s="13">
        <v>7.7</v>
      </c>
      <c r="K478" s="13">
        <v>161</v>
      </c>
      <c r="AP478" s="28">
        <v>235</v>
      </c>
      <c r="AQ478" s="28">
        <v>125</v>
      </c>
    </row>
    <row r="479" spans="1:43" x14ac:dyDescent="0.3">
      <c r="A479" s="48">
        <v>38769</v>
      </c>
      <c r="B479" s="13">
        <v>93737</v>
      </c>
      <c r="C479" s="13">
        <v>1233</v>
      </c>
      <c r="D479" s="13">
        <v>0.78890000000000005</v>
      </c>
      <c r="E479" s="13">
        <v>12.02</v>
      </c>
      <c r="F479" s="49">
        <v>7.79</v>
      </c>
      <c r="G479" s="13">
        <v>0.88</v>
      </c>
      <c r="H479" s="36" t="s">
        <v>112</v>
      </c>
      <c r="I479" s="13">
        <v>0.24</v>
      </c>
      <c r="J479" s="13">
        <v>7.7</v>
      </c>
      <c r="K479" s="13">
        <v>161</v>
      </c>
      <c r="AP479" s="28">
        <v>235</v>
      </c>
      <c r="AQ479" s="28">
        <v>125</v>
      </c>
    </row>
    <row r="480" spans="1:43" x14ac:dyDescent="0.3">
      <c r="A480" s="48">
        <v>38771</v>
      </c>
      <c r="B480" s="13">
        <v>100812</v>
      </c>
      <c r="C480" s="13">
        <v>1246</v>
      </c>
      <c r="D480" s="13">
        <v>0.79700000000000004</v>
      </c>
      <c r="E480" s="13">
        <v>11.36</v>
      </c>
      <c r="F480" s="49">
        <v>8.27</v>
      </c>
      <c r="G480" s="13">
        <v>3.18</v>
      </c>
      <c r="H480" s="36" t="s">
        <v>112</v>
      </c>
      <c r="I480" s="13">
        <v>0</v>
      </c>
      <c r="J480" s="13">
        <v>7.9</v>
      </c>
      <c r="K480" s="13">
        <v>121</v>
      </c>
      <c r="L480" s="13">
        <f>AVERAGE(K476:K480)</f>
        <v>259.60000000000002</v>
      </c>
      <c r="M480" s="38">
        <f>GEOMEAN(K476:K480)</f>
        <v>207.93937328142422</v>
      </c>
      <c r="N480" s="45" t="s">
        <v>373</v>
      </c>
      <c r="AP480" s="28">
        <v>235</v>
      </c>
      <c r="AQ480" s="28">
        <v>125</v>
      </c>
    </row>
    <row r="481" spans="1:43" x14ac:dyDescent="0.3">
      <c r="A481" s="48">
        <v>38777</v>
      </c>
      <c r="B481" s="13">
        <v>104837</v>
      </c>
      <c r="C481" s="13">
        <v>1243</v>
      </c>
      <c r="D481" s="13">
        <v>0.79549999999999998</v>
      </c>
      <c r="E481" s="13">
        <v>15.66</v>
      </c>
      <c r="F481" s="49">
        <v>7.42</v>
      </c>
      <c r="G481" s="13">
        <v>6.87</v>
      </c>
      <c r="H481" s="36" t="s">
        <v>112</v>
      </c>
      <c r="I481" s="13">
        <v>0.62</v>
      </c>
      <c r="J481" s="13">
        <v>7.8</v>
      </c>
      <c r="K481" s="13">
        <v>30</v>
      </c>
      <c r="AP481" s="28">
        <v>235</v>
      </c>
      <c r="AQ481" s="28">
        <v>125</v>
      </c>
    </row>
    <row r="482" spans="1:43" x14ac:dyDescent="0.3">
      <c r="A482" s="48">
        <v>38785</v>
      </c>
      <c r="B482" s="13">
        <v>94344</v>
      </c>
      <c r="C482" s="13">
        <v>638.5</v>
      </c>
      <c r="D482" s="13">
        <v>0.40860000000000002</v>
      </c>
      <c r="E482" s="13">
        <v>10.29</v>
      </c>
      <c r="F482" s="49">
        <v>7.72</v>
      </c>
      <c r="G482" s="13">
        <v>8.5399999999999991</v>
      </c>
      <c r="H482" s="36" t="s">
        <v>112</v>
      </c>
      <c r="I482" s="13">
        <v>0.56999999999999995</v>
      </c>
      <c r="J482" s="13">
        <v>7.6</v>
      </c>
      <c r="K482" s="13">
        <v>3255</v>
      </c>
      <c r="AP482" s="28">
        <v>235</v>
      </c>
      <c r="AQ482" s="28">
        <v>125</v>
      </c>
    </row>
    <row r="483" spans="1:43" x14ac:dyDescent="0.3">
      <c r="A483" s="48">
        <v>38790</v>
      </c>
      <c r="B483" s="13">
        <v>91655</v>
      </c>
      <c r="C483" s="13">
        <v>784.7</v>
      </c>
      <c r="D483" s="13">
        <v>0.50239999999999996</v>
      </c>
      <c r="E483" s="13">
        <v>10.27</v>
      </c>
      <c r="F483" s="49">
        <v>7.38</v>
      </c>
      <c r="G483" s="13">
        <v>6.71</v>
      </c>
      <c r="H483" s="36" t="s">
        <v>112</v>
      </c>
      <c r="I483" s="13">
        <v>1.0900000000000001</v>
      </c>
      <c r="J483" s="13">
        <v>7.6</v>
      </c>
      <c r="O483" s="13">
        <v>1.4</v>
      </c>
      <c r="P483" s="13">
        <v>53.6</v>
      </c>
      <c r="Q483" s="28" t="s">
        <v>321</v>
      </c>
      <c r="R483" s="28" t="s">
        <v>321</v>
      </c>
      <c r="S483" s="28" t="s">
        <v>321</v>
      </c>
      <c r="T483" s="28" t="s">
        <v>321</v>
      </c>
      <c r="U483" s="28" t="s">
        <v>321</v>
      </c>
      <c r="V483" s="28" t="s">
        <v>321</v>
      </c>
      <c r="W483" s="28">
        <v>13.1</v>
      </c>
      <c r="X483" s="28">
        <v>96</v>
      </c>
      <c r="Y483" s="28" t="s">
        <v>321</v>
      </c>
      <c r="Z483" s="28">
        <v>0.7</v>
      </c>
      <c r="AA483" s="28" t="s">
        <v>321</v>
      </c>
      <c r="AB483" s="28">
        <v>23</v>
      </c>
      <c r="AC483" s="28" t="s">
        <v>321</v>
      </c>
      <c r="AD483" s="13">
        <v>263</v>
      </c>
      <c r="AE483" s="13">
        <v>7.7</v>
      </c>
      <c r="AF483" s="29" t="s">
        <v>365</v>
      </c>
      <c r="AP483" s="28">
        <v>235</v>
      </c>
      <c r="AQ483" s="28">
        <v>125</v>
      </c>
    </row>
    <row r="484" spans="1:43" x14ac:dyDescent="0.3">
      <c r="A484" s="48">
        <v>38798</v>
      </c>
      <c r="B484" s="13">
        <v>95040</v>
      </c>
      <c r="C484" s="13">
        <v>2589</v>
      </c>
      <c r="D484" s="13">
        <v>1.657</v>
      </c>
      <c r="E484" s="13">
        <v>11.49</v>
      </c>
      <c r="F484" s="49">
        <v>7.57</v>
      </c>
      <c r="G484" s="13">
        <v>2.63</v>
      </c>
      <c r="H484" s="36" t="s">
        <v>112</v>
      </c>
      <c r="I484" s="13">
        <v>0.41</v>
      </c>
      <c r="J484" s="13">
        <v>7.6</v>
      </c>
      <c r="K484" s="13">
        <v>733</v>
      </c>
      <c r="AE484" s="13">
        <v>1.6</v>
      </c>
      <c r="AF484" s="29" t="s">
        <v>365</v>
      </c>
      <c r="AP484" s="28">
        <v>235</v>
      </c>
      <c r="AQ484" s="28">
        <v>125</v>
      </c>
    </row>
    <row r="485" spans="1:43" x14ac:dyDescent="0.3">
      <c r="A485" s="48">
        <v>38806</v>
      </c>
      <c r="B485" s="13">
        <v>93142</v>
      </c>
      <c r="C485" s="13">
        <v>1154</v>
      </c>
      <c r="D485" s="13">
        <v>0.73860000000000003</v>
      </c>
      <c r="E485" s="13">
        <v>10.36</v>
      </c>
      <c r="F485" s="49">
        <v>7.59</v>
      </c>
      <c r="G485" s="13">
        <v>8.9700000000000006</v>
      </c>
      <c r="H485" s="36" t="s">
        <v>112</v>
      </c>
      <c r="I485" s="13">
        <v>0.15</v>
      </c>
      <c r="J485" s="13">
        <v>7.7</v>
      </c>
      <c r="K485" s="13">
        <v>228</v>
      </c>
      <c r="L485" s="13">
        <f>AVERAGE(K481:K485)</f>
        <v>1061.5</v>
      </c>
      <c r="M485" s="38">
        <f>GEOMEAN(K481:K485)</f>
        <v>357.4191085662618</v>
      </c>
      <c r="N485" s="45" t="s">
        <v>374</v>
      </c>
      <c r="AE485" s="13">
        <v>3.4</v>
      </c>
      <c r="AF485" s="29" t="s">
        <v>365</v>
      </c>
      <c r="AP485" s="28">
        <v>235</v>
      </c>
      <c r="AQ485" s="28">
        <v>125</v>
      </c>
    </row>
    <row r="486" spans="1:43" x14ac:dyDescent="0.3">
      <c r="A486" s="48">
        <v>38811</v>
      </c>
      <c r="B486" s="13">
        <v>94650</v>
      </c>
      <c r="C486" s="13">
        <v>810</v>
      </c>
      <c r="D486" s="13">
        <v>0.51839999999999997</v>
      </c>
      <c r="E486" s="13">
        <v>10.42</v>
      </c>
      <c r="F486" s="49">
        <v>7.71</v>
      </c>
      <c r="G486" s="13">
        <v>7.67</v>
      </c>
      <c r="H486" s="36" t="s">
        <v>112</v>
      </c>
      <c r="I486" s="13">
        <v>0.46</v>
      </c>
      <c r="J486" s="13">
        <v>7.3</v>
      </c>
      <c r="K486" s="13">
        <v>448</v>
      </c>
      <c r="AP486" s="28">
        <v>235</v>
      </c>
      <c r="AQ486" s="28">
        <v>125</v>
      </c>
    </row>
    <row r="487" spans="1:43" x14ac:dyDescent="0.3">
      <c r="A487" s="48">
        <v>38817</v>
      </c>
      <c r="B487" s="13">
        <v>110106</v>
      </c>
      <c r="C487" s="13">
        <v>1034</v>
      </c>
      <c r="D487" s="13">
        <v>0.66200000000000003</v>
      </c>
      <c r="E487" s="13">
        <v>10.85</v>
      </c>
      <c r="F487" s="49">
        <v>7.59</v>
      </c>
      <c r="G487" s="13">
        <v>9.32</v>
      </c>
      <c r="H487" s="36" t="s">
        <v>112</v>
      </c>
      <c r="I487" s="13">
        <v>0.36</v>
      </c>
      <c r="J487" s="13">
        <v>8.1</v>
      </c>
      <c r="K487" s="13">
        <v>269</v>
      </c>
      <c r="AP487" s="28">
        <v>235</v>
      </c>
      <c r="AQ487" s="28">
        <v>125</v>
      </c>
    </row>
    <row r="488" spans="1:43" x14ac:dyDescent="0.3">
      <c r="A488" s="48">
        <v>38819</v>
      </c>
      <c r="B488" s="13">
        <v>95324</v>
      </c>
      <c r="C488" s="13">
        <v>1054</v>
      </c>
      <c r="D488" s="13">
        <v>0.67400000000000004</v>
      </c>
      <c r="E488" s="13">
        <v>5.83</v>
      </c>
      <c r="F488" s="49">
        <v>7.65</v>
      </c>
      <c r="G488" s="13">
        <v>19.350000000000001</v>
      </c>
      <c r="H488" s="36" t="s">
        <v>112</v>
      </c>
      <c r="I488" s="13">
        <v>0</v>
      </c>
      <c r="J488" s="13">
        <v>7.9</v>
      </c>
      <c r="K488" s="13">
        <v>546</v>
      </c>
      <c r="AP488" s="28">
        <v>235</v>
      </c>
      <c r="AQ488" s="28">
        <v>125</v>
      </c>
    </row>
    <row r="489" spans="1:43" x14ac:dyDescent="0.3">
      <c r="A489" s="48">
        <v>38827</v>
      </c>
      <c r="B489" s="13">
        <v>112051</v>
      </c>
      <c r="C489" s="13">
        <v>964.2</v>
      </c>
      <c r="D489" s="13">
        <v>0.61709999999999998</v>
      </c>
      <c r="E489" s="13">
        <v>10.199999999999999</v>
      </c>
      <c r="F489" s="49">
        <v>7.71</v>
      </c>
      <c r="G489" s="13">
        <v>15.66</v>
      </c>
      <c r="H489" s="36" t="s">
        <v>112</v>
      </c>
      <c r="I489" s="13">
        <v>0.11</v>
      </c>
      <c r="J489" s="13">
        <v>7.5</v>
      </c>
      <c r="K489" s="13">
        <v>399</v>
      </c>
      <c r="AP489" s="28">
        <v>235</v>
      </c>
      <c r="AQ489" s="28">
        <v>125</v>
      </c>
    </row>
    <row r="490" spans="1:43" x14ac:dyDescent="0.3">
      <c r="A490" s="48">
        <v>38831</v>
      </c>
      <c r="B490" s="13">
        <v>101930</v>
      </c>
      <c r="C490" s="13">
        <v>1039</v>
      </c>
      <c r="D490" s="13">
        <v>0.66510000000000002</v>
      </c>
      <c r="E490" s="13">
        <v>11.26</v>
      </c>
      <c r="F490" s="49">
        <v>7.66</v>
      </c>
      <c r="G490" s="13">
        <v>14.39</v>
      </c>
      <c r="H490" s="36" t="s">
        <v>112</v>
      </c>
      <c r="I490" s="13">
        <v>7.0000000000000007E-2</v>
      </c>
      <c r="J490" s="13">
        <v>7.9</v>
      </c>
      <c r="K490" s="13">
        <v>645</v>
      </c>
      <c r="L490" s="13">
        <f>AVERAGE(K486:K490)</f>
        <v>461.4</v>
      </c>
      <c r="M490" s="38">
        <f>GEOMEAN(K486:K490)</f>
        <v>442.33480127439344</v>
      </c>
      <c r="N490" s="45" t="s">
        <v>375</v>
      </c>
      <c r="AP490" s="28">
        <v>235</v>
      </c>
      <c r="AQ490" s="28">
        <v>125</v>
      </c>
    </row>
    <row r="491" spans="1:43" x14ac:dyDescent="0.3">
      <c r="A491" s="48">
        <v>38845</v>
      </c>
      <c r="B491" s="13">
        <v>100346</v>
      </c>
      <c r="C491" s="13">
        <v>1143</v>
      </c>
      <c r="D491" s="13">
        <v>0.73150000000000004</v>
      </c>
      <c r="E491" s="13">
        <v>9.75</v>
      </c>
      <c r="F491" s="49">
        <v>7.56</v>
      </c>
      <c r="G491" s="13">
        <v>13.61</v>
      </c>
      <c r="H491" s="36" t="s">
        <v>112</v>
      </c>
      <c r="I491" s="13">
        <v>0.02</v>
      </c>
      <c r="J491" s="13">
        <v>7.4</v>
      </c>
      <c r="K491" s="13">
        <v>389</v>
      </c>
      <c r="AP491" s="28">
        <v>235</v>
      </c>
      <c r="AQ491" s="28">
        <v>125</v>
      </c>
    </row>
    <row r="492" spans="1:43" x14ac:dyDescent="0.3">
      <c r="A492" s="48">
        <v>38854</v>
      </c>
      <c r="B492" s="13">
        <v>95553</v>
      </c>
      <c r="C492" s="13">
        <v>852</v>
      </c>
      <c r="D492" s="13">
        <v>0.54500000000000004</v>
      </c>
      <c r="E492" s="13">
        <v>7.28</v>
      </c>
      <c r="F492" s="49">
        <v>7.79</v>
      </c>
      <c r="G492" s="13">
        <v>14.05</v>
      </c>
      <c r="H492" s="36" t="s">
        <v>112</v>
      </c>
      <c r="I492" s="13">
        <v>0</v>
      </c>
      <c r="J492" s="13">
        <v>7.9</v>
      </c>
      <c r="K492" s="13">
        <v>294</v>
      </c>
      <c r="AP492" s="28">
        <v>235</v>
      </c>
      <c r="AQ492" s="28">
        <v>125</v>
      </c>
    </row>
    <row r="493" spans="1:43" x14ac:dyDescent="0.3">
      <c r="A493" s="48">
        <v>38855</v>
      </c>
      <c r="B493" s="13">
        <v>95643</v>
      </c>
      <c r="C493" s="13">
        <v>470.1</v>
      </c>
      <c r="D493" s="13">
        <v>0.3009</v>
      </c>
      <c r="E493" s="13">
        <v>8.7799999999999994</v>
      </c>
      <c r="F493" s="49">
        <v>7.78</v>
      </c>
      <c r="G493" s="13">
        <v>14.59</v>
      </c>
      <c r="H493" s="36" t="s">
        <v>112</v>
      </c>
      <c r="I493" s="13">
        <v>0.38</v>
      </c>
      <c r="J493" s="13">
        <v>7.7</v>
      </c>
      <c r="K493" s="13">
        <v>8664</v>
      </c>
      <c r="AP493" s="28">
        <v>235</v>
      </c>
      <c r="AQ493" s="28">
        <v>125</v>
      </c>
    </row>
    <row r="494" spans="1:43" x14ac:dyDescent="0.3">
      <c r="A494" s="48">
        <v>38862</v>
      </c>
      <c r="B494" s="13">
        <v>92832</v>
      </c>
      <c r="C494" s="13">
        <v>473.5</v>
      </c>
      <c r="D494" s="13">
        <v>0.30299999999999999</v>
      </c>
      <c r="E494" s="13">
        <v>8.17</v>
      </c>
      <c r="F494" s="49">
        <v>7.61</v>
      </c>
      <c r="G494" s="13">
        <v>17.899999999999999</v>
      </c>
      <c r="H494" s="36" t="s">
        <v>112</v>
      </c>
      <c r="I494" s="13">
        <v>0.02</v>
      </c>
      <c r="J494" s="13">
        <v>7.9</v>
      </c>
      <c r="K494" s="13">
        <v>2481</v>
      </c>
      <c r="AP494" s="28">
        <v>235</v>
      </c>
      <c r="AQ494" s="28">
        <v>125</v>
      </c>
    </row>
    <row r="495" spans="1:43" x14ac:dyDescent="0.3">
      <c r="A495" s="48">
        <v>38868</v>
      </c>
      <c r="B495" s="13">
        <v>93618</v>
      </c>
      <c r="C495" s="13">
        <v>1100</v>
      </c>
      <c r="D495" s="13">
        <v>0.70420000000000005</v>
      </c>
      <c r="E495" s="13">
        <v>9.48</v>
      </c>
      <c r="F495" s="49">
        <v>7.59</v>
      </c>
      <c r="G495" s="13">
        <v>23.31</v>
      </c>
      <c r="H495" s="36" t="s">
        <v>112</v>
      </c>
      <c r="I495" s="13">
        <v>0.11</v>
      </c>
      <c r="J495" s="13">
        <v>7.8</v>
      </c>
      <c r="K495" s="13">
        <v>213</v>
      </c>
      <c r="L495" s="13">
        <f>AVERAGE(K491:K495)</f>
        <v>2408.1999999999998</v>
      </c>
      <c r="M495" s="38">
        <f>GEOMEAN(K491:K495)</f>
        <v>878.62660288738812</v>
      </c>
      <c r="N495" s="45" t="s">
        <v>376</v>
      </c>
      <c r="AP495" s="28">
        <v>235</v>
      </c>
      <c r="AQ495" s="28">
        <v>125</v>
      </c>
    </row>
    <row r="496" spans="1:43" x14ac:dyDescent="0.3">
      <c r="A496" s="48">
        <v>38876</v>
      </c>
      <c r="B496" s="13">
        <v>102114</v>
      </c>
      <c r="C496" s="13">
        <v>860</v>
      </c>
      <c r="D496" s="13">
        <v>0.55100000000000005</v>
      </c>
      <c r="E496" s="13">
        <v>6.06</v>
      </c>
      <c r="F496" s="49">
        <v>7.45</v>
      </c>
      <c r="G496" s="13">
        <v>18.87</v>
      </c>
      <c r="H496" s="36" t="s">
        <v>112</v>
      </c>
      <c r="I496" s="13">
        <v>0.2</v>
      </c>
      <c r="J496" s="13">
        <v>7.9</v>
      </c>
      <c r="K496" s="13">
        <v>5475</v>
      </c>
      <c r="AP496" s="28">
        <v>235</v>
      </c>
      <c r="AQ496" s="28">
        <v>125</v>
      </c>
    </row>
    <row r="497" spans="1:43" x14ac:dyDescent="0.3">
      <c r="A497" s="48">
        <v>38880</v>
      </c>
      <c r="B497" s="13">
        <v>95125</v>
      </c>
      <c r="C497" s="13">
        <v>585.20000000000005</v>
      </c>
      <c r="D497" s="13">
        <v>0.37459999999999999</v>
      </c>
      <c r="E497" s="13">
        <v>7.22</v>
      </c>
      <c r="F497" s="49">
        <v>7.65</v>
      </c>
      <c r="G497" s="13">
        <v>16.86</v>
      </c>
      <c r="H497" s="36" t="s">
        <v>112</v>
      </c>
      <c r="I497" s="13">
        <v>0.1</v>
      </c>
      <c r="J497" s="13">
        <v>7.7</v>
      </c>
      <c r="K497" s="13">
        <v>1391</v>
      </c>
      <c r="AP497" s="28">
        <v>235</v>
      </c>
      <c r="AQ497" s="28">
        <v>125</v>
      </c>
    </row>
    <row r="498" spans="1:43" x14ac:dyDescent="0.3">
      <c r="A498" s="48">
        <v>38883</v>
      </c>
      <c r="B498" s="13">
        <v>95342</v>
      </c>
      <c r="C498" s="13">
        <v>1050</v>
      </c>
      <c r="D498" s="13">
        <v>0.67200000000000004</v>
      </c>
      <c r="E498" s="13">
        <v>6.21</v>
      </c>
      <c r="F498" s="49">
        <v>7.67</v>
      </c>
      <c r="G498" s="13">
        <v>21.91</v>
      </c>
      <c r="H498" s="36" t="s">
        <v>112</v>
      </c>
      <c r="I498" s="13">
        <v>0.5</v>
      </c>
      <c r="J498" s="13">
        <v>8</v>
      </c>
      <c r="K498" s="13">
        <v>1333</v>
      </c>
      <c r="AP498" s="28">
        <v>235</v>
      </c>
      <c r="AQ498" s="28">
        <v>125</v>
      </c>
    </row>
    <row r="499" spans="1:43" x14ac:dyDescent="0.3">
      <c r="A499" s="48">
        <v>38889</v>
      </c>
      <c r="B499" s="13">
        <v>100121</v>
      </c>
      <c r="C499" s="13">
        <v>663</v>
      </c>
      <c r="D499" s="13">
        <v>0.42399999999999999</v>
      </c>
      <c r="E499" s="13">
        <v>6.63</v>
      </c>
      <c r="F499" s="49">
        <v>7.74</v>
      </c>
      <c r="G499" s="13">
        <v>22.05</v>
      </c>
      <c r="H499" s="36" t="s">
        <v>112</v>
      </c>
      <c r="I499" s="13">
        <v>0.4</v>
      </c>
      <c r="J499" s="13">
        <v>7.8</v>
      </c>
      <c r="K499" s="13">
        <v>1043</v>
      </c>
      <c r="AP499" s="28">
        <v>235</v>
      </c>
      <c r="AQ499" s="28">
        <v>125</v>
      </c>
    </row>
    <row r="500" spans="1:43" x14ac:dyDescent="0.3">
      <c r="A500" s="48">
        <v>38897</v>
      </c>
      <c r="B500" s="13">
        <v>94114</v>
      </c>
      <c r="C500" s="13">
        <v>599.70000000000005</v>
      </c>
      <c r="D500" s="13">
        <v>0.38379999999999997</v>
      </c>
      <c r="E500" s="13">
        <v>4.9000000000000004</v>
      </c>
      <c r="F500" s="49">
        <v>7.57</v>
      </c>
      <c r="G500" s="13">
        <v>19.95</v>
      </c>
      <c r="H500" s="36" t="s">
        <v>112</v>
      </c>
      <c r="I500" s="13">
        <v>0.44</v>
      </c>
      <c r="J500" s="13">
        <v>7.4</v>
      </c>
      <c r="K500" s="13">
        <v>1785</v>
      </c>
      <c r="L500" s="13">
        <f>AVERAGE(K496:K500)</f>
        <v>2205.4</v>
      </c>
      <c r="M500" s="38">
        <f>GEOMEAN(K496:K500)</f>
        <v>1800.0840607316047</v>
      </c>
      <c r="N500" s="45" t="s">
        <v>377</v>
      </c>
      <c r="AP500" s="28">
        <v>235</v>
      </c>
      <c r="AQ500" s="28">
        <v>125</v>
      </c>
    </row>
    <row r="501" spans="1:43" x14ac:dyDescent="0.3">
      <c r="A501" s="48">
        <v>38908</v>
      </c>
      <c r="B501" s="13">
        <v>93110</v>
      </c>
      <c r="C501" s="13">
        <v>1251</v>
      </c>
      <c r="D501" s="13">
        <v>0.80059999999999998</v>
      </c>
      <c r="E501" s="13">
        <v>5.61</v>
      </c>
      <c r="F501" s="49">
        <v>7.54</v>
      </c>
      <c r="G501" s="13">
        <v>22.16</v>
      </c>
      <c r="H501" s="36" t="s">
        <v>112</v>
      </c>
      <c r="I501" s="13">
        <v>0.52</v>
      </c>
      <c r="J501" s="13">
        <v>8.1</v>
      </c>
      <c r="K501" s="13">
        <v>1860</v>
      </c>
      <c r="AP501" s="28">
        <v>235</v>
      </c>
      <c r="AQ501" s="28">
        <v>125</v>
      </c>
    </row>
    <row r="502" spans="1:43" x14ac:dyDescent="0.3">
      <c r="A502" s="48">
        <v>38910</v>
      </c>
      <c r="B502" s="13">
        <v>95613</v>
      </c>
      <c r="C502" s="13">
        <v>498.4</v>
      </c>
      <c r="D502" s="13">
        <v>0.31900000000000001</v>
      </c>
      <c r="E502" s="13">
        <v>6.79</v>
      </c>
      <c r="F502" s="49">
        <v>7.69</v>
      </c>
      <c r="G502" s="13">
        <v>23.21</v>
      </c>
      <c r="H502" s="36" t="s">
        <v>112</v>
      </c>
      <c r="I502" s="13">
        <v>0.51</v>
      </c>
      <c r="J502" s="13">
        <v>7.7</v>
      </c>
      <c r="K502" s="13">
        <v>3076</v>
      </c>
      <c r="O502" s="13">
        <v>1.4</v>
      </c>
      <c r="P502" s="13">
        <v>30.9</v>
      </c>
      <c r="Q502" s="28" t="s">
        <v>321</v>
      </c>
      <c r="R502" s="28" t="s">
        <v>321</v>
      </c>
      <c r="S502" s="28" t="s">
        <v>321</v>
      </c>
      <c r="T502" s="28" t="s">
        <v>321</v>
      </c>
      <c r="U502" s="28" t="s">
        <v>321</v>
      </c>
      <c r="V502" s="28" t="s">
        <v>321</v>
      </c>
      <c r="W502" s="28" t="s">
        <v>321</v>
      </c>
      <c r="X502" s="28">
        <v>59.7</v>
      </c>
      <c r="Y502" s="28" t="s">
        <v>321</v>
      </c>
      <c r="Z502" s="28">
        <v>0.32</v>
      </c>
      <c r="AA502" s="28" t="s">
        <v>321</v>
      </c>
      <c r="AB502" s="28">
        <v>24.1</v>
      </c>
      <c r="AC502" s="28" t="s">
        <v>321</v>
      </c>
      <c r="AD502" s="13">
        <v>166</v>
      </c>
      <c r="AE502" s="13">
        <v>4.3</v>
      </c>
      <c r="AF502" s="29" t="s">
        <v>365</v>
      </c>
      <c r="AP502" s="28">
        <v>235</v>
      </c>
      <c r="AQ502" s="28">
        <v>125</v>
      </c>
    </row>
    <row r="503" spans="1:43" x14ac:dyDescent="0.3">
      <c r="A503" s="48">
        <v>38915</v>
      </c>
      <c r="B503" s="13">
        <v>95725</v>
      </c>
      <c r="C503" s="13">
        <v>898</v>
      </c>
      <c r="D503" s="13">
        <v>0.57499999999999996</v>
      </c>
      <c r="E503" s="13">
        <v>6.72</v>
      </c>
      <c r="F503" s="49">
        <v>7.53</v>
      </c>
      <c r="G503" s="13">
        <v>24.43</v>
      </c>
      <c r="H503" s="36" t="s">
        <v>112</v>
      </c>
      <c r="I503" s="13">
        <v>0.4</v>
      </c>
      <c r="J503" s="13">
        <v>8.1999999999999993</v>
      </c>
      <c r="K503" s="13">
        <v>1145</v>
      </c>
      <c r="AE503" s="13">
        <v>0.6</v>
      </c>
      <c r="AF503" s="29" t="s">
        <v>378</v>
      </c>
      <c r="AP503" s="28">
        <v>235</v>
      </c>
      <c r="AQ503" s="28">
        <v>125</v>
      </c>
    </row>
    <row r="504" spans="1:43" x14ac:dyDescent="0.3">
      <c r="A504" s="48">
        <v>38918</v>
      </c>
      <c r="B504" s="13">
        <v>92848</v>
      </c>
      <c r="C504" s="13">
        <v>1136</v>
      </c>
      <c r="D504" s="13">
        <v>0.72719999999999996</v>
      </c>
      <c r="E504" s="13">
        <v>4.8099999999999996</v>
      </c>
      <c r="F504" s="49">
        <v>7.55</v>
      </c>
      <c r="G504" s="13">
        <v>25.17</v>
      </c>
      <c r="H504" s="36" t="s">
        <v>112</v>
      </c>
      <c r="I504" s="13">
        <v>0.49</v>
      </c>
      <c r="J504" s="13">
        <v>7.9</v>
      </c>
      <c r="K504" s="13">
        <v>857</v>
      </c>
      <c r="AE504" s="13">
        <v>2.4</v>
      </c>
      <c r="AF504" s="29" t="s">
        <v>359</v>
      </c>
      <c r="AP504" s="28">
        <v>235</v>
      </c>
      <c r="AQ504" s="28">
        <v>125</v>
      </c>
    </row>
    <row r="505" spans="1:43" x14ac:dyDescent="0.3">
      <c r="A505" s="48">
        <v>38929</v>
      </c>
      <c r="B505" s="13">
        <v>105513</v>
      </c>
      <c r="C505" s="13">
        <v>851</v>
      </c>
      <c r="D505" s="13">
        <v>0.54500000000000004</v>
      </c>
      <c r="E505" s="13">
        <v>7.17</v>
      </c>
      <c r="F505" s="49">
        <v>7.47</v>
      </c>
      <c r="G505" s="13">
        <v>26.25</v>
      </c>
      <c r="H505" s="36" t="s">
        <v>112</v>
      </c>
      <c r="I505" s="13">
        <v>0.2</v>
      </c>
      <c r="J505" s="13">
        <v>7.7</v>
      </c>
      <c r="K505" s="13">
        <v>146</v>
      </c>
      <c r="L505" s="13">
        <f>AVERAGE(K501:K505)</f>
        <v>1416.8</v>
      </c>
      <c r="M505" s="38">
        <f>GEOMEAN(K501:K505)</f>
        <v>961.00951563381466</v>
      </c>
      <c r="N505" s="45" t="s">
        <v>379</v>
      </c>
      <c r="AP505" s="28">
        <v>235</v>
      </c>
      <c r="AQ505" s="28">
        <v>125</v>
      </c>
    </row>
    <row r="506" spans="1:43" x14ac:dyDescent="0.3">
      <c r="A506" s="48">
        <v>38938</v>
      </c>
      <c r="B506" s="13">
        <v>100016</v>
      </c>
      <c r="C506" s="13">
        <v>927.1</v>
      </c>
      <c r="D506" s="13">
        <v>0.59330000000000005</v>
      </c>
      <c r="E506" s="13">
        <v>4.18</v>
      </c>
      <c r="F506" s="49">
        <v>7.61</v>
      </c>
      <c r="G506" s="13">
        <v>22.69</v>
      </c>
      <c r="H506" s="36" t="s">
        <v>112</v>
      </c>
      <c r="I506" s="13">
        <v>0.17</v>
      </c>
      <c r="J506" s="13">
        <v>7.9</v>
      </c>
      <c r="K506" s="13">
        <v>487</v>
      </c>
      <c r="AP506" s="28">
        <v>235</v>
      </c>
      <c r="AQ506" s="28">
        <v>125</v>
      </c>
    </row>
    <row r="507" spans="1:43" x14ac:dyDescent="0.3">
      <c r="A507" s="48">
        <v>38946</v>
      </c>
      <c r="B507" s="13">
        <v>100202</v>
      </c>
      <c r="C507" s="13">
        <v>774.7</v>
      </c>
      <c r="D507" s="13">
        <v>0.49580000000000002</v>
      </c>
      <c r="E507" s="13">
        <v>6.24</v>
      </c>
      <c r="F507" s="49">
        <v>7.71</v>
      </c>
      <c r="G507" s="13">
        <v>23.69</v>
      </c>
      <c r="H507" s="36" t="s">
        <v>112</v>
      </c>
      <c r="I507" s="13">
        <v>0.21</v>
      </c>
      <c r="J507" s="13">
        <v>7.6</v>
      </c>
      <c r="K507" s="13">
        <v>568</v>
      </c>
      <c r="AP507" s="28">
        <v>235</v>
      </c>
      <c r="AQ507" s="28">
        <v>125</v>
      </c>
    </row>
    <row r="508" spans="1:43" x14ac:dyDescent="0.3">
      <c r="A508" s="48">
        <v>38952</v>
      </c>
      <c r="B508" s="13">
        <v>93841</v>
      </c>
      <c r="C508" s="13">
        <v>1038</v>
      </c>
      <c r="D508" s="13">
        <v>0.66449999999999998</v>
      </c>
      <c r="E508" s="13">
        <v>4.55</v>
      </c>
      <c r="F508" s="49">
        <v>7.52</v>
      </c>
      <c r="G508" s="13">
        <v>20.39</v>
      </c>
      <c r="H508" s="36" t="s">
        <v>112</v>
      </c>
      <c r="I508" s="13">
        <v>0.14000000000000001</v>
      </c>
      <c r="J508" s="13">
        <v>7.7</v>
      </c>
      <c r="K508" s="13">
        <v>228</v>
      </c>
      <c r="AP508" s="28">
        <v>235</v>
      </c>
      <c r="AQ508" s="28">
        <v>125</v>
      </c>
    </row>
    <row r="509" spans="1:43" x14ac:dyDescent="0.3">
      <c r="A509" s="48">
        <v>38957</v>
      </c>
      <c r="B509" s="13">
        <v>105051</v>
      </c>
      <c r="C509" s="13">
        <v>329.4</v>
      </c>
      <c r="D509" s="13">
        <v>0.21079999999999999</v>
      </c>
      <c r="E509" s="13">
        <v>6.5</v>
      </c>
      <c r="F509" s="49">
        <v>7.65</v>
      </c>
      <c r="G509" s="13">
        <v>23.57</v>
      </c>
      <c r="H509" s="36" t="s">
        <v>112</v>
      </c>
      <c r="I509" s="13">
        <v>0.28999999999999998</v>
      </c>
      <c r="J509" s="13">
        <v>7.5</v>
      </c>
      <c r="K509" s="13">
        <v>8164</v>
      </c>
      <c r="AP509" s="28">
        <v>235</v>
      </c>
      <c r="AQ509" s="28">
        <v>125</v>
      </c>
    </row>
    <row r="510" spans="1:43" x14ac:dyDescent="0.3">
      <c r="A510" s="48">
        <v>38960</v>
      </c>
      <c r="B510" s="13">
        <v>101457</v>
      </c>
      <c r="C510" s="13">
        <v>716</v>
      </c>
      <c r="D510" s="13">
        <v>0.45800000000000002</v>
      </c>
      <c r="E510" s="13">
        <v>6.3</v>
      </c>
      <c r="F510" s="49">
        <v>7.57</v>
      </c>
      <c r="G510" s="13">
        <v>20.75</v>
      </c>
      <c r="H510" s="36" t="s">
        <v>112</v>
      </c>
      <c r="I510" s="13">
        <v>0</v>
      </c>
      <c r="J510" s="13">
        <v>7.8</v>
      </c>
      <c r="K510" s="13">
        <v>676</v>
      </c>
      <c r="L510" s="13">
        <f>AVERAGE(K506:K510)</f>
        <v>2024.6</v>
      </c>
      <c r="M510" s="38">
        <f>GEOMEAN(K506:K510)</f>
        <v>809.71534027950474</v>
      </c>
      <c r="N510" s="45" t="s">
        <v>380</v>
      </c>
      <c r="AP510" s="28">
        <v>235</v>
      </c>
      <c r="AQ510" s="28">
        <v>125</v>
      </c>
    </row>
    <row r="511" spans="1:43" x14ac:dyDescent="0.3">
      <c r="A511" s="48">
        <v>38966</v>
      </c>
      <c r="B511" s="13">
        <v>101425</v>
      </c>
      <c r="C511" s="13">
        <v>1029</v>
      </c>
      <c r="D511" s="13">
        <v>0.65849999999999997</v>
      </c>
      <c r="E511" s="13">
        <v>6.7</v>
      </c>
      <c r="F511" s="49">
        <v>7.67</v>
      </c>
      <c r="G511" s="13">
        <v>18.27</v>
      </c>
      <c r="H511" s="36" t="s">
        <v>112</v>
      </c>
      <c r="I511" s="13">
        <v>0.19</v>
      </c>
      <c r="J511" s="13">
        <v>8.1999999999999993</v>
      </c>
      <c r="K511" s="13">
        <v>1935</v>
      </c>
      <c r="AP511" s="28">
        <v>235</v>
      </c>
      <c r="AQ511" s="28">
        <v>125</v>
      </c>
    </row>
    <row r="512" spans="1:43" x14ac:dyDescent="0.3">
      <c r="A512" s="48">
        <v>38972</v>
      </c>
      <c r="B512" s="13">
        <v>105650</v>
      </c>
      <c r="C512" s="13">
        <v>182</v>
      </c>
      <c r="D512" s="13">
        <v>0.11600000000000001</v>
      </c>
      <c r="E512" s="13">
        <v>7.67</v>
      </c>
      <c r="F512" s="49">
        <v>7.43</v>
      </c>
      <c r="G512" s="13">
        <v>20.68</v>
      </c>
      <c r="H512" s="36" t="s">
        <v>112</v>
      </c>
      <c r="I512" s="13">
        <v>0.1</v>
      </c>
      <c r="J512" s="13">
        <v>7.4</v>
      </c>
      <c r="K512" s="13">
        <v>24192</v>
      </c>
      <c r="AP512" s="28">
        <v>235</v>
      </c>
      <c r="AQ512" s="28">
        <v>125</v>
      </c>
    </row>
    <row r="513" spans="1:43" x14ac:dyDescent="0.3">
      <c r="A513" s="48">
        <v>38974</v>
      </c>
      <c r="B513" s="13">
        <v>101926</v>
      </c>
      <c r="C513" s="13">
        <v>525.79999999999995</v>
      </c>
      <c r="D513" s="13">
        <v>0.33650000000000002</v>
      </c>
      <c r="E513" s="13">
        <v>6.96</v>
      </c>
      <c r="F513" s="49">
        <v>7.6</v>
      </c>
      <c r="G513" s="13">
        <v>19.14</v>
      </c>
      <c r="H513" s="36" t="s">
        <v>112</v>
      </c>
      <c r="I513" s="13">
        <v>0.13</v>
      </c>
      <c r="J513" s="13">
        <v>7.7</v>
      </c>
      <c r="K513" s="13">
        <v>1071</v>
      </c>
      <c r="AP513" s="28">
        <v>235</v>
      </c>
      <c r="AQ513" s="28">
        <v>125</v>
      </c>
    </row>
    <row r="514" spans="1:43" x14ac:dyDescent="0.3">
      <c r="A514" s="48">
        <v>38980</v>
      </c>
      <c r="B514" s="13">
        <v>92725</v>
      </c>
      <c r="C514" s="13">
        <v>659</v>
      </c>
      <c r="D514" s="13">
        <v>0.42170000000000002</v>
      </c>
      <c r="E514" s="13">
        <v>7.57</v>
      </c>
      <c r="F514" s="49">
        <v>7.67</v>
      </c>
      <c r="G514" s="13">
        <v>13.93</v>
      </c>
      <c r="H514" s="36" t="s">
        <v>112</v>
      </c>
      <c r="I514" s="13">
        <v>7.0000000000000007E-2</v>
      </c>
      <c r="J514" s="13">
        <v>7.7</v>
      </c>
      <c r="K514" s="13">
        <v>712</v>
      </c>
      <c r="AP514" s="28">
        <v>235</v>
      </c>
      <c r="AQ514" s="28">
        <v>125</v>
      </c>
    </row>
    <row r="515" spans="1:43" x14ac:dyDescent="0.3">
      <c r="A515" s="48">
        <v>38986</v>
      </c>
      <c r="B515" s="13">
        <v>94532</v>
      </c>
      <c r="C515" s="13">
        <v>809</v>
      </c>
      <c r="D515" s="13">
        <v>0.51800000000000002</v>
      </c>
      <c r="E515" s="13">
        <v>6.52</v>
      </c>
      <c r="F515" s="49">
        <v>7.6</v>
      </c>
      <c r="G515" s="13">
        <v>15.25</v>
      </c>
      <c r="H515" s="36" t="s">
        <v>112</v>
      </c>
      <c r="I515" s="13">
        <v>0</v>
      </c>
      <c r="J515" s="13">
        <v>7.8</v>
      </c>
      <c r="K515" s="13">
        <v>697</v>
      </c>
      <c r="L515" s="13">
        <f>AVERAGE(K511:K515)</f>
        <v>5721.4</v>
      </c>
      <c r="M515" s="38">
        <f>GEOMEAN(K511:K515)</f>
        <v>1901.8269492814277</v>
      </c>
      <c r="N515" s="45" t="s">
        <v>381</v>
      </c>
      <c r="AP515" s="28">
        <v>235</v>
      </c>
      <c r="AQ515" s="28">
        <v>125</v>
      </c>
    </row>
    <row r="516" spans="1:43" x14ac:dyDescent="0.3">
      <c r="A516" s="48">
        <v>38994</v>
      </c>
      <c r="B516" s="13">
        <v>94655</v>
      </c>
      <c r="C516" s="13">
        <v>527.5</v>
      </c>
      <c r="D516" s="13">
        <v>0.33760000000000001</v>
      </c>
      <c r="E516" s="13">
        <v>5.43</v>
      </c>
      <c r="F516" s="49">
        <v>7.67</v>
      </c>
      <c r="G516" s="13">
        <v>19.27</v>
      </c>
      <c r="H516" s="36" t="s">
        <v>112</v>
      </c>
      <c r="I516" s="13">
        <v>0.26</v>
      </c>
      <c r="J516" s="13">
        <v>7.7</v>
      </c>
      <c r="K516" s="13">
        <v>2489</v>
      </c>
      <c r="AP516" s="28">
        <v>235</v>
      </c>
      <c r="AQ516" s="28">
        <v>125</v>
      </c>
    </row>
    <row r="517" spans="1:43" x14ac:dyDescent="0.3">
      <c r="A517" s="48">
        <v>39000</v>
      </c>
      <c r="B517" s="13">
        <v>95201</v>
      </c>
      <c r="C517" s="13">
        <v>1084</v>
      </c>
      <c r="D517" s="13">
        <v>0.69399999999999995</v>
      </c>
      <c r="E517" s="13">
        <v>5.83</v>
      </c>
      <c r="F517" s="49">
        <v>7.51</v>
      </c>
      <c r="G517" s="13">
        <v>14.72</v>
      </c>
      <c r="H517" s="36" t="s">
        <v>112</v>
      </c>
      <c r="I517" s="13">
        <v>0.3</v>
      </c>
      <c r="J517" s="13">
        <v>7.9</v>
      </c>
      <c r="K517" s="13">
        <v>345</v>
      </c>
      <c r="O517" s="13">
        <v>2.1</v>
      </c>
      <c r="P517" s="13">
        <v>89.2</v>
      </c>
      <c r="Q517" s="28" t="s">
        <v>321</v>
      </c>
      <c r="R517" s="28" t="s">
        <v>321</v>
      </c>
      <c r="S517" s="28" t="s">
        <v>321</v>
      </c>
      <c r="T517" s="28" t="s">
        <v>321</v>
      </c>
      <c r="U517" s="28" t="s">
        <v>321</v>
      </c>
      <c r="V517" s="13">
        <v>5.8</v>
      </c>
      <c r="W517" s="28" t="s">
        <v>321</v>
      </c>
      <c r="X517" s="28">
        <v>143</v>
      </c>
      <c r="Y517" s="28" t="s">
        <v>321</v>
      </c>
      <c r="Z517" s="28">
        <v>0.51</v>
      </c>
      <c r="AA517" s="28" t="s">
        <v>321</v>
      </c>
      <c r="AB517" s="28">
        <v>68.2</v>
      </c>
      <c r="AC517" s="28" t="s">
        <v>321</v>
      </c>
      <c r="AD517" s="13">
        <v>255</v>
      </c>
      <c r="AE517" s="28">
        <v>1.6</v>
      </c>
      <c r="AF517" s="29" t="s">
        <v>382</v>
      </c>
      <c r="AP517" s="28">
        <v>235</v>
      </c>
      <c r="AQ517" s="28">
        <v>125</v>
      </c>
    </row>
    <row r="518" spans="1:43" x14ac:dyDescent="0.3">
      <c r="A518" s="48">
        <v>39009</v>
      </c>
      <c r="B518" s="13">
        <v>110436</v>
      </c>
      <c r="C518" s="13">
        <v>496.7</v>
      </c>
      <c r="D518" s="13">
        <v>0.31790000000000002</v>
      </c>
      <c r="E518" s="13">
        <v>8.76</v>
      </c>
      <c r="F518" s="49">
        <v>7.71</v>
      </c>
      <c r="G518" s="13">
        <v>13.25</v>
      </c>
      <c r="H518" s="36" t="s">
        <v>112</v>
      </c>
      <c r="I518" s="13">
        <v>0.04</v>
      </c>
      <c r="J518" s="13">
        <v>7.6</v>
      </c>
      <c r="K518" s="13">
        <v>3076</v>
      </c>
      <c r="AP518" s="28">
        <v>235</v>
      </c>
      <c r="AQ518" s="28">
        <v>125</v>
      </c>
    </row>
    <row r="519" spans="1:43" x14ac:dyDescent="0.3">
      <c r="A519" s="48">
        <v>39016</v>
      </c>
      <c r="B519" s="13">
        <v>93645</v>
      </c>
      <c r="C519" s="13">
        <v>711.4</v>
      </c>
      <c r="D519" s="13">
        <v>0.44219999999999998</v>
      </c>
      <c r="E519" s="13">
        <v>9.32</v>
      </c>
      <c r="F519" s="49">
        <v>7.51</v>
      </c>
      <c r="G519" s="13">
        <v>9.19</v>
      </c>
      <c r="H519" s="36" t="s">
        <v>112</v>
      </c>
      <c r="I519" s="13">
        <v>0.04</v>
      </c>
      <c r="J519" s="13">
        <v>7.8</v>
      </c>
      <c r="K519" s="13">
        <v>292</v>
      </c>
      <c r="AP519" s="28">
        <v>235</v>
      </c>
      <c r="AQ519" s="28">
        <v>125</v>
      </c>
    </row>
    <row r="520" spans="1:43" x14ac:dyDescent="0.3">
      <c r="A520" s="48">
        <v>39021</v>
      </c>
      <c r="B520" s="13">
        <v>93938</v>
      </c>
      <c r="C520" s="13">
        <v>870.7</v>
      </c>
      <c r="D520" s="13">
        <v>0.55720000000000003</v>
      </c>
      <c r="E520" s="13">
        <v>6.76</v>
      </c>
      <c r="F520" s="49">
        <v>7.26</v>
      </c>
      <c r="G520" s="13">
        <v>12.74</v>
      </c>
      <c r="H520" s="36" t="s">
        <v>112</v>
      </c>
      <c r="I520" s="13">
        <v>0.68</v>
      </c>
      <c r="J520" s="13">
        <v>8.1999999999999993</v>
      </c>
      <c r="K520" s="13">
        <v>988</v>
      </c>
      <c r="L520" s="13">
        <f>AVERAGE(K516:K520)</f>
        <v>1438</v>
      </c>
      <c r="M520" s="38">
        <f>GEOMEAN(K516:K520)</f>
        <v>947.09604660076855</v>
      </c>
      <c r="N520" s="45" t="s">
        <v>383</v>
      </c>
      <c r="AP520" s="28">
        <v>235</v>
      </c>
      <c r="AQ520" s="28">
        <v>125</v>
      </c>
    </row>
    <row r="521" spans="1:43" x14ac:dyDescent="0.3">
      <c r="A521" s="48">
        <v>39027</v>
      </c>
      <c r="B521" s="13">
        <v>102806</v>
      </c>
      <c r="C521" s="13">
        <v>1017</v>
      </c>
      <c r="D521" s="13">
        <v>0.65110000000000001</v>
      </c>
      <c r="E521" s="13">
        <v>9.14</v>
      </c>
      <c r="F521" s="49">
        <v>7.55</v>
      </c>
      <c r="G521" s="13">
        <v>9.26</v>
      </c>
      <c r="H521" s="36" t="s">
        <v>112</v>
      </c>
      <c r="I521" s="13">
        <v>0.28999999999999998</v>
      </c>
      <c r="J521" s="13">
        <v>7.7</v>
      </c>
      <c r="K521" s="13">
        <v>185</v>
      </c>
      <c r="AP521" s="28">
        <v>235</v>
      </c>
      <c r="AQ521" s="28">
        <v>125</v>
      </c>
    </row>
    <row r="522" spans="1:43" x14ac:dyDescent="0.3">
      <c r="A522" s="48">
        <v>39030</v>
      </c>
      <c r="B522" s="13">
        <v>100458</v>
      </c>
      <c r="C522" s="13">
        <v>694.6</v>
      </c>
      <c r="D522" s="13">
        <v>0.44450000000000001</v>
      </c>
      <c r="E522" s="13">
        <v>8.2200000000000006</v>
      </c>
      <c r="F522" s="49">
        <v>7.61</v>
      </c>
      <c r="G522" s="13">
        <v>12.08</v>
      </c>
      <c r="H522" s="36" t="s">
        <v>112</v>
      </c>
      <c r="I522" s="13">
        <v>0.25</v>
      </c>
      <c r="J522" s="13">
        <v>7.8</v>
      </c>
      <c r="K522" s="13">
        <v>2602</v>
      </c>
      <c r="AP522" s="28">
        <v>235</v>
      </c>
      <c r="AQ522" s="28">
        <v>125</v>
      </c>
    </row>
    <row r="523" spans="1:43" x14ac:dyDescent="0.3">
      <c r="A523" s="48">
        <v>39034</v>
      </c>
      <c r="B523" s="13">
        <v>93225</v>
      </c>
      <c r="C523" s="13">
        <v>766.4</v>
      </c>
      <c r="D523" s="13">
        <v>0.49049999999999999</v>
      </c>
      <c r="E523" s="13">
        <v>9.34</v>
      </c>
      <c r="F523" s="49">
        <v>7.62</v>
      </c>
      <c r="G523" s="13">
        <v>6.88</v>
      </c>
      <c r="H523" s="36" t="s">
        <v>112</v>
      </c>
      <c r="I523" s="13">
        <v>0.59</v>
      </c>
      <c r="J523" s="13">
        <v>7.5</v>
      </c>
      <c r="K523" s="13">
        <v>2755</v>
      </c>
      <c r="AP523" s="28">
        <v>235</v>
      </c>
      <c r="AQ523" s="28">
        <v>125</v>
      </c>
    </row>
    <row r="524" spans="1:43" x14ac:dyDescent="0.3">
      <c r="A524" s="48">
        <v>39037</v>
      </c>
      <c r="B524" s="13">
        <v>93838</v>
      </c>
      <c r="C524" s="13">
        <v>293</v>
      </c>
      <c r="D524" s="13">
        <v>0.188</v>
      </c>
      <c r="E524" s="13">
        <v>8.34</v>
      </c>
      <c r="F524" s="49">
        <v>7.29</v>
      </c>
      <c r="G524" s="13">
        <v>11.22</v>
      </c>
      <c r="H524" s="36" t="s">
        <v>112</v>
      </c>
      <c r="I524" s="13">
        <v>0.8</v>
      </c>
      <c r="J524" s="13">
        <v>7.4</v>
      </c>
      <c r="K524" s="13">
        <v>3448</v>
      </c>
      <c r="AP524" s="28">
        <v>235</v>
      </c>
      <c r="AQ524" s="28">
        <v>125</v>
      </c>
    </row>
    <row r="525" spans="1:43" x14ac:dyDescent="0.3">
      <c r="A525" s="48">
        <v>39049</v>
      </c>
      <c r="B525" s="13">
        <v>94851</v>
      </c>
      <c r="C525" s="13">
        <v>1011</v>
      </c>
      <c r="D525" s="13">
        <v>0.64700000000000002</v>
      </c>
      <c r="E525" s="13">
        <v>8.27</v>
      </c>
      <c r="F525" s="49">
        <v>7.09</v>
      </c>
      <c r="G525" s="13">
        <v>10.99</v>
      </c>
      <c r="H525" s="36" t="s">
        <v>112</v>
      </c>
      <c r="I525" s="13">
        <v>0.2</v>
      </c>
      <c r="J525" s="13">
        <v>7.9</v>
      </c>
      <c r="K525" s="13">
        <v>160</v>
      </c>
      <c r="L525" s="13">
        <f>AVERAGE(K521:K525)</f>
        <v>1830</v>
      </c>
      <c r="M525" s="38">
        <f>GEOMEAN(K521:K525)</f>
        <v>939.41517796909648</v>
      </c>
      <c r="N525" s="45" t="s">
        <v>384</v>
      </c>
      <c r="AP525" s="28">
        <v>235</v>
      </c>
      <c r="AQ525" s="28">
        <v>125</v>
      </c>
    </row>
    <row r="526" spans="1:43" x14ac:dyDescent="0.3">
      <c r="A526" s="48">
        <v>39056</v>
      </c>
      <c r="B526" s="13">
        <v>94720</v>
      </c>
      <c r="C526" s="13">
        <v>775</v>
      </c>
      <c r="D526" s="13">
        <v>0.496</v>
      </c>
      <c r="E526" s="13">
        <v>10.26</v>
      </c>
      <c r="F526" s="49">
        <v>7.62</v>
      </c>
      <c r="G526" s="13">
        <v>3.76</v>
      </c>
      <c r="H526" s="36" t="s">
        <v>112</v>
      </c>
      <c r="I526" s="13">
        <v>0.04</v>
      </c>
      <c r="J526" s="13">
        <v>7.9</v>
      </c>
      <c r="K526" s="13">
        <v>1153</v>
      </c>
      <c r="AP526" s="28">
        <v>235</v>
      </c>
      <c r="AQ526" s="28">
        <v>125</v>
      </c>
    </row>
    <row r="527" spans="1:43" x14ac:dyDescent="0.3">
      <c r="A527" s="48">
        <v>39063</v>
      </c>
      <c r="B527" s="13">
        <v>124315</v>
      </c>
      <c r="C527" s="13">
        <v>2</v>
      </c>
      <c r="D527" s="13">
        <v>1.2999999999999999E-3</v>
      </c>
      <c r="E527" s="13">
        <v>10.55</v>
      </c>
      <c r="F527" s="49">
        <v>7.86</v>
      </c>
      <c r="G527" s="13">
        <v>7.54</v>
      </c>
      <c r="H527" s="36" t="s">
        <v>112</v>
      </c>
      <c r="I527" s="13">
        <v>0.54</v>
      </c>
      <c r="J527" s="13">
        <v>6.8</v>
      </c>
      <c r="K527" s="13">
        <v>2014</v>
      </c>
      <c r="AP527" s="28">
        <v>235</v>
      </c>
      <c r="AQ527" s="28">
        <v>125</v>
      </c>
    </row>
    <row r="528" spans="1:43" x14ac:dyDescent="0.3">
      <c r="A528" s="48">
        <v>39065</v>
      </c>
      <c r="B528" s="13">
        <v>94823</v>
      </c>
      <c r="C528" s="13">
        <v>711.5</v>
      </c>
      <c r="D528" s="13">
        <v>0.45540000000000003</v>
      </c>
      <c r="E528" s="13">
        <v>11.05</v>
      </c>
      <c r="F528" s="49">
        <v>7.51</v>
      </c>
      <c r="G528" s="13">
        <v>5.99</v>
      </c>
      <c r="H528" s="36" t="s">
        <v>112</v>
      </c>
      <c r="I528" s="13">
        <v>0.09</v>
      </c>
      <c r="J528" s="13">
        <v>8.3000000000000007</v>
      </c>
      <c r="K528" s="13">
        <v>547</v>
      </c>
      <c r="AP528" s="28">
        <v>235</v>
      </c>
      <c r="AQ528" s="28">
        <v>125</v>
      </c>
    </row>
    <row r="529" spans="1:43" x14ac:dyDescent="0.3">
      <c r="A529" s="48">
        <v>39069</v>
      </c>
      <c r="B529" s="13">
        <v>101051</v>
      </c>
      <c r="C529" s="13">
        <v>886.3</v>
      </c>
      <c r="D529" s="13">
        <v>0.56720000000000004</v>
      </c>
      <c r="E529" s="13">
        <v>9.07</v>
      </c>
      <c r="F529" s="49">
        <v>7.13</v>
      </c>
      <c r="G529" s="13">
        <v>10.18</v>
      </c>
      <c r="H529" s="36" t="s">
        <v>112</v>
      </c>
      <c r="I529" s="13">
        <v>5.04</v>
      </c>
      <c r="J529" s="13">
        <v>7.7</v>
      </c>
      <c r="K529" s="13">
        <v>134</v>
      </c>
      <c r="AP529" s="28">
        <v>235</v>
      </c>
      <c r="AQ529" s="28">
        <v>125</v>
      </c>
    </row>
    <row r="530" spans="1:43" x14ac:dyDescent="0.3">
      <c r="A530" s="48">
        <v>39072</v>
      </c>
      <c r="B530" s="13">
        <v>94758</v>
      </c>
      <c r="C530" s="13">
        <v>206.1</v>
      </c>
      <c r="D530" s="13">
        <v>0.13189999999999999</v>
      </c>
      <c r="E530" s="13">
        <v>6.97</v>
      </c>
      <c r="F530" s="49">
        <v>7.73</v>
      </c>
      <c r="G530" s="13">
        <v>19.23</v>
      </c>
      <c r="H530" s="36" t="s">
        <v>112</v>
      </c>
      <c r="I530" s="13">
        <v>0.41</v>
      </c>
      <c r="J530" s="13">
        <v>7.5</v>
      </c>
      <c r="K530" s="13">
        <v>2613</v>
      </c>
      <c r="L530" s="13">
        <f>AVERAGE(K526:K530)</f>
        <v>1292.2</v>
      </c>
      <c r="M530" s="38">
        <f>GEOMEAN(K526:K530)</f>
        <v>850.40158621898831</v>
      </c>
      <c r="N530" s="45" t="s">
        <v>385</v>
      </c>
      <c r="AP530" s="28">
        <v>235</v>
      </c>
      <c r="AQ530" s="28">
        <v>125</v>
      </c>
    </row>
    <row r="531" spans="1:43" x14ac:dyDescent="0.3">
      <c r="A531" s="48">
        <v>39093</v>
      </c>
      <c r="B531" s="13">
        <v>94933</v>
      </c>
      <c r="C531" s="13">
        <v>879.3</v>
      </c>
      <c r="D531" s="13">
        <v>0.56279999999999997</v>
      </c>
      <c r="E531" s="13">
        <v>11.22</v>
      </c>
      <c r="F531" s="49">
        <v>7.41</v>
      </c>
      <c r="G531" s="13">
        <v>3.51</v>
      </c>
      <c r="H531" s="36" t="s">
        <v>112</v>
      </c>
      <c r="I531" s="13">
        <v>7.0000000000000007E-2</v>
      </c>
      <c r="J531" s="13">
        <v>7.7</v>
      </c>
      <c r="K531" s="13">
        <v>98</v>
      </c>
      <c r="AP531" s="28">
        <v>235</v>
      </c>
      <c r="AQ531" s="28">
        <v>125</v>
      </c>
    </row>
    <row r="532" spans="1:43" x14ac:dyDescent="0.3">
      <c r="A532" s="48">
        <v>39098</v>
      </c>
      <c r="B532" s="13">
        <v>94549</v>
      </c>
      <c r="C532" s="13">
        <v>704.8</v>
      </c>
      <c r="D532" s="13">
        <v>0.4511</v>
      </c>
      <c r="E532" s="13">
        <v>12.12</v>
      </c>
      <c r="F532" s="49">
        <v>7.8</v>
      </c>
      <c r="G532" s="13">
        <v>4.33</v>
      </c>
      <c r="H532" s="36" t="s">
        <v>112</v>
      </c>
      <c r="I532" s="13">
        <v>0.49</v>
      </c>
      <c r="J532" s="13">
        <v>7.9</v>
      </c>
      <c r="K532" s="13">
        <v>437</v>
      </c>
      <c r="AP532" s="28">
        <v>235</v>
      </c>
      <c r="AQ532" s="28">
        <v>125</v>
      </c>
    </row>
    <row r="533" spans="1:43" x14ac:dyDescent="0.3">
      <c r="A533" s="48">
        <v>39100</v>
      </c>
      <c r="B533" s="13">
        <v>94637</v>
      </c>
      <c r="C533" s="13">
        <v>795</v>
      </c>
      <c r="D533" s="13">
        <v>0.50900000000000001</v>
      </c>
      <c r="E533" s="13">
        <v>14.23</v>
      </c>
      <c r="F533" s="49">
        <v>7.18</v>
      </c>
      <c r="G533" s="13">
        <v>3.51</v>
      </c>
      <c r="H533" s="36" t="s">
        <v>112</v>
      </c>
      <c r="I533" s="13">
        <v>0.5</v>
      </c>
      <c r="J533" s="13">
        <v>7.8</v>
      </c>
      <c r="K533" s="13">
        <v>63</v>
      </c>
      <c r="AP533" s="28">
        <v>235</v>
      </c>
      <c r="AQ533" s="28">
        <v>125</v>
      </c>
    </row>
    <row r="534" spans="1:43" x14ac:dyDescent="0.3">
      <c r="A534" s="48">
        <v>39105</v>
      </c>
      <c r="B534" s="13">
        <v>110551</v>
      </c>
      <c r="C534" s="13">
        <v>1634</v>
      </c>
      <c r="D534" s="13">
        <v>1.046</v>
      </c>
      <c r="E534" s="13">
        <v>12.49</v>
      </c>
      <c r="F534" s="49">
        <v>7.82</v>
      </c>
      <c r="G534" s="13">
        <v>2.72</v>
      </c>
      <c r="H534" s="36" t="s">
        <v>112</v>
      </c>
      <c r="I534" s="13">
        <v>0.82</v>
      </c>
      <c r="J534" s="13">
        <v>7.2</v>
      </c>
      <c r="K534" s="13">
        <v>216</v>
      </c>
      <c r="AP534" s="28">
        <v>235</v>
      </c>
      <c r="AQ534" s="28">
        <v>125</v>
      </c>
    </row>
    <row r="535" spans="1:43" x14ac:dyDescent="0.3">
      <c r="A535" s="48">
        <v>39113</v>
      </c>
      <c r="B535" s="13">
        <v>95441</v>
      </c>
      <c r="C535" s="13">
        <v>1526</v>
      </c>
      <c r="D535" s="13">
        <v>0.97650000000000003</v>
      </c>
      <c r="E535" s="13">
        <v>8.64</v>
      </c>
      <c r="F535" s="49">
        <v>7.57</v>
      </c>
      <c r="G535" s="13">
        <v>4.7300000000000004</v>
      </c>
      <c r="H535" s="36" t="s">
        <v>112</v>
      </c>
      <c r="I535" s="13">
        <v>0.19</v>
      </c>
      <c r="J535" s="13">
        <v>7.9</v>
      </c>
      <c r="K535" s="13">
        <v>41</v>
      </c>
      <c r="L535" s="13">
        <f>AVERAGE(K531:K535)</f>
        <v>171</v>
      </c>
      <c r="M535" s="38">
        <f>GEOMEAN(K531:K535)</f>
        <v>119.03019196334066</v>
      </c>
      <c r="N535" s="45" t="s">
        <v>386</v>
      </c>
      <c r="AP535" s="28">
        <v>235</v>
      </c>
      <c r="AQ535" s="28">
        <v>125</v>
      </c>
    </row>
    <row r="536" spans="1:43" x14ac:dyDescent="0.3">
      <c r="A536" s="48">
        <v>39121</v>
      </c>
      <c r="F536" s="13" t="s">
        <v>387</v>
      </c>
      <c r="AP536" s="28">
        <v>235</v>
      </c>
      <c r="AQ536" s="28">
        <v>125</v>
      </c>
    </row>
    <row r="537" spans="1:43" x14ac:dyDescent="0.3">
      <c r="A537" s="48">
        <v>39125</v>
      </c>
      <c r="B537" s="13"/>
      <c r="G537" s="13" t="s">
        <v>388</v>
      </c>
      <c r="AP537" s="28">
        <v>235</v>
      </c>
      <c r="AQ537" s="28">
        <v>125</v>
      </c>
    </row>
    <row r="538" spans="1:43" x14ac:dyDescent="0.3">
      <c r="A538" s="48">
        <v>39133</v>
      </c>
      <c r="G538" s="13" t="s">
        <v>388</v>
      </c>
      <c r="AP538" s="28">
        <v>235</v>
      </c>
      <c r="AQ538" s="28">
        <v>125</v>
      </c>
    </row>
    <row r="539" spans="1:43" x14ac:dyDescent="0.3">
      <c r="A539" s="48">
        <v>39135</v>
      </c>
      <c r="G539" s="13" t="s">
        <v>388</v>
      </c>
      <c r="AP539" s="28">
        <v>235</v>
      </c>
      <c r="AQ539" s="28">
        <v>125</v>
      </c>
    </row>
    <row r="540" spans="1:43" x14ac:dyDescent="0.3">
      <c r="A540" s="48">
        <v>39141</v>
      </c>
      <c r="B540" s="13">
        <v>95425</v>
      </c>
      <c r="C540" s="13">
        <v>1622</v>
      </c>
      <c r="D540" s="13">
        <v>1.038</v>
      </c>
      <c r="E540" s="13">
        <v>12.94</v>
      </c>
      <c r="F540" s="49">
        <v>6.94</v>
      </c>
      <c r="G540" s="13">
        <v>2.17</v>
      </c>
      <c r="H540" s="36" t="s">
        <v>112</v>
      </c>
      <c r="I540" s="13">
        <v>5.04</v>
      </c>
      <c r="J540" s="13">
        <v>7.7</v>
      </c>
      <c r="K540" s="13">
        <v>272</v>
      </c>
      <c r="L540" s="13">
        <f>AVERAGE(K536:K540)</f>
        <v>272</v>
      </c>
      <c r="M540" s="38">
        <f>GEOMEAN(K536:K540)</f>
        <v>272</v>
      </c>
      <c r="N540" s="45" t="s">
        <v>389</v>
      </c>
      <c r="AP540" s="28">
        <v>235</v>
      </c>
      <c r="AQ540" s="28">
        <v>125</v>
      </c>
    </row>
    <row r="541" spans="1:43" x14ac:dyDescent="0.3">
      <c r="A541" s="48">
        <v>39149</v>
      </c>
      <c r="B541" s="13">
        <v>100428</v>
      </c>
      <c r="C541" s="13">
        <v>1326</v>
      </c>
      <c r="D541" s="13">
        <v>0.84840000000000004</v>
      </c>
      <c r="E541" s="13">
        <v>12.3</v>
      </c>
      <c r="F541" s="49">
        <v>7.36</v>
      </c>
      <c r="G541" s="13">
        <v>2.25</v>
      </c>
      <c r="H541" s="36" t="s">
        <v>112</v>
      </c>
      <c r="I541" s="13">
        <v>0.68</v>
      </c>
      <c r="J541" s="13">
        <v>7.6</v>
      </c>
      <c r="K541" s="13">
        <v>10</v>
      </c>
      <c r="AP541" s="28">
        <v>235</v>
      </c>
      <c r="AQ541" s="28">
        <v>125</v>
      </c>
    </row>
    <row r="542" spans="1:43" x14ac:dyDescent="0.3">
      <c r="A542" s="48">
        <v>39154</v>
      </c>
      <c r="B542" s="13">
        <v>85838</v>
      </c>
      <c r="C542" s="13">
        <v>1284</v>
      </c>
      <c r="D542" s="13">
        <v>0.82179999999999997</v>
      </c>
      <c r="E542" s="13">
        <v>9.26</v>
      </c>
      <c r="F542" s="49">
        <v>7.48</v>
      </c>
      <c r="G542" s="13">
        <v>7.32</v>
      </c>
      <c r="H542" s="36" t="s">
        <v>112</v>
      </c>
      <c r="I542" s="13">
        <v>0.19</v>
      </c>
      <c r="J542" s="13">
        <v>7.8</v>
      </c>
      <c r="K542" s="13">
        <v>309</v>
      </c>
      <c r="O542" s="13">
        <v>1.4</v>
      </c>
      <c r="P542" s="13">
        <v>78.8</v>
      </c>
      <c r="Q542" s="28" t="s">
        <v>321</v>
      </c>
      <c r="R542" s="28" t="s">
        <v>321</v>
      </c>
      <c r="S542" s="28">
        <v>39.200000000000003</v>
      </c>
      <c r="T542" s="28" t="s">
        <v>321</v>
      </c>
      <c r="U542" s="28" t="s">
        <v>321</v>
      </c>
      <c r="V542" s="13">
        <v>1.7</v>
      </c>
      <c r="W542" s="28">
        <v>15.7</v>
      </c>
      <c r="X542" s="28">
        <v>243</v>
      </c>
      <c r="Y542" s="28" t="s">
        <v>321</v>
      </c>
      <c r="Z542" s="28">
        <v>4.5999999999999996</v>
      </c>
      <c r="AA542" s="28" t="s">
        <v>321</v>
      </c>
      <c r="AB542" s="28">
        <v>61.1</v>
      </c>
      <c r="AC542" s="28" t="s">
        <v>321</v>
      </c>
      <c r="AD542" s="13">
        <v>269</v>
      </c>
      <c r="AE542" s="13">
        <v>0.83</v>
      </c>
      <c r="AF542" s="29" t="s">
        <v>390</v>
      </c>
      <c r="AP542" s="28">
        <v>235</v>
      </c>
      <c r="AQ542" s="28">
        <v>125</v>
      </c>
    </row>
    <row r="543" spans="1:43" x14ac:dyDescent="0.3">
      <c r="A543" s="48">
        <v>39162</v>
      </c>
      <c r="B543" s="13">
        <v>95043</v>
      </c>
      <c r="C543" s="13">
        <v>1254</v>
      </c>
      <c r="D543" s="13">
        <v>0.80230000000000001</v>
      </c>
      <c r="E543" s="13">
        <v>11.02</v>
      </c>
      <c r="F543" s="49">
        <v>7.55</v>
      </c>
      <c r="G543" s="13">
        <v>8.35</v>
      </c>
      <c r="H543" s="36" t="s">
        <v>112</v>
      </c>
      <c r="I543" s="13">
        <v>0.77</v>
      </c>
      <c r="J543" s="13">
        <v>7.9</v>
      </c>
      <c r="K543" s="13">
        <v>168</v>
      </c>
      <c r="AE543" s="13">
        <v>14.4</v>
      </c>
      <c r="AF543" s="29" t="s">
        <v>391</v>
      </c>
      <c r="AP543" s="28">
        <v>235</v>
      </c>
      <c r="AQ543" s="28">
        <v>125</v>
      </c>
    </row>
    <row r="544" spans="1:43" x14ac:dyDescent="0.3">
      <c r="A544" s="48">
        <v>39170</v>
      </c>
      <c r="B544" s="13">
        <v>103419</v>
      </c>
      <c r="C544" s="13">
        <v>950</v>
      </c>
      <c r="D544" s="13">
        <v>0.60799999999999998</v>
      </c>
      <c r="E544" s="13">
        <v>9.51</v>
      </c>
      <c r="F544" s="49">
        <v>7.77</v>
      </c>
      <c r="G544" s="13">
        <v>12.12</v>
      </c>
      <c r="H544" s="36" t="s">
        <v>112</v>
      </c>
      <c r="I544" s="13">
        <v>0.5</v>
      </c>
      <c r="J544" s="13">
        <v>7.8</v>
      </c>
      <c r="K544" s="13">
        <v>816</v>
      </c>
      <c r="AE544" s="13">
        <v>0.56000000000000005</v>
      </c>
      <c r="AF544" s="29" t="s">
        <v>392</v>
      </c>
      <c r="AP544" s="28">
        <v>235</v>
      </c>
      <c r="AQ544" s="28">
        <v>125</v>
      </c>
    </row>
    <row r="545" spans="1:43" x14ac:dyDescent="0.3">
      <c r="A545" s="48">
        <v>39175</v>
      </c>
      <c r="B545" s="13">
        <v>100140</v>
      </c>
      <c r="C545" s="13">
        <v>1012</v>
      </c>
      <c r="D545" s="13">
        <v>0.64790000000000003</v>
      </c>
      <c r="E545" s="13">
        <v>8.44</v>
      </c>
      <c r="F545" s="49">
        <v>7.73</v>
      </c>
      <c r="G545" s="13">
        <v>14.02</v>
      </c>
      <c r="H545" s="36" t="s">
        <v>112</v>
      </c>
      <c r="I545" s="13">
        <v>0.16</v>
      </c>
      <c r="J545" s="13">
        <v>7.8</v>
      </c>
      <c r="K545" s="13">
        <v>341</v>
      </c>
      <c r="L545" s="13">
        <f>AVERAGE(K541:K545)</f>
        <v>328.8</v>
      </c>
      <c r="M545" s="38">
        <f>GEOMEAN(K541:K545)</f>
        <v>170.58563629812446</v>
      </c>
      <c r="N545" s="45" t="s">
        <v>393</v>
      </c>
      <c r="AE545" s="13">
        <v>7.8E-2</v>
      </c>
      <c r="AF545" s="29" t="s">
        <v>394</v>
      </c>
      <c r="AP545" s="28">
        <v>235</v>
      </c>
      <c r="AQ545" s="28">
        <v>125</v>
      </c>
    </row>
    <row r="546" spans="1:43" x14ac:dyDescent="0.3">
      <c r="A546" s="48">
        <v>39181</v>
      </c>
      <c r="B546" s="13">
        <v>102636</v>
      </c>
      <c r="C546" s="13">
        <v>1086</v>
      </c>
      <c r="D546" s="13">
        <v>0.69499999999999995</v>
      </c>
      <c r="E546" s="13">
        <v>11.4</v>
      </c>
      <c r="F546" s="49">
        <v>7.46</v>
      </c>
      <c r="G546" s="13">
        <v>5.53</v>
      </c>
      <c r="H546" s="36" t="s">
        <v>112</v>
      </c>
      <c r="I546" s="13">
        <v>7.0000000000000007E-2</v>
      </c>
      <c r="J546" s="13">
        <v>7.5</v>
      </c>
      <c r="K546" s="13">
        <v>393</v>
      </c>
      <c r="AE546" s="13">
        <v>1.7</v>
      </c>
      <c r="AF546" s="29" t="s">
        <v>395</v>
      </c>
      <c r="AP546" s="28">
        <v>235</v>
      </c>
      <c r="AQ546" s="28">
        <v>125</v>
      </c>
    </row>
    <row r="547" spans="1:43" x14ac:dyDescent="0.3">
      <c r="A547" s="48">
        <v>39191</v>
      </c>
      <c r="B547" s="13">
        <v>95027</v>
      </c>
      <c r="C547" s="13">
        <v>789.6</v>
      </c>
      <c r="D547" s="13">
        <v>0.50539999999999996</v>
      </c>
      <c r="E547" s="13">
        <v>9.73</v>
      </c>
      <c r="F547" s="49">
        <v>6.98</v>
      </c>
      <c r="G547" s="13">
        <v>10</v>
      </c>
      <c r="H547" s="36" t="s">
        <v>112</v>
      </c>
      <c r="I547" s="13">
        <v>0.01</v>
      </c>
      <c r="J547" s="13">
        <v>7.1</v>
      </c>
      <c r="K547" s="13">
        <v>591</v>
      </c>
      <c r="AE547" s="13">
        <v>10.1</v>
      </c>
      <c r="AF547" s="29" t="s">
        <v>396</v>
      </c>
      <c r="AP547" s="28">
        <v>235</v>
      </c>
      <c r="AQ547" s="28">
        <v>125</v>
      </c>
    </row>
    <row r="548" spans="1:43" x14ac:dyDescent="0.3">
      <c r="A548" s="48">
        <v>39195</v>
      </c>
      <c r="B548" s="13">
        <v>95433</v>
      </c>
      <c r="C548" s="13">
        <v>1095</v>
      </c>
      <c r="D548" s="13">
        <v>0.70109999999999995</v>
      </c>
      <c r="E548" s="13">
        <v>8.75</v>
      </c>
      <c r="F548" s="49">
        <v>7.47</v>
      </c>
      <c r="G548" s="13">
        <v>15.05</v>
      </c>
      <c r="H548" s="36" t="s">
        <v>112</v>
      </c>
      <c r="I548" s="13">
        <v>0.45</v>
      </c>
      <c r="J548" s="13">
        <v>7.4</v>
      </c>
      <c r="K548" s="13">
        <v>148</v>
      </c>
      <c r="AP548" s="28">
        <v>235</v>
      </c>
      <c r="AQ548" s="28">
        <v>125</v>
      </c>
    </row>
    <row r="549" spans="1:43" x14ac:dyDescent="0.3">
      <c r="A549" s="48">
        <v>39198</v>
      </c>
      <c r="B549" s="13">
        <v>93322</v>
      </c>
      <c r="C549" s="13">
        <v>461</v>
      </c>
      <c r="D549" s="13">
        <v>0.29499999999999998</v>
      </c>
      <c r="E549" s="13">
        <v>8.77</v>
      </c>
      <c r="F549" s="49">
        <v>7.75</v>
      </c>
      <c r="G549" s="13">
        <v>14.31</v>
      </c>
      <c r="H549" s="36" t="s">
        <v>112</v>
      </c>
      <c r="I549" s="13">
        <v>0.1</v>
      </c>
      <c r="J549" s="13">
        <v>7.9</v>
      </c>
      <c r="K549" s="13">
        <v>3255</v>
      </c>
      <c r="L549" s="13">
        <f>AVERAGE(K545:K549)</f>
        <v>945.6</v>
      </c>
      <c r="M549" s="38">
        <f>GEOMEAN(K545:K549)</f>
        <v>520.36661239170849</v>
      </c>
      <c r="N549" s="45" t="s">
        <v>397</v>
      </c>
      <c r="AP549" s="28">
        <v>235</v>
      </c>
      <c r="AQ549" s="28">
        <v>125</v>
      </c>
    </row>
    <row r="550" spans="1:43" x14ac:dyDescent="0.3">
      <c r="A550" s="48">
        <v>39209</v>
      </c>
      <c r="B550" s="13">
        <v>104934</v>
      </c>
      <c r="C550" s="13">
        <v>1119</v>
      </c>
      <c r="D550" s="13">
        <v>0.71599999999999997</v>
      </c>
      <c r="E550" s="13">
        <v>10.3</v>
      </c>
      <c r="F550" s="49">
        <v>7.63</v>
      </c>
      <c r="G550" s="13">
        <v>14.86</v>
      </c>
      <c r="H550" s="36" t="s">
        <v>112</v>
      </c>
      <c r="I550" s="13">
        <v>0.5</v>
      </c>
      <c r="J550" s="13">
        <v>7.8</v>
      </c>
      <c r="K550" s="13">
        <v>712</v>
      </c>
      <c r="AP550" s="28">
        <v>235</v>
      </c>
      <c r="AQ550" s="28">
        <v>125</v>
      </c>
    </row>
    <row r="551" spans="1:43" x14ac:dyDescent="0.3">
      <c r="A551" s="48">
        <v>39218</v>
      </c>
      <c r="B551" s="13">
        <v>92825</v>
      </c>
      <c r="C551" s="13">
        <v>572</v>
      </c>
      <c r="D551" s="13">
        <v>0.36599999999999999</v>
      </c>
      <c r="E551" s="13">
        <v>7.41</v>
      </c>
      <c r="F551" s="49">
        <v>7.78</v>
      </c>
      <c r="G551" s="13">
        <v>18.07</v>
      </c>
      <c r="H551" s="36" t="s">
        <v>112</v>
      </c>
      <c r="I551" s="13">
        <v>0.2</v>
      </c>
      <c r="J551" s="13">
        <v>7.7</v>
      </c>
      <c r="K551" s="13">
        <v>7270</v>
      </c>
      <c r="AP551" s="28">
        <v>235</v>
      </c>
      <c r="AQ551" s="28">
        <v>125</v>
      </c>
    </row>
    <row r="552" spans="1:43" x14ac:dyDescent="0.3">
      <c r="A552" s="48">
        <v>39219</v>
      </c>
      <c r="B552" s="13">
        <v>100954</v>
      </c>
      <c r="C552" s="13">
        <v>864.2</v>
      </c>
      <c r="D552" s="13">
        <v>0.55310000000000004</v>
      </c>
      <c r="E552" s="13">
        <v>8</v>
      </c>
      <c r="F552" s="49">
        <v>7.43</v>
      </c>
      <c r="G552" s="13">
        <v>15.21</v>
      </c>
      <c r="H552" s="36" t="s">
        <v>112</v>
      </c>
      <c r="I552" s="13">
        <v>0.34</v>
      </c>
      <c r="J552" s="13">
        <v>7.6</v>
      </c>
      <c r="K552" s="13">
        <v>2755</v>
      </c>
      <c r="AP552" s="28">
        <v>235</v>
      </c>
      <c r="AQ552" s="28">
        <v>125</v>
      </c>
    </row>
    <row r="553" spans="1:43" x14ac:dyDescent="0.3">
      <c r="A553" s="48">
        <v>39226</v>
      </c>
      <c r="B553" s="13">
        <v>95501</v>
      </c>
      <c r="C553" s="13">
        <v>1198</v>
      </c>
      <c r="D553" s="13">
        <v>0.76649999999999996</v>
      </c>
      <c r="E553" s="13">
        <v>8.02</v>
      </c>
      <c r="F553" s="49">
        <v>7.43</v>
      </c>
      <c r="G553" s="13">
        <v>20.38</v>
      </c>
      <c r="H553" s="36" t="s">
        <v>112</v>
      </c>
      <c r="I553" s="13">
        <v>0.73</v>
      </c>
      <c r="J553" s="13">
        <v>7.8</v>
      </c>
      <c r="K553" s="13">
        <v>712</v>
      </c>
      <c r="AP553" s="28">
        <v>235</v>
      </c>
      <c r="AQ553" s="28">
        <v>125</v>
      </c>
    </row>
    <row r="554" spans="1:43" x14ac:dyDescent="0.3">
      <c r="A554" s="48">
        <v>39232</v>
      </c>
      <c r="B554" s="13">
        <v>102323</v>
      </c>
      <c r="C554" s="13">
        <v>1161</v>
      </c>
      <c r="D554" s="13">
        <v>0.74309999999999998</v>
      </c>
      <c r="E554" s="13">
        <v>8.26</v>
      </c>
      <c r="F554" s="49">
        <v>7.68</v>
      </c>
      <c r="G554" s="13">
        <v>22.34</v>
      </c>
      <c r="H554" s="36" t="s">
        <v>112</v>
      </c>
      <c r="I554" s="13">
        <v>0.14000000000000001</v>
      </c>
      <c r="J554" s="13">
        <v>7.6</v>
      </c>
      <c r="K554" s="13">
        <v>669</v>
      </c>
      <c r="L554" s="13">
        <f>AVERAGE(K550:K554)</f>
        <v>2423.6</v>
      </c>
      <c r="M554" s="38">
        <f>GEOMEAN(K550:K554)</f>
        <v>1466.9267352583836</v>
      </c>
      <c r="N554" s="45" t="s">
        <v>398</v>
      </c>
      <c r="AP554" s="28">
        <v>235</v>
      </c>
      <c r="AQ554" s="28">
        <v>125</v>
      </c>
    </row>
    <row r="555" spans="1:43" x14ac:dyDescent="0.3">
      <c r="A555" s="48">
        <v>39240</v>
      </c>
      <c r="B555" s="13">
        <v>100450</v>
      </c>
      <c r="C555" s="13">
        <v>1205</v>
      </c>
      <c r="D555" s="13">
        <v>0.77100000000000002</v>
      </c>
      <c r="E555" s="13">
        <v>7.22</v>
      </c>
      <c r="F555" s="49">
        <v>7.37</v>
      </c>
      <c r="G555" s="13">
        <v>21.23</v>
      </c>
      <c r="H555" s="36" t="s">
        <v>112</v>
      </c>
      <c r="I555" s="13">
        <v>0.03</v>
      </c>
      <c r="J555" s="13">
        <v>7.8</v>
      </c>
      <c r="K555" s="13">
        <v>657</v>
      </c>
      <c r="AP555" s="28">
        <v>235</v>
      </c>
      <c r="AQ555" s="28">
        <v>125</v>
      </c>
    </row>
    <row r="556" spans="1:43" x14ac:dyDescent="0.3">
      <c r="A556" s="48">
        <v>39244</v>
      </c>
      <c r="B556" s="13">
        <v>131118</v>
      </c>
      <c r="C556" s="13">
        <v>1191</v>
      </c>
      <c r="D556" s="13">
        <v>0.76200000000000001</v>
      </c>
      <c r="E556" s="13">
        <v>10.58</v>
      </c>
      <c r="F556" s="49">
        <v>7.9</v>
      </c>
      <c r="G556" s="13">
        <v>23.88</v>
      </c>
      <c r="H556" s="36" t="s">
        <v>112</v>
      </c>
      <c r="I556" s="13">
        <v>0.3</v>
      </c>
      <c r="J556" s="13">
        <v>7.6</v>
      </c>
      <c r="K556" s="13">
        <v>504</v>
      </c>
      <c r="AP556" s="28">
        <v>235</v>
      </c>
      <c r="AQ556" s="28">
        <v>125</v>
      </c>
    </row>
    <row r="557" spans="1:43" x14ac:dyDescent="0.3">
      <c r="A557" s="48">
        <v>39247</v>
      </c>
      <c r="B557" s="13">
        <v>95404</v>
      </c>
      <c r="C557" s="13">
        <v>1287</v>
      </c>
      <c r="D557" s="13">
        <v>0.82379999999999998</v>
      </c>
      <c r="E557" s="13">
        <v>6.11</v>
      </c>
      <c r="F557" s="49">
        <v>7.39</v>
      </c>
      <c r="G557" s="13">
        <v>22.22</v>
      </c>
      <c r="H557" s="36" t="s">
        <v>112</v>
      </c>
      <c r="I557" s="13">
        <v>0.26</v>
      </c>
      <c r="J557" s="13">
        <v>7.7</v>
      </c>
      <c r="K557" s="13">
        <v>1246</v>
      </c>
      <c r="AP557" s="28">
        <v>235</v>
      </c>
      <c r="AQ557" s="28">
        <v>125</v>
      </c>
    </row>
    <row r="558" spans="1:43" x14ac:dyDescent="0.3">
      <c r="A558" s="48">
        <v>39253</v>
      </c>
      <c r="B558" s="13">
        <v>100152</v>
      </c>
      <c r="C558" s="13">
        <v>797.9</v>
      </c>
      <c r="D558" s="13">
        <v>0.51070000000000004</v>
      </c>
      <c r="E558" s="13">
        <v>4.34</v>
      </c>
      <c r="F558" s="49">
        <v>7.21</v>
      </c>
      <c r="G558" s="13">
        <v>20.12</v>
      </c>
      <c r="H558" s="36" t="s">
        <v>112</v>
      </c>
      <c r="I558" s="13">
        <v>0.51</v>
      </c>
      <c r="J558" s="13">
        <v>7.8</v>
      </c>
      <c r="K558" s="13">
        <v>24192</v>
      </c>
      <c r="AP558" s="28">
        <v>235</v>
      </c>
      <c r="AQ558" s="28">
        <v>125</v>
      </c>
    </row>
    <row r="559" spans="1:43" x14ac:dyDescent="0.3">
      <c r="A559" s="48">
        <v>39261</v>
      </c>
      <c r="B559" s="13">
        <v>94702</v>
      </c>
      <c r="C559" s="13">
        <v>558.9</v>
      </c>
      <c r="D559" s="13">
        <v>0.35770000000000002</v>
      </c>
      <c r="E559" s="13">
        <v>6.93</v>
      </c>
      <c r="F559" s="49">
        <v>7.95</v>
      </c>
      <c r="G559" s="13">
        <v>24.55</v>
      </c>
      <c r="H559" s="36" t="s">
        <v>112</v>
      </c>
      <c r="I559" s="13">
        <v>0.95</v>
      </c>
      <c r="J559" s="13">
        <v>7.5</v>
      </c>
      <c r="K559" s="13">
        <v>2282</v>
      </c>
      <c r="L559" s="13">
        <f>AVERAGE(K555:K559)</f>
        <v>5776.2</v>
      </c>
      <c r="M559" s="38">
        <f>GEOMEAN(K555:K559)</f>
        <v>1868.5308494426456</v>
      </c>
      <c r="N559" s="45" t="s">
        <v>399</v>
      </c>
      <c r="AP559" s="28">
        <v>235</v>
      </c>
      <c r="AQ559" s="28">
        <v>125</v>
      </c>
    </row>
    <row r="560" spans="1:43" x14ac:dyDescent="0.3">
      <c r="A560" s="48">
        <v>39266</v>
      </c>
      <c r="B560" s="13">
        <v>94448</v>
      </c>
      <c r="C560" s="13">
        <v>1135</v>
      </c>
      <c r="D560" s="13">
        <v>0.72609999999999997</v>
      </c>
      <c r="E560" s="13">
        <v>6.77</v>
      </c>
      <c r="F560" s="49">
        <v>7.31</v>
      </c>
      <c r="G560" s="13">
        <v>19.7</v>
      </c>
      <c r="H560" s="36" t="s">
        <v>112</v>
      </c>
      <c r="I560" s="13">
        <v>0.34</v>
      </c>
      <c r="J560" s="13">
        <v>7.8</v>
      </c>
      <c r="K560" s="13">
        <v>1421</v>
      </c>
      <c r="O560" s="13">
        <v>2.1</v>
      </c>
      <c r="P560" s="13">
        <v>89.8</v>
      </c>
      <c r="Q560" s="28" t="s">
        <v>321</v>
      </c>
      <c r="R560" s="28" t="s">
        <v>321</v>
      </c>
      <c r="S560" s="28" t="s">
        <v>321</v>
      </c>
      <c r="T560" s="28" t="s">
        <v>321</v>
      </c>
      <c r="U560" s="28" t="s">
        <v>321</v>
      </c>
      <c r="V560" s="13">
        <v>2.7</v>
      </c>
      <c r="W560" s="28">
        <v>11.6</v>
      </c>
      <c r="X560" s="28">
        <v>162</v>
      </c>
      <c r="Y560" s="28" t="s">
        <v>321</v>
      </c>
      <c r="Z560" s="28">
        <v>0.32</v>
      </c>
      <c r="AA560" s="28" t="s">
        <v>321</v>
      </c>
      <c r="AB560" s="28">
        <v>90</v>
      </c>
      <c r="AC560" s="28" t="s">
        <v>321</v>
      </c>
      <c r="AD560" s="13">
        <v>254</v>
      </c>
      <c r="AE560" s="28">
        <v>8.1</v>
      </c>
      <c r="AF560" s="29" t="s">
        <v>391</v>
      </c>
      <c r="AP560" s="28">
        <v>235</v>
      </c>
      <c r="AQ560" s="28">
        <v>125</v>
      </c>
    </row>
    <row r="561" spans="1:43" x14ac:dyDescent="0.3">
      <c r="A561" s="48">
        <v>39272</v>
      </c>
      <c r="B561" s="13">
        <v>95800</v>
      </c>
      <c r="C561" s="13">
        <v>1360</v>
      </c>
      <c r="D561" s="13">
        <v>0.87</v>
      </c>
      <c r="E561" s="13">
        <v>3.92</v>
      </c>
      <c r="F561" s="49">
        <v>7.52</v>
      </c>
      <c r="G561" s="13">
        <v>23.65</v>
      </c>
      <c r="H561" s="36" t="s">
        <v>112</v>
      </c>
      <c r="I561" s="13">
        <v>0.2</v>
      </c>
      <c r="J561" s="13">
        <v>7.7</v>
      </c>
      <c r="K561" s="13">
        <v>1317</v>
      </c>
      <c r="AE561" s="13">
        <v>1</v>
      </c>
      <c r="AF561" s="29" t="s">
        <v>395</v>
      </c>
      <c r="AP561" s="28">
        <v>235</v>
      </c>
      <c r="AQ561" s="28">
        <v>125</v>
      </c>
    </row>
    <row r="562" spans="1:43" x14ac:dyDescent="0.3">
      <c r="A562" s="48">
        <v>39279</v>
      </c>
      <c r="B562" s="13">
        <v>100454</v>
      </c>
      <c r="C562" s="13">
        <v>1192</v>
      </c>
      <c r="D562" s="13">
        <v>0.76300000000000001</v>
      </c>
      <c r="E562" s="13">
        <v>6.16</v>
      </c>
      <c r="F562" s="49">
        <v>7.62</v>
      </c>
      <c r="G562" s="13">
        <v>21.34</v>
      </c>
      <c r="H562" s="36" t="s">
        <v>112</v>
      </c>
      <c r="I562" s="13">
        <v>0.2</v>
      </c>
      <c r="J562" s="13">
        <v>7.7</v>
      </c>
      <c r="K562" s="13">
        <v>3076</v>
      </c>
      <c r="AE562" s="13">
        <v>1.3</v>
      </c>
      <c r="AF562" s="29" t="s">
        <v>396</v>
      </c>
      <c r="AP562" s="28">
        <v>235</v>
      </c>
      <c r="AQ562" s="28">
        <v>125</v>
      </c>
    </row>
    <row r="563" spans="1:43" x14ac:dyDescent="0.3">
      <c r="A563" s="48">
        <v>39282</v>
      </c>
      <c r="B563" s="13">
        <v>101057</v>
      </c>
      <c r="C563" s="13">
        <v>615.29999999999995</v>
      </c>
      <c r="D563" s="13">
        <v>0.39379999999999998</v>
      </c>
      <c r="E563" s="13">
        <v>6.51</v>
      </c>
      <c r="F563" s="49">
        <v>7.68</v>
      </c>
      <c r="G563" s="13">
        <v>22.19</v>
      </c>
      <c r="H563" s="36" t="s">
        <v>112</v>
      </c>
      <c r="I563" s="13">
        <v>0.02</v>
      </c>
      <c r="J563" s="13">
        <v>7.8</v>
      </c>
      <c r="K563" s="13">
        <v>3654</v>
      </c>
      <c r="AP563" s="28">
        <v>235</v>
      </c>
      <c r="AQ563" s="28">
        <v>125</v>
      </c>
    </row>
    <row r="564" spans="1:43" x14ac:dyDescent="0.3">
      <c r="A564" s="48">
        <v>39293</v>
      </c>
      <c r="B564" s="13">
        <v>94708</v>
      </c>
      <c r="C564" s="13">
        <v>940</v>
      </c>
      <c r="D564" s="13">
        <v>0.60099999999999998</v>
      </c>
      <c r="E564" s="13">
        <v>6.95</v>
      </c>
      <c r="F564" s="49">
        <v>7.8</v>
      </c>
      <c r="G564" s="13">
        <v>22.4</v>
      </c>
      <c r="H564" s="36" t="s">
        <v>112</v>
      </c>
      <c r="I564" s="13">
        <v>0.5</v>
      </c>
      <c r="J564" s="13">
        <v>7.7</v>
      </c>
      <c r="K564" s="13">
        <v>30</v>
      </c>
      <c r="L564" s="13">
        <f>AVERAGE(K560:K564)</f>
        <v>1899.6</v>
      </c>
      <c r="M564" s="38">
        <f>GEOMEAN(K560:K564)</f>
        <v>912.03435180079134</v>
      </c>
      <c r="N564" s="45" t="s">
        <v>400</v>
      </c>
      <c r="AP564" s="28">
        <v>235</v>
      </c>
      <c r="AQ564" s="28">
        <v>125</v>
      </c>
    </row>
    <row r="565" spans="1:43" x14ac:dyDescent="0.3">
      <c r="A565" s="48">
        <v>39302</v>
      </c>
      <c r="B565" s="13">
        <v>100314</v>
      </c>
      <c r="C565" s="13">
        <v>979</v>
      </c>
      <c r="D565" s="13">
        <v>0.627</v>
      </c>
      <c r="E565" s="13">
        <v>6.34</v>
      </c>
      <c r="F565" s="49">
        <v>7.76</v>
      </c>
      <c r="G565" s="13">
        <v>26.15</v>
      </c>
      <c r="H565" s="36" t="s">
        <v>112</v>
      </c>
      <c r="I565" s="13">
        <v>0.1</v>
      </c>
      <c r="J565" s="13">
        <v>7.8</v>
      </c>
      <c r="K565" s="13">
        <v>691</v>
      </c>
      <c r="AP565" s="28">
        <v>235</v>
      </c>
      <c r="AQ565" s="28">
        <v>125</v>
      </c>
    </row>
    <row r="566" spans="1:43" x14ac:dyDescent="0.3">
      <c r="A566" s="48">
        <v>39310</v>
      </c>
      <c r="B566" s="13">
        <v>100640</v>
      </c>
      <c r="C566" s="13">
        <v>1188</v>
      </c>
      <c r="D566" s="13">
        <v>0.7601</v>
      </c>
      <c r="E566" s="13">
        <v>7.12</v>
      </c>
      <c r="F566" s="49">
        <v>7.78</v>
      </c>
      <c r="G566" s="13">
        <v>23.99</v>
      </c>
      <c r="H566" s="36" t="s">
        <v>112</v>
      </c>
      <c r="I566" s="13">
        <v>0.05</v>
      </c>
      <c r="J566" s="13">
        <v>7.2</v>
      </c>
      <c r="K566" s="13">
        <v>408</v>
      </c>
      <c r="AP566" s="28">
        <v>235</v>
      </c>
      <c r="AQ566" s="28">
        <v>125</v>
      </c>
    </row>
    <row r="567" spans="1:43" x14ac:dyDescent="0.3">
      <c r="A567" s="48">
        <v>39316</v>
      </c>
      <c r="B567" s="13">
        <v>100841</v>
      </c>
      <c r="C567" s="13">
        <v>694.8</v>
      </c>
      <c r="D567" s="13">
        <v>0.44469999999999998</v>
      </c>
      <c r="E567" s="13">
        <v>6.64</v>
      </c>
      <c r="F567" s="49">
        <v>7.8</v>
      </c>
      <c r="G567" s="13">
        <v>23.74</v>
      </c>
      <c r="H567" s="36" t="s">
        <v>112</v>
      </c>
      <c r="I567" s="13">
        <v>0.3</v>
      </c>
      <c r="J567" s="13">
        <v>7.8</v>
      </c>
      <c r="K567" s="13">
        <v>1313</v>
      </c>
      <c r="AP567" s="28">
        <v>235</v>
      </c>
      <c r="AQ567" s="28">
        <v>125</v>
      </c>
    </row>
    <row r="568" spans="1:43" x14ac:dyDescent="0.3">
      <c r="A568" s="48">
        <v>39321</v>
      </c>
      <c r="B568" s="13">
        <v>105202</v>
      </c>
      <c r="C568" s="13">
        <v>511.4</v>
      </c>
      <c r="D568" s="13">
        <v>0.32729999999999998</v>
      </c>
      <c r="E568" s="13">
        <v>5.57</v>
      </c>
      <c r="F568" s="49">
        <v>7.8</v>
      </c>
      <c r="G568" s="13">
        <v>23.29</v>
      </c>
      <c r="H568" s="36" t="s">
        <v>112</v>
      </c>
      <c r="I568" s="13">
        <v>0.13</v>
      </c>
      <c r="J568" s="13">
        <v>7.6</v>
      </c>
      <c r="K568" s="13">
        <v>350</v>
      </c>
      <c r="AP568" s="28">
        <v>235</v>
      </c>
      <c r="AQ568" s="28">
        <v>125</v>
      </c>
    </row>
    <row r="569" spans="1:43" x14ac:dyDescent="0.3">
      <c r="A569" s="48">
        <v>39324</v>
      </c>
      <c r="B569" s="13">
        <v>102145</v>
      </c>
      <c r="C569" s="13">
        <v>1071</v>
      </c>
      <c r="D569" s="13">
        <v>0.68600000000000005</v>
      </c>
      <c r="E569" s="13">
        <v>5.33</v>
      </c>
      <c r="F569" s="49">
        <v>7.7</v>
      </c>
      <c r="G569" s="13">
        <v>23.37</v>
      </c>
      <c r="H569" s="36" t="s">
        <v>112</v>
      </c>
      <c r="I569" s="13">
        <v>0.1</v>
      </c>
      <c r="J569" s="13">
        <v>7.7</v>
      </c>
      <c r="K569" s="13">
        <v>301</v>
      </c>
      <c r="L569" s="13">
        <f>AVERAGE(K565:K569)</f>
        <v>612.6</v>
      </c>
      <c r="M569" s="38">
        <f>GEOMEAN(K565:K569)</f>
        <v>522.6458367762342</v>
      </c>
      <c r="N569" s="45" t="s">
        <v>401</v>
      </c>
      <c r="AP569" s="28">
        <v>235</v>
      </c>
      <c r="AQ569" s="28">
        <v>125</v>
      </c>
    </row>
    <row r="570" spans="1:43" x14ac:dyDescent="0.3">
      <c r="A570" s="48">
        <v>39330</v>
      </c>
      <c r="B570" s="13">
        <v>104624</v>
      </c>
      <c r="C570" s="13">
        <v>991</v>
      </c>
      <c r="D570" s="13">
        <v>0.63400000000000001</v>
      </c>
      <c r="E570" s="13">
        <v>7.06</v>
      </c>
      <c r="F570" s="49">
        <v>7.78</v>
      </c>
      <c r="G570" s="13">
        <v>21.63</v>
      </c>
      <c r="H570" s="36" t="s">
        <v>112</v>
      </c>
      <c r="I570" s="13">
        <v>0.3</v>
      </c>
      <c r="J570" s="13">
        <v>7.9</v>
      </c>
      <c r="K570" s="13">
        <v>223</v>
      </c>
      <c r="AP570" s="28">
        <v>235</v>
      </c>
      <c r="AQ570" s="28">
        <v>125</v>
      </c>
    </row>
    <row r="571" spans="1:43" x14ac:dyDescent="0.3">
      <c r="A571" s="48">
        <v>39336</v>
      </c>
      <c r="B571" s="13">
        <v>94846</v>
      </c>
      <c r="C571" s="13">
        <v>904.8</v>
      </c>
      <c r="D571" s="13">
        <v>0.57909999999999995</v>
      </c>
      <c r="E571" s="13">
        <v>6.33</v>
      </c>
      <c r="F571" s="49">
        <v>7.67</v>
      </c>
      <c r="G571" s="13">
        <v>20.29</v>
      </c>
      <c r="H571" s="36" t="s">
        <v>112</v>
      </c>
      <c r="I571" s="13">
        <v>0.01</v>
      </c>
      <c r="J571" s="13">
        <v>7.5</v>
      </c>
      <c r="K571" s="13">
        <v>712</v>
      </c>
      <c r="AP571" s="28">
        <v>235</v>
      </c>
      <c r="AQ571" s="28">
        <v>125</v>
      </c>
    </row>
    <row r="572" spans="1:43" x14ac:dyDescent="0.3">
      <c r="A572" s="48">
        <v>39338</v>
      </c>
      <c r="B572" s="13">
        <v>101416</v>
      </c>
      <c r="C572" s="13">
        <v>1028</v>
      </c>
      <c r="D572" s="13">
        <v>0.65800000000000003</v>
      </c>
      <c r="E572" s="13">
        <v>7.21</v>
      </c>
      <c r="F572" s="49">
        <v>7.81</v>
      </c>
      <c r="G572" s="13">
        <v>18.100000000000001</v>
      </c>
      <c r="H572" s="36" t="s">
        <v>112</v>
      </c>
      <c r="I572" s="13">
        <v>0.23</v>
      </c>
      <c r="J572" s="13">
        <v>7.6</v>
      </c>
      <c r="K572" s="13">
        <v>448</v>
      </c>
      <c r="AP572" s="28">
        <v>235</v>
      </c>
      <c r="AQ572" s="28">
        <v>125</v>
      </c>
    </row>
    <row r="573" spans="1:43" x14ac:dyDescent="0.3">
      <c r="A573" s="48">
        <v>39344</v>
      </c>
      <c r="B573" s="13">
        <v>93345</v>
      </c>
      <c r="C573" s="13">
        <v>1181</v>
      </c>
      <c r="D573" s="13">
        <v>0.75560000000000005</v>
      </c>
      <c r="E573" s="13">
        <v>7.18</v>
      </c>
      <c r="F573" s="49">
        <v>7.87</v>
      </c>
      <c r="G573" s="13">
        <v>18.29</v>
      </c>
      <c r="H573" s="36" t="s">
        <v>112</v>
      </c>
      <c r="I573" s="13">
        <v>0.25</v>
      </c>
      <c r="J573" s="13">
        <v>7.4</v>
      </c>
      <c r="K573" s="13">
        <v>520</v>
      </c>
      <c r="AP573" s="28">
        <v>235</v>
      </c>
      <c r="AQ573" s="28">
        <v>125</v>
      </c>
    </row>
    <row r="574" spans="1:43" x14ac:dyDescent="0.3">
      <c r="A574" s="48">
        <v>39350</v>
      </c>
      <c r="B574" s="13">
        <v>95814</v>
      </c>
      <c r="C574" s="13">
        <v>1127</v>
      </c>
      <c r="D574" s="13">
        <v>0.72150000000000003</v>
      </c>
      <c r="E574" s="13">
        <v>3.5</v>
      </c>
      <c r="F574" s="49">
        <v>7.57</v>
      </c>
      <c r="G574" s="13">
        <v>21.44</v>
      </c>
      <c r="H574" s="36" t="s">
        <v>112</v>
      </c>
      <c r="I574" s="13">
        <v>0.37</v>
      </c>
      <c r="J574" s="13">
        <v>7.9</v>
      </c>
      <c r="K574" s="13">
        <v>72</v>
      </c>
      <c r="L574" s="13">
        <f>AVERAGE(K570:K574)</f>
        <v>395</v>
      </c>
      <c r="M574" s="38">
        <f>GEOMEAN(K570:K574)</f>
        <v>305.54820882067236</v>
      </c>
      <c r="N574" s="45" t="s">
        <v>402</v>
      </c>
      <c r="AP574" s="28">
        <v>235</v>
      </c>
      <c r="AQ574" s="28">
        <v>125</v>
      </c>
    </row>
    <row r="575" spans="1:43" x14ac:dyDescent="0.3">
      <c r="A575" s="48">
        <v>39358</v>
      </c>
      <c r="B575" s="13">
        <v>95024</v>
      </c>
      <c r="C575" s="13">
        <v>647.5</v>
      </c>
      <c r="D575" s="13">
        <v>0.41439999999999999</v>
      </c>
      <c r="E575" s="13">
        <v>6.58</v>
      </c>
      <c r="F575" s="49">
        <v>7.67</v>
      </c>
      <c r="G575" s="13">
        <v>18.690000000000001</v>
      </c>
      <c r="H575" s="36" t="s">
        <v>112</v>
      </c>
      <c r="I575" s="13">
        <v>0.09</v>
      </c>
      <c r="J575" s="13">
        <v>7.5</v>
      </c>
      <c r="K575" s="13">
        <v>2481</v>
      </c>
      <c r="AP575" s="28">
        <v>235</v>
      </c>
      <c r="AQ575" s="28">
        <v>125</v>
      </c>
    </row>
    <row r="576" spans="1:43" x14ac:dyDescent="0.3">
      <c r="A576" s="48">
        <v>39364</v>
      </c>
      <c r="B576" s="13">
        <v>94103</v>
      </c>
      <c r="C576" s="13">
        <v>1046</v>
      </c>
      <c r="D576" s="13">
        <v>0.66920000000000002</v>
      </c>
      <c r="E576" s="13">
        <v>5.95</v>
      </c>
      <c r="F576" s="49">
        <v>7.69</v>
      </c>
      <c r="G576" s="13">
        <v>21.9</v>
      </c>
      <c r="H576" s="36" t="s">
        <v>112</v>
      </c>
      <c r="I576" s="13">
        <v>0.06</v>
      </c>
      <c r="J576" s="13">
        <v>7.5</v>
      </c>
      <c r="K576" s="13">
        <v>122</v>
      </c>
      <c r="O576" s="13">
        <v>2.4</v>
      </c>
      <c r="P576" s="13">
        <v>96.9</v>
      </c>
      <c r="Q576" s="28" t="s">
        <v>321</v>
      </c>
      <c r="R576" s="28" t="s">
        <v>321</v>
      </c>
      <c r="S576" s="28" t="s">
        <v>321</v>
      </c>
      <c r="T576" s="28" t="s">
        <v>321</v>
      </c>
      <c r="U576" s="28" t="s">
        <v>321</v>
      </c>
      <c r="V576" s="28">
        <v>1.9</v>
      </c>
      <c r="W576" s="28">
        <v>18.899999999999999</v>
      </c>
      <c r="X576" s="28">
        <v>147</v>
      </c>
      <c r="Y576" s="28" t="s">
        <v>321</v>
      </c>
      <c r="Z576" s="28">
        <v>0.35</v>
      </c>
      <c r="AA576" s="28" t="s">
        <v>321</v>
      </c>
      <c r="AB576" s="28">
        <v>86.2</v>
      </c>
      <c r="AC576" s="28" t="s">
        <v>321</v>
      </c>
      <c r="AD576" s="28">
        <v>356</v>
      </c>
      <c r="AE576" s="28">
        <v>5.4</v>
      </c>
      <c r="AF576" s="29" t="s">
        <v>391</v>
      </c>
      <c r="AP576" s="28">
        <v>235</v>
      </c>
      <c r="AQ576" s="28">
        <v>125</v>
      </c>
    </row>
    <row r="577" spans="1:43" x14ac:dyDescent="0.3">
      <c r="A577" s="48">
        <v>39373</v>
      </c>
      <c r="B577" s="13">
        <v>100201</v>
      </c>
      <c r="C577" s="13">
        <v>229.2</v>
      </c>
      <c r="D577" s="13">
        <v>0.1467</v>
      </c>
      <c r="E577" s="13">
        <v>8.06</v>
      </c>
      <c r="F577" s="49">
        <v>8.18</v>
      </c>
      <c r="G577" s="13">
        <v>18.82</v>
      </c>
      <c r="H577" s="36" t="s">
        <v>112</v>
      </c>
      <c r="I577" s="13">
        <v>0.41</v>
      </c>
      <c r="J577" s="13">
        <v>7.8</v>
      </c>
      <c r="K577" s="13">
        <v>6131</v>
      </c>
      <c r="AE577" s="13">
        <v>0.92</v>
      </c>
      <c r="AF577" s="29" t="s">
        <v>396</v>
      </c>
      <c r="AP577" s="28">
        <v>235</v>
      </c>
      <c r="AQ577" s="28">
        <v>125</v>
      </c>
    </row>
    <row r="578" spans="1:43" x14ac:dyDescent="0.3">
      <c r="A578" s="48">
        <v>39380</v>
      </c>
      <c r="B578" s="13">
        <v>102304</v>
      </c>
      <c r="C578" s="13">
        <v>816.9</v>
      </c>
      <c r="D578" s="13">
        <v>0.52280000000000004</v>
      </c>
      <c r="E578" s="13">
        <v>7.82</v>
      </c>
      <c r="F578" s="49">
        <v>7.34</v>
      </c>
      <c r="G578" s="13">
        <v>10.71</v>
      </c>
      <c r="H578" s="36" t="s">
        <v>112</v>
      </c>
      <c r="I578" s="13">
        <v>0.42</v>
      </c>
      <c r="J578" s="13">
        <v>7.5</v>
      </c>
      <c r="K578" s="13">
        <v>1565</v>
      </c>
      <c r="AE578" s="13">
        <v>0.85</v>
      </c>
      <c r="AF578" s="29" t="s">
        <v>403</v>
      </c>
      <c r="AP578" s="28">
        <v>235</v>
      </c>
      <c r="AQ578" s="28">
        <v>125</v>
      </c>
    </row>
    <row r="579" spans="1:43" x14ac:dyDescent="0.3">
      <c r="A579" s="48">
        <v>39385</v>
      </c>
      <c r="B579" s="13">
        <v>93935</v>
      </c>
      <c r="C579" s="13">
        <v>782</v>
      </c>
      <c r="D579" s="13">
        <v>0.5</v>
      </c>
      <c r="E579" s="13">
        <v>5.36</v>
      </c>
      <c r="F579" s="49">
        <v>7.35</v>
      </c>
      <c r="G579" s="13">
        <v>16.71</v>
      </c>
      <c r="H579" s="36" t="s">
        <v>112</v>
      </c>
      <c r="I579" s="13">
        <v>0.3</v>
      </c>
      <c r="J579" s="13">
        <v>7.8</v>
      </c>
      <c r="K579" s="13">
        <v>364</v>
      </c>
      <c r="L579" s="13">
        <f>AVERAGE(K575:K579)</f>
        <v>2132.6</v>
      </c>
      <c r="M579" s="38">
        <f>GEOMEAN(K575:K579)</f>
        <v>1011.1759397602334</v>
      </c>
      <c r="N579" s="45" t="s">
        <v>404</v>
      </c>
      <c r="AP579" s="28">
        <v>235</v>
      </c>
      <c r="AQ579" s="28">
        <v>125</v>
      </c>
    </row>
    <row r="580" spans="1:43" x14ac:dyDescent="0.3">
      <c r="A580" s="48">
        <v>39391</v>
      </c>
      <c r="B580" s="13">
        <v>101135</v>
      </c>
      <c r="C580" s="13">
        <v>1091</v>
      </c>
      <c r="D580" s="13">
        <v>0.6986</v>
      </c>
      <c r="E580" s="13">
        <v>8.0500000000000007</v>
      </c>
      <c r="F580" s="49">
        <v>7.37</v>
      </c>
      <c r="G580" s="13">
        <v>10.16</v>
      </c>
      <c r="H580" s="36" t="s">
        <v>112</v>
      </c>
      <c r="I580" s="13">
        <v>0.08</v>
      </c>
      <c r="J580" s="13">
        <v>7.6</v>
      </c>
      <c r="K580" s="13">
        <v>63</v>
      </c>
      <c r="AP580" s="28">
        <v>235</v>
      </c>
      <c r="AQ580" s="28">
        <v>125</v>
      </c>
    </row>
    <row r="581" spans="1:43" x14ac:dyDescent="0.3">
      <c r="A581" s="48">
        <v>39394</v>
      </c>
      <c r="B581" s="13">
        <v>95322</v>
      </c>
      <c r="C581" s="13">
        <v>850</v>
      </c>
      <c r="D581" s="13">
        <v>0.54400000000000004</v>
      </c>
      <c r="E581" s="13">
        <v>8.75</v>
      </c>
      <c r="F581" s="49">
        <v>7.89</v>
      </c>
      <c r="G581" s="13">
        <v>7.28</v>
      </c>
      <c r="H581" s="36" t="s">
        <v>112</v>
      </c>
      <c r="I581" s="13">
        <v>0</v>
      </c>
      <c r="J581" s="13">
        <v>7.7</v>
      </c>
      <c r="K581" s="13">
        <v>143</v>
      </c>
      <c r="AP581" s="28">
        <v>235</v>
      </c>
      <c r="AQ581" s="28">
        <v>125</v>
      </c>
    </row>
    <row r="582" spans="1:43" x14ac:dyDescent="0.3">
      <c r="A582" s="48">
        <v>39398</v>
      </c>
      <c r="B582" s="13">
        <v>103006</v>
      </c>
      <c r="C582" s="13">
        <v>648</v>
      </c>
      <c r="D582" s="13">
        <v>0.41499999999999998</v>
      </c>
      <c r="E582" s="13">
        <v>10.07</v>
      </c>
      <c r="F582" s="49">
        <v>7.55</v>
      </c>
      <c r="G582" s="13">
        <v>10.34</v>
      </c>
      <c r="H582" s="36" t="s">
        <v>112</v>
      </c>
      <c r="I582" s="13">
        <v>0.4</v>
      </c>
      <c r="J582" s="13">
        <v>7.8</v>
      </c>
      <c r="K582" s="13">
        <v>98</v>
      </c>
      <c r="AP582" s="28">
        <v>235</v>
      </c>
      <c r="AQ582" s="28">
        <v>125</v>
      </c>
    </row>
    <row r="583" spans="1:43" x14ac:dyDescent="0.3">
      <c r="A583" s="48">
        <v>39401</v>
      </c>
      <c r="B583" s="13">
        <v>101708</v>
      </c>
      <c r="C583" s="13">
        <v>745.9</v>
      </c>
      <c r="D583" s="13">
        <v>0.47739999999999999</v>
      </c>
      <c r="E583" s="13">
        <v>9.44</v>
      </c>
      <c r="F583" s="49">
        <v>8.76</v>
      </c>
      <c r="G583" s="13">
        <v>11.32</v>
      </c>
      <c r="H583" s="36" t="s">
        <v>112</v>
      </c>
      <c r="I583" s="13">
        <v>0.11</v>
      </c>
      <c r="J583" s="13">
        <v>7.1</v>
      </c>
      <c r="K583" s="13">
        <v>305</v>
      </c>
      <c r="AP583" s="28">
        <v>235</v>
      </c>
      <c r="AQ583" s="28">
        <v>125</v>
      </c>
    </row>
    <row r="584" spans="1:43" x14ac:dyDescent="0.3">
      <c r="A584" s="48">
        <v>39413</v>
      </c>
      <c r="B584" s="13">
        <v>101611</v>
      </c>
      <c r="C584" s="13">
        <v>660.6</v>
      </c>
      <c r="D584" s="13">
        <v>0.42280000000000001</v>
      </c>
      <c r="E584" s="13">
        <v>11.67</v>
      </c>
      <c r="F584" s="49">
        <v>7.29</v>
      </c>
      <c r="G584" s="13">
        <v>5.85</v>
      </c>
      <c r="H584" s="36" t="s">
        <v>112</v>
      </c>
      <c r="I584" s="13">
        <v>0.26</v>
      </c>
      <c r="J584" s="13">
        <v>7.5</v>
      </c>
      <c r="K584" s="13">
        <v>397</v>
      </c>
      <c r="L584" s="13">
        <f>AVERAGE(K580:K584)</f>
        <v>201.2</v>
      </c>
      <c r="M584" s="38">
        <f>GEOMEAN(K580:K584)</f>
        <v>160.61962282661696</v>
      </c>
      <c r="N584" s="45" t="s">
        <v>405</v>
      </c>
      <c r="AP584" s="28">
        <v>235</v>
      </c>
      <c r="AQ584" s="28">
        <v>125</v>
      </c>
    </row>
    <row r="585" spans="1:43" x14ac:dyDescent="0.3">
      <c r="A585" s="48">
        <v>39420</v>
      </c>
      <c r="B585" s="13">
        <v>100655</v>
      </c>
      <c r="C585" s="13">
        <v>673.8</v>
      </c>
      <c r="D585" s="13">
        <v>0.43120000000000003</v>
      </c>
      <c r="E585" s="13">
        <v>10.25</v>
      </c>
      <c r="F585" s="49">
        <v>7.48</v>
      </c>
      <c r="G585" s="13">
        <v>6.45</v>
      </c>
      <c r="H585" s="36" t="s">
        <v>112</v>
      </c>
      <c r="I585" s="13">
        <v>0.06</v>
      </c>
      <c r="J585" s="13">
        <v>7.5</v>
      </c>
      <c r="K585" s="13">
        <v>97</v>
      </c>
      <c r="AP585" s="28">
        <v>235</v>
      </c>
      <c r="AQ585" s="28">
        <v>125</v>
      </c>
    </row>
    <row r="586" spans="1:43" x14ac:dyDescent="0.3">
      <c r="A586" s="48">
        <v>39426</v>
      </c>
      <c r="B586" s="13">
        <v>94721</v>
      </c>
      <c r="C586" s="13">
        <v>1092</v>
      </c>
      <c r="D586" s="13">
        <v>0.69879999999999998</v>
      </c>
      <c r="E586" s="13">
        <v>10.130000000000001</v>
      </c>
      <c r="F586" s="49">
        <v>7.61</v>
      </c>
      <c r="G586" s="13">
        <v>7.92</v>
      </c>
      <c r="H586" s="36" t="s">
        <v>112</v>
      </c>
      <c r="I586" s="13">
        <v>0.28999999999999998</v>
      </c>
      <c r="J586" s="13">
        <v>7.8</v>
      </c>
      <c r="K586" s="13">
        <v>228</v>
      </c>
      <c r="AP586" s="28">
        <v>235</v>
      </c>
      <c r="AQ586" s="28">
        <v>125</v>
      </c>
    </row>
    <row r="587" spans="1:43" x14ac:dyDescent="0.3">
      <c r="A587" s="48">
        <v>39429</v>
      </c>
      <c r="B587" s="13"/>
      <c r="C587" s="28" t="s">
        <v>348</v>
      </c>
      <c r="D587" s="28" t="s">
        <v>348</v>
      </c>
      <c r="E587" s="28" t="s">
        <v>348</v>
      </c>
      <c r="F587" s="28" t="s">
        <v>348</v>
      </c>
      <c r="G587" s="28" t="s">
        <v>348</v>
      </c>
      <c r="H587" s="36" t="s">
        <v>112</v>
      </c>
      <c r="I587" s="28" t="s">
        <v>348</v>
      </c>
      <c r="J587" s="28" t="s">
        <v>348</v>
      </c>
      <c r="K587" s="13">
        <v>455</v>
      </c>
      <c r="AP587" s="28">
        <v>235</v>
      </c>
      <c r="AQ587" s="28">
        <v>125</v>
      </c>
    </row>
    <row r="588" spans="1:43" x14ac:dyDescent="0.3">
      <c r="A588" s="48">
        <v>39433</v>
      </c>
      <c r="B588" s="13">
        <v>103546</v>
      </c>
      <c r="C588" s="13">
        <v>1918</v>
      </c>
      <c r="D588" s="13">
        <v>1.2270000000000001</v>
      </c>
      <c r="E588" s="13">
        <v>14.77</v>
      </c>
      <c r="F588" s="49">
        <v>6.91</v>
      </c>
      <c r="G588" s="13">
        <v>2.4700000000000002</v>
      </c>
      <c r="H588" s="36" t="s">
        <v>112</v>
      </c>
      <c r="I588" s="13">
        <v>0.03</v>
      </c>
      <c r="J588" s="13">
        <v>7.6</v>
      </c>
      <c r="K588" s="13">
        <v>110</v>
      </c>
      <c r="AP588" s="28">
        <v>235</v>
      </c>
      <c r="AQ588" s="28">
        <v>125</v>
      </c>
    </row>
    <row r="589" spans="1:43" x14ac:dyDescent="0.3">
      <c r="A589" s="48">
        <v>39436</v>
      </c>
      <c r="B589" s="13">
        <v>100143</v>
      </c>
      <c r="C589" s="13">
        <v>1596</v>
      </c>
      <c r="D589" s="13">
        <v>1.022</v>
      </c>
      <c r="E589" s="13">
        <v>14.11</v>
      </c>
      <c r="F589" s="49">
        <v>7.8</v>
      </c>
      <c r="G589" s="13">
        <v>3.53</v>
      </c>
      <c r="H589" s="36" t="s">
        <v>112</v>
      </c>
      <c r="I589" s="13">
        <v>0.09</v>
      </c>
      <c r="J589" s="13">
        <v>7.7</v>
      </c>
      <c r="K589" s="13">
        <v>109</v>
      </c>
      <c r="L589" s="13">
        <f>AVERAGE(K585:K589)</f>
        <v>199.8</v>
      </c>
      <c r="M589" s="38">
        <f>GEOMEAN(K585:K589)</f>
        <v>164.55361676593213</v>
      </c>
      <c r="N589" s="45" t="s">
        <v>406</v>
      </c>
      <c r="AP589" s="28">
        <v>235</v>
      </c>
      <c r="AQ589" s="28">
        <v>125</v>
      </c>
    </row>
    <row r="590" spans="1:43" x14ac:dyDescent="0.3">
      <c r="A590" s="48">
        <v>39457</v>
      </c>
      <c r="B590" s="13">
        <v>94338</v>
      </c>
      <c r="C590" s="13">
        <v>1140</v>
      </c>
      <c r="D590" s="13">
        <v>0.72929999999999995</v>
      </c>
      <c r="E590" s="13">
        <v>10.79</v>
      </c>
      <c r="F590" s="49">
        <v>7.88</v>
      </c>
      <c r="G590" s="13">
        <v>6.66</v>
      </c>
      <c r="H590" s="36" t="s">
        <v>112</v>
      </c>
      <c r="I590" s="13">
        <v>0.15</v>
      </c>
      <c r="J590" s="13">
        <v>7.8</v>
      </c>
      <c r="K590" s="13">
        <v>594</v>
      </c>
      <c r="AP590" s="28">
        <v>235</v>
      </c>
      <c r="AQ590" s="28">
        <v>125</v>
      </c>
    </row>
    <row r="591" spans="1:43" x14ac:dyDescent="0.3">
      <c r="A591" s="48">
        <v>39461</v>
      </c>
      <c r="B591" s="13">
        <v>102802</v>
      </c>
      <c r="C591" s="13">
        <v>1055</v>
      </c>
      <c r="D591" s="13">
        <v>0.67510000000000003</v>
      </c>
      <c r="E591" s="13">
        <v>12.4</v>
      </c>
      <c r="F591" s="49">
        <v>7.17</v>
      </c>
      <c r="G591" s="13">
        <v>3.3</v>
      </c>
      <c r="H591" s="36" t="s">
        <v>112</v>
      </c>
      <c r="I591" s="13">
        <v>0.16</v>
      </c>
      <c r="J591" s="13">
        <v>7.9</v>
      </c>
      <c r="K591" s="13">
        <v>820</v>
      </c>
      <c r="AP591" s="28">
        <v>235</v>
      </c>
      <c r="AQ591" s="28">
        <v>125</v>
      </c>
    </row>
    <row r="592" spans="1:43" x14ac:dyDescent="0.3">
      <c r="A592" s="48">
        <v>39464</v>
      </c>
      <c r="B592" s="13">
        <v>95155</v>
      </c>
      <c r="C592" s="13">
        <v>2069</v>
      </c>
      <c r="D592" s="13">
        <v>1.3240000000000001</v>
      </c>
      <c r="E592" s="13">
        <v>12.08</v>
      </c>
      <c r="F592" s="49">
        <v>7.79</v>
      </c>
      <c r="G592" s="13">
        <v>3.37</v>
      </c>
      <c r="H592" s="36" t="s">
        <v>112</v>
      </c>
      <c r="I592" s="13">
        <v>0</v>
      </c>
      <c r="J592" s="13">
        <v>7.7</v>
      </c>
      <c r="K592" s="13">
        <v>1576</v>
      </c>
      <c r="AP592" s="28">
        <v>235</v>
      </c>
      <c r="AQ592" s="28">
        <v>125</v>
      </c>
    </row>
    <row r="593" spans="1:43" x14ac:dyDescent="0.3">
      <c r="A593" s="48">
        <v>39470</v>
      </c>
      <c r="B593" s="13">
        <v>95615</v>
      </c>
      <c r="C593" s="13">
        <v>3041</v>
      </c>
      <c r="D593" s="13">
        <v>1.946</v>
      </c>
      <c r="E593" s="13">
        <v>11.02</v>
      </c>
      <c r="F593" s="49">
        <v>6.53</v>
      </c>
      <c r="G593" s="13">
        <v>0.65</v>
      </c>
      <c r="H593" s="36" t="s">
        <v>112</v>
      </c>
      <c r="I593" s="13">
        <v>0.26</v>
      </c>
      <c r="J593" s="13">
        <v>6.9</v>
      </c>
      <c r="K593" s="13">
        <v>265</v>
      </c>
      <c r="AP593" s="28">
        <v>235</v>
      </c>
      <c r="AQ593" s="28">
        <v>125</v>
      </c>
    </row>
    <row r="594" spans="1:43" x14ac:dyDescent="0.3">
      <c r="A594" s="48">
        <v>39478</v>
      </c>
      <c r="B594" s="13">
        <v>102309</v>
      </c>
      <c r="C594" s="13">
        <v>1562</v>
      </c>
      <c r="D594" s="13">
        <v>1</v>
      </c>
      <c r="E594" s="13">
        <v>11.53</v>
      </c>
      <c r="F594" s="49">
        <v>8.61</v>
      </c>
      <c r="G594" s="13">
        <v>4.66</v>
      </c>
      <c r="H594" s="36" t="s">
        <v>112</v>
      </c>
      <c r="I594" s="13">
        <v>1.3</v>
      </c>
      <c r="J594" s="13">
        <v>7.9</v>
      </c>
      <c r="K594" s="13">
        <v>135</v>
      </c>
      <c r="L594" s="13">
        <f>AVERAGE(K590:K594)</f>
        <v>678</v>
      </c>
      <c r="M594" s="38">
        <f>GEOMEAN(K590:K594)</f>
        <v>487.2448198316045</v>
      </c>
      <c r="N594" s="45" t="s">
        <v>407</v>
      </c>
      <c r="AP594" s="28">
        <v>235</v>
      </c>
      <c r="AQ594" s="28">
        <v>125</v>
      </c>
    </row>
    <row r="595" spans="1:43" x14ac:dyDescent="0.3">
      <c r="A595" s="48">
        <v>39485</v>
      </c>
      <c r="B595" s="13">
        <v>101703</v>
      </c>
      <c r="C595" s="13">
        <v>931.1</v>
      </c>
      <c r="D595" s="13">
        <v>0.59589999999999999</v>
      </c>
      <c r="E595" s="13">
        <v>11.73</v>
      </c>
      <c r="F595" s="49">
        <v>7.61</v>
      </c>
      <c r="G595" s="13">
        <v>5.04</v>
      </c>
      <c r="H595" s="36" t="s">
        <v>112</v>
      </c>
      <c r="I595" s="13">
        <v>0.12</v>
      </c>
      <c r="J595" s="13">
        <v>7.1</v>
      </c>
      <c r="K595" s="13">
        <v>1187</v>
      </c>
      <c r="AP595" s="28">
        <v>235</v>
      </c>
      <c r="AQ595" s="28">
        <v>125</v>
      </c>
    </row>
    <row r="596" spans="1:43" x14ac:dyDescent="0.3">
      <c r="A596" s="48">
        <v>39489</v>
      </c>
      <c r="B596" s="13">
        <v>101841</v>
      </c>
      <c r="C596" s="13">
        <v>1393</v>
      </c>
      <c r="D596" s="13">
        <v>0.89149999999999996</v>
      </c>
      <c r="E596" s="13">
        <v>12.24</v>
      </c>
      <c r="F596" s="49">
        <v>7.61</v>
      </c>
      <c r="G596" s="13">
        <v>1.01</v>
      </c>
      <c r="H596" s="36" t="s">
        <v>112</v>
      </c>
      <c r="I596" s="13">
        <v>0.39</v>
      </c>
      <c r="J596" s="13">
        <v>7.2</v>
      </c>
      <c r="K596" s="13">
        <v>31</v>
      </c>
      <c r="AP596" s="28">
        <v>235</v>
      </c>
      <c r="AQ596" s="28">
        <v>125</v>
      </c>
    </row>
    <row r="597" spans="1:43" x14ac:dyDescent="0.3">
      <c r="A597" s="48">
        <v>39497</v>
      </c>
      <c r="B597" s="13">
        <v>95517</v>
      </c>
      <c r="C597" s="13">
        <v>1631</v>
      </c>
      <c r="D597" s="13">
        <v>1.044</v>
      </c>
      <c r="E597" s="13">
        <v>12.83</v>
      </c>
      <c r="F597" s="49">
        <v>6.4</v>
      </c>
      <c r="G597" s="13">
        <v>0.72</v>
      </c>
      <c r="H597" s="36" t="s">
        <v>112</v>
      </c>
      <c r="I597" s="13">
        <v>0.68</v>
      </c>
      <c r="J597" s="13">
        <v>7.6</v>
      </c>
      <c r="K597" s="13">
        <v>148</v>
      </c>
      <c r="AP597" s="28">
        <v>235</v>
      </c>
      <c r="AQ597" s="28">
        <v>125</v>
      </c>
    </row>
    <row r="598" spans="1:43" x14ac:dyDescent="0.3">
      <c r="A598" s="48">
        <v>39499</v>
      </c>
      <c r="B598" s="13">
        <v>102504</v>
      </c>
      <c r="C598" s="13">
        <v>2405</v>
      </c>
      <c r="D598" s="13">
        <v>1.5389999999999999</v>
      </c>
      <c r="E598" s="13">
        <v>12.99</v>
      </c>
      <c r="F598" s="49">
        <v>7.15</v>
      </c>
      <c r="G598" s="13">
        <v>0.67</v>
      </c>
      <c r="H598" s="36" t="s">
        <v>112</v>
      </c>
      <c r="I598" s="13">
        <v>0.3</v>
      </c>
      <c r="J598" s="13">
        <v>7.8</v>
      </c>
      <c r="K598" s="13">
        <v>20</v>
      </c>
      <c r="AP598" s="28">
        <v>235</v>
      </c>
      <c r="AQ598" s="28">
        <v>125</v>
      </c>
    </row>
    <row r="599" spans="1:43" x14ac:dyDescent="0.3">
      <c r="A599" s="48">
        <v>39505</v>
      </c>
      <c r="B599" s="13">
        <v>101011</v>
      </c>
      <c r="C599" s="13">
        <v>1859</v>
      </c>
      <c r="D599" s="13">
        <v>1.19</v>
      </c>
      <c r="E599" s="13">
        <v>13.35</v>
      </c>
      <c r="F599" s="49">
        <v>7.49</v>
      </c>
      <c r="G599" s="13">
        <v>1.34</v>
      </c>
      <c r="H599" s="36" t="s">
        <v>112</v>
      </c>
      <c r="I599" s="13">
        <v>0.39</v>
      </c>
      <c r="J599" s="13">
        <v>7.4</v>
      </c>
      <c r="K599" s="47">
        <v>161</v>
      </c>
      <c r="L599" s="13">
        <f>AVERAGE(K595:K599)</f>
        <v>309.39999999999998</v>
      </c>
      <c r="M599" s="38">
        <f>GEOMEAN(K595:K599)</f>
        <v>111.88864126754218</v>
      </c>
      <c r="N599" s="45" t="s">
        <v>408</v>
      </c>
      <c r="AP599" s="28">
        <v>235</v>
      </c>
      <c r="AQ599" s="28">
        <v>125</v>
      </c>
    </row>
    <row r="600" spans="1:43" x14ac:dyDescent="0.3">
      <c r="A600" s="48">
        <v>39513</v>
      </c>
      <c r="B600" s="13">
        <v>95921</v>
      </c>
      <c r="C600" s="13">
        <v>1462</v>
      </c>
      <c r="D600" s="13">
        <v>0.93540000000000001</v>
      </c>
      <c r="E600" s="13">
        <v>9.4600000000000009</v>
      </c>
      <c r="F600" s="49">
        <v>7.86</v>
      </c>
      <c r="G600" s="13">
        <v>9.6</v>
      </c>
      <c r="H600" s="36" t="s">
        <v>112</v>
      </c>
      <c r="I600" s="13">
        <v>1.9</v>
      </c>
      <c r="J600" s="13">
        <v>7.5</v>
      </c>
      <c r="K600" s="47">
        <v>74</v>
      </c>
      <c r="AP600" s="28">
        <v>235</v>
      </c>
      <c r="AQ600" s="28">
        <v>125</v>
      </c>
    </row>
    <row r="601" spans="1:43" x14ac:dyDescent="0.3">
      <c r="A601" s="48">
        <v>39518</v>
      </c>
      <c r="B601" s="13">
        <v>102101</v>
      </c>
      <c r="C601" s="13">
        <v>1990</v>
      </c>
      <c r="D601" s="13">
        <v>1.2729999999999999</v>
      </c>
      <c r="E601" s="13">
        <v>13.47</v>
      </c>
      <c r="F601" s="49">
        <v>7.53</v>
      </c>
      <c r="G601" s="13">
        <v>3.72</v>
      </c>
      <c r="H601" s="36" t="s">
        <v>112</v>
      </c>
      <c r="I601" s="13">
        <v>0.09</v>
      </c>
      <c r="J601" s="13">
        <v>7.4</v>
      </c>
      <c r="K601" s="47">
        <v>41</v>
      </c>
      <c r="O601" s="13">
        <v>1.1000000000000001</v>
      </c>
      <c r="P601" s="13">
        <v>80.400000000000006</v>
      </c>
      <c r="Q601" s="28" t="s">
        <v>321</v>
      </c>
      <c r="R601" s="28" t="s">
        <v>321</v>
      </c>
      <c r="S601" s="28" t="s">
        <v>321</v>
      </c>
      <c r="T601" s="28" t="s">
        <v>321</v>
      </c>
      <c r="U601" s="28" t="s">
        <v>321</v>
      </c>
      <c r="V601" s="28" t="s">
        <v>321</v>
      </c>
      <c r="W601" s="28">
        <v>13.6</v>
      </c>
      <c r="X601" s="28">
        <v>458</v>
      </c>
      <c r="Y601" s="28" t="s">
        <v>321</v>
      </c>
      <c r="Z601" s="28">
        <v>0.8</v>
      </c>
      <c r="AA601" s="28" t="s">
        <v>321</v>
      </c>
      <c r="AB601" s="28">
        <v>66.5</v>
      </c>
      <c r="AC601" s="28" t="s">
        <v>321</v>
      </c>
      <c r="AD601" s="13">
        <v>309</v>
      </c>
      <c r="AE601" s="28">
        <v>7.5</v>
      </c>
      <c r="AF601" s="29" t="s">
        <v>391</v>
      </c>
      <c r="AP601" s="28">
        <v>235</v>
      </c>
      <c r="AQ601" s="28">
        <v>125</v>
      </c>
    </row>
    <row r="602" spans="1:43" x14ac:dyDescent="0.3">
      <c r="A602" s="48">
        <v>39520</v>
      </c>
      <c r="B602" s="13">
        <v>94814</v>
      </c>
      <c r="C602" s="13">
        <v>1875</v>
      </c>
      <c r="D602" s="13">
        <v>1.2</v>
      </c>
      <c r="E602" s="13">
        <v>10.029999999999999</v>
      </c>
      <c r="F602" s="49">
        <v>7.2</v>
      </c>
      <c r="G602" s="13">
        <v>5.57</v>
      </c>
      <c r="H602" s="36" t="s">
        <v>112</v>
      </c>
      <c r="I602" s="13">
        <v>0.62</v>
      </c>
      <c r="J602" s="13">
        <v>7.4</v>
      </c>
      <c r="K602" s="47">
        <v>148</v>
      </c>
      <c r="AE602" s="13">
        <v>1.7</v>
      </c>
      <c r="AF602" s="29" t="s">
        <v>409</v>
      </c>
      <c r="AP602" s="28">
        <v>235</v>
      </c>
      <c r="AQ602" s="28">
        <v>125</v>
      </c>
    </row>
    <row r="603" spans="1:43" x14ac:dyDescent="0.3">
      <c r="A603" s="48">
        <v>39526</v>
      </c>
      <c r="B603" s="13">
        <v>100725</v>
      </c>
      <c r="C603" s="13">
        <v>884.6</v>
      </c>
      <c r="D603" s="13">
        <v>0.56620000000000004</v>
      </c>
      <c r="E603" s="13">
        <v>11.42</v>
      </c>
      <c r="F603" s="49">
        <v>7.82</v>
      </c>
      <c r="G603" s="13">
        <v>7.09</v>
      </c>
      <c r="H603" s="36" t="s">
        <v>112</v>
      </c>
      <c r="I603" s="13">
        <v>1</v>
      </c>
      <c r="J603" s="13">
        <v>7.7</v>
      </c>
      <c r="K603" s="47">
        <v>3873</v>
      </c>
      <c r="AE603" s="13">
        <v>4.5</v>
      </c>
      <c r="AF603" s="29" t="s">
        <v>396</v>
      </c>
      <c r="AP603" s="28">
        <v>235</v>
      </c>
      <c r="AQ603" s="28">
        <v>125</v>
      </c>
    </row>
    <row r="604" spans="1:43" x14ac:dyDescent="0.3">
      <c r="A604" s="48">
        <v>39534</v>
      </c>
      <c r="B604" s="13">
        <v>94952</v>
      </c>
      <c r="C604" s="13">
        <v>715</v>
      </c>
      <c r="D604" s="13">
        <v>0.45800000000000002</v>
      </c>
      <c r="E604" s="13">
        <v>6.77</v>
      </c>
      <c r="F604" s="49">
        <v>7.59</v>
      </c>
      <c r="G604" s="13">
        <v>15.39</v>
      </c>
      <c r="H604" s="36" t="s">
        <v>112</v>
      </c>
      <c r="I604" s="13">
        <v>0.5</v>
      </c>
      <c r="J604" s="13">
        <v>7.8</v>
      </c>
      <c r="K604" s="47">
        <v>839</v>
      </c>
      <c r="L604" s="13">
        <f>AVERAGE(K600:K604)</f>
        <v>995</v>
      </c>
      <c r="M604" s="38">
        <f>GEOMEAN(K600:K604)</f>
        <v>270.90520535012809</v>
      </c>
      <c r="N604" s="45" t="s">
        <v>410</v>
      </c>
      <c r="AP604" s="28">
        <v>235</v>
      </c>
      <c r="AQ604" s="28">
        <v>125</v>
      </c>
    </row>
    <row r="605" spans="1:43" x14ac:dyDescent="0.3">
      <c r="A605" s="48">
        <v>39541</v>
      </c>
      <c r="B605" s="13">
        <v>92224</v>
      </c>
      <c r="C605" s="13">
        <v>1144</v>
      </c>
      <c r="D605" s="13">
        <v>0.73199999999999998</v>
      </c>
      <c r="E605" s="13">
        <v>9.75</v>
      </c>
      <c r="F605" s="49">
        <v>7.76</v>
      </c>
      <c r="G605" s="13">
        <v>7.85</v>
      </c>
      <c r="H605" s="36" t="s">
        <v>112</v>
      </c>
      <c r="I605" s="13">
        <v>0.7</v>
      </c>
      <c r="J605" s="13">
        <v>7.8</v>
      </c>
      <c r="K605" s="47">
        <v>197</v>
      </c>
      <c r="AP605" s="28">
        <v>235</v>
      </c>
      <c r="AQ605" s="28">
        <v>125</v>
      </c>
    </row>
    <row r="606" spans="1:43" x14ac:dyDescent="0.3">
      <c r="A606" s="48">
        <v>39546</v>
      </c>
      <c r="B606" s="13">
        <v>100001</v>
      </c>
      <c r="C606" s="13">
        <v>1280</v>
      </c>
      <c r="D606" s="13">
        <v>0.81910000000000005</v>
      </c>
      <c r="E606" s="13">
        <v>10.31</v>
      </c>
      <c r="F606" s="49">
        <v>7.49</v>
      </c>
      <c r="G606" s="13">
        <v>11.32</v>
      </c>
      <c r="H606" s="36" t="s">
        <v>112</v>
      </c>
      <c r="I606" s="13">
        <v>0.67</v>
      </c>
      <c r="J606" s="13">
        <v>7.7</v>
      </c>
      <c r="K606" s="47">
        <v>1039</v>
      </c>
      <c r="AP606" s="28">
        <v>235</v>
      </c>
      <c r="AQ606" s="28">
        <v>125</v>
      </c>
    </row>
    <row r="607" spans="1:43" x14ac:dyDescent="0.3">
      <c r="A607" s="48">
        <v>39555</v>
      </c>
      <c r="B607" s="13">
        <v>95622</v>
      </c>
      <c r="C607" s="13">
        <v>1278</v>
      </c>
      <c r="D607" s="13">
        <v>0.81810000000000005</v>
      </c>
      <c r="E607" s="13">
        <v>9.17</v>
      </c>
      <c r="F607" s="49">
        <v>7.77</v>
      </c>
      <c r="G607" s="13">
        <v>12.46</v>
      </c>
      <c r="H607" s="36" t="s">
        <v>112</v>
      </c>
      <c r="I607" s="13">
        <v>0.32</v>
      </c>
      <c r="J607" s="13">
        <v>7.7</v>
      </c>
      <c r="K607" s="47">
        <v>987</v>
      </c>
      <c r="AP607" s="28">
        <v>235</v>
      </c>
      <c r="AQ607" s="28">
        <v>125</v>
      </c>
    </row>
    <row r="608" spans="1:43" x14ac:dyDescent="0.3">
      <c r="A608" s="48">
        <v>39559</v>
      </c>
      <c r="B608" s="13">
        <v>100043</v>
      </c>
      <c r="C608" s="13">
        <v>1363</v>
      </c>
      <c r="D608" s="13">
        <v>0.87219999999999998</v>
      </c>
      <c r="E608" s="13">
        <v>8.6</v>
      </c>
      <c r="F608" s="49">
        <v>7.71</v>
      </c>
      <c r="G608" s="13">
        <v>13.2</v>
      </c>
      <c r="H608" s="36" t="s">
        <v>112</v>
      </c>
      <c r="I608" s="13">
        <v>0.22</v>
      </c>
      <c r="J608" s="13">
        <v>7.6</v>
      </c>
      <c r="K608" s="47">
        <v>275</v>
      </c>
      <c r="AP608" s="28">
        <v>235</v>
      </c>
      <c r="AQ608" s="28">
        <v>125</v>
      </c>
    </row>
    <row r="609" spans="1:43" x14ac:dyDescent="0.3">
      <c r="A609" s="48">
        <v>39562</v>
      </c>
      <c r="B609" s="13">
        <v>95907</v>
      </c>
      <c r="C609" s="13">
        <v>1325</v>
      </c>
      <c r="D609" s="13">
        <v>0.84809999999999997</v>
      </c>
      <c r="E609" s="13">
        <v>8.82</v>
      </c>
      <c r="F609" s="49">
        <v>7.76</v>
      </c>
      <c r="G609" s="13">
        <v>15.69</v>
      </c>
      <c r="H609" s="36" t="s">
        <v>112</v>
      </c>
      <c r="I609" s="13">
        <v>0.42</v>
      </c>
      <c r="J609" s="13">
        <v>6.9</v>
      </c>
      <c r="K609" s="47">
        <v>613</v>
      </c>
      <c r="L609" s="13">
        <f>AVERAGE(K605:K609)</f>
        <v>622.20000000000005</v>
      </c>
      <c r="M609" s="38">
        <f>GEOMEAN(K605:K609)</f>
        <v>508.67268697494751</v>
      </c>
      <c r="N609" s="45" t="s">
        <v>411</v>
      </c>
      <c r="AP609" s="28">
        <v>235</v>
      </c>
      <c r="AQ609" s="28">
        <v>125</v>
      </c>
    </row>
    <row r="610" spans="1:43" x14ac:dyDescent="0.3">
      <c r="A610" s="48">
        <v>39573</v>
      </c>
      <c r="B610" s="13">
        <v>100716</v>
      </c>
      <c r="C610" s="13">
        <v>1259</v>
      </c>
      <c r="D610" s="13">
        <v>0.80600000000000005</v>
      </c>
      <c r="E610" s="13">
        <v>8.94</v>
      </c>
      <c r="F610" s="49">
        <v>8.0299999999999994</v>
      </c>
      <c r="G610" s="13">
        <v>13.14</v>
      </c>
      <c r="H610" s="36" t="s">
        <v>112</v>
      </c>
      <c r="I610" s="13">
        <v>0.2</v>
      </c>
      <c r="J610" s="13">
        <v>8</v>
      </c>
      <c r="K610" s="47">
        <v>379</v>
      </c>
      <c r="AP610" s="28">
        <v>235</v>
      </c>
      <c r="AQ610" s="28">
        <v>125</v>
      </c>
    </row>
    <row r="611" spans="1:43" x14ac:dyDescent="0.3">
      <c r="A611" s="48">
        <v>39576</v>
      </c>
      <c r="B611" s="13">
        <v>94527</v>
      </c>
      <c r="C611" s="13">
        <v>894.8</v>
      </c>
      <c r="D611" s="13">
        <v>0.57269999999999999</v>
      </c>
      <c r="E611" s="13">
        <v>7.39</v>
      </c>
      <c r="F611" s="49">
        <v>7.64</v>
      </c>
      <c r="G611" s="13">
        <v>15.65</v>
      </c>
      <c r="H611" s="36" t="s">
        <v>112</v>
      </c>
      <c r="I611" s="13">
        <v>0.23</v>
      </c>
      <c r="J611" s="13">
        <v>7.4</v>
      </c>
      <c r="K611" s="47">
        <v>4611</v>
      </c>
      <c r="AP611" s="28">
        <v>235</v>
      </c>
      <c r="AQ611" s="28">
        <v>125</v>
      </c>
    </row>
    <row r="612" spans="1:43" x14ac:dyDescent="0.3">
      <c r="A612" s="48">
        <v>39581</v>
      </c>
      <c r="B612" s="13">
        <v>100735</v>
      </c>
      <c r="C612" s="13">
        <v>1058</v>
      </c>
      <c r="D612" s="13">
        <v>0.67689999999999995</v>
      </c>
      <c r="E612" s="13">
        <v>8.3800000000000008</v>
      </c>
      <c r="F612" s="49">
        <v>7.54</v>
      </c>
      <c r="G612" s="13">
        <v>13.46</v>
      </c>
      <c r="H612" s="36" t="s">
        <v>112</v>
      </c>
      <c r="I612" s="13">
        <v>0.04</v>
      </c>
      <c r="J612" s="13">
        <v>7.7</v>
      </c>
      <c r="K612" s="47">
        <v>888</v>
      </c>
      <c r="AP612" s="28">
        <v>235</v>
      </c>
      <c r="AQ612" s="28">
        <v>125</v>
      </c>
    </row>
    <row r="613" spans="1:43" x14ac:dyDescent="0.3">
      <c r="A613" s="48">
        <v>39590</v>
      </c>
      <c r="B613" s="13">
        <v>94150</v>
      </c>
      <c r="C613" s="13">
        <v>1204</v>
      </c>
      <c r="D613" s="13">
        <v>0.77100000000000002</v>
      </c>
      <c r="E613" s="13">
        <v>7.43</v>
      </c>
      <c r="F613" s="49">
        <v>7.54</v>
      </c>
      <c r="G613" s="13">
        <v>12.49</v>
      </c>
      <c r="H613" s="36" t="s">
        <v>112</v>
      </c>
      <c r="I613" s="13">
        <v>0</v>
      </c>
      <c r="J613" s="13">
        <v>8.1999999999999993</v>
      </c>
      <c r="K613" s="47">
        <v>397</v>
      </c>
      <c r="AP613" s="28">
        <v>235</v>
      </c>
      <c r="AQ613" s="28">
        <v>125</v>
      </c>
    </row>
    <row r="614" spans="1:43" x14ac:dyDescent="0.3">
      <c r="A614" s="48">
        <v>39596</v>
      </c>
      <c r="B614" s="13">
        <v>100354</v>
      </c>
      <c r="C614" s="13">
        <v>1179</v>
      </c>
      <c r="D614" s="13">
        <v>0.754</v>
      </c>
      <c r="E614" s="13">
        <v>5.78</v>
      </c>
      <c r="F614" s="49">
        <v>7.57</v>
      </c>
      <c r="G614" s="13">
        <v>13.49</v>
      </c>
      <c r="H614" s="36" t="s">
        <v>112</v>
      </c>
      <c r="I614" s="13">
        <v>0.3</v>
      </c>
      <c r="J614" s="13">
        <v>7.9</v>
      </c>
      <c r="K614" s="47">
        <v>1850</v>
      </c>
      <c r="L614" s="13">
        <f>AVERAGE(K610:K614)</f>
        <v>1625</v>
      </c>
      <c r="M614" s="38">
        <f>GEOMEAN(K610:K614)</f>
        <v>1026.5069795556658</v>
      </c>
      <c r="N614" s="45" t="s">
        <v>412</v>
      </c>
      <c r="AP614" s="28">
        <v>235</v>
      </c>
      <c r="AQ614" s="28">
        <v>125</v>
      </c>
    </row>
    <row r="615" spans="1:43" x14ac:dyDescent="0.3">
      <c r="A615" s="48">
        <v>39604</v>
      </c>
      <c r="B615" s="13">
        <v>95633</v>
      </c>
      <c r="C615" s="13">
        <v>683</v>
      </c>
      <c r="D615" s="13">
        <v>0.437</v>
      </c>
      <c r="E615" s="13">
        <v>7.89</v>
      </c>
      <c r="F615" s="49">
        <v>7.54</v>
      </c>
      <c r="G615" s="13">
        <v>20.420000000000002</v>
      </c>
      <c r="H615" s="36" t="s">
        <v>112</v>
      </c>
      <c r="I615" s="13">
        <v>0</v>
      </c>
      <c r="J615" s="13">
        <v>7.7</v>
      </c>
      <c r="K615" s="47">
        <v>4106</v>
      </c>
      <c r="AP615" s="28">
        <v>235</v>
      </c>
      <c r="AQ615" s="28">
        <v>125</v>
      </c>
    </row>
    <row r="616" spans="1:43" x14ac:dyDescent="0.3">
      <c r="A616" s="48">
        <v>39608</v>
      </c>
      <c r="B616" s="13">
        <v>90910</v>
      </c>
      <c r="C616" s="13">
        <v>840.6</v>
      </c>
      <c r="D616" s="13">
        <v>0.53800000000000003</v>
      </c>
      <c r="E616" s="13">
        <v>6.25</v>
      </c>
      <c r="F616" s="49">
        <v>7.63</v>
      </c>
      <c r="G616" s="13">
        <v>22.07</v>
      </c>
      <c r="H616" s="36" t="s">
        <v>112</v>
      </c>
      <c r="I616" s="13">
        <v>0.14000000000000001</v>
      </c>
      <c r="J616" s="13">
        <v>7.4</v>
      </c>
      <c r="K616" s="47">
        <v>2613</v>
      </c>
      <c r="AP616" s="28">
        <v>235</v>
      </c>
      <c r="AQ616" s="28">
        <v>125</v>
      </c>
    </row>
    <row r="617" spans="1:43" x14ac:dyDescent="0.3">
      <c r="A617" s="48">
        <v>39611</v>
      </c>
      <c r="B617" s="13">
        <v>92209</v>
      </c>
      <c r="C617" s="13">
        <v>843.3</v>
      </c>
      <c r="D617" s="13">
        <v>0.53969999999999996</v>
      </c>
      <c r="E617" s="13">
        <v>6.99</v>
      </c>
      <c r="F617" s="49">
        <v>7.6</v>
      </c>
      <c r="G617" s="13">
        <v>20.62</v>
      </c>
      <c r="H617" s="36" t="s">
        <v>112</v>
      </c>
      <c r="I617" s="13">
        <v>0.39</v>
      </c>
      <c r="J617" s="13">
        <v>7.2</v>
      </c>
      <c r="K617" s="47">
        <v>2187</v>
      </c>
      <c r="AP617" s="28">
        <v>235</v>
      </c>
      <c r="AQ617" s="28">
        <v>125</v>
      </c>
    </row>
    <row r="618" spans="1:43" x14ac:dyDescent="0.3">
      <c r="A618" s="48">
        <v>39617</v>
      </c>
      <c r="B618" s="13">
        <v>90252</v>
      </c>
      <c r="C618" s="13">
        <v>1019</v>
      </c>
      <c r="D618" s="13">
        <v>0.65210000000000001</v>
      </c>
      <c r="E618" s="13">
        <v>6.93</v>
      </c>
      <c r="F618" s="49">
        <v>7.48</v>
      </c>
      <c r="G618" s="13">
        <v>17.54</v>
      </c>
      <c r="H618" s="36" t="s">
        <v>112</v>
      </c>
      <c r="I618" s="13">
        <v>0.04</v>
      </c>
      <c r="J618" s="13">
        <v>7.5</v>
      </c>
      <c r="K618" s="47">
        <v>24192</v>
      </c>
      <c r="AP618" s="28">
        <v>235</v>
      </c>
      <c r="AQ618" s="28">
        <v>125</v>
      </c>
    </row>
    <row r="619" spans="1:43" x14ac:dyDescent="0.3">
      <c r="A619" s="48">
        <v>39625</v>
      </c>
      <c r="B619" s="13">
        <v>95455</v>
      </c>
      <c r="C619" s="13">
        <v>1020</v>
      </c>
      <c r="D619" s="13">
        <v>0.65280000000000005</v>
      </c>
      <c r="E619" s="13">
        <v>5.38</v>
      </c>
      <c r="F619" s="49">
        <v>7.76</v>
      </c>
      <c r="G619" s="13">
        <v>25.37</v>
      </c>
      <c r="H619" s="36" t="s">
        <v>112</v>
      </c>
      <c r="I619" s="13">
        <v>0.12</v>
      </c>
      <c r="J619" s="13">
        <v>7.7</v>
      </c>
      <c r="K619" s="47">
        <v>3873</v>
      </c>
      <c r="L619" s="13">
        <f>AVERAGE(K615:K619)</f>
        <v>7394.2</v>
      </c>
      <c r="M619" s="38">
        <f>GEOMEAN(K615:K619)</f>
        <v>4660.4224077616418</v>
      </c>
      <c r="N619" s="45" t="s">
        <v>413</v>
      </c>
      <c r="AP619" s="28">
        <v>235</v>
      </c>
      <c r="AQ619" s="28">
        <v>125</v>
      </c>
    </row>
    <row r="620" spans="1:43" x14ac:dyDescent="0.3">
      <c r="A620" s="48">
        <v>39630</v>
      </c>
      <c r="B620" s="13">
        <v>95015</v>
      </c>
      <c r="C620" s="13">
        <v>1095</v>
      </c>
      <c r="D620" s="13">
        <v>0.70169999999999999</v>
      </c>
      <c r="E620" s="13">
        <v>5.97</v>
      </c>
      <c r="F620" s="49">
        <v>7.51</v>
      </c>
      <c r="G620" s="13">
        <v>18.760000000000002</v>
      </c>
      <c r="H620" s="36" t="s">
        <v>112</v>
      </c>
      <c r="I620" s="13">
        <v>0.24</v>
      </c>
      <c r="J620" s="13">
        <v>7.3</v>
      </c>
      <c r="K620" s="47">
        <v>4106</v>
      </c>
      <c r="O620" s="13">
        <v>2.4</v>
      </c>
      <c r="P620" s="13">
        <v>83.4</v>
      </c>
      <c r="Q620" s="28" t="s">
        <v>321</v>
      </c>
      <c r="R620" s="28" t="s">
        <v>321</v>
      </c>
      <c r="S620" s="28" t="s">
        <v>321</v>
      </c>
      <c r="T620" s="28" t="s">
        <v>321</v>
      </c>
      <c r="U620" s="28" t="s">
        <v>321</v>
      </c>
      <c r="V620" s="13">
        <v>6.2</v>
      </c>
      <c r="W620" s="28">
        <v>11.4</v>
      </c>
      <c r="X620" s="28">
        <v>169</v>
      </c>
      <c r="Y620" s="28" t="s">
        <v>321</v>
      </c>
      <c r="Z620" s="28">
        <v>0.24</v>
      </c>
      <c r="AA620" s="28" t="s">
        <v>321</v>
      </c>
      <c r="AB620" s="28">
        <v>65.900000000000006</v>
      </c>
      <c r="AC620" s="28" t="s">
        <v>321</v>
      </c>
      <c r="AD620" s="13">
        <v>250</v>
      </c>
      <c r="AE620" s="28">
        <v>7.2</v>
      </c>
      <c r="AF620" s="29" t="s">
        <v>391</v>
      </c>
      <c r="AP620" s="28">
        <v>235</v>
      </c>
      <c r="AQ620" s="28">
        <v>125</v>
      </c>
    </row>
    <row r="621" spans="1:43" x14ac:dyDescent="0.3">
      <c r="A621" s="48">
        <v>39636</v>
      </c>
      <c r="B621" s="13">
        <v>111732</v>
      </c>
      <c r="C621" s="13">
        <v>986</v>
      </c>
      <c r="D621" s="13">
        <v>0.63100000000000001</v>
      </c>
      <c r="E621" s="13">
        <v>6.51</v>
      </c>
      <c r="F621" s="49">
        <v>7.69</v>
      </c>
      <c r="G621" s="13">
        <v>24.25</v>
      </c>
      <c r="H621" s="36" t="s">
        <v>112</v>
      </c>
      <c r="I621" s="13">
        <v>0.7</v>
      </c>
      <c r="J621" s="13">
        <v>7.9</v>
      </c>
      <c r="K621" s="47">
        <v>1187</v>
      </c>
      <c r="AE621" s="13">
        <v>0.86</v>
      </c>
      <c r="AF621" s="29" t="s">
        <v>395</v>
      </c>
      <c r="AP621" s="28">
        <v>235</v>
      </c>
      <c r="AQ621" s="28">
        <v>125</v>
      </c>
    </row>
    <row r="622" spans="1:43" x14ac:dyDescent="0.3">
      <c r="A622" s="48">
        <v>39643</v>
      </c>
      <c r="B622" s="13">
        <v>94541</v>
      </c>
      <c r="C622" s="13">
        <v>688.9</v>
      </c>
      <c r="D622" s="13">
        <v>0.44090000000000001</v>
      </c>
      <c r="E622" s="13">
        <v>6.15</v>
      </c>
      <c r="F622" s="49">
        <v>7.72</v>
      </c>
      <c r="G622" s="13">
        <v>21.44</v>
      </c>
      <c r="H622" s="36" t="s">
        <v>112</v>
      </c>
      <c r="I622" s="13">
        <v>7.0000000000000007E-2</v>
      </c>
      <c r="J622" s="13">
        <v>7.8</v>
      </c>
      <c r="K622" s="47">
        <v>609</v>
      </c>
      <c r="AE622" s="13">
        <v>2.8</v>
      </c>
      <c r="AF622" s="29" t="s">
        <v>396</v>
      </c>
      <c r="AP622" s="28">
        <v>235</v>
      </c>
      <c r="AQ622" s="28">
        <v>125</v>
      </c>
    </row>
    <row r="623" spans="1:43" x14ac:dyDescent="0.3">
      <c r="A623" s="48">
        <v>39646</v>
      </c>
      <c r="B623" s="13">
        <v>95248</v>
      </c>
      <c r="C623" s="13">
        <v>1054</v>
      </c>
      <c r="D623" s="13">
        <v>0.67490000000000006</v>
      </c>
      <c r="E623" s="13">
        <v>7</v>
      </c>
      <c r="F623" s="49">
        <v>7.68</v>
      </c>
      <c r="G623" s="13">
        <v>22.94</v>
      </c>
      <c r="H623" s="36" t="s">
        <v>112</v>
      </c>
      <c r="I623" s="13">
        <v>0.05</v>
      </c>
      <c r="J623" s="13">
        <v>7.5</v>
      </c>
      <c r="K623" s="47">
        <v>2098</v>
      </c>
      <c r="AP623" s="28">
        <v>235</v>
      </c>
      <c r="AQ623" s="28">
        <v>125</v>
      </c>
    </row>
    <row r="624" spans="1:43" x14ac:dyDescent="0.3">
      <c r="A624" s="48">
        <v>39657</v>
      </c>
      <c r="B624" s="13">
        <v>100411</v>
      </c>
      <c r="C624" s="13">
        <v>425</v>
      </c>
      <c r="D624" s="13">
        <v>0.27200000000000002</v>
      </c>
      <c r="E624" s="13">
        <v>6.73</v>
      </c>
      <c r="F624" s="49">
        <v>7.59</v>
      </c>
      <c r="G624" s="13">
        <v>21.45</v>
      </c>
      <c r="H624" s="36" t="s">
        <v>112</v>
      </c>
      <c r="I624" s="13">
        <v>0.09</v>
      </c>
      <c r="J624" s="13">
        <v>7.8</v>
      </c>
      <c r="K624" s="47">
        <v>1160</v>
      </c>
      <c r="L624" s="13">
        <f>AVERAGE(K620:K624)</f>
        <v>1832</v>
      </c>
      <c r="M624" s="38">
        <f>GEOMEAN(K620:K624)</f>
        <v>1485.080808999621</v>
      </c>
      <c r="N624" s="45" t="s">
        <v>414</v>
      </c>
      <c r="AP624" s="28">
        <v>235</v>
      </c>
      <c r="AQ624" s="28">
        <v>125</v>
      </c>
    </row>
    <row r="625" spans="1:43" x14ac:dyDescent="0.3">
      <c r="A625" s="48">
        <v>39671</v>
      </c>
      <c r="B625" s="13">
        <v>100408</v>
      </c>
      <c r="C625" s="13">
        <v>948.5</v>
      </c>
      <c r="D625" s="13">
        <v>0.60699999999999998</v>
      </c>
      <c r="E625" s="13">
        <v>5.86</v>
      </c>
      <c r="F625" s="49">
        <v>7.5</v>
      </c>
      <c r="G625" s="13">
        <v>19.25</v>
      </c>
      <c r="H625" s="36" t="s">
        <v>112</v>
      </c>
      <c r="I625" s="13">
        <v>7.0000000000000007E-2</v>
      </c>
      <c r="J625" s="13">
        <v>7.6</v>
      </c>
      <c r="K625" s="47">
        <v>2755</v>
      </c>
      <c r="AP625" s="28">
        <v>235</v>
      </c>
      <c r="AQ625" s="28">
        <v>125</v>
      </c>
    </row>
    <row r="626" spans="1:43" x14ac:dyDescent="0.3">
      <c r="A626" s="48">
        <v>39674</v>
      </c>
      <c r="B626" s="13">
        <v>100306</v>
      </c>
      <c r="C626" s="13">
        <v>1125</v>
      </c>
      <c r="D626" s="13">
        <v>0.72019999999999995</v>
      </c>
      <c r="E626" s="13">
        <v>4.33</v>
      </c>
      <c r="F626" s="49">
        <v>7.41</v>
      </c>
      <c r="G626" s="13">
        <v>20.66</v>
      </c>
      <c r="H626" s="36" t="s">
        <v>112</v>
      </c>
      <c r="I626" s="13">
        <v>0.04</v>
      </c>
      <c r="J626" s="13">
        <v>7.5</v>
      </c>
      <c r="K626" s="47">
        <v>2063</v>
      </c>
      <c r="AP626" s="28">
        <v>235</v>
      </c>
      <c r="AQ626" s="28">
        <v>125</v>
      </c>
    </row>
    <row r="627" spans="1:43" x14ac:dyDescent="0.3">
      <c r="A627" s="48">
        <v>39680</v>
      </c>
      <c r="B627" s="13">
        <v>102210</v>
      </c>
      <c r="C627" s="13">
        <v>1144</v>
      </c>
      <c r="D627" s="13">
        <v>0.73229999999999995</v>
      </c>
      <c r="E627" s="13">
        <v>7.45</v>
      </c>
      <c r="F627" s="49">
        <v>7.26</v>
      </c>
      <c r="G627" s="13">
        <v>21.43</v>
      </c>
      <c r="H627" s="36" t="s">
        <v>112</v>
      </c>
      <c r="I627" s="13">
        <v>0.3</v>
      </c>
      <c r="J627" s="13">
        <v>7.5</v>
      </c>
      <c r="K627" s="47">
        <v>399</v>
      </c>
      <c r="AP627" s="28">
        <v>235</v>
      </c>
      <c r="AQ627" s="28">
        <v>125</v>
      </c>
    </row>
    <row r="628" spans="1:43" x14ac:dyDescent="0.3">
      <c r="A628" s="48">
        <v>39685</v>
      </c>
      <c r="B628" s="13">
        <v>101122</v>
      </c>
      <c r="C628" s="13">
        <v>1311</v>
      </c>
      <c r="D628" s="13">
        <v>0.83879999999999999</v>
      </c>
      <c r="E628" s="13">
        <v>6.52</v>
      </c>
      <c r="F628" s="49">
        <v>7.66</v>
      </c>
      <c r="G628" s="13">
        <v>20.399999999999999</v>
      </c>
      <c r="H628" s="36" t="s">
        <v>112</v>
      </c>
      <c r="I628" s="13">
        <v>0.11</v>
      </c>
      <c r="J628" s="13">
        <v>8</v>
      </c>
      <c r="K628" s="47">
        <v>24192</v>
      </c>
      <c r="AP628" s="28">
        <v>235</v>
      </c>
      <c r="AQ628" s="28">
        <v>125</v>
      </c>
    </row>
    <row r="629" spans="1:43" x14ac:dyDescent="0.3">
      <c r="A629" s="48">
        <v>39688</v>
      </c>
      <c r="B629" s="13">
        <v>93818</v>
      </c>
      <c r="C629" s="13">
        <v>1325</v>
      </c>
      <c r="D629" s="13">
        <v>0.84819999999999995</v>
      </c>
      <c r="E629" s="13">
        <v>6.06</v>
      </c>
      <c r="F629" s="49">
        <v>7.65</v>
      </c>
      <c r="G629" s="13">
        <v>21.44</v>
      </c>
      <c r="H629" s="36" t="s">
        <v>112</v>
      </c>
      <c r="I629" s="13">
        <v>7.0000000000000007E-2</v>
      </c>
      <c r="J629" s="13">
        <v>7.6</v>
      </c>
      <c r="K629" s="47">
        <v>285</v>
      </c>
      <c r="L629" s="13">
        <f>AVERAGE(K625:K629)</f>
        <v>5938.8</v>
      </c>
      <c r="M629" s="38">
        <f>GEOMEAN(K625:K629)</f>
        <v>1733.0938140639316</v>
      </c>
      <c r="N629" s="45" t="s">
        <v>415</v>
      </c>
      <c r="AP629" s="28">
        <v>235</v>
      </c>
      <c r="AQ629" s="28">
        <v>125</v>
      </c>
    </row>
    <row r="630" spans="1:43" x14ac:dyDescent="0.3">
      <c r="A630" s="48">
        <v>39700</v>
      </c>
      <c r="B630" s="13">
        <v>93354</v>
      </c>
      <c r="C630" s="13">
        <v>403</v>
      </c>
      <c r="D630" s="13">
        <v>0.25800000000000001</v>
      </c>
      <c r="E630" s="13">
        <v>6.16</v>
      </c>
      <c r="F630" s="49">
        <v>7.29</v>
      </c>
      <c r="G630" s="13">
        <v>19.53</v>
      </c>
      <c r="H630" s="36" t="s">
        <v>112</v>
      </c>
      <c r="I630" s="13">
        <v>0.2</v>
      </c>
      <c r="J630" s="13">
        <v>7.8</v>
      </c>
      <c r="K630" s="47">
        <v>7701</v>
      </c>
      <c r="AP630" s="28">
        <v>235</v>
      </c>
      <c r="AQ630" s="28">
        <v>125</v>
      </c>
    </row>
    <row r="631" spans="1:43" x14ac:dyDescent="0.3">
      <c r="A631" s="48">
        <v>39702</v>
      </c>
      <c r="B631" s="13">
        <v>95413</v>
      </c>
      <c r="C631" s="13">
        <v>866</v>
      </c>
      <c r="D631" s="13">
        <v>0.55400000000000005</v>
      </c>
      <c r="E631" s="13">
        <v>6.62</v>
      </c>
      <c r="F631" s="49">
        <v>7.7</v>
      </c>
      <c r="G631" s="13">
        <v>17.73</v>
      </c>
      <c r="H631" s="36" t="s">
        <v>112</v>
      </c>
      <c r="I631" s="13">
        <v>0.1</v>
      </c>
      <c r="J631" s="13">
        <v>7.9</v>
      </c>
      <c r="K631" s="47">
        <v>663</v>
      </c>
      <c r="AP631" s="28">
        <v>235</v>
      </c>
      <c r="AQ631" s="28">
        <v>125</v>
      </c>
    </row>
    <row r="632" spans="1:43" x14ac:dyDescent="0.3">
      <c r="A632" s="48">
        <v>39706</v>
      </c>
      <c r="B632" s="13">
        <v>100333</v>
      </c>
      <c r="C632" s="13">
        <v>595.6</v>
      </c>
      <c r="D632" s="13">
        <v>0.38119999999999998</v>
      </c>
      <c r="E632" s="13">
        <v>9.15</v>
      </c>
      <c r="F632" s="49">
        <v>7.36</v>
      </c>
      <c r="G632" s="13">
        <v>18.54</v>
      </c>
      <c r="H632" s="36" t="s">
        <v>112</v>
      </c>
      <c r="I632" s="13">
        <v>0.1</v>
      </c>
      <c r="J632" s="13">
        <v>7.5</v>
      </c>
      <c r="K632" s="47">
        <v>650</v>
      </c>
      <c r="AP632" s="28">
        <v>235</v>
      </c>
      <c r="AQ632" s="28">
        <v>125</v>
      </c>
    </row>
    <row r="633" spans="1:43" x14ac:dyDescent="0.3">
      <c r="A633" s="48">
        <v>39713</v>
      </c>
      <c r="B633" s="13">
        <v>100532</v>
      </c>
      <c r="C633" s="13">
        <v>630.79999999999995</v>
      </c>
      <c r="D633" s="13">
        <v>0.4037</v>
      </c>
      <c r="E633" s="13">
        <v>7.63</v>
      </c>
      <c r="F633" s="49">
        <v>7.42</v>
      </c>
      <c r="G633" s="13">
        <v>18.3</v>
      </c>
      <c r="H633" s="36" t="s">
        <v>112</v>
      </c>
      <c r="I633" s="13">
        <v>0.51</v>
      </c>
      <c r="J633" s="13">
        <v>7.5</v>
      </c>
      <c r="K633" s="47">
        <v>1274</v>
      </c>
      <c r="AP633" s="28">
        <v>235</v>
      </c>
      <c r="AQ633" s="28">
        <v>125</v>
      </c>
    </row>
    <row r="634" spans="1:43" x14ac:dyDescent="0.3">
      <c r="A634" s="48">
        <v>39716</v>
      </c>
      <c r="B634" s="13">
        <v>94942</v>
      </c>
      <c r="C634" s="13">
        <v>1142</v>
      </c>
      <c r="D634" s="13">
        <v>0.73099999999999998</v>
      </c>
      <c r="E634" s="13">
        <v>7.3</v>
      </c>
      <c r="F634" s="49">
        <v>7.54</v>
      </c>
      <c r="G634" s="13">
        <v>17.47</v>
      </c>
      <c r="H634" s="36" t="s">
        <v>112</v>
      </c>
      <c r="I634" s="13">
        <v>0.4</v>
      </c>
      <c r="J634" s="13">
        <v>7.7</v>
      </c>
      <c r="K634" s="47">
        <v>156</v>
      </c>
      <c r="L634" s="13">
        <f>AVERAGE(K630:K634)</f>
        <v>2088.8000000000002</v>
      </c>
      <c r="M634" s="38">
        <f>GEOMEAN(K630:K634)</f>
        <v>920.13935665713916</v>
      </c>
      <c r="N634" s="45" t="s">
        <v>416</v>
      </c>
      <c r="AP634" s="28">
        <v>235</v>
      </c>
      <c r="AQ634" s="28">
        <v>125</v>
      </c>
    </row>
    <row r="635" spans="1:43" x14ac:dyDescent="0.3">
      <c r="A635" s="48">
        <v>39728</v>
      </c>
      <c r="B635" s="13">
        <v>100643</v>
      </c>
      <c r="C635" s="13">
        <v>1316</v>
      </c>
      <c r="D635" s="13">
        <v>0.84240000000000004</v>
      </c>
      <c r="E635" s="13">
        <v>6.52</v>
      </c>
      <c r="F635" s="49">
        <v>7.57</v>
      </c>
      <c r="G635" s="13">
        <v>15.67</v>
      </c>
      <c r="H635" s="36" t="s">
        <v>112</v>
      </c>
      <c r="I635" s="13">
        <v>0.04</v>
      </c>
      <c r="J635" s="13">
        <v>7.7</v>
      </c>
      <c r="K635" s="51">
        <v>63</v>
      </c>
      <c r="O635" s="13">
        <v>2.4</v>
      </c>
      <c r="P635" s="13">
        <v>111</v>
      </c>
      <c r="Q635" s="28" t="s">
        <v>321</v>
      </c>
      <c r="R635" s="28" t="s">
        <v>321</v>
      </c>
      <c r="S635" s="28" t="s">
        <v>321</v>
      </c>
      <c r="T635" s="28" t="s">
        <v>321</v>
      </c>
      <c r="U635" s="28" t="s">
        <v>321</v>
      </c>
      <c r="V635" s="13">
        <v>1.2</v>
      </c>
      <c r="W635" s="28" t="s">
        <v>321</v>
      </c>
      <c r="X635" s="28">
        <v>205</v>
      </c>
      <c r="Y635" s="28" t="s">
        <v>321</v>
      </c>
      <c r="Z635" s="28">
        <v>0.4</v>
      </c>
      <c r="AA635" s="28" t="s">
        <v>321</v>
      </c>
      <c r="AB635" s="28">
        <v>105</v>
      </c>
      <c r="AC635" s="28" t="s">
        <v>321</v>
      </c>
      <c r="AD635" s="13">
        <v>452</v>
      </c>
      <c r="AE635" s="28">
        <v>1.4</v>
      </c>
      <c r="AF635" s="29" t="s">
        <v>332</v>
      </c>
      <c r="AP635" s="28">
        <v>235</v>
      </c>
      <c r="AQ635" s="28">
        <v>125</v>
      </c>
    </row>
    <row r="636" spans="1:43" x14ac:dyDescent="0.3">
      <c r="A636" s="48">
        <v>39736</v>
      </c>
      <c r="B636" s="13">
        <v>100632</v>
      </c>
      <c r="C636" s="13">
        <v>1184</v>
      </c>
      <c r="D636" s="13">
        <v>0.75800000000000001</v>
      </c>
      <c r="E636" s="13">
        <v>5.73</v>
      </c>
      <c r="F636" s="49">
        <v>7.46</v>
      </c>
      <c r="G636" s="13">
        <v>18.43</v>
      </c>
      <c r="H636" s="36" t="s">
        <v>112</v>
      </c>
      <c r="I636" s="13">
        <v>0.3</v>
      </c>
      <c r="J636" s="13">
        <v>7.7</v>
      </c>
      <c r="K636" s="51">
        <v>146</v>
      </c>
      <c r="AE636" s="13">
        <v>2.6</v>
      </c>
      <c r="AF636" s="47" t="s">
        <v>417</v>
      </c>
      <c r="AP636" s="28">
        <v>235</v>
      </c>
      <c r="AQ636" s="28">
        <v>125</v>
      </c>
    </row>
    <row r="637" spans="1:43" x14ac:dyDescent="0.3">
      <c r="A637" s="48">
        <v>39741</v>
      </c>
      <c r="B637" s="13">
        <v>94437</v>
      </c>
      <c r="C637" s="13">
        <v>1229</v>
      </c>
      <c r="D637" s="13">
        <v>0.78639999999999999</v>
      </c>
      <c r="E637" s="13">
        <v>7.63</v>
      </c>
      <c r="F637" s="49">
        <v>7.47</v>
      </c>
      <c r="G637" s="13">
        <v>10.36</v>
      </c>
      <c r="H637" s="36" t="s">
        <v>112</v>
      </c>
      <c r="I637" s="13">
        <v>0.17</v>
      </c>
      <c r="J637" s="13">
        <v>8.1</v>
      </c>
      <c r="K637" s="51">
        <v>173</v>
      </c>
      <c r="AP637" s="28">
        <v>235</v>
      </c>
      <c r="AQ637" s="28">
        <v>125</v>
      </c>
    </row>
    <row r="638" spans="1:43" x14ac:dyDescent="0.3">
      <c r="A638" s="48">
        <v>39744</v>
      </c>
      <c r="B638" s="13">
        <v>95923</v>
      </c>
      <c r="C638" s="13">
        <v>1252</v>
      </c>
      <c r="D638" s="13">
        <v>0.80100000000000005</v>
      </c>
      <c r="E638" s="13">
        <v>8.67</v>
      </c>
      <c r="F638" s="49">
        <v>7.62</v>
      </c>
      <c r="G638" s="13">
        <v>7.73</v>
      </c>
      <c r="H638" s="36" t="s">
        <v>112</v>
      </c>
      <c r="I638" s="13">
        <v>0.2</v>
      </c>
      <c r="J638" s="13">
        <v>7.8</v>
      </c>
      <c r="K638" s="51">
        <v>145</v>
      </c>
      <c r="AP638" s="28">
        <v>235</v>
      </c>
      <c r="AQ638" s="28">
        <v>125</v>
      </c>
    </row>
    <row r="639" spans="1:43" x14ac:dyDescent="0.3">
      <c r="A639" s="48">
        <v>39748</v>
      </c>
      <c r="B639" s="13">
        <v>102515</v>
      </c>
      <c r="C639" s="13">
        <v>829</v>
      </c>
      <c r="D639" s="13">
        <v>0.53</v>
      </c>
      <c r="E639" s="13">
        <v>8.73</v>
      </c>
      <c r="F639" s="49">
        <v>7.27</v>
      </c>
      <c r="G639" s="13">
        <v>9.11</v>
      </c>
      <c r="H639" s="36" t="s">
        <v>112</v>
      </c>
      <c r="I639" s="13">
        <v>0</v>
      </c>
      <c r="J639" s="13">
        <v>7.4</v>
      </c>
      <c r="K639" s="51">
        <v>384</v>
      </c>
      <c r="L639" s="13">
        <f>AVERAGE(K635:K639)</f>
        <v>182.2</v>
      </c>
      <c r="M639" s="38">
        <f>GEOMEAN(K635:K639)</f>
        <v>154.69908571675535</v>
      </c>
      <c r="N639" s="45" t="s">
        <v>418</v>
      </c>
      <c r="AP639" s="28">
        <v>235</v>
      </c>
      <c r="AQ639" s="28">
        <v>125</v>
      </c>
    </row>
    <row r="640" spans="1:43" x14ac:dyDescent="0.3">
      <c r="A640" s="48">
        <v>39755</v>
      </c>
      <c r="B640" s="13">
        <v>101601</v>
      </c>
      <c r="C640" s="13">
        <v>1241</v>
      </c>
      <c r="D640" s="13">
        <v>0.79449999999999998</v>
      </c>
      <c r="E640" s="13">
        <v>7.75</v>
      </c>
      <c r="F640" s="49">
        <v>7.96</v>
      </c>
      <c r="G640" s="13">
        <v>11.92</v>
      </c>
      <c r="H640" s="36" t="s">
        <v>112</v>
      </c>
      <c r="I640" s="13">
        <v>0.36</v>
      </c>
      <c r="J640" s="13">
        <v>7.5</v>
      </c>
      <c r="K640" s="51">
        <v>20</v>
      </c>
      <c r="AP640" s="28">
        <v>235</v>
      </c>
      <c r="AQ640" s="28">
        <v>125</v>
      </c>
    </row>
    <row r="641" spans="1:43" x14ac:dyDescent="0.3">
      <c r="A641" s="48">
        <v>39757</v>
      </c>
      <c r="B641" s="13">
        <v>100249</v>
      </c>
      <c r="C641" s="13">
        <v>1246</v>
      </c>
      <c r="D641" s="13">
        <v>0.79749999999999999</v>
      </c>
      <c r="E641" s="13">
        <v>6.32</v>
      </c>
      <c r="F641" s="49">
        <v>7.76</v>
      </c>
      <c r="G641" s="13">
        <v>11.69</v>
      </c>
      <c r="H641" s="36" t="s">
        <v>112</v>
      </c>
      <c r="I641" s="13">
        <v>0.24</v>
      </c>
      <c r="J641" s="13">
        <v>7.4</v>
      </c>
      <c r="K641" s="51">
        <v>121</v>
      </c>
      <c r="AP641" s="28">
        <v>235</v>
      </c>
      <c r="AQ641" s="28">
        <v>125</v>
      </c>
    </row>
    <row r="642" spans="1:43" x14ac:dyDescent="0.3">
      <c r="A642" s="48">
        <v>39763</v>
      </c>
      <c r="B642" s="13">
        <v>102546</v>
      </c>
      <c r="C642" s="13">
        <v>1153</v>
      </c>
      <c r="D642" s="13">
        <v>0.7379</v>
      </c>
      <c r="E642" s="13">
        <v>8.89</v>
      </c>
      <c r="F642" s="49">
        <v>7.82</v>
      </c>
      <c r="G642" s="13">
        <v>6.06</v>
      </c>
      <c r="H642" s="36" t="s">
        <v>112</v>
      </c>
      <c r="I642" s="13">
        <v>0.34</v>
      </c>
      <c r="J642" s="13">
        <v>7.6</v>
      </c>
      <c r="K642" s="51">
        <v>389</v>
      </c>
      <c r="AP642" s="28">
        <v>235</v>
      </c>
      <c r="AQ642" s="28">
        <v>125</v>
      </c>
    </row>
    <row r="643" spans="1:43" x14ac:dyDescent="0.3">
      <c r="A643" s="48">
        <v>39765</v>
      </c>
      <c r="B643" s="13">
        <v>95613</v>
      </c>
      <c r="C643" s="13">
        <v>340.2</v>
      </c>
      <c r="D643" s="13">
        <v>0.2177</v>
      </c>
      <c r="E643" s="13">
        <v>11.78</v>
      </c>
      <c r="F643" s="49">
        <v>6.78</v>
      </c>
      <c r="G643" s="13">
        <v>10.57</v>
      </c>
      <c r="H643" s="36" t="s">
        <v>112</v>
      </c>
      <c r="I643" s="13">
        <v>0.08</v>
      </c>
      <c r="J643" s="13">
        <v>7.6</v>
      </c>
      <c r="K643" s="51">
        <v>2909</v>
      </c>
      <c r="AP643" s="28">
        <v>235</v>
      </c>
      <c r="AQ643" s="28">
        <v>125</v>
      </c>
    </row>
    <row r="644" spans="1:43" x14ac:dyDescent="0.3">
      <c r="A644" s="48">
        <v>39769</v>
      </c>
      <c r="B644" s="13">
        <v>95831</v>
      </c>
      <c r="C644" s="13">
        <v>685</v>
      </c>
      <c r="D644" s="13">
        <v>0.438</v>
      </c>
      <c r="E644" s="13">
        <v>10.88</v>
      </c>
      <c r="F644" s="49">
        <v>7.38</v>
      </c>
      <c r="G644" s="13">
        <v>6.51</v>
      </c>
      <c r="H644" s="36" t="s">
        <v>112</v>
      </c>
      <c r="I644" s="13">
        <v>0.4</v>
      </c>
      <c r="J644" s="13">
        <v>7.6</v>
      </c>
      <c r="K644" s="51">
        <v>187</v>
      </c>
      <c r="L644" s="13">
        <f>AVERAGE(K640:K644)</f>
        <v>725.2</v>
      </c>
      <c r="M644" s="38">
        <f>GEOMEAN(K640:K644)</f>
        <v>219.72023711082835</v>
      </c>
      <c r="N644" s="45" t="s">
        <v>419</v>
      </c>
      <c r="AP644" s="28">
        <v>235</v>
      </c>
      <c r="AQ644" s="28">
        <v>125</v>
      </c>
    </row>
    <row r="645" spans="1:43" x14ac:dyDescent="0.3">
      <c r="A645" s="48">
        <v>39784</v>
      </c>
      <c r="B645" s="13">
        <v>101557</v>
      </c>
      <c r="C645" s="13">
        <v>795</v>
      </c>
      <c r="D645" s="13">
        <v>0.50880000000000003</v>
      </c>
      <c r="E645" s="13">
        <v>10.25</v>
      </c>
      <c r="F645" s="49">
        <v>7.77</v>
      </c>
      <c r="G645" s="13">
        <v>3.2</v>
      </c>
      <c r="H645" s="36" t="s">
        <v>112</v>
      </c>
      <c r="I645" s="13">
        <v>0.09</v>
      </c>
      <c r="J645" s="13">
        <v>7.8</v>
      </c>
      <c r="K645" s="51">
        <v>933</v>
      </c>
      <c r="AP645" s="28">
        <v>235</v>
      </c>
      <c r="AQ645" s="28">
        <v>125</v>
      </c>
    </row>
    <row r="646" spans="1:43" x14ac:dyDescent="0.3">
      <c r="A646" s="48">
        <v>39786</v>
      </c>
      <c r="B646" s="13">
        <v>101406</v>
      </c>
      <c r="C646" s="13">
        <v>1353</v>
      </c>
      <c r="D646" s="13">
        <v>0.86619999999999997</v>
      </c>
      <c r="E646" s="13">
        <v>10.11</v>
      </c>
      <c r="F646" s="49">
        <v>7.76</v>
      </c>
      <c r="G646" s="13">
        <v>3.29</v>
      </c>
      <c r="H646" s="36" t="s">
        <v>112</v>
      </c>
      <c r="I646" s="13">
        <v>0.41</v>
      </c>
      <c r="J646" s="13">
        <v>8</v>
      </c>
      <c r="K646" s="51">
        <v>1153</v>
      </c>
      <c r="AP646" s="28">
        <v>235</v>
      </c>
      <c r="AQ646" s="28">
        <v>125</v>
      </c>
    </row>
    <row r="647" spans="1:43" x14ac:dyDescent="0.3">
      <c r="A647" s="48">
        <v>39797</v>
      </c>
      <c r="B647" s="13">
        <v>94415</v>
      </c>
      <c r="C647" s="13">
        <v>906.6</v>
      </c>
      <c r="D647" s="13">
        <v>0.58020000000000005</v>
      </c>
      <c r="E647" s="13">
        <v>10.67</v>
      </c>
      <c r="F647" s="49">
        <v>7.47</v>
      </c>
      <c r="G647" s="13">
        <v>6.2</v>
      </c>
      <c r="H647" s="36" t="s">
        <v>112</v>
      </c>
      <c r="I647" s="13">
        <v>0.41</v>
      </c>
      <c r="J647" s="13">
        <v>7.6</v>
      </c>
      <c r="K647" s="51">
        <v>3076</v>
      </c>
      <c r="AP647" s="28">
        <v>235</v>
      </c>
      <c r="AQ647" s="28">
        <v>125</v>
      </c>
    </row>
    <row r="648" spans="1:43" x14ac:dyDescent="0.3">
      <c r="A648" s="48">
        <v>39799</v>
      </c>
      <c r="B648" s="13">
        <v>95200</v>
      </c>
      <c r="C648" s="13">
        <v>1795</v>
      </c>
      <c r="D648" s="13">
        <v>1.149</v>
      </c>
      <c r="E648" s="13">
        <v>11.14</v>
      </c>
      <c r="F648" s="49">
        <v>7.39</v>
      </c>
      <c r="G648" s="13">
        <v>1.7</v>
      </c>
      <c r="H648" s="36" t="s">
        <v>112</v>
      </c>
      <c r="I648" s="13">
        <v>0.3</v>
      </c>
      <c r="J648" s="13">
        <v>7.8</v>
      </c>
      <c r="K648" s="51">
        <v>1396</v>
      </c>
      <c r="AP648" s="28">
        <v>235</v>
      </c>
      <c r="AQ648" s="28">
        <v>125</v>
      </c>
    </row>
    <row r="649" spans="1:43" x14ac:dyDescent="0.3">
      <c r="A649" s="48">
        <v>39800</v>
      </c>
      <c r="B649" s="13">
        <v>95908</v>
      </c>
      <c r="C649" s="13">
        <v>2361</v>
      </c>
      <c r="D649" s="13">
        <v>1.5109999999999999</v>
      </c>
      <c r="E649" s="13">
        <v>11.26</v>
      </c>
      <c r="F649" s="49">
        <v>7.63</v>
      </c>
      <c r="G649" s="13">
        <v>1.92</v>
      </c>
      <c r="H649" s="36" t="s">
        <v>112</v>
      </c>
      <c r="I649" s="13">
        <v>0.33</v>
      </c>
      <c r="J649" s="13">
        <v>7.6</v>
      </c>
      <c r="K649" s="51">
        <v>317</v>
      </c>
      <c r="L649" s="13">
        <f>AVERAGE(K645:K649)</f>
        <v>1375</v>
      </c>
      <c r="M649" s="38">
        <f>GEOMEAN(K645:K649)</f>
        <v>1079.2657435152512</v>
      </c>
      <c r="N649" s="45" t="s">
        <v>420</v>
      </c>
      <c r="AP649" s="28">
        <v>235</v>
      </c>
      <c r="AQ649" s="28">
        <v>125</v>
      </c>
    </row>
    <row r="650" spans="1:43" x14ac:dyDescent="0.3">
      <c r="A650" s="48">
        <v>39819</v>
      </c>
      <c r="B650" s="49">
        <v>104146</v>
      </c>
      <c r="C650" s="49">
        <v>1385</v>
      </c>
      <c r="D650" s="49">
        <v>0.88619999999999999</v>
      </c>
      <c r="E650" s="49">
        <v>11.2</v>
      </c>
      <c r="F650" s="49">
        <v>7.51</v>
      </c>
      <c r="G650" s="49">
        <v>2.31</v>
      </c>
      <c r="H650" s="36" t="s">
        <v>112</v>
      </c>
      <c r="I650" s="49">
        <v>0.45</v>
      </c>
      <c r="J650" s="49">
        <v>7.8</v>
      </c>
      <c r="K650" s="51">
        <v>1445</v>
      </c>
      <c r="AP650" s="28">
        <v>235</v>
      </c>
      <c r="AQ650" s="28">
        <v>125</v>
      </c>
    </row>
    <row r="651" spans="1:43" x14ac:dyDescent="0.3">
      <c r="A651" s="48">
        <v>39820</v>
      </c>
      <c r="B651" s="49">
        <v>100259</v>
      </c>
      <c r="C651" s="49">
        <v>2142</v>
      </c>
      <c r="D651" s="49">
        <v>1.371</v>
      </c>
      <c r="E651" s="49">
        <v>8.41</v>
      </c>
      <c r="F651" s="49">
        <v>7.45</v>
      </c>
      <c r="G651" s="49">
        <v>8.43</v>
      </c>
      <c r="H651" s="36" t="s">
        <v>112</v>
      </c>
      <c r="I651" s="49">
        <v>0.8</v>
      </c>
      <c r="J651" s="49">
        <v>7.8</v>
      </c>
      <c r="K651" s="51">
        <v>933</v>
      </c>
      <c r="AP651" s="28">
        <v>235</v>
      </c>
      <c r="AQ651" s="28">
        <v>125</v>
      </c>
    </row>
    <row r="652" spans="1:43" x14ac:dyDescent="0.3">
      <c r="A652" s="48">
        <v>39828</v>
      </c>
      <c r="B652" s="13"/>
      <c r="G652" s="13" t="s">
        <v>421</v>
      </c>
      <c r="AP652" s="28">
        <v>235</v>
      </c>
      <c r="AQ652" s="28">
        <v>125</v>
      </c>
    </row>
    <row r="653" spans="1:43" x14ac:dyDescent="0.3">
      <c r="A653" s="48">
        <v>39835</v>
      </c>
      <c r="B653" s="49">
        <v>100323</v>
      </c>
      <c r="C653" s="49">
        <v>1462</v>
      </c>
      <c r="D653" s="49">
        <v>0.9355</v>
      </c>
      <c r="E653" s="49">
        <v>10.65</v>
      </c>
      <c r="F653" s="49">
        <v>8.75</v>
      </c>
      <c r="G653" s="49">
        <v>2.27</v>
      </c>
      <c r="H653" s="36" t="s">
        <v>112</v>
      </c>
      <c r="I653" s="49">
        <v>0.06</v>
      </c>
      <c r="J653" s="49">
        <v>7.6</v>
      </c>
      <c r="K653" s="51">
        <v>31</v>
      </c>
      <c r="AP653" s="28">
        <v>235</v>
      </c>
      <c r="AQ653" s="28">
        <v>125</v>
      </c>
    </row>
    <row r="654" spans="1:43" x14ac:dyDescent="0.3">
      <c r="A654" s="48">
        <v>39840</v>
      </c>
      <c r="B654" s="49">
        <v>95535</v>
      </c>
      <c r="C654" s="49">
        <v>1476</v>
      </c>
      <c r="D654" s="49">
        <v>0.94499999999999995</v>
      </c>
      <c r="E654" s="49">
        <v>10.91</v>
      </c>
      <c r="F654" s="49">
        <v>6.92</v>
      </c>
      <c r="G654" s="49">
        <v>0.68</v>
      </c>
      <c r="H654" s="36" t="s">
        <v>112</v>
      </c>
      <c r="I654" s="49">
        <v>0.3</v>
      </c>
      <c r="J654" s="49">
        <v>7.8</v>
      </c>
      <c r="K654" s="51">
        <v>10</v>
      </c>
      <c r="L654" s="13">
        <f>AVERAGE(K650:K654)</f>
        <v>604.75</v>
      </c>
      <c r="M654" s="38">
        <f>GEOMEAN(K650:K654)</f>
        <v>142.98082419336515</v>
      </c>
      <c r="N654" s="45" t="s">
        <v>422</v>
      </c>
      <c r="AP654" s="28">
        <v>235</v>
      </c>
      <c r="AQ654" s="28">
        <v>125</v>
      </c>
    </row>
    <row r="655" spans="1:43" x14ac:dyDescent="0.3">
      <c r="A655" s="48">
        <v>39849</v>
      </c>
      <c r="G655" s="13" t="s">
        <v>421</v>
      </c>
      <c r="AP655" s="28">
        <v>235</v>
      </c>
      <c r="AQ655" s="28">
        <v>125</v>
      </c>
    </row>
    <row r="656" spans="1:43" x14ac:dyDescent="0.3">
      <c r="A656" s="48">
        <v>39854</v>
      </c>
      <c r="B656" s="49">
        <v>100001</v>
      </c>
      <c r="C656" s="49">
        <v>2071</v>
      </c>
      <c r="D656" s="49">
        <v>1.3260000000000001</v>
      </c>
      <c r="E656" s="49">
        <v>10.62</v>
      </c>
      <c r="F656" s="49">
        <v>7.81</v>
      </c>
      <c r="G656" s="49">
        <v>6.93</v>
      </c>
      <c r="H656" s="36" t="s">
        <v>112</v>
      </c>
      <c r="I656" s="49">
        <v>1</v>
      </c>
      <c r="J656" s="49">
        <v>7.9</v>
      </c>
      <c r="K656" s="51">
        <v>8664</v>
      </c>
      <c r="AP656" s="28">
        <v>235</v>
      </c>
      <c r="AQ656" s="28">
        <v>125</v>
      </c>
    </row>
    <row r="657" spans="1:43" x14ac:dyDescent="0.3">
      <c r="A657" s="48">
        <v>39856</v>
      </c>
      <c r="B657" s="49">
        <v>100959</v>
      </c>
      <c r="C657" s="49">
        <v>1275</v>
      </c>
      <c r="D657" s="49">
        <v>0.81599999999999995</v>
      </c>
      <c r="E657" s="49">
        <v>10.85</v>
      </c>
      <c r="F657" s="49">
        <v>7.84</v>
      </c>
      <c r="G657" s="49">
        <v>6.01</v>
      </c>
      <c r="H657" s="36" t="s">
        <v>112</v>
      </c>
      <c r="I657" s="49">
        <v>0.9</v>
      </c>
      <c r="J657" s="49">
        <v>7.9</v>
      </c>
      <c r="K657" s="51">
        <v>573</v>
      </c>
      <c r="AP657" s="28">
        <v>235</v>
      </c>
      <c r="AQ657" s="28">
        <v>125</v>
      </c>
    </row>
    <row r="658" spans="1:43" x14ac:dyDescent="0.3">
      <c r="A658" s="48">
        <v>39860</v>
      </c>
      <c r="B658" s="49">
        <v>95427</v>
      </c>
      <c r="C658" s="49">
        <v>1473</v>
      </c>
      <c r="D658" s="49">
        <v>0.94299999999999995</v>
      </c>
      <c r="E658" s="49">
        <v>11.51</v>
      </c>
      <c r="F658" s="49">
        <v>6.73</v>
      </c>
      <c r="G658" s="49">
        <v>2.99</v>
      </c>
      <c r="H658" s="36" t="s">
        <v>112</v>
      </c>
      <c r="I658" s="49">
        <v>0.5</v>
      </c>
      <c r="J658" s="49">
        <v>7.7</v>
      </c>
      <c r="K658" s="51">
        <v>703</v>
      </c>
      <c r="AP658" s="28">
        <v>235</v>
      </c>
      <c r="AQ658" s="28">
        <v>125</v>
      </c>
    </row>
    <row r="659" spans="1:43" x14ac:dyDescent="0.3">
      <c r="A659" s="48">
        <v>39868</v>
      </c>
      <c r="B659" s="49">
        <v>102144</v>
      </c>
      <c r="C659" s="49">
        <v>1846</v>
      </c>
      <c r="D659" s="49">
        <v>1.181</v>
      </c>
      <c r="E659" s="49">
        <v>16.559999999999999</v>
      </c>
      <c r="F659" s="49">
        <v>9.67</v>
      </c>
      <c r="G659" s="49">
        <v>3.04</v>
      </c>
      <c r="H659" s="36" t="s">
        <v>112</v>
      </c>
      <c r="I659" s="49">
        <v>0.44</v>
      </c>
      <c r="J659" s="49">
        <v>7.8</v>
      </c>
      <c r="K659" s="51">
        <v>156</v>
      </c>
      <c r="L659" s="13">
        <f>AVERAGE(K655:K659)</f>
        <v>2524</v>
      </c>
      <c r="M659" s="38">
        <f>GEOMEAN(K654:K659)</f>
        <v>352.52554915212272</v>
      </c>
      <c r="N659" s="45" t="s">
        <v>423</v>
      </c>
      <c r="AP659" s="28">
        <v>235</v>
      </c>
      <c r="AQ659" s="28">
        <v>125</v>
      </c>
    </row>
    <row r="660" spans="1:43" x14ac:dyDescent="0.3">
      <c r="A660" s="48">
        <v>39884</v>
      </c>
      <c r="B660" s="49">
        <v>100306</v>
      </c>
      <c r="C660" s="49">
        <v>1547</v>
      </c>
      <c r="D660" s="49">
        <v>0.99019999999999997</v>
      </c>
      <c r="E660" s="49">
        <v>9.65</v>
      </c>
      <c r="F660" s="49">
        <v>7.3</v>
      </c>
      <c r="G660" s="49">
        <v>6.24</v>
      </c>
      <c r="H660" s="36" t="s">
        <v>112</v>
      </c>
      <c r="I660" s="49">
        <v>0.67</v>
      </c>
      <c r="J660" s="49">
        <v>7.8</v>
      </c>
      <c r="K660" s="51">
        <v>233</v>
      </c>
      <c r="AP660" s="28">
        <v>235</v>
      </c>
      <c r="AQ660" s="28">
        <v>125</v>
      </c>
    </row>
    <row r="661" spans="1:43" x14ac:dyDescent="0.3">
      <c r="A661" s="48">
        <v>39890</v>
      </c>
      <c r="B661" s="49">
        <v>92628</v>
      </c>
      <c r="C661" s="49">
        <v>1427</v>
      </c>
      <c r="D661" s="49">
        <v>0.91339999999999999</v>
      </c>
      <c r="E661" s="49">
        <v>8.92</v>
      </c>
      <c r="F661" s="49">
        <v>7.71</v>
      </c>
      <c r="G661" s="49">
        <v>10.02</v>
      </c>
      <c r="H661" s="36" t="s">
        <v>112</v>
      </c>
      <c r="I661" s="49">
        <v>0.62</v>
      </c>
      <c r="J661" s="49">
        <v>7.8</v>
      </c>
      <c r="K661" s="51">
        <v>148</v>
      </c>
      <c r="AP661" s="28">
        <v>235</v>
      </c>
      <c r="AQ661" s="28">
        <v>125</v>
      </c>
    </row>
    <row r="662" spans="1:43" x14ac:dyDescent="0.3">
      <c r="A662" s="48">
        <v>39896</v>
      </c>
      <c r="B662" s="49">
        <v>102205</v>
      </c>
      <c r="C662" s="49">
        <v>1443</v>
      </c>
      <c r="D662" s="49">
        <v>0.92379999999999995</v>
      </c>
      <c r="E662" s="49">
        <v>8.68</v>
      </c>
      <c r="F662" s="49">
        <v>7.2</v>
      </c>
      <c r="G662" s="49">
        <v>9.82</v>
      </c>
      <c r="H662" s="36" t="s">
        <v>112</v>
      </c>
      <c r="I662" s="49">
        <v>7.0000000000000007E-2</v>
      </c>
      <c r="J662" s="49">
        <v>7.7</v>
      </c>
      <c r="K662" s="51">
        <v>85</v>
      </c>
      <c r="O662" s="13">
        <v>2.4</v>
      </c>
      <c r="P662" s="13">
        <v>75.400000000000006</v>
      </c>
      <c r="Q662" s="28" t="s">
        <v>321</v>
      </c>
      <c r="R662" s="28" t="s">
        <v>321</v>
      </c>
      <c r="S662" s="28" t="s">
        <v>321</v>
      </c>
      <c r="T662" s="28" t="s">
        <v>321</v>
      </c>
      <c r="U662" s="28" t="s">
        <v>321</v>
      </c>
      <c r="V662" s="13">
        <v>1.4</v>
      </c>
      <c r="W662" s="28">
        <v>16.5</v>
      </c>
      <c r="X662" s="28">
        <v>268</v>
      </c>
      <c r="AD662" s="13">
        <v>318</v>
      </c>
      <c r="AE662" s="13" t="s">
        <v>424</v>
      </c>
      <c r="AP662" s="28">
        <v>235</v>
      </c>
      <c r="AQ662" s="28">
        <v>125</v>
      </c>
    </row>
    <row r="663" spans="1:43" x14ac:dyDescent="0.3">
      <c r="A663" s="48">
        <v>39898</v>
      </c>
      <c r="B663" s="49">
        <v>100610</v>
      </c>
      <c r="C663" s="49">
        <v>489.8</v>
      </c>
      <c r="D663" s="49">
        <v>0.3135</v>
      </c>
      <c r="E663" s="49">
        <v>7.82</v>
      </c>
      <c r="F663" s="49">
        <v>7.47</v>
      </c>
      <c r="G663" s="49">
        <v>11.91</v>
      </c>
      <c r="H663" s="36" t="s">
        <v>112</v>
      </c>
      <c r="I663" s="49">
        <v>0.28999999999999998</v>
      </c>
      <c r="J663" s="49">
        <v>7.7</v>
      </c>
      <c r="K663" s="51">
        <v>12033</v>
      </c>
      <c r="AP663" s="28">
        <v>235</v>
      </c>
      <c r="AQ663" s="28">
        <v>125</v>
      </c>
    </row>
    <row r="664" spans="1:43" x14ac:dyDescent="0.3">
      <c r="A664" s="48">
        <v>39902</v>
      </c>
      <c r="B664" s="49">
        <v>100716</v>
      </c>
      <c r="C664" s="49">
        <v>1225</v>
      </c>
      <c r="D664" s="49">
        <v>0.78380000000000005</v>
      </c>
      <c r="E664" s="49">
        <v>11.8</v>
      </c>
      <c r="F664" s="49">
        <v>7.48</v>
      </c>
      <c r="G664" s="49">
        <v>7.85</v>
      </c>
      <c r="H664" s="36" t="s">
        <v>112</v>
      </c>
      <c r="I664" s="49">
        <v>0.02</v>
      </c>
      <c r="J664" s="49">
        <v>7.4</v>
      </c>
      <c r="K664" s="51">
        <v>530</v>
      </c>
      <c r="L664" s="31">
        <f>AVERAGE(K660:K664)</f>
        <v>2605.8000000000002</v>
      </c>
      <c r="M664" s="38">
        <f>GEOMEAN(K660:K664)</f>
        <v>451.16694123534484</v>
      </c>
      <c r="N664" s="45" t="s">
        <v>425</v>
      </c>
      <c r="AP664" s="28">
        <v>235</v>
      </c>
      <c r="AQ664" s="28">
        <v>125</v>
      </c>
    </row>
    <row r="665" spans="1:43" x14ac:dyDescent="0.3">
      <c r="A665" s="48">
        <v>39904</v>
      </c>
      <c r="B665" s="49">
        <v>100403</v>
      </c>
      <c r="C665" s="49">
        <v>1036</v>
      </c>
      <c r="D665" s="49">
        <v>0.66320000000000001</v>
      </c>
      <c r="E665" s="49">
        <v>10.99</v>
      </c>
      <c r="F665" s="49">
        <v>7.38</v>
      </c>
      <c r="G665" s="49">
        <v>9.33</v>
      </c>
      <c r="H665" s="36" t="s">
        <v>112</v>
      </c>
      <c r="I665" s="49">
        <v>0.27</v>
      </c>
      <c r="J665" s="49">
        <v>7.8</v>
      </c>
      <c r="K665" s="51">
        <v>576</v>
      </c>
      <c r="AP665" s="28">
        <v>235</v>
      </c>
      <c r="AQ665" s="28">
        <v>125</v>
      </c>
    </row>
    <row r="666" spans="1:43" x14ac:dyDescent="0.3">
      <c r="A666" s="48">
        <v>39910</v>
      </c>
      <c r="B666" s="49">
        <v>95113</v>
      </c>
      <c r="C666" s="49">
        <v>951</v>
      </c>
      <c r="D666" s="49">
        <v>0.60799999999999998</v>
      </c>
      <c r="E666" s="49">
        <v>8.8800000000000008</v>
      </c>
      <c r="F666" s="49">
        <v>7.6</v>
      </c>
      <c r="G666" s="49">
        <v>8.4600000000000009</v>
      </c>
      <c r="H666" s="36" t="s">
        <v>112</v>
      </c>
      <c r="I666" s="49">
        <v>0.9</v>
      </c>
      <c r="J666" s="49">
        <v>7.7</v>
      </c>
      <c r="K666" s="51">
        <v>488</v>
      </c>
      <c r="AP666" s="28">
        <v>235</v>
      </c>
      <c r="AQ666" s="28">
        <v>125</v>
      </c>
    </row>
    <row r="667" spans="1:43" x14ac:dyDescent="0.3">
      <c r="A667" s="48">
        <v>39916</v>
      </c>
      <c r="B667" s="49">
        <v>101236</v>
      </c>
      <c r="C667" s="49">
        <v>404</v>
      </c>
      <c r="D667" s="49">
        <v>0.25900000000000001</v>
      </c>
      <c r="E667" s="49">
        <v>9.58</v>
      </c>
      <c r="F667" s="49">
        <v>7.92</v>
      </c>
      <c r="G667" s="49">
        <v>8.1300000000000008</v>
      </c>
      <c r="H667" s="36" t="s">
        <v>112</v>
      </c>
      <c r="I667" s="49">
        <v>0.7</v>
      </c>
      <c r="J667" s="49">
        <v>7.6</v>
      </c>
      <c r="K667" s="51">
        <v>1624</v>
      </c>
      <c r="AP667" s="28">
        <v>235</v>
      </c>
      <c r="AQ667" s="28">
        <v>125</v>
      </c>
    </row>
    <row r="668" spans="1:43" x14ac:dyDescent="0.3">
      <c r="A668" s="48">
        <v>39925</v>
      </c>
      <c r="B668" s="49">
        <v>94452</v>
      </c>
      <c r="C668" s="49">
        <v>866.7</v>
      </c>
      <c r="D668" s="49">
        <v>0.55469999999999997</v>
      </c>
      <c r="E668" s="49">
        <v>9.33</v>
      </c>
      <c r="F668" s="49">
        <v>7.69</v>
      </c>
      <c r="G668" s="49">
        <v>10.09</v>
      </c>
      <c r="H668" s="36" t="s">
        <v>112</v>
      </c>
      <c r="I668" s="49">
        <v>0.31</v>
      </c>
      <c r="J668" s="49">
        <v>7.3</v>
      </c>
      <c r="K668" s="51">
        <v>246</v>
      </c>
      <c r="AP668" s="28">
        <v>235</v>
      </c>
      <c r="AQ668" s="28">
        <v>125</v>
      </c>
    </row>
    <row r="669" spans="1:43" x14ac:dyDescent="0.3">
      <c r="A669" s="48">
        <v>39932</v>
      </c>
      <c r="B669" s="49">
        <v>101043</v>
      </c>
      <c r="C669" s="49">
        <v>389.3</v>
      </c>
      <c r="D669" s="49">
        <v>0.2492</v>
      </c>
      <c r="E669" s="49">
        <v>9.6</v>
      </c>
      <c r="F669" s="49">
        <v>7.65</v>
      </c>
      <c r="G669" s="49">
        <v>15.45</v>
      </c>
      <c r="H669" s="36" t="s">
        <v>112</v>
      </c>
      <c r="I669" s="49">
        <v>0.21</v>
      </c>
      <c r="J669" s="49">
        <v>7.7</v>
      </c>
      <c r="K669" s="51">
        <v>7701</v>
      </c>
      <c r="L669" s="31">
        <f>AVERAGE(K665:K669)</f>
        <v>2127</v>
      </c>
      <c r="M669" s="38">
        <f>GEOMEAN(K665:K669)</f>
        <v>971.36424209995027</v>
      </c>
      <c r="N669" s="45" t="s">
        <v>426</v>
      </c>
      <c r="AP669" s="28">
        <v>235</v>
      </c>
      <c r="AQ669" s="28">
        <v>125</v>
      </c>
    </row>
    <row r="670" spans="1:43" x14ac:dyDescent="0.3">
      <c r="A670" s="48">
        <v>39939</v>
      </c>
      <c r="B670" s="49">
        <v>93611</v>
      </c>
      <c r="C670" s="49">
        <v>1076</v>
      </c>
      <c r="D670" s="49">
        <v>0.68799999999999994</v>
      </c>
      <c r="E670" s="49">
        <v>6.91</v>
      </c>
      <c r="F670" s="49">
        <v>7.53</v>
      </c>
      <c r="G670" s="49">
        <v>16.25</v>
      </c>
      <c r="H670" s="36" t="s">
        <v>112</v>
      </c>
      <c r="I670" s="49">
        <v>0.3</v>
      </c>
      <c r="J670" s="49">
        <v>7.8</v>
      </c>
      <c r="K670" s="51">
        <v>363</v>
      </c>
      <c r="AP670" s="28">
        <v>235</v>
      </c>
      <c r="AQ670" s="28">
        <v>125</v>
      </c>
    </row>
    <row r="671" spans="1:43" x14ac:dyDescent="0.3">
      <c r="A671" s="48">
        <v>39944</v>
      </c>
      <c r="B671" s="49">
        <v>100128</v>
      </c>
      <c r="C671" s="49">
        <v>1021</v>
      </c>
      <c r="D671" s="49">
        <v>0.65329999999999999</v>
      </c>
      <c r="E671" s="49">
        <v>8.61</v>
      </c>
      <c r="F671" s="49">
        <v>7.69</v>
      </c>
      <c r="G671" s="49">
        <v>14.5</v>
      </c>
      <c r="H671" s="36" t="s">
        <v>112</v>
      </c>
      <c r="I671" s="49">
        <v>0.37</v>
      </c>
      <c r="J671" s="49">
        <v>7.7</v>
      </c>
      <c r="K671" s="51">
        <v>1145</v>
      </c>
      <c r="AP671" s="28">
        <v>235</v>
      </c>
      <c r="AQ671" s="28">
        <v>125</v>
      </c>
    </row>
    <row r="672" spans="1:43" x14ac:dyDescent="0.3">
      <c r="A672" s="48">
        <v>39947</v>
      </c>
      <c r="B672" s="49">
        <v>101502</v>
      </c>
      <c r="C672" s="49">
        <v>386.3</v>
      </c>
      <c r="D672" s="49">
        <v>0.2472</v>
      </c>
      <c r="E672" s="49">
        <v>6.95</v>
      </c>
      <c r="F672" s="49">
        <v>7.71</v>
      </c>
      <c r="G672" s="49">
        <v>17.309999999999999</v>
      </c>
      <c r="H672" s="36" t="s">
        <v>112</v>
      </c>
      <c r="I672" s="49">
        <v>0.19</v>
      </c>
      <c r="J672" s="49">
        <v>7.7</v>
      </c>
      <c r="K672" s="51">
        <v>19863</v>
      </c>
      <c r="AP672" s="28">
        <v>235</v>
      </c>
      <c r="AQ672" s="28">
        <v>125</v>
      </c>
    </row>
    <row r="673" spans="1:43" x14ac:dyDescent="0.3">
      <c r="A673" s="48">
        <v>39951</v>
      </c>
      <c r="B673" s="49">
        <v>100708</v>
      </c>
      <c r="C673" s="49">
        <v>881.2</v>
      </c>
      <c r="D673" s="49">
        <v>0.56399999999999995</v>
      </c>
      <c r="E673" s="49">
        <v>7.81</v>
      </c>
      <c r="F673" s="49">
        <v>7.59</v>
      </c>
      <c r="G673" s="49">
        <v>13.33</v>
      </c>
      <c r="H673" s="36" t="s">
        <v>112</v>
      </c>
      <c r="I673" s="49">
        <v>0.95</v>
      </c>
      <c r="J673" s="49">
        <v>8.1</v>
      </c>
      <c r="K673" s="51">
        <v>331</v>
      </c>
      <c r="AP673" s="28">
        <v>235</v>
      </c>
      <c r="AQ673" s="28">
        <v>125</v>
      </c>
    </row>
    <row r="674" spans="1:43" x14ac:dyDescent="0.3">
      <c r="A674" s="48">
        <v>39954</v>
      </c>
      <c r="B674" s="49">
        <v>100714</v>
      </c>
      <c r="C674" s="49">
        <v>1104</v>
      </c>
      <c r="D674" s="49">
        <v>0.70630000000000004</v>
      </c>
      <c r="E674" s="49">
        <v>6.74</v>
      </c>
      <c r="F674" s="49">
        <v>7.63</v>
      </c>
      <c r="G674" s="49">
        <v>17.45</v>
      </c>
      <c r="H674" s="36" t="s">
        <v>112</v>
      </c>
      <c r="I674" s="49">
        <v>0.98</v>
      </c>
      <c r="J674" s="49">
        <v>7.9</v>
      </c>
      <c r="K674" s="51">
        <v>933</v>
      </c>
      <c r="L674" s="31">
        <f>AVERAGE(K670:K674)</f>
        <v>4527</v>
      </c>
      <c r="M674" s="38">
        <f>GEOMEAN(K670:K674)</f>
        <v>1205.8500850992868</v>
      </c>
      <c r="N674" s="45" t="s">
        <v>427</v>
      </c>
      <c r="AP674" s="28">
        <v>235</v>
      </c>
      <c r="AQ674" s="28">
        <v>125</v>
      </c>
    </row>
    <row r="675" spans="1:43" x14ac:dyDescent="0.3">
      <c r="A675" s="48">
        <v>39967</v>
      </c>
      <c r="B675" s="49">
        <v>93843</v>
      </c>
      <c r="C675" s="49">
        <v>523</v>
      </c>
      <c r="D675" s="49">
        <v>0.33500000000000002</v>
      </c>
      <c r="E675" s="49">
        <v>5.39</v>
      </c>
      <c r="F675" s="49">
        <v>7.51</v>
      </c>
      <c r="G675" s="49">
        <v>20.53</v>
      </c>
      <c r="H675" s="36" t="s">
        <v>112</v>
      </c>
      <c r="I675" s="49">
        <v>0.1</v>
      </c>
      <c r="J675" s="49">
        <v>7.6</v>
      </c>
      <c r="K675" s="51">
        <v>2909</v>
      </c>
      <c r="AP675" s="28">
        <v>235</v>
      </c>
      <c r="AQ675" s="28">
        <v>125</v>
      </c>
    </row>
    <row r="676" spans="1:43" x14ac:dyDescent="0.3">
      <c r="A676" s="48">
        <v>39974</v>
      </c>
      <c r="B676" s="49">
        <v>94938</v>
      </c>
      <c r="C676" s="49">
        <v>500</v>
      </c>
      <c r="D676" s="49">
        <v>0.32</v>
      </c>
      <c r="E676" s="49">
        <v>6.92</v>
      </c>
      <c r="F676" s="49">
        <v>7.74</v>
      </c>
      <c r="G676" s="49">
        <v>19.440000000000001</v>
      </c>
      <c r="H676" s="36" t="s">
        <v>112</v>
      </c>
      <c r="I676" s="49">
        <v>0.23</v>
      </c>
      <c r="J676" s="49">
        <v>7.7</v>
      </c>
      <c r="K676" s="51">
        <v>24192</v>
      </c>
      <c r="AP676" s="28">
        <v>235</v>
      </c>
      <c r="AQ676" s="28">
        <v>125</v>
      </c>
    </row>
    <row r="677" spans="1:43" x14ac:dyDescent="0.3">
      <c r="A677" s="48">
        <v>39982</v>
      </c>
      <c r="B677" s="49">
        <v>95329</v>
      </c>
      <c r="C677" s="49">
        <v>727</v>
      </c>
      <c r="D677" s="49">
        <v>0.46500000000000002</v>
      </c>
      <c r="E677" s="49">
        <v>6.2</v>
      </c>
      <c r="F677" s="49">
        <v>7.66</v>
      </c>
      <c r="G677" s="49">
        <v>20.75</v>
      </c>
      <c r="H677" s="36" t="s">
        <v>112</v>
      </c>
      <c r="I677" s="49">
        <v>0.2</v>
      </c>
      <c r="J677" s="37">
        <v>7.8</v>
      </c>
      <c r="K677" s="51">
        <v>2400</v>
      </c>
      <c r="AP677" s="28">
        <v>235</v>
      </c>
      <c r="AQ677" s="28">
        <v>125</v>
      </c>
    </row>
    <row r="678" spans="1:43" x14ac:dyDescent="0.3">
      <c r="A678" s="48">
        <v>39989</v>
      </c>
      <c r="B678" s="49">
        <v>85654</v>
      </c>
      <c r="C678" s="49">
        <v>830</v>
      </c>
      <c r="D678" s="49">
        <v>0.53100000000000003</v>
      </c>
      <c r="E678" s="49">
        <v>4.51</v>
      </c>
      <c r="F678" s="49">
        <v>7.62</v>
      </c>
      <c r="G678" s="49">
        <v>25.08</v>
      </c>
      <c r="H678" s="36" t="s">
        <v>112</v>
      </c>
      <c r="I678" s="49">
        <v>0</v>
      </c>
      <c r="J678" s="49">
        <v>7.8</v>
      </c>
      <c r="K678" s="51">
        <v>1669</v>
      </c>
      <c r="AP678" s="28">
        <v>235</v>
      </c>
      <c r="AQ678" s="28">
        <v>125</v>
      </c>
    </row>
    <row r="679" spans="1:43" x14ac:dyDescent="0.3">
      <c r="A679" s="48">
        <v>39993</v>
      </c>
      <c r="B679" s="49">
        <v>95116</v>
      </c>
      <c r="C679" s="49">
        <v>1144</v>
      </c>
      <c r="D679" s="49">
        <v>0.73199999999999998</v>
      </c>
      <c r="E679" s="49">
        <v>5.19</v>
      </c>
      <c r="F679" s="49">
        <v>7.29</v>
      </c>
      <c r="G679" s="49">
        <v>21.43</v>
      </c>
      <c r="H679" s="36" t="s">
        <v>112</v>
      </c>
      <c r="I679" s="49">
        <v>0</v>
      </c>
      <c r="J679" s="49">
        <v>8.1</v>
      </c>
      <c r="K679" s="51">
        <v>2143</v>
      </c>
      <c r="L679" s="31">
        <f>AVERAGE(K675:K679)</f>
        <v>6662.6</v>
      </c>
      <c r="M679" s="38">
        <f>GEOMEAN(K675:K679)</f>
        <v>3599.3248838328791</v>
      </c>
      <c r="N679" s="45" t="s">
        <v>428</v>
      </c>
      <c r="AP679" s="28">
        <v>235</v>
      </c>
      <c r="AQ679" s="28">
        <v>125</v>
      </c>
    </row>
    <row r="680" spans="1:43" x14ac:dyDescent="0.3">
      <c r="A680" s="48">
        <v>40002</v>
      </c>
      <c r="B680" s="49">
        <v>93021</v>
      </c>
      <c r="C680" s="49">
        <v>1098</v>
      </c>
      <c r="D680" s="49">
        <v>0.7026</v>
      </c>
      <c r="E680" s="49">
        <v>5.29</v>
      </c>
      <c r="F680" s="49">
        <v>7.07</v>
      </c>
      <c r="G680" s="49">
        <v>20.83</v>
      </c>
      <c r="H680" s="36" t="s">
        <v>112</v>
      </c>
      <c r="I680" s="49">
        <v>0.02</v>
      </c>
      <c r="J680" s="49">
        <v>7.3</v>
      </c>
      <c r="K680" s="51">
        <v>1334</v>
      </c>
      <c r="AP680" s="28">
        <v>235</v>
      </c>
      <c r="AQ680" s="28">
        <v>125</v>
      </c>
    </row>
    <row r="681" spans="1:43" x14ac:dyDescent="0.3">
      <c r="A681" s="48">
        <v>40010</v>
      </c>
      <c r="B681" s="49">
        <v>95354</v>
      </c>
      <c r="C681" s="49">
        <v>754</v>
      </c>
      <c r="D681" s="49">
        <v>0.48299999999999998</v>
      </c>
      <c r="E681" s="49">
        <v>4.41</v>
      </c>
      <c r="F681" s="49">
        <v>7.6</v>
      </c>
      <c r="G681" s="49">
        <v>21.65</v>
      </c>
      <c r="H681" s="36" t="s">
        <v>112</v>
      </c>
      <c r="I681" s="49">
        <v>0.5</v>
      </c>
      <c r="J681" s="49">
        <v>7.6</v>
      </c>
      <c r="K681" s="51">
        <v>1918</v>
      </c>
      <c r="AP681" s="28">
        <v>235</v>
      </c>
      <c r="AQ681" s="28">
        <v>125</v>
      </c>
    </row>
    <row r="682" spans="1:43" x14ac:dyDescent="0.3">
      <c r="A682" s="48">
        <v>40015</v>
      </c>
      <c r="B682" s="49">
        <v>95834</v>
      </c>
      <c r="C682" s="49">
        <v>1227</v>
      </c>
      <c r="D682" s="49">
        <v>0.78500000000000003</v>
      </c>
      <c r="E682" s="49">
        <v>5.1100000000000003</v>
      </c>
      <c r="F682" s="49">
        <v>7.56</v>
      </c>
      <c r="G682" s="49">
        <v>19.59</v>
      </c>
      <c r="H682" s="36" t="s">
        <v>112</v>
      </c>
      <c r="I682" s="49">
        <v>0.1</v>
      </c>
      <c r="J682" s="49">
        <v>7.9</v>
      </c>
      <c r="K682" s="51">
        <v>820</v>
      </c>
      <c r="O682" s="13">
        <v>2.2000000000000002</v>
      </c>
      <c r="P682" s="13">
        <v>99</v>
      </c>
      <c r="Q682" s="28" t="s">
        <v>321</v>
      </c>
      <c r="R682" s="28" t="s">
        <v>321</v>
      </c>
      <c r="S682" s="28" t="s">
        <v>321</v>
      </c>
      <c r="T682" s="28" t="s">
        <v>321</v>
      </c>
      <c r="U682" s="28" t="s">
        <v>321</v>
      </c>
      <c r="V682" s="28" t="s">
        <v>321</v>
      </c>
      <c r="W682" s="28" t="s">
        <v>321</v>
      </c>
      <c r="X682" s="28">
        <v>205</v>
      </c>
      <c r="Y682" s="28" t="s">
        <v>321</v>
      </c>
      <c r="Z682" s="28">
        <v>0.3</v>
      </c>
      <c r="AA682" s="28" t="s">
        <v>321</v>
      </c>
      <c r="AB682" s="28">
        <v>84.2</v>
      </c>
      <c r="AC682" s="28" t="s">
        <v>321</v>
      </c>
      <c r="AD682" s="13">
        <v>385</v>
      </c>
      <c r="AE682" s="28">
        <v>6.5</v>
      </c>
      <c r="AF682" s="29" t="s">
        <v>429</v>
      </c>
      <c r="AP682" s="28">
        <v>235</v>
      </c>
      <c r="AQ682" s="28">
        <v>125</v>
      </c>
    </row>
    <row r="683" spans="1:43" x14ac:dyDescent="0.3">
      <c r="A683" s="48">
        <v>40017</v>
      </c>
      <c r="B683" s="49">
        <v>95051</v>
      </c>
      <c r="C683" s="49">
        <v>741.5</v>
      </c>
      <c r="D683" s="49">
        <v>0.47460000000000002</v>
      </c>
      <c r="E683" s="49">
        <v>6.2</v>
      </c>
      <c r="F683" s="49">
        <v>7.74</v>
      </c>
      <c r="G683" s="49">
        <v>19.600000000000001</v>
      </c>
      <c r="H683" s="36" t="s">
        <v>112</v>
      </c>
      <c r="I683" s="49">
        <v>0.33</v>
      </c>
      <c r="J683" s="49">
        <v>7.7</v>
      </c>
      <c r="K683" s="51">
        <v>3130</v>
      </c>
      <c r="AP683" s="28">
        <v>235</v>
      </c>
      <c r="AQ683" s="28">
        <v>125</v>
      </c>
    </row>
    <row r="684" spans="1:43" x14ac:dyDescent="0.3">
      <c r="A684" s="48">
        <v>40023</v>
      </c>
      <c r="B684" s="49">
        <v>93324</v>
      </c>
      <c r="C684" s="49">
        <v>1102</v>
      </c>
      <c r="D684" s="49">
        <v>0.70540000000000003</v>
      </c>
      <c r="E684" s="49">
        <v>4.43</v>
      </c>
      <c r="F684" s="49">
        <v>7.49</v>
      </c>
      <c r="G684" s="49">
        <v>22.29</v>
      </c>
      <c r="H684" s="36" t="s">
        <v>112</v>
      </c>
      <c r="I684" s="49">
        <v>0.03</v>
      </c>
      <c r="J684" s="49">
        <v>7.3</v>
      </c>
      <c r="K684" s="51">
        <v>620</v>
      </c>
      <c r="L684" s="31">
        <f>AVERAGE(K680:K684)</f>
        <v>1564.4</v>
      </c>
      <c r="M684" s="38">
        <f>GEOMEAN(K680:K684)</f>
        <v>1324.1917029322537</v>
      </c>
      <c r="N684" s="45" t="s">
        <v>430</v>
      </c>
      <c r="AP684" s="28">
        <v>235</v>
      </c>
      <c r="AQ684" s="28">
        <v>125</v>
      </c>
    </row>
    <row r="685" spans="1:43" x14ac:dyDescent="0.3">
      <c r="A685" s="48">
        <v>40035</v>
      </c>
      <c r="B685" s="49">
        <v>95824</v>
      </c>
      <c r="C685" s="49">
        <v>1109</v>
      </c>
      <c r="D685" s="49">
        <v>0.71</v>
      </c>
      <c r="E685" s="49">
        <v>5.76</v>
      </c>
      <c r="F685" s="49">
        <v>7.59</v>
      </c>
      <c r="G685" s="49">
        <v>24.84</v>
      </c>
      <c r="H685" s="36" t="s">
        <v>112</v>
      </c>
      <c r="I685" s="49">
        <v>0.05</v>
      </c>
      <c r="J685" s="49">
        <v>7.9</v>
      </c>
      <c r="K685" s="51">
        <v>441</v>
      </c>
      <c r="AP685" s="28">
        <v>235</v>
      </c>
      <c r="AQ685" s="28">
        <v>125</v>
      </c>
    </row>
    <row r="686" spans="1:43" x14ac:dyDescent="0.3">
      <c r="A686" s="48">
        <v>40038</v>
      </c>
      <c r="B686" s="49">
        <v>91856</v>
      </c>
      <c r="C686" s="49">
        <v>1226</v>
      </c>
      <c r="D686" s="49">
        <v>0.78480000000000005</v>
      </c>
      <c r="E686" s="49">
        <v>5.9</v>
      </c>
      <c r="F686" s="49">
        <v>7.66</v>
      </c>
      <c r="G686" s="49">
        <v>21.01</v>
      </c>
      <c r="H686" s="36" t="s">
        <v>112</v>
      </c>
      <c r="I686" s="49">
        <v>0.15</v>
      </c>
      <c r="J686" s="49">
        <v>8.1</v>
      </c>
      <c r="K686" s="51">
        <v>933</v>
      </c>
      <c r="AP686" s="28">
        <v>235</v>
      </c>
      <c r="AQ686" s="28">
        <v>125</v>
      </c>
    </row>
    <row r="687" spans="1:43" x14ac:dyDescent="0.3">
      <c r="A687" s="48">
        <v>40042</v>
      </c>
      <c r="B687" s="49">
        <v>95311</v>
      </c>
      <c r="C687" s="49">
        <v>1244</v>
      </c>
      <c r="D687" s="49">
        <v>0.7964</v>
      </c>
      <c r="E687" s="49">
        <v>4.92</v>
      </c>
      <c r="F687" s="49">
        <v>7.6</v>
      </c>
      <c r="G687" s="49">
        <v>23.85</v>
      </c>
      <c r="H687" s="36" t="s">
        <v>112</v>
      </c>
      <c r="I687" s="49">
        <v>0.22</v>
      </c>
      <c r="J687" s="49">
        <v>8.1</v>
      </c>
      <c r="K687" s="51">
        <v>185</v>
      </c>
      <c r="AP687" s="28">
        <v>235</v>
      </c>
      <c r="AQ687" s="28">
        <v>125</v>
      </c>
    </row>
    <row r="688" spans="1:43" x14ac:dyDescent="0.3">
      <c r="A688" s="48">
        <v>40044</v>
      </c>
      <c r="B688" s="49">
        <v>95023</v>
      </c>
      <c r="C688" s="49">
        <v>1288</v>
      </c>
      <c r="D688" s="49">
        <v>0.82420000000000004</v>
      </c>
      <c r="E688" s="49">
        <v>4.2699999999999996</v>
      </c>
      <c r="F688" s="49">
        <v>7.46</v>
      </c>
      <c r="G688" s="49">
        <v>23.4</v>
      </c>
      <c r="H688" s="36" t="s">
        <v>112</v>
      </c>
      <c r="I688" s="49">
        <v>0.51</v>
      </c>
      <c r="J688" s="49">
        <v>7.7</v>
      </c>
      <c r="K688" s="51">
        <v>199</v>
      </c>
      <c r="AP688" s="28">
        <v>235</v>
      </c>
      <c r="AQ688" s="28">
        <v>125</v>
      </c>
    </row>
    <row r="689" spans="1:43" x14ac:dyDescent="0.3">
      <c r="A689" s="48">
        <v>40051</v>
      </c>
      <c r="B689" s="49">
        <v>94143</v>
      </c>
      <c r="C689" s="49">
        <v>1007</v>
      </c>
      <c r="D689" s="49">
        <v>0.64429999999999998</v>
      </c>
      <c r="E689" s="49">
        <v>6.35</v>
      </c>
      <c r="F689" s="49">
        <v>7.59</v>
      </c>
      <c r="G689" s="49">
        <v>20.53</v>
      </c>
      <c r="H689" s="36" t="s">
        <v>112</v>
      </c>
      <c r="I689" s="49">
        <v>0.34</v>
      </c>
      <c r="J689" s="49">
        <v>7.7</v>
      </c>
      <c r="K689" s="51">
        <v>474</v>
      </c>
      <c r="L689" s="31">
        <f>AVERAGE(K685:K689)</f>
        <v>446.4</v>
      </c>
      <c r="M689" s="38">
        <f>GEOMEAN(K685:K689)</f>
        <v>372.58440753452379</v>
      </c>
      <c r="N689" s="45" t="s">
        <v>431</v>
      </c>
      <c r="AP689" s="28">
        <v>235</v>
      </c>
      <c r="AQ689" s="28">
        <v>125</v>
      </c>
    </row>
    <row r="690" spans="1:43" x14ac:dyDescent="0.3">
      <c r="A690" s="48">
        <v>40059</v>
      </c>
      <c r="B690" s="49">
        <v>95519</v>
      </c>
      <c r="C690" s="49">
        <v>1040</v>
      </c>
      <c r="D690" s="49">
        <v>0.66590000000000005</v>
      </c>
      <c r="E690" s="49">
        <v>4.2</v>
      </c>
      <c r="F690" s="49">
        <v>7.64</v>
      </c>
      <c r="G690" s="49">
        <v>21.83</v>
      </c>
      <c r="H690" s="36" t="s">
        <v>112</v>
      </c>
      <c r="I690" s="49">
        <v>0.14000000000000001</v>
      </c>
      <c r="J690" s="49">
        <v>7.7</v>
      </c>
      <c r="K690" s="51">
        <v>862</v>
      </c>
      <c r="AP690" s="28">
        <v>235</v>
      </c>
      <c r="AQ690" s="28">
        <v>125</v>
      </c>
    </row>
    <row r="691" spans="1:43" x14ac:dyDescent="0.3">
      <c r="A691" s="48">
        <v>40065</v>
      </c>
      <c r="B691" s="49">
        <v>94127</v>
      </c>
      <c r="C691" s="49">
        <v>1233</v>
      </c>
      <c r="D691" s="49">
        <v>0.78900000000000003</v>
      </c>
      <c r="E691" s="49">
        <v>4.05</v>
      </c>
      <c r="F691" s="49">
        <v>7.5</v>
      </c>
      <c r="G691" s="49">
        <v>19.46</v>
      </c>
      <c r="H691" s="36" t="s">
        <v>112</v>
      </c>
      <c r="I691" s="49">
        <v>0.46</v>
      </c>
      <c r="J691" s="49">
        <v>7.7</v>
      </c>
      <c r="K691" s="51">
        <v>31</v>
      </c>
      <c r="AP691" s="28">
        <v>235</v>
      </c>
      <c r="AQ691" s="28">
        <v>125</v>
      </c>
    </row>
    <row r="692" spans="1:43" x14ac:dyDescent="0.3">
      <c r="A692" s="48">
        <v>40072</v>
      </c>
      <c r="B692" s="49">
        <v>93833</v>
      </c>
      <c r="C692" s="49">
        <v>1271</v>
      </c>
      <c r="D692" s="49">
        <v>0.81259999999999999</v>
      </c>
      <c r="E692" s="49">
        <v>6.27</v>
      </c>
      <c r="F692" s="49">
        <v>7.16</v>
      </c>
      <c r="G692" s="49">
        <v>20.010000000000002</v>
      </c>
      <c r="H692" s="36" t="s">
        <v>112</v>
      </c>
      <c r="I692" s="49">
        <v>0.03</v>
      </c>
      <c r="J692" s="37">
        <v>7.4</v>
      </c>
      <c r="K692" s="51">
        <v>52</v>
      </c>
      <c r="AP692" s="28">
        <v>235</v>
      </c>
      <c r="AQ692" s="28">
        <v>125</v>
      </c>
    </row>
    <row r="693" spans="1:43" x14ac:dyDescent="0.3">
      <c r="A693" s="48">
        <v>40077</v>
      </c>
      <c r="B693" s="49">
        <v>95353</v>
      </c>
      <c r="C693" s="49">
        <v>1052</v>
      </c>
      <c r="D693" s="49">
        <v>0.67349999999999999</v>
      </c>
      <c r="E693" s="49">
        <v>4.3</v>
      </c>
      <c r="F693" s="49">
        <v>7.57</v>
      </c>
      <c r="G693" s="49">
        <v>19.38</v>
      </c>
      <c r="H693" s="36" t="s">
        <v>112</v>
      </c>
      <c r="I693" s="49">
        <v>0.41</v>
      </c>
      <c r="J693" s="49">
        <v>8</v>
      </c>
      <c r="K693" s="51">
        <v>5127</v>
      </c>
      <c r="AP693" s="28">
        <v>235</v>
      </c>
      <c r="AQ693" s="28">
        <v>125</v>
      </c>
    </row>
    <row r="694" spans="1:43" x14ac:dyDescent="0.3">
      <c r="A694" s="48">
        <v>40085</v>
      </c>
      <c r="B694" s="49">
        <v>100058</v>
      </c>
      <c r="C694" s="49">
        <v>870.1</v>
      </c>
      <c r="D694" s="49">
        <v>0.55679999999999996</v>
      </c>
      <c r="E694" s="49">
        <v>6.36</v>
      </c>
      <c r="F694" s="49">
        <v>7.9</v>
      </c>
      <c r="G694" s="49">
        <v>14.28</v>
      </c>
      <c r="H694" s="36" t="s">
        <v>112</v>
      </c>
      <c r="I694" s="49">
        <v>0.09</v>
      </c>
      <c r="J694" s="49">
        <v>7.8</v>
      </c>
      <c r="K694" s="51">
        <v>1553</v>
      </c>
      <c r="L694" s="31">
        <f>AVERAGE(K690:K694)</f>
        <v>1525</v>
      </c>
      <c r="M694" s="38">
        <f>GEOMEAN(K690:K694)</f>
        <v>406.23881369000043</v>
      </c>
      <c r="N694" s="45" t="s">
        <v>432</v>
      </c>
      <c r="AP694" s="28">
        <v>235</v>
      </c>
      <c r="AQ694" s="28">
        <v>125</v>
      </c>
    </row>
    <row r="695" spans="1:43" x14ac:dyDescent="0.3">
      <c r="A695" s="48">
        <v>40094</v>
      </c>
      <c r="B695" s="49">
        <v>101813</v>
      </c>
      <c r="C695" s="49">
        <v>875</v>
      </c>
      <c r="D695" s="49">
        <v>0.56000000000000005</v>
      </c>
      <c r="E695" s="49">
        <v>5.49</v>
      </c>
      <c r="F695" s="49">
        <v>7.24</v>
      </c>
      <c r="G695" s="49">
        <v>12.83</v>
      </c>
      <c r="H695" s="36" t="s">
        <v>112</v>
      </c>
      <c r="I695" s="49">
        <v>0.3</v>
      </c>
      <c r="J695" s="49">
        <v>8</v>
      </c>
      <c r="K695" s="51">
        <v>419</v>
      </c>
      <c r="AP695" s="28">
        <v>235</v>
      </c>
      <c r="AQ695" s="28">
        <v>125</v>
      </c>
    </row>
    <row r="696" spans="1:43" x14ac:dyDescent="0.3">
      <c r="A696" s="48">
        <v>40101</v>
      </c>
      <c r="B696" s="49">
        <v>100948</v>
      </c>
      <c r="C696" s="49">
        <v>517.4</v>
      </c>
      <c r="D696" s="49">
        <v>0.33110000000000001</v>
      </c>
      <c r="E696" s="49">
        <v>10.73</v>
      </c>
      <c r="F696" s="49">
        <v>7.47</v>
      </c>
      <c r="G696" s="49">
        <v>10.39</v>
      </c>
      <c r="H696" s="36" t="s">
        <v>112</v>
      </c>
      <c r="I696" s="49">
        <v>0.4</v>
      </c>
      <c r="J696" s="49">
        <v>7.7</v>
      </c>
      <c r="K696" s="51">
        <v>4106</v>
      </c>
      <c r="AP696" s="28">
        <v>235</v>
      </c>
      <c r="AQ696" s="28">
        <v>125</v>
      </c>
    </row>
    <row r="697" spans="1:43" x14ac:dyDescent="0.3">
      <c r="A697" s="48">
        <v>40105</v>
      </c>
      <c r="B697" s="49">
        <v>100436</v>
      </c>
      <c r="C697" s="49">
        <v>944</v>
      </c>
      <c r="D697" s="49">
        <v>0.60399999999999998</v>
      </c>
      <c r="E697" s="49">
        <v>6.72</v>
      </c>
      <c r="F697" s="49">
        <v>7.71</v>
      </c>
      <c r="G697" s="49">
        <v>11.76</v>
      </c>
      <c r="H697" s="36" t="s">
        <v>112</v>
      </c>
      <c r="I697" s="49">
        <v>0.1</v>
      </c>
      <c r="J697" s="49">
        <v>8.3000000000000007</v>
      </c>
      <c r="K697" s="51">
        <v>160</v>
      </c>
      <c r="AP697" s="28">
        <v>235</v>
      </c>
      <c r="AQ697" s="28">
        <v>125</v>
      </c>
    </row>
    <row r="698" spans="1:43" x14ac:dyDescent="0.3">
      <c r="A698" s="48">
        <v>40108</v>
      </c>
      <c r="B698" s="49">
        <v>101523</v>
      </c>
      <c r="C698" s="49">
        <v>1116</v>
      </c>
      <c r="D698" s="49">
        <v>0.71499999999999997</v>
      </c>
      <c r="E698" s="49">
        <v>8.1300000000000008</v>
      </c>
      <c r="F698" s="49">
        <v>8.08</v>
      </c>
      <c r="G698" s="49">
        <v>12.84</v>
      </c>
      <c r="H698" s="36" t="s">
        <v>112</v>
      </c>
      <c r="I698" s="49">
        <v>0.2</v>
      </c>
      <c r="J698" s="37">
        <v>7.7</v>
      </c>
      <c r="K698" s="51">
        <v>120</v>
      </c>
      <c r="AP698" s="28">
        <v>235</v>
      </c>
      <c r="AQ698" s="28">
        <v>125</v>
      </c>
    </row>
    <row r="699" spans="1:43" x14ac:dyDescent="0.3">
      <c r="A699" s="48">
        <v>40113</v>
      </c>
      <c r="B699" s="49">
        <v>100705</v>
      </c>
      <c r="C699" s="49">
        <v>859</v>
      </c>
      <c r="D699" s="49">
        <v>0.54979999999999996</v>
      </c>
      <c r="E699" s="49">
        <v>6.96</v>
      </c>
      <c r="F699" s="49">
        <v>7.1</v>
      </c>
      <c r="G699" s="49">
        <v>12.64</v>
      </c>
      <c r="H699" s="36" t="s">
        <v>112</v>
      </c>
      <c r="I699" s="49">
        <v>0.25</v>
      </c>
      <c r="J699" s="49">
        <v>7.3</v>
      </c>
      <c r="K699" s="51">
        <v>703</v>
      </c>
      <c r="L699" s="31">
        <f>AVERAGE(K695:K699)</f>
        <v>1101.5999999999999</v>
      </c>
      <c r="M699" s="38">
        <f>GEOMEAN(K695:K699)</f>
        <v>471.17029701980772</v>
      </c>
      <c r="N699" s="45" t="s">
        <v>433</v>
      </c>
      <c r="AP699" s="28">
        <v>235</v>
      </c>
      <c r="AQ699" s="28">
        <v>125</v>
      </c>
    </row>
    <row r="700" spans="1:43" x14ac:dyDescent="0.3">
      <c r="A700" s="48">
        <v>40120</v>
      </c>
      <c r="B700" s="49">
        <v>95813</v>
      </c>
      <c r="C700" s="49">
        <v>851.6</v>
      </c>
      <c r="D700" s="49">
        <v>0.54500000000000004</v>
      </c>
      <c r="E700" s="49">
        <v>7.89</v>
      </c>
      <c r="F700" s="49">
        <v>7.7</v>
      </c>
      <c r="G700" s="49">
        <v>9.51</v>
      </c>
      <c r="H700" s="36" t="s">
        <v>112</v>
      </c>
      <c r="I700" s="49">
        <v>0.41</v>
      </c>
      <c r="J700" s="49">
        <v>7.8</v>
      </c>
      <c r="K700" s="51">
        <v>122</v>
      </c>
      <c r="AP700" s="28">
        <v>235</v>
      </c>
      <c r="AQ700" s="28">
        <v>125</v>
      </c>
    </row>
    <row r="701" spans="1:43" x14ac:dyDescent="0.3">
      <c r="A701" s="48">
        <v>40126</v>
      </c>
      <c r="B701" s="49">
        <v>101918</v>
      </c>
      <c r="C701" s="49">
        <v>1055</v>
      </c>
      <c r="D701" s="49">
        <v>0.67530000000000001</v>
      </c>
      <c r="E701" s="49">
        <v>6.57</v>
      </c>
      <c r="F701" s="49">
        <v>7.87</v>
      </c>
      <c r="G701" s="49">
        <v>13.05</v>
      </c>
      <c r="H701" s="36" t="s">
        <v>112</v>
      </c>
      <c r="I701" s="49">
        <v>0.46</v>
      </c>
      <c r="J701" s="49">
        <v>7.9</v>
      </c>
      <c r="K701" s="51">
        <v>201</v>
      </c>
      <c r="AP701" s="28">
        <v>235</v>
      </c>
      <c r="AQ701" s="28">
        <v>125</v>
      </c>
    </row>
    <row r="702" spans="1:43" x14ac:dyDescent="0.3">
      <c r="A702" s="48">
        <v>40128</v>
      </c>
      <c r="B702" s="49">
        <v>102903</v>
      </c>
      <c r="C702" s="49">
        <v>1172</v>
      </c>
      <c r="D702" s="49">
        <v>0.75009999999999999</v>
      </c>
      <c r="E702" s="49">
        <v>6.48</v>
      </c>
      <c r="F702" s="49">
        <v>7.5</v>
      </c>
      <c r="G702" s="49">
        <v>11.4</v>
      </c>
      <c r="H702" s="36" t="s">
        <v>112</v>
      </c>
      <c r="I702" s="49">
        <v>0.71</v>
      </c>
      <c r="J702" s="49">
        <v>7.6</v>
      </c>
      <c r="K702" s="51">
        <v>231</v>
      </c>
      <c r="AP702" s="28">
        <v>235</v>
      </c>
      <c r="AQ702" s="28">
        <v>125</v>
      </c>
    </row>
    <row r="703" spans="1:43" x14ac:dyDescent="0.3">
      <c r="A703" s="48">
        <v>40134</v>
      </c>
      <c r="B703" s="49">
        <v>94948</v>
      </c>
      <c r="C703" s="49">
        <v>1085</v>
      </c>
      <c r="D703" s="49">
        <v>0.69499999999999995</v>
      </c>
      <c r="E703" s="49">
        <v>6.64</v>
      </c>
      <c r="F703" s="49">
        <v>7.78</v>
      </c>
      <c r="G703" s="49">
        <v>10.01</v>
      </c>
      <c r="H703" s="36" t="s">
        <v>112</v>
      </c>
      <c r="I703" s="49">
        <v>0.1</v>
      </c>
      <c r="J703" s="49">
        <v>8.1</v>
      </c>
      <c r="K703" s="51">
        <v>1050</v>
      </c>
      <c r="AP703" s="28">
        <v>235</v>
      </c>
      <c r="AQ703" s="28">
        <v>125</v>
      </c>
    </row>
    <row r="704" spans="1:43" x14ac:dyDescent="0.3">
      <c r="A704" s="48">
        <v>40135</v>
      </c>
      <c r="B704" s="49">
        <v>95759</v>
      </c>
      <c r="C704" s="49">
        <v>256.8</v>
      </c>
      <c r="D704" s="49">
        <v>0.1643</v>
      </c>
      <c r="E704" s="49">
        <v>9.6199999999999992</v>
      </c>
      <c r="F704" s="49">
        <v>8.1300000000000008</v>
      </c>
      <c r="G704" s="49">
        <v>10.35</v>
      </c>
      <c r="H704" s="36" t="s">
        <v>112</v>
      </c>
      <c r="I704" s="49">
        <v>0</v>
      </c>
      <c r="J704" s="49">
        <v>8.1</v>
      </c>
      <c r="K704" s="51">
        <v>1153</v>
      </c>
      <c r="L704" s="31">
        <f>AVERAGE(K700:K704)</f>
        <v>551.4</v>
      </c>
      <c r="M704" s="38">
        <f>GEOMEAN(K700:K704)</f>
        <v>369.17925993014512</v>
      </c>
      <c r="N704" s="45" t="s">
        <v>434</v>
      </c>
      <c r="AP704" s="28">
        <v>235</v>
      </c>
      <c r="AQ704" s="28">
        <v>125</v>
      </c>
    </row>
    <row r="705" spans="1:43" x14ac:dyDescent="0.3">
      <c r="A705" s="48">
        <v>40147</v>
      </c>
      <c r="B705" s="49">
        <v>95503</v>
      </c>
      <c r="C705" s="49">
        <v>712.1</v>
      </c>
      <c r="D705" s="49">
        <v>0.45569999999999999</v>
      </c>
      <c r="E705" s="49">
        <v>9.34</v>
      </c>
      <c r="F705" s="49">
        <v>7.45</v>
      </c>
      <c r="G705" s="49">
        <v>8.2799999999999994</v>
      </c>
      <c r="H705" s="36" t="s">
        <v>112</v>
      </c>
      <c r="I705" s="49">
        <v>0.15</v>
      </c>
      <c r="J705" s="49">
        <v>8</v>
      </c>
      <c r="K705" s="51">
        <v>4352</v>
      </c>
      <c r="AP705" s="28">
        <v>235</v>
      </c>
      <c r="AQ705" s="28">
        <v>125</v>
      </c>
    </row>
    <row r="706" spans="1:43" x14ac:dyDescent="0.3">
      <c r="A706" s="48">
        <v>40150</v>
      </c>
      <c r="B706" s="49">
        <v>95604</v>
      </c>
      <c r="C706" s="49">
        <v>471.4</v>
      </c>
      <c r="D706" s="49">
        <v>0.30170000000000002</v>
      </c>
      <c r="E706" s="49">
        <v>10.14</v>
      </c>
      <c r="F706" s="49">
        <v>7.69</v>
      </c>
      <c r="G706" s="49">
        <v>6.91</v>
      </c>
      <c r="H706" s="36" t="s">
        <v>112</v>
      </c>
      <c r="I706" s="49">
        <v>0.4</v>
      </c>
      <c r="J706" s="49">
        <v>7.7</v>
      </c>
      <c r="K706" s="51">
        <v>538</v>
      </c>
      <c r="AP706" s="28">
        <v>235</v>
      </c>
      <c r="AQ706" s="28">
        <v>125</v>
      </c>
    </row>
    <row r="707" spans="1:43" x14ac:dyDescent="0.3">
      <c r="A707" s="48">
        <v>40155</v>
      </c>
      <c r="B707" s="49">
        <v>95121</v>
      </c>
      <c r="C707" s="49">
        <v>1147</v>
      </c>
      <c r="D707" s="49">
        <v>0.7339</v>
      </c>
      <c r="E707" s="28" t="s">
        <v>348</v>
      </c>
      <c r="F707" s="49">
        <v>7.39</v>
      </c>
      <c r="G707" s="49">
        <v>5.19</v>
      </c>
      <c r="H707" s="36" t="s">
        <v>112</v>
      </c>
      <c r="I707" s="49">
        <v>0.03</v>
      </c>
      <c r="J707" s="49">
        <v>7.8</v>
      </c>
      <c r="K707" s="51">
        <v>820</v>
      </c>
      <c r="AP707" s="28">
        <v>235</v>
      </c>
      <c r="AQ707" s="28">
        <v>125</v>
      </c>
    </row>
    <row r="708" spans="1:43" x14ac:dyDescent="0.3">
      <c r="A708" s="48">
        <v>40157</v>
      </c>
      <c r="B708" s="49">
        <v>101703</v>
      </c>
      <c r="C708" s="49">
        <v>728</v>
      </c>
      <c r="D708" s="49">
        <v>0.46600000000000003</v>
      </c>
      <c r="E708" s="49">
        <v>12.51</v>
      </c>
      <c r="F708" s="49">
        <v>7.06</v>
      </c>
      <c r="G708" s="49">
        <v>1.78</v>
      </c>
      <c r="H708" s="36" t="s">
        <v>112</v>
      </c>
      <c r="I708" s="49">
        <v>0.2</v>
      </c>
      <c r="J708" s="49">
        <v>7.8</v>
      </c>
      <c r="K708" s="51">
        <v>272</v>
      </c>
      <c r="AP708" s="28">
        <v>235</v>
      </c>
      <c r="AQ708" s="28">
        <v>125</v>
      </c>
    </row>
    <row r="709" spans="1:43" x14ac:dyDescent="0.3">
      <c r="A709" s="48">
        <v>40162</v>
      </c>
      <c r="B709" s="49"/>
      <c r="C709" s="49">
        <v>763.1</v>
      </c>
      <c r="D709" s="49">
        <v>0.4884</v>
      </c>
      <c r="E709" s="49">
        <v>16.010000000000002</v>
      </c>
      <c r="F709" s="49">
        <v>7.17</v>
      </c>
      <c r="G709" s="49">
        <v>6.16</v>
      </c>
      <c r="H709" s="36" t="s">
        <v>112</v>
      </c>
      <c r="I709" s="49">
        <v>0.28000000000000003</v>
      </c>
      <c r="J709" s="49">
        <v>7.9</v>
      </c>
      <c r="K709" s="51">
        <v>240</v>
      </c>
      <c r="L709" s="31">
        <f>AVERAGE(K705:K709)</f>
        <v>1244.4000000000001</v>
      </c>
      <c r="M709" s="38">
        <f>GEOMEAN(K705:K709)</f>
        <v>660.10501481462086</v>
      </c>
      <c r="N709" s="45" t="s">
        <v>435</v>
      </c>
      <c r="AP709" s="28">
        <v>235</v>
      </c>
      <c r="AQ709" s="28">
        <v>125</v>
      </c>
    </row>
    <row r="710" spans="1:43" x14ac:dyDescent="0.3">
      <c r="A710" s="48">
        <v>40183</v>
      </c>
      <c r="B710" s="49">
        <v>103534</v>
      </c>
      <c r="C710" s="49">
        <v>1418</v>
      </c>
      <c r="D710" s="49">
        <v>0.90780000000000005</v>
      </c>
      <c r="E710" s="49">
        <v>12.03</v>
      </c>
      <c r="F710" s="49">
        <v>6.5</v>
      </c>
      <c r="G710" s="49">
        <v>0.7</v>
      </c>
      <c r="H710" s="36" t="s">
        <v>112</v>
      </c>
      <c r="I710" s="49">
        <v>0</v>
      </c>
      <c r="J710" s="49">
        <v>7.6</v>
      </c>
      <c r="K710" s="51">
        <v>10</v>
      </c>
      <c r="AP710" s="28">
        <v>235</v>
      </c>
      <c r="AQ710" s="28">
        <v>125</v>
      </c>
    </row>
    <row r="711" spans="1:43" x14ac:dyDescent="0.3">
      <c r="A711" s="48">
        <v>40190</v>
      </c>
      <c r="B711" s="49">
        <v>101146</v>
      </c>
      <c r="C711" s="49">
        <v>1913</v>
      </c>
      <c r="D711" s="49">
        <v>1.224</v>
      </c>
      <c r="E711" s="49">
        <v>10.65</v>
      </c>
      <c r="F711" s="49">
        <v>7.59</v>
      </c>
      <c r="G711" s="49">
        <v>2.38</v>
      </c>
      <c r="H711" s="36" t="s">
        <v>112</v>
      </c>
      <c r="I711" s="49">
        <v>0.46</v>
      </c>
      <c r="J711" s="49">
        <v>7.4</v>
      </c>
      <c r="K711" s="51">
        <v>31</v>
      </c>
      <c r="AP711" s="28">
        <v>235</v>
      </c>
      <c r="AQ711" s="28">
        <v>125</v>
      </c>
    </row>
    <row r="712" spans="1:43" x14ac:dyDescent="0.3">
      <c r="A712" s="48">
        <v>40192</v>
      </c>
      <c r="F712" s="13" t="s">
        <v>421</v>
      </c>
      <c r="H712" s="36"/>
      <c r="AP712" s="28">
        <v>235</v>
      </c>
      <c r="AQ712" s="28">
        <v>125</v>
      </c>
    </row>
    <row r="713" spans="1:43" x14ac:dyDescent="0.3">
      <c r="A713" s="48">
        <v>40199</v>
      </c>
      <c r="B713" s="49"/>
      <c r="C713" s="49">
        <v>1300</v>
      </c>
      <c r="D713" s="49">
        <v>0.83230000000000004</v>
      </c>
      <c r="E713" s="49">
        <v>8.23</v>
      </c>
      <c r="F713" s="49">
        <v>7.88</v>
      </c>
      <c r="G713" s="49">
        <v>0.48</v>
      </c>
      <c r="H713" s="36" t="s">
        <v>112</v>
      </c>
      <c r="I713" s="49">
        <v>0.56000000000000005</v>
      </c>
      <c r="J713" s="37">
        <v>7.4</v>
      </c>
      <c r="K713" s="51">
        <v>74</v>
      </c>
      <c r="AP713" s="28">
        <v>235</v>
      </c>
      <c r="AQ713" s="28">
        <v>125</v>
      </c>
    </row>
    <row r="714" spans="1:43" x14ac:dyDescent="0.3">
      <c r="A714" s="48">
        <v>40204</v>
      </c>
      <c r="B714" s="49">
        <v>95620</v>
      </c>
      <c r="C714" s="49">
        <v>2297</v>
      </c>
      <c r="D714" s="49">
        <v>1.47</v>
      </c>
      <c r="E714" s="28" t="s">
        <v>348</v>
      </c>
      <c r="F714" s="49">
        <v>6.09</v>
      </c>
      <c r="G714" s="49">
        <v>2.15</v>
      </c>
      <c r="H714" s="36" t="s">
        <v>112</v>
      </c>
      <c r="I714" s="49">
        <v>0.7</v>
      </c>
      <c r="J714" s="49">
        <v>7.6</v>
      </c>
      <c r="K714" s="51">
        <v>216</v>
      </c>
      <c r="L714" s="31">
        <f>AVERAGE(K710:K714)</f>
        <v>82.75</v>
      </c>
      <c r="M714" s="38">
        <f>GEOMEAN(K710:K714)</f>
        <v>47.180418753249143</v>
      </c>
      <c r="N714" s="45" t="s">
        <v>436</v>
      </c>
      <c r="AP714" s="28">
        <v>235</v>
      </c>
      <c r="AQ714" s="28">
        <v>125</v>
      </c>
    </row>
    <row r="715" spans="1:43" x14ac:dyDescent="0.3">
      <c r="A715" s="48">
        <v>40213</v>
      </c>
      <c r="B715" s="49">
        <v>102037</v>
      </c>
      <c r="C715" s="49">
        <v>1703</v>
      </c>
      <c r="D715" s="49">
        <v>1.0900000000000001</v>
      </c>
      <c r="E715" s="49">
        <v>11.87</v>
      </c>
      <c r="F715" s="49">
        <v>3.86</v>
      </c>
      <c r="G715" s="49">
        <v>1.9</v>
      </c>
      <c r="H715" s="36" t="s">
        <v>112</v>
      </c>
      <c r="I715" s="49">
        <v>0.33</v>
      </c>
      <c r="J715" s="49">
        <v>7.2</v>
      </c>
      <c r="K715" s="51">
        <v>41</v>
      </c>
      <c r="AP715" s="28">
        <v>235</v>
      </c>
      <c r="AQ715" s="28">
        <v>125</v>
      </c>
    </row>
    <row r="716" spans="1:43" x14ac:dyDescent="0.3">
      <c r="A716" s="48">
        <v>40225</v>
      </c>
      <c r="B716" s="49">
        <v>102547</v>
      </c>
      <c r="C716" s="49">
        <v>10173</v>
      </c>
      <c r="D716" s="49">
        <v>6.5110000000000001</v>
      </c>
      <c r="E716" s="49">
        <v>12.22</v>
      </c>
      <c r="F716" s="49">
        <v>7.85</v>
      </c>
      <c r="G716" s="49">
        <v>0.64</v>
      </c>
      <c r="H716" s="36" t="s">
        <v>112</v>
      </c>
      <c r="I716" s="49">
        <v>0.4</v>
      </c>
      <c r="J716" s="49">
        <v>7.9</v>
      </c>
      <c r="K716" s="51">
        <v>173</v>
      </c>
      <c r="AP716" s="28">
        <v>235</v>
      </c>
      <c r="AQ716" s="28">
        <v>125</v>
      </c>
    </row>
    <row r="717" spans="1:43" x14ac:dyDescent="0.3">
      <c r="A717" s="48">
        <v>40226</v>
      </c>
      <c r="F717" s="13" t="s">
        <v>421</v>
      </c>
      <c r="AP717" s="28">
        <v>235</v>
      </c>
      <c r="AQ717" s="28">
        <v>125</v>
      </c>
    </row>
    <row r="718" spans="1:43" x14ac:dyDescent="0.3">
      <c r="A718" s="48">
        <v>40231</v>
      </c>
      <c r="B718" s="49">
        <v>101723</v>
      </c>
      <c r="C718" s="49">
        <v>2329</v>
      </c>
      <c r="D718" s="49">
        <v>1.49</v>
      </c>
      <c r="E718" s="49">
        <v>13.17</v>
      </c>
      <c r="F718" s="49">
        <v>6.43</v>
      </c>
      <c r="G718" s="49">
        <v>3.89</v>
      </c>
      <c r="H718" s="36" t="s">
        <v>112</v>
      </c>
      <c r="I718" s="49">
        <v>0.4</v>
      </c>
      <c r="J718" s="49">
        <v>7.5</v>
      </c>
      <c r="K718" s="51">
        <v>373</v>
      </c>
      <c r="AP718" s="28">
        <v>235</v>
      </c>
      <c r="AQ718" s="28">
        <v>125</v>
      </c>
    </row>
    <row r="719" spans="1:43" x14ac:dyDescent="0.3">
      <c r="A719" s="48">
        <v>40232</v>
      </c>
      <c r="B719" s="49">
        <v>95212</v>
      </c>
      <c r="C719" s="49">
        <v>2147</v>
      </c>
      <c r="D719" s="49">
        <v>1.3740000000000001</v>
      </c>
      <c r="E719" s="49">
        <v>11.66</v>
      </c>
      <c r="F719" s="49">
        <v>6.32</v>
      </c>
      <c r="G719" s="49">
        <v>3.14</v>
      </c>
      <c r="H719" s="36" t="s">
        <v>112</v>
      </c>
      <c r="I719" s="49">
        <v>0.1</v>
      </c>
      <c r="J719" s="37">
        <v>7.8</v>
      </c>
      <c r="K719" s="51">
        <v>882</v>
      </c>
      <c r="L719" s="31">
        <f>AVERAGE(K715:K719)</f>
        <v>367.25</v>
      </c>
      <c r="M719" s="38">
        <f>GEOMEAN(K715:K719)</f>
        <v>219.78692058432199</v>
      </c>
      <c r="N719" s="45" t="s">
        <v>437</v>
      </c>
      <c r="AP719" s="28">
        <v>235</v>
      </c>
      <c r="AQ719" s="28">
        <v>125</v>
      </c>
    </row>
    <row r="720" spans="1:43" x14ac:dyDescent="0.3">
      <c r="A720" s="48">
        <v>40247</v>
      </c>
      <c r="B720" s="49">
        <v>94150</v>
      </c>
      <c r="C720" s="49">
        <v>2175</v>
      </c>
      <c r="D720" s="49">
        <v>1.393</v>
      </c>
      <c r="E720" s="49">
        <v>9.49</v>
      </c>
      <c r="F720" s="49">
        <v>7.34</v>
      </c>
      <c r="G720" s="49">
        <v>8.7100000000000009</v>
      </c>
      <c r="H720" s="36" t="s">
        <v>112</v>
      </c>
      <c r="I720" s="49">
        <v>0.5</v>
      </c>
      <c r="J720" s="49">
        <v>7.8</v>
      </c>
      <c r="K720" s="51">
        <v>285</v>
      </c>
      <c r="AP720" s="28">
        <v>235</v>
      </c>
      <c r="AQ720" s="28">
        <v>125</v>
      </c>
    </row>
    <row r="721" spans="1:43" x14ac:dyDescent="0.3">
      <c r="A721" s="48">
        <v>40254</v>
      </c>
      <c r="B721" s="49">
        <v>101523</v>
      </c>
      <c r="C721" s="49">
        <v>2022</v>
      </c>
      <c r="D721" s="49">
        <v>1.294</v>
      </c>
      <c r="E721" s="49">
        <v>10.61</v>
      </c>
      <c r="F721" s="49">
        <v>7.39</v>
      </c>
      <c r="G721" s="49">
        <v>7.38</v>
      </c>
      <c r="H721" s="36" t="s">
        <v>112</v>
      </c>
      <c r="I721" s="49">
        <v>0.11</v>
      </c>
      <c r="J721" s="49">
        <v>7.6</v>
      </c>
      <c r="K721" s="51">
        <v>173</v>
      </c>
      <c r="AP721" s="28">
        <v>235</v>
      </c>
      <c r="AQ721" s="28">
        <v>125</v>
      </c>
    </row>
    <row r="722" spans="1:43" x14ac:dyDescent="0.3">
      <c r="A722" s="48">
        <v>40260</v>
      </c>
      <c r="B722" s="49">
        <v>95109</v>
      </c>
      <c r="C722" s="49">
        <v>1476</v>
      </c>
      <c r="D722" s="49">
        <v>0.94430000000000003</v>
      </c>
      <c r="E722" s="28" t="s">
        <v>348</v>
      </c>
      <c r="F722" s="49">
        <v>7.19</v>
      </c>
      <c r="G722" s="49">
        <v>8.76</v>
      </c>
      <c r="H722" s="36" t="s">
        <v>112</v>
      </c>
      <c r="I722" s="49">
        <v>0.05</v>
      </c>
      <c r="J722" s="49">
        <v>7.1</v>
      </c>
      <c r="K722" s="51">
        <v>860</v>
      </c>
      <c r="O722" s="28">
        <v>1</v>
      </c>
      <c r="P722" s="28">
        <v>756</v>
      </c>
      <c r="Q722" s="28" t="s">
        <v>321</v>
      </c>
      <c r="R722" s="28" t="s">
        <v>321</v>
      </c>
      <c r="S722" s="28" t="s">
        <v>321</v>
      </c>
      <c r="T722" s="28">
        <v>148</v>
      </c>
      <c r="U722" s="28" t="s">
        <v>321</v>
      </c>
      <c r="V722" s="28" t="s">
        <v>321</v>
      </c>
      <c r="W722" s="28">
        <v>15.8</v>
      </c>
      <c r="X722" s="28">
        <v>437</v>
      </c>
      <c r="Y722" s="28" t="s">
        <v>321</v>
      </c>
      <c r="Z722" s="28">
        <v>0.46</v>
      </c>
      <c r="AA722" s="28" t="s">
        <v>321</v>
      </c>
      <c r="AB722" s="28" t="s">
        <v>321</v>
      </c>
      <c r="AC722" s="28">
        <v>47.4</v>
      </c>
      <c r="AD722" s="28">
        <v>274</v>
      </c>
      <c r="AE722" s="28" t="s">
        <v>321</v>
      </c>
      <c r="AF722" s="29" t="s">
        <v>438</v>
      </c>
      <c r="AP722" s="28">
        <v>235</v>
      </c>
      <c r="AQ722" s="28">
        <v>125</v>
      </c>
    </row>
    <row r="723" spans="1:43" x14ac:dyDescent="0.3">
      <c r="A723" s="48">
        <v>40262</v>
      </c>
      <c r="B723" s="49">
        <v>95410</v>
      </c>
      <c r="C723" s="49">
        <v>1973</v>
      </c>
      <c r="D723" s="49">
        <v>1.2629999999999999</v>
      </c>
      <c r="E723" s="49">
        <v>8.91</v>
      </c>
      <c r="F723" s="49">
        <v>7.49</v>
      </c>
      <c r="G723" s="49">
        <v>10.82</v>
      </c>
      <c r="H723" s="36" t="s">
        <v>112</v>
      </c>
      <c r="I723" s="49">
        <v>0.4</v>
      </c>
      <c r="J723" s="49">
        <v>7.9</v>
      </c>
      <c r="K723" s="51">
        <v>631</v>
      </c>
      <c r="AF723" s="29" t="s">
        <v>439</v>
      </c>
      <c r="AP723" s="28">
        <v>235</v>
      </c>
      <c r="AQ723" s="28">
        <v>125</v>
      </c>
    </row>
    <row r="724" spans="1:43" x14ac:dyDescent="0.3">
      <c r="A724" s="48">
        <v>40268</v>
      </c>
      <c r="B724" s="49">
        <v>93207</v>
      </c>
      <c r="C724" s="49">
        <v>1813</v>
      </c>
      <c r="D724" s="49">
        <v>1.1599999999999999</v>
      </c>
      <c r="E724" s="49">
        <v>9.91</v>
      </c>
      <c r="F724" s="49">
        <v>7.17</v>
      </c>
      <c r="G724" s="49">
        <v>9.3699999999999992</v>
      </c>
      <c r="H724" s="36" t="s">
        <v>112</v>
      </c>
      <c r="I724" s="49">
        <v>0.4</v>
      </c>
      <c r="J724" s="49">
        <v>7.8</v>
      </c>
      <c r="K724" s="51">
        <v>98</v>
      </c>
      <c r="L724" s="31">
        <f>AVERAGE(K720:K724)</f>
        <v>409.4</v>
      </c>
      <c r="M724" s="38">
        <f>GEOMEAN(K720:K724)</f>
        <v>304.59934833461159</v>
      </c>
      <c r="N724" s="45" t="s">
        <v>440</v>
      </c>
      <c r="AF724" s="29" t="s">
        <v>441</v>
      </c>
      <c r="AP724" s="28">
        <v>235</v>
      </c>
      <c r="AQ724" s="28">
        <v>125</v>
      </c>
    </row>
    <row r="725" spans="1:43" x14ac:dyDescent="0.3">
      <c r="A725" s="48">
        <v>40274</v>
      </c>
      <c r="B725" s="49">
        <v>95536</v>
      </c>
      <c r="C725" s="49">
        <v>1396</v>
      </c>
      <c r="D725" s="49">
        <v>0.89370000000000005</v>
      </c>
      <c r="E725" s="49">
        <v>7.31</v>
      </c>
      <c r="F725" s="49">
        <v>7.7</v>
      </c>
      <c r="G725" s="49">
        <v>16.64</v>
      </c>
      <c r="H725" s="36" t="s">
        <v>112</v>
      </c>
      <c r="I725" s="49">
        <v>0.48</v>
      </c>
      <c r="J725" s="37">
        <v>7.8</v>
      </c>
      <c r="K725" s="51">
        <v>785</v>
      </c>
      <c r="AP725" s="28">
        <v>235</v>
      </c>
      <c r="AQ725" s="28">
        <v>125</v>
      </c>
    </row>
    <row r="726" spans="1:43" x14ac:dyDescent="0.3">
      <c r="A726" s="48">
        <v>40280</v>
      </c>
      <c r="B726" s="49">
        <v>100535</v>
      </c>
      <c r="C726" s="49">
        <v>1624</v>
      </c>
      <c r="D726" s="49">
        <v>1.0389999999999999</v>
      </c>
      <c r="E726" s="49">
        <v>7.87</v>
      </c>
      <c r="F726" s="49">
        <v>7.47</v>
      </c>
      <c r="G726" s="49">
        <v>14.06</v>
      </c>
      <c r="H726" s="36" t="s">
        <v>112</v>
      </c>
      <c r="I726" s="49">
        <v>0.48</v>
      </c>
      <c r="J726" s="49">
        <v>8</v>
      </c>
      <c r="K726" s="51">
        <v>359</v>
      </c>
      <c r="AP726" s="28">
        <v>235</v>
      </c>
      <c r="AQ726" s="28">
        <v>125</v>
      </c>
    </row>
    <row r="727" spans="1:43" x14ac:dyDescent="0.3">
      <c r="A727" s="48">
        <v>40287</v>
      </c>
      <c r="B727" s="49">
        <v>101423</v>
      </c>
      <c r="C727" s="49">
        <v>1684</v>
      </c>
      <c r="D727" s="49">
        <v>1.0780000000000001</v>
      </c>
      <c r="E727" s="49">
        <v>8</v>
      </c>
      <c r="F727" s="49">
        <v>7.94</v>
      </c>
      <c r="G727" s="49">
        <v>12.01</v>
      </c>
      <c r="H727" s="36" t="s">
        <v>112</v>
      </c>
      <c r="I727" s="49">
        <v>0.3</v>
      </c>
      <c r="J727" s="49">
        <v>7.7</v>
      </c>
      <c r="K727" s="51">
        <v>201</v>
      </c>
      <c r="AP727" s="28">
        <v>235</v>
      </c>
      <c r="AQ727" s="28">
        <v>125</v>
      </c>
    </row>
    <row r="728" spans="1:43" x14ac:dyDescent="0.3">
      <c r="A728" s="48">
        <v>40289</v>
      </c>
      <c r="B728" s="49">
        <v>101848</v>
      </c>
      <c r="C728" s="49">
        <v>1699</v>
      </c>
      <c r="D728" s="49">
        <v>1.0880000000000001</v>
      </c>
      <c r="E728" s="49">
        <v>7.65</v>
      </c>
      <c r="F728" s="49">
        <v>7.72</v>
      </c>
      <c r="G728" s="49">
        <v>13.59</v>
      </c>
      <c r="H728" s="36" t="s">
        <v>112</v>
      </c>
      <c r="I728" s="49">
        <v>0.21</v>
      </c>
      <c r="J728" s="49">
        <v>7.7</v>
      </c>
      <c r="K728" s="51">
        <v>235</v>
      </c>
      <c r="AP728" s="28">
        <v>235</v>
      </c>
      <c r="AQ728" s="28">
        <v>125</v>
      </c>
    </row>
    <row r="729" spans="1:43" x14ac:dyDescent="0.3">
      <c r="A729" s="48">
        <v>40296</v>
      </c>
      <c r="B729" s="49">
        <v>95838</v>
      </c>
      <c r="C729" s="49">
        <v>1538</v>
      </c>
      <c r="D729" s="49">
        <v>0.98450000000000004</v>
      </c>
      <c r="E729" s="49">
        <v>6.34</v>
      </c>
      <c r="F729" s="49">
        <v>7.5</v>
      </c>
      <c r="G729" s="49">
        <v>10.52</v>
      </c>
      <c r="H729" s="36" t="s">
        <v>112</v>
      </c>
      <c r="I729" s="49">
        <v>1.23</v>
      </c>
      <c r="J729" s="49">
        <v>7.7</v>
      </c>
      <c r="K729" s="51">
        <v>727</v>
      </c>
      <c r="L729" s="31">
        <f>AVERAGE(K725:K729)</f>
        <v>461.4</v>
      </c>
      <c r="M729" s="38">
        <f>GEOMEAN(K725:K729)</f>
        <v>395.50546347227595</v>
      </c>
      <c r="N729" s="45" t="s">
        <v>442</v>
      </c>
      <c r="AP729" s="28">
        <v>235</v>
      </c>
      <c r="AQ729" s="28">
        <v>125</v>
      </c>
    </row>
    <row r="730" spans="1:43" x14ac:dyDescent="0.3">
      <c r="A730" s="48">
        <v>40304</v>
      </c>
      <c r="B730" s="49">
        <v>91753</v>
      </c>
      <c r="C730" s="49">
        <v>1414</v>
      </c>
      <c r="D730" s="49">
        <v>0.90500000000000003</v>
      </c>
      <c r="E730" s="49">
        <v>5.69</v>
      </c>
      <c r="F730" s="49">
        <v>7.29</v>
      </c>
      <c r="G730" s="49">
        <v>15.95</v>
      </c>
      <c r="H730" s="36" t="s">
        <v>112</v>
      </c>
      <c r="I730" s="49">
        <v>0.2</v>
      </c>
      <c r="J730" s="49">
        <v>7.9</v>
      </c>
      <c r="K730" s="51">
        <v>1162</v>
      </c>
      <c r="AP730" s="28">
        <v>235</v>
      </c>
      <c r="AQ730" s="28">
        <v>125</v>
      </c>
    </row>
    <row r="731" spans="1:43" x14ac:dyDescent="0.3">
      <c r="A731" s="48">
        <v>40308</v>
      </c>
      <c r="B731" s="49">
        <v>95149</v>
      </c>
      <c r="C731" s="49">
        <v>1585</v>
      </c>
      <c r="D731" s="49">
        <v>1.014</v>
      </c>
      <c r="E731" s="49">
        <v>5.57</v>
      </c>
      <c r="F731" s="49">
        <v>7.6</v>
      </c>
      <c r="G731" s="49">
        <v>14.3</v>
      </c>
      <c r="H731" s="36" t="s">
        <v>112</v>
      </c>
      <c r="I731" s="49">
        <v>0.45</v>
      </c>
      <c r="J731" s="49">
        <v>8</v>
      </c>
      <c r="K731" s="51">
        <v>884</v>
      </c>
      <c r="AP731" s="28">
        <v>235</v>
      </c>
      <c r="AQ731" s="28">
        <v>125</v>
      </c>
    </row>
    <row r="732" spans="1:43" x14ac:dyDescent="0.3">
      <c r="A732" s="48">
        <v>40311</v>
      </c>
      <c r="B732" s="49">
        <v>94957</v>
      </c>
      <c r="C732" s="49">
        <v>867</v>
      </c>
      <c r="D732" s="49">
        <v>0.55500000000000005</v>
      </c>
      <c r="E732" s="49">
        <v>5.48</v>
      </c>
      <c r="F732" s="49">
        <v>7.62</v>
      </c>
      <c r="G732" s="49">
        <v>21.65</v>
      </c>
      <c r="H732" s="36" t="s">
        <v>112</v>
      </c>
      <c r="I732" s="49">
        <v>0.3</v>
      </c>
      <c r="J732" s="49">
        <v>7.8</v>
      </c>
      <c r="K732" s="51">
        <v>933</v>
      </c>
      <c r="AP732" s="28">
        <v>235</v>
      </c>
      <c r="AQ732" s="28">
        <v>125</v>
      </c>
    </row>
    <row r="733" spans="1:43" x14ac:dyDescent="0.3">
      <c r="A733" s="48">
        <v>40315</v>
      </c>
      <c r="B733" s="49">
        <v>102226</v>
      </c>
      <c r="C733" s="49">
        <v>1470</v>
      </c>
      <c r="D733" s="49">
        <v>0.94069999999999998</v>
      </c>
      <c r="E733" s="49">
        <v>6.79</v>
      </c>
      <c r="F733" s="49">
        <v>7.54</v>
      </c>
      <c r="G733" s="49">
        <v>14.2</v>
      </c>
      <c r="H733" s="36" t="s">
        <v>112</v>
      </c>
      <c r="I733" s="49">
        <v>0.09</v>
      </c>
      <c r="J733" s="49">
        <v>7.5</v>
      </c>
      <c r="K733" s="51">
        <v>1401</v>
      </c>
      <c r="AP733" s="28">
        <v>235</v>
      </c>
      <c r="AQ733" s="28">
        <v>125</v>
      </c>
    </row>
    <row r="734" spans="1:43" x14ac:dyDescent="0.3">
      <c r="A734" s="48">
        <v>40318</v>
      </c>
      <c r="B734" s="49">
        <v>93927</v>
      </c>
      <c r="C734" s="49">
        <v>1316</v>
      </c>
      <c r="D734" s="49">
        <v>0.84230000000000005</v>
      </c>
      <c r="E734" s="49">
        <v>8.01</v>
      </c>
      <c r="F734" s="49">
        <v>7.52</v>
      </c>
      <c r="G734" s="49">
        <v>14.87</v>
      </c>
      <c r="H734" s="36" t="s">
        <v>112</v>
      </c>
      <c r="I734" s="49">
        <v>0.14000000000000001</v>
      </c>
      <c r="J734" s="49">
        <v>7.7</v>
      </c>
      <c r="K734" s="51">
        <v>2143</v>
      </c>
      <c r="L734" s="31">
        <f>AVERAGE(K730:K734)</f>
        <v>1304.5999999999999</v>
      </c>
      <c r="M734" s="38">
        <f>GEOMEAN(K730:K734)</f>
        <v>1235.3785848721382</v>
      </c>
      <c r="N734" s="45" t="s">
        <v>443</v>
      </c>
      <c r="AP734" s="28">
        <v>235</v>
      </c>
      <c r="AQ734" s="28">
        <v>125</v>
      </c>
    </row>
    <row r="735" spans="1:43" x14ac:dyDescent="0.3">
      <c r="A735" s="48">
        <v>40331</v>
      </c>
      <c r="B735" s="13">
        <v>93815</v>
      </c>
      <c r="C735" s="13">
        <v>807</v>
      </c>
      <c r="D735" s="13">
        <v>0.51700000000000002</v>
      </c>
      <c r="E735" s="13">
        <v>6.81</v>
      </c>
      <c r="F735" s="13">
        <v>7.56</v>
      </c>
      <c r="G735" s="13">
        <v>21.19</v>
      </c>
      <c r="H735" s="36" t="s">
        <v>112</v>
      </c>
      <c r="I735" s="13">
        <v>0</v>
      </c>
      <c r="J735" s="13">
        <v>7.9</v>
      </c>
      <c r="K735" s="51">
        <v>12033</v>
      </c>
      <c r="AP735" s="28">
        <v>235</v>
      </c>
      <c r="AQ735" s="28">
        <v>125</v>
      </c>
    </row>
    <row r="736" spans="1:43" x14ac:dyDescent="0.3">
      <c r="A736" s="48">
        <v>40338</v>
      </c>
      <c r="B736" s="49">
        <v>100701</v>
      </c>
      <c r="C736" s="49">
        <v>565</v>
      </c>
      <c r="D736" s="49">
        <v>0.36199999999999999</v>
      </c>
      <c r="E736" s="49">
        <v>5.91</v>
      </c>
      <c r="F736" s="49">
        <v>7.84</v>
      </c>
      <c r="G736" s="49">
        <v>21.54</v>
      </c>
      <c r="H736" s="36" t="s">
        <v>112</v>
      </c>
      <c r="I736" s="49">
        <v>0.2</v>
      </c>
      <c r="J736" s="49">
        <v>7.5</v>
      </c>
      <c r="K736" s="51">
        <v>12033</v>
      </c>
      <c r="AP736" s="28">
        <v>235</v>
      </c>
      <c r="AQ736" s="28">
        <v>125</v>
      </c>
    </row>
    <row r="737" spans="1:43" x14ac:dyDescent="0.3">
      <c r="A737" s="48">
        <v>40346</v>
      </c>
      <c r="B737" s="49">
        <v>101717</v>
      </c>
      <c r="C737" s="49">
        <v>1003</v>
      </c>
      <c r="D737" s="49">
        <v>0.64200000000000002</v>
      </c>
      <c r="E737" s="49">
        <v>7.21</v>
      </c>
      <c r="F737" s="49">
        <v>7.51</v>
      </c>
      <c r="G737" s="49">
        <v>22.72</v>
      </c>
      <c r="H737" s="36" t="s">
        <v>112</v>
      </c>
      <c r="I737" s="49">
        <v>0.1</v>
      </c>
      <c r="J737" s="49">
        <v>7.8</v>
      </c>
      <c r="K737" s="51">
        <v>1722</v>
      </c>
      <c r="AP737" s="28">
        <v>235</v>
      </c>
      <c r="AQ737" s="28">
        <v>125</v>
      </c>
    </row>
    <row r="738" spans="1:43" x14ac:dyDescent="0.3">
      <c r="A738" s="48">
        <v>40353</v>
      </c>
      <c r="B738" s="49">
        <v>93746</v>
      </c>
      <c r="C738" s="49">
        <v>961.5</v>
      </c>
      <c r="D738" s="49">
        <v>0.61539999999999995</v>
      </c>
      <c r="E738" s="49">
        <v>6.46</v>
      </c>
      <c r="F738" s="49">
        <v>7.54</v>
      </c>
      <c r="G738" s="49">
        <v>23.45</v>
      </c>
      <c r="H738" s="36" t="s">
        <v>112</v>
      </c>
      <c r="I738" s="49">
        <v>0.1</v>
      </c>
      <c r="J738" s="49">
        <v>7.7</v>
      </c>
      <c r="K738" s="51">
        <v>1467</v>
      </c>
      <c r="AP738" s="28">
        <v>235</v>
      </c>
      <c r="AQ738" s="28">
        <v>125</v>
      </c>
    </row>
    <row r="739" spans="1:43" x14ac:dyDescent="0.3">
      <c r="A739" s="48">
        <v>40357</v>
      </c>
      <c r="B739" s="49">
        <v>100535</v>
      </c>
      <c r="C739" s="49">
        <v>552</v>
      </c>
      <c r="D739" s="49">
        <v>0.35299999999999998</v>
      </c>
      <c r="E739" s="49">
        <v>5.23</v>
      </c>
      <c r="F739" s="49">
        <v>7.63</v>
      </c>
      <c r="G739" s="49">
        <v>24.49</v>
      </c>
      <c r="H739" s="36" t="s">
        <v>112</v>
      </c>
      <c r="I739" s="49">
        <v>0.5</v>
      </c>
      <c r="J739" s="49">
        <v>7.5</v>
      </c>
      <c r="K739" s="51">
        <v>5794</v>
      </c>
      <c r="L739" s="31">
        <f>AVERAGE(K735:K739)</f>
        <v>6609.8</v>
      </c>
      <c r="M739" s="38">
        <f>GEOMEAN(K735:K739)</f>
        <v>4626.3439432836449</v>
      </c>
      <c r="N739" s="45" t="s">
        <v>444</v>
      </c>
      <c r="AP739" s="28">
        <v>235</v>
      </c>
      <c r="AQ739" s="28">
        <v>125</v>
      </c>
    </row>
    <row r="740" spans="1:43" x14ac:dyDescent="0.3">
      <c r="A740" s="48">
        <v>40360</v>
      </c>
      <c r="B740" s="49">
        <v>101445</v>
      </c>
      <c r="C740" s="49">
        <v>1202</v>
      </c>
      <c r="D740" s="49">
        <v>0.76900000000000002</v>
      </c>
      <c r="E740" s="49">
        <v>9.41</v>
      </c>
      <c r="F740" s="49">
        <v>7.32</v>
      </c>
      <c r="G740" s="49">
        <v>19.97</v>
      </c>
      <c r="H740" s="36" t="s">
        <v>112</v>
      </c>
      <c r="I740" s="49">
        <v>0.2</v>
      </c>
      <c r="J740" s="49">
        <v>7.9</v>
      </c>
      <c r="K740" s="51">
        <v>4352</v>
      </c>
      <c r="AP740" s="28">
        <v>235</v>
      </c>
      <c r="AQ740" s="28">
        <v>125</v>
      </c>
    </row>
    <row r="741" spans="1:43" x14ac:dyDescent="0.3">
      <c r="A741" s="48">
        <v>40374</v>
      </c>
      <c r="B741" s="49">
        <v>94309</v>
      </c>
      <c r="C741" s="49">
        <v>990</v>
      </c>
      <c r="D741" s="49">
        <v>0.63400000000000001</v>
      </c>
      <c r="E741" s="49">
        <v>4.91</v>
      </c>
      <c r="F741" s="49">
        <v>7.51</v>
      </c>
      <c r="G741" s="49">
        <v>24.14</v>
      </c>
      <c r="H741" s="36" t="s">
        <v>112</v>
      </c>
      <c r="I741" s="49">
        <v>0.6</v>
      </c>
      <c r="J741" s="49">
        <v>8</v>
      </c>
      <c r="K741" s="51">
        <v>2143</v>
      </c>
      <c r="AP741" s="28">
        <v>235</v>
      </c>
      <c r="AQ741" s="28">
        <v>125</v>
      </c>
    </row>
    <row r="742" spans="1:43" x14ac:dyDescent="0.3">
      <c r="A742" s="48">
        <v>40380</v>
      </c>
      <c r="B742" s="49">
        <v>101112</v>
      </c>
      <c r="C742" s="49">
        <v>500</v>
      </c>
      <c r="D742" s="49">
        <v>0.32</v>
      </c>
      <c r="E742" s="49">
        <v>7.1</v>
      </c>
      <c r="F742" s="49">
        <v>7.26</v>
      </c>
      <c r="G742" s="49">
        <v>24.47</v>
      </c>
      <c r="H742" s="36" t="s">
        <v>112</v>
      </c>
      <c r="I742" s="49">
        <v>0.1</v>
      </c>
      <c r="J742" s="49">
        <v>7.8</v>
      </c>
      <c r="K742" s="51">
        <v>6131</v>
      </c>
      <c r="O742" s="13">
        <v>1.4</v>
      </c>
      <c r="P742" s="13">
        <v>34.6</v>
      </c>
      <c r="Q742" s="28" t="s">
        <v>321</v>
      </c>
      <c r="R742" s="28" t="s">
        <v>321</v>
      </c>
      <c r="S742" s="28" t="s">
        <v>321</v>
      </c>
      <c r="T742" s="28" t="s">
        <v>321</v>
      </c>
      <c r="U742" s="28" t="s">
        <v>321</v>
      </c>
      <c r="V742" s="13">
        <v>1.5</v>
      </c>
      <c r="W742" s="13">
        <v>19.399999999999999</v>
      </c>
      <c r="X742" s="28">
        <v>79.599999999999994</v>
      </c>
      <c r="Y742" s="28" t="s">
        <v>321</v>
      </c>
      <c r="Z742" s="28">
        <v>0.4</v>
      </c>
      <c r="AA742" s="28" t="s">
        <v>321</v>
      </c>
      <c r="AB742" s="28">
        <v>19.5</v>
      </c>
      <c r="AC742" s="28">
        <v>0.23400000000000001</v>
      </c>
      <c r="AD742" s="13">
        <v>136</v>
      </c>
      <c r="AE742" s="29" t="s">
        <v>445</v>
      </c>
      <c r="AP742" s="28">
        <v>235</v>
      </c>
      <c r="AQ742" s="28">
        <v>125</v>
      </c>
    </row>
    <row r="743" spans="1:43" x14ac:dyDescent="0.3">
      <c r="A743" s="48">
        <v>40381</v>
      </c>
      <c r="B743" s="13"/>
      <c r="C743" s="28" t="s">
        <v>348</v>
      </c>
      <c r="D743" s="28" t="s">
        <v>348</v>
      </c>
      <c r="E743" s="28" t="s">
        <v>348</v>
      </c>
      <c r="F743" s="28" t="s">
        <v>348</v>
      </c>
      <c r="G743" s="28" t="s">
        <v>348</v>
      </c>
      <c r="H743" s="36" t="s">
        <v>112</v>
      </c>
      <c r="I743" s="28" t="s">
        <v>348</v>
      </c>
      <c r="J743" s="28" t="s">
        <v>348</v>
      </c>
      <c r="K743" s="51">
        <v>1376</v>
      </c>
      <c r="AE743" s="29" t="s">
        <v>446</v>
      </c>
      <c r="AP743" s="28">
        <v>235</v>
      </c>
      <c r="AQ743" s="28">
        <v>125</v>
      </c>
    </row>
    <row r="744" spans="1:43" x14ac:dyDescent="0.3">
      <c r="A744" s="48">
        <v>40387</v>
      </c>
      <c r="B744" s="49">
        <v>92806</v>
      </c>
      <c r="C744" s="49">
        <v>984.7</v>
      </c>
      <c r="D744" s="49">
        <v>0.63019999999999998</v>
      </c>
      <c r="E744" s="49">
        <v>6.56</v>
      </c>
      <c r="F744" s="49">
        <v>7.39</v>
      </c>
      <c r="G744" s="49">
        <v>24.17</v>
      </c>
      <c r="H744" s="36" t="s">
        <v>112</v>
      </c>
      <c r="I744" s="49">
        <v>0.66</v>
      </c>
      <c r="J744" s="49">
        <v>8.1</v>
      </c>
      <c r="K744" s="51">
        <v>1019</v>
      </c>
      <c r="L744" s="31">
        <f>AVERAGE(K740:K744)</f>
        <v>3004.2</v>
      </c>
      <c r="M744" s="38">
        <f>GEOMEAN(K740:K744)</f>
        <v>2403.2945320383219</v>
      </c>
      <c r="N744" s="45" t="s">
        <v>447</v>
      </c>
      <c r="AE744" s="29" t="s">
        <v>448</v>
      </c>
      <c r="AP744" s="28">
        <v>235</v>
      </c>
      <c r="AQ744" s="28">
        <v>125</v>
      </c>
    </row>
    <row r="745" spans="1:43" x14ac:dyDescent="0.3">
      <c r="A745" s="48">
        <v>40393</v>
      </c>
      <c r="B745" s="49">
        <v>94449</v>
      </c>
      <c r="C745" s="49">
        <v>1211</v>
      </c>
      <c r="D745" s="49">
        <v>0.77480000000000004</v>
      </c>
      <c r="E745" s="49">
        <v>5.57</v>
      </c>
      <c r="F745" s="49">
        <v>7.62</v>
      </c>
      <c r="G745" s="49">
        <v>22.65</v>
      </c>
      <c r="H745" s="36" t="s">
        <v>112</v>
      </c>
      <c r="I745" s="49">
        <v>0.24</v>
      </c>
      <c r="J745" s="49">
        <v>8.1</v>
      </c>
      <c r="K745" s="51">
        <v>677</v>
      </c>
      <c r="AP745" s="28">
        <v>235</v>
      </c>
      <c r="AQ745" s="28">
        <v>125</v>
      </c>
    </row>
    <row r="746" spans="1:43" x14ac:dyDescent="0.3">
      <c r="A746" s="48">
        <v>40402</v>
      </c>
      <c r="B746" s="49">
        <v>93305</v>
      </c>
      <c r="C746" s="49">
        <v>1087</v>
      </c>
      <c r="D746" s="49">
        <v>0.69599999999999995</v>
      </c>
      <c r="E746" s="49">
        <v>4</v>
      </c>
      <c r="F746" s="49">
        <v>7.33</v>
      </c>
      <c r="G746" s="49">
        <v>24.82</v>
      </c>
      <c r="H746" s="36" t="s">
        <v>112</v>
      </c>
      <c r="I746" s="49">
        <v>0.3</v>
      </c>
      <c r="J746" s="49">
        <v>7.9</v>
      </c>
      <c r="K746" s="51">
        <v>7270</v>
      </c>
      <c r="AP746" s="28">
        <v>235</v>
      </c>
      <c r="AQ746" s="28">
        <v>125</v>
      </c>
    </row>
    <row r="747" spans="1:43" x14ac:dyDescent="0.3">
      <c r="A747" s="48">
        <v>40406</v>
      </c>
      <c r="B747" s="49">
        <v>93502</v>
      </c>
      <c r="C747" s="49">
        <v>801.5</v>
      </c>
      <c r="D747" s="49">
        <v>0.51300000000000001</v>
      </c>
      <c r="E747" s="49">
        <v>5.62</v>
      </c>
      <c r="F747" s="49">
        <v>7.23</v>
      </c>
      <c r="G747" s="49">
        <v>22.26</v>
      </c>
      <c r="H747" s="36" t="s">
        <v>112</v>
      </c>
      <c r="I747" s="49">
        <v>0.33</v>
      </c>
      <c r="J747" s="49">
        <v>8.1</v>
      </c>
      <c r="K747" s="51">
        <v>878</v>
      </c>
      <c r="AP747" s="28">
        <v>235</v>
      </c>
      <c r="AQ747" s="28">
        <v>125</v>
      </c>
    </row>
    <row r="748" spans="1:43" x14ac:dyDescent="0.3">
      <c r="A748" s="48">
        <v>40408</v>
      </c>
      <c r="B748" s="49">
        <v>94211</v>
      </c>
      <c r="C748" s="49">
        <v>0.6</v>
      </c>
      <c r="D748" s="49">
        <v>4.0000000000000002E-4</v>
      </c>
      <c r="E748" s="49">
        <v>5.86</v>
      </c>
      <c r="F748" s="49">
        <v>7.17</v>
      </c>
      <c r="G748" s="49">
        <v>21.48</v>
      </c>
      <c r="H748" s="36" t="s">
        <v>112</v>
      </c>
      <c r="I748" s="49">
        <v>0.25</v>
      </c>
      <c r="J748" s="37">
        <v>7.8</v>
      </c>
      <c r="K748" s="51">
        <v>754</v>
      </c>
      <c r="AP748" s="28">
        <v>235</v>
      </c>
      <c r="AQ748" s="28">
        <v>125</v>
      </c>
    </row>
    <row r="749" spans="1:43" x14ac:dyDescent="0.3">
      <c r="A749" s="48">
        <v>40416</v>
      </c>
      <c r="B749" s="49">
        <v>94031</v>
      </c>
      <c r="C749" s="49">
        <v>1310</v>
      </c>
      <c r="D749" s="49">
        <v>0.83830000000000005</v>
      </c>
      <c r="E749" s="49">
        <v>5.08</v>
      </c>
      <c r="F749" s="49">
        <v>7.33</v>
      </c>
      <c r="G749" s="49">
        <v>19.7</v>
      </c>
      <c r="H749" s="36" t="s">
        <v>112</v>
      </c>
      <c r="I749" s="49">
        <v>0.46</v>
      </c>
      <c r="J749" s="49">
        <v>7.4</v>
      </c>
      <c r="K749" s="51">
        <v>670</v>
      </c>
      <c r="L749" s="31">
        <f>AVERAGE(K745:K749)</f>
        <v>2049.8000000000002</v>
      </c>
      <c r="M749" s="38">
        <f>GEOMEAN(K745:K749)</f>
        <v>1168.9952562327778</v>
      </c>
      <c r="N749" s="45" t="s">
        <v>449</v>
      </c>
      <c r="AP749" s="28">
        <v>235</v>
      </c>
      <c r="AQ749" s="28">
        <v>125</v>
      </c>
    </row>
    <row r="750" spans="1:43" x14ac:dyDescent="0.3">
      <c r="A750" s="48">
        <v>40421</v>
      </c>
      <c r="B750" s="49">
        <v>91950</v>
      </c>
      <c r="C750" s="49">
        <v>1398</v>
      </c>
      <c r="D750" s="49">
        <v>0.89470000000000005</v>
      </c>
      <c r="E750" s="49">
        <v>2.2799999999999998</v>
      </c>
      <c r="F750" s="49">
        <v>7.21</v>
      </c>
      <c r="G750" s="49">
        <v>22.27</v>
      </c>
      <c r="H750" s="36" t="s">
        <v>112</v>
      </c>
      <c r="I750" s="49">
        <v>0.05</v>
      </c>
      <c r="J750" s="49">
        <v>7.9</v>
      </c>
      <c r="K750" s="51">
        <v>246</v>
      </c>
      <c r="AP750" s="28">
        <v>235</v>
      </c>
      <c r="AQ750" s="28">
        <v>125</v>
      </c>
    </row>
    <row r="751" spans="1:43" x14ac:dyDescent="0.3">
      <c r="A751" s="48">
        <v>40422</v>
      </c>
      <c r="B751" s="49">
        <v>92742</v>
      </c>
      <c r="C751" s="49">
        <v>1334</v>
      </c>
      <c r="D751" s="49">
        <v>0.85399999999999998</v>
      </c>
      <c r="E751" s="49">
        <v>5</v>
      </c>
      <c r="F751" s="49">
        <v>7.41</v>
      </c>
      <c r="G751" s="49">
        <v>22.18</v>
      </c>
      <c r="H751" s="36" t="s">
        <v>112</v>
      </c>
      <c r="I751" s="49">
        <v>0.05</v>
      </c>
      <c r="J751" s="49">
        <v>7.6</v>
      </c>
      <c r="K751" s="51">
        <v>323</v>
      </c>
      <c r="AP751" s="28">
        <v>235</v>
      </c>
      <c r="AQ751" s="28">
        <v>125</v>
      </c>
    </row>
    <row r="752" spans="1:43" x14ac:dyDescent="0.3">
      <c r="A752" s="48">
        <v>40435</v>
      </c>
      <c r="B752" s="49">
        <v>100034</v>
      </c>
      <c r="C752" s="49">
        <v>1393</v>
      </c>
      <c r="D752" s="49">
        <v>0.89159999999999995</v>
      </c>
      <c r="E752" s="49">
        <v>2.56</v>
      </c>
      <c r="F752" s="49">
        <v>7.49</v>
      </c>
      <c r="G752" s="49">
        <v>19.43</v>
      </c>
      <c r="H752" s="36" t="s">
        <v>112</v>
      </c>
      <c r="I752" s="49">
        <v>0.37</v>
      </c>
      <c r="J752" s="49">
        <v>7.5</v>
      </c>
      <c r="K752" s="51">
        <v>20</v>
      </c>
      <c r="AP752" s="28">
        <v>235</v>
      </c>
      <c r="AQ752" s="28">
        <v>125</v>
      </c>
    </row>
    <row r="753" spans="1:43" x14ac:dyDescent="0.3">
      <c r="A753" s="48">
        <v>40443</v>
      </c>
      <c r="B753" s="49">
        <v>92154</v>
      </c>
      <c r="C753" s="49">
        <v>971.1</v>
      </c>
      <c r="D753" s="49">
        <v>0.62150000000000005</v>
      </c>
      <c r="E753" s="49">
        <v>3.11</v>
      </c>
      <c r="F753" s="49">
        <v>7.25</v>
      </c>
      <c r="G753" s="49">
        <v>21.54</v>
      </c>
      <c r="H753" s="36" t="s">
        <v>112</v>
      </c>
      <c r="I753" s="49">
        <v>0.17</v>
      </c>
      <c r="J753" s="49">
        <v>7.8</v>
      </c>
      <c r="K753" s="51">
        <v>464</v>
      </c>
      <c r="AP753" s="28">
        <v>235</v>
      </c>
      <c r="AQ753" s="28">
        <v>125</v>
      </c>
    </row>
    <row r="754" spans="1:43" x14ac:dyDescent="0.3">
      <c r="A754" s="48">
        <v>40449</v>
      </c>
      <c r="B754" s="49">
        <v>100251</v>
      </c>
      <c r="C754" s="49">
        <v>1328</v>
      </c>
      <c r="D754" s="49">
        <v>0.85</v>
      </c>
      <c r="E754" s="49">
        <v>4.55</v>
      </c>
      <c r="F754" s="49">
        <v>7.44</v>
      </c>
      <c r="G754" s="49">
        <v>15.92</v>
      </c>
      <c r="H754" s="36" t="s">
        <v>112</v>
      </c>
      <c r="I754" s="49">
        <v>0.4</v>
      </c>
      <c r="J754" s="49">
        <v>7.6</v>
      </c>
      <c r="K754" s="51">
        <v>63</v>
      </c>
      <c r="L754" s="31">
        <f>AVERAGE(K750:K754)</f>
        <v>223.2</v>
      </c>
      <c r="M754" s="38">
        <f>GEOMEAN(K750:K754)</f>
        <v>135.95814516984728</v>
      </c>
      <c r="N754" s="45" t="s">
        <v>450</v>
      </c>
      <c r="AP754" s="28">
        <v>235</v>
      </c>
      <c r="AQ754" s="28">
        <v>125</v>
      </c>
    </row>
    <row r="755" spans="1:43" x14ac:dyDescent="0.3">
      <c r="A755" s="48">
        <v>40458</v>
      </c>
      <c r="B755" s="49">
        <v>101511</v>
      </c>
      <c r="C755" s="49">
        <v>1271</v>
      </c>
      <c r="D755" s="49">
        <v>0.81330000000000002</v>
      </c>
      <c r="E755" s="49">
        <v>5.58</v>
      </c>
      <c r="F755" s="49">
        <v>7.41</v>
      </c>
      <c r="G755" s="49">
        <v>14.29</v>
      </c>
      <c r="H755" s="36" t="s">
        <v>112</v>
      </c>
      <c r="I755" s="49">
        <v>0.24</v>
      </c>
      <c r="J755" s="49">
        <v>7.8</v>
      </c>
      <c r="K755" s="51">
        <v>644</v>
      </c>
      <c r="AP755" s="28">
        <v>235</v>
      </c>
      <c r="AQ755" s="28">
        <v>125</v>
      </c>
    </row>
    <row r="756" spans="1:43" x14ac:dyDescent="0.3">
      <c r="A756" s="48">
        <v>40465</v>
      </c>
      <c r="B756" s="49">
        <v>92752</v>
      </c>
      <c r="C756" s="49">
        <v>629.6</v>
      </c>
      <c r="D756" s="49">
        <v>0.40289999999999998</v>
      </c>
      <c r="E756" s="49">
        <v>6.27</v>
      </c>
      <c r="F756" s="49">
        <v>7.12</v>
      </c>
      <c r="G756" s="49">
        <v>13.93</v>
      </c>
      <c r="H756" s="36" t="s">
        <v>112</v>
      </c>
      <c r="I756" s="49">
        <v>0.05</v>
      </c>
      <c r="J756" s="49">
        <v>7.8</v>
      </c>
      <c r="K756" s="51">
        <v>19836</v>
      </c>
      <c r="AP756" s="28">
        <v>235</v>
      </c>
      <c r="AQ756" s="28">
        <v>125</v>
      </c>
    </row>
    <row r="757" spans="1:43" x14ac:dyDescent="0.3">
      <c r="A757" s="48">
        <v>40469</v>
      </c>
      <c r="B757" s="49">
        <v>100010</v>
      </c>
      <c r="C757" s="49">
        <v>1273</v>
      </c>
      <c r="D757" s="49">
        <v>0.81499999999999995</v>
      </c>
      <c r="E757" s="49">
        <v>6.76</v>
      </c>
      <c r="F757" s="49">
        <v>7.49</v>
      </c>
      <c r="G757" s="49">
        <v>12.23</v>
      </c>
      <c r="H757" s="36" t="s">
        <v>112</v>
      </c>
      <c r="I757" s="49">
        <v>0</v>
      </c>
      <c r="J757" s="49">
        <v>7.7</v>
      </c>
      <c r="K757" s="51">
        <v>311</v>
      </c>
      <c r="AP757" s="28">
        <v>235</v>
      </c>
      <c r="AQ757" s="28">
        <v>125</v>
      </c>
    </row>
    <row r="758" spans="1:43" x14ac:dyDescent="0.3">
      <c r="A758" s="48">
        <v>40472</v>
      </c>
      <c r="B758" s="49">
        <v>93552</v>
      </c>
      <c r="C758" s="49">
        <v>1121</v>
      </c>
      <c r="D758" s="49">
        <v>0.71699999999999997</v>
      </c>
      <c r="E758" s="49">
        <v>6.66</v>
      </c>
      <c r="F758" s="49">
        <v>7.84</v>
      </c>
      <c r="G758" s="49">
        <v>12.02</v>
      </c>
      <c r="H758" s="36" t="s">
        <v>112</v>
      </c>
      <c r="I758" s="49">
        <v>0.1</v>
      </c>
      <c r="J758" s="49">
        <v>7.4</v>
      </c>
      <c r="K758" s="51">
        <v>209</v>
      </c>
      <c r="AP758" s="28">
        <v>235</v>
      </c>
      <c r="AQ758" s="28">
        <v>125</v>
      </c>
    </row>
    <row r="759" spans="1:43" x14ac:dyDescent="0.3">
      <c r="A759" s="48">
        <v>40477</v>
      </c>
      <c r="B759" s="49">
        <v>84958</v>
      </c>
      <c r="C759" s="49">
        <v>905.7</v>
      </c>
      <c r="D759" s="49">
        <v>0.57969999999999999</v>
      </c>
      <c r="E759" s="49">
        <v>5.72</v>
      </c>
      <c r="F759" s="49">
        <v>7.33</v>
      </c>
      <c r="G759" s="49">
        <v>16.78</v>
      </c>
      <c r="H759" s="36" t="s">
        <v>112</v>
      </c>
      <c r="I759" s="49">
        <v>0.81</v>
      </c>
      <c r="J759" s="49">
        <v>7.7</v>
      </c>
      <c r="K759" s="51">
        <v>605</v>
      </c>
      <c r="L759" s="31">
        <f>AVERAGE(K755:K759)</f>
        <v>4321</v>
      </c>
      <c r="M759" s="38">
        <f>GEOMEAN(K755:K759)</f>
        <v>871.36558516734567</v>
      </c>
      <c r="N759" s="45" t="s">
        <v>451</v>
      </c>
      <c r="O759" s="13">
        <v>1.9</v>
      </c>
      <c r="P759" s="13">
        <v>79.7</v>
      </c>
      <c r="Q759" s="28" t="s">
        <v>321</v>
      </c>
      <c r="R759" s="28" t="s">
        <v>321</v>
      </c>
      <c r="S759" s="28" t="s">
        <v>321</v>
      </c>
      <c r="T759" s="28" t="s">
        <v>321</v>
      </c>
      <c r="U759" s="28" t="s">
        <v>321</v>
      </c>
      <c r="V759" s="28" t="s">
        <v>321</v>
      </c>
      <c r="W759" s="28">
        <v>11.5</v>
      </c>
      <c r="X759" s="28">
        <v>152</v>
      </c>
      <c r="Y759" s="28" t="s">
        <v>321</v>
      </c>
      <c r="Z759" s="28">
        <v>0.3</v>
      </c>
      <c r="AA759" s="28" t="s">
        <v>321</v>
      </c>
      <c r="AB759" s="28">
        <v>61.7</v>
      </c>
      <c r="AC759" s="28" t="s">
        <v>321</v>
      </c>
      <c r="AD759" s="13">
        <v>255</v>
      </c>
      <c r="AE759" s="29" t="s">
        <v>452</v>
      </c>
      <c r="AP759" s="28">
        <v>235</v>
      </c>
      <c r="AQ759" s="28">
        <v>125</v>
      </c>
    </row>
    <row r="760" spans="1:43" x14ac:dyDescent="0.3">
      <c r="A760" s="48">
        <v>40490</v>
      </c>
      <c r="B760" s="49">
        <v>101531</v>
      </c>
      <c r="C760" s="49">
        <v>1218</v>
      </c>
      <c r="D760" s="49">
        <v>0.77900000000000003</v>
      </c>
      <c r="E760" s="49">
        <v>10.19</v>
      </c>
      <c r="F760" s="49">
        <v>7.26</v>
      </c>
      <c r="G760" s="49">
        <v>6.83</v>
      </c>
      <c r="H760" s="36" t="s">
        <v>112</v>
      </c>
      <c r="I760" s="49">
        <v>0.1</v>
      </c>
      <c r="J760" s="49">
        <v>8</v>
      </c>
      <c r="K760" s="51">
        <v>2489</v>
      </c>
      <c r="AE760" s="29" t="s">
        <v>453</v>
      </c>
      <c r="AP760" s="28">
        <v>235</v>
      </c>
      <c r="AQ760" s="28">
        <v>125</v>
      </c>
    </row>
    <row r="761" spans="1:43" x14ac:dyDescent="0.3">
      <c r="A761" s="48">
        <v>40492</v>
      </c>
      <c r="B761" s="49">
        <v>94700</v>
      </c>
      <c r="C761" s="49">
        <v>1292</v>
      </c>
      <c r="D761" s="49">
        <v>0.82699999999999996</v>
      </c>
      <c r="E761" s="49">
        <v>7.53</v>
      </c>
      <c r="F761" s="49">
        <v>7.38</v>
      </c>
      <c r="G761" s="49">
        <v>8.9</v>
      </c>
      <c r="H761" s="36" t="s">
        <v>112</v>
      </c>
      <c r="I761" s="49">
        <v>0.3</v>
      </c>
      <c r="J761" s="49">
        <v>7.9</v>
      </c>
      <c r="K761" s="51">
        <v>2359</v>
      </c>
      <c r="AE761" s="29" t="s">
        <v>454</v>
      </c>
      <c r="AP761" s="28">
        <v>235</v>
      </c>
      <c r="AQ761" s="28">
        <v>125</v>
      </c>
    </row>
    <row r="762" spans="1:43" x14ac:dyDescent="0.3">
      <c r="A762" s="48">
        <v>40498</v>
      </c>
      <c r="B762" s="49">
        <v>94424</v>
      </c>
      <c r="C762" s="49">
        <v>1011</v>
      </c>
      <c r="D762" s="49">
        <v>0.64700000000000002</v>
      </c>
      <c r="E762" s="49">
        <v>7.43</v>
      </c>
      <c r="F762" s="49">
        <v>7.34</v>
      </c>
      <c r="G762" s="49">
        <v>7.67</v>
      </c>
      <c r="H762" s="36" t="s">
        <v>112</v>
      </c>
      <c r="I762" s="49">
        <v>0.4</v>
      </c>
      <c r="J762" s="49">
        <v>7.6</v>
      </c>
      <c r="K762" s="51">
        <v>836</v>
      </c>
      <c r="AP762" s="28">
        <v>235</v>
      </c>
      <c r="AQ762" s="28">
        <v>125</v>
      </c>
    </row>
    <row r="763" spans="1:43" x14ac:dyDescent="0.3">
      <c r="A763" s="48">
        <v>40500</v>
      </c>
      <c r="B763" s="49">
        <v>101246</v>
      </c>
      <c r="C763" s="49">
        <v>822</v>
      </c>
      <c r="D763" s="49">
        <v>0.52600000000000002</v>
      </c>
      <c r="E763" s="49">
        <v>9.76</v>
      </c>
      <c r="F763" s="49">
        <v>7.62</v>
      </c>
      <c r="G763" s="49">
        <v>8.19</v>
      </c>
      <c r="H763" s="36" t="s">
        <v>112</v>
      </c>
      <c r="I763" s="49">
        <v>0.4</v>
      </c>
      <c r="J763" s="49">
        <v>7.9</v>
      </c>
      <c r="K763" s="51">
        <v>983</v>
      </c>
      <c r="AP763" s="28">
        <v>235</v>
      </c>
      <c r="AQ763" s="28">
        <v>125</v>
      </c>
    </row>
    <row r="764" spans="1:43" x14ac:dyDescent="0.3">
      <c r="A764" s="48">
        <v>40505</v>
      </c>
      <c r="B764" s="49">
        <v>100812</v>
      </c>
      <c r="C764" s="49">
        <v>481</v>
      </c>
      <c r="D764" s="49">
        <v>0.308</v>
      </c>
      <c r="E764" s="49">
        <v>9.98</v>
      </c>
      <c r="F764" s="49">
        <v>7.91</v>
      </c>
      <c r="G764" s="49">
        <v>10.84</v>
      </c>
      <c r="H764" s="36" t="s">
        <v>112</v>
      </c>
      <c r="I764" s="49">
        <v>0.3</v>
      </c>
      <c r="J764" s="49">
        <v>7.9</v>
      </c>
      <c r="K764" s="51">
        <v>1989</v>
      </c>
      <c r="L764" s="31">
        <f>AVERAGE(K760:K764)</f>
        <v>1731.2</v>
      </c>
      <c r="M764" s="38">
        <f>GEOMEAN(K760:K764)</f>
        <v>1571.9165381066771</v>
      </c>
      <c r="N764" s="45" t="s">
        <v>455</v>
      </c>
      <c r="AP764" s="28">
        <v>235</v>
      </c>
      <c r="AQ764" s="28">
        <v>125</v>
      </c>
    </row>
    <row r="765" spans="1:43" x14ac:dyDescent="0.3">
      <c r="A765" s="48">
        <v>40511</v>
      </c>
      <c r="B765" s="49">
        <v>100946</v>
      </c>
      <c r="C765" s="49">
        <v>822.7</v>
      </c>
      <c r="D765" s="49">
        <v>0.52649999999999997</v>
      </c>
      <c r="E765" s="49">
        <v>10.71</v>
      </c>
      <c r="F765" s="49">
        <v>7.51</v>
      </c>
      <c r="G765" s="49">
        <v>6.89</v>
      </c>
      <c r="H765" s="36" t="s">
        <v>112</v>
      </c>
      <c r="I765" s="49">
        <v>0.11</v>
      </c>
      <c r="J765" s="49">
        <v>8.1</v>
      </c>
      <c r="K765" s="51">
        <v>146</v>
      </c>
      <c r="AP765" s="28">
        <v>235</v>
      </c>
      <c r="AQ765" s="28">
        <v>125</v>
      </c>
    </row>
    <row r="766" spans="1:43" x14ac:dyDescent="0.3">
      <c r="A766" s="48">
        <v>40514</v>
      </c>
      <c r="B766" s="49">
        <v>100806</v>
      </c>
      <c r="C766" s="49">
        <v>896.5</v>
      </c>
      <c r="D766" s="49">
        <v>0.57379999999999998</v>
      </c>
      <c r="E766" s="49">
        <v>15.88</v>
      </c>
      <c r="F766" s="49">
        <v>7.51</v>
      </c>
      <c r="G766" s="49">
        <v>3.13</v>
      </c>
      <c r="H766" s="36" t="s">
        <v>112</v>
      </c>
      <c r="I766" s="49">
        <v>0.04</v>
      </c>
      <c r="J766" s="49">
        <v>7.8</v>
      </c>
      <c r="K766" s="51">
        <v>226</v>
      </c>
      <c r="AP766" s="28">
        <v>235</v>
      </c>
      <c r="AQ766" s="28">
        <v>125</v>
      </c>
    </row>
    <row r="767" spans="1:43" x14ac:dyDescent="0.3">
      <c r="A767" s="48">
        <v>40519</v>
      </c>
      <c r="B767" s="49">
        <v>93537</v>
      </c>
      <c r="C767" s="49">
        <v>1279</v>
      </c>
      <c r="D767" s="49">
        <v>0.81859999999999999</v>
      </c>
      <c r="E767" s="49">
        <v>11.53</v>
      </c>
      <c r="F767" s="49">
        <v>7.76</v>
      </c>
      <c r="G767" s="49">
        <v>0.91</v>
      </c>
      <c r="H767" s="36" t="s">
        <v>112</v>
      </c>
      <c r="I767" s="49">
        <v>0.04</v>
      </c>
      <c r="J767" s="49">
        <v>7.8</v>
      </c>
      <c r="K767" s="51">
        <v>85</v>
      </c>
      <c r="AP767" s="28">
        <v>235</v>
      </c>
      <c r="AQ767" s="28">
        <v>125</v>
      </c>
    </row>
    <row r="768" spans="1:43" x14ac:dyDescent="0.3">
      <c r="A768" s="48">
        <v>40521</v>
      </c>
      <c r="B768" s="49">
        <v>100557</v>
      </c>
      <c r="C768" s="49">
        <v>1203</v>
      </c>
      <c r="D768" s="49">
        <v>0.77</v>
      </c>
      <c r="E768" s="49">
        <v>12.63</v>
      </c>
      <c r="F768" s="49">
        <v>7.11</v>
      </c>
      <c r="G768" s="49">
        <v>0.88</v>
      </c>
      <c r="H768" s="36" t="s">
        <v>112</v>
      </c>
      <c r="I768" s="49">
        <v>0.2</v>
      </c>
      <c r="J768" s="49">
        <v>7.9</v>
      </c>
      <c r="K768" s="51">
        <v>20</v>
      </c>
      <c r="AP768" s="28">
        <v>235</v>
      </c>
      <c r="AQ768" s="28">
        <v>125</v>
      </c>
    </row>
    <row r="769" spans="1:43" x14ac:dyDescent="0.3">
      <c r="A769" s="48">
        <v>40526</v>
      </c>
      <c r="B769" s="28">
        <v>100000</v>
      </c>
      <c r="G769" s="13" t="s">
        <v>421</v>
      </c>
      <c r="L769" s="31">
        <f>AVERAGE(K765:K769)</f>
        <v>119.25</v>
      </c>
      <c r="M769" s="38">
        <f>GEOMEAN(K765:K769)</f>
        <v>86.542124839200028</v>
      </c>
      <c r="N769" s="45" t="s">
        <v>456</v>
      </c>
      <c r="AP769" s="28">
        <v>235</v>
      </c>
      <c r="AQ769" s="28">
        <v>125</v>
      </c>
    </row>
    <row r="770" spans="1:43" x14ac:dyDescent="0.3">
      <c r="A770" s="48">
        <v>40547</v>
      </c>
      <c r="B770" s="49">
        <v>94827</v>
      </c>
      <c r="C770" s="49">
        <v>1493</v>
      </c>
      <c r="D770" s="49">
        <v>0.95599999999999996</v>
      </c>
      <c r="E770" s="49">
        <v>11.6</v>
      </c>
      <c r="F770" s="49">
        <v>7.43</v>
      </c>
      <c r="G770" s="49">
        <v>2.48</v>
      </c>
      <c r="H770" s="36" t="s">
        <v>112</v>
      </c>
      <c r="I770" s="49">
        <v>0</v>
      </c>
      <c r="J770" s="49">
        <v>7.9</v>
      </c>
      <c r="K770" s="51">
        <v>20</v>
      </c>
      <c r="AP770" s="28">
        <v>235</v>
      </c>
      <c r="AQ770" s="28">
        <v>125</v>
      </c>
    </row>
    <row r="771" spans="1:43" x14ac:dyDescent="0.3">
      <c r="A771" s="48">
        <v>40549</v>
      </c>
      <c r="B771" s="49">
        <v>103302</v>
      </c>
      <c r="C771" s="49">
        <v>1408</v>
      </c>
      <c r="D771" s="49">
        <v>0.90100000000000002</v>
      </c>
      <c r="E771" s="49">
        <v>10.84</v>
      </c>
      <c r="F771" s="49">
        <v>7.44</v>
      </c>
      <c r="G771" s="49">
        <v>5.39</v>
      </c>
      <c r="H771" s="36" t="s">
        <v>112</v>
      </c>
      <c r="I771" s="49">
        <v>0.6</v>
      </c>
      <c r="J771" s="49">
        <v>7.9</v>
      </c>
      <c r="K771" s="51">
        <v>86</v>
      </c>
      <c r="AP771" s="28">
        <v>235</v>
      </c>
      <c r="AQ771" s="28">
        <v>125</v>
      </c>
    </row>
    <row r="772" spans="1:43" x14ac:dyDescent="0.3">
      <c r="A772" s="48">
        <v>40556</v>
      </c>
      <c r="B772" s="49">
        <v>95440</v>
      </c>
      <c r="C772" s="49">
        <v>4638</v>
      </c>
      <c r="D772" s="49">
        <v>2.968</v>
      </c>
      <c r="E772" s="49">
        <v>12.35</v>
      </c>
      <c r="F772" s="49">
        <v>7.22</v>
      </c>
      <c r="G772" s="49">
        <v>1.5</v>
      </c>
      <c r="H772" s="36" t="s">
        <v>112</v>
      </c>
      <c r="I772" s="49">
        <v>0.6</v>
      </c>
      <c r="J772" s="49">
        <v>8.1999999999999993</v>
      </c>
      <c r="K772" s="51">
        <v>10</v>
      </c>
      <c r="AP772" s="28">
        <v>235</v>
      </c>
      <c r="AQ772" s="28">
        <v>125</v>
      </c>
    </row>
    <row r="773" spans="1:43" x14ac:dyDescent="0.3">
      <c r="A773" s="48">
        <v>40563</v>
      </c>
      <c r="B773" s="49">
        <v>100203</v>
      </c>
      <c r="C773" s="49">
        <v>2309</v>
      </c>
      <c r="D773" s="49">
        <v>1.478</v>
      </c>
      <c r="E773" s="49">
        <v>12.98</v>
      </c>
      <c r="F773" s="49">
        <v>7.43</v>
      </c>
      <c r="G773" s="49">
        <v>1.1299999999999999</v>
      </c>
      <c r="H773" s="36" t="s">
        <v>112</v>
      </c>
      <c r="I773" s="49">
        <v>0.02</v>
      </c>
      <c r="J773" s="37">
        <v>8.1</v>
      </c>
      <c r="K773" s="51">
        <v>134</v>
      </c>
      <c r="AP773" s="28">
        <v>235</v>
      </c>
      <c r="AQ773" s="28">
        <v>125</v>
      </c>
    </row>
    <row r="774" spans="1:43" x14ac:dyDescent="0.3">
      <c r="A774" s="48">
        <v>40568</v>
      </c>
      <c r="B774" s="49">
        <v>104703</v>
      </c>
      <c r="C774" s="49">
        <v>4491</v>
      </c>
      <c r="D774" s="49">
        <v>2.8650000000000002</v>
      </c>
      <c r="E774" s="49">
        <v>13.39</v>
      </c>
      <c r="F774" s="49">
        <v>7.53</v>
      </c>
      <c r="G774" s="49">
        <v>0.9</v>
      </c>
      <c r="H774" s="36" t="s">
        <v>112</v>
      </c>
      <c r="I774" s="49">
        <v>0</v>
      </c>
      <c r="J774" s="37">
        <v>7.8</v>
      </c>
      <c r="K774" s="51">
        <v>1354</v>
      </c>
      <c r="L774" s="31">
        <f>AVERAGE(K770:K774)</f>
        <v>320.8</v>
      </c>
      <c r="M774" s="38">
        <f>GEOMEAN(K770:K774)</f>
        <v>79.222835417814252</v>
      </c>
      <c r="N774" s="45" t="s">
        <v>457</v>
      </c>
      <c r="AP774" s="28">
        <v>235</v>
      </c>
      <c r="AQ774" s="28">
        <v>125</v>
      </c>
    </row>
    <row r="775" spans="1:43" x14ac:dyDescent="0.3">
      <c r="A775" s="48">
        <v>40581</v>
      </c>
      <c r="B775" s="49">
        <v>101548</v>
      </c>
      <c r="C775" s="49">
        <v>6447</v>
      </c>
      <c r="D775" s="49">
        <v>4.1260000000000003</v>
      </c>
      <c r="E775" s="49">
        <v>11.94</v>
      </c>
      <c r="F775" s="49">
        <v>7.48</v>
      </c>
      <c r="G775" s="49">
        <v>2.82</v>
      </c>
      <c r="H775" s="36" t="s">
        <v>112</v>
      </c>
      <c r="I775" s="49">
        <v>0.03</v>
      </c>
      <c r="J775" s="49">
        <v>8.1</v>
      </c>
      <c r="K775" s="52">
        <v>299</v>
      </c>
      <c r="AP775" s="28">
        <v>235</v>
      </c>
      <c r="AQ775" s="28">
        <v>125</v>
      </c>
    </row>
    <row r="776" spans="1:43" x14ac:dyDescent="0.3">
      <c r="A776" s="48">
        <v>40582</v>
      </c>
      <c r="B776" s="49">
        <v>100319</v>
      </c>
      <c r="C776" s="49">
        <v>5580</v>
      </c>
      <c r="D776" s="49">
        <v>3.5710000000000002</v>
      </c>
      <c r="E776" s="49">
        <v>12.12</v>
      </c>
      <c r="F776" s="49">
        <v>7.59</v>
      </c>
      <c r="G776" s="49">
        <v>1.54</v>
      </c>
      <c r="H776" s="36" t="s">
        <v>112</v>
      </c>
      <c r="I776" s="49">
        <v>0.1</v>
      </c>
      <c r="J776" s="49">
        <v>7.8</v>
      </c>
      <c r="K776" s="52">
        <v>309</v>
      </c>
      <c r="AP776" s="28">
        <v>235</v>
      </c>
      <c r="AQ776" s="28">
        <v>125</v>
      </c>
    </row>
    <row r="777" spans="1:43" x14ac:dyDescent="0.3">
      <c r="A777" s="48">
        <v>40584</v>
      </c>
      <c r="B777" s="49">
        <v>94409</v>
      </c>
      <c r="C777" s="49">
        <v>4159</v>
      </c>
      <c r="D777" s="49">
        <v>2.6619999999999999</v>
      </c>
      <c r="E777" s="49">
        <v>12.94</v>
      </c>
      <c r="F777" s="49">
        <v>6.95</v>
      </c>
      <c r="G777" s="49">
        <v>1.1200000000000001</v>
      </c>
      <c r="H777" s="36" t="s">
        <v>112</v>
      </c>
      <c r="I777" s="49">
        <v>0.3</v>
      </c>
      <c r="J777" s="49">
        <v>8.1</v>
      </c>
      <c r="K777" s="52">
        <v>52</v>
      </c>
      <c r="AP777" s="28">
        <v>235</v>
      </c>
      <c r="AQ777" s="28">
        <v>125</v>
      </c>
    </row>
    <row r="778" spans="1:43" x14ac:dyDescent="0.3">
      <c r="A778" s="48">
        <v>40589</v>
      </c>
      <c r="B778" s="49">
        <v>101506</v>
      </c>
      <c r="C778" s="49">
        <v>2550</v>
      </c>
      <c r="D778" s="49">
        <v>1.6319999999999999</v>
      </c>
      <c r="E778" s="49">
        <v>12.35</v>
      </c>
      <c r="F778" s="49">
        <v>8.02</v>
      </c>
      <c r="G778" s="49">
        <v>1.99</v>
      </c>
      <c r="H778" s="36" t="s">
        <v>112</v>
      </c>
      <c r="I778" s="49">
        <v>0.3</v>
      </c>
      <c r="J778" s="49">
        <v>7.9</v>
      </c>
      <c r="K778" s="51">
        <v>120</v>
      </c>
      <c r="AP778" s="28">
        <v>235</v>
      </c>
      <c r="AQ778" s="28">
        <v>125</v>
      </c>
    </row>
    <row r="779" spans="1:43" x14ac:dyDescent="0.3">
      <c r="A779" s="48">
        <v>40596</v>
      </c>
      <c r="B779" s="49">
        <v>100903</v>
      </c>
      <c r="C779" s="49">
        <v>1705</v>
      </c>
      <c r="D779" s="49">
        <v>1.091</v>
      </c>
      <c r="E779" s="49">
        <v>10.57</v>
      </c>
      <c r="F779" s="49">
        <v>7.51</v>
      </c>
      <c r="G779" s="49">
        <v>5.44</v>
      </c>
      <c r="H779" s="36" t="s">
        <v>112</v>
      </c>
      <c r="I779" s="49">
        <v>0.1</v>
      </c>
      <c r="J779" s="49">
        <v>7.9</v>
      </c>
      <c r="K779" s="51">
        <v>1376</v>
      </c>
      <c r="L779" s="31">
        <f>AVERAGE(K775:K779)</f>
        <v>431.2</v>
      </c>
      <c r="M779" s="38">
        <f>GEOMEAN(K775:K779)</f>
        <v>239.8206293071521</v>
      </c>
      <c r="N779" s="45" t="s">
        <v>458</v>
      </c>
      <c r="AP779" s="28">
        <v>235</v>
      </c>
      <c r="AQ779" s="28">
        <v>125</v>
      </c>
    </row>
    <row r="780" spans="1:43" x14ac:dyDescent="0.3">
      <c r="A780" s="48">
        <v>40611</v>
      </c>
      <c r="B780" s="49">
        <v>93936</v>
      </c>
      <c r="C780" s="49">
        <v>1149</v>
      </c>
      <c r="D780" s="49">
        <v>0.73499999999999999</v>
      </c>
      <c r="E780" s="49">
        <v>12.01</v>
      </c>
      <c r="F780" s="49">
        <v>7.4</v>
      </c>
      <c r="G780" s="49">
        <v>7.38</v>
      </c>
      <c r="H780" s="36" t="s">
        <v>112</v>
      </c>
      <c r="I780" s="49">
        <v>0.1</v>
      </c>
      <c r="J780" s="49">
        <v>7.4</v>
      </c>
      <c r="K780" s="51">
        <v>393</v>
      </c>
      <c r="AP780" s="28">
        <v>235</v>
      </c>
      <c r="AQ780" s="28">
        <v>125</v>
      </c>
    </row>
    <row r="781" spans="1:43" x14ac:dyDescent="0.3">
      <c r="A781" s="48">
        <v>40618</v>
      </c>
      <c r="B781" s="49">
        <v>90757</v>
      </c>
      <c r="C781" s="49">
        <v>1378</v>
      </c>
      <c r="D781" s="49">
        <v>0.88170000000000004</v>
      </c>
      <c r="E781" s="49">
        <v>11.14</v>
      </c>
      <c r="F781" s="49">
        <v>5.52</v>
      </c>
      <c r="G781" s="49">
        <v>8.56</v>
      </c>
      <c r="H781" s="36" t="s">
        <v>112</v>
      </c>
      <c r="I781" s="49">
        <v>0.13</v>
      </c>
      <c r="J781" s="37">
        <v>7.5</v>
      </c>
      <c r="K781" s="51">
        <v>189</v>
      </c>
      <c r="AP781" s="28">
        <v>235</v>
      </c>
      <c r="AQ781" s="28">
        <v>125</v>
      </c>
    </row>
    <row r="782" spans="1:43" x14ac:dyDescent="0.3">
      <c r="A782" s="48">
        <v>40624</v>
      </c>
      <c r="B782" s="49">
        <v>93205</v>
      </c>
      <c r="C782" s="49">
        <v>1648</v>
      </c>
      <c r="D782" s="49">
        <v>1.054</v>
      </c>
      <c r="E782" s="49">
        <v>9.6999999999999993</v>
      </c>
      <c r="F782" s="49">
        <v>7.44</v>
      </c>
      <c r="G782" s="49">
        <v>11.96</v>
      </c>
      <c r="H782" s="36" t="s">
        <v>112</v>
      </c>
      <c r="I782" s="49">
        <v>0.34</v>
      </c>
      <c r="J782" s="49">
        <v>8</v>
      </c>
      <c r="K782" s="51">
        <v>199</v>
      </c>
      <c r="O782" s="28">
        <v>1.9</v>
      </c>
      <c r="P782" s="28">
        <v>89.3</v>
      </c>
      <c r="Q782" s="28" t="s">
        <v>321</v>
      </c>
      <c r="R782" s="28" t="s">
        <v>321</v>
      </c>
      <c r="S782" s="28" t="s">
        <v>321</v>
      </c>
      <c r="T782" s="28" t="s">
        <v>321</v>
      </c>
      <c r="U782" s="28" t="s">
        <v>321</v>
      </c>
      <c r="V782" s="28" t="s">
        <v>321</v>
      </c>
      <c r="W782" s="28" t="s">
        <v>321</v>
      </c>
      <c r="X782" s="28">
        <v>372</v>
      </c>
      <c r="Y782" s="28" t="s">
        <v>321</v>
      </c>
      <c r="Z782" s="28">
        <v>0.63</v>
      </c>
      <c r="AA782" s="28" t="s">
        <v>321</v>
      </c>
      <c r="AB782" s="28">
        <v>71.900000000000006</v>
      </c>
      <c r="AC782" s="28">
        <v>0.76</v>
      </c>
      <c r="AD782" s="28">
        <v>309</v>
      </c>
      <c r="AE782" s="29" t="s">
        <v>459</v>
      </c>
      <c r="AP782" s="28">
        <v>235</v>
      </c>
      <c r="AQ782" s="28">
        <v>125</v>
      </c>
    </row>
    <row r="783" spans="1:43" x14ac:dyDescent="0.3">
      <c r="A783" s="48">
        <v>40626</v>
      </c>
      <c r="B783" s="49">
        <v>101835</v>
      </c>
      <c r="C783" s="49">
        <v>1584</v>
      </c>
      <c r="D783" s="49">
        <v>1.014</v>
      </c>
      <c r="E783" s="49">
        <v>9.39</v>
      </c>
      <c r="F783" s="49">
        <v>7.47</v>
      </c>
      <c r="G783" s="49">
        <v>8.65</v>
      </c>
      <c r="H783" s="36" t="s">
        <v>112</v>
      </c>
      <c r="I783" s="49">
        <v>0.47</v>
      </c>
      <c r="J783" s="49">
        <v>7.7</v>
      </c>
      <c r="K783" s="51">
        <v>282</v>
      </c>
      <c r="AE783" s="29" t="s">
        <v>460</v>
      </c>
      <c r="AP783" s="28">
        <v>235</v>
      </c>
      <c r="AQ783" s="28">
        <v>125</v>
      </c>
    </row>
    <row r="784" spans="1:43" x14ac:dyDescent="0.3">
      <c r="A784" s="48">
        <v>40631</v>
      </c>
      <c r="B784" s="49">
        <v>100948</v>
      </c>
      <c r="C784" s="49">
        <v>481.7</v>
      </c>
      <c r="D784" s="49">
        <v>0.30830000000000002</v>
      </c>
      <c r="E784" s="49">
        <v>5.66</v>
      </c>
      <c r="F784" s="49">
        <v>7.44</v>
      </c>
      <c r="G784" s="49">
        <v>16.53</v>
      </c>
      <c r="H784" s="36" t="s">
        <v>112</v>
      </c>
      <c r="I784" s="49">
        <v>0.1</v>
      </c>
      <c r="J784" s="49">
        <v>7.8</v>
      </c>
      <c r="K784" s="51">
        <v>109</v>
      </c>
      <c r="L784" s="31">
        <f>AVERAGE(K780:K784)</f>
        <v>234.4</v>
      </c>
      <c r="M784" s="38">
        <f>GEOMEAN(K780:K784)</f>
        <v>214.52435626956554</v>
      </c>
      <c r="N784" s="45" t="s">
        <v>461</v>
      </c>
      <c r="AE784" s="29" t="s">
        <v>462</v>
      </c>
      <c r="AP784" s="28">
        <v>235</v>
      </c>
      <c r="AQ784" s="28">
        <v>125</v>
      </c>
    </row>
    <row r="785" spans="1:43" x14ac:dyDescent="0.3">
      <c r="A785" s="48">
        <v>40638</v>
      </c>
      <c r="B785" s="26">
        <v>0.41709490740740746</v>
      </c>
      <c r="C785" s="13">
        <v>1078</v>
      </c>
      <c r="D785" s="13">
        <v>0.70199999999999996</v>
      </c>
      <c r="E785" s="13">
        <v>10.98</v>
      </c>
      <c r="F785" s="13">
        <v>8</v>
      </c>
      <c r="G785" s="13">
        <v>9.6999999999999993</v>
      </c>
      <c r="K785" s="51">
        <v>695</v>
      </c>
      <c r="AP785" s="28">
        <v>235</v>
      </c>
      <c r="AQ785" s="28">
        <v>125</v>
      </c>
    </row>
    <row r="786" spans="1:43" x14ac:dyDescent="0.3">
      <c r="A786" s="48">
        <v>40644</v>
      </c>
      <c r="B786" s="53">
        <v>0.41501157407407407</v>
      </c>
      <c r="C786" s="13">
        <v>1404</v>
      </c>
      <c r="D786" s="13">
        <v>0.91</v>
      </c>
      <c r="E786" s="13">
        <v>6.87</v>
      </c>
      <c r="F786" s="13">
        <v>7.69</v>
      </c>
      <c r="G786" s="13">
        <v>16.100000000000001</v>
      </c>
      <c r="K786" s="51">
        <v>833</v>
      </c>
      <c r="AP786" s="28">
        <v>235</v>
      </c>
      <c r="AQ786" s="28">
        <v>125</v>
      </c>
    </row>
    <row r="787" spans="1:43" x14ac:dyDescent="0.3">
      <c r="A787" s="48">
        <v>40651</v>
      </c>
      <c r="B787" s="26">
        <v>0.43659722222222225</v>
      </c>
      <c r="C787" s="13">
        <v>1330</v>
      </c>
      <c r="D787" s="13">
        <v>0.86450000000000005</v>
      </c>
      <c r="E787" s="13">
        <v>9.15</v>
      </c>
      <c r="F787" s="13">
        <v>7.76</v>
      </c>
      <c r="G787" s="13">
        <v>12.8</v>
      </c>
      <c r="K787" s="51">
        <v>364</v>
      </c>
      <c r="AP787" s="28">
        <v>235</v>
      </c>
      <c r="AQ787" s="28">
        <v>125</v>
      </c>
    </row>
    <row r="788" spans="1:43" x14ac:dyDescent="0.3">
      <c r="A788" s="48">
        <v>40653</v>
      </c>
      <c r="B788" s="26">
        <v>0.42307870370370365</v>
      </c>
      <c r="C788" s="13">
        <v>572</v>
      </c>
      <c r="D788" s="13">
        <v>0.37180000000000002</v>
      </c>
      <c r="E788" s="13">
        <v>9.39</v>
      </c>
      <c r="F788" s="13">
        <v>7.77</v>
      </c>
      <c r="G788" s="13">
        <v>11.2</v>
      </c>
      <c r="K788" s="51">
        <v>10462</v>
      </c>
      <c r="AP788" s="28">
        <v>235</v>
      </c>
      <c r="AQ788" s="28">
        <v>125</v>
      </c>
    </row>
    <row r="789" spans="1:43" x14ac:dyDescent="0.3">
      <c r="A789" s="48">
        <v>40660</v>
      </c>
      <c r="B789" s="26">
        <v>0.41143518518518518</v>
      </c>
      <c r="C789" s="13">
        <v>501</v>
      </c>
      <c r="D789" s="13">
        <v>0.3256</v>
      </c>
      <c r="E789" s="13">
        <v>9.17</v>
      </c>
      <c r="F789" s="13">
        <v>7.85</v>
      </c>
      <c r="G789" s="13">
        <v>14.9</v>
      </c>
      <c r="K789" s="51">
        <v>2481</v>
      </c>
      <c r="L789" s="31">
        <f>AVERAGE(K785:K789)</f>
        <v>2967</v>
      </c>
      <c r="M789" s="38">
        <f>GEOMEAN(K785:K789)</f>
        <v>1404.735422431191</v>
      </c>
      <c r="N789" s="45" t="s">
        <v>463</v>
      </c>
      <c r="AP789" s="28">
        <v>235</v>
      </c>
      <c r="AQ789" s="28">
        <v>125</v>
      </c>
    </row>
    <row r="790" spans="1:43" x14ac:dyDescent="0.3">
      <c r="A790" s="48">
        <v>40668</v>
      </c>
      <c r="B790" s="26">
        <v>0.41516203703703702</v>
      </c>
      <c r="C790" s="13">
        <v>1019</v>
      </c>
      <c r="D790" s="13">
        <v>0.66300000000000003</v>
      </c>
      <c r="E790" s="13">
        <v>10.88</v>
      </c>
      <c r="F790" s="13">
        <v>7.82</v>
      </c>
      <c r="G790" s="13">
        <v>10.8</v>
      </c>
      <c r="K790" s="51">
        <v>422</v>
      </c>
      <c r="AP790" s="28">
        <v>235</v>
      </c>
      <c r="AQ790" s="28">
        <v>125</v>
      </c>
    </row>
    <row r="791" spans="1:43" x14ac:dyDescent="0.3">
      <c r="A791" s="48">
        <v>40672</v>
      </c>
      <c r="B791" s="26">
        <v>0.40721064814814811</v>
      </c>
      <c r="C791" s="13">
        <v>1024</v>
      </c>
      <c r="D791" s="13">
        <v>0.66300000000000003</v>
      </c>
      <c r="E791" s="13">
        <v>12.55</v>
      </c>
      <c r="F791" s="13">
        <v>7.84</v>
      </c>
      <c r="G791" s="13">
        <v>14.7</v>
      </c>
      <c r="K791" s="51">
        <v>766</v>
      </c>
      <c r="AP791" s="28">
        <v>235</v>
      </c>
      <c r="AQ791" s="28">
        <v>125</v>
      </c>
    </row>
    <row r="792" spans="1:43" x14ac:dyDescent="0.3">
      <c r="A792" s="48">
        <v>40675</v>
      </c>
      <c r="B792" s="26">
        <v>0.41793981481481479</v>
      </c>
      <c r="C792" s="13">
        <v>1192</v>
      </c>
      <c r="D792" s="13">
        <v>0.77349999999999997</v>
      </c>
      <c r="E792" s="13">
        <v>6.34</v>
      </c>
      <c r="F792" s="13">
        <v>7.63</v>
      </c>
      <c r="G792" s="13">
        <v>19.3</v>
      </c>
      <c r="K792" s="51">
        <v>441</v>
      </c>
      <c r="AP792" s="28">
        <v>235</v>
      </c>
      <c r="AQ792" s="28">
        <v>125</v>
      </c>
    </row>
    <row r="793" spans="1:43" x14ac:dyDescent="0.3">
      <c r="A793" s="48">
        <v>40679</v>
      </c>
      <c r="B793" s="26">
        <v>0.43366898148148153</v>
      </c>
      <c r="C793" s="13">
        <v>781</v>
      </c>
      <c r="D793" s="13">
        <v>0.50700000000000001</v>
      </c>
      <c r="E793" s="13">
        <v>8.35</v>
      </c>
      <c r="F793" s="13">
        <v>7.73</v>
      </c>
      <c r="G793" s="13">
        <v>14.3</v>
      </c>
      <c r="H793" s="13">
        <v>736.5</v>
      </c>
      <c r="J793" s="13" t="s">
        <v>86</v>
      </c>
      <c r="K793" s="51">
        <v>1274</v>
      </c>
      <c r="AP793" s="28">
        <v>235</v>
      </c>
      <c r="AQ793" s="28">
        <v>125</v>
      </c>
    </row>
    <row r="794" spans="1:43" x14ac:dyDescent="0.3">
      <c r="A794" s="48">
        <v>40681</v>
      </c>
      <c r="B794" s="26">
        <v>0.41309027777777779</v>
      </c>
      <c r="C794" s="13">
        <v>1043</v>
      </c>
      <c r="D794" s="13">
        <v>0.67600000000000005</v>
      </c>
      <c r="E794" s="13">
        <v>6.95</v>
      </c>
      <c r="F794" s="13">
        <v>7.47</v>
      </c>
      <c r="G794" s="13">
        <v>13.1</v>
      </c>
      <c r="K794" s="51">
        <v>1467</v>
      </c>
      <c r="L794" s="31">
        <f>AVERAGE(K790:K794)</f>
        <v>874</v>
      </c>
      <c r="M794" s="38">
        <f>GEOMEAN(K790:K794)</f>
        <v>767.56624980458071</v>
      </c>
      <c r="N794" s="45" t="s">
        <v>464</v>
      </c>
      <c r="AP794" s="28">
        <v>235</v>
      </c>
      <c r="AQ794" s="28">
        <v>125</v>
      </c>
    </row>
    <row r="795" spans="1:43" x14ac:dyDescent="0.3">
      <c r="A795" s="48">
        <v>40702</v>
      </c>
      <c r="B795" s="49">
        <v>93901</v>
      </c>
      <c r="C795" s="49">
        <v>1067</v>
      </c>
      <c r="D795" s="49">
        <v>0.68289999999999995</v>
      </c>
      <c r="E795" s="49">
        <v>6.37</v>
      </c>
      <c r="F795" s="49">
        <v>7.46</v>
      </c>
      <c r="G795" s="49">
        <v>23.14</v>
      </c>
      <c r="K795" s="51">
        <v>2143</v>
      </c>
      <c r="AP795" s="28">
        <v>235</v>
      </c>
      <c r="AQ795" s="28">
        <v>125</v>
      </c>
    </row>
    <row r="796" spans="1:43" x14ac:dyDescent="0.3">
      <c r="A796" s="48">
        <v>40708</v>
      </c>
      <c r="B796" s="26">
        <v>0.41253472222222221</v>
      </c>
      <c r="C796" s="13">
        <v>1110</v>
      </c>
      <c r="D796" s="13">
        <v>0.72150000000000003</v>
      </c>
      <c r="E796" s="13">
        <v>6.53</v>
      </c>
      <c r="F796" s="13">
        <v>7.87</v>
      </c>
      <c r="G796" s="13">
        <v>19.100000000000001</v>
      </c>
      <c r="K796" s="51">
        <v>1081</v>
      </c>
      <c r="AP796" s="28">
        <v>235</v>
      </c>
      <c r="AQ796" s="28">
        <v>125</v>
      </c>
    </row>
    <row r="797" spans="1:43" x14ac:dyDescent="0.3">
      <c r="A797" s="48">
        <v>40717</v>
      </c>
      <c r="B797" s="26">
        <v>0.39596064814814813</v>
      </c>
      <c r="C797" s="13">
        <v>908</v>
      </c>
      <c r="D797" s="13">
        <v>0.59150000000000003</v>
      </c>
      <c r="E797" s="13">
        <v>7.47</v>
      </c>
      <c r="F797" s="13">
        <v>7.91</v>
      </c>
      <c r="G797" s="13">
        <v>20.399999999999999</v>
      </c>
      <c r="K797" s="51">
        <v>1565</v>
      </c>
      <c r="AP797" s="28">
        <v>235</v>
      </c>
      <c r="AQ797" s="28">
        <v>125</v>
      </c>
    </row>
    <row r="798" spans="1:43" x14ac:dyDescent="0.3">
      <c r="A798" s="48">
        <v>40721</v>
      </c>
      <c r="B798" s="26">
        <v>0.39909722222222221</v>
      </c>
      <c r="C798" s="13">
        <v>676</v>
      </c>
      <c r="D798" s="13">
        <v>0.442</v>
      </c>
      <c r="E798" s="13">
        <v>7.23</v>
      </c>
      <c r="F798" s="13">
        <v>7.53</v>
      </c>
      <c r="G798" s="13">
        <v>19.8</v>
      </c>
      <c r="K798" s="51">
        <v>5475</v>
      </c>
      <c r="AP798" s="28">
        <v>235</v>
      </c>
      <c r="AQ798" s="28">
        <v>125</v>
      </c>
    </row>
    <row r="799" spans="1:43" x14ac:dyDescent="0.3">
      <c r="A799" s="48">
        <v>40723</v>
      </c>
      <c r="B799" s="26">
        <v>0.40306712962962959</v>
      </c>
      <c r="C799" s="13">
        <v>952</v>
      </c>
      <c r="D799" s="13">
        <v>0.61750000000000005</v>
      </c>
      <c r="E799" s="13">
        <v>10.16</v>
      </c>
      <c r="F799" s="13">
        <v>7.76</v>
      </c>
      <c r="G799" s="13">
        <v>20.100000000000001</v>
      </c>
      <c r="K799" s="51">
        <v>3076</v>
      </c>
      <c r="L799" s="31">
        <f>AVERAGE(K795:K799)</f>
        <v>2668</v>
      </c>
      <c r="M799" s="38">
        <f>GEOMEAN(K795:K799)</f>
        <v>2275.8651852085536</v>
      </c>
      <c r="N799" s="45" t="s">
        <v>465</v>
      </c>
      <c r="AP799" s="28">
        <v>235</v>
      </c>
      <c r="AQ799" s="28">
        <v>125</v>
      </c>
    </row>
    <row r="800" spans="1:43" x14ac:dyDescent="0.3">
      <c r="A800" s="48">
        <v>40724</v>
      </c>
      <c r="B800" s="26">
        <v>0.42140046296296302</v>
      </c>
      <c r="C800" s="13">
        <v>1067</v>
      </c>
      <c r="D800" s="13">
        <v>0.69550000000000001</v>
      </c>
      <c r="E800" s="13">
        <v>7.45</v>
      </c>
      <c r="F800" s="13">
        <v>7.8</v>
      </c>
      <c r="G800" s="13">
        <v>21.6</v>
      </c>
      <c r="K800" s="51">
        <v>2613</v>
      </c>
      <c r="AP800" s="28">
        <v>235</v>
      </c>
      <c r="AQ800" s="28">
        <v>125</v>
      </c>
    </row>
    <row r="801" spans="1:43" x14ac:dyDescent="0.3">
      <c r="A801" s="48">
        <v>40738</v>
      </c>
      <c r="B801" s="26">
        <v>0.41281250000000003</v>
      </c>
      <c r="C801" s="13">
        <v>1132</v>
      </c>
      <c r="D801" s="13">
        <v>0.73450000000000004</v>
      </c>
      <c r="E801" s="13">
        <v>6.16</v>
      </c>
      <c r="F801" s="13">
        <v>7.81</v>
      </c>
      <c r="G801" s="13">
        <v>22.2</v>
      </c>
      <c r="K801" s="51">
        <v>689</v>
      </c>
      <c r="AP801" s="28">
        <v>235</v>
      </c>
      <c r="AQ801" s="28">
        <v>125</v>
      </c>
    </row>
    <row r="802" spans="1:43" x14ac:dyDescent="0.3">
      <c r="A802" s="48">
        <v>40742</v>
      </c>
      <c r="B802" s="54">
        <v>0.3835069444444445</v>
      </c>
      <c r="C802" s="13">
        <v>1176</v>
      </c>
      <c r="D802" s="13">
        <v>0.76700000000000002</v>
      </c>
      <c r="E802" s="13">
        <v>6.24</v>
      </c>
      <c r="F802" s="13">
        <v>7.86</v>
      </c>
      <c r="G802" s="13">
        <v>25.1</v>
      </c>
      <c r="K802" s="51">
        <v>504</v>
      </c>
      <c r="AP802" s="28">
        <v>235</v>
      </c>
      <c r="AQ802" s="28">
        <v>125</v>
      </c>
    </row>
    <row r="803" spans="1:43" x14ac:dyDescent="0.3">
      <c r="A803" s="48">
        <v>40744</v>
      </c>
      <c r="B803" s="26">
        <v>0.39466435185185184</v>
      </c>
      <c r="C803" s="13">
        <v>1135</v>
      </c>
      <c r="D803" s="13">
        <v>0.73450000000000004</v>
      </c>
      <c r="E803" s="13">
        <v>5.18</v>
      </c>
      <c r="F803" s="13">
        <v>7.62</v>
      </c>
      <c r="G803" s="13">
        <v>26.2</v>
      </c>
      <c r="K803" s="51">
        <v>594</v>
      </c>
      <c r="O803" s="13">
        <v>2.2000000000000002</v>
      </c>
      <c r="P803" s="13">
        <v>108</v>
      </c>
      <c r="Q803" s="28" t="s">
        <v>321</v>
      </c>
      <c r="R803" s="28" t="s">
        <v>321</v>
      </c>
      <c r="S803" s="28" t="s">
        <v>321</v>
      </c>
      <c r="T803" s="28" t="s">
        <v>321</v>
      </c>
      <c r="U803" s="28" t="s">
        <v>321</v>
      </c>
      <c r="V803" s="28" t="s">
        <v>321</v>
      </c>
      <c r="W803" s="28" t="s">
        <v>321</v>
      </c>
      <c r="X803" s="28">
        <v>215</v>
      </c>
      <c r="Y803" s="28" t="s">
        <v>321</v>
      </c>
      <c r="Z803" s="28">
        <v>0.47</v>
      </c>
      <c r="AA803" s="28" t="s">
        <v>321</v>
      </c>
      <c r="AB803" s="28">
        <v>84.5</v>
      </c>
      <c r="AC803" s="28" t="s">
        <v>321</v>
      </c>
      <c r="AD803" s="13">
        <v>343</v>
      </c>
      <c r="AE803" s="13" t="s">
        <v>466</v>
      </c>
      <c r="AP803" s="28">
        <v>235</v>
      </c>
      <c r="AQ803" s="28">
        <v>125</v>
      </c>
    </row>
    <row r="804" spans="1:43" x14ac:dyDescent="0.3">
      <c r="A804" s="48">
        <v>40751</v>
      </c>
      <c r="B804" s="54">
        <v>0.4117939814814815</v>
      </c>
      <c r="C804" s="13">
        <v>813</v>
      </c>
      <c r="D804" s="13">
        <v>0.52649999999999997</v>
      </c>
      <c r="E804" s="13">
        <v>7.3</v>
      </c>
      <c r="F804" s="13">
        <v>8.0299999999999994</v>
      </c>
      <c r="G804" s="13">
        <v>24.8</v>
      </c>
      <c r="K804" s="51">
        <v>2613</v>
      </c>
      <c r="L804" s="31">
        <f>AVERAGE(K800:K804)</f>
        <v>1402.6</v>
      </c>
      <c r="M804" s="38">
        <f>GEOMEAN(K800:K804)</f>
        <v>1070.8854171088499</v>
      </c>
      <c r="N804" s="45" t="s">
        <v>467</v>
      </c>
      <c r="AE804" s="13" t="s">
        <v>468</v>
      </c>
      <c r="AP804" s="28">
        <v>235</v>
      </c>
      <c r="AQ804" s="28">
        <v>125</v>
      </c>
    </row>
    <row r="805" spans="1:43" x14ac:dyDescent="0.3">
      <c r="A805" s="48">
        <v>40757</v>
      </c>
      <c r="B805" s="26">
        <v>0.40822916666666664</v>
      </c>
      <c r="C805" s="13">
        <v>936</v>
      </c>
      <c r="D805" s="13">
        <v>0.61099999999999999</v>
      </c>
      <c r="E805" s="13">
        <v>6.14</v>
      </c>
      <c r="F805" s="13">
        <v>7.92</v>
      </c>
      <c r="G805" s="13">
        <v>25.4</v>
      </c>
      <c r="K805" s="51">
        <v>512</v>
      </c>
      <c r="AE805" s="13" t="s">
        <v>469</v>
      </c>
      <c r="AP805" s="28">
        <v>235</v>
      </c>
      <c r="AQ805" s="28">
        <v>125</v>
      </c>
    </row>
    <row r="806" spans="1:43" x14ac:dyDescent="0.3">
      <c r="A806" s="48">
        <v>40770</v>
      </c>
      <c r="B806" s="26">
        <v>0.4289930555555555</v>
      </c>
      <c r="C806" s="13">
        <v>665</v>
      </c>
      <c r="D806" s="13">
        <v>0.42899999999999999</v>
      </c>
      <c r="E806" s="13">
        <v>7.66</v>
      </c>
      <c r="F806" s="13">
        <v>7.7</v>
      </c>
      <c r="G806" s="13">
        <v>21.1</v>
      </c>
      <c r="K806" s="51">
        <v>1918</v>
      </c>
      <c r="AE806" s="13" t="s">
        <v>470</v>
      </c>
      <c r="AP806" s="28">
        <v>235</v>
      </c>
      <c r="AQ806" s="28">
        <v>125</v>
      </c>
    </row>
    <row r="807" spans="1:43" x14ac:dyDescent="0.3">
      <c r="A807" s="48">
        <v>40772</v>
      </c>
      <c r="B807" s="26">
        <v>0.41355324074074074</v>
      </c>
      <c r="C807" s="13">
        <v>743</v>
      </c>
      <c r="D807" s="13">
        <v>0.48099999999999998</v>
      </c>
      <c r="E807" s="13">
        <v>12.17</v>
      </c>
      <c r="F807" s="13">
        <v>7.8</v>
      </c>
      <c r="G807" s="13">
        <v>21</v>
      </c>
      <c r="K807" s="51">
        <v>1553</v>
      </c>
      <c r="AE807" s="13" t="s">
        <v>471</v>
      </c>
      <c r="AP807" s="28">
        <v>235</v>
      </c>
      <c r="AQ807" s="28">
        <v>125</v>
      </c>
    </row>
    <row r="808" spans="1:43" x14ac:dyDescent="0.3">
      <c r="A808" s="48">
        <v>40778</v>
      </c>
      <c r="B808" s="26">
        <v>0.40775462962962966</v>
      </c>
      <c r="C808" s="13">
        <v>789</v>
      </c>
      <c r="D808" s="13">
        <v>0.51349999999999996</v>
      </c>
      <c r="E808" s="13">
        <v>6.88</v>
      </c>
      <c r="F808" s="13">
        <v>7.75</v>
      </c>
      <c r="G808" s="13">
        <v>20.8</v>
      </c>
      <c r="K808" s="51">
        <v>1198</v>
      </c>
      <c r="AP808" s="28">
        <v>235</v>
      </c>
      <c r="AQ808" s="28">
        <v>125</v>
      </c>
    </row>
    <row r="809" spans="1:43" x14ac:dyDescent="0.3">
      <c r="A809" s="48">
        <v>40784</v>
      </c>
      <c r="B809" s="26">
        <v>0.41921296296296301</v>
      </c>
      <c r="C809" s="13">
        <v>1048</v>
      </c>
      <c r="D809" s="13">
        <v>0.6825</v>
      </c>
      <c r="E809" s="13">
        <v>10.119999999999999</v>
      </c>
      <c r="F809" s="13">
        <v>7.9</v>
      </c>
      <c r="G809" s="13">
        <v>20.5</v>
      </c>
      <c r="K809" s="51">
        <v>388</v>
      </c>
      <c r="L809" s="31">
        <f>AVERAGE(K805:K809)</f>
        <v>1113.8</v>
      </c>
      <c r="M809" s="38">
        <f>GEOMEAN(K805:K809)</f>
        <v>933.50298851567163</v>
      </c>
      <c r="N809" s="45" t="s">
        <v>472</v>
      </c>
      <c r="AP809" s="28">
        <v>235</v>
      </c>
      <c r="AQ809" s="28">
        <v>125</v>
      </c>
    </row>
    <row r="810" spans="1:43" x14ac:dyDescent="0.3">
      <c r="A810" s="48">
        <v>40786</v>
      </c>
      <c r="B810" s="26">
        <v>0.42494212962962963</v>
      </c>
      <c r="C810" s="13">
        <v>721</v>
      </c>
      <c r="D810" s="13">
        <v>0.46800000000000003</v>
      </c>
      <c r="E810" s="13">
        <v>6.35</v>
      </c>
      <c r="F810" s="13">
        <v>8.41</v>
      </c>
      <c r="G810" s="13">
        <v>19.7</v>
      </c>
      <c r="K810" s="51">
        <v>5172</v>
      </c>
      <c r="AP810" s="28">
        <v>235</v>
      </c>
      <c r="AQ810" s="28">
        <v>125</v>
      </c>
    </row>
    <row r="811" spans="1:43" x14ac:dyDescent="0.3">
      <c r="A811" s="48">
        <v>40800</v>
      </c>
      <c r="B811" s="26">
        <v>0.42516203703703703</v>
      </c>
      <c r="C811" s="13">
        <v>1065</v>
      </c>
      <c r="D811" s="13">
        <v>0.69550000000000001</v>
      </c>
      <c r="E811" s="13">
        <v>6.55</v>
      </c>
      <c r="F811" s="13">
        <v>8.16</v>
      </c>
      <c r="G811" s="13">
        <v>18.899999999999999</v>
      </c>
      <c r="K811" s="51">
        <v>419</v>
      </c>
      <c r="AP811" s="28">
        <v>235</v>
      </c>
      <c r="AQ811" s="28">
        <v>125</v>
      </c>
    </row>
    <row r="812" spans="1:43" x14ac:dyDescent="0.3">
      <c r="A812" s="48">
        <v>40807</v>
      </c>
      <c r="B812" s="54">
        <v>0.40077546296296296</v>
      </c>
      <c r="C812" s="13">
        <v>607</v>
      </c>
      <c r="D812" s="13">
        <v>0.39650000000000002</v>
      </c>
      <c r="E812" s="13">
        <v>9.76</v>
      </c>
      <c r="F812" s="13">
        <v>8.02</v>
      </c>
      <c r="G812" s="13">
        <v>19.7</v>
      </c>
      <c r="K812" s="51">
        <v>933</v>
      </c>
      <c r="AP812" s="28">
        <v>235</v>
      </c>
      <c r="AQ812" s="28">
        <v>125</v>
      </c>
    </row>
    <row r="813" spans="1:43" x14ac:dyDescent="0.3">
      <c r="A813" s="48">
        <v>40813</v>
      </c>
      <c r="B813" s="54">
        <v>0.40976851851851853</v>
      </c>
      <c r="C813" s="13">
        <v>575</v>
      </c>
      <c r="D813" s="13">
        <v>0.37369999999999998</v>
      </c>
      <c r="E813" s="13">
        <v>7.86</v>
      </c>
      <c r="F813" s="13">
        <v>8.68</v>
      </c>
      <c r="G813" s="13">
        <v>16.399999999999999</v>
      </c>
      <c r="K813" s="51">
        <v>1296</v>
      </c>
      <c r="L813" s="31">
        <f>AVERAGE(K809:K813)</f>
        <v>1641.6</v>
      </c>
      <c r="M813" s="38">
        <f>GEOMEAN(K809:K813)</f>
        <v>1003.3170256516113</v>
      </c>
      <c r="N813" s="55" t="s">
        <v>473</v>
      </c>
      <c r="AP813" s="28">
        <v>235</v>
      </c>
      <c r="AQ813" s="28">
        <v>125</v>
      </c>
    </row>
    <row r="814" spans="1:43" x14ac:dyDescent="0.3">
      <c r="A814" s="48">
        <v>40822</v>
      </c>
      <c r="B814" s="54">
        <v>0.42851851851851852</v>
      </c>
      <c r="C814" s="13">
        <v>1197</v>
      </c>
      <c r="D814" s="13">
        <v>0.78</v>
      </c>
      <c r="E814" s="13">
        <v>7.01</v>
      </c>
      <c r="F814" s="13">
        <v>8.1</v>
      </c>
      <c r="G814" s="13">
        <v>14.9</v>
      </c>
      <c r="K814" s="56">
        <v>52</v>
      </c>
      <c r="AP814" s="28">
        <v>235</v>
      </c>
      <c r="AQ814" s="28">
        <v>125</v>
      </c>
    </row>
    <row r="815" spans="1:43" x14ac:dyDescent="0.3">
      <c r="A815" s="48">
        <v>40829</v>
      </c>
      <c r="B815" s="26">
        <v>0.42914351851851856</v>
      </c>
      <c r="C815" s="13">
        <v>319.39999999999998</v>
      </c>
      <c r="D815" s="13">
        <v>0.2074</v>
      </c>
      <c r="E815" s="13">
        <v>10.17</v>
      </c>
      <c r="F815" s="13">
        <v>8.99</v>
      </c>
      <c r="G815" s="13">
        <v>18</v>
      </c>
      <c r="K815" s="56">
        <v>369</v>
      </c>
      <c r="AP815" s="28">
        <v>235</v>
      </c>
      <c r="AQ815" s="28">
        <v>125</v>
      </c>
    </row>
    <row r="816" spans="1:43" x14ac:dyDescent="0.3">
      <c r="A816" s="48">
        <v>40833</v>
      </c>
      <c r="B816" s="26">
        <v>0.42928240740740736</v>
      </c>
      <c r="C816" s="13">
        <v>775</v>
      </c>
      <c r="D816" s="13">
        <v>0.50049999999999994</v>
      </c>
      <c r="E816" s="13">
        <v>7.6</v>
      </c>
      <c r="F816" s="13">
        <v>8.02</v>
      </c>
      <c r="G816" s="13">
        <v>11.5</v>
      </c>
      <c r="K816" s="56">
        <v>183</v>
      </c>
      <c r="AP816" s="28">
        <v>235</v>
      </c>
      <c r="AQ816" s="28">
        <v>125</v>
      </c>
    </row>
    <row r="817" spans="1:43" x14ac:dyDescent="0.3">
      <c r="A817" s="48">
        <v>40836</v>
      </c>
      <c r="B817" s="26">
        <v>0.39422453703703703</v>
      </c>
      <c r="C817" s="13">
        <v>355.9</v>
      </c>
      <c r="D817" s="13">
        <v>0.23139999999999999</v>
      </c>
      <c r="E817" s="13">
        <v>11.38</v>
      </c>
      <c r="F817" s="13">
        <v>9.11</v>
      </c>
      <c r="G817" s="13">
        <v>10.7</v>
      </c>
      <c r="K817" s="56">
        <v>2098</v>
      </c>
      <c r="AP817" s="28">
        <v>235</v>
      </c>
      <c r="AQ817" s="28">
        <v>125</v>
      </c>
    </row>
    <row r="818" spans="1:43" x14ac:dyDescent="0.3">
      <c r="A818" s="48">
        <v>40841</v>
      </c>
      <c r="B818" s="57">
        <v>0.3966898148148148</v>
      </c>
      <c r="C818" s="13">
        <v>948</v>
      </c>
      <c r="D818" s="13">
        <v>0.61750000000000005</v>
      </c>
      <c r="E818" s="13">
        <v>8.65</v>
      </c>
      <c r="F818" s="13">
        <v>8.35</v>
      </c>
      <c r="G818" s="13">
        <v>10.7</v>
      </c>
      <c r="K818" s="56">
        <v>246</v>
      </c>
      <c r="L818" s="31">
        <f>AVERAGE(K814:K818)</f>
        <v>589.6</v>
      </c>
      <c r="M818" s="38">
        <f>GEOMEAN(K814:K818)</f>
        <v>282.90738089019965</v>
      </c>
      <c r="N818" s="55" t="s">
        <v>474</v>
      </c>
      <c r="O818" s="13">
        <v>1.5</v>
      </c>
      <c r="P818" s="13">
        <v>82.1</v>
      </c>
      <c r="Q818" s="28" t="s">
        <v>321</v>
      </c>
      <c r="R818" s="28" t="s">
        <v>321</v>
      </c>
      <c r="S818" s="28" t="s">
        <v>321</v>
      </c>
      <c r="T818" s="28" t="s">
        <v>321</v>
      </c>
      <c r="U818" s="28" t="s">
        <v>321</v>
      </c>
      <c r="V818" s="28" t="s">
        <v>321</v>
      </c>
      <c r="W818" s="28" t="s">
        <v>321</v>
      </c>
      <c r="X818" s="28">
        <v>157</v>
      </c>
      <c r="Y818" s="28" t="s">
        <v>321</v>
      </c>
      <c r="Z818" s="28">
        <v>0.54</v>
      </c>
      <c r="AA818" s="28" t="s">
        <v>321</v>
      </c>
      <c r="AB818" s="28">
        <v>68.099999999999994</v>
      </c>
      <c r="AC818" s="28" t="s">
        <v>321</v>
      </c>
      <c r="AD818" s="13">
        <v>283</v>
      </c>
      <c r="AE818" s="13" t="s">
        <v>475</v>
      </c>
      <c r="AP818" s="28">
        <v>235</v>
      </c>
      <c r="AQ818" s="28">
        <v>125</v>
      </c>
    </row>
    <row r="819" spans="1:43" x14ac:dyDescent="0.3">
      <c r="A819" s="48">
        <v>40856</v>
      </c>
      <c r="B819" s="57">
        <v>0.46292824074074074</v>
      </c>
      <c r="C819" s="13">
        <v>1111</v>
      </c>
      <c r="D819" s="13">
        <v>0.72150000000000003</v>
      </c>
      <c r="E819" s="13">
        <v>7.76</v>
      </c>
      <c r="F819" s="13">
        <v>8.2200000000000006</v>
      </c>
      <c r="G819" s="13">
        <v>14</v>
      </c>
      <c r="K819" s="56">
        <v>109</v>
      </c>
      <c r="AE819" s="13" t="s">
        <v>476</v>
      </c>
      <c r="AP819" s="28">
        <v>235</v>
      </c>
      <c r="AQ819" s="28">
        <v>125</v>
      </c>
    </row>
    <row r="820" spans="1:43" x14ac:dyDescent="0.3">
      <c r="A820" s="48">
        <v>40862</v>
      </c>
      <c r="B820" s="57">
        <v>0.40736111111111112</v>
      </c>
      <c r="C820" s="13">
        <v>518</v>
      </c>
      <c r="D820" s="13">
        <v>0.3367</v>
      </c>
      <c r="E820" s="13">
        <v>8.73</v>
      </c>
      <c r="F820" s="13">
        <v>8.68</v>
      </c>
      <c r="G820" s="13">
        <v>12.8</v>
      </c>
      <c r="K820" s="56">
        <v>1333</v>
      </c>
      <c r="AE820" s="13" t="s">
        <v>477</v>
      </c>
      <c r="AP820" s="28">
        <v>235</v>
      </c>
      <c r="AQ820" s="28">
        <v>125</v>
      </c>
    </row>
    <row r="821" spans="1:43" x14ac:dyDescent="0.3">
      <c r="A821" s="48">
        <v>40864</v>
      </c>
      <c r="B821" s="57">
        <v>0.40734953703703702</v>
      </c>
      <c r="C821" s="13">
        <v>742</v>
      </c>
      <c r="D821" s="13">
        <v>0.48099999999999998</v>
      </c>
      <c r="E821" s="13">
        <v>10.89</v>
      </c>
      <c r="F821" s="13">
        <v>8.24</v>
      </c>
      <c r="G821" s="13">
        <v>8</v>
      </c>
      <c r="K821" s="56">
        <v>216</v>
      </c>
      <c r="AP821" s="28">
        <v>235</v>
      </c>
      <c r="AQ821" s="28">
        <v>125</v>
      </c>
    </row>
    <row r="822" spans="1:43" x14ac:dyDescent="0.3">
      <c r="A822" s="48">
        <v>40869</v>
      </c>
      <c r="B822" s="26">
        <v>0.45880787037037035</v>
      </c>
      <c r="C822" s="13">
        <v>210.1</v>
      </c>
      <c r="D822" s="13">
        <v>0.13650000000000001</v>
      </c>
      <c r="E822" s="13">
        <v>12.05</v>
      </c>
      <c r="F822" s="13">
        <v>8.9700000000000006</v>
      </c>
      <c r="G822" s="13">
        <v>9.1</v>
      </c>
      <c r="K822" s="56">
        <v>4352</v>
      </c>
      <c r="AP822" s="28">
        <v>235</v>
      </c>
      <c r="AQ822" s="28">
        <v>125</v>
      </c>
    </row>
    <row r="823" spans="1:43" x14ac:dyDescent="0.3">
      <c r="A823" s="48">
        <v>40875</v>
      </c>
      <c r="B823" s="57">
        <v>0.43206018518518513</v>
      </c>
      <c r="C823" s="13">
        <v>484.7</v>
      </c>
      <c r="D823" s="13">
        <v>0.31530000000000002</v>
      </c>
      <c r="E823" s="13">
        <v>11.75</v>
      </c>
      <c r="F823" s="13">
        <v>8.6300000000000008</v>
      </c>
      <c r="G823" s="13">
        <v>8.1999999999999993</v>
      </c>
      <c r="K823" s="56">
        <v>813</v>
      </c>
      <c r="L823" s="31">
        <f>AVERAGE(K819:K823)</f>
        <v>1364.6</v>
      </c>
      <c r="M823" s="38">
        <f>GEOMEAN(K819:K823)</f>
        <v>644.31459065475065</v>
      </c>
      <c r="N823" s="55" t="s">
        <v>478</v>
      </c>
      <c r="AP823" s="28">
        <v>235</v>
      </c>
      <c r="AQ823" s="28">
        <v>125</v>
      </c>
    </row>
    <row r="824" spans="1:43" x14ac:dyDescent="0.3">
      <c r="A824" s="48">
        <v>40878</v>
      </c>
      <c r="B824" s="57">
        <v>0.4160300925925926</v>
      </c>
      <c r="C824" s="13">
        <v>714</v>
      </c>
      <c r="D824" s="13">
        <v>0.46410000000000001</v>
      </c>
      <c r="E824" s="13">
        <v>17.32</v>
      </c>
      <c r="F824" s="13">
        <v>8.17</v>
      </c>
      <c r="G824" s="13">
        <v>6</v>
      </c>
      <c r="K824" s="56">
        <v>213</v>
      </c>
      <c r="AP824" s="28">
        <v>235</v>
      </c>
      <c r="AQ824" s="28">
        <v>125</v>
      </c>
    </row>
    <row r="825" spans="1:43" x14ac:dyDescent="0.3">
      <c r="A825" s="48">
        <v>40883</v>
      </c>
      <c r="B825" s="26">
        <v>0.41011574074074075</v>
      </c>
      <c r="C825" s="13">
        <v>545</v>
      </c>
      <c r="D825" s="13">
        <v>0.35420000000000001</v>
      </c>
      <c r="E825" s="13">
        <v>11.95</v>
      </c>
      <c r="F825" s="13">
        <v>8.7899999999999991</v>
      </c>
      <c r="G825" s="13">
        <v>6.6</v>
      </c>
      <c r="K825" s="56">
        <v>309</v>
      </c>
      <c r="AP825" s="28">
        <v>235</v>
      </c>
      <c r="AQ825" s="28">
        <v>125</v>
      </c>
    </row>
    <row r="826" spans="1:43" x14ac:dyDescent="0.3">
      <c r="A826" s="48">
        <v>40890</v>
      </c>
      <c r="B826" s="54">
        <v>0.39311342592592591</v>
      </c>
      <c r="C826" s="13">
        <v>1040</v>
      </c>
      <c r="D826" s="13">
        <v>0.67600000000000005</v>
      </c>
      <c r="E826" s="13">
        <v>12.34</v>
      </c>
      <c r="F826" s="13">
        <v>8.07</v>
      </c>
      <c r="G826" s="13">
        <v>4.0999999999999996</v>
      </c>
      <c r="K826" s="56">
        <v>30</v>
      </c>
      <c r="AP826" s="28">
        <v>235</v>
      </c>
      <c r="AQ826" s="28">
        <v>125</v>
      </c>
    </row>
    <row r="827" spans="1:43" x14ac:dyDescent="0.3">
      <c r="A827" s="48">
        <v>40897</v>
      </c>
      <c r="B827" s="26">
        <v>0.38868055555555553</v>
      </c>
      <c r="C827" s="13">
        <v>443.5</v>
      </c>
      <c r="D827" s="13">
        <v>0.28789999999999999</v>
      </c>
      <c r="E827" s="13">
        <v>11.56</v>
      </c>
      <c r="F827" s="13">
        <v>8.59</v>
      </c>
      <c r="G827" s="13">
        <v>7.9</v>
      </c>
      <c r="K827" s="56">
        <v>855</v>
      </c>
      <c r="AP827" s="28">
        <v>235</v>
      </c>
      <c r="AQ827" s="28">
        <v>125</v>
      </c>
    </row>
    <row r="828" spans="1:43" x14ac:dyDescent="0.3">
      <c r="A828" s="48">
        <v>40899</v>
      </c>
      <c r="B828" s="26">
        <v>0.41344907407407411</v>
      </c>
      <c r="C828" s="13">
        <v>609</v>
      </c>
      <c r="D828" s="13">
        <v>0.39589999999999997</v>
      </c>
      <c r="E828" s="13">
        <v>11.42</v>
      </c>
      <c r="F828" s="13">
        <v>8.49</v>
      </c>
      <c r="G828" s="13">
        <v>8</v>
      </c>
      <c r="K828" s="56">
        <v>488</v>
      </c>
      <c r="L828" s="31">
        <f>AVERAGE(K824:K828)</f>
        <v>379</v>
      </c>
      <c r="M828" s="38">
        <f>GEOMEAN(K824:K828)</f>
        <v>241.64012675019447</v>
      </c>
      <c r="N828" s="55" t="s">
        <v>479</v>
      </c>
      <c r="AP828" s="28">
        <v>235</v>
      </c>
      <c r="AQ828" s="28">
        <v>125</v>
      </c>
    </row>
    <row r="829" spans="1:43" x14ac:dyDescent="0.3">
      <c r="A829" s="48">
        <v>40920</v>
      </c>
      <c r="B829" s="58">
        <v>6.875E-3</v>
      </c>
      <c r="C829" s="28" t="s">
        <v>348</v>
      </c>
      <c r="D829" s="28" t="s">
        <v>348</v>
      </c>
      <c r="E829" s="28" t="s">
        <v>348</v>
      </c>
      <c r="F829" s="28" t="s">
        <v>348</v>
      </c>
      <c r="H829" s="28" t="s">
        <v>348</v>
      </c>
      <c r="K829" s="59">
        <v>213</v>
      </c>
      <c r="AP829" s="28">
        <v>235</v>
      </c>
      <c r="AQ829" s="28">
        <v>125</v>
      </c>
    </row>
    <row r="830" spans="1:43" x14ac:dyDescent="0.3">
      <c r="A830" s="48">
        <v>40927</v>
      </c>
      <c r="B830" s="26">
        <v>0.38421296296296298</v>
      </c>
      <c r="C830" s="13">
        <v>1130</v>
      </c>
      <c r="D830" s="13">
        <v>0.73450000000000004</v>
      </c>
      <c r="E830" s="13">
        <v>12.93</v>
      </c>
      <c r="F830" s="13">
        <v>7.86</v>
      </c>
      <c r="G830" s="13">
        <v>2</v>
      </c>
      <c r="K830" s="59">
        <v>465</v>
      </c>
      <c r="AP830" s="28">
        <v>235</v>
      </c>
      <c r="AQ830" s="28">
        <v>125</v>
      </c>
    </row>
    <row r="831" spans="1:43" x14ac:dyDescent="0.3">
      <c r="A831" s="48">
        <v>40933</v>
      </c>
      <c r="B831" s="26">
        <v>0.43225694444444446</v>
      </c>
      <c r="C831" s="13">
        <v>1484</v>
      </c>
      <c r="D831" s="13">
        <v>0.96199999999999997</v>
      </c>
      <c r="E831" s="13">
        <v>15.37</v>
      </c>
      <c r="F831" s="13">
        <v>7.85</v>
      </c>
      <c r="G831" s="13">
        <v>3.1</v>
      </c>
      <c r="K831" s="56">
        <v>120</v>
      </c>
      <c r="AP831" s="28">
        <v>235</v>
      </c>
      <c r="AQ831" s="28">
        <v>125</v>
      </c>
    </row>
    <row r="832" spans="1:43" x14ac:dyDescent="0.3">
      <c r="A832" s="48">
        <v>40939</v>
      </c>
      <c r="B832" s="26">
        <v>0.40107638888888886</v>
      </c>
      <c r="C832" s="13">
        <v>1549</v>
      </c>
      <c r="D832" s="13">
        <v>1.0075000000000001</v>
      </c>
      <c r="E832" s="13">
        <v>11.97</v>
      </c>
      <c r="F832" s="13">
        <v>7.85</v>
      </c>
      <c r="G832" s="13">
        <v>5.8</v>
      </c>
      <c r="K832" s="56">
        <v>63</v>
      </c>
      <c r="AP832" s="28">
        <v>235</v>
      </c>
      <c r="AQ832" s="28">
        <v>125</v>
      </c>
    </row>
    <row r="833" spans="1:43" x14ac:dyDescent="0.3">
      <c r="A833" s="48">
        <v>40940</v>
      </c>
      <c r="B833" s="26">
        <v>0.42520833333333335</v>
      </c>
      <c r="C833" s="13">
        <v>1651</v>
      </c>
      <c r="D833" s="13">
        <v>1.0725</v>
      </c>
      <c r="E833" s="13">
        <v>12.41</v>
      </c>
      <c r="F833" s="13">
        <v>8.42</v>
      </c>
      <c r="G833" s="13">
        <v>8.1999999999999993</v>
      </c>
      <c r="K833" s="56">
        <v>98</v>
      </c>
      <c r="L833" s="31">
        <f>AVERAGE(K829:K833)</f>
        <v>191.8</v>
      </c>
      <c r="M833" s="38">
        <f>GEOMEAN(K829:K833)</f>
        <v>148.97592323000725</v>
      </c>
      <c r="N833" s="55" t="s">
        <v>480</v>
      </c>
      <c r="AP833" s="28">
        <v>235</v>
      </c>
      <c r="AQ833" s="28">
        <v>125</v>
      </c>
    </row>
    <row r="834" spans="1:43" x14ac:dyDescent="0.3">
      <c r="A834" s="48">
        <v>40948</v>
      </c>
      <c r="B834" s="26">
        <v>0.39288194444444446</v>
      </c>
      <c r="C834" s="13">
        <v>1516</v>
      </c>
      <c r="D834" s="13">
        <v>0.98799999999999999</v>
      </c>
      <c r="E834" s="13">
        <v>12.21</v>
      </c>
      <c r="F834" s="13">
        <v>8.24</v>
      </c>
      <c r="G834" s="13">
        <v>3.3</v>
      </c>
      <c r="K834" s="56">
        <v>134</v>
      </c>
      <c r="AP834" s="28">
        <v>235</v>
      </c>
      <c r="AQ834" s="28">
        <v>125</v>
      </c>
    </row>
    <row r="835" spans="1:43" x14ac:dyDescent="0.3">
      <c r="A835" s="48">
        <v>40952</v>
      </c>
      <c r="B835" s="26">
        <v>0.43049768518518516</v>
      </c>
      <c r="C835" s="13">
        <v>1692</v>
      </c>
      <c r="D835" s="13">
        <v>1.0985</v>
      </c>
      <c r="E835" s="13">
        <v>13.87</v>
      </c>
      <c r="F835" s="13">
        <v>8.1</v>
      </c>
      <c r="G835" s="13">
        <v>1.6</v>
      </c>
      <c r="K835" s="56">
        <v>52</v>
      </c>
      <c r="AP835" s="28">
        <v>235</v>
      </c>
      <c r="AQ835" s="28">
        <v>125</v>
      </c>
    </row>
    <row r="836" spans="1:43" x14ac:dyDescent="0.3">
      <c r="A836" s="48">
        <v>40960</v>
      </c>
      <c r="B836" s="26">
        <v>0.38180555555555556</v>
      </c>
      <c r="C836" s="13">
        <v>1794</v>
      </c>
      <c r="D836" s="13">
        <v>1.1635</v>
      </c>
      <c r="E836" s="13">
        <v>12.46</v>
      </c>
      <c r="F836" s="13">
        <v>7.93</v>
      </c>
      <c r="G836" s="13">
        <v>4.5</v>
      </c>
      <c r="K836" s="56">
        <v>3873</v>
      </c>
      <c r="AP836" s="28">
        <v>235</v>
      </c>
      <c r="AQ836" s="28">
        <v>125</v>
      </c>
    </row>
    <row r="837" spans="1:43" x14ac:dyDescent="0.3">
      <c r="A837" s="48">
        <v>40962</v>
      </c>
      <c r="B837" s="26">
        <v>0.46861111111111109</v>
      </c>
      <c r="C837" s="13">
        <v>1767</v>
      </c>
      <c r="D837" s="13">
        <v>1.1505000000000001</v>
      </c>
      <c r="E837" s="13">
        <v>13.04</v>
      </c>
      <c r="F837" s="13">
        <v>7.65</v>
      </c>
      <c r="G837" s="13">
        <v>5.6</v>
      </c>
      <c r="K837" s="56">
        <v>223</v>
      </c>
      <c r="AP837" s="28">
        <v>235</v>
      </c>
      <c r="AQ837" s="28">
        <v>125</v>
      </c>
    </row>
    <row r="838" spans="1:43" x14ac:dyDescent="0.3">
      <c r="A838" s="48">
        <v>40969</v>
      </c>
      <c r="B838" s="26">
        <v>0.43612268518518515</v>
      </c>
      <c r="C838" s="13">
        <v>1433</v>
      </c>
      <c r="D838" s="13">
        <v>0.92949999999999999</v>
      </c>
      <c r="E838" s="13">
        <v>12.42</v>
      </c>
      <c r="F838" s="13">
        <v>8.18</v>
      </c>
      <c r="G838" s="13">
        <v>6.9</v>
      </c>
      <c r="K838" s="56">
        <v>148</v>
      </c>
      <c r="L838" s="31">
        <f>AVERAGE(K833:K837)</f>
        <v>876</v>
      </c>
      <c r="M838" s="38">
        <f>GEOMEAN(K833:K837)</f>
        <v>226.01502732167961</v>
      </c>
      <c r="N838" s="55" t="s">
        <v>481</v>
      </c>
      <c r="AP838" s="28">
        <v>235</v>
      </c>
      <c r="AQ838" s="28">
        <v>125</v>
      </c>
    </row>
    <row r="839" spans="1:43" x14ac:dyDescent="0.3">
      <c r="A839" s="48">
        <v>40981</v>
      </c>
      <c r="B839" s="26">
        <v>0.40337962962962964</v>
      </c>
      <c r="C839" s="13">
        <v>1314</v>
      </c>
      <c r="D839" s="13">
        <v>0.85150000000000003</v>
      </c>
      <c r="E839" s="13">
        <v>8.64</v>
      </c>
      <c r="F839" s="13">
        <v>7.83</v>
      </c>
      <c r="G839" s="13">
        <v>11.8</v>
      </c>
      <c r="K839" s="56">
        <v>145</v>
      </c>
      <c r="O839" s="28">
        <v>1.2</v>
      </c>
      <c r="P839" s="28">
        <v>76</v>
      </c>
      <c r="Q839" s="28" t="s">
        <v>321</v>
      </c>
      <c r="R839" s="28" t="s">
        <v>321</v>
      </c>
      <c r="S839" s="28" t="s">
        <v>321</v>
      </c>
      <c r="T839" s="28" t="s">
        <v>321</v>
      </c>
      <c r="U839" s="28" t="s">
        <v>321</v>
      </c>
      <c r="V839" s="28" t="s">
        <v>321</v>
      </c>
      <c r="W839" s="28">
        <v>12.5</v>
      </c>
      <c r="X839" s="28">
        <v>268</v>
      </c>
      <c r="Y839" s="28" t="s">
        <v>321</v>
      </c>
      <c r="Z839" s="28">
        <v>0.32</v>
      </c>
      <c r="AA839" s="28" t="s">
        <v>321</v>
      </c>
      <c r="AB839" s="28">
        <v>61.6</v>
      </c>
      <c r="AC839" s="28" t="s">
        <v>321</v>
      </c>
      <c r="AD839" s="28">
        <v>301</v>
      </c>
      <c r="AE839" s="28" t="s">
        <v>482</v>
      </c>
      <c r="AP839" s="28">
        <v>235</v>
      </c>
      <c r="AQ839" s="28">
        <v>125</v>
      </c>
    </row>
    <row r="840" spans="1:43" x14ac:dyDescent="0.3">
      <c r="A840" s="48">
        <v>40983</v>
      </c>
      <c r="B840" s="26">
        <v>0.43047453703703703</v>
      </c>
      <c r="C840" s="13">
        <v>1385</v>
      </c>
      <c r="D840" s="13">
        <v>0.90349999999999997</v>
      </c>
      <c r="E840" s="13">
        <v>8.81</v>
      </c>
      <c r="F840" s="13">
        <v>7.76</v>
      </c>
      <c r="G840" s="13">
        <v>14.5</v>
      </c>
      <c r="K840" s="56">
        <v>146</v>
      </c>
      <c r="AP840" s="28">
        <v>235</v>
      </c>
      <c r="AQ840" s="28">
        <v>125</v>
      </c>
    </row>
    <row r="841" spans="1:43" x14ac:dyDescent="0.3">
      <c r="A841" s="48">
        <v>40989</v>
      </c>
      <c r="B841" s="26">
        <v>0.3865277777777778</v>
      </c>
      <c r="C841" s="13">
        <v>1296</v>
      </c>
      <c r="D841" s="13">
        <v>0.84499999999999997</v>
      </c>
      <c r="E841" s="13">
        <v>10.23</v>
      </c>
      <c r="F841" s="13">
        <v>7.65</v>
      </c>
      <c r="G841" s="13">
        <v>16.2</v>
      </c>
      <c r="K841" s="56">
        <v>134</v>
      </c>
      <c r="AP841" s="28">
        <v>235</v>
      </c>
      <c r="AQ841" s="28">
        <v>125</v>
      </c>
    </row>
    <row r="842" spans="1:43" x14ac:dyDescent="0.3">
      <c r="A842" s="48">
        <v>40997</v>
      </c>
      <c r="B842" s="26">
        <v>0.41237268518518522</v>
      </c>
      <c r="C842" s="13">
        <v>1108</v>
      </c>
      <c r="D842" s="13">
        <v>0.72150000000000003</v>
      </c>
      <c r="E842" s="13">
        <v>8.49</v>
      </c>
      <c r="F842" s="13">
        <v>7.85</v>
      </c>
      <c r="G842" s="13">
        <v>12.6</v>
      </c>
      <c r="K842" s="56">
        <v>860</v>
      </c>
      <c r="L842" s="31">
        <f>AVERAGE(K838:K842)</f>
        <v>286.60000000000002</v>
      </c>
      <c r="M842" s="38">
        <f>GEOMEAN(K838:K842)</f>
        <v>204.88830262844232</v>
      </c>
      <c r="N842" s="55" t="s">
        <v>483</v>
      </c>
      <c r="AP842" s="28">
        <v>235</v>
      </c>
      <c r="AQ842" s="28">
        <v>125</v>
      </c>
    </row>
    <row r="843" spans="1:43" x14ac:dyDescent="0.3">
      <c r="A843" s="48">
        <v>41002</v>
      </c>
      <c r="B843" s="26">
        <v>0.40370370370370368</v>
      </c>
      <c r="C843" s="13">
        <v>1023</v>
      </c>
      <c r="D843" s="13">
        <v>0.66300000000000003</v>
      </c>
      <c r="E843" s="13">
        <v>6.27</v>
      </c>
      <c r="F843" s="13">
        <v>7.81</v>
      </c>
      <c r="G843" s="13">
        <v>13.7</v>
      </c>
      <c r="K843" s="56">
        <v>435</v>
      </c>
      <c r="AP843" s="28">
        <v>235</v>
      </c>
      <c r="AQ843" s="28">
        <v>125</v>
      </c>
    </row>
    <row r="844" spans="1:43" x14ac:dyDescent="0.3">
      <c r="A844" s="48">
        <v>41008</v>
      </c>
      <c r="B844" s="54">
        <v>0.46009259259259255</v>
      </c>
      <c r="C844" s="13">
        <v>1157</v>
      </c>
      <c r="D844" s="13">
        <v>0.754</v>
      </c>
      <c r="E844" s="13">
        <v>9.81</v>
      </c>
      <c r="F844" s="13">
        <v>7.87</v>
      </c>
      <c r="G844" s="13">
        <v>12.8</v>
      </c>
      <c r="K844" s="56">
        <v>345</v>
      </c>
      <c r="AP844" s="28">
        <v>235</v>
      </c>
      <c r="AQ844" s="28">
        <v>125</v>
      </c>
    </row>
    <row r="845" spans="1:43" x14ac:dyDescent="0.3">
      <c r="A845" s="48">
        <v>41010</v>
      </c>
      <c r="B845" s="54">
        <v>0.38765046296296296</v>
      </c>
      <c r="C845" s="13">
        <v>1391</v>
      </c>
      <c r="D845" s="13">
        <v>0.90349999999999997</v>
      </c>
      <c r="E845" s="13">
        <v>9.9499999999999993</v>
      </c>
      <c r="F845" s="13">
        <v>7.77</v>
      </c>
      <c r="G845" s="13">
        <v>8</v>
      </c>
      <c r="K845" s="56">
        <v>246</v>
      </c>
      <c r="AP845" s="28">
        <v>235</v>
      </c>
      <c r="AQ845" s="28">
        <v>125</v>
      </c>
    </row>
    <row r="846" spans="1:43" x14ac:dyDescent="0.3">
      <c r="A846" s="48">
        <v>41018</v>
      </c>
      <c r="B846" s="26">
        <v>0.40204861111111106</v>
      </c>
      <c r="C846" s="13">
        <v>1145</v>
      </c>
      <c r="D846" s="13">
        <v>0.74099999999999999</v>
      </c>
      <c r="E846" s="13">
        <v>8.4499999999999993</v>
      </c>
      <c r="F846" s="13">
        <v>7.69</v>
      </c>
      <c r="G846" s="13">
        <v>13.8</v>
      </c>
      <c r="K846" s="56">
        <v>554</v>
      </c>
      <c r="AP846" s="28">
        <v>235</v>
      </c>
      <c r="AQ846" s="28">
        <v>125</v>
      </c>
    </row>
    <row r="847" spans="1:43" x14ac:dyDescent="0.3">
      <c r="A847" s="48">
        <v>41022</v>
      </c>
      <c r="B847" s="54">
        <v>0.41903935185185182</v>
      </c>
      <c r="C847" s="49">
        <v>1264</v>
      </c>
      <c r="D847" s="49">
        <v>0.80920000000000003</v>
      </c>
      <c r="E847" s="28" t="s">
        <v>348</v>
      </c>
      <c r="F847" s="13">
        <v>7.23</v>
      </c>
      <c r="G847" s="13">
        <v>9.24</v>
      </c>
      <c r="K847" s="56">
        <v>262</v>
      </c>
      <c r="L847" s="31">
        <f>AVERAGE(K843:K847)</f>
        <v>368.4</v>
      </c>
      <c r="M847" s="38">
        <f>GEOMEAN(K843:K847)</f>
        <v>351.40740026645051</v>
      </c>
      <c r="N847" s="55" t="s">
        <v>484</v>
      </c>
      <c r="AP847" s="28">
        <v>235</v>
      </c>
      <c r="AQ847" s="28">
        <v>125</v>
      </c>
    </row>
    <row r="848" spans="1:43" x14ac:dyDescent="0.3">
      <c r="A848" s="48">
        <v>41036</v>
      </c>
      <c r="B848" s="54">
        <v>0.40964120370370366</v>
      </c>
      <c r="C848" s="13">
        <v>1159</v>
      </c>
      <c r="D848" s="13">
        <v>0.754</v>
      </c>
      <c r="E848" s="13">
        <v>7.38</v>
      </c>
      <c r="F848" s="13">
        <v>7.7</v>
      </c>
      <c r="G848" s="13">
        <v>19.399999999999999</v>
      </c>
      <c r="K848" s="56">
        <v>727</v>
      </c>
      <c r="AP848" s="28">
        <v>235</v>
      </c>
      <c r="AQ848" s="28">
        <v>125</v>
      </c>
    </row>
    <row r="849" spans="1:43" x14ac:dyDescent="0.3">
      <c r="A849" s="48">
        <v>41045</v>
      </c>
      <c r="B849" s="26">
        <v>0.40126157407407409</v>
      </c>
      <c r="C849" s="13">
        <v>1291</v>
      </c>
      <c r="D849" s="13">
        <v>0.83850000000000002</v>
      </c>
      <c r="E849" s="13">
        <v>7.39</v>
      </c>
      <c r="F849" s="13">
        <v>8.0399999999999991</v>
      </c>
      <c r="G849" s="13">
        <v>17.899999999999999</v>
      </c>
      <c r="K849" s="56">
        <v>669</v>
      </c>
      <c r="AP849" s="28">
        <v>235</v>
      </c>
      <c r="AQ849" s="28">
        <v>125</v>
      </c>
    </row>
    <row r="850" spans="1:43" x14ac:dyDescent="0.3">
      <c r="A850" s="48">
        <v>41046</v>
      </c>
      <c r="B850" s="26">
        <v>0.39908564814814818</v>
      </c>
      <c r="C850" s="13">
        <v>1312</v>
      </c>
      <c r="D850" s="13">
        <v>0.85150000000000003</v>
      </c>
      <c r="E850" s="13">
        <v>7.52</v>
      </c>
      <c r="F850" s="13">
        <v>7.64</v>
      </c>
      <c r="G850" s="13">
        <v>16.100000000000001</v>
      </c>
      <c r="K850" s="56">
        <v>934</v>
      </c>
      <c r="AP850" s="28">
        <v>235</v>
      </c>
      <c r="AQ850" s="28">
        <v>125</v>
      </c>
    </row>
    <row r="851" spans="1:43" x14ac:dyDescent="0.3">
      <c r="A851" s="48">
        <v>41053</v>
      </c>
      <c r="B851" s="54">
        <v>0.41143518518518518</v>
      </c>
      <c r="C851" s="13">
        <v>1490</v>
      </c>
      <c r="D851" s="13">
        <v>0.96850000000000003</v>
      </c>
      <c r="E851" s="13">
        <v>6.69</v>
      </c>
      <c r="F851" s="13">
        <v>7.74</v>
      </c>
      <c r="G851" s="13">
        <v>19.8</v>
      </c>
      <c r="K851" s="56">
        <v>697</v>
      </c>
      <c r="AP851" s="28">
        <v>235</v>
      </c>
      <c r="AQ851" s="28">
        <v>125</v>
      </c>
    </row>
    <row r="852" spans="1:43" x14ac:dyDescent="0.3">
      <c r="A852" s="48">
        <v>41059</v>
      </c>
      <c r="B852" s="26">
        <v>0.41268518518518515</v>
      </c>
      <c r="C852" s="13">
        <v>999</v>
      </c>
      <c r="D852" s="13">
        <v>0.65</v>
      </c>
      <c r="E852" s="13">
        <v>5.58</v>
      </c>
      <c r="F852" s="13">
        <v>7.42</v>
      </c>
      <c r="G852" s="13">
        <v>20.2</v>
      </c>
      <c r="K852" s="56">
        <v>5172</v>
      </c>
      <c r="L852" s="31">
        <f>AVERAGE(K848:K852)</f>
        <v>1639.8</v>
      </c>
      <c r="M852" s="38">
        <f>GEOMEAN(K848:K852)</f>
        <v>1103.6712760622461</v>
      </c>
      <c r="N852" s="55" t="s">
        <v>485</v>
      </c>
      <c r="AP852" s="28">
        <v>235</v>
      </c>
      <c r="AQ852" s="28">
        <v>125</v>
      </c>
    </row>
    <row r="853" spans="1:43" x14ac:dyDescent="0.3">
      <c r="A853" s="48">
        <v>41067</v>
      </c>
      <c r="B853" s="26">
        <v>0.40826388888888893</v>
      </c>
      <c r="C853" s="13">
        <v>1445</v>
      </c>
      <c r="D853" s="13">
        <v>0.93600000000000005</v>
      </c>
      <c r="E853" s="13">
        <v>8.61</v>
      </c>
      <c r="F853" s="13">
        <v>7.76</v>
      </c>
      <c r="G853" s="13">
        <v>17</v>
      </c>
      <c r="K853" s="56">
        <v>1565</v>
      </c>
      <c r="AP853" s="28">
        <v>235</v>
      </c>
      <c r="AQ853" s="28">
        <v>125</v>
      </c>
    </row>
    <row r="854" spans="1:43" x14ac:dyDescent="0.3">
      <c r="A854" s="48">
        <v>41071</v>
      </c>
      <c r="B854" s="26">
        <v>0.39540509259259254</v>
      </c>
      <c r="C854" s="13">
        <v>1736</v>
      </c>
      <c r="D854" s="13">
        <v>1.131</v>
      </c>
      <c r="E854" s="13">
        <v>2.88</v>
      </c>
      <c r="F854" s="13">
        <v>7.57</v>
      </c>
      <c r="G854" s="13">
        <v>21.8</v>
      </c>
      <c r="K854" s="56">
        <v>990</v>
      </c>
      <c r="AP854" s="28">
        <v>235</v>
      </c>
      <c r="AQ854" s="28">
        <v>125</v>
      </c>
    </row>
    <row r="855" spans="1:43" x14ac:dyDescent="0.3">
      <c r="A855" s="48">
        <v>41074</v>
      </c>
      <c r="B855" s="26">
        <v>0.40785879629629629</v>
      </c>
      <c r="C855" s="13">
        <v>1445</v>
      </c>
      <c r="D855" s="37" t="s">
        <v>267</v>
      </c>
      <c r="E855" s="13">
        <v>5.66</v>
      </c>
      <c r="F855" s="13">
        <v>7.53</v>
      </c>
      <c r="G855" s="13">
        <v>18.8</v>
      </c>
      <c r="K855" s="56">
        <v>984</v>
      </c>
      <c r="AP855" s="28">
        <v>235</v>
      </c>
      <c r="AQ855" s="28">
        <v>125</v>
      </c>
    </row>
    <row r="856" spans="1:43" x14ac:dyDescent="0.3">
      <c r="A856" s="48">
        <v>41080</v>
      </c>
      <c r="B856" s="26">
        <v>0.40625</v>
      </c>
      <c r="C856" s="13">
        <v>1440</v>
      </c>
      <c r="D856" s="13">
        <v>0.93600000000000005</v>
      </c>
      <c r="E856" s="13">
        <v>5.73</v>
      </c>
      <c r="F856" s="13">
        <v>7.61</v>
      </c>
      <c r="G856" s="13">
        <v>23.5</v>
      </c>
      <c r="K856" s="56">
        <v>1106</v>
      </c>
      <c r="AP856" s="28">
        <v>235</v>
      </c>
      <c r="AQ856" s="28">
        <v>125</v>
      </c>
    </row>
    <row r="857" spans="1:43" x14ac:dyDescent="0.3">
      <c r="A857" s="48">
        <v>41088</v>
      </c>
      <c r="B857" s="26">
        <v>0.3941898148148148</v>
      </c>
      <c r="C857" s="13">
        <v>1438</v>
      </c>
      <c r="D857" s="13">
        <v>0.93600000000000005</v>
      </c>
      <c r="E857" s="13">
        <v>5.0599999999999996</v>
      </c>
      <c r="F857" s="13">
        <v>7.75</v>
      </c>
      <c r="G857" s="13">
        <v>21.9</v>
      </c>
      <c r="K857" s="56">
        <v>1333</v>
      </c>
      <c r="L857" s="31">
        <f>AVERAGE(K853:K857)</f>
        <v>1195.5999999999999</v>
      </c>
      <c r="M857" s="38">
        <f>GEOMEAN(K853:K857)</f>
        <v>1175.8339142237949</v>
      </c>
      <c r="N857" s="55" t="s">
        <v>486</v>
      </c>
      <c r="AP857" s="28">
        <v>235</v>
      </c>
      <c r="AQ857" s="28">
        <v>125</v>
      </c>
    </row>
    <row r="858" spans="1:43" x14ac:dyDescent="0.3">
      <c r="A858" s="48">
        <v>41099</v>
      </c>
      <c r="B858" s="54">
        <v>0.41055555555555556</v>
      </c>
      <c r="C858" s="13">
        <v>1369</v>
      </c>
      <c r="D858" s="13">
        <v>0.89049999999999996</v>
      </c>
      <c r="E858" s="13">
        <v>4.91</v>
      </c>
      <c r="F858" s="13">
        <v>7.7</v>
      </c>
      <c r="G858" s="13">
        <v>23.7</v>
      </c>
      <c r="K858" s="56">
        <v>677</v>
      </c>
      <c r="AP858" s="28">
        <v>235</v>
      </c>
      <c r="AQ858" s="28">
        <v>125</v>
      </c>
    </row>
    <row r="859" spans="1:43" x14ac:dyDescent="0.3">
      <c r="A859" s="48">
        <v>41106</v>
      </c>
      <c r="B859" s="26">
        <v>0.41</v>
      </c>
      <c r="C859" s="13">
        <v>1414</v>
      </c>
      <c r="D859" s="13">
        <v>0.91649999999999998</v>
      </c>
      <c r="E859" s="13">
        <v>4.2699999999999996</v>
      </c>
      <c r="F859" s="13">
        <v>7.57</v>
      </c>
      <c r="G859" s="13">
        <v>26</v>
      </c>
      <c r="K859" s="56">
        <v>52</v>
      </c>
      <c r="AP859" s="28">
        <v>235</v>
      </c>
      <c r="AQ859" s="28">
        <v>125</v>
      </c>
    </row>
    <row r="860" spans="1:43" x14ac:dyDescent="0.3">
      <c r="A860" s="48">
        <v>41109</v>
      </c>
      <c r="B860" s="26">
        <v>0.41562500000000002</v>
      </c>
      <c r="C860" s="13">
        <v>1304</v>
      </c>
      <c r="D860" s="13">
        <v>0.84499999999999997</v>
      </c>
      <c r="E860" s="13">
        <v>3.82</v>
      </c>
      <c r="F860" s="13">
        <v>7.6</v>
      </c>
      <c r="G860" s="13">
        <v>24.5</v>
      </c>
      <c r="K860" s="56">
        <v>763</v>
      </c>
      <c r="AP860" s="28">
        <v>235</v>
      </c>
      <c r="AQ860" s="28">
        <v>125</v>
      </c>
    </row>
    <row r="861" spans="1:43" x14ac:dyDescent="0.3">
      <c r="A861" s="48">
        <v>41120</v>
      </c>
      <c r="B861" s="26">
        <v>0.40114583333333331</v>
      </c>
      <c r="C861" s="13">
        <v>1124</v>
      </c>
      <c r="D861" s="13">
        <v>0.72799999999999998</v>
      </c>
      <c r="E861" s="13">
        <v>3.93</v>
      </c>
      <c r="F861" s="13">
        <v>7.77</v>
      </c>
      <c r="G861" s="13">
        <v>23</v>
      </c>
      <c r="K861" s="56">
        <v>416</v>
      </c>
      <c r="AP861" s="28">
        <v>235</v>
      </c>
      <c r="AQ861" s="28">
        <v>125</v>
      </c>
    </row>
    <row r="862" spans="1:43" x14ac:dyDescent="0.3">
      <c r="A862" s="48">
        <v>41121</v>
      </c>
      <c r="B862" s="26">
        <v>0.43472222222222223</v>
      </c>
      <c r="C862" s="13">
        <v>1196</v>
      </c>
      <c r="D862" s="13">
        <v>0.78</v>
      </c>
      <c r="E862" s="13">
        <v>4.45</v>
      </c>
      <c r="F862" s="13">
        <v>7.6</v>
      </c>
      <c r="G862" s="13">
        <v>23.6</v>
      </c>
      <c r="K862" s="56">
        <v>292</v>
      </c>
      <c r="L862" s="31">
        <f>AVERAGE(K858:K862)</f>
        <v>440</v>
      </c>
      <c r="M862" s="38">
        <f>GEOMEAN(K858:K862)</f>
        <v>318.21346051312491</v>
      </c>
      <c r="N862" s="55" t="s">
        <v>487</v>
      </c>
      <c r="O862" s="13">
        <v>3</v>
      </c>
      <c r="P862" s="13">
        <v>125</v>
      </c>
      <c r="Q862" s="28" t="s">
        <v>321</v>
      </c>
      <c r="R862" s="28" t="s">
        <v>321</v>
      </c>
      <c r="S862" s="28" t="s">
        <v>321</v>
      </c>
      <c r="T862" s="28" t="s">
        <v>321</v>
      </c>
      <c r="U862" s="28" t="s">
        <v>321</v>
      </c>
      <c r="V862" s="13">
        <v>2.2999999999999998</v>
      </c>
      <c r="W862" s="28" t="s">
        <v>321</v>
      </c>
      <c r="X862" s="28">
        <v>218</v>
      </c>
      <c r="Y862" s="28" t="s">
        <v>321</v>
      </c>
      <c r="Z862" s="28">
        <v>0.26</v>
      </c>
      <c r="AA862" s="28" t="s">
        <v>321</v>
      </c>
      <c r="AB862" s="28">
        <v>65.900000000000006</v>
      </c>
      <c r="AC862" s="28" t="s">
        <v>321</v>
      </c>
      <c r="AD862" s="13">
        <v>307</v>
      </c>
      <c r="AE862" s="13" t="s">
        <v>321</v>
      </c>
      <c r="AP862" s="28">
        <v>235</v>
      </c>
      <c r="AQ862" s="28">
        <v>125</v>
      </c>
    </row>
    <row r="863" spans="1:43" x14ac:dyDescent="0.3">
      <c r="A863" s="48">
        <v>41129</v>
      </c>
      <c r="B863" s="54">
        <v>0.3517824074074074</v>
      </c>
      <c r="C863" s="13">
        <v>1020</v>
      </c>
      <c r="D863" s="13">
        <v>0.66300000000000003</v>
      </c>
      <c r="E863" s="13">
        <v>5.0199999999999996</v>
      </c>
      <c r="F863" s="13">
        <v>7.66</v>
      </c>
      <c r="G863" s="13">
        <v>22.9</v>
      </c>
      <c r="K863" s="56">
        <v>554</v>
      </c>
      <c r="AP863" s="28">
        <v>235</v>
      </c>
      <c r="AQ863" s="28">
        <v>125</v>
      </c>
    </row>
    <row r="864" spans="1:43" x14ac:dyDescent="0.3">
      <c r="A864" s="48">
        <v>41137</v>
      </c>
      <c r="C864" s="28" t="s">
        <v>267</v>
      </c>
      <c r="D864" s="28" t="s">
        <v>267</v>
      </c>
      <c r="E864" s="28" t="s">
        <v>267</v>
      </c>
      <c r="F864" s="28" t="s">
        <v>267</v>
      </c>
      <c r="G864" s="28" t="s">
        <v>267</v>
      </c>
      <c r="K864" s="56">
        <v>185</v>
      </c>
      <c r="AP864" s="28">
        <v>235</v>
      </c>
      <c r="AQ864" s="28">
        <v>125</v>
      </c>
    </row>
    <row r="865" spans="1:43" x14ac:dyDescent="0.3">
      <c r="A865" s="48">
        <v>41143</v>
      </c>
      <c r="B865" s="30">
        <v>0.39516203703703701</v>
      </c>
      <c r="C865" s="13">
        <v>1276</v>
      </c>
      <c r="D865" s="13">
        <v>0.83199999999999996</v>
      </c>
      <c r="E865" s="13">
        <v>6.37</v>
      </c>
      <c r="F865" s="13">
        <v>7.67</v>
      </c>
      <c r="G865" s="13">
        <v>18.3</v>
      </c>
      <c r="K865" s="56">
        <v>480</v>
      </c>
      <c r="AP865" s="28">
        <v>235</v>
      </c>
      <c r="AQ865" s="28">
        <v>125</v>
      </c>
    </row>
    <row r="866" spans="1:43" x14ac:dyDescent="0.3">
      <c r="A866" s="48">
        <v>41148</v>
      </c>
      <c r="B866" s="26">
        <v>0.42326388888888888</v>
      </c>
      <c r="C866" s="13">
        <v>155.30000000000001</v>
      </c>
      <c r="D866" s="13">
        <v>0.1008</v>
      </c>
      <c r="E866" s="13">
        <v>7.72</v>
      </c>
      <c r="F866" s="13">
        <v>8.3800000000000008</v>
      </c>
      <c r="G866" s="13">
        <v>23.1</v>
      </c>
      <c r="K866" s="56">
        <v>11199</v>
      </c>
      <c r="AP866" s="28">
        <v>235</v>
      </c>
      <c r="AQ866" s="28">
        <v>125</v>
      </c>
    </row>
    <row r="867" spans="1:43" x14ac:dyDescent="0.3">
      <c r="A867" s="48">
        <v>41151</v>
      </c>
      <c r="B867" s="26">
        <v>0.40682870370370372</v>
      </c>
      <c r="C867" s="13">
        <v>900</v>
      </c>
      <c r="D867" s="13">
        <v>0.58499999999999996</v>
      </c>
      <c r="E867" s="13">
        <v>8.14</v>
      </c>
      <c r="F867" s="13">
        <v>7.76</v>
      </c>
      <c r="G867" s="13">
        <v>20.2</v>
      </c>
      <c r="K867" s="56">
        <v>809</v>
      </c>
      <c r="L867" s="31">
        <f>AVERAGE(K863:K867)</f>
        <v>2645.4</v>
      </c>
      <c r="M867" s="38">
        <f>GEOMEAN(K863:K867)</f>
        <v>850.76594889833495</v>
      </c>
      <c r="N867" s="55" t="s">
        <v>488</v>
      </c>
      <c r="AP867" s="28">
        <v>235</v>
      </c>
      <c r="AQ867" s="28">
        <v>125</v>
      </c>
    </row>
    <row r="868" spans="1:43" x14ac:dyDescent="0.3">
      <c r="A868" s="48">
        <v>41157</v>
      </c>
      <c r="B868" s="26">
        <v>0.42368055555555556</v>
      </c>
      <c r="C868" s="13">
        <v>863</v>
      </c>
      <c r="D868" s="13">
        <v>0.55900000000000005</v>
      </c>
      <c r="E868" s="13">
        <v>4.55</v>
      </c>
      <c r="F868" s="13">
        <v>7.58</v>
      </c>
      <c r="G868" s="13">
        <v>24</v>
      </c>
      <c r="K868" s="56">
        <v>2489</v>
      </c>
      <c r="AP868" s="28">
        <v>235</v>
      </c>
      <c r="AQ868" s="28">
        <v>125</v>
      </c>
    </row>
    <row r="869" spans="1:43" x14ac:dyDescent="0.3">
      <c r="A869" s="48">
        <v>41163</v>
      </c>
      <c r="B869" s="26">
        <v>0.40027777777777779</v>
      </c>
      <c r="C869" s="13">
        <v>883</v>
      </c>
      <c r="D869" s="13">
        <v>0.57199999999999995</v>
      </c>
      <c r="E869" s="13">
        <v>7.37</v>
      </c>
      <c r="F869" s="13">
        <v>7.54</v>
      </c>
      <c r="G869" s="13">
        <v>17.7</v>
      </c>
      <c r="K869" s="56">
        <v>3448</v>
      </c>
      <c r="AP869" s="28">
        <v>235</v>
      </c>
      <c r="AQ869" s="28">
        <v>125</v>
      </c>
    </row>
    <row r="870" spans="1:43" x14ac:dyDescent="0.3">
      <c r="A870" s="48">
        <v>41165</v>
      </c>
      <c r="B870" s="26">
        <v>0.40234953703703707</v>
      </c>
      <c r="C870" s="13">
        <v>1140</v>
      </c>
      <c r="D870" s="13">
        <v>0.74099999999999999</v>
      </c>
      <c r="E870" s="13">
        <v>6.28</v>
      </c>
      <c r="F870" s="13">
        <v>7.51</v>
      </c>
      <c r="G870" s="13">
        <v>20.100000000000001</v>
      </c>
      <c r="K870" s="56">
        <v>620</v>
      </c>
      <c r="AP870" s="28">
        <v>235</v>
      </c>
      <c r="AQ870" s="28">
        <v>125</v>
      </c>
    </row>
    <row r="871" spans="1:43" x14ac:dyDescent="0.3">
      <c r="A871" s="48">
        <v>41171</v>
      </c>
      <c r="B871" s="26">
        <v>0.40922453703703704</v>
      </c>
      <c r="C871" s="13">
        <v>1047</v>
      </c>
      <c r="D871" s="13">
        <v>0.6825</v>
      </c>
      <c r="E871" s="13">
        <v>6.85</v>
      </c>
      <c r="F871" s="13">
        <v>7.37</v>
      </c>
      <c r="G871" s="13">
        <v>14.3</v>
      </c>
      <c r="K871" s="56">
        <v>1333</v>
      </c>
      <c r="AP871" s="28">
        <v>235</v>
      </c>
      <c r="AQ871" s="28">
        <v>125</v>
      </c>
    </row>
    <row r="872" spans="1:43" x14ac:dyDescent="0.3">
      <c r="A872" s="48">
        <v>41177</v>
      </c>
      <c r="B872" s="26">
        <v>0.40047453703703706</v>
      </c>
      <c r="C872" s="13">
        <v>852</v>
      </c>
      <c r="D872" s="13">
        <v>0.55249999999999999</v>
      </c>
      <c r="E872" s="13">
        <v>7.1</v>
      </c>
      <c r="F872" s="13">
        <v>7.77</v>
      </c>
      <c r="G872" s="13">
        <v>14.3</v>
      </c>
      <c r="K872" s="56">
        <v>1198</v>
      </c>
      <c r="L872" s="31">
        <f>AVERAGE(K868:K872)</f>
        <v>1817.6</v>
      </c>
      <c r="M872" s="38">
        <f>GEOMEAN(K868:K872)</f>
        <v>1534.1017386857318</v>
      </c>
      <c r="N872" s="55" t="s">
        <v>489</v>
      </c>
      <c r="AP872" s="28">
        <v>235</v>
      </c>
      <c r="AQ872" s="28">
        <v>125</v>
      </c>
    </row>
    <row r="873" spans="1:43" x14ac:dyDescent="0.3">
      <c r="A873" s="48">
        <v>41185</v>
      </c>
      <c r="B873" s="26">
        <v>0.41961805555555554</v>
      </c>
      <c r="C873" s="13">
        <v>582</v>
      </c>
      <c r="D873" s="13">
        <v>0.37830000000000003</v>
      </c>
      <c r="E873" s="13">
        <v>8.1300000000000008</v>
      </c>
      <c r="F873" s="13">
        <v>7.96</v>
      </c>
      <c r="G873" s="13">
        <v>16.2</v>
      </c>
      <c r="K873" s="56">
        <v>3654</v>
      </c>
      <c r="AP873" s="28">
        <v>235</v>
      </c>
      <c r="AQ873" s="28">
        <v>125</v>
      </c>
    </row>
    <row r="874" spans="1:43" x14ac:dyDescent="0.3">
      <c r="A874" s="48">
        <v>41191</v>
      </c>
      <c r="B874" s="26">
        <v>0.38864583333333336</v>
      </c>
      <c r="C874" s="13">
        <v>1021</v>
      </c>
      <c r="D874" s="13">
        <v>0.66300000000000003</v>
      </c>
      <c r="E874" s="13">
        <v>8.73</v>
      </c>
      <c r="F874" s="13">
        <v>7.6</v>
      </c>
      <c r="G874" s="13">
        <v>10</v>
      </c>
      <c r="K874" s="56">
        <v>185</v>
      </c>
      <c r="O874" s="28">
        <v>1.2</v>
      </c>
      <c r="P874" s="28">
        <v>73.3</v>
      </c>
      <c r="Q874" s="28" t="s">
        <v>321</v>
      </c>
      <c r="R874" s="28" t="s">
        <v>321</v>
      </c>
      <c r="S874" s="28" t="s">
        <v>321</v>
      </c>
      <c r="T874" s="28" t="s">
        <v>321</v>
      </c>
      <c r="U874" s="28" t="s">
        <v>321</v>
      </c>
      <c r="V874" s="28" t="s">
        <v>321</v>
      </c>
      <c r="W874" s="28" t="s">
        <v>321</v>
      </c>
      <c r="X874" s="28">
        <v>122</v>
      </c>
      <c r="Y874" s="28" t="s">
        <v>321</v>
      </c>
      <c r="Z874" s="28">
        <v>0.82</v>
      </c>
      <c r="AA874" s="28" t="s">
        <v>321</v>
      </c>
      <c r="AB874" s="28">
        <v>56.3</v>
      </c>
      <c r="AC874" s="28" t="s">
        <v>321</v>
      </c>
      <c r="AD874" s="28">
        <v>217</v>
      </c>
      <c r="AE874" s="28">
        <v>2.8</v>
      </c>
      <c r="AF874" s="29" t="s">
        <v>490</v>
      </c>
      <c r="AG874" s="13">
        <v>373</v>
      </c>
      <c r="AP874" s="28">
        <v>235</v>
      </c>
      <c r="AQ874" s="28">
        <v>125</v>
      </c>
    </row>
    <row r="875" spans="1:43" x14ac:dyDescent="0.3">
      <c r="A875" s="48">
        <v>41200</v>
      </c>
      <c r="B875" s="26">
        <v>0.40844907407407405</v>
      </c>
      <c r="C875" s="13">
        <v>295.10000000000002</v>
      </c>
      <c r="D875" s="13">
        <v>0.19170000000000001</v>
      </c>
      <c r="E875" s="13">
        <v>9.17</v>
      </c>
      <c r="F875" s="13">
        <v>8.0500000000000007</v>
      </c>
      <c r="G875" s="13">
        <v>13.5</v>
      </c>
      <c r="K875" s="56">
        <v>2851</v>
      </c>
      <c r="AE875" s="13">
        <v>0.84</v>
      </c>
      <c r="AF875" s="29" t="s">
        <v>332</v>
      </c>
      <c r="AP875" s="28">
        <v>235</v>
      </c>
      <c r="AQ875" s="28">
        <v>125</v>
      </c>
    </row>
    <row r="876" spans="1:43" x14ac:dyDescent="0.3">
      <c r="A876" s="48">
        <v>41207</v>
      </c>
      <c r="B876" s="26">
        <v>0.39630787037037035</v>
      </c>
      <c r="C876" s="13">
        <v>747</v>
      </c>
      <c r="D876" s="13">
        <v>0.48749999999999999</v>
      </c>
      <c r="E876" s="13">
        <v>7.67</v>
      </c>
      <c r="F876" s="13">
        <v>7.63</v>
      </c>
      <c r="G876" s="13">
        <v>15.5</v>
      </c>
      <c r="K876" s="56">
        <v>547</v>
      </c>
      <c r="AP876" s="28">
        <v>235</v>
      </c>
      <c r="AQ876" s="28">
        <v>125</v>
      </c>
    </row>
    <row r="877" spans="1:43" x14ac:dyDescent="0.3">
      <c r="A877" s="48">
        <v>41212</v>
      </c>
      <c r="B877" s="30">
        <v>0.41048611111111111</v>
      </c>
      <c r="C877" s="13">
        <v>875</v>
      </c>
      <c r="D877" s="13">
        <v>0.57199999999999995</v>
      </c>
      <c r="E877" s="13">
        <v>9.8000000000000007</v>
      </c>
      <c r="F877" s="13">
        <v>7.42</v>
      </c>
      <c r="G877" s="13">
        <v>8.1</v>
      </c>
      <c r="K877" s="56">
        <v>3654</v>
      </c>
      <c r="L877" s="31">
        <f>AVERAGE(K873:K877)</f>
        <v>2178.1999999999998</v>
      </c>
      <c r="M877" s="38">
        <f>GEOMEAN(K873:K877)</f>
        <v>1309.6000157163148</v>
      </c>
      <c r="N877" s="55" t="s">
        <v>491</v>
      </c>
      <c r="AP877" s="28">
        <v>235</v>
      </c>
      <c r="AQ877" s="28">
        <v>125</v>
      </c>
    </row>
    <row r="878" spans="1:43" x14ac:dyDescent="0.3">
      <c r="A878" s="48">
        <v>41218</v>
      </c>
      <c r="B878" s="26">
        <v>0.41313657407407406</v>
      </c>
      <c r="C878" s="13">
        <v>898</v>
      </c>
      <c r="D878" s="13">
        <v>0.58499999999999996</v>
      </c>
      <c r="E878" s="13">
        <v>9.83</v>
      </c>
      <c r="F878" s="13">
        <v>7.48</v>
      </c>
      <c r="G878" s="13">
        <v>5.4</v>
      </c>
      <c r="K878" s="56">
        <v>197</v>
      </c>
      <c r="AP878" s="28">
        <v>235</v>
      </c>
      <c r="AQ878" s="28">
        <v>125</v>
      </c>
    </row>
    <row r="879" spans="1:43" x14ac:dyDescent="0.3">
      <c r="A879" s="48">
        <v>41221</v>
      </c>
      <c r="B879" s="26">
        <v>0.40736111111111112</v>
      </c>
      <c r="C879" s="13">
        <v>954</v>
      </c>
      <c r="D879" s="13">
        <v>0.61750000000000005</v>
      </c>
      <c r="E879" s="13">
        <v>9.51</v>
      </c>
      <c r="F879" s="13">
        <v>7.6</v>
      </c>
      <c r="G879" s="13">
        <v>6.8</v>
      </c>
      <c r="K879" s="56">
        <v>213</v>
      </c>
      <c r="AP879" s="28">
        <v>235</v>
      </c>
      <c r="AQ879" s="28">
        <v>125</v>
      </c>
    </row>
    <row r="880" spans="1:43" x14ac:dyDescent="0.3">
      <c r="A880" s="48">
        <v>41225</v>
      </c>
      <c r="B880" s="26">
        <v>0.40885416666666669</v>
      </c>
      <c r="C880" s="13">
        <v>283.2</v>
      </c>
      <c r="D880" s="13">
        <v>0.18390000000000001</v>
      </c>
      <c r="E880" s="13">
        <v>10.35</v>
      </c>
      <c r="F880" s="13">
        <v>7.91</v>
      </c>
      <c r="G880" s="13">
        <v>10.9</v>
      </c>
      <c r="K880" s="56">
        <v>2247</v>
      </c>
      <c r="AP880" s="28">
        <v>235</v>
      </c>
      <c r="AQ880" s="28">
        <v>125</v>
      </c>
    </row>
    <row r="881" spans="1:43" x14ac:dyDescent="0.3">
      <c r="A881" s="48">
        <v>41228</v>
      </c>
      <c r="B881" s="57">
        <v>0.39439814814814816</v>
      </c>
      <c r="C881" s="13">
        <v>834</v>
      </c>
      <c r="D881" s="13">
        <v>0.53949999999999998</v>
      </c>
      <c r="E881" s="13">
        <v>11.59</v>
      </c>
      <c r="F881" s="13">
        <v>7.89</v>
      </c>
      <c r="G881" s="13">
        <v>5.8</v>
      </c>
      <c r="K881" s="56">
        <v>359</v>
      </c>
      <c r="AP881" s="28">
        <v>235</v>
      </c>
      <c r="AQ881" s="28">
        <v>125</v>
      </c>
    </row>
    <row r="882" spans="1:43" x14ac:dyDescent="0.3">
      <c r="A882" s="48">
        <v>41241</v>
      </c>
      <c r="B882" s="26">
        <v>0.40844907407407405</v>
      </c>
      <c r="C882" s="13">
        <v>1047</v>
      </c>
      <c r="D882" s="13">
        <v>0.6825</v>
      </c>
      <c r="E882" s="13">
        <v>12.04</v>
      </c>
      <c r="F882" s="13">
        <v>7.15</v>
      </c>
      <c r="G882" s="13">
        <v>3.7</v>
      </c>
      <c r="K882" s="56">
        <v>161</v>
      </c>
      <c r="L882" s="31">
        <f>AVERAGE(K878:K882)</f>
        <v>635.4</v>
      </c>
      <c r="M882" s="38">
        <f>GEOMEAN(K878:K882)</f>
        <v>352.59312932355459</v>
      </c>
      <c r="N882" s="55" t="s">
        <v>492</v>
      </c>
      <c r="AP882" s="28">
        <v>235</v>
      </c>
      <c r="AQ882" s="28">
        <v>125</v>
      </c>
    </row>
    <row r="883" spans="1:43" x14ac:dyDescent="0.3">
      <c r="A883" s="48">
        <v>41247</v>
      </c>
      <c r="B883" s="26">
        <v>0.39291666666666664</v>
      </c>
      <c r="C883" s="13">
        <v>829</v>
      </c>
      <c r="D883" s="13">
        <v>0.53949999999999998</v>
      </c>
      <c r="E883" s="13">
        <v>7.15</v>
      </c>
      <c r="F883" s="13">
        <v>7.67</v>
      </c>
      <c r="G883" s="13">
        <v>12.8</v>
      </c>
      <c r="K883" s="56">
        <v>209</v>
      </c>
      <c r="AP883" s="28">
        <v>235</v>
      </c>
      <c r="AQ883" s="28">
        <v>125</v>
      </c>
    </row>
    <row r="884" spans="1:43" x14ac:dyDescent="0.3">
      <c r="A884" s="48">
        <v>41254</v>
      </c>
      <c r="B884" s="26">
        <v>0.43687500000000001</v>
      </c>
      <c r="C884" s="13">
        <v>744</v>
      </c>
      <c r="D884" s="13">
        <v>0.48359999999999997</v>
      </c>
      <c r="E884" s="13">
        <v>10.26</v>
      </c>
      <c r="F884" s="13">
        <v>7.95</v>
      </c>
      <c r="G884" s="13">
        <v>5.9</v>
      </c>
      <c r="K884" s="56">
        <v>520</v>
      </c>
      <c r="AP884" s="28">
        <v>235</v>
      </c>
      <c r="AQ884" s="28">
        <v>125</v>
      </c>
    </row>
    <row r="885" spans="1:43" x14ac:dyDescent="0.3">
      <c r="A885" s="48">
        <v>41256</v>
      </c>
      <c r="B885" s="26">
        <v>0.41043981481481479</v>
      </c>
      <c r="C885" s="13">
        <v>845</v>
      </c>
      <c r="D885" s="13">
        <v>0.54930000000000001</v>
      </c>
      <c r="E885" s="13">
        <v>13.01</v>
      </c>
      <c r="F885" s="13">
        <v>7.31</v>
      </c>
      <c r="G885" s="13">
        <v>3.4</v>
      </c>
      <c r="K885" s="56">
        <v>428</v>
      </c>
      <c r="AP885" s="28">
        <v>235</v>
      </c>
      <c r="AQ885" s="28">
        <v>125</v>
      </c>
    </row>
    <row r="886" spans="1:43" x14ac:dyDescent="0.3">
      <c r="A886" s="48">
        <v>41260</v>
      </c>
      <c r="B886" s="26">
        <v>0.40674768518518517</v>
      </c>
      <c r="C886" s="13">
        <v>867</v>
      </c>
      <c r="D886" s="13">
        <v>0.5655</v>
      </c>
      <c r="E886" s="13">
        <v>10.11</v>
      </c>
      <c r="F886" s="13">
        <v>7.43</v>
      </c>
      <c r="G886" s="13">
        <v>8.1</v>
      </c>
      <c r="K886" s="56">
        <v>601</v>
      </c>
      <c r="AP886" s="28">
        <v>235</v>
      </c>
      <c r="AQ886" s="28">
        <v>125</v>
      </c>
    </row>
    <row r="887" spans="1:43" x14ac:dyDescent="0.3">
      <c r="A887" s="48">
        <v>41262</v>
      </c>
      <c r="B887" s="26">
        <v>0.53195601851851848</v>
      </c>
      <c r="C887" s="13">
        <v>945</v>
      </c>
      <c r="D887" s="13">
        <v>0.61750000000000005</v>
      </c>
      <c r="E887" s="13">
        <v>16.440000000000001</v>
      </c>
      <c r="F887" s="13">
        <v>8.39</v>
      </c>
      <c r="G887" s="13">
        <v>6</v>
      </c>
      <c r="K887" s="56">
        <v>52</v>
      </c>
      <c r="L887" s="31">
        <f>AVERAGE(K883:K887)</f>
        <v>362</v>
      </c>
      <c r="M887" s="38">
        <f>GEOMEAN(K883:K887)</f>
        <v>270.70373184922414</v>
      </c>
      <c r="N887" s="55" t="s">
        <v>493</v>
      </c>
      <c r="AP887" s="28">
        <v>235</v>
      </c>
      <c r="AQ887" s="28">
        <v>125</v>
      </c>
    </row>
    <row r="888" spans="1:43" x14ac:dyDescent="0.3">
      <c r="A888" s="48">
        <v>41284</v>
      </c>
      <c r="B888" s="26">
        <v>0.38826388888888891</v>
      </c>
      <c r="C888" s="13">
        <v>1746</v>
      </c>
      <c r="D888" s="13">
        <v>1.1375</v>
      </c>
      <c r="E888" s="13">
        <v>14.19</v>
      </c>
      <c r="F888" s="13">
        <v>8.0500000000000007</v>
      </c>
      <c r="G888" s="13">
        <v>3.9</v>
      </c>
      <c r="K888" s="56">
        <v>10</v>
      </c>
      <c r="AP888" s="28">
        <v>235</v>
      </c>
      <c r="AQ888" s="28">
        <v>125</v>
      </c>
    </row>
    <row r="889" spans="1:43" x14ac:dyDescent="0.3">
      <c r="A889" s="48">
        <v>41288</v>
      </c>
      <c r="B889" s="26">
        <v>0.43546296296296294</v>
      </c>
      <c r="C889" s="13">
        <v>911</v>
      </c>
      <c r="D889" s="13">
        <v>0.59150000000000003</v>
      </c>
      <c r="E889" s="13">
        <v>12.1</v>
      </c>
      <c r="F889" s="13">
        <v>7.79</v>
      </c>
      <c r="G889" s="13">
        <v>4.2</v>
      </c>
      <c r="K889" s="56">
        <v>1259</v>
      </c>
      <c r="AP889" s="28">
        <v>235</v>
      </c>
      <c r="AQ889" s="28">
        <v>125</v>
      </c>
    </row>
    <row r="890" spans="1:43" x14ac:dyDescent="0.3">
      <c r="A890" s="48">
        <v>41291</v>
      </c>
      <c r="B890" s="26">
        <v>0.42101851851851851</v>
      </c>
      <c r="C890" s="13">
        <v>1254</v>
      </c>
      <c r="D890" s="13">
        <v>0.8125</v>
      </c>
      <c r="E890" s="13">
        <v>14.9</v>
      </c>
      <c r="F890" s="13">
        <v>7.94</v>
      </c>
      <c r="G890" s="13">
        <v>4</v>
      </c>
      <c r="K890" s="56">
        <v>404</v>
      </c>
      <c r="AP890" s="28">
        <v>235</v>
      </c>
      <c r="AQ890" s="28">
        <v>125</v>
      </c>
    </row>
    <row r="891" spans="1:43" x14ac:dyDescent="0.3">
      <c r="A891" s="48">
        <v>41297</v>
      </c>
      <c r="B891" s="26">
        <v>0.41381944444444446</v>
      </c>
      <c r="C891" s="13">
        <v>1667</v>
      </c>
      <c r="D891" s="13">
        <v>1.0854999999999999</v>
      </c>
      <c r="E891" s="13">
        <v>12.71</v>
      </c>
      <c r="F891" s="13">
        <v>7.45</v>
      </c>
      <c r="G891" s="13">
        <v>1.6</v>
      </c>
      <c r="K891" s="56">
        <v>839</v>
      </c>
      <c r="AP891" s="28">
        <v>235</v>
      </c>
      <c r="AQ891" s="28">
        <v>125</v>
      </c>
    </row>
    <row r="892" spans="1:43" x14ac:dyDescent="0.3">
      <c r="A892" s="48">
        <v>41305</v>
      </c>
      <c r="B892" s="26">
        <v>0.41989583333333336</v>
      </c>
      <c r="C892" s="13">
        <v>1041</v>
      </c>
      <c r="D892" s="13">
        <v>0.67600000000000005</v>
      </c>
      <c r="E892" s="13">
        <v>16.239999999999998</v>
      </c>
      <c r="F892" s="13">
        <v>8.83</v>
      </c>
      <c r="G892" s="13">
        <v>3</v>
      </c>
      <c r="K892" s="56">
        <v>19863</v>
      </c>
      <c r="L892" s="31">
        <f>AVERAGE(K888:K892)</f>
        <v>4475</v>
      </c>
      <c r="M892" s="38">
        <f>GEOMEAN(K888:K892)</f>
        <v>610.43971333089144</v>
      </c>
      <c r="N892" s="55" t="s">
        <v>494</v>
      </c>
      <c r="AP892" s="28">
        <v>235</v>
      </c>
      <c r="AQ892" s="28">
        <v>125</v>
      </c>
    </row>
    <row r="893" spans="1:43" x14ac:dyDescent="0.3">
      <c r="A893" s="48">
        <v>41312</v>
      </c>
      <c r="B893" s="54">
        <v>0.42674768518518519</v>
      </c>
      <c r="C893" s="13">
        <v>1728</v>
      </c>
      <c r="D893" s="13">
        <v>1.1245000000000001</v>
      </c>
      <c r="E893" s="13">
        <v>12.88</v>
      </c>
      <c r="F893" s="13">
        <v>7.64</v>
      </c>
      <c r="G893" s="13">
        <v>3</v>
      </c>
      <c r="K893" s="56">
        <v>95</v>
      </c>
      <c r="AP893" s="28">
        <v>235</v>
      </c>
      <c r="AQ893" s="28">
        <v>125</v>
      </c>
    </row>
    <row r="894" spans="1:43" x14ac:dyDescent="0.3">
      <c r="A894" s="48">
        <v>41316</v>
      </c>
      <c r="B894" s="26">
        <v>0.43540509259259258</v>
      </c>
      <c r="C894" s="13">
        <v>1721</v>
      </c>
      <c r="D894" s="13">
        <v>1.1180000000000001</v>
      </c>
      <c r="E894" s="13">
        <v>11.73</v>
      </c>
      <c r="F894" s="13">
        <v>7.66</v>
      </c>
      <c r="G894" s="13">
        <v>5.2</v>
      </c>
      <c r="K894" s="56">
        <v>175</v>
      </c>
      <c r="AP894" s="28">
        <v>235</v>
      </c>
      <c r="AQ894" s="28">
        <v>125</v>
      </c>
    </row>
    <row r="895" spans="1:43" x14ac:dyDescent="0.3">
      <c r="A895" s="48">
        <v>41324</v>
      </c>
      <c r="B895" s="54">
        <v>0.43023148148148144</v>
      </c>
      <c r="C895" s="13">
        <v>1107</v>
      </c>
      <c r="D895" s="13">
        <v>0.72150000000000003</v>
      </c>
      <c r="E895" s="13">
        <v>13.75</v>
      </c>
      <c r="F895" s="13">
        <v>7.38</v>
      </c>
      <c r="G895" s="13">
        <v>3.3</v>
      </c>
      <c r="K895" s="56">
        <v>1076</v>
      </c>
      <c r="AP895" s="28">
        <v>235</v>
      </c>
      <c r="AQ895" s="28">
        <v>125</v>
      </c>
    </row>
    <row r="896" spans="1:43" x14ac:dyDescent="0.3">
      <c r="A896" s="48">
        <v>41326</v>
      </c>
      <c r="B896" s="26">
        <v>0.42473379629629626</v>
      </c>
      <c r="C896" s="13">
        <v>1573</v>
      </c>
      <c r="D896" s="13">
        <v>1.0205</v>
      </c>
      <c r="E896" s="13">
        <v>14.25</v>
      </c>
      <c r="F896" s="13">
        <v>7.84</v>
      </c>
      <c r="G896" s="13">
        <v>1.6</v>
      </c>
      <c r="K896" s="56">
        <v>86</v>
      </c>
      <c r="AP896" s="28">
        <v>235</v>
      </c>
      <c r="AQ896" s="28">
        <v>125</v>
      </c>
    </row>
    <row r="897" spans="1:43" x14ac:dyDescent="0.3">
      <c r="A897" s="48">
        <v>41332</v>
      </c>
      <c r="B897" s="26">
        <v>0.41119212962962964</v>
      </c>
      <c r="C897" s="13">
        <v>1217</v>
      </c>
      <c r="D897" s="13">
        <v>0.79300000000000004</v>
      </c>
      <c r="E897" s="13">
        <v>13.73</v>
      </c>
      <c r="F897" s="13">
        <v>7.87</v>
      </c>
      <c r="G897" s="13">
        <v>4.2</v>
      </c>
      <c r="K897" s="56">
        <v>393</v>
      </c>
      <c r="L897" s="31">
        <f>AVERAGE(K893:K897)</f>
        <v>365</v>
      </c>
      <c r="M897" s="38">
        <f>GEOMEAN(K893:K897)</f>
        <v>227.13966733331884</v>
      </c>
      <c r="N897" s="55" t="s">
        <v>495</v>
      </c>
      <c r="AP897" s="28">
        <v>235</v>
      </c>
      <c r="AQ897" s="28">
        <v>125</v>
      </c>
    </row>
    <row r="898" spans="1:43" x14ac:dyDescent="0.3">
      <c r="A898" s="48">
        <v>41340</v>
      </c>
      <c r="B898" s="26">
        <v>0.41182870370370367</v>
      </c>
      <c r="C898" s="13">
        <v>2495</v>
      </c>
      <c r="D898" s="13">
        <v>1.625</v>
      </c>
      <c r="E898" s="13">
        <v>12.78</v>
      </c>
      <c r="F898" s="13">
        <v>7.94</v>
      </c>
      <c r="G898" s="13">
        <v>4.3</v>
      </c>
      <c r="K898" s="56">
        <v>226</v>
      </c>
      <c r="AP898" s="28">
        <v>235</v>
      </c>
      <c r="AQ898" s="28">
        <v>125</v>
      </c>
    </row>
    <row r="899" spans="1:43" x14ac:dyDescent="0.3">
      <c r="A899" s="48">
        <v>41345</v>
      </c>
      <c r="B899" s="26">
        <v>0.40559027777777779</v>
      </c>
      <c r="C899" s="13">
        <v>1707</v>
      </c>
      <c r="D899" s="13">
        <v>1.1114999999999999</v>
      </c>
      <c r="E899" s="13">
        <v>12.03</v>
      </c>
      <c r="F899" s="13">
        <v>7.77</v>
      </c>
      <c r="G899" s="13">
        <v>5</v>
      </c>
      <c r="K899" s="56">
        <v>183</v>
      </c>
      <c r="O899" s="28" t="s">
        <v>321</v>
      </c>
      <c r="P899" s="28">
        <v>73.599999999999994</v>
      </c>
      <c r="Q899" s="28" t="s">
        <v>321</v>
      </c>
      <c r="R899" s="28" t="s">
        <v>321</v>
      </c>
      <c r="S899" s="28" t="s">
        <v>321</v>
      </c>
      <c r="T899" s="28" t="s">
        <v>321</v>
      </c>
      <c r="U899" s="28" t="s">
        <v>321</v>
      </c>
      <c r="V899" s="28">
        <v>1.5</v>
      </c>
      <c r="W899" s="28">
        <v>15.4</v>
      </c>
      <c r="X899" s="28">
        <v>893</v>
      </c>
      <c r="Y899" s="28" t="s">
        <v>321</v>
      </c>
      <c r="Z899" s="28">
        <v>1.5</v>
      </c>
      <c r="AA899" s="28" t="s">
        <v>321</v>
      </c>
      <c r="AB899" s="28">
        <v>102</v>
      </c>
      <c r="AC899" s="28" t="s">
        <v>321</v>
      </c>
      <c r="AD899" s="28">
        <v>277</v>
      </c>
      <c r="AE899" s="29">
        <v>3.8</v>
      </c>
      <c r="AF899" s="13" t="s">
        <v>417</v>
      </c>
      <c r="AG899" s="28">
        <v>373</v>
      </c>
      <c r="AH899" s="28"/>
      <c r="AI899" s="28"/>
      <c r="AP899" s="28">
        <v>235</v>
      </c>
      <c r="AQ899" s="28">
        <v>125</v>
      </c>
    </row>
    <row r="900" spans="1:43" x14ac:dyDescent="0.3">
      <c r="A900" s="48">
        <v>41347</v>
      </c>
      <c r="B900" s="26">
        <v>0.42979166666666663</v>
      </c>
      <c r="C900" s="13">
        <v>1872</v>
      </c>
      <c r="D900" s="13">
        <v>1.2155</v>
      </c>
      <c r="E900" s="13">
        <v>13.39</v>
      </c>
      <c r="F900" s="13">
        <v>7.69</v>
      </c>
      <c r="G900" s="13">
        <v>2.7</v>
      </c>
      <c r="K900" s="56">
        <v>41</v>
      </c>
      <c r="AE900" s="29">
        <v>0.57999999999999996</v>
      </c>
      <c r="AF900" s="13" t="s">
        <v>395</v>
      </c>
      <c r="AP900" s="28">
        <v>235</v>
      </c>
      <c r="AQ900" s="28">
        <v>125</v>
      </c>
    </row>
    <row r="901" spans="1:43" x14ac:dyDescent="0.3">
      <c r="A901" s="48">
        <v>41353</v>
      </c>
      <c r="B901" s="26">
        <v>0.38995370370370369</v>
      </c>
      <c r="C901" s="13">
        <v>1694</v>
      </c>
      <c r="D901" s="13">
        <v>1.0985</v>
      </c>
      <c r="E901" s="13">
        <v>13.24</v>
      </c>
      <c r="F901" s="13">
        <v>7.79</v>
      </c>
      <c r="G901" s="13">
        <v>2.7</v>
      </c>
      <c r="K901" s="56">
        <v>226</v>
      </c>
      <c r="AE901" s="29">
        <v>4.8</v>
      </c>
      <c r="AF901" s="13" t="s">
        <v>332</v>
      </c>
      <c r="AP901" s="28">
        <v>235</v>
      </c>
      <c r="AQ901" s="28">
        <v>125</v>
      </c>
    </row>
    <row r="902" spans="1:43" x14ac:dyDescent="0.3">
      <c r="A902" s="48">
        <v>41361</v>
      </c>
      <c r="B902" s="26">
        <v>0.42608796296296297</v>
      </c>
      <c r="C902" s="13">
        <v>1808</v>
      </c>
      <c r="D902" s="13">
        <v>1.1765000000000001</v>
      </c>
      <c r="E902" s="13">
        <v>13.81</v>
      </c>
      <c r="F902" s="13">
        <v>7.95</v>
      </c>
      <c r="G902" s="13">
        <v>4.3</v>
      </c>
      <c r="K902" s="56">
        <v>158</v>
      </c>
      <c r="L902" s="31">
        <f>AVERAGE(K898:K902)</f>
        <v>166.8</v>
      </c>
      <c r="M902" s="38">
        <f>GEOMEAN(K898:K902)</f>
        <v>143.35795010956173</v>
      </c>
      <c r="N902" s="55" t="s">
        <v>496</v>
      </c>
      <c r="AP902" s="28">
        <v>235</v>
      </c>
      <c r="AQ902" s="28">
        <v>125</v>
      </c>
    </row>
    <row r="903" spans="1:43" x14ac:dyDescent="0.3">
      <c r="A903" s="48">
        <v>41366</v>
      </c>
      <c r="B903" s="26">
        <v>0.38954861111111111</v>
      </c>
      <c r="C903" s="13">
        <v>1890</v>
      </c>
      <c r="D903" s="13">
        <v>1.2284999999999999</v>
      </c>
      <c r="E903" s="13">
        <v>10.97</v>
      </c>
      <c r="F903" s="13">
        <v>7.76</v>
      </c>
      <c r="G903" s="13">
        <v>5.6</v>
      </c>
      <c r="K903" s="56">
        <v>134</v>
      </c>
      <c r="AP903" s="28">
        <v>235</v>
      </c>
      <c r="AQ903" s="28">
        <v>125</v>
      </c>
    </row>
    <row r="904" spans="1:43" x14ac:dyDescent="0.3">
      <c r="A904" s="48">
        <v>41373</v>
      </c>
      <c r="B904" s="26">
        <v>0.4211226851851852</v>
      </c>
      <c r="C904" s="13">
        <v>1867</v>
      </c>
      <c r="D904" s="13">
        <v>1.2155</v>
      </c>
      <c r="E904" s="13">
        <v>9.23</v>
      </c>
      <c r="F904" s="13">
        <v>7.84</v>
      </c>
      <c r="G904" s="13">
        <v>14.1</v>
      </c>
      <c r="K904" s="56">
        <v>345</v>
      </c>
      <c r="AP904" s="28">
        <v>235</v>
      </c>
      <c r="AQ904" s="28">
        <v>125</v>
      </c>
    </row>
    <row r="905" spans="1:43" x14ac:dyDescent="0.3">
      <c r="A905" s="48">
        <v>41382</v>
      </c>
      <c r="B905" s="54">
        <v>0.41561342592592593</v>
      </c>
      <c r="C905" s="13">
        <v>1107</v>
      </c>
      <c r="D905" s="13">
        <v>0.72150000000000003</v>
      </c>
      <c r="E905" s="13">
        <v>9.5299999999999994</v>
      </c>
      <c r="F905" s="13">
        <v>7.91</v>
      </c>
      <c r="G905" s="13">
        <v>14.9</v>
      </c>
      <c r="K905" s="56">
        <v>1236</v>
      </c>
      <c r="AP905" s="28">
        <v>235</v>
      </c>
      <c r="AQ905" s="28">
        <v>125</v>
      </c>
    </row>
    <row r="906" spans="1:43" x14ac:dyDescent="0.3">
      <c r="A906" s="48">
        <v>41386</v>
      </c>
      <c r="B906" s="26">
        <v>0.42542824074074076</v>
      </c>
      <c r="C906" s="13">
        <v>1147</v>
      </c>
      <c r="D906" s="13">
        <v>0.74750000000000005</v>
      </c>
      <c r="E906" s="13">
        <v>9.6</v>
      </c>
      <c r="F906" s="13">
        <v>7.66</v>
      </c>
      <c r="G906" s="13">
        <v>10</v>
      </c>
      <c r="K906" s="56">
        <v>738</v>
      </c>
      <c r="AP906" s="28">
        <v>235</v>
      </c>
      <c r="AQ906" s="28">
        <v>125</v>
      </c>
    </row>
    <row r="907" spans="1:43" x14ac:dyDescent="0.3">
      <c r="A907" s="48">
        <v>41389</v>
      </c>
      <c r="B907" s="26">
        <v>0.41726851851851854</v>
      </c>
      <c r="C907" s="13">
        <v>906</v>
      </c>
      <c r="D907" s="13">
        <v>0.59150000000000003</v>
      </c>
      <c r="E907" s="13">
        <v>11.96</v>
      </c>
      <c r="F907" s="13">
        <v>7.95</v>
      </c>
      <c r="G907" s="13">
        <v>9.9</v>
      </c>
      <c r="K907" s="56">
        <v>1785</v>
      </c>
      <c r="L907" s="31">
        <f>AVERAGE(K903:K907)</f>
        <v>847.6</v>
      </c>
      <c r="M907" s="38">
        <f>GEOMEAN(K903:K907)</f>
        <v>596.11134778768269</v>
      </c>
      <c r="N907" s="55" t="s">
        <v>497</v>
      </c>
      <c r="AP907" s="28">
        <v>235</v>
      </c>
      <c r="AQ907" s="28">
        <v>125</v>
      </c>
    </row>
    <row r="908" spans="1:43" x14ac:dyDescent="0.3">
      <c r="A908" s="48">
        <v>41400</v>
      </c>
      <c r="B908" s="26">
        <v>0.40945601851851854</v>
      </c>
      <c r="C908" s="13">
        <v>1012</v>
      </c>
      <c r="D908" s="13">
        <v>0.65649999999999997</v>
      </c>
      <c r="E908" s="13">
        <v>7.87</v>
      </c>
      <c r="F908" s="13">
        <v>7.72</v>
      </c>
      <c r="G908" s="13">
        <v>13.8</v>
      </c>
      <c r="K908" s="56">
        <v>1723</v>
      </c>
      <c r="AP908" s="28">
        <v>235</v>
      </c>
      <c r="AQ908" s="28">
        <v>125</v>
      </c>
    </row>
    <row r="909" spans="1:43" x14ac:dyDescent="0.3">
      <c r="A909" s="48">
        <v>41403</v>
      </c>
      <c r="B909" s="26">
        <v>0.41452546296296294</v>
      </c>
      <c r="C909" s="13">
        <v>1385</v>
      </c>
      <c r="D909" s="13">
        <v>0.90349999999999997</v>
      </c>
      <c r="E909" s="13">
        <v>8.23</v>
      </c>
      <c r="F909" s="13">
        <v>7.87</v>
      </c>
      <c r="G909" s="13">
        <v>17.399999999999999</v>
      </c>
      <c r="K909" s="56">
        <v>369</v>
      </c>
      <c r="AP909" s="28">
        <v>235</v>
      </c>
      <c r="AQ909" s="28">
        <v>125</v>
      </c>
    </row>
    <row r="910" spans="1:43" x14ac:dyDescent="0.3">
      <c r="A910" s="48">
        <v>41409</v>
      </c>
      <c r="B910" s="26">
        <v>0.4099652777777778</v>
      </c>
      <c r="C910" s="13">
        <v>1299</v>
      </c>
      <c r="D910" s="13">
        <v>0.84499999999999997</v>
      </c>
      <c r="E910" s="13">
        <v>8.9600000000000009</v>
      </c>
      <c r="F910" s="13">
        <v>7.74</v>
      </c>
      <c r="G910" s="13">
        <v>17.7</v>
      </c>
      <c r="K910" s="56">
        <v>393</v>
      </c>
      <c r="AP910" s="28">
        <v>235</v>
      </c>
      <c r="AQ910" s="28">
        <v>125</v>
      </c>
    </row>
    <row r="911" spans="1:43" x14ac:dyDescent="0.3">
      <c r="A911" s="48">
        <v>41417</v>
      </c>
      <c r="B911" s="26">
        <v>0.39740740740740743</v>
      </c>
      <c r="C911" s="13">
        <v>747</v>
      </c>
      <c r="D911" s="13">
        <v>0.48749999999999999</v>
      </c>
      <c r="E911" s="13">
        <v>7.09</v>
      </c>
      <c r="F911" s="13">
        <v>7.7</v>
      </c>
      <c r="G911" s="13">
        <v>19.100000000000001</v>
      </c>
      <c r="K911" s="56">
        <v>1860</v>
      </c>
      <c r="AP911" s="28">
        <v>235</v>
      </c>
      <c r="AQ911" s="28">
        <v>125</v>
      </c>
    </row>
    <row r="912" spans="1:43" x14ac:dyDescent="0.3">
      <c r="A912" s="48">
        <v>41423</v>
      </c>
      <c r="B912" s="26">
        <v>0.4221759259259259</v>
      </c>
      <c r="C912" s="13">
        <v>1122</v>
      </c>
      <c r="D912" s="13">
        <v>0.72799999999999998</v>
      </c>
      <c r="E912" s="13">
        <v>7.1</v>
      </c>
      <c r="F912" s="13">
        <v>7.7</v>
      </c>
      <c r="G912" s="13">
        <v>20.100000000000001</v>
      </c>
      <c r="K912" s="56">
        <v>465</v>
      </c>
      <c r="L912" s="31">
        <f>AVERAGE(K908:K912)</f>
        <v>962</v>
      </c>
      <c r="M912" s="38">
        <f>GEOMEAN(K908:K912)</f>
        <v>736.09525502768929</v>
      </c>
      <c r="N912" s="55" t="s">
        <v>498</v>
      </c>
      <c r="AP912" s="28">
        <v>235</v>
      </c>
      <c r="AQ912" s="28">
        <v>125</v>
      </c>
    </row>
    <row r="913" spans="1:43" x14ac:dyDescent="0.3">
      <c r="A913" s="48">
        <v>41430</v>
      </c>
      <c r="B913" s="26">
        <v>0.43182870370370369</v>
      </c>
      <c r="C913" s="13">
        <v>1359</v>
      </c>
      <c r="D913" s="13">
        <v>0.88400000000000001</v>
      </c>
      <c r="E913" s="13">
        <v>7.69</v>
      </c>
      <c r="F913" s="13">
        <v>7.7</v>
      </c>
      <c r="G913" s="13">
        <v>17.5</v>
      </c>
      <c r="K913" s="56">
        <v>336</v>
      </c>
      <c r="AP913" s="28">
        <v>235</v>
      </c>
      <c r="AQ913" s="28">
        <v>125</v>
      </c>
    </row>
    <row r="914" spans="1:43" x14ac:dyDescent="0.3">
      <c r="A914" s="48">
        <v>41435</v>
      </c>
      <c r="B914" s="26">
        <v>0.38943287037037039</v>
      </c>
      <c r="C914" s="13">
        <v>503</v>
      </c>
      <c r="D914" s="13">
        <v>0.32700000000000001</v>
      </c>
      <c r="E914" s="13">
        <v>7.35</v>
      </c>
      <c r="F914" s="13">
        <v>7.77</v>
      </c>
      <c r="G914" s="13">
        <v>19.399999999999999</v>
      </c>
      <c r="K914" s="56">
        <v>19863</v>
      </c>
      <c r="O914" s="28"/>
      <c r="P914" s="28"/>
      <c r="U914" s="28"/>
      <c r="V914" s="28"/>
      <c r="AE914" s="29"/>
      <c r="AF914" s="13"/>
      <c r="AP914" s="28">
        <v>235</v>
      </c>
      <c r="AQ914" s="28">
        <v>125</v>
      </c>
    </row>
    <row r="915" spans="1:43" x14ac:dyDescent="0.3">
      <c r="A915" s="48">
        <v>41437</v>
      </c>
      <c r="B915" s="26">
        <v>0.41856481481481483</v>
      </c>
      <c r="C915" s="13">
        <v>1151</v>
      </c>
      <c r="D915" s="13">
        <v>0.74750000000000005</v>
      </c>
      <c r="E915" s="13">
        <v>6.07</v>
      </c>
      <c r="F915" s="13">
        <v>7.7</v>
      </c>
      <c r="G915" s="13">
        <v>22.5</v>
      </c>
      <c r="K915" s="56">
        <v>364</v>
      </c>
      <c r="AP915" s="28">
        <v>235</v>
      </c>
      <c r="AQ915" s="28">
        <v>125</v>
      </c>
    </row>
    <row r="916" spans="1:43" x14ac:dyDescent="0.3">
      <c r="A916" s="48">
        <v>41444</v>
      </c>
      <c r="B916" s="30">
        <v>0.40834490740740742</v>
      </c>
      <c r="C916" s="13">
        <v>1447</v>
      </c>
      <c r="D916" s="13">
        <v>0.9425</v>
      </c>
      <c r="E916" s="13">
        <v>5.17</v>
      </c>
      <c r="F916" s="13">
        <v>7.92</v>
      </c>
      <c r="G916" s="13">
        <v>20.7</v>
      </c>
      <c r="K916" s="56">
        <v>313</v>
      </c>
      <c r="AP916" s="28">
        <v>235</v>
      </c>
      <c r="AQ916" s="28">
        <v>125</v>
      </c>
    </row>
    <row r="917" spans="1:43" x14ac:dyDescent="0.3">
      <c r="A917" s="48">
        <v>41452</v>
      </c>
      <c r="B917" s="26">
        <v>0.38535879629629632</v>
      </c>
      <c r="C917" s="13">
        <v>843</v>
      </c>
      <c r="D917" s="13">
        <v>0.54600000000000004</v>
      </c>
      <c r="E917" s="13">
        <v>4.3099999999999996</v>
      </c>
      <c r="F917" s="13">
        <v>7.76</v>
      </c>
      <c r="G917" s="13">
        <v>22.3</v>
      </c>
      <c r="K917" s="56">
        <v>1374</v>
      </c>
      <c r="L917" s="31">
        <f>AVERAGE(K913:K917)</f>
        <v>4450</v>
      </c>
      <c r="M917" s="38">
        <f>GEOMEAN(K913:K917)</f>
        <v>1008.795914622853</v>
      </c>
      <c r="N917" s="55" t="s">
        <v>499</v>
      </c>
      <c r="AP917" s="28">
        <v>235</v>
      </c>
      <c r="AQ917" s="28">
        <v>125</v>
      </c>
    </row>
    <row r="918" spans="1:43" x14ac:dyDescent="0.3">
      <c r="A918" s="48">
        <v>41457</v>
      </c>
      <c r="B918" s="26">
        <v>0.39046296296296296</v>
      </c>
      <c r="C918" s="13">
        <v>318.10000000000002</v>
      </c>
      <c r="D918" s="13">
        <v>0.20669999999999999</v>
      </c>
      <c r="E918" s="13">
        <v>7.51</v>
      </c>
      <c r="F918" s="13">
        <v>8.0299999999999994</v>
      </c>
      <c r="G918" s="13">
        <v>18.8</v>
      </c>
      <c r="K918" s="56">
        <v>3448</v>
      </c>
      <c r="O918" s="28" t="s">
        <v>321</v>
      </c>
      <c r="P918" s="13">
        <v>25.3</v>
      </c>
      <c r="Q918" s="28" t="s">
        <v>321</v>
      </c>
      <c r="R918" s="28" t="s">
        <v>321</v>
      </c>
      <c r="S918" s="28" t="s">
        <v>321</v>
      </c>
      <c r="T918" s="28" t="s">
        <v>321</v>
      </c>
      <c r="U918" s="28" t="s">
        <v>321</v>
      </c>
      <c r="V918" s="28" t="s">
        <v>321</v>
      </c>
      <c r="W918" s="28" t="s">
        <v>321</v>
      </c>
      <c r="X918" s="28">
        <v>47.8</v>
      </c>
      <c r="Y918" s="28" t="s">
        <v>321</v>
      </c>
      <c r="Z918" s="28">
        <v>0.61</v>
      </c>
      <c r="AA918" s="28" t="s">
        <v>321</v>
      </c>
      <c r="AB918" s="28">
        <v>18.7</v>
      </c>
      <c r="AC918" s="28" t="s">
        <v>321</v>
      </c>
      <c r="AD918" s="13">
        <v>73.7</v>
      </c>
      <c r="AE918" s="28">
        <v>1.2</v>
      </c>
      <c r="AF918" s="29" t="s">
        <v>500</v>
      </c>
      <c r="AP918" s="28">
        <v>235</v>
      </c>
      <c r="AQ918" s="28">
        <v>125</v>
      </c>
    </row>
    <row r="919" spans="1:43" x14ac:dyDescent="0.3">
      <c r="A919" s="48">
        <v>41463</v>
      </c>
      <c r="B919" s="26">
        <v>0.42556712962962967</v>
      </c>
      <c r="C919" s="13">
        <v>1172</v>
      </c>
      <c r="D919" s="13">
        <v>0.76049999999999995</v>
      </c>
      <c r="E919" s="13">
        <v>7.44</v>
      </c>
      <c r="F919" s="13">
        <v>7.7</v>
      </c>
      <c r="G919" s="13">
        <v>22.5</v>
      </c>
      <c r="K919" s="56">
        <v>171</v>
      </c>
      <c r="AP919" s="28">
        <v>235</v>
      </c>
      <c r="AQ919" s="28">
        <v>125</v>
      </c>
    </row>
    <row r="920" spans="1:43" x14ac:dyDescent="0.3">
      <c r="A920" s="48">
        <v>41470</v>
      </c>
      <c r="B920" s="26">
        <v>0.40962962962962962</v>
      </c>
      <c r="C920" s="13">
        <v>1446</v>
      </c>
      <c r="D920" s="13">
        <v>0.9425</v>
      </c>
      <c r="E920" s="13">
        <v>7.05</v>
      </c>
      <c r="F920" s="13">
        <v>7.76</v>
      </c>
      <c r="G920" s="13">
        <v>24.8</v>
      </c>
      <c r="K920" s="56">
        <v>546</v>
      </c>
      <c r="AP920" s="28">
        <v>235</v>
      </c>
      <c r="AQ920" s="28">
        <v>125</v>
      </c>
    </row>
    <row r="921" spans="1:43" x14ac:dyDescent="0.3">
      <c r="A921" s="48">
        <v>41473</v>
      </c>
      <c r="B921" s="26">
        <v>0.40942129629629626</v>
      </c>
      <c r="C921" s="13">
        <v>1545</v>
      </c>
      <c r="D921" s="13">
        <v>1.0075000000000001</v>
      </c>
      <c r="E921" s="13">
        <v>4.3899999999999997</v>
      </c>
      <c r="F921" s="13">
        <v>7.82</v>
      </c>
      <c r="G921" s="13">
        <v>26.2</v>
      </c>
      <c r="K921" s="56">
        <v>487</v>
      </c>
      <c r="AP921" s="28">
        <v>235</v>
      </c>
      <c r="AQ921" s="28">
        <v>125</v>
      </c>
    </row>
    <row r="922" spans="1:43" x14ac:dyDescent="0.3">
      <c r="A922" s="48">
        <v>41486</v>
      </c>
      <c r="B922" s="26">
        <v>0.40577546296296302</v>
      </c>
      <c r="C922" s="13">
        <v>1508</v>
      </c>
      <c r="D922" s="13">
        <v>0.98150000000000004</v>
      </c>
      <c r="E922" s="13">
        <v>5.39</v>
      </c>
      <c r="F922" s="13">
        <v>7.46</v>
      </c>
      <c r="G922" s="13">
        <v>19.5</v>
      </c>
      <c r="K922" s="56">
        <v>697</v>
      </c>
      <c r="L922" s="31">
        <f>AVERAGE(K918:K922)</f>
        <v>1069.8</v>
      </c>
      <c r="M922" s="38">
        <f>GEOMEAN(K918:K922)</f>
        <v>642.24916737791568</v>
      </c>
      <c r="N922" s="55" t="s">
        <v>501</v>
      </c>
      <c r="AP922" s="28">
        <v>235</v>
      </c>
      <c r="AQ922" s="28">
        <v>125</v>
      </c>
    </row>
    <row r="923" spans="1:43" x14ac:dyDescent="0.3">
      <c r="A923" s="48">
        <v>41498</v>
      </c>
      <c r="B923" s="26">
        <v>0.41594907407407411</v>
      </c>
      <c r="C923" s="13">
        <v>1304</v>
      </c>
      <c r="D923" s="13">
        <v>0.84499999999999997</v>
      </c>
      <c r="E923" s="13">
        <v>5.45</v>
      </c>
      <c r="F923" s="13">
        <v>7.59</v>
      </c>
      <c r="G923" s="13">
        <v>23.1</v>
      </c>
      <c r="K923" s="56">
        <v>203</v>
      </c>
      <c r="AP923" s="28">
        <v>235</v>
      </c>
      <c r="AQ923" s="28">
        <v>125</v>
      </c>
    </row>
    <row r="924" spans="1:43" x14ac:dyDescent="0.3">
      <c r="A924" s="48">
        <v>41501</v>
      </c>
      <c r="B924" s="54">
        <v>0.40993055555555552</v>
      </c>
      <c r="C924" s="13">
        <v>1559</v>
      </c>
      <c r="D924" s="13">
        <v>1.014</v>
      </c>
      <c r="E924" s="13">
        <v>6.27</v>
      </c>
      <c r="F924" s="13">
        <v>7.68</v>
      </c>
      <c r="G924" s="13">
        <v>17.8</v>
      </c>
      <c r="K924" s="56">
        <v>143</v>
      </c>
      <c r="AP924" s="28">
        <v>235</v>
      </c>
      <c r="AQ924" s="28">
        <v>125</v>
      </c>
    </row>
    <row r="925" spans="1:43" x14ac:dyDescent="0.3">
      <c r="A925" s="48">
        <v>41507</v>
      </c>
      <c r="B925" s="26">
        <v>0.39905092592592589</v>
      </c>
      <c r="C925" s="13">
        <v>1737</v>
      </c>
      <c r="D925" s="13">
        <v>1.131</v>
      </c>
      <c r="E925" s="13">
        <v>4.58</v>
      </c>
      <c r="F925" s="13">
        <v>7.49</v>
      </c>
      <c r="G925" s="13">
        <v>22.4</v>
      </c>
      <c r="K925" s="56">
        <v>31</v>
      </c>
      <c r="AP925" s="28">
        <v>235</v>
      </c>
      <c r="AQ925" s="28">
        <v>125</v>
      </c>
    </row>
    <row r="926" spans="1:43" x14ac:dyDescent="0.3">
      <c r="A926" s="48">
        <v>41512</v>
      </c>
      <c r="B926" s="26">
        <v>0.40250000000000002</v>
      </c>
      <c r="C926" s="13">
        <v>1715</v>
      </c>
      <c r="D926" s="13">
        <v>1.1114999999999999</v>
      </c>
      <c r="E926" s="13">
        <v>4.55</v>
      </c>
      <c r="F926" s="13">
        <v>7.65</v>
      </c>
      <c r="G926" s="13">
        <v>22.1</v>
      </c>
      <c r="K926" s="56">
        <v>31</v>
      </c>
      <c r="AP926" s="28">
        <v>235</v>
      </c>
      <c r="AQ926" s="28">
        <v>125</v>
      </c>
    </row>
    <row r="927" spans="1:43" x14ac:dyDescent="0.3">
      <c r="A927" s="48">
        <v>41515</v>
      </c>
      <c r="B927" s="26">
        <v>0.3964699074074074</v>
      </c>
      <c r="C927" s="13">
        <v>1751</v>
      </c>
      <c r="D927" s="13">
        <v>1.1375</v>
      </c>
      <c r="E927" s="13">
        <v>2.46</v>
      </c>
      <c r="F927" s="13">
        <v>7.67</v>
      </c>
      <c r="G927" s="13">
        <v>24.2</v>
      </c>
      <c r="K927" s="56">
        <v>20</v>
      </c>
      <c r="L927" s="31">
        <f>AVERAGE(K923:K927)</f>
        <v>85.6</v>
      </c>
      <c r="M927" s="38">
        <f>GEOMEAN(K923:K927)</f>
        <v>56.145776397556375</v>
      </c>
      <c r="N927" s="55" t="s">
        <v>502</v>
      </c>
      <c r="AP927" s="28">
        <v>235</v>
      </c>
      <c r="AQ927" s="28">
        <v>125</v>
      </c>
    </row>
    <row r="928" spans="1:43" x14ac:dyDescent="0.3">
      <c r="A928" s="48">
        <v>41527</v>
      </c>
      <c r="B928" s="26">
        <v>0.38557870370370373</v>
      </c>
      <c r="C928" s="13">
        <v>742</v>
      </c>
      <c r="D928" s="13">
        <v>0.48099999999999998</v>
      </c>
      <c r="E928" s="13">
        <v>4.3600000000000003</v>
      </c>
      <c r="F928" s="13">
        <v>7.77</v>
      </c>
      <c r="G928" s="13">
        <v>23.8</v>
      </c>
      <c r="K928" s="56">
        <v>327</v>
      </c>
      <c r="AP928" s="28">
        <v>235</v>
      </c>
      <c r="AQ928" s="28">
        <v>125</v>
      </c>
    </row>
    <row r="929" spans="1:43" x14ac:dyDescent="0.3">
      <c r="A929" s="48">
        <v>41529</v>
      </c>
      <c r="B929" s="26">
        <v>0.4107407407407408</v>
      </c>
      <c r="C929" s="13">
        <v>397</v>
      </c>
      <c r="D929" s="13">
        <v>0.2581</v>
      </c>
      <c r="E929" s="13">
        <v>6.62</v>
      </c>
      <c r="F929" s="13">
        <v>7.5</v>
      </c>
      <c r="G929" s="13">
        <v>23.4</v>
      </c>
      <c r="K929" s="56">
        <v>7701</v>
      </c>
      <c r="AP929" s="28">
        <v>235</v>
      </c>
      <c r="AQ929" s="28">
        <v>125</v>
      </c>
    </row>
    <row r="930" spans="1:43" x14ac:dyDescent="0.3">
      <c r="A930" s="48">
        <v>41533</v>
      </c>
      <c r="B930" s="26">
        <v>0.38037037037037041</v>
      </c>
      <c r="C930" s="13">
        <v>1214</v>
      </c>
      <c r="D930" s="13">
        <v>0.78649999999999998</v>
      </c>
      <c r="E930" s="13">
        <v>5.34</v>
      </c>
      <c r="F930" s="13">
        <v>7.71</v>
      </c>
      <c r="G930" s="13">
        <v>17.600000000000001</v>
      </c>
      <c r="K930" s="56">
        <v>331</v>
      </c>
      <c r="AP930" s="28">
        <v>235</v>
      </c>
      <c r="AQ930" s="28">
        <v>125</v>
      </c>
    </row>
    <row r="931" spans="1:43" x14ac:dyDescent="0.3">
      <c r="A931" s="48">
        <v>41540</v>
      </c>
      <c r="B931" s="26">
        <v>0.44739583333333338</v>
      </c>
      <c r="C931" s="13">
        <v>856</v>
      </c>
      <c r="D931" s="13">
        <v>0.55900000000000005</v>
      </c>
      <c r="E931" s="13">
        <v>7.76</v>
      </c>
      <c r="F931" s="13">
        <v>7.87</v>
      </c>
      <c r="G931" s="13">
        <v>16.3</v>
      </c>
      <c r="K931" s="56">
        <v>455</v>
      </c>
      <c r="AP931" s="28">
        <v>235</v>
      </c>
      <c r="AQ931" s="28">
        <v>125</v>
      </c>
    </row>
    <row r="932" spans="1:43" x14ac:dyDescent="0.3">
      <c r="A932" s="48">
        <v>41543</v>
      </c>
      <c r="B932" s="26">
        <v>0.39975694444444443</v>
      </c>
      <c r="C932" s="13">
        <v>1331</v>
      </c>
      <c r="D932" s="13">
        <v>0.86450000000000005</v>
      </c>
      <c r="E932" s="13">
        <v>5.75</v>
      </c>
      <c r="F932" s="13">
        <v>7.48</v>
      </c>
      <c r="G932" s="13">
        <v>15.6</v>
      </c>
      <c r="K932" s="56">
        <v>211</v>
      </c>
      <c r="L932" s="31">
        <f>AVERAGE(K928:K932)</f>
        <v>1805</v>
      </c>
      <c r="M932" s="38">
        <f>GEOMEAN(K928:K932)</f>
        <v>603.45285226398209</v>
      </c>
      <c r="N932" s="55" t="s">
        <v>503</v>
      </c>
      <c r="AP932" s="28">
        <v>235</v>
      </c>
      <c r="AQ932" s="28">
        <v>125</v>
      </c>
    </row>
    <row r="933" spans="1:43" x14ac:dyDescent="0.3">
      <c r="A933" s="48">
        <v>41555</v>
      </c>
      <c r="B933" s="26">
        <v>0.42494212962962963</v>
      </c>
      <c r="C933" s="13">
        <v>806</v>
      </c>
      <c r="D933" s="13">
        <v>0.52649999999999997</v>
      </c>
      <c r="E933" s="13">
        <v>8.51</v>
      </c>
      <c r="F933" s="13">
        <v>7.95</v>
      </c>
      <c r="G933" s="13">
        <v>15</v>
      </c>
      <c r="K933" s="56">
        <v>677</v>
      </c>
      <c r="O933" s="28" t="s">
        <v>321</v>
      </c>
      <c r="P933" s="13">
        <v>63.4</v>
      </c>
      <c r="Q933" s="28" t="s">
        <v>321</v>
      </c>
      <c r="R933" s="28" t="s">
        <v>321</v>
      </c>
      <c r="S933" s="28" t="s">
        <v>321</v>
      </c>
      <c r="T933" s="28" t="s">
        <v>321</v>
      </c>
      <c r="U933" s="28" t="s">
        <v>321</v>
      </c>
      <c r="V933" s="28" t="s">
        <v>321</v>
      </c>
      <c r="W933" s="28" t="s">
        <v>321</v>
      </c>
      <c r="X933" s="28">
        <v>134</v>
      </c>
      <c r="Y933" s="28" t="s">
        <v>321</v>
      </c>
      <c r="Z933" s="28">
        <v>0.7</v>
      </c>
      <c r="AA933" s="28" t="s">
        <v>321</v>
      </c>
      <c r="AB933" s="28">
        <v>26.3</v>
      </c>
      <c r="AC933" s="28" t="s">
        <v>112</v>
      </c>
      <c r="AD933" s="13">
        <v>194</v>
      </c>
      <c r="AE933" s="13">
        <v>1.6</v>
      </c>
      <c r="AF933" s="13" t="s">
        <v>417</v>
      </c>
      <c r="AG933" s="13">
        <v>434</v>
      </c>
      <c r="AP933" s="28">
        <v>235</v>
      </c>
      <c r="AQ933" s="28">
        <v>125</v>
      </c>
    </row>
    <row r="934" spans="1:43" x14ac:dyDescent="0.3">
      <c r="A934" s="48">
        <v>41564</v>
      </c>
      <c r="B934" s="26">
        <v>0.39209490740740738</v>
      </c>
      <c r="C934" s="13">
        <v>1428</v>
      </c>
      <c r="D934" s="13">
        <v>0.92949999999999999</v>
      </c>
      <c r="E934" s="13">
        <v>5.4</v>
      </c>
      <c r="F934" s="13">
        <v>7.79</v>
      </c>
      <c r="G934" s="13">
        <v>12.3</v>
      </c>
      <c r="K934" s="56">
        <v>98</v>
      </c>
      <c r="AP934" s="28">
        <v>235</v>
      </c>
      <c r="AQ934" s="28">
        <v>125</v>
      </c>
    </row>
    <row r="935" spans="1:43" x14ac:dyDescent="0.3">
      <c r="A935" s="48">
        <v>41568</v>
      </c>
      <c r="B935" s="26">
        <v>0.43079861111111112</v>
      </c>
      <c r="C935" s="13">
        <v>869</v>
      </c>
      <c r="D935" s="13">
        <v>0.5655</v>
      </c>
      <c r="E935" s="13">
        <v>8.66</v>
      </c>
      <c r="F935" s="13">
        <v>7.72</v>
      </c>
      <c r="G935" s="13">
        <v>10.9</v>
      </c>
      <c r="K935" s="56">
        <v>457</v>
      </c>
      <c r="AP935" s="28">
        <v>235</v>
      </c>
      <c r="AQ935" s="28">
        <v>125</v>
      </c>
    </row>
    <row r="936" spans="1:43" x14ac:dyDescent="0.3">
      <c r="A936" s="48">
        <v>41571</v>
      </c>
      <c r="B936" s="26">
        <v>0.3850925925925926</v>
      </c>
      <c r="C936" s="13">
        <v>680</v>
      </c>
      <c r="D936" s="13">
        <v>0.442</v>
      </c>
      <c r="E936" s="13">
        <v>8.36</v>
      </c>
      <c r="F936" s="13">
        <v>7.92</v>
      </c>
      <c r="G936" s="13">
        <v>7.8</v>
      </c>
      <c r="K936" s="56">
        <v>933</v>
      </c>
      <c r="AP936" s="28">
        <v>235</v>
      </c>
      <c r="AQ936" s="28">
        <v>125</v>
      </c>
    </row>
    <row r="937" spans="1:43" x14ac:dyDescent="0.3">
      <c r="A937" s="48">
        <v>41575</v>
      </c>
      <c r="B937" s="26">
        <v>0.39898148148148144</v>
      </c>
      <c r="C937" s="13">
        <v>1186</v>
      </c>
      <c r="D937" s="13">
        <v>0.77349999999999997</v>
      </c>
      <c r="E937" s="13">
        <v>8.39</v>
      </c>
      <c r="F937" s="13">
        <v>7.76</v>
      </c>
      <c r="G937" s="13">
        <v>7.8</v>
      </c>
      <c r="K937" s="56">
        <v>146</v>
      </c>
      <c r="L937" s="31">
        <f>AVERAGE(K933:K937)</f>
        <v>462.2</v>
      </c>
      <c r="M937" s="38">
        <f>GEOMEAN(K933:K937)</f>
        <v>333.57468823363274</v>
      </c>
      <c r="N937" s="55" t="s">
        <v>504</v>
      </c>
      <c r="AP937" s="28">
        <v>235</v>
      </c>
      <c r="AQ937" s="28">
        <v>125</v>
      </c>
    </row>
    <row r="938" spans="1:43" x14ac:dyDescent="0.3">
      <c r="A938" s="48">
        <v>41582</v>
      </c>
      <c r="B938" s="26">
        <v>0.4259027777777778</v>
      </c>
      <c r="C938" s="13">
        <v>1034</v>
      </c>
      <c r="D938" s="13">
        <v>0.66949999999999998</v>
      </c>
      <c r="E938" s="13">
        <v>9.69</v>
      </c>
      <c r="F938" s="13">
        <v>7.87</v>
      </c>
      <c r="G938" s="13">
        <v>9.3000000000000007</v>
      </c>
      <c r="K938" s="56">
        <v>563</v>
      </c>
      <c r="AP938" s="28">
        <v>235</v>
      </c>
      <c r="AQ938" s="28">
        <v>125</v>
      </c>
    </row>
    <row r="939" spans="1:43" x14ac:dyDescent="0.3">
      <c r="A939" s="48">
        <v>41584</v>
      </c>
      <c r="B939" s="54">
        <v>0.36641203703703701</v>
      </c>
      <c r="C939" s="13">
        <v>1217</v>
      </c>
      <c r="D939" s="13">
        <v>0.79300000000000004</v>
      </c>
      <c r="E939" s="13">
        <v>8.6999999999999993</v>
      </c>
      <c r="F939" s="13">
        <v>7.81</v>
      </c>
      <c r="G939" s="13">
        <v>11.3</v>
      </c>
      <c r="K939" s="56">
        <v>173</v>
      </c>
      <c r="AP939" s="28">
        <v>235</v>
      </c>
      <c r="AQ939" s="28">
        <v>125</v>
      </c>
    </row>
    <row r="940" spans="1:43" x14ac:dyDescent="0.3">
      <c r="A940" s="48">
        <v>41590</v>
      </c>
      <c r="B940" s="26">
        <v>0.42697916666666669</v>
      </c>
      <c r="C940" s="13">
        <v>1182</v>
      </c>
      <c r="D940" s="13">
        <v>0.76700000000000002</v>
      </c>
      <c r="E940" s="13">
        <v>10.19</v>
      </c>
      <c r="F940" s="13">
        <v>7.86</v>
      </c>
      <c r="G940" s="13">
        <v>4.7</v>
      </c>
      <c r="K940" s="56">
        <v>74</v>
      </c>
      <c r="AP940" s="28">
        <v>235</v>
      </c>
      <c r="AQ940" s="28">
        <v>125</v>
      </c>
    </row>
    <row r="941" spans="1:43" x14ac:dyDescent="0.3">
      <c r="A941" s="48">
        <v>41592</v>
      </c>
      <c r="B941" s="26">
        <v>0.40010416666666665</v>
      </c>
      <c r="C941" s="13">
        <v>1311</v>
      </c>
      <c r="D941" s="13">
        <v>0.85150000000000003</v>
      </c>
      <c r="E941" s="13">
        <v>11.31</v>
      </c>
      <c r="F941" s="13">
        <v>7.91</v>
      </c>
      <c r="G941" s="13">
        <v>2.7</v>
      </c>
      <c r="K941" s="56">
        <v>238</v>
      </c>
      <c r="AP941" s="28">
        <v>235</v>
      </c>
      <c r="AQ941" s="28">
        <v>125</v>
      </c>
    </row>
    <row r="942" spans="1:43" x14ac:dyDescent="0.3">
      <c r="A942" s="48">
        <v>41596</v>
      </c>
      <c r="B942" s="26">
        <v>0.40767361111111106</v>
      </c>
      <c r="C942" s="13">
        <v>437</v>
      </c>
      <c r="D942" s="13">
        <v>0.28410000000000002</v>
      </c>
      <c r="E942" s="13">
        <v>10.78</v>
      </c>
      <c r="F942" s="13">
        <v>7.79</v>
      </c>
      <c r="G942" s="13">
        <v>9.6999999999999993</v>
      </c>
      <c r="K942" s="56">
        <v>3255</v>
      </c>
      <c r="L942" s="31">
        <f>AVERAGE(K938:K942)</f>
        <v>860.6</v>
      </c>
      <c r="M942" s="38">
        <f>GEOMEAN(K938:K942)</f>
        <v>354.30952972099215</v>
      </c>
      <c r="N942" s="55" t="s">
        <v>505</v>
      </c>
      <c r="AP942" s="28">
        <v>235</v>
      </c>
      <c r="AQ942" s="28">
        <v>125</v>
      </c>
    </row>
    <row r="943" spans="1:43" x14ac:dyDescent="0.3">
      <c r="A943" s="48">
        <v>41611</v>
      </c>
      <c r="B943" s="26">
        <v>0.44511574074074073</v>
      </c>
      <c r="C943" s="13">
        <v>1177</v>
      </c>
      <c r="D943" s="13">
        <v>0.76700000000000002</v>
      </c>
      <c r="E943" s="13">
        <v>9.94</v>
      </c>
      <c r="F943" s="13">
        <v>7.82</v>
      </c>
      <c r="G943" s="13">
        <v>5.9</v>
      </c>
      <c r="K943" s="56">
        <v>121</v>
      </c>
      <c r="AP943" s="28">
        <v>235</v>
      </c>
      <c r="AQ943" s="28">
        <v>125</v>
      </c>
    </row>
    <row r="944" spans="1:43" x14ac:dyDescent="0.3">
      <c r="A944" s="48">
        <v>41613</v>
      </c>
      <c r="B944" s="26">
        <v>0.41878472222222224</v>
      </c>
      <c r="C944" s="13">
        <v>1181</v>
      </c>
      <c r="D944" s="13">
        <v>0.76700000000000002</v>
      </c>
      <c r="E944" s="13">
        <v>8.8800000000000008</v>
      </c>
      <c r="F944" s="13">
        <v>7.6</v>
      </c>
      <c r="G944" s="13">
        <v>8.3000000000000007</v>
      </c>
      <c r="K944" s="56">
        <v>934</v>
      </c>
      <c r="AP944" s="28">
        <v>235</v>
      </c>
      <c r="AQ944" s="28">
        <v>125</v>
      </c>
    </row>
    <row r="945" spans="1:43" x14ac:dyDescent="0.3">
      <c r="A945" s="48">
        <v>41620</v>
      </c>
      <c r="B945" s="54">
        <v>0.40471064814814817</v>
      </c>
      <c r="C945" s="13">
        <v>3169</v>
      </c>
      <c r="D945" s="13">
        <v>2.0605000000000002</v>
      </c>
      <c r="E945" s="13">
        <v>11.41</v>
      </c>
      <c r="F945" s="13">
        <v>7.6</v>
      </c>
      <c r="G945" s="13">
        <v>0</v>
      </c>
      <c r="K945" s="56">
        <v>201</v>
      </c>
      <c r="AP945" s="28">
        <v>235</v>
      </c>
      <c r="AQ945" s="28">
        <v>125</v>
      </c>
    </row>
    <row r="946" spans="1:43" x14ac:dyDescent="0.3">
      <c r="A946" s="48">
        <v>41624</v>
      </c>
      <c r="B946" s="26">
        <v>0.40814814814814815</v>
      </c>
      <c r="C946" s="13">
        <v>3073</v>
      </c>
      <c r="D946" s="13">
        <v>1.9955000000000001</v>
      </c>
      <c r="E946" s="13">
        <v>14.26</v>
      </c>
      <c r="F946" s="13">
        <v>7.41</v>
      </c>
      <c r="G946" s="13">
        <v>0.7</v>
      </c>
      <c r="K946" s="56">
        <v>488</v>
      </c>
      <c r="AP946" s="28">
        <v>235</v>
      </c>
      <c r="AQ946" s="28">
        <v>125</v>
      </c>
    </row>
    <row r="947" spans="1:43" x14ac:dyDescent="0.3">
      <c r="A947" s="48">
        <v>41627</v>
      </c>
      <c r="B947" s="26">
        <v>0.40186342592592594</v>
      </c>
      <c r="C947" s="13">
        <v>2457</v>
      </c>
      <c r="D947" s="13">
        <v>1.599</v>
      </c>
      <c r="E947" s="13">
        <v>14.82</v>
      </c>
      <c r="F947" s="13">
        <v>7.97</v>
      </c>
      <c r="G947" s="13">
        <v>2</v>
      </c>
      <c r="K947" s="56">
        <v>384</v>
      </c>
      <c r="L947" s="31">
        <f>AVERAGE(K943:K947)</f>
        <v>425.6</v>
      </c>
      <c r="M947" s="38">
        <f>GEOMEAN(K943:K947)</f>
        <v>335.5953001133318</v>
      </c>
      <c r="N947" s="55" t="s">
        <v>506</v>
      </c>
      <c r="AP947" s="28">
        <v>235</v>
      </c>
      <c r="AQ947" s="28">
        <v>125</v>
      </c>
    </row>
    <row r="948" spans="1:43" x14ac:dyDescent="0.3">
      <c r="A948" s="48">
        <v>41652</v>
      </c>
      <c r="B948" s="26">
        <v>0.41043981481481479</v>
      </c>
      <c r="C948" s="13">
        <v>1896</v>
      </c>
      <c r="D948" s="13">
        <v>1.2350000000000001</v>
      </c>
      <c r="E948" s="13">
        <v>15.57</v>
      </c>
      <c r="F948" s="13">
        <v>7.97</v>
      </c>
      <c r="G948" s="13">
        <v>3.9</v>
      </c>
      <c r="K948" s="56">
        <v>218</v>
      </c>
      <c r="AP948" s="28">
        <v>235</v>
      </c>
      <c r="AQ948" s="28">
        <v>125</v>
      </c>
    </row>
    <row r="949" spans="1:43" x14ac:dyDescent="0.3">
      <c r="A949" s="48">
        <v>41655</v>
      </c>
      <c r="B949" s="26">
        <v>0.38775462962962964</v>
      </c>
      <c r="C949" s="13">
        <v>1893</v>
      </c>
      <c r="D949" s="13">
        <v>1.2284999999999999</v>
      </c>
      <c r="E949" s="13">
        <v>15.5</v>
      </c>
      <c r="F949" s="13">
        <v>7.48</v>
      </c>
      <c r="G949" s="13">
        <v>0.7</v>
      </c>
      <c r="K949" s="56">
        <v>393</v>
      </c>
      <c r="AP949" s="28">
        <v>235</v>
      </c>
      <c r="AQ949" s="28">
        <v>125</v>
      </c>
    </row>
    <row r="950" spans="1:43" x14ac:dyDescent="0.3">
      <c r="A950" s="48">
        <v>41661</v>
      </c>
      <c r="G950" s="13" t="s">
        <v>421</v>
      </c>
      <c r="AP950" s="28">
        <v>235</v>
      </c>
      <c r="AQ950" s="28">
        <v>125</v>
      </c>
    </row>
    <row r="951" spans="1:43" x14ac:dyDescent="0.3">
      <c r="A951" s="48">
        <v>41668</v>
      </c>
      <c r="B951" s="26">
        <v>0.38427083333333334</v>
      </c>
      <c r="C951" s="13">
        <v>2911</v>
      </c>
      <c r="D951" s="13">
        <v>1.8915</v>
      </c>
      <c r="E951" s="13">
        <v>12.01</v>
      </c>
      <c r="F951" s="13">
        <v>7.04</v>
      </c>
      <c r="G951" s="13">
        <v>0</v>
      </c>
      <c r="K951" s="56">
        <v>10</v>
      </c>
      <c r="AP951" s="28">
        <v>235</v>
      </c>
      <c r="AQ951" s="28">
        <v>125</v>
      </c>
    </row>
    <row r="952" spans="1:43" x14ac:dyDescent="0.3">
      <c r="A952" s="48">
        <v>41669</v>
      </c>
      <c r="B952" s="13"/>
      <c r="G952" s="13" t="s">
        <v>421</v>
      </c>
      <c r="L952" s="31">
        <f>AVERAGE(K948:K952)</f>
        <v>207</v>
      </c>
      <c r="M952" s="38">
        <f>GEOMEAN(K948:K952)</f>
        <v>94.976540837237295</v>
      </c>
      <c r="N952" s="55" t="s">
        <v>507</v>
      </c>
      <c r="AP952" s="28">
        <v>235</v>
      </c>
      <c r="AQ952" s="28">
        <v>125</v>
      </c>
    </row>
    <row r="953" spans="1:43" x14ac:dyDescent="0.3">
      <c r="A953" s="48">
        <v>41676</v>
      </c>
      <c r="B953" s="26">
        <v>0.4045023148148148</v>
      </c>
      <c r="C953" s="13">
        <v>3605</v>
      </c>
      <c r="D953" s="13">
        <v>2.3464999999999998</v>
      </c>
      <c r="E953" s="13">
        <v>13.96</v>
      </c>
      <c r="F953" s="13">
        <v>7.64</v>
      </c>
      <c r="G953" s="13">
        <v>0.2</v>
      </c>
      <c r="K953" s="56">
        <v>689</v>
      </c>
      <c r="AP953" s="28">
        <v>235</v>
      </c>
      <c r="AQ953" s="28">
        <v>125</v>
      </c>
    </row>
    <row r="954" spans="1:43" x14ac:dyDescent="0.3">
      <c r="A954" s="48">
        <v>41682</v>
      </c>
      <c r="G954" s="13" t="s">
        <v>421</v>
      </c>
      <c r="AP954" s="28">
        <v>235</v>
      </c>
      <c r="AQ954" s="28">
        <v>125</v>
      </c>
    </row>
    <row r="955" spans="1:43" x14ac:dyDescent="0.3">
      <c r="A955" s="48">
        <v>41688</v>
      </c>
      <c r="B955" s="26">
        <v>0.41438657407407403</v>
      </c>
      <c r="C955" s="13">
        <v>4441</v>
      </c>
      <c r="D955" s="13">
        <v>2.8860000000000001</v>
      </c>
      <c r="E955" s="13">
        <v>16.77</v>
      </c>
      <c r="F955" s="13">
        <v>8.27</v>
      </c>
      <c r="G955" s="13">
        <v>1.1000000000000001</v>
      </c>
      <c r="K955" s="56">
        <v>161</v>
      </c>
      <c r="AP955" s="28">
        <v>235</v>
      </c>
      <c r="AQ955" s="28">
        <v>125</v>
      </c>
    </row>
    <row r="956" spans="1:43" x14ac:dyDescent="0.3">
      <c r="A956" s="48">
        <v>41690</v>
      </c>
      <c r="B956" s="26">
        <v>0.40770833333333334</v>
      </c>
      <c r="C956" s="13">
        <v>2132</v>
      </c>
      <c r="D956" s="13">
        <v>1.3845000000000001</v>
      </c>
      <c r="E956" s="13">
        <v>13.7</v>
      </c>
      <c r="F956" s="13">
        <v>7.94</v>
      </c>
      <c r="G956" s="13">
        <v>2</v>
      </c>
      <c r="K956" s="56">
        <v>278</v>
      </c>
      <c r="AP956" s="28">
        <v>235</v>
      </c>
      <c r="AQ956" s="28">
        <v>125</v>
      </c>
    </row>
    <row r="957" spans="1:43" x14ac:dyDescent="0.3">
      <c r="A957" s="48">
        <v>41696</v>
      </c>
      <c r="B957" s="26">
        <v>0.42703703703703705</v>
      </c>
      <c r="C957" s="13">
        <v>1930</v>
      </c>
      <c r="D957" s="13">
        <v>1.2544999999999999</v>
      </c>
      <c r="E957" s="13">
        <v>14.49</v>
      </c>
      <c r="F957" s="13">
        <v>7.81</v>
      </c>
      <c r="G957" s="13">
        <v>0</v>
      </c>
      <c r="K957" s="56">
        <v>464</v>
      </c>
      <c r="L957" s="31">
        <f>AVERAGE(K953:K957)</f>
        <v>398</v>
      </c>
      <c r="M957" s="38">
        <f>GEOMEAN(K953:K957)</f>
        <v>345.8612992535372</v>
      </c>
      <c r="N957" s="55" t="s">
        <v>508</v>
      </c>
      <c r="AP957" s="28">
        <v>235</v>
      </c>
      <c r="AQ957" s="28">
        <v>125</v>
      </c>
    </row>
    <row r="958" spans="1:43" x14ac:dyDescent="0.3">
      <c r="A958" s="48">
        <v>41704</v>
      </c>
      <c r="B958" s="26">
        <v>0.42067129629629635</v>
      </c>
      <c r="C958" s="13">
        <v>2475</v>
      </c>
      <c r="D958" s="13">
        <v>1.6120000000000001</v>
      </c>
      <c r="E958" s="13">
        <v>16.86</v>
      </c>
      <c r="F958" s="13">
        <v>8.67</v>
      </c>
      <c r="G958" s="13">
        <v>3.3</v>
      </c>
      <c r="K958" s="56">
        <v>8164</v>
      </c>
      <c r="AP958" s="28">
        <v>235</v>
      </c>
      <c r="AQ958" s="28">
        <v>125</v>
      </c>
    </row>
    <row r="959" spans="1:43" x14ac:dyDescent="0.3">
      <c r="A959" s="48">
        <v>41709</v>
      </c>
      <c r="B959" s="26">
        <v>0.42978009259259259</v>
      </c>
      <c r="C959" s="13">
        <v>1902</v>
      </c>
      <c r="D959" s="13">
        <v>1.2350000000000001</v>
      </c>
      <c r="E959" s="13">
        <v>11.58</v>
      </c>
      <c r="F959" s="13">
        <v>7.93</v>
      </c>
      <c r="G959" s="13">
        <v>6.4</v>
      </c>
      <c r="K959" s="56">
        <v>295</v>
      </c>
      <c r="O959" s="28" t="s">
        <v>321</v>
      </c>
      <c r="P959" s="13">
        <v>80.599999999999994</v>
      </c>
      <c r="Q959" s="28" t="s">
        <v>321</v>
      </c>
      <c r="R959" s="28" t="s">
        <v>321</v>
      </c>
      <c r="S959" s="28" t="s">
        <v>321</v>
      </c>
      <c r="T959" s="28" t="s">
        <v>321</v>
      </c>
      <c r="U959" s="28" t="s">
        <v>321</v>
      </c>
      <c r="V959" s="28" t="s">
        <v>321</v>
      </c>
      <c r="W959" s="28" t="s">
        <v>321</v>
      </c>
      <c r="X959" s="28">
        <v>546</v>
      </c>
      <c r="Y959" s="28" t="s">
        <v>321</v>
      </c>
      <c r="Z959" s="28">
        <v>0.52</v>
      </c>
      <c r="AA959" s="28" t="s">
        <v>321</v>
      </c>
      <c r="AB959" s="28">
        <v>65.900000000000006</v>
      </c>
      <c r="AC959" s="28">
        <v>0.91</v>
      </c>
      <c r="AD959" s="28">
        <v>308</v>
      </c>
      <c r="AE959" s="28">
        <v>4</v>
      </c>
      <c r="AF959" s="13" t="s">
        <v>417</v>
      </c>
      <c r="AG959" s="28">
        <v>627</v>
      </c>
      <c r="AH959" s="28"/>
      <c r="AI959" s="28"/>
      <c r="AP959" s="28">
        <v>235</v>
      </c>
      <c r="AQ959" s="28">
        <v>125</v>
      </c>
    </row>
    <row r="960" spans="1:43" x14ac:dyDescent="0.3">
      <c r="A960" s="48">
        <v>41711</v>
      </c>
      <c r="B960" s="26">
        <v>0.40194444444444444</v>
      </c>
      <c r="C960" s="13">
        <v>1702</v>
      </c>
      <c r="D960" s="13">
        <v>1.105</v>
      </c>
      <c r="E960" s="13">
        <v>13.63</v>
      </c>
      <c r="F960" s="13">
        <v>7.99</v>
      </c>
      <c r="G960" s="13">
        <v>1.4</v>
      </c>
      <c r="K960" s="56">
        <v>384</v>
      </c>
      <c r="AE960" s="13">
        <v>1.1000000000000001</v>
      </c>
      <c r="AF960" s="29" t="s">
        <v>395</v>
      </c>
      <c r="AP960" s="28">
        <v>235</v>
      </c>
      <c r="AQ960" s="28">
        <v>125</v>
      </c>
    </row>
    <row r="961" spans="1:43" x14ac:dyDescent="0.3">
      <c r="A961" s="48">
        <v>41717</v>
      </c>
      <c r="B961" s="26">
        <v>0.40659722222222222</v>
      </c>
      <c r="C961" s="13">
        <v>1913</v>
      </c>
      <c r="D961" s="13">
        <v>1.2415</v>
      </c>
      <c r="E961" s="13">
        <v>11.51</v>
      </c>
      <c r="F961" s="13">
        <v>8.08</v>
      </c>
      <c r="G961" s="13">
        <v>6.9</v>
      </c>
      <c r="K961" s="56">
        <v>359</v>
      </c>
      <c r="AE961" s="13">
        <v>1.6</v>
      </c>
      <c r="AF961" s="29" t="s">
        <v>509</v>
      </c>
      <c r="AP961" s="28">
        <v>235</v>
      </c>
      <c r="AQ961" s="28">
        <v>125</v>
      </c>
    </row>
    <row r="962" spans="1:43" x14ac:dyDescent="0.3">
      <c r="A962" s="48">
        <v>41725</v>
      </c>
      <c r="B962" s="26">
        <v>0.41013888888888889</v>
      </c>
      <c r="C962" s="13">
        <v>2274</v>
      </c>
      <c r="D962" s="13">
        <v>1.4755</v>
      </c>
      <c r="E962" s="13">
        <v>13.91</v>
      </c>
      <c r="F962" s="13">
        <v>7.9</v>
      </c>
      <c r="G962" s="13">
        <v>3.7</v>
      </c>
      <c r="K962" s="56">
        <v>52</v>
      </c>
      <c r="L962" s="31">
        <f>AVERAGE(K958:K962)</f>
        <v>1850.8</v>
      </c>
      <c r="M962" s="38">
        <f>GEOMEAN(K958:K962)</f>
        <v>444.04890731902117</v>
      </c>
      <c r="N962" s="55" t="s">
        <v>510</v>
      </c>
      <c r="AP962" s="28">
        <v>235</v>
      </c>
      <c r="AQ962" s="28">
        <v>125</v>
      </c>
    </row>
    <row r="963" spans="1:43" x14ac:dyDescent="0.3">
      <c r="A963" s="48">
        <v>41730</v>
      </c>
      <c r="B963" s="60">
        <v>0.41979166666666662</v>
      </c>
      <c r="C963" s="13">
        <v>2368</v>
      </c>
      <c r="D963" s="13">
        <v>1.5405</v>
      </c>
      <c r="E963" s="13">
        <v>10.72</v>
      </c>
      <c r="F963" s="13">
        <v>8.0500000000000007</v>
      </c>
      <c r="G963" s="13">
        <v>10.4</v>
      </c>
      <c r="K963" s="56">
        <v>73</v>
      </c>
      <c r="AP963" s="28">
        <v>235</v>
      </c>
      <c r="AQ963" s="28">
        <v>125</v>
      </c>
    </row>
    <row r="964" spans="1:43" x14ac:dyDescent="0.3">
      <c r="A964" s="48">
        <v>41737</v>
      </c>
      <c r="B964" s="30">
        <v>0.41585648148148152</v>
      </c>
      <c r="C964" s="13">
        <v>1151</v>
      </c>
      <c r="D964" s="13">
        <v>0.74750000000000005</v>
      </c>
      <c r="E964" s="13">
        <v>12.01</v>
      </c>
      <c r="F964" s="13">
        <v>8.0500000000000007</v>
      </c>
      <c r="G964" s="13">
        <v>8.9</v>
      </c>
      <c r="K964" s="56">
        <v>504</v>
      </c>
      <c r="AP964" s="28">
        <v>235</v>
      </c>
      <c r="AQ964" s="28">
        <v>125</v>
      </c>
    </row>
    <row r="965" spans="1:43" x14ac:dyDescent="0.3">
      <c r="A965" s="48">
        <v>41746</v>
      </c>
      <c r="B965" s="57">
        <v>0.40425925925925926</v>
      </c>
      <c r="C965" s="13">
        <v>1693</v>
      </c>
      <c r="D965" s="13">
        <v>1.0985</v>
      </c>
      <c r="E965" s="13">
        <v>11.34</v>
      </c>
      <c r="F965" s="13">
        <v>7.74</v>
      </c>
      <c r="G965" s="13">
        <v>8.1999999999999993</v>
      </c>
      <c r="K965" s="56">
        <v>689</v>
      </c>
      <c r="AP965" s="28">
        <v>235</v>
      </c>
      <c r="AQ965" s="28">
        <v>125</v>
      </c>
    </row>
    <row r="966" spans="1:43" x14ac:dyDescent="0.3">
      <c r="A966" s="48">
        <v>41750</v>
      </c>
      <c r="B966" s="30">
        <v>0.40347222222222223</v>
      </c>
      <c r="C966" s="13">
        <v>1782</v>
      </c>
      <c r="D966" s="13">
        <v>1.157</v>
      </c>
      <c r="E966" s="13">
        <v>9.75</v>
      </c>
      <c r="F966" s="13">
        <v>7.79</v>
      </c>
      <c r="G966" s="13">
        <v>13.8</v>
      </c>
      <c r="K966" s="56">
        <v>512</v>
      </c>
      <c r="AP966" s="28">
        <v>235</v>
      </c>
      <c r="AQ966" s="28">
        <v>125</v>
      </c>
    </row>
    <row r="967" spans="1:43" x14ac:dyDescent="0.3">
      <c r="A967" s="48">
        <v>41753</v>
      </c>
      <c r="B967" s="30">
        <v>0.41128472222222223</v>
      </c>
      <c r="C967" s="13">
        <v>1863</v>
      </c>
      <c r="D967" s="13">
        <v>1.2090000000000001</v>
      </c>
      <c r="E967" s="13">
        <v>10.119999999999999</v>
      </c>
      <c r="F967" s="13">
        <v>8</v>
      </c>
      <c r="G967" s="13">
        <v>12.3</v>
      </c>
      <c r="K967" s="56">
        <v>393</v>
      </c>
      <c r="L967" s="31">
        <f>AVERAGE(K963:K968)</f>
        <v>408.16666666666669</v>
      </c>
      <c r="M967" s="38">
        <f>GEOMEAN(K963:K968)</f>
        <v>335.18145943792581</v>
      </c>
      <c r="N967" s="55" t="s">
        <v>511</v>
      </c>
      <c r="AP967" s="28">
        <v>235</v>
      </c>
      <c r="AQ967" s="28">
        <v>125</v>
      </c>
    </row>
    <row r="968" spans="1:43" x14ac:dyDescent="0.3">
      <c r="A968" s="48">
        <v>41764</v>
      </c>
      <c r="B968" s="57">
        <v>0.44684027777777779</v>
      </c>
      <c r="C968" s="13">
        <v>1865</v>
      </c>
      <c r="D968" s="13">
        <v>1.2090000000000001</v>
      </c>
      <c r="E968" s="13">
        <v>10.61</v>
      </c>
      <c r="F968" s="13">
        <v>7.9</v>
      </c>
      <c r="G968" s="13">
        <v>12.6</v>
      </c>
      <c r="K968" s="56">
        <v>278</v>
      </c>
      <c r="AP968" s="28">
        <v>235</v>
      </c>
      <c r="AQ968" s="28">
        <v>125</v>
      </c>
    </row>
    <row r="969" spans="1:43" x14ac:dyDescent="0.3">
      <c r="A969" s="48">
        <v>41767</v>
      </c>
      <c r="B969" s="57">
        <v>0.42138888888888887</v>
      </c>
      <c r="C969" s="13">
        <v>1767</v>
      </c>
      <c r="D969" s="13">
        <v>1.1505000000000001</v>
      </c>
      <c r="E969" s="13">
        <v>6.41</v>
      </c>
      <c r="F969" s="13">
        <v>7.65</v>
      </c>
      <c r="G969" s="13">
        <v>19</v>
      </c>
      <c r="K969" s="56">
        <v>448</v>
      </c>
      <c r="AP969" s="28">
        <v>235</v>
      </c>
      <c r="AQ969" s="28">
        <v>125</v>
      </c>
    </row>
    <row r="970" spans="1:43" x14ac:dyDescent="0.3">
      <c r="A970" s="48">
        <v>41773</v>
      </c>
      <c r="B970" s="30">
        <v>0.39479166666666665</v>
      </c>
      <c r="C970" s="13">
        <v>962</v>
      </c>
      <c r="D970" s="13">
        <v>0.624</v>
      </c>
      <c r="E970" s="13">
        <v>7.23</v>
      </c>
      <c r="F970" s="13">
        <v>7.87</v>
      </c>
      <c r="G970" s="13">
        <v>17.7</v>
      </c>
      <c r="K970" s="56">
        <v>1785</v>
      </c>
      <c r="AP970" s="28">
        <v>235</v>
      </c>
      <c r="AQ970" s="28">
        <v>125</v>
      </c>
    </row>
    <row r="971" spans="1:43" x14ac:dyDescent="0.3">
      <c r="A971" s="48">
        <v>41781</v>
      </c>
      <c r="B971" s="57">
        <v>0.40633101851851849</v>
      </c>
      <c r="C971" s="13">
        <v>784</v>
      </c>
      <c r="D971" s="13">
        <v>0.50700000000000001</v>
      </c>
      <c r="E971" s="13">
        <v>7.98</v>
      </c>
      <c r="F971" s="13">
        <v>8.02</v>
      </c>
      <c r="G971" s="13">
        <v>18.399999999999999</v>
      </c>
      <c r="K971" s="56">
        <v>17329</v>
      </c>
      <c r="AP971" s="28">
        <v>235</v>
      </c>
      <c r="AQ971" s="28">
        <v>125</v>
      </c>
    </row>
    <row r="972" spans="1:43" x14ac:dyDescent="0.3">
      <c r="A972" s="48">
        <v>41787</v>
      </c>
      <c r="B972" s="30">
        <v>0.40003472222222225</v>
      </c>
      <c r="C972" s="13">
        <v>1606</v>
      </c>
      <c r="D972" s="13">
        <v>1.0465</v>
      </c>
      <c r="E972" s="13">
        <v>6.97</v>
      </c>
      <c r="F972" s="13">
        <v>7.79</v>
      </c>
      <c r="G972" s="13">
        <v>20.100000000000001</v>
      </c>
      <c r="K972" s="56">
        <v>613</v>
      </c>
      <c r="L972" s="31">
        <f>AVERAGE(K968:K972)</f>
        <v>4090.6</v>
      </c>
      <c r="M972" s="38">
        <f>GEOMEAN(K968:K972)</f>
        <v>1187.5147189997811</v>
      </c>
      <c r="N972" s="55" t="s">
        <v>512</v>
      </c>
      <c r="AP972" s="28">
        <v>235</v>
      </c>
      <c r="AQ972" s="28">
        <v>125</v>
      </c>
    </row>
    <row r="973" spans="1:43" x14ac:dyDescent="0.3">
      <c r="A973" s="48">
        <v>41794</v>
      </c>
      <c r="B973" s="30">
        <v>0.41984953703703703</v>
      </c>
      <c r="C973" s="13">
        <v>456.6</v>
      </c>
      <c r="D973" s="13">
        <v>0.29699999999999999</v>
      </c>
      <c r="E973" s="13">
        <v>7.45</v>
      </c>
      <c r="F973" s="13">
        <v>8.1</v>
      </c>
      <c r="G973" s="13">
        <v>20.6</v>
      </c>
      <c r="K973" s="56">
        <v>7270</v>
      </c>
      <c r="AP973" s="28">
        <v>235</v>
      </c>
      <c r="AQ973" s="28">
        <v>125</v>
      </c>
    </row>
    <row r="974" spans="1:43" x14ac:dyDescent="0.3">
      <c r="A974" s="48">
        <v>41799</v>
      </c>
      <c r="B974" s="30">
        <v>0.41983796296296294</v>
      </c>
      <c r="C974" s="13">
        <v>1123</v>
      </c>
      <c r="D974" s="13">
        <v>0.72799999999999998</v>
      </c>
      <c r="E974" s="13">
        <v>6.25</v>
      </c>
      <c r="F974" s="13">
        <v>7.84</v>
      </c>
      <c r="G974" s="13">
        <v>19</v>
      </c>
      <c r="K974" s="56">
        <v>1565</v>
      </c>
      <c r="AP974" s="28">
        <v>235</v>
      </c>
      <c r="AQ974" s="28">
        <v>125</v>
      </c>
    </row>
    <row r="975" spans="1:43" x14ac:dyDescent="0.3">
      <c r="A975" s="48">
        <v>41801</v>
      </c>
      <c r="B975" s="30">
        <v>0.39907407407407408</v>
      </c>
      <c r="C975" s="13">
        <v>553</v>
      </c>
      <c r="D975" s="13">
        <v>0.35749999999999998</v>
      </c>
      <c r="E975" s="13">
        <v>6.79</v>
      </c>
      <c r="F975" s="13">
        <v>8.3000000000000007</v>
      </c>
      <c r="G975" s="13">
        <v>20.8</v>
      </c>
      <c r="K975" s="56">
        <v>9208</v>
      </c>
      <c r="AP975" s="28">
        <v>235</v>
      </c>
      <c r="AQ975" s="28">
        <v>125</v>
      </c>
    </row>
    <row r="976" spans="1:43" x14ac:dyDescent="0.3">
      <c r="A976" s="48">
        <v>41808</v>
      </c>
      <c r="B976" s="30">
        <v>0.38461805555555556</v>
      </c>
      <c r="C976" s="13">
        <v>1533</v>
      </c>
      <c r="D976" s="13">
        <v>0.99450000000000005</v>
      </c>
      <c r="E976" s="13">
        <v>5.94</v>
      </c>
      <c r="F976" s="13">
        <v>7.66</v>
      </c>
      <c r="G976" s="13">
        <v>23</v>
      </c>
      <c r="K976" s="56">
        <v>727</v>
      </c>
      <c r="AP976" s="28">
        <v>235</v>
      </c>
      <c r="AQ976" s="28">
        <v>125</v>
      </c>
    </row>
    <row r="977" spans="1:43" x14ac:dyDescent="0.3">
      <c r="A977" s="48">
        <v>41816</v>
      </c>
      <c r="B977" s="30">
        <v>0.38240740740740736</v>
      </c>
      <c r="C977" s="13">
        <v>1139</v>
      </c>
      <c r="D977" s="13">
        <v>0.74099999999999999</v>
      </c>
      <c r="E977" s="13">
        <v>5.71</v>
      </c>
      <c r="F977" s="13">
        <v>7.67</v>
      </c>
      <c r="G977" s="13">
        <v>21.8</v>
      </c>
      <c r="K977" s="56">
        <v>369</v>
      </c>
      <c r="L977" s="31">
        <f>AVERAGE(K973:K977)</f>
        <v>3827.8</v>
      </c>
      <c r="M977" s="38">
        <f>GEOMEAN(K973:K977)</f>
        <v>1948.744794356933</v>
      </c>
      <c r="N977" s="55" t="s">
        <v>513</v>
      </c>
      <c r="AP977" s="28">
        <v>235</v>
      </c>
      <c r="AQ977" s="28">
        <v>125</v>
      </c>
    </row>
    <row r="978" spans="1:43" x14ac:dyDescent="0.3">
      <c r="A978" s="48">
        <v>41821</v>
      </c>
      <c r="B978" s="30">
        <v>0.42600694444444448</v>
      </c>
      <c r="C978" s="13">
        <v>515</v>
      </c>
      <c r="D978" s="13">
        <v>0.3347</v>
      </c>
      <c r="E978" s="13">
        <v>6.72</v>
      </c>
      <c r="F978" s="13">
        <v>7.76</v>
      </c>
      <c r="G978" s="13">
        <v>22.5</v>
      </c>
      <c r="K978" s="56">
        <v>7701</v>
      </c>
      <c r="O978" s="28" t="s">
        <v>321</v>
      </c>
      <c r="P978" s="28">
        <v>40.700000000000003</v>
      </c>
      <c r="Q978" s="28" t="s">
        <v>321</v>
      </c>
      <c r="R978" s="28" t="s">
        <v>321</v>
      </c>
      <c r="S978" s="28" t="s">
        <v>321</v>
      </c>
      <c r="T978" s="28" t="s">
        <v>321</v>
      </c>
      <c r="U978" s="28" t="s">
        <v>321</v>
      </c>
      <c r="V978" s="28" t="s">
        <v>321</v>
      </c>
      <c r="W978" s="28" t="s">
        <v>321</v>
      </c>
      <c r="X978" s="28">
        <v>73.3</v>
      </c>
      <c r="Y978" s="28" t="s">
        <v>321</v>
      </c>
      <c r="Z978" s="28">
        <v>0.55000000000000004</v>
      </c>
      <c r="AA978" s="28" t="s">
        <v>321</v>
      </c>
      <c r="AB978" s="28">
        <v>19.600000000000001</v>
      </c>
      <c r="AC978" s="28">
        <v>0.34</v>
      </c>
      <c r="AD978" s="13">
        <v>122</v>
      </c>
      <c r="AE978" s="28">
        <v>2.8</v>
      </c>
      <c r="AF978" s="29" t="s">
        <v>391</v>
      </c>
      <c r="AG978" s="28">
        <v>379</v>
      </c>
      <c r="AH978" s="28"/>
      <c r="AI978" s="28"/>
      <c r="AJ978" s="28"/>
      <c r="AP978" s="28">
        <v>235</v>
      </c>
      <c r="AQ978" s="28">
        <v>125</v>
      </c>
    </row>
    <row r="979" spans="1:43" x14ac:dyDescent="0.3">
      <c r="A979" s="48">
        <v>41827</v>
      </c>
      <c r="B979" s="30">
        <v>0.40394675925925921</v>
      </c>
      <c r="C979" s="13">
        <v>1472</v>
      </c>
      <c r="D979" s="13">
        <v>0.95550000000000002</v>
      </c>
      <c r="E979" s="13">
        <v>6.62</v>
      </c>
      <c r="F979" s="13">
        <v>7.75</v>
      </c>
      <c r="G979" s="13">
        <v>21.3</v>
      </c>
      <c r="K979" s="56">
        <v>1566</v>
      </c>
      <c r="AP979" s="28">
        <v>235</v>
      </c>
      <c r="AQ979" s="28">
        <v>125</v>
      </c>
    </row>
    <row r="980" spans="1:43" x14ac:dyDescent="0.3">
      <c r="A980" s="48">
        <v>41834</v>
      </c>
      <c r="B980" s="57">
        <v>0.40128472222222222</v>
      </c>
      <c r="C980" s="13">
        <v>1550</v>
      </c>
      <c r="D980" s="13">
        <v>1.0075000000000001</v>
      </c>
      <c r="E980" s="13">
        <v>5.26</v>
      </c>
      <c r="F980" s="13">
        <v>7.63</v>
      </c>
      <c r="G980" s="13">
        <v>22.6</v>
      </c>
      <c r="K980" s="56">
        <v>2098</v>
      </c>
      <c r="AP980" s="28">
        <v>235</v>
      </c>
      <c r="AQ980" s="28">
        <v>125</v>
      </c>
    </row>
    <row r="981" spans="1:43" x14ac:dyDescent="0.3">
      <c r="A981" s="48">
        <v>41837</v>
      </c>
      <c r="B981" s="30">
        <v>0.40942129629629626</v>
      </c>
      <c r="C981" s="13">
        <v>1475</v>
      </c>
      <c r="D981" s="13">
        <v>0.96199999999999997</v>
      </c>
      <c r="E981" s="13">
        <v>7.26</v>
      </c>
      <c r="F981" s="13">
        <v>7.57</v>
      </c>
      <c r="G981" s="13">
        <v>18.2</v>
      </c>
      <c r="K981" s="56">
        <v>886</v>
      </c>
      <c r="AP981" s="28">
        <v>235</v>
      </c>
      <c r="AQ981" s="28">
        <v>125</v>
      </c>
    </row>
    <row r="982" spans="1:43" x14ac:dyDescent="0.3">
      <c r="A982" s="48">
        <v>41850</v>
      </c>
      <c r="B982" s="30">
        <v>0.39934027777777775</v>
      </c>
      <c r="C982" s="13">
        <v>602</v>
      </c>
      <c r="D982" s="13">
        <v>0.39</v>
      </c>
      <c r="E982" s="13">
        <v>7.84</v>
      </c>
      <c r="F982" s="13">
        <v>8.16</v>
      </c>
      <c r="G982" s="13">
        <v>20.399999999999999</v>
      </c>
      <c r="K982" s="56">
        <v>2014</v>
      </c>
      <c r="L982" s="31">
        <f>AVERAGE(K978:K982)</f>
        <v>2853</v>
      </c>
      <c r="M982" s="38">
        <f>GEOMEAN(K978:K982)</f>
        <v>2142.5329547187544</v>
      </c>
      <c r="N982" s="55" t="s">
        <v>514</v>
      </c>
      <c r="AP982" s="28">
        <v>235</v>
      </c>
      <c r="AQ982" s="28">
        <v>125</v>
      </c>
    </row>
    <row r="983" spans="1:43" x14ac:dyDescent="0.3">
      <c r="A983" s="48">
        <v>41862</v>
      </c>
      <c r="B983" s="30">
        <v>0.39937500000000004</v>
      </c>
      <c r="C983" s="13">
        <v>742</v>
      </c>
      <c r="D983" s="13">
        <v>0.48099999999999998</v>
      </c>
      <c r="E983" s="13">
        <v>4.78</v>
      </c>
      <c r="F983" s="13">
        <v>7.54</v>
      </c>
      <c r="G983" s="13">
        <v>22.2</v>
      </c>
      <c r="K983" s="56">
        <v>7701</v>
      </c>
      <c r="AP983" s="28">
        <v>235</v>
      </c>
      <c r="AQ983" s="28">
        <v>125</v>
      </c>
    </row>
    <row r="984" spans="1:43" x14ac:dyDescent="0.3">
      <c r="A984" s="48">
        <v>41865</v>
      </c>
      <c r="B984" s="57">
        <v>0.41130787037037037</v>
      </c>
      <c r="C984" s="13">
        <v>1233</v>
      </c>
      <c r="D984" s="13">
        <v>0.79949999999999999</v>
      </c>
      <c r="E984" s="13">
        <v>5.47</v>
      </c>
      <c r="F984" s="13">
        <v>7.58</v>
      </c>
      <c r="G984" s="13">
        <v>20.8</v>
      </c>
      <c r="K984" s="56">
        <v>379</v>
      </c>
      <c r="AP984" s="28">
        <v>235</v>
      </c>
      <c r="AQ984" s="28">
        <v>125</v>
      </c>
    </row>
    <row r="985" spans="1:43" x14ac:dyDescent="0.3">
      <c r="A985" s="48">
        <v>41872</v>
      </c>
      <c r="B985" s="30">
        <v>0.38247685185185182</v>
      </c>
      <c r="C985" s="13">
        <v>355.6</v>
      </c>
      <c r="D985" s="13">
        <v>0.23139999999999999</v>
      </c>
      <c r="E985" s="13">
        <v>7.49</v>
      </c>
      <c r="F985" s="13">
        <v>7.88</v>
      </c>
      <c r="G985" s="13">
        <v>21.8</v>
      </c>
      <c r="K985" s="13">
        <v>24192</v>
      </c>
      <c r="AP985" s="28">
        <v>235</v>
      </c>
      <c r="AQ985" s="28">
        <v>125</v>
      </c>
    </row>
    <row r="986" spans="1:43" x14ac:dyDescent="0.3">
      <c r="A986" s="48">
        <v>41876</v>
      </c>
      <c r="B986" s="57">
        <v>0.40630787037037036</v>
      </c>
      <c r="C986" s="13">
        <v>926</v>
      </c>
      <c r="D986" s="13">
        <v>0.60450000000000004</v>
      </c>
      <c r="E986" s="13">
        <v>4.6399999999999997</v>
      </c>
      <c r="F986" s="13">
        <v>7.62</v>
      </c>
      <c r="G986" s="13">
        <v>23.6</v>
      </c>
      <c r="K986" s="56">
        <v>839</v>
      </c>
      <c r="AP986" s="28">
        <v>235</v>
      </c>
      <c r="AQ986" s="28">
        <v>125</v>
      </c>
    </row>
    <row r="987" spans="1:43" x14ac:dyDescent="0.3">
      <c r="A987" s="48">
        <v>41879</v>
      </c>
      <c r="B987" s="30">
        <v>0.40486111111111112</v>
      </c>
      <c r="C987" s="13">
        <v>1335</v>
      </c>
      <c r="D987" s="13">
        <v>0.86450000000000005</v>
      </c>
      <c r="E987" s="28" t="s">
        <v>348</v>
      </c>
      <c r="F987" s="13">
        <v>7.57</v>
      </c>
      <c r="G987" s="13">
        <v>22.2</v>
      </c>
      <c r="K987" s="56">
        <v>813</v>
      </c>
      <c r="L987" s="31">
        <f>AVERAGE(K983:K987)</f>
        <v>6784.8</v>
      </c>
      <c r="M987" s="38">
        <f>GEOMEAN(K983:K987)</f>
        <v>2170.4117040838655</v>
      </c>
      <c r="N987" s="55" t="s">
        <v>515</v>
      </c>
      <c r="AP987" s="28">
        <v>235</v>
      </c>
      <c r="AQ987" s="28">
        <v>125</v>
      </c>
    </row>
    <row r="988" spans="1:43" x14ac:dyDescent="0.3">
      <c r="A988" s="48">
        <v>41891</v>
      </c>
      <c r="B988" s="30">
        <v>0.41189814814814812</v>
      </c>
      <c r="C988" s="13">
        <v>1272</v>
      </c>
      <c r="D988" s="13">
        <v>0.82550000000000001</v>
      </c>
      <c r="E988" s="13">
        <v>6.67</v>
      </c>
      <c r="F988" s="13">
        <v>6.42</v>
      </c>
      <c r="G988" s="13">
        <v>18.7</v>
      </c>
      <c r="K988" s="56">
        <v>906</v>
      </c>
      <c r="AP988" s="28">
        <v>235</v>
      </c>
      <c r="AQ988" s="28">
        <v>125</v>
      </c>
    </row>
    <row r="989" spans="1:43" x14ac:dyDescent="0.3">
      <c r="A989" s="48">
        <v>41893</v>
      </c>
      <c r="B989" s="30">
        <v>0.39347222222222222</v>
      </c>
      <c r="C989" s="13">
        <v>502</v>
      </c>
      <c r="D989" s="13">
        <v>0.32629999999999998</v>
      </c>
      <c r="E989" s="13">
        <v>7.08</v>
      </c>
      <c r="F989" s="13">
        <v>7.92</v>
      </c>
      <c r="G989" s="13">
        <v>21.5</v>
      </c>
      <c r="K989" s="56">
        <v>8664</v>
      </c>
      <c r="AP989" s="28">
        <v>235</v>
      </c>
      <c r="AQ989" s="28">
        <v>125</v>
      </c>
    </row>
    <row r="990" spans="1:43" x14ac:dyDescent="0.3">
      <c r="A990" s="48">
        <v>41897</v>
      </c>
      <c r="B990" s="30">
        <v>0.41278935185185189</v>
      </c>
      <c r="C990" s="13">
        <v>1218</v>
      </c>
      <c r="D990" s="13">
        <v>0.79300000000000004</v>
      </c>
      <c r="E990" s="13">
        <v>8.1199999999999992</v>
      </c>
      <c r="F990" s="13">
        <v>7.55</v>
      </c>
      <c r="G990" s="13">
        <v>15.6</v>
      </c>
      <c r="K990" s="56">
        <v>631</v>
      </c>
      <c r="AP990" s="28">
        <v>235</v>
      </c>
      <c r="AQ990" s="28">
        <v>125</v>
      </c>
    </row>
    <row r="991" spans="1:43" x14ac:dyDescent="0.3">
      <c r="A991" s="48">
        <v>41904</v>
      </c>
      <c r="B991" s="30">
        <v>0.39686342592592588</v>
      </c>
      <c r="C991" s="13">
        <v>1315</v>
      </c>
      <c r="D991" s="13">
        <v>0.85799999999999998</v>
      </c>
      <c r="E991" s="13">
        <v>6.3</v>
      </c>
      <c r="F991" s="13">
        <v>7.66</v>
      </c>
      <c r="G991" s="13">
        <v>14.4</v>
      </c>
      <c r="K991" s="56">
        <v>9804</v>
      </c>
      <c r="AP991" s="28">
        <v>235</v>
      </c>
      <c r="AQ991" s="28">
        <v>125</v>
      </c>
    </row>
    <row r="992" spans="1:43" x14ac:dyDescent="0.3">
      <c r="A992" s="48">
        <v>41907</v>
      </c>
      <c r="B992" s="57">
        <v>0.39953703703703702</v>
      </c>
      <c r="C992" s="13">
        <v>1689</v>
      </c>
      <c r="D992" s="13">
        <v>1.0985</v>
      </c>
      <c r="E992" s="13">
        <v>7.86</v>
      </c>
      <c r="F992" s="13">
        <v>7.52</v>
      </c>
      <c r="G992" s="13">
        <v>15</v>
      </c>
      <c r="K992" s="56">
        <v>216</v>
      </c>
      <c r="L992" s="31">
        <f>AVERAGE(K988:K992)</f>
        <v>4044.2</v>
      </c>
      <c r="M992" s="38">
        <f>GEOMEAN(K988:K992)</f>
        <v>1600.0981049140603</v>
      </c>
      <c r="N992" s="55" t="s">
        <v>516</v>
      </c>
      <c r="AP992" s="28">
        <v>235</v>
      </c>
      <c r="AQ992" s="28">
        <v>125</v>
      </c>
    </row>
    <row r="993" spans="1:43" x14ac:dyDescent="0.3">
      <c r="A993" s="48">
        <v>41919</v>
      </c>
      <c r="B993" s="30">
        <v>0.41303240740740743</v>
      </c>
      <c r="C993" s="13">
        <v>972</v>
      </c>
      <c r="D993" s="13">
        <v>0.63049999999999995</v>
      </c>
      <c r="E993" s="13">
        <v>7.61</v>
      </c>
      <c r="F993" s="13">
        <v>7.34</v>
      </c>
      <c r="G993" s="13">
        <v>12.7</v>
      </c>
      <c r="K993" s="56">
        <v>1317</v>
      </c>
      <c r="O993" s="28" t="s">
        <v>321</v>
      </c>
      <c r="P993" s="28">
        <v>81.599999999999994</v>
      </c>
      <c r="Q993" s="28" t="s">
        <v>321</v>
      </c>
      <c r="R993" s="28" t="s">
        <v>321</v>
      </c>
      <c r="S993" s="28" t="s">
        <v>321</v>
      </c>
      <c r="T993" s="28" t="s">
        <v>321</v>
      </c>
      <c r="U993" s="28" t="s">
        <v>321</v>
      </c>
      <c r="V993" s="28" t="s">
        <v>321</v>
      </c>
      <c r="W993" s="28" t="s">
        <v>321</v>
      </c>
      <c r="X993" s="28">
        <v>171</v>
      </c>
      <c r="Y993" s="28" t="s">
        <v>321</v>
      </c>
      <c r="Z993" s="28">
        <v>0.61</v>
      </c>
      <c r="AA993" s="28" t="s">
        <v>321</v>
      </c>
      <c r="AB993" s="28">
        <v>48.9</v>
      </c>
      <c r="AC993" s="37" t="s">
        <v>321</v>
      </c>
      <c r="AD993" s="13">
        <v>235</v>
      </c>
      <c r="AE993" s="37">
        <v>1.1000000000000001</v>
      </c>
      <c r="AF993" s="29" t="s">
        <v>391</v>
      </c>
      <c r="AG993" s="28">
        <v>573</v>
      </c>
      <c r="AH993" s="28"/>
      <c r="AI993" s="28"/>
      <c r="AP993" s="28">
        <v>235</v>
      </c>
      <c r="AQ993" s="28">
        <v>125</v>
      </c>
    </row>
    <row r="994" spans="1:43" x14ac:dyDescent="0.3">
      <c r="A994" s="48">
        <v>41927</v>
      </c>
      <c r="B994" s="30">
        <v>0.40774305555555551</v>
      </c>
      <c r="C994" s="13">
        <v>734</v>
      </c>
      <c r="D994" s="13">
        <v>0.47449999999999998</v>
      </c>
      <c r="E994" s="13">
        <v>7.89</v>
      </c>
      <c r="F994" s="13">
        <v>8.1</v>
      </c>
      <c r="G994" s="13">
        <v>15.5</v>
      </c>
      <c r="K994" s="56">
        <v>1565</v>
      </c>
      <c r="AP994" s="28">
        <v>235</v>
      </c>
      <c r="AQ994" s="28">
        <v>125</v>
      </c>
    </row>
    <row r="995" spans="1:43" x14ac:dyDescent="0.3">
      <c r="A995" s="48">
        <v>41932</v>
      </c>
      <c r="B995" s="30">
        <v>0.40942129629629626</v>
      </c>
      <c r="C995" s="13">
        <v>1283</v>
      </c>
      <c r="D995" s="13">
        <v>0.83199999999999996</v>
      </c>
      <c r="E995" s="13">
        <v>8.11</v>
      </c>
      <c r="F995" s="13">
        <v>7.63</v>
      </c>
      <c r="G995" s="13">
        <v>11.6</v>
      </c>
      <c r="K995" s="56">
        <v>437</v>
      </c>
      <c r="AP995" s="28">
        <v>235</v>
      </c>
      <c r="AQ995" s="28">
        <v>125</v>
      </c>
    </row>
    <row r="996" spans="1:43" x14ac:dyDescent="0.3">
      <c r="A996" s="48">
        <v>41935</v>
      </c>
      <c r="B996" s="30">
        <v>0.40686342592592589</v>
      </c>
      <c r="C996" s="13">
        <v>1477</v>
      </c>
      <c r="D996" s="13">
        <v>0.96199999999999997</v>
      </c>
      <c r="E996" s="13">
        <v>7.55</v>
      </c>
      <c r="F996" s="13">
        <v>7.63</v>
      </c>
      <c r="G996" s="13">
        <v>8.9</v>
      </c>
      <c r="K996" s="56">
        <v>1092</v>
      </c>
      <c r="AP996" s="28">
        <v>235</v>
      </c>
      <c r="AQ996" s="28">
        <v>125</v>
      </c>
    </row>
    <row r="997" spans="1:43" x14ac:dyDescent="0.3">
      <c r="A997" s="48">
        <v>41939</v>
      </c>
      <c r="B997" s="30">
        <v>0.43346064814814816</v>
      </c>
      <c r="C997" s="13">
        <v>1618</v>
      </c>
      <c r="D997" s="13">
        <v>1.0529999999999999</v>
      </c>
      <c r="E997" s="13">
        <v>8.49</v>
      </c>
      <c r="F997" s="13">
        <v>7.74</v>
      </c>
      <c r="G997" s="13">
        <v>12.6</v>
      </c>
      <c r="K997" s="56">
        <v>1333</v>
      </c>
      <c r="L997" s="31">
        <f>AVERAGE(K993:K997)</f>
        <v>1148.8</v>
      </c>
      <c r="M997" s="38">
        <f>GEOMEAN(K993:K997)</f>
        <v>1055.6668117034601</v>
      </c>
      <c r="N997" s="55" t="s">
        <v>517</v>
      </c>
      <c r="AP997" s="28">
        <v>235</v>
      </c>
      <c r="AQ997" s="28">
        <v>125</v>
      </c>
    </row>
    <row r="998" spans="1:43" x14ac:dyDescent="0.3">
      <c r="A998" s="48">
        <v>41946</v>
      </c>
      <c r="B998" s="53">
        <v>0.39293981481481483</v>
      </c>
      <c r="C998" s="13">
        <v>1079</v>
      </c>
      <c r="D998" s="13">
        <v>0.70199999999999996</v>
      </c>
      <c r="E998" s="13">
        <v>9.27</v>
      </c>
      <c r="F998" s="13">
        <v>7.6</v>
      </c>
      <c r="G998" s="13">
        <v>6.6</v>
      </c>
      <c r="K998" s="56">
        <v>987</v>
      </c>
      <c r="AP998" s="28">
        <v>235</v>
      </c>
      <c r="AQ998" s="28">
        <v>125</v>
      </c>
    </row>
    <row r="999" spans="1:43" x14ac:dyDescent="0.3">
      <c r="A999" s="48">
        <v>41948</v>
      </c>
      <c r="B999" s="57">
        <v>0.4042824074074074</v>
      </c>
      <c r="C999" s="13">
        <v>567</v>
      </c>
      <c r="D999" s="13">
        <v>0.36849999999999999</v>
      </c>
      <c r="E999" s="13">
        <v>10.6</v>
      </c>
      <c r="F999" s="13">
        <v>8.17</v>
      </c>
      <c r="G999" s="13">
        <v>10.4</v>
      </c>
      <c r="K999" s="56">
        <v>3654</v>
      </c>
      <c r="AP999" s="28">
        <v>235</v>
      </c>
      <c r="AQ999" s="28">
        <v>125</v>
      </c>
    </row>
    <row r="1000" spans="1:43" x14ac:dyDescent="0.3">
      <c r="A1000" s="48">
        <v>41954</v>
      </c>
      <c r="B1000" s="30">
        <v>0.42402777777777773</v>
      </c>
      <c r="C1000" s="13">
        <v>1371</v>
      </c>
      <c r="D1000" s="13">
        <v>0.89049999999999996</v>
      </c>
      <c r="E1000" s="13">
        <v>10.49</v>
      </c>
      <c r="F1000" s="13">
        <v>7.5</v>
      </c>
      <c r="G1000" s="13">
        <v>8.6</v>
      </c>
      <c r="K1000" s="56">
        <v>480</v>
      </c>
      <c r="AP1000" s="28">
        <v>235</v>
      </c>
      <c r="AQ1000" s="28">
        <v>125</v>
      </c>
    </row>
    <row r="1001" spans="1:43" x14ac:dyDescent="0.3">
      <c r="A1001" s="48">
        <v>41956</v>
      </c>
      <c r="B1001" s="30">
        <v>0.393125</v>
      </c>
      <c r="C1001" s="13">
        <v>1239</v>
      </c>
      <c r="D1001" s="13">
        <v>0.80600000000000005</v>
      </c>
      <c r="E1001" s="13">
        <v>9.68</v>
      </c>
      <c r="F1001" s="13">
        <v>7.74</v>
      </c>
      <c r="G1001" s="13">
        <v>2.9</v>
      </c>
      <c r="K1001" s="56">
        <v>1723</v>
      </c>
      <c r="AP1001" s="28">
        <v>235</v>
      </c>
      <c r="AQ1001" s="28">
        <v>125</v>
      </c>
    </row>
    <row r="1002" spans="1:43" x14ac:dyDescent="0.3">
      <c r="A1002" s="48">
        <v>41960</v>
      </c>
      <c r="B1002" s="30">
        <v>0.41953703703703704</v>
      </c>
      <c r="C1002" s="13">
        <v>2640</v>
      </c>
      <c r="D1002" s="13">
        <v>1.716</v>
      </c>
      <c r="E1002" s="13">
        <v>10.73</v>
      </c>
      <c r="F1002" s="13">
        <v>7.43</v>
      </c>
      <c r="G1002" s="13">
        <v>3.2</v>
      </c>
      <c r="K1002" s="56">
        <v>780</v>
      </c>
      <c r="L1002" s="31">
        <f>AVERAGE(K998:K1002)</f>
        <v>1524.8</v>
      </c>
      <c r="M1002" s="38">
        <f>GEOMEAN(K998:K1002)</f>
        <v>1183.9718114895545</v>
      </c>
      <c r="N1002" s="55" t="s">
        <v>518</v>
      </c>
      <c r="AP1002" s="28">
        <v>235</v>
      </c>
      <c r="AQ1002" s="28">
        <v>125</v>
      </c>
    </row>
    <row r="1003" spans="1:43" x14ac:dyDescent="0.3">
      <c r="A1003" s="48">
        <v>41975</v>
      </c>
      <c r="B1003" s="30">
        <v>0.44428240740740743</v>
      </c>
      <c r="C1003" s="13">
        <v>1177</v>
      </c>
      <c r="D1003" s="13">
        <v>0.76700000000000002</v>
      </c>
      <c r="E1003" s="13">
        <v>12.37</v>
      </c>
      <c r="F1003" s="13">
        <v>7.9</v>
      </c>
      <c r="G1003" s="13">
        <v>3.9</v>
      </c>
      <c r="K1003" s="56">
        <v>373</v>
      </c>
      <c r="AP1003" s="28">
        <v>235</v>
      </c>
      <c r="AQ1003" s="28">
        <v>125</v>
      </c>
    </row>
    <row r="1004" spans="1:43" x14ac:dyDescent="0.3">
      <c r="A1004" s="48">
        <v>41977</v>
      </c>
      <c r="B1004" s="30">
        <v>0.41653935185185187</v>
      </c>
      <c r="C1004" s="13">
        <v>1484</v>
      </c>
      <c r="D1004" s="13">
        <v>0.96199999999999997</v>
      </c>
      <c r="E1004" s="13">
        <v>11.99</v>
      </c>
      <c r="F1004" s="13">
        <v>7.78</v>
      </c>
      <c r="G1004" s="13">
        <v>3.5</v>
      </c>
      <c r="K1004" s="56">
        <v>689</v>
      </c>
      <c r="AP1004" s="28">
        <v>235</v>
      </c>
      <c r="AQ1004" s="28">
        <v>125</v>
      </c>
    </row>
    <row r="1005" spans="1:43" x14ac:dyDescent="0.3">
      <c r="A1005" s="48">
        <v>41984</v>
      </c>
      <c r="B1005" s="30">
        <v>0.41305555555555556</v>
      </c>
      <c r="C1005" s="13">
        <v>1326</v>
      </c>
      <c r="D1005" s="13">
        <v>0.86450000000000005</v>
      </c>
      <c r="E1005" s="13">
        <v>12.89</v>
      </c>
      <c r="F1005" s="13">
        <v>7.98</v>
      </c>
      <c r="G1005" s="13">
        <v>3.5</v>
      </c>
      <c r="K1005" s="56">
        <v>504</v>
      </c>
      <c r="AP1005" s="28">
        <v>235</v>
      </c>
      <c r="AQ1005" s="28">
        <v>125</v>
      </c>
    </row>
    <row r="1006" spans="1:43" x14ac:dyDescent="0.3">
      <c r="A1006" s="48">
        <v>41988</v>
      </c>
      <c r="B1006" s="30">
        <v>0.4064814814814815</v>
      </c>
      <c r="C1006" s="13">
        <v>1419</v>
      </c>
      <c r="D1006" s="13">
        <v>0.92300000000000004</v>
      </c>
      <c r="E1006" s="13">
        <v>10.65</v>
      </c>
      <c r="F1006" s="13">
        <v>7.76</v>
      </c>
      <c r="G1006" s="13">
        <v>7</v>
      </c>
      <c r="K1006" s="56">
        <v>243</v>
      </c>
      <c r="AP1006" s="28">
        <v>235</v>
      </c>
      <c r="AQ1006" s="28">
        <v>125</v>
      </c>
    </row>
    <row r="1007" spans="1:43" x14ac:dyDescent="0.3">
      <c r="A1007" s="48">
        <v>41991</v>
      </c>
      <c r="B1007" s="30">
        <v>0.42576388888888889</v>
      </c>
      <c r="C1007" s="13">
        <v>1133</v>
      </c>
      <c r="D1007" s="13">
        <v>0.73450000000000004</v>
      </c>
      <c r="E1007" s="13">
        <v>16.3</v>
      </c>
      <c r="F1007" s="13">
        <v>7.92</v>
      </c>
      <c r="G1007" s="13">
        <v>4</v>
      </c>
      <c r="K1007" s="56">
        <v>2909</v>
      </c>
      <c r="L1007" s="31">
        <f>AVERAGE(K1003:K1007)</f>
        <v>943.6</v>
      </c>
      <c r="M1007" s="38">
        <f>GEOMEAN(K1003:K1007)</f>
        <v>619.92866323003886</v>
      </c>
      <c r="N1007" s="55" t="s">
        <v>519</v>
      </c>
      <c r="AP1007" s="28">
        <v>235</v>
      </c>
      <c r="AQ1007" s="28">
        <v>125</v>
      </c>
    </row>
    <row r="1008" spans="1:43" x14ac:dyDescent="0.3">
      <c r="A1008" s="48">
        <v>42016</v>
      </c>
      <c r="B1008" s="30">
        <v>0.41197916666666662</v>
      </c>
      <c r="C1008" s="13">
        <v>3731</v>
      </c>
      <c r="D1008" s="13">
        <v>2.4245000000000001</v>
      </c>
      <c r="E1008" s="13">
        <v>12.64</v>
      </c>
      <c r="F1008" s="13">
        <v>7.77</v>
      </c>
      <c r="G1008" s="13">
        <v>0.4</v>
      </c>
      <c r="K1008" s="56">
        <v>240</v>
      </c>
      <c r="AP1008" s="28">
        <v>235</v>
      </c>
      <c r="AQ1008" s="28">
        <v>125</v>
      </c>
    </row>
    <row r="1009" spans="1:43" x14ac:dyDescent="0.3">
      <c r="A1009" s="48">
        <v>42019</v>
      </c>
      <c r="B1009" s="57">
        <v>0.41305555555555556</v>
      </c>
      <c r="C1009" s="13">
        <v>1987</v>
      </c>
      <c r="D1009" s="13">
        <v>1.2935000000000001</v>
      </c>
      <c r="E1009" s="13">
        <v>18.84</v>
      </c>
      <c r="F1009" s="13">
        <v>7.98</v>
      </c>
      <c r="G1009" s="13">
        <v>1.2</v>
      </c>
      <c r="K1009" s="56">
        <v>1046</v>
      </c>
      <c r="AP1009" s="28">
        <v>235</v>
      </c>
      <c r="AQ1009" s="28">
        <v>125</v>
      </c>
    </row>
    <row r="1010" spans="1:43" x14ac:dyDescent="0.3">
      <c r="A1010" s="48">
        <v>42025</v>
      </c>
      <c r="B1010" s="30">
        <v>0.38329861111111113</v>
      </c>
      <c r="C1010" s="13">
        <v>2136</v>
      </c>
      <c r="D1010" s="13">
        <v>1.391</v>
      </c>
      <c r="E1010" s="13">
        <v>13.42</v>
      </c>
      <c r="F1010" s="13">
        <v>7.68</v>
      </c>
      <c r="G1010" s="13">
        <v>4</v>
      </c>
      <c r="K1010" s="56">
        <v>556</v>
      </c>
      <c r="AP1010" s="28">
        <v>235</v>
      </c>
      <c r="AQ1010" s="28">
        <v>125</v>
      </c>
    </row>
    <row r="1011" spans="1:43" x14ac:dyDescent="0.3">
      <c r="A1011" s="48">
        <v>42030</v>
      </c>
      <c r="B1011" s="30">
        <v>0.39906250000000004</v>
      </c>
      <c r="C1011" s="13">
        <v>1035</v>
      </c>
      <c r="D1011" s="13">
        <v>0.66949999999999998</v>
      </c>
      <c r="E1011" s="13">
        <v>13.38</v>
      </c>
      <c r="F1011" s="13">
        <v>7.78</v>
      </c>
      <c r="G1011" s="13">
        <v>1</v>
      </c>
      <c r="K1011" s="56">
        <v>933</v>
      </c>
      <c r="AP1011" s="28">
        <v>235</v>
      </c>
      <c r="AQ1011" s="28">
        <v>125</v>
      </c>
    </row>
    <row r="1012" spans="1:43" x14ac:dyDescent="0.3">
      <c r="A1012" s="48">
        <v>42033</v>
      </c>
      <c r="B1012" s="30">
        <v>0.41604166666666664</v>
      </c>
      <c r="C1012" s="13">
        <v>1703</v>
      </c>
      <c r="D1012" s="13">
        <v>1.105</v>
      </c>
      <c r="E1012" s="13">
        <v>16.100000000000001</v>
      </c>
      <c r="F1012" s="13">
        <v>7.69</v>
      </c>
      <c r="G1012" s="13">
        <v>2.5</v>
      </c>
      <c r="K1012" s="56">
        <v>183</v>
      </c>
      <c r="L1012" s="31">
        <f>AVERAGE(K1008:K1012)</f>
        <v>591.6</v>
      </c>
      <c r="M1012" s="38">
        <f>GEOMEAN(K1008:K1012)</f>
        <v>473.62006193688546</v>
      </c>
      <c r="N1012" s="55" t="s">
        <v>520</v>
      </c>
      <c r="AP1012" s="28">
        <v>235</v>
      </c>
      <c r="AQ1012" s="28">
        <v>125</v>
      </c>
    </row>
    <row r="1013" spans="1:43" x14ac:dyDescent="0.3">
      <c r="A1013" s="48">
        <v>42040</v>
      </c>
      <c r="B1013" s="53">
        <v>0.35877314814814815</v>
      </c>
      <c r="C1013" s="13">
        <v>3017</v>
      </c>
      <c r="D1013" s="13">
        <v>1.9630000000000001</v>
      </c>
      <c r="E1013" s="13">
        <v>13.79</v>
      </c>
      <c r="F1013" s="13">
        <v>7.79</v>
      </c>
      <c r="G1013" s="13">
        <v>0.1</v>
      </c>
      <c r="K1013" s="56">
        <v>354</v>
      </c>
      <c r="AP1013" s="28">
        <v>235</v>
      </c>
      <c r="AQ1013" s="28">
        <v>125</v>
      </c>
    </row>
    <row r="1014" spans="1:43" x14ac:dyDescent="0.3">
      <c r="A1014" s="48">
        <v>42044</v>
      </c>
      <c r="B1014" s="30">
        <v>0.41508101851851853</v>
      </c>
      <c r="C1014" s="13">
        <v>2091</v>
      </c>
      <c r="D1014" s="13">
        <v>1.3585</v>
      </c>
      <c r="E1014" s="13">
        <v>12.6</v>
      </c>
      <c r="F1014" s="13">
        <v>7.78</v>
      </c>
      <c r="G1014" s="13">
        <v>4</v>
      </c>
      <c r="K1014" s="56">
        <v>243</v>
      </c>
      <c r="AP1014" s="28">
        <v>235</v>
      </c>
      <c r="AQ1014" s="28">
        <v>125</v>
      </c>
    </row>
    <row r="1015" spans="1:43" x14ac:dyDescent="0.3">
      <c r="A1015" s="48">
        <v>42051</v>
      </c>
      <c r="G1015" s="13" t="s">
        <v>421</v>
      </c>
      <c r="AP1015" s="28">
        <v>235</v>
      </c>
      <c r="AQ1015" s="28">
        <v>125</v>
      </c>
    </row>
    <row r="1016" spans="1:43" x14ac:dyDescent="0.3">
      <c r="A1016" s="48">
        <v>42054</v>
      </c>
      <c r="G1016" s="13" t="s">
        <v>421</v>
      </c>
      <c r="AP1016" s="28">
        <v>235</v>
      </c>
      <c r="AQ1016" s="28">
        <v>125</v>
      </c>
    </row>
    <row r="1017" spans="1:43" x14ac:dyDescent="0.3">
      <c r="A1017" s="48">
        <v>42060</v>
      </c>
      <c r="B1017" s="30">
        <v>0.3830439814814815</v>
      </c>
      <c r="C1017" s="13">
        <v>3426</v>
      </c>
      <c r="D1017" s="13">
        <v>2.2294999999999998</v>
      </c>
      <c r="E1017" s="13">
        <v>14.3</v>
      </c>
      <c r="F1017" s="13">
        <v>7.02</v>
      </c>
      <c r="G1017" s="13">
        <v>0.5</v>
      </c>
      <c r="K1017" s="56">
        <v>246</v>
      </c>
      <c r="L1017" s="31">
        <f>AVERAGE(K1013:K1017)</f>
        <v>281</v>
      </c>
      <c r="M1017" s="38">
        <f>GEOMEAN(K1013:K1017)</f>
        <v>276.5974769322039</v>
      </c>
      <c r="N1017" s="55" t="s">
        <v>521</v>
      </c>
      <c r="AP1017" s="28">
        <v>235</v>
      </c>
      <c r="AQ1017" s="28">
        <v>125</v>
      </c>
    </row>
    <row r="1018" spans="1:43" x14ac:dyDescent="0.3">
      <c r="A1018" s="48">
        <v>42068</v>
      </c>
      <c r="B1018" s="57">
        <v>0.39415509259259257</v>
      </c>
      <c r="C1018" s="13">
        <v>3028</v>
      </c>
      <c r="D1018" s="13">
        <v>1.9695</v>
      </c>
      <c r="E1018" s="13">
        <v>14.7</v>
      </c>
      <c r="F1018" s="13">
        <v>7.66</v>
      </c>
      <c r="G1018" s="13">
        <v>-0.1</v>
      </c>
      <c r="K1018" s="56">
        <v>413</v>
      </c>
      <c r="AP1018" s="28">
        <v>235</v>
      </c>
      <c r="AQ1018" s="28">
        <v>125</v>
      </c>
    </row>
    <row r="1019" spans="1:43" x14ac:dyDescent="0.3">
      <c r="A1019" s="48">
        <v>42073</v>
      </c>
      <c r="B1019" s="30">
        <v>0.41652777777777777</v>
      </c>
      <c r="C1019" s="13">
        <v>3066</v>
      </c>
      <c r="D1019" s="13">
        <v>1.9955000000000001</v>
      </c>
      <c r="E1019" s="13">
        <v>14.9</v>
      </c>
      <c r="F1019" s="13">
        <v>7.63</v>
      </c>
      <c r="G1019" s="13">
        <v>3.9</v>
      </c>
      <c r="K1019" s="56">
        <v>3255</v>
      </c>
      <c r="O1019" s="28" t="s">
        <v>321</v>
      </c>
      <c r="P1019" s="28">
        <v>91.2</v>
      </c>
      <c r="Q1019" s="28" t="s">
        <v>321</v>
      </c>
      <c r="R1019" s="28" t="s">
        <v>321</v>
      </c>
      <c r="S1019" s="28" t="s">
        <v>321</v>
      </c>
      <c r="T1019" s="28" t="s">
        <v>321</v>
      </c>
      <c r="U1019" s="28" t="s">
        <v>321</v>
      </c>
      <c r="V1019" s="28" t="s">
        <v>522</v>
      </c>
      <c r="W1019" s="28">
        <v>63.2</v>
      </c>
      <c r="X1019" s="61">
        <v>824</v>
      </c>
      <c r="Y1019" s="28" t="s">
        <v>321</v>
      </c>
      <c r="Z1019" s="28">
        <v>0.69</v>
      </c>
      <c r="AA1019" s="28" t="s">
        <v>321</v>
      </c>
      <c r="AB1019" s="28">
        <v>53.2</v>
      </c>
      <c r="AC1019" s="28" t="s">
        <v>522</v>
      </c>
      <c r="AD1019" s="13">
        <v>267</v>
      </c>
      <c r="AE1019" s="62">
        <v>2.6</v>
      </c>
      <c r="AF1019" s="63" t="s">
        <v>391</v>
      </c>
      <c r="AG1019" s="28">
        <v>646</v>
      </c>
      <c r="AH1019" s="28"/>
      <c r="AI1019" s="28"/>
      <c r="AJ1019" s="28">
        <v>3</v>
      </c>
      <c r="AK1019" s="28" t="s">
        <v>321</v>
      </c>
      <c r="AL1019" s="28" t="s">
        <v>321</v>
      </c>
      <c r="AP1019" s="28">
        <v>235</v>
      </c>
      <c r="AQ1019" s="28">
        <v>125</v>
      </c>
    </row>
    <row r="1020" spans="1:43" x14ac:dyDescent="0.3">
      <c r="A1020" s="48">
        <v>42075</v>
      </c>
      <c r="B1020" s="57">
        <v>0.42468750000000005</v>
      </c>
      <c r="C1020" s="13">
        <v>2240</v>
      </c>
      <c r="D1020" s="13">
        <v>1.456</v>
      </c>
      <c r="E1020" s="13">
        <v>12.73</v>
      </c>
      <c r="F1020" s="13">
        <v>7.63</v>
      </c>
      <c r="G1020" s="13">
        <v>4.3</v>
      </c>
      <c r="K1020" s="56">
        <v>624</v>
      </c>
      <c r="AE1020" s="13">
        <v>0.53</v>
      </c>
      <c r="AF1020" s="29" t="s">
        <v>523</v>
      </c>
      <c r="AP1020" s="28">
        <v>235</v>
      </c>
      <c r="AQ1020" s="28">
        <v>125</v>
      </c>
    </row>
    <row r="1021" spans="1:43" x14ac:dyDescent="0.3">
      <c r="A1021" s="48">
        <v>42081</v>
      </c>
      <c r="B1021" s="57">
        <v>0.37917824074074075</v>
      </c>
      <c r="C1021" s="13">
        <v>2290</v>
      </c>
      <c r="D1021" s="13">
        <v>1.4884999999999999</v>
      </c>
      <c r="E1021" s="13">
        <v>11.45</v>
      </c>
      <c r="F1021" s="13">
        <v>7.61</v>
      </c>
      <c r="G1021" s="13">
        <v>5.4</v>
      </c>
      <c r="K1021" s="56">
        <v>203</v>
      </c>
      <c r="AE1021" s="13">
        <v>0.98</v>
      </c>
      <c r="AF1021" s="29" t="s">
        <v>395</v>
      </c>
      <c r="AP1021" s="28">
        <v>235</v>
      </c>
      <c r="AQ1021" s="28">
        <v>125</v>
      </c>
    </row>
    <row r="1022" spans="1:43" x14ac:dyDescent="0.3">
      <c r="A1022" s="48">
        <v>42089</v>
      </c>
      <c r="B1022" s="30">
        <v>0.41214120370370372</v>
      </c>
      <c r="C1022" s="13">
        <v>945</v>
      </c>
      <c r="D1022" s="13">
        <v>0.61750000000000005</v>
      </c>
      <c r="E1022" s="13">
        <v>12.4</v>
      </c>
      <c r="F1022" s="13">
        <v>7.91</v>
      </c>
      <c r="G1022" s="13">
        <v>6.8</v>
      </c>
      <c r="K1022" s="56">
        <v>1017</v>
      </c>
      <c r="L1022" s="31">
        <f>AVERAGE(K1018:K1022)</f>
        <v>1102.4000000000001</v>
      </c>
      <c r="M1022" s="38">
        <f>GEOMEAN(K1018:K1022)</f>
        <v>704.20730364236044</v>
      </c>
      <c r="N1022" s="55" t="s">
        <v>524</v>
      </c>
      <c r="AE1022" s="13">
        <v>0.76</v>
      </c>
      <c r="AF1022" s="29" t="s">
        <v>509</v>
      </c>
      <c r="AP1022" s="28">
        <v>235</v>
      </c>
      <c r="AQ1022" s="28">
        <v>125</v>
      </c>
    </row>
    <row r="1023" spans="1:43" x14ac:dyDescent="0.3">
      <c r="A1023" s="41">
        <v>42101</v>
      </c>
      <c r="B1023" s="30">
        <v>0.38464120370370369</v>
      </c>
      <c r="C1023" s="13">
        <v>1707</v>
      </c>
      <c r="D1023" s="13">
        <v>1.1114999999999999</v>
      </c>
      <c r="E1023" s="13">
        <v>9.2899999999999991</v>
      </c>
      <c r="F1023" s="13">
        <v>8.2200000000000006</v>
      </c>
      <c r="G1023" s="13">
        <v>12.5</v>
      </c>
      <c r="K1023" s="56">
        <v>4352</v>
      </c>
      <c r="AP1023" s="28">
        <v>235</v>
      </c>
      <c r="AQ1023" s="28">
        <v>125</v>
      </c>
    </row>
    <row r="1024" spans="1:43" x14ac:dyDescent="0.3">
      <c r="A1024" s="64">
        <v>42114</v>
      </c>
      <c r="B1024" s="30">
        <v>0.40890046296296295</v>
      </c>
      <c r="C1024" s="65">
        <v>576</v>
      </c>
      <c r="D1024" s="65">
        <v>0.37440000000000001</v>
      </c>
      <c r="E1024" s="65">
        <v>9.31</v>
      </c>
      <c r="F1024" s="65">
        <v>7.77</v>
      </c>
      <c r="G1024" s="65">
        <v>14.2</v>
      </c>
      <c r="K1024" s="56">
        <v>8164</v>
      </c>
      <c r="AP1024" s="28">
        <v>235</v>
      </c>
      <c r="AQ1024" s="28">
        <v>125</v>
      </c>
    </row>
    <row r="1025" spans="1:43" x14ac:dyDescent="0.3">
      <c r="A1025" s="64">
        <v>42115</v>
      </c>
      <c r="B1025" s="30">
        <v>0.39502314814814815</v>
      </c>
      <c r="C1025" s="65">
        <v>1210</v>
      </c>
      <c r="D1025" s="65">
        <v>0.78649999999999998</v>
      </c>
      <c r="E1025" s="65">
        <v>10.66</v>
      </c>
      <c r="F1025" s="65">
        <v>8.2100000000000009</v>
      </c>
      <c r="G1025" s="65">
        <v>11.2</v>
      </c>
      <c r="K1025" s="56">
        <v>1067</v>
      </c>
      <c r="AP1025" s="28">
        <v>235</v>
      </c>
      <c r="AQ1025" s="28">
        <v>125</v>
      </c>
    </row>
    <row r="1026" spans="1:43" x14ac:dyDescent="0.3">
      <c r="A1026" s="64">
        <v>42117</v>
      </c>
      <c r="B1026" s="30">
        <v>0.41208333333333336</v>
      </c>
      <c r="C1026" s="65">
        <v>1392</v>
      </c>
      <c r="D1026" s="65">
        <v>0.90349999999999997</v>
      </c>
      <c r="E1026" s="65">
        <v>10.83</v>
      </c>
      <c r="F1026" s="65">
        <v>7.49</v>
      </c>
      <c r="G1026" s="65">
        <v>8.6999999999999993</v>
      </c>
      <c r="K1026" s="56">
        <v>369</v>
      </c>
      <c r="AP1026" s="28">
        <v>235</v>
      </c>
      <c r="AQ1026" s="28">
        <v>125</v>
      </c>
    </row>
    <row r="1027" spans="1:43" x14ac:dyDescent="0.3">
      <c r="A1027" s="64">
        <v>42124</v>
      </c>
      <c r="B1027" s="57">
        <v>0.42048611111111112</v>
      </c>
      <c r="C1027" s="13">
        <v>1451</v>
      </c>
      <c r="D1027" s="13">
        <v>0.9425</v>
      </c>
      <c r="E1027" s="13">
        <v>9.74</v>
      </c>
      <c r="F1027" s="13">
        <v>7.86</v>
      </c>
      <c r="G1027" s="13">
        <v>11.7</v>
      </c>
      <c r="K1027" s="56">
        <v>479</v>
      </c>
      <c r="L1027" s="31">
        <f>AVERAGE(K1023:K1027)</f>
        <v>2886.2</v>
      </c>
      <c r="M1027" s="38">
        <f>GEOMEAN(K1023:K1027)</f>
        <v>1462.9303043747148</v>
      </c>
      <c r="N1027" s="55" t="s">
        <v>525</v>
      </c>
      <c r="AP1027" s="28">
        <v>235</v>
      </c>
      <c r="AQ1027" s="28">
        <v>125</v>
      </c>
    </row>
    <row r="1028" spans="1:43" x14ac:dyDescent="0.3">
      <c r="A1028" s="64">
        <v>42128</v>
      </c>
      <c r="B1028" s="30">
        <v>0.36700231481481477</v>
      </c>
      <c r="C1028" s="13">
        <v>1537</v>
      </c>
      <c r="D1028" s="13">
        <v>1.0009999999999999</v>
      </c>
      <c r="E1028" s="13">
        <v>8.34</v>
      </c>
      <c r="F1028" s="13">
        <v>7.83</v>
      </c>
      <c r="G1028" s="13">
        <v>15.1</v>
      </c>
      <c r="K1028" s="56">
        <v>364</v>
      </c>
      <c r="AP1028" s="28">
        <v>235</v>
      </c>
      <c r="AQ1028" s="28">
        <v>125</v>
      </c>
    </row>
    <row r="1029" spans="1:43" x14ac:dyDescent="0.3">
      <c r="A1029" s="64">
        <v>42131</v>
      </c>
      <c r="B1029" s="30">
        <v>0.43398148148148147</v>
      </c>
      <c r="C1029" s="65">
        <v>1616</v>
      </c>
      <c r="D1029" s="65">
        <v>1.0529999999999999</v>
      </c>
      <c r="E1029" s="65">
        <v>7.64</v>
      </c>
      <c r="F1029" s="65">
        <v>7.78</v>
      </c>
      <c r="G1029" s="65">
        <v>18.3</v>
      </c>
      <c r="K1029" s="56">
        <v>161</v>
      </c>
      <c r="AP1029" s="28">
        <v>235</v>
      </c>
      <c r="AQ1029" s="28">
        <v>125</v>
      </c>
    </row>
    <row r="1030" spans="1:43" x14ac:dyDescent="0.3">
      <c r="A1030" s="64">
        <v>42137</v>
      </c>
      <c r="B1030" s="30">
        <v>0.41086805555555556</v>
      </c>
      <c r="C1030" s="13">
        <v>1321</v>
      </c>
      <c r="D1030" s="13">
        <v>0.85799999999999998</v>
      </c>
      <c r="E1030" s="13">
        <v>7.56</v>
      </c>
      <c r="F1030" s="13">
        <v>7.59</v>
      </c>
      <c r="G1030" s="13">
        <v>15.4</v>
      </c>
      <c r="K1030" s="56">
        <v>538</v>
      </c>
      <c r="AP1030" s="28">
        <v>235</v>
      </c>
      <c r="AQ1030" s="28">
        <v>125</v>
      </c>
    </row>
    <row r="1031" spans="1:43" x14ac:dyDescent="0.3">
      <c r="A1031" s="64">
        <v>42145</v>
      </c>
      <c r="B1031" s="30">
        <v>0.41295138888888888</v>
      </c>
      <c r="C1031" s="65">
        <v>1433</v>
      </c>
      <c r="D1031" s="65">
        <v>0.92949999999999999</v>
      </c>
      <c r="E1031" s="65">
        <v>7.43</v>
      </c>
      <c r="F1031" s="65">
        <v>7.84</v>
      </c>
      <c r="G1031" s="65">
        <v>13</v>
      </c>
      <c r="K1031" s="56">
        <v>413</v>
      </c>
      <c r="AP1031" s="28">
        <v>235</v>
      </c>
      <c r="AQ1031" s="28">
        <v>125</v>
      </c>
    </row>
    <row r="1032" spans="1:43" x14ac:dyDescent="0.3">
      <c r="A1032" s="64">
        <v>42151</v>
      </c>
      <c r="B1032" s="30">
        <v>0.39966435185185184</v>
      </c>
      <c r="C1032" s="13">
        <v>1405</v>
      </c>
      <c r="D1032" s="13">
        <v>0.91649999999999998</v>
      </c>
      <c r="E1032" s="13">
        <v>5.65</v>
      </c>
      <c r="F1032" s="13">
        <v>7.37</v>
      </c>
      <c r="G1032" s="13">
        <v>19.5</v>
      </c>
      <c r="K1032" s="56">
        <v>3609</v>
      </c>
      <c r="L1032" s="31">
        <f>AVERAGE(K1028:K1032)</f>
        <v>1017</v>
      </c>
      <c r="M1032" s="38">
        <f>GEOMEAN(K1028:K1032)</f>
        <v>542.51193115073875</v>
      </c>
      <c r="N1032" s="55" t="s">
        <v>526</v>
      </c>
      <c r="AP1032" s="28">
        <v>235</v>
      </c>
      <c r="AQ1032" s="28">
        <v>125</v>
      </c>
    </row>
    <row r="1033" spans="1:43" x14ac:dyDescent="0.3">
      <c r="A1033" s="64">
        <v>42158</v>
      </c>
      <c r="B1033" s="30">
        <v>0.40255787037037033</v>
      </c>
      <c r="C1033" s="65">
        <v>1346</v>
      </c>
      <c r="D1033" s="65">
        <v>0.87749999999999995</v>
      </c>
      <c r="E1033" s="65">
        <v>7.78</v>
      </c>
      <c r="F1033" s="65">
        <v>7.72</v>
      </c>
      <c r="G1033" s="65">
        <v>16</v>
      </c>
      <c r="K1033" s="56">
        <v>1050</v>
      </c>
      <c r="AP1033" s="28">
        <v>235</v>
      </c>
      <c r="AQ1033" s="28">
        <v>125</v>
      </c>
    </row>
    <row r="1034" spans="1:43" x14ac:dyDescent="0.3">
      <c r="A1034" s="64">
        <v>42163</v>
      </c>
      <c r="B1034" s="30">
        <v>0.41946759259259259</v>
      </c>
      <c r="C1034" s="13">
        <v>613</v>
      </c>
      <c r="D1034" s="13">
        <v>0.39650000000000002</v>
      </c>
      <c r="E1034" s="13">
        <v>7.03</v>
      </c>
      <c r="F1034" s="13">
        <v>7.9</v>
      </c>
      <c r="G1034" s="13">
        <v>20.100000000000001</v>
      </c>
      <c r="K1034" s="56">
        <v>9208</v>
      </c>
      <c r="AP1034" s="28">
        <v>235</v>
      </c>
      <c r="AQ1034" s="28">
        <v>125</v>
      </c>
    </row>
    <row r="1035" spans="1:43" x14ac:dyDescent="0.3">
      <c r="A1035" s="64">
        <v>42165</v>
      </c>
      <c r="B1035" s="30">
        <v>0.40953703703703703</v>
      </c>
      <c r="C1035" s="13">
        <v>1065</v>
      </c>
      <c r="D1035" s="13">
        <v>0.69550000000000001</v>
      </c>
      <c r="E1035" s="13">
        <v>6.12</v>
      </c>
      <c r="F1035" s="13">
        <v>7.85</v>
      </c>
      <c r="G1035" s="13">
        <v>20.5</v>
      </c>
      <c r="K1035" s="56">
        <v>2143</v>
      </c>
      <c r="AP1035" s="28">
        <v>235</v>
      </c>
      <c r="AQ1035" s="28">
        <v>125</v>
      </c>
    </row>
    <row r="1036" spans="1:43" x14ac:dyDescent="0.3">
      <c r="A1036" s="64">
        <v>42172</v>
      </c>
      <c r="B1036" s="30">
        <v>0.40896990740740741</v>
      </c>
      <c r="C1036" s="13">
        <v>861</v>
      </c>
      <c r="D1036" s="13">
        <v>0.55900000000000005</v>
      </c>
      <c r="E1036" s="13">
        <v>6.25</v>
      </c>
      <c r="F1036" s="13">
        <v>7.86</v>
      </c>
      <c r="G1036" s="13">
        <v>23.2</v>
      </c>
      <c r="K1036" s="56">
        <v>2755</v>
      </c>
      <c r="AP1036" s="28">
        <v>235</v>
      </c>
      <c r="AQ1036" s="28">
        <v>125</v>
      </c>
    </row>
    <row r="1037" spans="1:43" x14ac:dyDescent="0.3">
      <c r="A1037" s="64">
        <v>42180</v>
      </c>
      <c r="B1037" s="30">
        <v>0.40251157407407406</v>
      </c>
      <c r="C1037" s="13">
        <v>338.6</v>
      </c>
      <c r="D1037" s="13">
        <v>0.2203</v>
      </c>
      <c r="E1037" s="13">
        <v>7.8</v>
      </c>
      <c r="F1037" s="13">
        <v>8.36</v>
      </c>
      <c r="G1037" s="13">
        <v>20.5</v>
      </c>
      <c r="K1037" s="56">
        <v>9208</v>
      </c>
      <c r="L1037" s="31">
        <f>AVERAGE(K1033:K1037)</f>
        <v>4872.8</v>
      </c>
      <c r="M1037" s="38">
        <f>GEOMEAN(K1033:K1037)</f>
        <v>3500.5214153749362</v>
      </c>
      <c r="N1037" s="55" t="s">
        <v>527</v>
      </c>
      <c r="AP1037" s="28">
        <v>235</v>
      </c>
      <c r="AQ1037" s="28">
        <v>125</v>
      </c>
    </row>
    <row r="1038" spans="1:43" x14ac:dyDescent="0.3">
      <c r="A1038" s="41">
        <v>42185</v>
      </c>
      <c r="B1038" s="30">
        <v>0.44437499999999996</v>
      </c>
      <c r="C1038" s="13">
        <v>1006</v>
      </c>
      <c r="D1038" s="13">
        <v>0.65649999999999997</v>
      </c>
      <c r="E1038" s="13">
        <v>7.93</v>
      </c>
      <c r="F1038" s="13">
        <v>7.88</v>
      </c>
      <c r="G1038" s="13">
        <v>19.899999999999999</v>
      </c>
      <c r="K1038" s="56">
        <v>2382</v>
      </c>
      <c r="O1038" s="28" t="s">
        <v>321</v>
      </c>
      <c r="P1038" s="13">
        <v>73</v>
      </c>
      <c r="Q1038" s="28" t="s">
        <v>321</v>
      </c>
      <c r="R1038" s="28" t="s">
        <v>321</v>
      </c>
      <c r="S1038" s="28" t="s">
        <v>321</v>
      </c>
      <c r="T1038" s="28" t="s">
        <v>321</v>
      </c>
      <c r="U1038" s="28" t="s">
        <v>321</v>
      </c>
      <c r="V1038" s="28" t="s">
        <v>522</v>
      </c>
      <c r="W1038" s="28" t="s">
        <v>321</v>
      </c>
      <c r="X1038" s="28">
        <v>20.9</v>
      </c>
      <c r="Y1038" s="28" t="s">
        <v>321</v>
      </c>
      <c r="Z1038" s="28">
        <v>0.51</v>
      </c>
      <c r="AA1038" s="28" t="s">
        <v>321</v>
      </c>
      <c r="AB1038" s="28">
        <v>43</v>
      </c>
      <c r="AC1038" s="28">
        <v>0.14000000000000001</v>
      </c>
      <c r="AD1038" s="28">
        <v>241</v>
      </c>
      <c r="AE1038" s="28">
        <v>1.2</v>
      </c>
      <c r="AF1038" s="29" t="s">
        <v>391</v>
      </c>
      <c r="AG1038" s="28">
        <v>484</v>
      </c>
      <c r="AH1038" s="28"/>
      <c r="AI1038" s="28"/>
      <c r="AJ1038" s="28">
        <v>4.7</v>
      </c>
      <c r="AK1038" s="28" t="s">
        <v>321</v>
      </c>
      <c r="AL1038" s="28" t="s">
        <v>321</v>
      </c>
      <c r="AP1038" s="28">
        <v>235</v>
      </c>
      <c r="AQ1038" s="28">
        <v>125</v>
      </c>
    </row>
    <row r="1039" spans="1:43" x14ac:dyDescent="0.3">
      <c r="A1039" s="41">
        <v>42191</v>
      </c>
      <c r="B1039" s="30">
        <v>0.3961689814814815</v>
      </c>
      <c r="C1039" s="13">
        <v>1222</v>
      </c>
      <c r="D1039" s="13">
        <v>0.79300000000000004</v>
      </c>
      <c r="E1039" s="13">
        <v>7.08</v>
      </c>
      <c r="F1039" s="13">
        <v>7.6</v>
      </c>
      <c r="G1039" s="13">
        <v>19.8</v>
      </c>
      <c r="K1039" s="56">
        <v>2282</v>
      </c>
      <c r="AP1039" s="28">
        <v>235</v>
      </c>
      <c r="AQ1039" s="28">
        <v>125</v>
      </c>
    </row>
    <row r="1040" spans="1:43" x14ac:dyDescent="0.3">
      <c r="A1040" s="41">
        <v>42198</v>
      </c>
      <c r="B1040" s="30">
        <v>0.36817129629629625</v>
      </c>
      <c r="C1040" s="13">
        <v>659</v>
      </c>
      <c r="D1040" s="13">
        <v>0.42899999999999999</v>
      </c>
      <c r="E1040" s="13">
        <v>6.27</v>
      </c>
      <c r="F1040" s="13">
        <v>7.8</v>
      </c>
      <c r="G1040" s="13">
        <v>21.8</v>
      </c>
      <c r="K1040" s="56">
        <v>6131</v>
      </c>
      <c r="AP1040" s="28">
        <v>235</v>
      </c>
      <c r="AQ1040" s="28">
        <v>125</v>
      </c>
    </row>
    <row r="1041" spans="1:43" x14ac:dyDescent="0.3">
      <c r="A1041" s="41">
        <v>42201</v>
      </c>
      <c r="B1041" s="30">
        <v>0.40486111111111112</v>
      </c>
      <c r="C1041" s="13">
        <v>896</v>
      </c>
      <c r="D1041" s="13">
        <v>0.58499999999999996</v>
      </c>
      <c r="E1041" s="13">
        <v>7.09</v>
      </c>
      <c r="F1041" s="13">
        <v>7.94</v>
      </c>
      <c r="G1041" s="13">
        <v>20.7</v>
      </c>
      <c r="K1041" s="56">
        <v>2382</v>
      </c>
      <c r="AP1041" s="28">
        <v>235</v>
      </c>
      <c r="AQ1041" s="28">
        <v>125</v>
      </c>
    </row>
    <row r="1042" spans="1:43" x14ac:dyDescent="0.3">
      <c r="A1042" s="41">
        <v>42214</v>
      </c>
      <c r="B1042" s="30">
        <v>0.42458333333333331</v>
      </c>
      <c r="C1042" s="13">
        <v>890</v>
      </c>
      <c r="D1042" s="13">
        <v>0.57850000000000001</v>
      </c>
      <c r="E1042" s="13">
        <v>6.49</v>
      </c>
      <c r="F1042" s="13">
        <v>7.69</v>
      </c>
      <c r="G1042" s="13">
        <v>24.9</v>
      </c>
      <c r="K1042" s="56">
        <v>1274</v>
      </c>
      <c r="L1042" s="31">
        <f>AVERAGE(K1038:K1042)</f>
        <v>2890.2</v>
      </c>
      <c r="M1042" s="38">
        <f>GEOMEAN(K1038:K1042)</f>
        <v>2517.5608694468588</v>
      </c>
      <c r="N1042" s="55" t="s">
        <v>528</v>
      </c>
      <c r="AP1042" s="28">
        <v>235</v>
      </c>
      <c r="AQ1042" s="28">
        <v>125</v>
      </c>
    </row>
    <row r="1043" spans="1:43" x14ac:dyDescent="0.3">
      <c r="A1043" s="41">
        <v>42226</v>
      </c>
      <c r="B1043" s="57">
        <v>0.45122685185185185</v>
      </c>
      <c r="C1043" s="13">
        <v>1064</v>
      </c>
      <c r="D1043" s="13">
        <v>0.68899999999999995</v>
      </c>
      <c r="E1043" s="13">
        <v>6.64</v>
      </c>
      <c r="F1043" s="13">
        <v>7.36</v>
      </c>
      <c r="G1043" s="13">
        <v>22.8</v>
      </c>
      <c r="K1043" s="56">
        <v>2247</v>
      </c>
      <c r="AP1043" s="28">
        <v>235</v>
      </c>
      <c r="AQ1043" s="28">
        <v>125</v>
      </c>
    </row>
    <row r="1044" spans="1:43" x14ac:dyDescent="0.3">
      <c r="A1044" s="41">
        <v>42229</v>
      </c>
      <c r="B1044" s="30">
        <v>0.39391203703703703</v>
      </c>
      <c r="C1044" s="13">
        <v>1097</v>
      </c>
      <c r="D1044" s="13">
        <v>0.71499999999999997</v>
      </c>
      <c r="E1044" s="13">
        <v>6.78</v>
      </c>
      <c r="F1044" s="13">
        <v>7.65</v>
      </c>
      <c r="G1044" s="13">
        <v>19.600000000000001</v>
      </c>
      <c r="K1044" s="56">
        <v>1291</v>
      </c>
      <c r="AP1044" s="28">
        <v>235</v>
      </c>
      <c r="AQ1044" s="28">
        <v>125</v>
      </c>
    </row>
    <row r="1045" spans="1:43" x14ac:dyDescent="0.3">
      <c r="A1045" s="41">
        <v>42235</v>
      </c>
      <c r="B1045" s="30">
        <v>0.39942129629629625</v>
      </c>
      <c r="C1045" s="13">
        <v>790</v>
      </c>
      <c r="D1045" s="13">
        <v>0.51349999999999996</v>
      </c>
      <c r="E1045" s="13">
        <v>6.01</v>
      </c>
      <c r="F1045" s="13">
        <v>7.48</v>
      </c>
      <c r="G1045" s="13">
        <v>23.2</v>
      </c>
      <c r="K1045" s="56">
        <v>1153</v>
      </c>
      <c r="AP1045" s="28">
        <v>235</v>
      </c>
      <c r="AQ1045" s="28">
        <v>125</v>
      </c>
    </row>
    <row r="1046" spans="1:43" x14ac:dyDescent="0.3">
      <c r="A1046" s="41">
        <v>42240</v>
      </c>
      <c r="B1046" s="57">
        <v>0.4220949074074074</v>
      </c>
      <c r="C1046" s="13">
        <v>1223</v>
      </c>
      <c r="D1046" s="13">
        <v>0.79300000000000004</v>
      </c>
      <c r="E1046" s="13">
        <v>6.53</v>
      </c>
      <c r="F1046" s="13">
        <v>7.38</v>
      </c>
      <c r="G1046" s="13">
        <v>19.3</v>
      </c>
      <c r="K1046" s="56">
        <v>5475</v>
      </c>
      <c r="AP1046" s="28">
        <v>235</v>
      </c>
      <c r="AQ1046" s="28">
        <v>125</v>
      </c>
    </row>
    <row r="1047" spans="1:43" x14ac:dyDescent="0.3">
      <c r="A1047" s="41">
        <v>42243</v>
      </c>
      <c r="B1047" s="30">
        <v>0.38750000000000001</v>
      </c>
      <c r="C1047" s="13">
        <v>1108</v>
      </c>
      <c r="D1047" s="13">
        <v>0.72150000000000003</v>
      </c>
      <c r="E1047" s="13">
        <v>7.54</v>
      </c>
      <c r="F1047" s="13">
        <v>7.51</v>
      </c>
      <c r="G1047" s="13">
        <v>18.399999999999999</v>
      </c>
      <c r="K1047" s="56">
        <v>441</v>
      </c>
      <c r="L1047" s="31">
        <f>AVERAGE(K1043:K1047)</f>
        <v>2121.4</v>
      </c>
      <c r="M1047" s="38">
        <f>GEOMEAN(K1043:K1047)</f>
        <v>1518.5750737635221</v>
      </c>
      <c r="N1047" s="55" t="s">
        <v>529</v>
      </c>
      <c r="AP1047" s="28">
        <v>235</v>
      </c>
      <c r="AQ1047" s="28">
        <v>125</v>
      </c>
    </row>
    <row r="1048" spans="1:43" x14ac:dyDescent="0.3">
      <c r="A1048" s="41">
        <v>42255</v>
      </c>
      <c r="B1048" s="30">
        <v>0.43024305555555559</v>
      </c>
      <c r="C1048" s="13">
        <v>1071</v>
      </c>
      <c r="D1048" s="13">
        <v>0.69550000000000001</v>
      </c>
      <c r="E1048" s="13">
        <v>6.33</v>
      </c>
      <c r="F1048" s="13">
        <v>7.5</v>
      </c>
      <c r="G1048" s="13">
        <v>23.9</v>
      </c>
      <c r="K1048" s="56">
        <v>441</v>
      </c>
      <c r="AP1048" s="28">
        <v>235</v>
      </c>
      <c r="AQ1048" s="28">
        <v>125</v>
      </c>
    </row>
    <row r="1049" spans="1:43" x14ac:dyDescent="0.3">
      <c r="A1049" s="41">
        <v>42257</v>
      </c>
      <c r="B1049" s="30">
        <v>0.40126157407407409</v>
      </c>
      <c r="C1049" s="13">
        <v>1062</v>
      </c>
      <c r="D1049" s="13">
        <v>0.68899999999999995</v>
      </c>
      <c r="E1049" s="13">
        <v>5.68</v>
      </c>
      <c r="F1049" s="13">
        <v>7.68</v>
      </c>
      <c r="G1049" s="13">
        <v>20.2</v>
      </c>
      <c r="K1049" s="56">
        <v>1291</v>
      </c>
      <c r="AP1049" s="28">
        <v>235</v>
      </c>
      <c r="AQ1049" s="28">
        <v>125</v>
      </c>
    </row>
    <row r="1050" spans="1:43" x14ac:dyDescent="0.3">
      <c r="A1050" s="41">
        <v>42261</v>
      </c>
      <c r="B1050" s="30">
        <v>0.40938657407407408</v>
      </c>
      <c r="C1050" s="13">
        <v>1189</v>
      </c>
      <c r="D1050" s="13">
        <v>0.77349999999999997</v>
      </c>
      <c r="E1050" s="13">
        <v>7.37</v>
      </c>
      <c r="F1050" s="13">
        <v>7.68</v>
      </c>
      <c r="G1050" s="13">
        <v>15.6</v>
      </c>
      <c r="K1050" s="56">
        <v>309</v>
      </c>
      <c r="AP1050" s="28">
        <v>235</v>
      </c>
      <c r="AQ1050" s="28">
        <v>125</v>
      </c>
    </row>
    <row r="1051" spans="1:43" x14ac:dyDescent="0.3">
      <c r="A1051" s="41">
        <v>42268</v>
      </c>
      <c r="B1051" s="30">
        <v>0.40975694444444444</v>
      </c>
      <c r="C1051" s="13">
        <v>841</v>
      </c>
      <c r="D1051" s="13">
        <v>0.54600000000000004</v>
      </c>
      <c r="E1051" s="13">
        <v>7.49</v>
      </c>
      <c r="F1051" s="13">
        <v>8.0299999999999994</v>
      </c>
      <c r="G1051" s="13">
        <v>16.8</v>
      </c>
      <c r="K1051" s="56">
        <v>169</v>
      </c>
      <c r="AP1051" s="28">
        <v>235</v>
      </c>
      <c r="AQ1051" s="28">
        <v>125</v>
      </c>
    </row>
    <row r="1052" spans="1:43" x14ac:dyDescent="0.3">
      <c r="A1052" s="41">
        <v>42271</v>
      </c>
      <c r="B1052" s="30">
        <v>0.36759259259259264</v>
      </c>
      <c r="C1052" s="13">
        <v>1058</v>
      </c>
      <c r="D1052" s="13">
        <v>0.68899999999999995</v>
      </c>
      <c r="E1052" s="13">
        <v>6.85</v>
      </c>
      <c r="F1052" s="13">
        <v>7.38</v>
      </c>
      <c r="G1052" s="13">
        <v>16.600000000000001</v>
      </c>
      <c r="K1052" s="56">
        <v>282</v>
      </c>
      <c r="L1052" s="31">
        <f>AVERAGE(K1048:K1052)</f>
        <v>498.4</v>
      </c>
      <c r="M1052" s="38">
        <f>GEOMEAN(K1048:K1052)</f>
        <v>384.31897268283143</v>
      </c>
      <c r="N1052" s="55" t="s">
        <v>530</v>
      </c>
      <c r="AP1052" s="28">
        <v>235</v>
      </c>
      <c r="AQ1052" s="28">
        <v>125</v>
      </c>
    </row>
    <row r="1053" spans="1:43" x14ac:dyDescent="0.3">
      <c r="A1053" s="41">
        <v>42283</v>
      </c>
      <c r="B1053" s="30">
        <v>0.43468749999999995</v>
      </c>
      <c r="C1053" s="13">
        <v>988</v>
      </c>
      <c r="D1053" s="13">
        <v>0.64349999999999996</v>
      </c>
      <c r="E1053" s="13">
        <v>6.94</v>
      </c>
      <c r="F1053" s="13">
        <v>7.56</v>
      </c>
      <c r="G1053" s="13">
        <v>17.2</v>
      </c>
      <c r="K1053" s="56">
        <v>1050</v>
      </c>
      <c r="O1053" s="28" t="s">
        <v>321</v>
      </c>
      <c r="P1053" s="13">
        <v>93</v>
      </c>
      <c r="Q1053" s="28" t="s">
        <v>321</v>
      </c>
      <c r="R1053" s="28" t="s">
        <v>321</v>
      </c>
      <c r="S1053" s="28" t="s">
        <v>321</v>
      </c>
      <c r="T1053" s="28" t="s">
        <v>321</v>
      </c>
      <c r="U1053" s="28" t="s">
        <v>321</v>
      </c>
      <c r="V1053" s="28" t="s">
        <v>522</v>
      </c>
      <c r="W1053" s="28" t="s">
        <v>321</v>
      </c>
      <c r="X1053" s="28">
        <v>157</v>
      </c>
      <c r="Y1053" s="28" t="s">
        <v>321</v>
      </c>
      <c r="Z1053" s="28">
        <v>0.75</v>
      </c>
      <c r="AA1053" s="28" t="s">
        <v>321</v>
      </c>
      <c r="AB1053" s="28">
        <v>59.3</v>
      </c>
      <c r="AC1053" s="28">
        <v>0.13</v>
      </c>
      <c r="AD1053" s="28">
        <v>278</v>
      </c>
      <c r="AE1053" s="28">
        <v>1.3</v>
      </c>
      <c r="AF1053" s="29" t="s">
        <v>391</v>
      </c>
      <c r="AG1053" s="28">
        <v>554</v>
      </c>
      <c r="AH1053" s="28"/>
      <c r="AI1053" s="28"/>
      <c r="AJ1053" s="13">
        <v>5.6</v>
      </c>
      <c r="AK1053" s="28" t="s">
        <v>321</v>
      </c>
      <c r="AL1053" s="28" t="s">
        <v>321</v>
      </c>
      <c r="AP1053" s="28">
        <v>235</v>
      </c>
      <c r="AQ1053" s="28">
        <v>125</v>
      </c>
    </row>
    <row r="1054" spans="1:43" x14ac:dyDescent="0.3">
      <c r="A1054" s="41">
        <v>42291</v>
      </c>
      <c r="B1054" s="30">
        <v>0.42202546296296295</v>
      </c>
      <c r="C1054" s="13">
        <v>1102</v>
      </c>
      <c r="D1054" s="13">
        <v>0.71499999999999997</v>
      </c>
      <c r="E1054" s="13">
        <v>8.19</v>
      </c>
      <c r="F1054" s="13">
        <v>7.71</v>
      </c>
      <c r="G1054" s="13">
        <v>12.7</v>
      </c>
      <c r="K1054" s="56">
        <v>763</v>
      </c>
      <c r="AP1054" s="28">
        <v>235</v>
      </c>
      <c r="AQ1054" s="28">
        <v>125</v>
      </c>
    </row>
    <row r="1055" spans="1:43" x14ac:dyDescent="0.3">
      <c r="A1055" s="41">
        <v>42297</v>
      </c>
      <c r="B1055" s="30">
        <v>0.41677083333333331</v>
      </c>
      <c r="C1055" s="13">
        <v>1099</v>
      </c>
      <c r="D1055" s="13">
        <v>0.71499999999999997</v>
      </c>
      <c r="E1055" s="13">
        <v>9.75</v>
      </c>
      <c r="F1055" s="13">
        <v>7.61</v>
      </c>
      <c r="G1055" s="13">
        <v>10.1</v>
      </c>
      <c r="K1055" s="56">
        <v>63</v>
      </c>
      <c r="AP1055" s="28">
        <v>235</v>
      </c>
      <c r="AQ1055" s="28">
        <v>125</v>
      </c>
    </row>
    <row r="1056" spans="1:43" x14ac:dyDescent="0.3">
      <c r="A1056" s="41">
        <v>42299</v>
      </c>
      <c r="B1056" s="30">
        <v>0.40637731481481482</v>
      </c>
      <c r="C1056" s="13">
        <v>1250</v>
      </c>
      <c r="D1056" s="13">
        <v>0.8125</v>
      </c>
      <c r="E1056" s="13">
        <v>7.58</v>
      </c>
      <c r="F1056" s="13">
        <v>7.81</v>
      </c>
      <c r="G1056" s="13">
        <v>14.3</v>
      </c>
      <c r="K1056" s="56">
        <v>1100</v>
      </c>
      <c r="AP1056" s="28">
        <v>235</v>
      </c>
      <c r="AQ1056" s="28">
        <v>125</v>
      </c>
    </row>
    <row r="1057" spans="1:43" x14ac:dyDescent="0.3">
      <c r="A1057" s="41">
        <v>42303</v>
      </c>
      <c r="B1057" s="30">
        <v>0.42202546296296295</v>
      </c>
      <c r="C1057" s="13">
        <v>926</v>
      </c>
      <c r="D1057" s="13">
        <v>0.60450000000000004</v>
      </c>
      <c r="E1057" s="13">
        <v>5.95</v>
      </c>
      <c r="F1057" s="13">
        <v>7.58</v>
      </c>
      <c r="G1057" s="13">
        <v>10.7</v>
      </c>
      <c r="K1057" s="56">
        <v>472</v>
      </c>
      <c r="L1057" s="31">
        <f>AVERAGE(K1053:K1057)</f>
        <v>689.6</v>
      </c>
      <c r="M1057" s="38">
        <f>GEOMEAN(K1053:K1057)</f>
        <v>482.7005726628127</v>
      </c>
      <c r="N1057" s="55" t="s">
        <v>531</v>
      </c>
      <c r="AP1057" s="28">
        <v>235</v>
      </c>
      <c r="AQ1057" s="28">
        <v>125</v>
      </c>
    </row>
    <row r="1058" spans="1:43" x14ac:dyDescent="0.3">
      <c r="A1058" s="41">
        <v>42310</v>
      </c>
      <c r="B1058" s="30">
        <v>0.44752314814814814</v>
      </c>
      <c r="C1058" s="13">
        <v>1028</v>
      </c>
      <c r="D1058" s="13">
        <v>0.66949999999999998</v>
      </c>
      <c r="E1058" s="13">
        <v>7.57</v>
      </c>
      <c r="F1058" s="13">
        <v>7.48</v>
      </c>
      <c r="G1058" s="13">
        <v>11.8</v>
      </c>
      <c r="K1058" s="56">
        <v>259</v>
      </c>
      <c r="AP1058" s="28">
        <v>235</v>
      </c>
      <c r="AQ1058" s="28">
        <v>125</v>
      </c>
    </row>
    <row r="1059" spans="1:43" x14ac:dyDescent="0.3">
      <c r="A1059" s="41">
        <v>42312</v>
      </c>
      <c r="B1059" s="30">
        <v>0.45701388888888889</v>
      </c>
      <c r="C1059" s="13">
        <v>1120</v>
      </c>
      <c r="D1059" s="13">
        <v>0.72799999999999998</v>
      </c>
      <c r="E1059" s="13">
        <v>7.72</v>
      </c>
      <c r="F1059" s="13">
        <v>7.59</v>
      </c>
      <c r="G1059" s="13">
        <v>13</v>
      </c>
      <c r="K1059" s="56">
        <v>175</v>
      </c>
      <c r="AP1059" s="28">
        <v>235</v>
      </c>
      <c r="AQ1059" s="28">
        <v>125</v>
      </c>
    </row>
    <row r="1060" spans="1:43" x14ac:dyDescent="0.3">
      <c r="A1060" s="41">
        <v>42318</v>
      </c>
      <c r="B1060" s="30">
        <v>0.40209490740740739</v>
      </c>
      <c r="C1060" s="13">
        <v>559</v>
      </c>
      <c r="D1060" s="13">
        <v>0.3634</v>
      </c>
      <c r="E1060" s="13">
        <v>9.9</v>
      </c>
      <c r="F1060" s="13">
        <v>7.74</v>
      </c>
      <c r="G1060" s="13">
        <v>11.5</v>
      </c>
      <c r="K1060" s="56">
        <v>3076</v>
      </c>
      <c r="AP1060" s="28">
        <v>235</v>
      </c>
      <c r="AQ1060" s="28">
        <v>125</v>
      </c>
    </row>
    <row r="1061" spans="1:43" x14ac:dyDescent="0.3">
      <c r="A1061" s="41">
        <v>42320</v>
      </c>
      <c r="B1061" s="30">
        <v>0.38685185185185184</v>
      </c>
      <c r="C1061" s="13">
        <v>812</v>
      </c>
      <c r="D1061" s="13">
        <v>0.52649999999999997</v>
      </c>
      <c r="E1061" s="13">
        <v>9.02</v>
      </c>
      <c r="F1061" s="13">
        <v>7.81</v>
      </c>
      <c r="G1061" s="13">
        <v>10.7</v>
      </c>
      <c r="K1061" s="56">
        <v>4106</v>
      </c>
      <c r="AP1061" s="28">
        <v>235</v>
      </c>
      <c r="AQ1061" s="28">
        <v>125</v>
      </c>
    </row>
    <row r="1062" spans="1:43" x14ac:dyDescent="0.3">
      <c r="A1062" s="41">
        <v>42332</v>
      </c>
      <c r="B1062" s="30">
        <v>0.44209490740740742</v>
      </c>
      <c r="C1062" s="13">
        <v>1049</v>
      </c>
      <c r="D1062" s="13">
        <v>0.6825</v>
      </c>
      <c r="E1062" s="13">
        <v>11.34</v>
      </c>
      <c r="F1062" s="13">
        <v>7.64</v>
      </c>
      <c r="G1062" s="13">
        <v>5.2</v>
      </c>
      <c r="K1062" s="56">
        <v>1669</v>
      </c>
      <c r="L1062" s="31">
        <f>AVERAGE(K1058:K1062)</f>
        <v>1857</v>
      </c>
      <c r="M1062" s="38">
        <f>GEOMEAN(K1058:K1062)</f>
        <v>990.92294597513865</v>
      </c>
      <c r="N1062" s="55" t="s">
        <v>532</v>
      </c>
      <c r="AP1062" s="28">
        <v>235</v>
      </c>
      <c r="AQ1062" s="28">
        <v>125</v>
      </c>
    </row>
    <row r="1063" spans="1:43" x14ac:dyDescent="0.3">
      <c r="A1063" s="41">
        <v>42339</v>
      </c>
      <c r="B1063" s="30">
        <v>0.41625000000000001</v>
      </c>
      <c r="C1063" s="13">
        <v>1098</v>
      </c>
      <c r="D1063" s="13">
        <v>0.71499999999999997</v>
      </c>
      <c r="E1063" s="13">
        <v>10.26</v>
      </c>
      <c r="F1063" s="13">
        <v>7.72</v>
      </c>
      <c r="G1063" s="13">
        <v>9.6</v>
      </c>
      <c r="K1063" s="56">
        <v>1137</v>
      </c>
      <c r="AP1063" s="28">
        <v>235</v>
      </c>
      <c r="AQ1063" s="28">
        <v>125</v>
      </c>
    </row>
    <row r="1064" spans="1:43" x14ac:dyDescent="0.3">
      <c r="A1064" s="41">
        <v>42341</v>
      </c>
      <c r="B1064" s="30">
        <v>0.41604166666666664</v>
      </c>
      <c r="C1064" s="13">
        <v>1314</v>
      </c>
      <c r="D1064" s="13">
        <v>0.85150000000000003</v>
      </c>
      <c r="E1064" s="13">
        <v>12.21</v>
      </c>
      <c r="F1064" s="13">
        <v>7.27</v>
      </c>
      <c r="G1064" s="13">
        <v>4.5</v>
      </c>
      <c r="K1064" s="56">
        <v>909</v>
      </c>
      <c r="AP1064" s="28">
        <v>235</v>
      </c>
      <c r="AQ1064" s="28">
        <v>125</v>
      </c>
    </row>
    <row r="1065" spans="1:43" x14ac:dyDescent="0.3">
      <c r="A1065" s="41">
        <v>42348</v>
      </c>
      <c r="B1065" s="30">
        <v>0.40449074074074076</v>
      </c>
      <c r="C1065" s="13">
        <v>1726</v>
      </c>
      <c r="D1065" s="13">
        <v>1.1245000000000001</v>
      </c>
      <c r="E1065" s="13">
        <v>10.08</v>
      </c>
      <c r="F1065" s="13">
        <v>7.73</v>
      </c>
      <c r="G1065" s="13">
        <v>7.8</v>
      </c>
      <c r="K1065" s="56">
        <v>143</v>
      </c>
      <c r="AP1065" s="28">
        <v>235</v>
      </c>
      <c r="AQ1065" s="28">
        <v>125</v>
      </c>
    </row>
    <row r="1066" spans="1:43" x14ac:dyDescent="0.3">
      <c r="A1066" s="41">
        <v>42352</v>
      </c>
      <c r="B1066" s="57">
        <v>0.41311342592592593</v>
      </c>
      <c r="C1066" s="13">
        <v>1044</v>
      </c>
      <c r="D1066" s="13">
        <v>0.67600000000000005</v>
      </c>
      <c r="E1066" s="13">
        <v>8.26</v>
      </c>
      <c r="F1066" s="13">
        <v>7.59</v>
      </c>
      <c r="G1066" s="13">
        <v>12.6</v>
      </c>
      <c r="K1066" s="56">
        <v>4884</v>
      </c>
      <c r="AP1066" s="28">
        <v>235</v>
      </c>
      <c r="AQ1066" s="28">
        <v>125</v>
      </c>
    </row>
    <row r="1067" spans="1:43" x14ac:dyDescent="0.3">
      <c r="A1067" s="41">
        <v>42355</v>
      </c>
      <c r="B1067" s="30">
        <v>0.39081018518518523</v>
      </c>
      <c r="C1067" s="13">
        <v>1118</v>
      </c>
      <c r="D1067" s="13">
        <v>0.72799999999999998</v>
      </c>
      <c r="E1067" s="13">
        <v>11.25</v>
      </c>
      <c r="F1067" s="13">
        <v>7.71</v>
      </c>
      <c r="G1067" s="13">
        <v>5.4</v>
      </c>
      <c r="K1067" s="56">
        <v>331</v>
      </c>
      <c r="L1067" s="31">
        <f>AVERAGE(K1063:K1067)</f>
        <v>1480.8</v>
      </c>
      <c r="M1067" s="38">
        <f>GEOMEAN(K1063:K1067)</f>
        <v>751.02225545998851</v>
      </c>
      <c r="N1067" s="55" t="s">
        <v>533</v>
      </c>
      <c r="AP1067" s="28">
        <v>235</v>
      </c>
      <c r="AQ1067" s="28">
        <v>125</v>
      </c>
    </row>
    <row r="1068" spans="1:43" x14ac:dyDescent="0.3">
      <c r="A1068" s="41">
        <v>42374</v>
      </c>
      <c r="B1068" s="57">
        <v>0.39557870370370374</v>
      </c>
      <c r="C1068" s="13">
        <v>1181</v>
      </c>
      <c r="D1068" s="13">
        <v>0.76700000000000002</v>
      </c>
      <c r="E1068" s="13">
        <v>15.79</v>
      </c>
      <c r="F1068" s="13">
        <v>7.83</v>
      </c>
      <c r="G1068" s="13">
        <v>2.4</v>
      </c>
      <c r="K1068" s="56">
        <v>12997</v>
      </c>
      <c r="AP1068" s="28">
        <v>235</v>
      </c>
      <c r="AQ1068" s="28">
        <v>125</v>
      </c>
    </row>
    <row r="1069" spans="1:43" x14ac:dyDescent="0.3">
      <c r="A1069" s="41">
        <v>42376</v>
      </c>
      <c r="B1069" s="57">
        <v>0.41121527777777778</v>
      </c>
      <c r="C1069" s="13">
        <v>1262</v>
      </c>
      <c r="D1069" s="13">
        <v>0.81899999999999995</v>
      </c>
      <c r="E1069" s="13">
        <v>12.6</v>
      </c>
      <c r="F1069" s="13">
        <v>7.73</v>
      </c>
      <c r="G1069" s="13">
        <v>2.4</v>
      </c>
      <c r="K1069" s="56">
        <v>379</v>
      </c>
      <c r="AP1069" s="28">
        <v>235</v>
      </c>
      <c r="AQ1069" s="28">
        <v>125</v>
      </c>
    </row>
    <row r="1070" spans="1:43" x14ac:dyDescent="0.3">
      <c r="A1070" s="41">
        <v>42383</v>
      </c>
      <c r="B1070" s="30">
        <v>0.44090277777777781</v>
      </c>
      <c r="C1070" s="13">
        <v>2259</v>
      </c>
      <c r="D1070" s="13">
        <v>1.4690000000000001</v>
      </c>
      <c r="E1070" s="13">
        <v>15.27</v>
      </c>
      <c r="F1070" s="13">
        <v>7.68</v>
      </c>
      <c r="G1070" s="13">
        <v>1.7</v>
      </c>
      <c r="K1070" s="56">
        <v>576</v>
      </c>
      <c r="AP1070" s="28">
        <v>235</v>
      </c>
      <c r="AQ1070" s="28">
        <v>125</v>
      </c>
    </row>
    <row r="1071" spans="1:43" x14ac:dyDescent="0.3">
      <c r="A1071" s="41">
        <v>42390</v>
      </c>
      <c r="B1071" s="57">
        <v>0.38302083333333337</v>
      </c>
      <c r="C1071" s="13">
        <v>2675</v>
      </c>
      <c r="D1071" s="13">
        <v>1.742</v>
      </c>
      <c r="E1071" s="13">
        <v>13.51</v>
      </c>
      <c r="F1071" s="13">
        <v>7.7</v>
      </c>
      <c r="G1071" s="13">
        <v>0.3</v>
      </c>
      <c r="K1071" s="56">
        <v>1333</v>
      </c>
      <c r="AP1071" s="28">
        <v>235</v>
      </c>
      <c r="AQ1071" s="28">
        <v>125</v>
      </c>
    </row>
    <row r="1072" spans="1:43" x14ac:dyDescent="0.3">
      <c r="A1072" s="64">
        <v>42395</v>
      </c>
      <c r="B1072" s="30">
        <v>0.51896990740740734</v>
      </c>
      <c r="C1072" s="65">
        <v>2255</v>
      </c>
      <c r="D1072" s="65">
        <v>1.4690000000000001</v>
      </c>
      <c r="E1072" s="65">
        <v>12.52</v>
      </c>
      <c r="F1072" s="65">
        <v>7.47</v>
      </c>
      <c r="G1072" s="65">
        <v>2.2000000000000002</v>
      </c>
      <c r="K1072" s="56">
        <v>1500</v>
      </c>
      <c r="L1072" s="31">
        <f>AVERAGE(K1068:K1072)</f>
        <v>3357</v>
      </c>
      <c r="M1072" s="38">
        <f>GEOMEAN(K1068:K1072)</f>
        <v>1415.0286860883207</v>
      </c>
      <c r="N1072" s="55" t="s">
        <v>534</v>
      </c>
      <c r="AP1072" s="28">
        <v>235</v>
      </c>
      <c r="AQ1072" s="28">
        <v>125</v>
      </c>
    </row>
    <row r="1073" spans="1:43" x14ac:dyDescent="0.3">
      <c r="A1073" s="41">
        <v>42404</v>
      </c>
      <c r="B1073" s="57">
        <v>0.37914351851851852</v>
      </c>
      <c r="C1073" s="13">
        <v>1524</v>
      </c>
      <c r="D1073" s="13">
        <v>0.98799999999999999</v>
      </c>
      <c r="E1073" s="13">
        <v>13.17</v>
      </c>
      <c r="F1073" s="13">
        <v>7.7</v>
      </c>
      <c r="G1073" s="13">
        <v>3.7</v>
      </c>
      <c r="K1073" s="56">
        <v>657</v>
      </c>
      <c r="AP1073" s="28">
        <v>235</v>
      </c>
      <c r="AQ1073" s="28">
        <v>125</v>
      </c>
    </row>
    <row r="1074" spans="1:43" x14ac:dyDescent="0.3">
      <c r="A1074" s="41">
        <v>42409</v>
      </c>
      <c r="B1074" s="30">
        <v>0.39501157407407406</v>
      </c>
      <c r="C1074" s="13">
        <v>2093</v>
      </c>
      <c r="D1074" s="13">
        <v>1.3585</v>
      </c>
      <c r="E1074" s="13">
        <v>15.17</v>
      </c>
      <c r="F1074" s="13">
        <v>7.48</v>
      </c>
      <c r="G1074" s="13">
        <v>1.6</v>
      </c>
      <c r="K1074" s="56">
        <v>733</v>
      </c>
      <c r="AP1074" s="28">
        <v>235</v>
      </c>
      <c r="AQ1074" s="28">
        <v>125</v>
      </c>
    </row>
    <row r="1075" spans="1:43" x14ac:dyDescent="0.3">
      <c r="A1075" s="64">
        <v>42411</v>
      </c>
      <c r="G1075" s="13" t="s">
        <v>421</v>
      </c>
      <c r="AP1075" s="28">
        <v>235</v>
      </c>
      <c r="AQ1075" s="28">
        <v>125</v>
      </c>
    </row>
    <row r="1076" spans="1:43" x14ac:dyDescent="0.3">
      <c r="A1076" s="41">
        <v>42416</v>
      </c>
      <c r="B1076" s="57">
        <v>0.43434027777777778</v>
      </c>
      <c r="C1076" s="13">
        <v>4149</v>
      </c>
      <c r="D1076" s="13">
        <v>2.6974999999999998</v>
      </c>
      <c r="E1076" s="13">
        <v>13.53</v>
      </c>
      <c r="F1076" s="13">
        <v>7.58</v>
      </c>
      <c r="G1076" s="13">
        <v>1.5</v>
      </c>
      <c r="K1076" s="56">
        <v>845</v>
      </c>
      <c r="AP1076" s="28">
        <v>235</v>
      </c>
      <c r="AQ1076" s="28">
        <v>125</v>
      </c>
    </row>
    <row r="1077" spans="1:43" x14ac:dyDescent="0.3">
      <c r="A1077" s="41">
        <v>42429</v>
      </c>
      <c r="B1077" s="57">
        <v>0.49380787037037038</v>
      </c>
      <c r="C1077" s="13">
        <v>1722</v>
      </c>
      <c r="D1077" s="13">
        <v>1.1180000000000001</v>
      </c>
      <c r="E1077" s="13">
        <v>11.97</v>
      </c>
      <c r="F1077" s="13">
        <v>7.68</v>
      </c>
      <c r="G1077" s="13">
        <v>7.7</v>
      </c>
      <c r="K1077" s="56">
        <v>201</v>
      </c>
      <c r="L1077" s="31">
        <f>AVERAGE(K1073:K1077)</f>
        <v>609</v>
      </c>
      <c r="M1077" s="38">
        <f>GEOMEAN(K1073:K1077)</f>
        <v>534.78661343851127</v>
      </c>
      <c r="N1077" s="55" t="s">
        <v>535</v>
      </c>
      <c r="AP1077" s="28">
        <v>235</v>
      </c>
      <c r="AQ1077" s="28">
        <v>125</v>
      </c>
    </row>
    <row r="1078" spans="1:43" x14ac:dyDescent="0.3">
      <c r="A1078" s="41">
        <v>42438</v>
      </c>
      <c r="B1078" s="30">
        <v>0.4238425925925926</v>
      </c>
      <c r="C1078" s="13">
        <v>1857</v>
      </c>
      <c r="D1078" s="13">
        <v>1.2090000000000001</v>
      </c>
      <c r="E1078" s="13">
        <v>10.14</v>
      </c>
      <c r="F1078" s="13">
        <v>7.64</v>
      </c>
      <c r="G1078" s="13">
        <v>12.3</v>
      </c>
      <c r="K1078" s="56">
        <v>265</v>
      </c>
      <c r="AP1078" s="28">
        <v>235</v>
      </c>
      <c r="AQ1078" s="28">
        <v>125</v>
      </c>
    </row>
    <row r="1079" spans="1:43" x14ac:dyDescent="0.3">
      <c r="A1079" s="41">
        <v>42445</v>
      </c>
      <c r="B1079" s="30">
        <v>0.41238425925925926</v>
      </c>
      <c r="C1079" s="13">
        <v>1489</v>
      </c>
      <c r="D1079" s="13">
        <v>0.96850000000000003</v>
      </c>
      <c r="E1079" s="13">
        <v>9.32</v>
      </c>
      <c r="F1079" s="13">
        <v>7.8</v>
      </c>
      <c r="G1079" s="13">
        <v>12.2</v>
      </c>
      <c r="K1079" s="56">
        <v>336</v>
      </c>
      <c r="AP1079" s="28">
        <v>235</v>
      </c>
      <c r="AQ1079" s="28">
        <v>125</v>
      </c>
    </row>
    <row r="1080" spans="1:43" x14ac:dyDescent="0.3">
      <c r="A1080" s="41">
        <v>42451</v>
      </c>
      <c r="B1080" s="30">
        <v>0.390625</v>
      </c>
      <c r="C1080" s="13">
        <v>1592</v>
      </c>
      <c r="D1080" s="13">
        <v>1.0335000000000001</v>
      </c>
      <c r="E1080" s="13">
        <v>11.71</v>
      </c>
      <c r="F1080" s="13">
        <v>7.51</v>
      </c>
      <c r="G1080" s="13">
        <v>7.5</v>
      </c>
      <c r="K1080" s="56">
        <v>160</v>
      </c>
      <c r="O1080" s="28" t="s">
        <v>321</v>
      </c>
      <c r="P1080" s="13">
        <v>93.5</v>
      </c>
      <c r="Q1080" s="28" t="s">
        <v>321</v>
      </c>
      <c r="R1080" s="28" t="s">
        <v>321</v>
      </c>
      <c r="S1080" s="28" t="s">
        <v>321</v>
      </c>
      <c r="T1080" s="28" t="s">
        <v>321</v>
      </c>
      <c r="U1080" s="28" t="s">
        <v>321</v>
      </c>
      <c r="V1080" s="28" t="s">
        <v>522</v>
      </c>
      <c r="W1080" s="28" t="s">
        <v>321</v>
      </c>
      <c r="X1080" s="28">
        <v>137</v>
      </c>
      <c r="Y1080" s="28" t="s">
        <v>321</v>
      </c>
      <c r="Z1080" s="28">
        <v>0.62</v>
      </c>
      <c r="AA1080" s="28" t="s">
        <v>321</v>
      </c>
      <c r="AB1080" s="28">
        <v>72.599999999999994</v>
      </c>
      <c r="AC1080" s="37" t="s">
        <v>321</v>
      </c>
      <c r="AD1080" s="13">
        <v>390</v>
      </c>
      <c r="AE1080" s="28" t="s">
        <v>321</v>
      </c>
      <c r="AG1080" s="13">
        <v>520</v>
      </c>
      <c r="AJ1080" s="13">
        <v>5.9</v>
      </c>
      <c r="AK1080" s="28" t="s">
        <v>321</v>
      </c>
      <c r="AL1080" s="28" t="s">
        <v>321</v>
      </c>
      <c r="AP1080" s="28">
        <v>235</v>
      </c>
      <c r="AQ1080" s="28">
        <v>125</v>
      </c>
    </row>
    <row r="1081" spans="1:43" x14ac:dyDescent="0.3">
      <c r="A1081" s="41">
        <v>42452</v>
      </c>
      <c r="B1081" s="30">
        <v>0.3900925925925926</v>
      </c>
      <c r="C1081" s="13">
        <v>1612</v>
      </c>
      <c r="D1081" s="13">
        <v>1.0465</v>
      </c>
      <c r="E1081" s="13">
        <v>11.21</v>
      </c>
      <c r="F1081" s="13">
        <v>7.78</v>
      </c>
      <c r="G1081" s="13">
        <v>10.4</v>
      </c>
      <c r="K1081" s="56">
        <v>243</v>
      </c>
      <c r="AP1081" s="28">
        <v>235</v>
      </c>
      <c r="AQ1081" s="28">
        <v>125</v>
      </c>
    </row>
    <row r="1082" spans="1:43" x14ac:dyDescent="0.3">
      <c r="A1082" s="41">
        <v>42459</v>
      </c>
      <c r="B1082" s="30">
        <v>0.3862962962962963</v>
      </c>
      <c r="C1082" s="13">
        <v>1317</v>
      </c>
      <c r="D1082" s="13">
        <v>0.85799999999999998</v>
      </c>
      <c r="E1082" s="13">
        <v>10.23</v>
      </c>
      <c r="F1082" s="13">
        <v>7.74</v>
      </c>
      <c r="G1082" s="13">
        <v>8.6999999999999993</v>
      </c>
      <c r="K1082" s="56">
        <v>265</v>
      </c>
      <c r="L1082" s="31">
        <f>AVERAGE(K1078:K1082)</f>
        <v>253.8</v>
      </c>
      <c r="M1082" s="38">
        <f>GEOMEAN(K1078:K1082)</f>
        <v>246.89452326343346</v>
      </c>
      <c r="N1082" s="55" t="s">
        <v>536</v>
      </c>
      <c r="AP1082" s="28">
        <v>235</v>
      </c>
      <c r="AQ1082" s="28">
        <v>125</v>
      </c>
    </row>
    <row r="1083" spans="1:43" x14ac:dyDescent="0.3">
      <c r="A1083" s="41">
        <v>42465</v>
      </c>
      <c r="B1083" s="30">
        <v>0.38686342592592587</v>
      </c>
      <c r="C1083" s="13">
        <v>1393</v>
      </c>
      <c r="D1083" s="13">
        <v>0.90349999999999997</v>
      </c>
      <c r="E1083" s="13">
        <v>11.73</v>
      </c>
      <c r="F1083" s="13">
        <v>7.82</v>
      </c>
      <c r="G1083" s="13">
        <v>5.4</v>
      </c>
      <c r="K1083" s="56">
        <v>393</v>
      </c>
      <c r="AP1083" s="28">
        <v>235</v>
      </c>
      <c r="AQ1083" s="28">
        <v>125</v>
      </c>
    </row>
    <row r="1084" spans="1:43" x14ac:dyDescent="0.3">
      <c r="A1084" s="41">
        <v>42471</v>
      </c>
      <c r="B1084" s="30">
        <v>0.41895833333333332</v>
      </c>
      <c r="C1084" s="13">
        <v>541</v>
      </c>
      <c r="D1084" s="13">
        <v>0.35170000000000001</v>
      </c>
      <c r="E1084" s="13">
        <v>11.08</v>
      </c>
      <c r="F1084" s="13">
        <v>8.1199999999999992</v>
      </c>
      <c r="G1084" s="13">
        <v>9.8000000000000007</v>
      </c>
      <c r="K1084" s="56">
        <v>2909</v>
      </c>
      <c r="AP1084" s="28">
        <v>235</v>
      </c>
      <c r="AQ1084" s="28">
        <v>125</v>
      </c>
    </row>
    <row r="1085" spans="1:43" x14ac:dyDescent="0.3">
      <c r="A1085" s="41">
        <v>42478</v>
      </c>
      <c r="B1085" s="30">
        <v>0.47486111111111112</v>
      </c>
      <c r="C1085" s="13">
        <v>1291</v>
      </c>
      <c r="D1085" s="13">
        <v>0.83850000000000002</v>
      </c>
      <c r="E1085" s="13">
        <v>10.55</v>
      </c>
      <c r="F1085" s="13">
        <v>7.76</v>
      </c>
      <c r="G1085" s="13">
        <v>15.5</v>
      </c>
      <c r="K1085" s="56">
        <v>97</v>
      </c>
      <c r="AP1085" s="28">
        <v>235</v>
      </c>
      <c r="AQ1085" s="28">
        <v>125</v>
      </c>
    </row>
    <row r="1086" spans="1:43" x14ac:dyDescent="0.3">
      <c r="A1086" s="41">
        <v>42480</v>
      </c>
      <c r="B1086" s="30">
        <v>0.38028935185185181</v>
      </c>
      <c r="C1086" s="13">
        <v>1488</v>
      </c>
      <c r="D1086" s="13">
        <v>0.96850000000000003</v>
      </c>
      <c r="E1086" s="13">
        <v>8.41</v>
      </c>
      <c r="F1086" s="13">
        <v>7.6</v>
      </c>
      <c r="G1086" s="13">
        <v>14.4</v>
      </c>
      <c r="K1086" s="56">
        <v>285</v>
      </c>
      <c r="AP1086" s="28">
        <v>235</v>
      </c>
      <c r="AQ1086" s="28">
        <v>125</v>
      </c>
    </row>
    <row r="1087" spans="1:43" x14ac:dyDescent="0.3">
      <c r="A1087" s="41">
        <v>42487</v>
      </c>
      <c r="B1087" s="30">
        <v>0.40137731481481481</v>
      </c>
      <c r="C1087" s="13">
        <v>1193</v>
      </c>
      <c r="D1087" s="13">
        <v>0.77349999999999997</v>
      </c>
      <c r="E1087" s="13">
        <v>7.35</v>
      </c>
      <c r="F1087" s="13">
        <v>7.96</v>
      </c>
      <c r="G1087" s="13">
        <v>14.6</v>
      </c>
      <c r="K1087" s="56">
        <v>2359</v>
      </c>
      <c r="L1087" s="31">
        <f>AVERAGE(K1083:K1087)</f>
        <v>1208.5999999999999</v>
      </c>
      <c r="M1087" s="38">
        <f>GEOMEAN(K1083:K1087)</f>
        <v>594.9714978997921</v>
      </c>
      <c r="N1087" s="55" t="s">
        <v>537</v>
      </c>
      <c r="AP1087" s="28">
        <v>235</v>
      </c>
      <c r="AQ1087" s="28">
        <v>125</v>
      </c>
    </row>
    <row r="1088" spans="1:43" x14ac:dyDescent="0.3">
      <c r="A1088" s="41">
        <v>42492</v>
      </c>
      <c r="B1088" s="30">
        <v>0.42484953703703704</v>
      </c>
      <c r="C1088" s="13">
        <v>642</v>
      </c>
      <c r="D1088" s="13">
        <v>0.41599999999999998</v>
      </c>
      <c r="E1088" s="13">
        <v>8.1300000000000008</v>
      </c>
      <c r="F1088" s="13">
        <v>7.79</v>
      </c>
      <c r="G1088" s="13">
        <v>16.2</v>
      </c>
      <c r="K1088" s="56">
        <v>10462</v>
      </c>
      <c r="AP1088" s="28">
        <v>235</v>
      </c>
      <c r="AQ1088" s="28">
        <v>125</v>
      </c>
    </row>
    <row r="1089" spans="1:43" x14ac:dyDescent="0.3">
      <c r="A1089" s="41">
        <v>42494</v>
      </c>
      <c r="B1089" s="30">
        <v>0.4206597222222222</v>
      </c>
      <c r="C1089" s="13">
        <v>1086</v>
      </c>
      <c r="D1089" s="13">
        <v>0.70850000000000002</v>
      </c>
      <c r="E1089" s="13">
        <v>8.49</v>
      </c>
      <c r="F1089" s="13">
        <v>7.98</v>
      </c>
      <c r="G1089" s="13">
        <v>13.7</v>
      </c>
      <c r="K1089" s="56">
        <v>772</v>
      </c>
      <c r="AP1089" s="28">
        <v>235</v>
      </c>
      <c r="AQ1089" s="28">
        <v>125</v>
      </c>
    </row>
    <row r="1090" spans="1:43" x14ac:dyDescent="0.3">
      <c r="A1090" s="41">
        <v>42499</v>
      </c>
      <c r="B1090" s="30">
        <v>0.40707175925925926</v>
      </c>
      <c r="C1090" s="13">
        <v>476.4</v>
      </c>
      <c r="D1090" s="13">
        <v>0.30940000000000001</v>
      </c>
      <c r="E1090" s="13">
        <v>8.84</v>
      </c>
      <c r="F1090" s="13">
        <v>7.88</v>
      </c>
      <c r="G1090" s="13">
        <v>13.4</v>
      </c>
      <c r="K1090" s="56">
        <v>2755</v>
      </c>
      <c r="AP1090" s="28">
        <v>235</v>
      </c>
      <c r="AQ1090" s="28">
        <v>125</v>
      </c>
    </row>
    <row r="1091" spans="1:43" x14ac:dyDescent="0.3">
      <c r="A1091" s="41">
        <v>42502</v>
      </c>
      <c r="B1091" s="30">
        <v>0.41122685185185182</v>
      </c>
      <c r="C1091" s="13">
        <v>703</v>
      </c>
      <c r="D1091" s="13">
        <v>0.45500000000000002</v>
      </c>
      <c r="E1091" s="13">
        <v>8.0500000000000007</v>
      </c>
      <c r="F1091" s="13">
        <v>7.64</v>
      </c>
      <c r="G1091" s="13">
        <v>18.2</v>
      </c>
      <c r="K1091" s="56">
        <v>1515</v>
      </c>
      <c r="AP1091" s="28">
        <v>235</v>
      </c>
      <c r="AQ1091" s="28">
        <v>125</v>
      </c>
    </row>
    <row r="1092" spans="1:43" x14ac:dyDescent="0.3">
      <c r="A1092" s="41">
        <v>42509</v>
      </c>
      <c r="B1092" s="30">
        <v>0.37368055555555557</v>
      </c>
      <c r="C1092" s="13">
        <v>1173</v>
      </c>
      <c r="D1092" s="13">
        <v>0.76049999999999995</v>
      </c>
      <c r="E1092" s="13">
        <v>8.32</v>
      </c>
      <c r="F1092" s="13">
        <v>7.74</v>
      </c>
      <c r="G1092" s="13">
        <v>13.1</v>
      </c>
      <c r="K1092" s="56">
        <v>1722</v>
      </c>
      <c r="L1092" s="31">
        <f>AVERAGE(K1088:K1092)</f>
        <v>3445.2</v>
      </c>
      <c r="M1092" s="38">
        <f>GEOMEAN(K1088:K1092)</f>
        <v>2252.9931942885883</v>
      </c>
      <c r="N1092" s="55" t="s">
        <v>538</v>
      </c>
      <c r="AP1092" s="28">
        <v>235</v>
      </c>
      <c r="AQ1092" s="28">
        <v>125</v>
      </c>
    </row>
    <row r="1093" spans="1:43" x14ac:dyDescent="0.3">
      <c r="A1093" s="41">
        <v>42522</v>
      </c>
      <c r="B1093" s="30">
        <v>0.47910879629629632</v>
      </c>
      <c r="C1093" s="13">
        <v>1742</v>
      </c>
      <c r="D1093" s="13">
        <v>1.131</v>
      </c>
      <c r="E1093" s="13">
        <v>9.8699999999999992</v>
      </c>
      <c r="F1093" s="13">
        <v>7.56</v>
      </c>
      <c r="G1093" s="13">
        <v>22.6</v>
      </c>
      <c r="K1093" s="56">
        <v>416</v>
      </c>
      <c r="AP1093" s="28">
        <v>235</v>
      </c>
      <c r="AQ1093" s="28">
        <v>125</v>
      </c>
    </row>
    <row r="1094" spans="1:43" x14ac:dyDescent="0.3">
      <c r="A1094" s="41">
        <v>42529</v>
      </c>
      <c r="B1094" s="30">
        <v>0.37649305555555551</v>
      </c>
      <c r="C1094" s="13">
        <v>1094</v>
      </c>
      <c r="D1094" s="13">
        <v>0.70850000000000002</v>
      </c>
      <c r="E1094" s="13">
        <v>6.98</v>
      </c>
      <c r="F1094" s="13">
        <v>7.55</v>
      </c>
      <c r="G1094" s="13">
        <v>17.5</v>
      </c>
      <c r="K1094" s="56">
        <v>1036</v>
      </c>
      <c r="AP1094" s="28">
        <v>235</v>
      </c>
      <c r="AQ1094" s="28">
        <v>125</v>
      </c>
    </row>
    <row r="1095" spans="1:43" x14ac:dyDescent="0.3">
      <c r="A1095" s="41">
        <v>42537</v>
      </c>
      <c r="B1095" s="30">
        <v>0.42128472222222224</v>
      </c>
      <c r="C1095" s="13">
        <v>518</v>
      </c>
      <c r="D1095" s="13">
        <v>0.3367</v>
      </c>
      <c r="E1095" s="13">
        <v>7.47</v>
      </c>
      <c r="F1095" s="13">
        <v>7.92</v>
      </c>
      <c r="G1095" s="13">
        <v>22.6</v>
      </c>
      <c r="K1095" s="56">
        <v>6131</v>
      </c>
      <c r="AP1095" s="28">
        <v>235</v>
      </c>
      <c r="AQ1095" s="28">
        <v>125</v>
      </c>
    </row>
    <row r="1096" spans="1:43" x14ac:dyDescent="0.3">
      <c r="A1096" s="41">
        <v>42548</v>
      </c>
      <c r="B1096" s="30">
        <v>0.40105324074074072</v>
      </c>
      <c r="C1096" s="13">
        <v>1002</v>
      </c>
      <c r="D1096" s="13">
        <v>0.65</v>
      </c>
      <c r="E1096" s="13">
        <v>5.49</v>
      </c>
      <c r="F1096" s="13">
        <v>7.66</v>
      </c>
      <c r="G1096" s="13">
        <v>22.9</v>
      </c>
      <c r="K1096" s="56">
        <v>14136</v>
      </c>
      <c r="AP1096" s="28">
        <v>235</v>
      </c>
      <c r="AQ1096" s="28">
        <v>125</v>
      </c>
    </row>
    <row r="1097" spans="1:43" x14ac:dyDescent="0.3">
      <c r="A1097" s="41">
        <v>42549</v>
      </c>
      <c r="B1097" s="30">
        <v>0.39966435185185184</v>
      </c>
      <c r="C1097" s="13">
        <v>1181</v>
      </c>
      <c r="D1097" s="13">
        <v>0.76700000000000002</v>
      </c>
      <c r="E1097" s="13">
        <v>7.06</v>
      </c>
      <c r="F1097" s="13">
        <v>7.44</v>
      </c>
      <c r="G1097" s="13">
        <v>23.1</v>
      </c>
      <c r="K1097" s="56">
        <v>2098</v>
      </c>
      <c r="L1097" s="31">
        <f>AVERAGE(K1093:K1097)</f>
        <v>4763.3999999999996</v>
      </c>
      <c r="M1097" s="38">
        <f>GEOMEAN(K1093:K1097)</f>
        <v>2392.3421084229949</v>
      </c>
      <c r="N1097" s="55" t="s">
        <v>539</v>
      </c>
      <c r="AP1097" s="28">
        <v>235</v>
      </c>
      <c r="AQ1097" s="28">
        <v>125</v>
      </c>
    </row>
    <row r="1098" spans="1:43" x14ac:dyDescent="0.3">
      <c r="A1098" s="41">
        <v>42557</v>
      </c>
      <c r="B1098" s="57">
        <v>0.43369212962962966</v>
      </c>
      <c r="C1098" s="13">
        <v>118.1</v>
      </c>
      <c r="D1098" s="13">
        <v>7.6700000000000004E-2</v>
      </c>
      <c r="E1098" s="13">
        <v>8.3699999999999992</v>
      </c>
      <c r="F1098" s="13">
        <v>8.4</v>
      </c>
      <c r="G1098" s="13">
        <v>20.9</v>
      </c>
      <c r="K1098" s="56">
        <v>17329</v>
      </c>
      <c r="AP1098" s="28">
        <v>235</v>
      </c>
      <c r="AQ1098" s="28">
        <v>125</v>
      </c>
    </row>
    <row r="1099" spans="1:43" x14ac:dyDescent="0.3">
      <c r="A1099" s="41">
        <v>42565</v>
      </c>
      <c r="B1099" s="30">
        <v>0.40616898148148151</v>
      </c>
      <c r="C1099" s="13">
        <v>490</v>
      </c>
      <c r="D1099" s="13">
        <v>0.31850000000000001</v>
      </c>
      <c r="E1099" s="13">
        <v>6.89</v>
      </c>
      <c r="F1099" s="13">
        <v>7.99</v>
      </c>
      <c r="G1099" s="13">
        <v>23.9</v>
      </c>
      <c r="K1099" s="56">
        <v>3448</v>
      </c>
      <c r="AP1099" s="28">
        <v>235</v>
      </c>
      <c r="AQ1099" s="28">
        <v>125</v>
      </c>
    </row>
    <row r="1100" spans="1:43" x14ac:dyDescent="0.3">
      <c r="A1100" s="41">
        <v>42569</v>
      </c>
      <c r="B1100" s="30">
        <v>0.45773148148148146</v>
      </c>
      <c r="C1100" s="13">
        <v>316.5</v>
      </c>
      <c r="D1100" s="13">
        <v>0.20610000000000001</v>
      </c>
      <c r="E1100" s="13">
        <v>7.41</v>
      </c>
      <c r="F1100" s="13">
        <v>8.11</v>
      </c>
      <c r="G1100" s="13">
        <v>23.5</v>
      </c>
      <c r="K1100" s="56">
        <v>10462</v>
      </c>
      <c r="AP1100" s="28">
        <v>235</v>
      </c>
      <c r="AQ1100" s="28">
        <v>125</v>
      </c>
    </row>
    <row r="1101" spans="1:43" x14ac:dyDescent="0.3">
      <c r="A1101" s="41">
        <v>42571</v>
      </c>
      <c r="B1101" s="30">
        <v>0.388125</v>
      </c>
      <c r="C1101" s="13">
        <v>809</v>
      </c>
      <c r="D1101" s="13">
        <v>0.52649999999999997</v>
      </c>
      <c r="E1101" s="13">
        <v>6.92</v>
      </c>
      <c r="F1101" s="13">
        <v>7.7</v>
      </c>
      <c r="G1101" s="13">
        <v>23.3</v>
      </c>
      <c r="K1101" s="56">
        <v>2098</v>
      </c>
      <c r="O1101" s="28" t="s">
        <v>321</v>
      </c>
      <c r="P1101" s="13">
        <v>75.599999999999994</v>
      </c>
      <c r="Q1101" s="28" t="s">
        <v>321</v>
      </c>
      <c r="R1101" s="28" t="s">
        <v>321</v>
      </c>
      <c r="S1101" s="28" t="s">
        <v>321</v>
      </c>
      <c r="T1101" s="28" t="s">
        <v>321</v>
      </c>
      <c r="U1101" s="28" t="s">
        <v>321</v>
      </c>
      <c r="V1101" s="28" t="s">
        <v>112</v>
      </c>
      <c r="W1101" s="28" t="s">
        <v>321</v>
      </c>
      <c r="X1101" s="28">
        <v>138</v>
      </c>
      <c r="Y1101" s="28" t="s">
        <v>321</v>
      </c>
      <c r="Z1101" s="28">
        <v>0.51</v>
      </c>
      <c r="AA1101" s="28" t="s">
        <v>321</v>
      </c>
      <c r="AB1101" s="28">
        <v>37</v>
      </c>
      <c r="AC1101" s="28" t="s">
        <v>321</v>
      </c>
      <c r="AD1101" s="13">
        <v>205</v>
      </c>
      <c r="AE1101" s="13">
        <v>1.5</v>
      </c>
      <c r="AF1101" s="29" t="s">
        <v>391</v>
      </c>
      <c r="AG1101" s="13">
        <v>524</v>
      </c>
      <c r="AJ1101" s="13">
        <v>4.3</v>
      </c>
      <c r="AK1101" s="28" t="s">
        <v>321</v>
      </c>
      <c r="AL1101" s="28" t="s">
        <v>321</v>
      </c>
      <c r="AP1101" s="28">
        <v>235</v>
      </c>
      <c r="AQ1101" s="28">
        <v>125</v>
      </c>
    </row>
    <row r="1102" spans="1:43" x14ac:dyDescent="0.3">
      <c r="A1102" s="41">
        <v>42578</v>
      </c>
      <c r="B1102" s="57">
        <v>0.38931712962962961</v>
      </c>
      <c r="C1102" s="13">
        <v>1059</v>
      </c>
      <c r="D1102" s="13">
        <v>0.68899999999999995</v>
      </c>
      <c r="E1102" s="13">
        <v>5.59</v>
      </c>
      <c r="F1102" s="13">
        <v>7.64</v>
      </c>
      <c r="G1102" s="13">
        <v>22.9</v>
      </c>
      <c r="K1102" s="56">
        <v>6488</v>
      </c>
      <c r="L1102" s="31">
        <f>AVERAGE(K1098:K1102)</f>
        <v>7965</v>
      </c>
      <c r="M1102" s="38">
        <f>GEOMEAN(K1098:K1102)</f>
        <v>6109.0595689747615</v>
      </c>
      <c r="N1102" s="55" t="s">
        <v>540</v>
      </c>
      <c r="AP1102" s="28">
        <v>235</v>
      </c>
      <c r="AQ1102" s="28">
        <v>125</v>
      </c>
    </row>
    <row r="1103" spans="1:43" x14ac:dyDescent="0.3">
      <c r="A1103" s="41">
        <v>42584</v>
      </c>
      <c r="B1103" s="30">
        <v>0.43210648148148145</v>
      </c>
      <c r="C1103" s="13">
        <v>962</v>
      </c>
      <c r="D1103" s="13">
        <v>0.624</v>
      </c>
      <c r="E1103" s="13">
        <v>7.28</v>
      </c>
      <c r="F1103" s="13">
        <v>7.72</v>
      </c>
      <c r="G1103" s="13">
        <v>23.8</v>
      </c>
      <c r="K1103" s="56">
        <v>1046</v>
      </c>
      <c r="AP1103" s="28">
        <v>235</v>
      </c>
      <c r="AQ1103" s="28">
        <v>125</v>
      </c>
    </row>
    <row r="1104" spans="1:43" x14ac:dyDescent="0.3">
      <c r="A1104" s="41">
        <v>42593</v>
      </c>
      <c r="B1104" s="30">
        <v>0.38815972222222223</v>
      </c>
      <c r="C1104" s="13">
        <v>557</v>
      </c>
      <c r="D1104" s="13">
        <v>0.36399999999999999</v>
      </c>
      <c r="E1104" s="13">
        <v>6.57</v>
      </c>
      <c r="F1104" s="13">
        <v>7.95</v>
      </c>
      <c r="G1104" s="13">
        <v>25</v>
      </c>
      <c r="K1104" s="56">
        <v>12033</v>
      </c>
      <c r="AP1104" s="28">
        <v>235</v>
      </c>
      <c r="AQ1104" s="28">
        <v>125</v>
      </c>
    </row>
    <row r="1105" spans="1:43" x14ac:dyDescent="0.3">
      <c r="A1105" s="41">
        <v>42597</v>
      </c>
      <c r="B1105" s="30">
        <v>0.40835648148148151</v>
      </c>
      <c r="C1105" s="13">
        <v>347.7</v>
      </c>
      <c r="D1105" s="13">
        <v>0.22620000000000001</v>
      </c>
      <c r="E1105" s="13">
        <v>7.14</v>
      </c>
      <c r="F1105" s="13">
        <v>8.08</v>
      </c>
      <c r="G1105" s="13">
        <v>23</v>
      </c>
      <c r="K1105" s="13">
        <v>24192</v>
      </c>
      <c r="AP1105" s="28">
        <v>235</v>
      </c>
      <c r="AQ1105" s="28">
        <v>125</v>
      </c>
    </row>
    <row r="1106" spans="1:43" x14ac:dyDescent="0.3">
      <c r="A1106" s="41">
        <v>42599</v>
      </c>
      <c r="B1106" s="30">
        <v>0.40030092592592598</v>
      </c>
      <c r="C1106" s="13">
        <v>653</v>
      </c>
      <c r="D1106" s="13">
        <v>0.42249999999999999</v>
      </c>
      <c r="E1106" s="13">
        <v>6.83</v>
      </c>
      <c r="F1106" s="13">
        <v>7.77</v>
      </c>
      <c r="G1106" s="13">
        <v>23</v>
      </c>
      <c r="K1106" s="56">
        <v>586</v>
      </c>
      <c r="AP1106" s="28">
        <v>235</v>
      </c>
      <c r="AQ1106" s="28">
        <v>125</v>
      </c>
    </row>
    <row r="1107" spans="1:43" x14ac:dyDescent="0.3">
      <c r="A1107" s="41">
        <v>42612</v>
      </c>
      <c r="B1107" s="30">
        <v>0.39902777777777776</v>
      </c>
      <c r="C1107" s="13">
        <v>756</v>
      </c>
      <c r="D1107" s="13">
        <v>0.49399999999999999</v>
      </c>
      <c r="E1107" s="13">
        <v>7.03</v>
      </c>
      <c r="F1107" s="13">
        <v>7.98</v>
      </c>
      <c r="G1107" s="13">
        <v>23.3</v>
      </c>
      <c r="K1107" s="56">
        <v>536</v>
      </c>
      <c r="L1107" s="31">
        <f>AVERAGE(K1103:K1107)</f>
        <v>7678.6</v>
      </c>
      <c r="M1107" s="38">
        <f>GEOMEAN(K1103:K1107)</f>
        <v>2489.5907181759326</v>
      </c>
      <c r="N1107" s="55" t="s">
        <v>541</v>
      </c>
      <c r="AP1107" s="28">
        <v>235</v>
      </c>
      <c r="AQ1107" s="28">
        <v>125</v>
      </c>
    </row>
    <row r="1108" spans="1:43" x14ac:dyDescent="0.3">
      <c r="A1108" s="41">
        <v>42613</v>
      </c>
      <c r="B1108" s="30">
        <v>0.39664351851851848</v>
      </c>
      <c r="C1108" s="13">
        <v>547</v>
      </c>
      <c r="D1108" s="13">
        <v>0.35749999999999998</v>
      </c>
      <c r="E1108" s="13">
        <v>6.53</v>
      </c>
      <c r="F1108" s="13">
        <v>7.82</v>
      </c>
      <c r="G1108" s="13">
        <v>23.8</v>
      </c>
      <c r="K1108" s="56">
        <v>2489</v>
      </c>
      <c r="AP1108" s="28">
        <v>235</v>
      </c>
      <c r="AQ1108" s="28">
        <v>125</v>
      </c>
    </row>
    <row r="1109" spans="1:43" x14ac:dyDescent="0.3">
      <c r="A1109" s="41">
        <v>42614</v>
      </c>
      <c r="B1109" s="30">
        <v>0.42851851851851852</v>
      </c>
      <c r="C1109" s="13">
        <v>718</v>
      </c>
      <c r="D1109" s="13">
        <v>0.46800000000000003</v>
      </c>
      <c r="E1109" s="13">
        <v>7.66</v>
      </c>
      <c r="F1109" s="13">
        <v>7.66</v>
      </c>
      <c r="G1109" s="13">
        <v>21.7</v>
      </c>
      <c r="K1109" s="56">
        <v>727</v>
      </c>
      <c r="AP1109" s="28">
        <v>235</v>
      </c>
      <c r="AQ1109" s="28">
        <v>125</v>
      </c>
    </row>
    <row r="1110" spans="1:43" x14ac:dyDescent="0.3">
      <c r="A1110" s="41">
        <v>42627</v>
      </c>
      <c r="B1110" s="30">
        <v>0.43878472222222226</v>
      </c>
      <c r="C1110" s="13">
        <v>1004</v>
      </c>
      <c r="D1110" s="13">
        <v>0.65</v>
      </c>
      <c r="E1110" s="13">
        <v>7.23</v>
      </c>
      <c r="F1110" s="13">
        <v>7.67</v>
      </c>
      <c r="G1110" s="13">
        <v>21.1</v>
      </c>
      <c r="K1110" s="56">
        <v>1100</v>
      </c>
      <c r="AP1110" s="28">
        <v>235</v>
      </c>
      <c r="AQ1110" s="28">
        <v>125</v>
      </c>
    </row>
    <row r="1111" spans="1:43" x14ac:dyDescent="0.3">
      <c r="A1111" s="41">
        <v>42632</v>
      </c>
      <c r="B1111" s="30">
        <v>0.43180555555555555</v>
      </c>
      <c r="C1111" s="13">
        <v>595</v>
      </c>
      <c r="D1111" s="13">
        <v>0.39</v>
      </c>
      <c r="E1111" s="13">
        <v>7.13</v>
      </c>
      <c r="F1111" s="13">
        <v>7.71</v>
      </c>
      <c r="G1111" s="13">
        <v>21.1</v>
      </c>
      <c r="K1111" s="56">
        <v>487</v>
      </c>
      <c r="AP1111" s="28">
        <v>235</v>
      </c>
      <c r="AQ1111" s="28">
        <v>125</v>
      </c>
    </row>
    <row r="1112" spans="1:43" x14ac:dyDescent="0.3">
      <c r="A1112" s="41">
        <v>42634</v>
      </c>
      <c r="B1112" s="30">
        <v>0.37912037037037033</v>
      </c>
      <c r="C1112" s="13">
        <v>887</v>
      </c>
      <c r="D1112" s="13">
        <v>0.57850000000000001</v>
      </c>
      <c r="E1112" s="13">
        <v>6.55</v>
      </c>
      <c r="F1112" s="13">
        <v>7.67</v>
      </c>
      <c r="G1112" s="13">
        <v>19.899999999999999</v>
      </c>
      <c r="K1112" s="56">
        <v>1014</v>
      </c>
      <c r="L1112" s="31">
        <f>AVERAGE(K1108:K1112)</f>
        <v>1163.4000000000001</v>
      </c>
      <c r="M1112" s="38">
        <f>GEOMEAN(K1108:K1112)</f>
        <v>996.56075799022324</v>
      </c>
      <c r="N1112" s="55" t="s">
        <v>542</v>
      </c>
      <c r="AP1112" s="28">
        <v>235</v>
      </c>
      <c r="AQ1112" s="28">
        <v>125</v>
      </c>
    </row>
    <row r="1113" spans="1:43" x14ac:dyDescent="0.3">
      <c r="A1113" s="41">
        <v>42639</v>
      </c>
      <c r="B1113" s="30">
        <v>0.45239583333333333</v>
      </c>
      <c r="C1113" s="13">
        <v>265.10000000000002</v>
      </c>
      <c r="D1113" s="13">
        <v>0.17219999999999999</v>
      </c>
      <c r="E1113" s="13">
        <v>6.3</v>
      </c>
      <c r="F1113" s="13">
        <v>7.77</v>
      </c>
      <c r="G1113" s="13">
        <v>20.8</v>
      </c>
      <c r="K1113" s="56">
        <v>9208</v>
      </c>
      <c r="AP1113" s="28">
        <v>235</v>
      </c>
      <c r="AQ1113" s="28">
        <v>125</v>
      </c>
    </row>
    <row r="1114" spans="1:43" x14ac:dyDescent="0.3">
      <c r="A1114" s="41">
        <v>42656</v>
      </c>
      <c r="B1114" s="30">
        <v>0.39413194444444444</v>
      </c>
      <c r="C1114" s="13">
        <v>1119</v>
      </c>
      <c r="D1114" s="13">
        <v>0.72799999999999998</v>
      </c>
      <c r="E1114" s="13">
        <v>5.97</v>
      </c>
      <c r="F1114" s="13">
        <v>7.76</v>
      </c>
      <c r="G1114" s="13">
        <v>16</v>
      </c>
      <c r="K1114" s="56">
        <v>2909</v>
      </c>
      <c r="AP1114" s="28">
        <v>235</v>
      </c>
      <c r="AQ1114" s="28">
        <v>125</v>
      </c>
    </row>
    <row r="1115" spans="1:43" x14ac:dyDescent="0.3">
      <c r="A1115" s="41">
        <v>42660</v>
      </c>
      <c r="B1115" s="57">
        <v>0.35168981481481482</v>
      </c>
      <c r="C1115" s="13">
        <v>691</v>
      </c>
      <c r="D1115" s="13">
        <v>0.44850000000000001</v>
      </c>
      <c r="E1115" s="13">
        <v>5.75</v>
      </c>
      <c r="F1115" s="13">
        <v>7.89</v>
      </c>
      <c r="G1115" s="13">
        <v>17.3</v>
      </c>
      <c r="K1115" s="56">
        <v>5475</v>
      </c>
      <c r="AP1115" s="28">
        <v>235</v>
      </c>
      <c r="AQ1115" s="28">
        <v>125</v>
      </c>
    </row>
    <row r="1116" spans="1:43" x14ac:dyDescent="0.3">
      <c r="A1116" s="41">
        <v>42663</v>
      </c>
      <c r="B1116" s="57">
        <v>0.46159722222222221</v>
      </c>
      <c r="C1116" s="13">
        <v>320.60000000000002</v>
      </c>
      <c r="D1116" s="13">
        <v>0.2087</v>
      </c>
      <c r="E1116" s="13">
        <v>9.5500000000000007</v>
      </c>
      <c r="F1116" s="13">
        <v>8.36</v>
      </c>
      <c r="G1116" s="13">
        <v>16.7</v>
      </c>
      <c r="K1116" s="56">
        <v>5172</v>
      </c>
      <c r="AP1116" s="28">
        <v>235</v>
      </c>
      <c r="AQ1116" s="28">
        <v>125</v>
      </c>
    </row>
    <row r="1117" spans="1:43" x14ac:dyDescent="0.3">
      <c r="A1117" s="41">
        <v>42668</v>
      </c>
      <c r="B1117" s="30">
        <v>0.41598379629629628</v>
      </c>
      <c r="C1117" s="13">
        <v>937</v>
      </c>
      <c r="D1117" s="13">
        <v>0.61099999999999999</v>
      </c>
      <c r="E1117" s="13">
        <v>10.55</v>
      </c>
      <c r="F1117" s="13">
        <v>7.76</v>
      </c>
      <c r="G1117" s="13">
        <v>11.5</v>
      </c>
      <c r="K1117" s="56">
        <v>480</v>
      </c>
      <c r="O1117" s="28" t="s">
        <v>321</v>
      </c>
      <c r="P1117" s="13">
        <v>94.9</v>
      </c>
      <c r="Q1117" s="28" t="s">
        <v>321</v>
      </c>
      <c r="R1117" s="28" t="s">
        <v>321</v>
      </c>
      <c r="S1117" s="28" t="s">
        <v>321</v>
      </c>
      <c r="T1117" s="28" t="s">
        <v>321</v>
      </c>
      <c r="U1117" s="28" t="s">
        <v>321</v>
      </c>
      <c r="V1117" s="28" t="s">
        <v>112</v>
      </c>
      <c r="W1117" s="28" t="s">
        <v>321</v>
      </c>
      <c r="X1117" s="28">
        <v>158</v>
      </c>
      <c r="Y1117" s="28">
        <v>0.66</v>
      </c>
      <c r="Z1117" s="28">
        <v>0.96</v>
      </c>
      <c r="AA1117" s="28">
        <v>0.3</v>
      </c>
      <c r="AB1117" s="28">
        <v>59.4</v>
      </c>
      <c r="AC1117" s="28" t="s">
        <v>321</v>
      </c>
      <c r="AD1117" s="28">
        <v>317</v>
      </c>
      <c r="AE1117" s="28">
        <v>1.4</v>
      </c>
      <c r="AF1117" s="13" t="s">
        <v>417</v>
      </c>
      <c r="AJ1117" s="13">
        <v>5.2</v>
      </c>
      <c r="AK1117" s="28" t="s">
        <v>321</v>
      </c>
      <c r="AL1117" s="28" t="s">
        <v>321</v>
      </c>
      <c r="AP1117" s="28">
        <v>235</v>
      </c>
      <c r="AQ1117" s="28">
        <v>125</v>
      </c>
    </row>
    <row r="1118" spans="1:43" x14ac:dyDescent="0.3">
      <c r="A1118" s="41">
        <v>42674</v>
      </c>
      <c r="B1118" s="30">
        <v>0.42824074074074076</v>
      </c>
      <c r="C1118" s="13">
        <v>1132</v>
      </c>
      <c r="D1118" s="13">
        <v>0.73450000000000004</v>
      </c>
      <c r="E1118" s="13">
        <v>8.2799999999999994</v>
      </c>
      <c r="F1118" s="13">
        <v>7.75</v>
      </c>
      <c r="G1118" s="13">
        <v>13.5</v>
      </c>
      <c r="K1118" s="56">
        <v>512</v>
      </c>
      <c r="L1118" s="31">
        <f>AVERAGE(K1114:K1118)</f>
        <v>2909.6</v>
      </c>
      <c r="M1118" s="38">
        <f>GEOMEAN(K1114:K1118)</f>
        <v>1824.9858935090188</v>
      </c>
      <c r="N1118" s="55" t="s">
        <v>543</v>
      </c>
      <c r="AP1118" s="28">
        <v>235</v>
      </c>
      <c r="AQ1118" s="28">
        <v>125</v>
      </c>
    </row>
    <row r="1119" spans="1:43" x14ac:dyDescent="0.3">
      <c r="A1119" s="41">
        <v>42676</v>
      </c>
      <c r="B1119" s="30">
        <v>0.41658564814814819</v>
      </c>
      <c r="C1119" s="13">
        <v>1213</v>
      </c>
      <c r="D1119" s="13">
        <v>0.78649999999999998</v>
      </c>
      <c r="E1119" s="13">
        <v>7.95</v>
      </c>
      <c r="F1119" s="13">
        <v>7.6</v>
      </c>
      <c r="G1119" s="13">
        <v>15.5</v>
      </c>
      <c r="K1119" s="56">
        <v>959</v>
      </c>
      <c r="AP1119" s="28">
        <v>235</v>
      </c>
      <c r="AQ1119" s="28">
        <v>125</v>
      </c>
    </row>
    <row r="1120" spans="1:43" x14ac:dyDescent="0.3">
      <c r="A1120" s="41">
        <v>42683</v>
      </c>
      <c r="B1120" s="30">
        <v>0.49208333333333337</v>
      </c>
      <c r="C1120" s="13">
        <v>1087</v>
      </c>
      <c r="D1120" s="13">
        <v>0.70850000000000002</v>
      </c>
      <c r="E1120" s="13">
        <v>8.67</v>
      </c>
      <c r="F1120" s="13">
        <v>7.66</v>
      </c>
      <c r="G1120" s="13">
        <v>12.5</v>
      </c>
      <c r="K1120" s="56">
        <v>1935</v>
      </c>
      <c r="AP1120" s="28">
        <v>235</v>
      </c>
      <c r="AQ1120" s="28">
        <v>125</v>
      </c>
    </row>
    <row r="1121" spans="1:43" x14ac:dyDescent="0.3">
      <c r="A1121" s="41">
        <v>42688</v>
      </c>
      <c r="B1121" s="57">
        <v>0.40581018518518519</v>
      </c>
      <c r="C1121" s="13">
        <v>1373</v>
      </c>
      <c r="D1121" s="13">
        <v>0.89049999999999996</v>
      </c>
      <c r="E1121" s="13">
        <v>10.199999999999999</v>
      </c>
      <c r="F1121" s="13">
        <v>7.49</v>
      </c>
      <c r="G1121" s="13">
        <v>6.4</v>
      </c>
      <c r="K1121" s="56">
        <v>97</v>
      </c>
      <c r="AP1121" s="28">
        <v>235</v>
      </c>
      <c r="AQ1121" s="28">
        <v>125</v>
      </c>
    </row>
    <row r="1122" spans="1:43" x14ac:dyDescent="0.3">
      <c r="A1122" s="41">
        <v>42690</v>
      </c>
      <c r="B1122" s="30">
        <v>0.38896990740740739</v>
      </c>
      <c r="C1122" s="13">
        <v>1475</v>
      </c>
      <c r="D1122" s="13">
        <v>0.96199999999999997</v>
      </c>
      <c r="E1122" s="13">
        <v>8.84</v>
      </c>
      <c r="F1122" s="13">
        <v>7.68</v>
      </c>
      <c r="G1122" s="13">
        <v>8.5</v>
      </c>
      <c r="K1122" s="56">
        <v>52</v>
      </c>
      <c r="AP1122" s="28">
        <v>235</v>
      </c>
      <c r="AQ1122" s="28">
        <v>125</v>
      </c>
    </row>
    <row r="1123" spans="1:43" x14ac:dyDescent="0.3">
      <c r="A1123" s="41">
        <v>42703</v>
      </c>
      <c r="B1123" s="30">
        <v>0.45355324074074077</v>
      </c>
      <c r="C1123" s="13">
        <v>468.4</v>
      </c>
      <c r="D1123" s="13">
        <v>0.30420000000000003</v>
      </c>
      <c r="E1123" s="13">
        <v>10.74</v>
      </c>
      <c r="F1123" s="13">
        <v>9.6999999999999993</v>
      </c>
      <c r="G1123" s="13">
        <v>8.2100000000000009</v>
      </c>
      <c r="K1123" s="56">
        <v>1956</v>
      </c>
      <c r="L1123" s="31">
        <f>AVERAGE(K1119:K1123)</f>
        <v>999.8</v>
      </c>
      <c r="M1123" s="38">
        <f>GEOMEAN(K1119:K1123)</f>
        <v>449.29201579844022</v>
      </c>
      <c r="N1123" s="55" t="s">
        <v>544</v>
      </c>
      <c r="AP1123" s="28">
        <v>235</v>
      </c>
      <c r="AQ1123" s="28">
        <v>125</v>
      </c>
    </row>
    <row r="1124" spans="1:43" x14ac:dyDescent="0.3">
      <c r="A1124" s="41">
        <v>42705</v>
      </c>
      <c r="B1124" s="57">
        <v>0.41495370370370371</v>
      </c>
      <c r="C1124" s="13">
        <v>766</v>
      </c>
      <c r="D1124" s="13">
        <v>0.50049999999999994</v>
      </c>
      <c r="E1124" s="13">
        <v>10.16</v>
      </c>
      <c r="F1124" s="13">
        <v>7.66</v>
      </c>
      <c r="G1124" s="13">
        <v>7.3</v>
      </c>
      <c r="K1124" s="56">
        <v>443</v>
      </c>
      <c r="AP1124" s="28">
        <v>235</v>
      </c>
      <c r="AQ1124" s="28">
        <v>125</v>
      </c>
    </row>
    <row r="1125" spans="1:43" x14ac:dyDescent="0.3">
      <c r="A1125" s="41">
        <v>42710</v>
      </c>
      <c r="B1125" s="30">
        <v>0.45533564814814814</v>
      </c>
      <c r="C1125" s="13">
        <v>469.3</v>
      </c>
      <c r="D1125" s="13">
        <v>0.30480000000000002</v>
      </c>
      <c r="E1125" s="13">
        <v>11.03</v>
      </c>
      <c r="F1125" s="13">
        <v>7.5</v>
      </c>
      <c r="G1125" s="13">
        <v>7.9</v>
      </c>
      <c r="K1125" s="56">
        <v>988</v>
      </c>
      <c r="AP1125" s="28">
        <v>235</v>
      </c>
      <c r="AQ1125" s="28">
        <v>125</v>
      </c>
    </row>
    <row r="1126" spans="1:43" x14ac:dyDescent="0.3">
      <c r="A1126" s="41">
        <v>42712</v>
      </c>
      <c r="B1126" s="30">
        <v>0.40532407407407406</v>
      </c>
      <c r="C1126" s="13">
        <v>865</v>
      </c>
      <c r="D1126" s="13">
        <v>0.55900000000000005</v>
      </c>
      <c r="E1126" s="13">
        <v>15.15</v>
      </c>
      <c r="F1126" s="13">
        <v>8.26</v>
      </c>
      <c r="G1126" s="13">
        <v>3.6</v>
      </c>
      <c r="K1126" s="56">
        <v>462</v>
      </c>
      <c r="AP1126" s="28">
        <v>235</v>
      </c>
      <c r="AQ1126" s="28">
        <v>125</v>
      </c>
    </row>
    <row r="1127" spans="1:43" x14ac:dyDescent="0.3">
      <c r="A1127" s="41">
        <v>42717</v>
      </c>
      <c r="B1127" s="30">
        <v>0.37989583333333332</v>
      </c>
      <c r="C1127" s="13">
        <v>1025</v>
      </c>
      <c r="D1127" s="13">
        <v>0.66300000000000003</v>
      </c>
      <c r="E1127" s="13">
        <v>11.8</v>
      </c>
      <c r="F1127" s="13">
        <v>7.82</v>
      </c>
      <c r="G1127" s="13">
        <v>2.7</v>
      </c>
      <c r="K1127" s="56">
        <v>697</v>
      </c>
      <c r="L1127" s="31">
        <f>AVERAGE(K1123:K1127)</f>
        <v>909.2</v>
      </c>
      <c r="M1127" s="38">
        <f>GEOMEAN(K1123:K1127)</f>
        <v>772.82445266579384</v>
      </c>
      <c r="N1127" s="55" t="s">
        <v>545</v>
      </c>
      <c r="AP1127" s="28">
        <v>235</v>
      </c>
      <c r="AQ1127" s="28">
        <v>125</v>
      </c>
    </row>
    <row r="1128" spans="1:43" x14ac:dyDescent="0.3">
      <c r="A1128" s="41">
        <v>42738</v>
      </c>
      <c r="B1128" s="30">
        <v>0.41637731481481483</v>
      </c>
      <c r="C1128" s="13">
        <v>751</v>
      </c>
      <c r="D1128" s="13">
        <v>0.48749999999999999</v>
      </c>
      <c r="E1128" s="13">
        <v>11.45</v>
      </c>
      <c r="F1128" s="13">
        <v>8.26</v>
      </c>
      <c r="G1128" s="13">
        <v>7.9</v>
      </c>
      <c r="K1128" s="56">
        <v>3654</v>
      </c>
      <c r="AP1128" s="28">
        <v>235</v>
      </c>
      <c r="AQ1128" s="28">
        <v>125</v>
      </c>
    </row>
    <row r="1129" spans="1:43" x14ac:dyDescent="0.3">
      <c r="A1129" s="41">
        <v>42740</v>
      </c>
      <c r="B1129" s="30">
        <v>0.41648148148148145</v>
      </c>
      <c r="C1129" s="13">
        <v>1105</v>
      </c>
      <c r="D1129" s="13">
        <v>0.71499999999999997</v>
      </c>
      <c r="E1129" s="13">
        <v>13.34</v>
      </c>
      <c r="F1129" s="13">
        <v>8.0399999999999991</v>
      </c>
      <c r="G1129" s="13">
        <v>1.9</v>
      </c>
      <c r="K1129" s="56">
        <v>4106</v>
      </c>
      <c r="AP1129" s="28">
        <v>235</v>
      </c>
      <c r="AQ1129" s="28">
        <v>125</v>
      </c>
    </row>
    <row r="1130" spans="1:43" x14ac:dyDescent="0.3">
      <c r="A1130" s="41">
        <v>42747</v>
      </c>
      <c r="G1130" s="13" t="s">
        <v>421</v>
      </c>
      <c r="AP1130" s="28">
        <v>235</v>
      </c>
      <c r="AQ1130" s="28">
        <v>125</v>
      </c>
    </row>
    <row r="1131" spans="1:43" x14ac:dyDescent="0.3">
      <c r="A1131" s="41">
        <v>42754</v>
      </c>
      <c r="B1131" s="57">
        <v>0.43606481481481479</v>
      </c>
      <c r="C1131" s="13">
        <v>1373</v>
      </c>
      <c r="D1131" s="13">
        <v>0.89049999999999996</v>
      </c>
      <c r="E1131" s="13">
        <v>11.73</v>
      </c>
      <c r="F1131" s="13">
        <v>8.43</v>
      </c>
      <c r="G1131" s="13">
        <v>6.2</v>
      </c>
      <c r="K1131" s="56">
        <v>1086</v>
      </c>
      <c r="AP1131" s="28">
        <v>235</v>
      </c>
      <c r="AQ1131" s="28">
        <v>125</v>
      </c>
    </row>
    <row r="1132" spans="1:43" x14ac:dyDescent="0.3">
      <c r="A1132" s="41">
        <v>42765</v>
      </c>
      <c r="B1132" s="30">
        <v>0.4135300925925926</v>
      </c>
      <c r="C1132" s="13">
        <v>1779</v>
      </c>
      <c r="D1132" s="13">
        <v>1.157</v>
      </c>
      <c r="E1132" s="13">
        <v>14</v>
      </c>
      <c r="F1132" s="13">
        <v>7.86</v>
      </c>
      <c r="G1132" s="13">
        <v>1.4</v>
      </c>
      <c r="K1132" s="56">
        <v>173</v>
      </c>
      <c r="L1132" s="31">
        <f>AVERAGE(K1128:K1132)</f>
        <v>2254.75</v>
      </c>
      <c r="M1132" s="38">
        <f>GEOMEAN(K1128:K1132)</f>
        <v>1295.7339979845028</v>
      </c>
      <c r="N1132" s="55" t="s">
        <v>546</v>
      </c>
      <c r="AP1132" s="28">
        <v>235</v>
      </c>
      <c r="AQ1132" s="28">
        <v>125</v>
      </c>
    </row>
    <row r="1133" spans="1:43" x14ac:dyDescent="0.3">
      <c r="A1133" s="41">
        <v>42767</v>
      </c>
      <c r="B1133" s="30">
        <v>0.4001851851851852</v>
      </c>
      <c r="C1133" s="13">
        <v>1562</v>
      </c>
      <c r="D1133" s="13">
        <v>1.014</v>
      </c>
      <c r="E1133" s="13">
        <v>13.37</v>
      </c>
      <c r="F1133" s="13">
        <v>7.78</v>
      </c>
      <c r="G1133" s="13">
        <v>4.8</v>
      </c>
      <c r="K1133" s="56">
        <v>364</v>
      </c>
      <c r="AP1133" s="28">
        <v>235</v>
      </c>
      <c r="AQ1133" s="28">
        <v>125</v>
      </c>
    </row>
    <row r="1134" spans="1:43" x14ac:dyDescent="0.3">
      <c r="A1134" s="41">
        <v>42773</v>
      </c>
      <c r="B1134" s="30">
        <v>0.43723379629629627</v>
      </c>
      <c r="C1134" s="13">
        <v>1340</v>
      </c>
      <c r="D1134" s="13">
        <v>0.871</v>
      </c>
      <c r="E1134" s="13">
        <v>12.48</v>
      </c>
      <c r="F1134" s="13">
        <v>7.82</v>
      </c>
      <c r="G1134" s="13">
        <v>9.1</v>
      </c>
      <c r="K1134" s="56">
        <v>784</v>
      </c>
      <c r="AP1134" s="28">
        <v>235</v>
      </c>
      <c r="AQ1134" s="28">
        <v>125</v>
      </c>
    </row>
    <row r="1135" spans="1:43" x14ac:dyDescent="0.3">
      <c r="A1135" s="41">
        <v>42775</v>
      </c>
      <c r="B1135" s="30">
        <v>0.40184027777777781</v>
      </c>
      <c r="C1135" s="13">
        <v>2863</v>
      </c>
      <c r="D1135" s="13">
        <v>1.859</v>
      </c>
      <c r="E1135" s="13">
        <v>12.44</v>
      </c>
      <c r="F1135" s="13">
        <v>7.84</v>
      </c>
      <c r="G1135" s="13">
        <v>1.8</v>
      </c>
      <c r="K1135" s="56">
        <v>959</v>
      </c>
      <c r="AP1135" s="28">
        <v>235</v>
      </c>
      <c r="AQ1135" s="28">
        <v>125</v>
      </c>
    </row>
    <row r="1136" spans="1:43" x14ac:dyDescent="0.3">
      <c r="A1136" s="41">
        <v>42781</v>
      </c>
      <c r="B1136" s="30">
        <v>0.39945601851851853</v>
      </c>
      <c r="C1136" s="13">
        <v>2110</v>
      </c>
      <c r="D1136" s="13">
        <v>1.3714999999999999</v>
      </c>
      <c r="E1136" s="13">
        <v>12.44</v>
      </c>
      <c r="F1136" s="13">
        <v>7.83</v>
      </c>
      <c r="G1136" s="13">
        <v>4.8</v>
      </c>
      <c r="K1136" s="56">
        <v>52</v>
      </c>
      <c r="AP1136" s="28">
        <v>235</v>
      </c>
      <c r="AQ1136" s="28">
        <v>125</v>
      </c>
    </row>
    <row r="1137" spans="1:43" x14ac:dyDescent="0.3">
      <c r="A1137" s="41">
        <v>42787</v>
      </c>
      <c r="B1137" s="30">
        <v>0.40342592592592591</v>
      </c>
      <c r="C1137" s="13">
        <v>1861</v>
      </c>
      <c r="D1137" s="13">
        <v>1.2090000000000001</v>
      </c>
      <c r="E1137" s="13">
        <v>10.050000000000001</v>
      </c>
      <c r="F1137" s="13">
        <v>7.83</v>
      </c>
      <c r="G1137" s="13">
        <v>10.7</v>
      </c>
      <c r="K1137" s="56">
        <v>211</v>
      </c>
      <c r="L1137" s="31">
        <f>AVERAGE(K1133:K1137)</f>
        <v>474</v>
      </c>
      <c r="M1137" s="38">
        <f>GEOMEAN(K1133:K1137)</f>
        <v>312.97119670079883</v>
      </c>
      <c r="N1137" s="55" t="s">
        <v>547</v>
      </c>
      <c r="AP1137" s="28">
        <v>235</v>
      </c>
      <c r="AQ1137" s="28">
        <v>125</v>
      </c>
    </row>
    <row r="1138" spans="1:43" x14ac:dyDescent="0.3">
      <c r="A1138" s="41">
        <v>42795</v>
      </c>
      <c r="B1138" s="30">
        <v>0.3979861111111111</v>
      </c>
      <c r="C1138" s="13">
        <v>766</v>
      </c>
      <c r="D1138" s="13">
        <v>0.50049999999999994</v>
      </c>
      <c r="E1138" s="13">
        <v>10.15</v>
      </c>
      <c r="F1138" s="13">
        <v>7.9</v>
      </c>
      <c r="G1138" s="13">
        <v>11</v>
      </c>
      <c r="K1138" s="56">
        <v>2755</v>
      </c>
      <c r="AP1138" s="28">
        <v>235</v>
      </c>
      <c r="AQ1138" s="28">
        <v>125</v>
      </c>
    </row>
    <row r="1139" spans="1:43" x14ac:dyDescent="0.3">
      <c r="A1139" s="41">
        <v>42802</v>
      </c>
      <c r="B1139" s="30">
        <v>0.40810185185185183</v>
      </c>
      <c r="C1139" s="13">
        <v>1154</v>
      </c>
      <c r="D1139" s="13">
        <v>0.74750000000000005</v>
      </c>
      <c r="E1139" s="13">
        <v>12.34</v>
      </c>
      <c r="F1139" s="13">
        <v>7.72</v>
      </c>
      <c r="G1139" s="13">
        <v>8.3000000000000007</v>
      </c>
      <c r="K1139" s="56">
        <v>345</v>
      </c>
      <c r="AP1139" s="28">
        <v>235</v>
      </c>
      <c r="AQ1139" s="28">
        <v>125</v>
      </c>
    </row>
    <row r="1140" spans="1:43" x14ac:dyDescent="0.3">
      <c r="A1140" s="41">
        <v>42809</v>
      </c>
      <c r="B1140" s="30">
        <v>0.39607638888888891</v>
      </c>
      <c r="C1140" s="13">
        <v>1670</v>
      </c>
      <c r="D1140" s="13">
        <v>1.0854999999999999</v>
      </c>
      <c r="E1140" s="13">
        <v>15.58</v>
      </c>
      <c r="F1140" s="13">
        <v>7.65</v>
      </c>
      <c r="G1140" s="13">
        <v>1.1000000000000001</v>
      </c>
      <c r="K1140" s="56">
        <v>1722</v>
      </c>
      <c r="AP1140" s="28">
        <v>235</v>
      </c>
      <c r="AQ1140" s="28">
        <v>125</v>
      </c>
    </row>
    <row r="1141" spans="1:43" x14ac:dyDescent="0.3">
      <c r="A1141" s="41">
        <v>42815</v>
      </c>
      <c r="B1141" s="30">
        <v>0.39432870370370371</v>
      </c>
      <c r="C1141" s="13">
        <v>1199</v>
      </c>
      <c r="D1141" s="13">
        <v>0.78</v>
      </c>
      <c r="E1141" s="13">
        <v>10.85</v>
      </c>
      <c r="F1141" s="13">
        <v>7.72</v>
      </c>
      <c r="G1141" s="13">
        <v>7.5</v>
      </c>
      <c r="K1141" s="56">
        <v>586</v>
      </c>
      <c r="O1141" s="28" t="s">
        <v>321</v>
      </c>
      <c r="P1141" s="13">
        <v>58.1</v>
      </c>
      <c r="Q1141" s="28" t="s">
        <v>321</v>
      </c>
      <c r="R1141" s="28" t="s">
        <v>321</v>
      </c>
      <c r="S1141" s="28" t="s">
        <v>321</v>
      </c>
      <c r="T1141" s="28" t="s">
        <v>321</v>
      </c>
      <c r="U1141" s="28" t="s">
        <v>321</v>
      </c>
      <c r="V1141" s="28" t="s">
        <v>112</v>
      </c>
      <c r="W1141" s="28" t="s">
        <v>321</v>
      </c>
      <c r="X1141" s="28">
        <v>267</v>
      </c>
      <c r="Y1141" s="28" t="s">
        <v>321</v>
      </c>
      <c r="Z1141" s="28">
        <v>0.55000000000000004</v>
      </c>
      <c r="AA1141" s="28" t="s">
        <v>321</v>
      </c>
      <c r="AB1141" s="28">
        <v>35.9</v>
      </c>
      <c r="AC1141" s="28" t="s">
        <v>321</v>
      </c>
      <c r="AD1141" s="13">
        <v>209</v>
      </c>
      <c r="AE1141" s="28">
        <v>0.99</v>
      </c>
      <c r="AF1141" s="13" t="s">
        <v>417</v>
      </c>
      <c r="AG1141" s="28">
        <v>346</v>
      </c>
      <c r="AH1141" s="28"/>
      <c r="AI1141" s="28"/>
      <c r="AJ1141" s="13">
        <v>7.2</v>
      </c>
      <c r="AK1141" s="28" t="s">
        <v>321</v>
      </c>
      <c r="AL1141" s="28" t="s">
        <v>321</v>
      </c>
      <c r="AP1141" s="28">
        <v>235</v>
      </c>
      <c r="AQ1141" s="28">
        <v>125</v>
      </c>
    </row>
    <row r="1142" spans="1:43" x14ac:dyDescent="0.3">
      <c r="A1142" s="41">
        <v>42817</v>
      </c>
      <c r="B1142" s="57">
        <v>0.43285879629629626</v>
      </c>
      <c r="C1142" s="13">
        <v>1448</v>
      </c>
      <c r="D1142" s="13">
        <v>0.9425</v>
      </c>
      <c r="E1142" s="13">
        <v>12.3</v>
      </c>
      <c r="F1142" s="13">
        <v>8.18</v>
      </c>
      <c r="G1142" s="13">
        <v>4.7</v>
      </c>
      <c r="K1142" s="56">
        <v>631</v>
      </c>
      <c r="L1142" s="31">
        <f>AVERAGE(K1138:K1142)</f>
        <v>1207.8</v>
      </c>
      <c r="M1142" s="38">
        <f>GEOMEAN(K1138:K1142)</f>
        <v>904.44083886982435</v>
      </c>
      <c r="N1142" s="55" t="s">
        <v>548</v>
      </c>
      <c r="AE1142" s="13">
        <v>0.68</v>
      </c>
      <c r="AF1142" s="29" t="s">
        <v>359</v>
      </c>
      <c r="AP1142" s="28">
        <v>235</v>
      </c>
      <c r="AQ1142" s="28">
        <v>125</v>
      </c>
    </row>
    <row r="1143" spans="1:43" x14ac:dyDescent="0.3">
      <c r="A1143" s="41">
        <v>42829</v>
      </c>
      <c r="B1143" s="30">
        <v>0.46143518518518517</v>
      </c>
      <c r="C1143" s="13">
        <v>997</v>
      </c>
      <c r="D1143" s="13">
        <v>0.65</v>
      </c>
      <c r="E1143" s="13">
        <v>9.3699999999999992</v>
      </c>
      <c r="F1143" s="13">
        <v>7.99</v>
      </c>
      <c r="G1143" s="13">
        <v>12.8</v>
      </c>
      <c r="K1143" s="56">
        <v>464</v>
      </c>
      <c r="AP1143" s="28">
        <v>235</v>
      </c>
      <c r="AQ1143" s="28">
        <v>125</v>
      </c>
    </row>
    <row r="1144" spans="1:43" x14ac:dyDescent="0.3">
      <c r="A1144" s="41">
        <v>42835</v>
      </c>
      <c r="B1144" s="30">
        <v>0.38924768518518515</v>
      </c>
      <c r="C1144" s="13">
        <v>1299</v>
      </c>
      <c r="D1144" s="13">
        <v>0.84499999999999997</v>
      </c>
      <c r="E1144" s="13">
        <v>9.26</v>
      </c>
      <c r="F1144" s="13">
        <v>7.95</v>
      </c>
      <c r="G1144" s="13">
        <v>13.8</v>
      </c>
      <c r="K1144" s="56">
        <v>717</v>
      </c>
      <c r="AP1144" s="28">
        <v>235</v>
      </c>
      <c r="AQ1144" s="28">
        <v>125</v>
      </c>
    </row>
    <row r="1145" spans="1:43" x14ac:dyDescent="0.3">
      <c r="A1145" s="41">
        <v>42842</v>
      </c>
      <c r="B1145" s="30">
        <v>0.41984953703703703</v>
      </c>
      <c r="C1145" s="13">
        <v>1377</v>
      </c>
      <c r="D1145" s="13">
        <v>0.89700000000000002</v>
      </c>
      <c r="E1145" s="13">
        <v>6.35</v>
      </c>
      <c r="F1145" s="13">
        <v>7.75</v>
      </c>
      <c r="G1145" s="13">
        <v>14.8</v>
      </c>
      <c r="K1145" s="56">
        <v>591</v>
      </c>
      <c r="AP1145" s="28">
        <v>235</v>
      </c>
      <c r="AQ1145" s="28">
        <v>125</v>
      </c>
    </row>
    <row r="1146" spans="1:43" x14ac:dyDescent="0.3">
      <c r="A1146" s="41">
        <v>42844</v>
      </c>
      <c r="B1146" s="30">
        <v>0.40907407407407409</v>
      </c>
      <c r="C1146" s="13">
        <v>1743</v>
      </c>
      <c r="D1146" s="13">
        <v>1.131</v>
      </c>
      <c r="E1146" s="13">
        <v>6.73</v>
      </c>
      <c r="F1146" s="13">
        <v>7.86</v>
      </c>
      <c r="G1146" s="13">
        <v>17.2</v>
      </c>
      <c r="K1146" s="56">
        <v>465</v>
      </c>
      <c r="AP1146" s="28">
        <v>235</v>
      </c>
      <c r="AQ1146" s="28">
        <v>125</v>
      </c>
    </row>
    <row r="1147" spans="1:43" x14ac:dyDescent="0.3">
      <c r="A1147" s="41">
        <v>42851</v>
      </c>
      <c r="B1147" s="30">
        <v>0.39226851851851857</v>
      </c>
      <c r="C1147" s="13">
        <v>1646</v>
      </c>
      <c r="D1147" s="13">
        <v>1.0725</v>
      </c>
      <c r="E1147" s="13">
        <v>10.96</v>
      </c>
      <c r="F1147" s="13">
        <v>7.88</v>
      </c>
      <c r="G1147" s="13">
        <v>17.100000000000001</v>
      </c>
      <c r="K1147" s="56">
        <v>166</v>
      </c>
      <c r="L1147" s="31">
        <f>AVERAGE(K1143:K1147)</f>
        <v>480.6</v>
      </c>
      <c r="M1147" s="38">
        <f>GEOMEAN(K1143:K1147)</f>
        <v>432.75005486355343</v>
      </c>
      <c r="N1147" s="55" t="s">
        <v>549</v>
      </c>
      <c r="AP1147" s="28">
        <v>235</v>
      </c>
      <c r="AQ1147" s="28">
        <v>125</v>
      </c>
    </row>
    <row r="1148" spans="1:43" x14ac:dyDescent="0.3">
      <c r="A1148" s="41">
        <v>42858</v>
      </c>
      <c r="B1148" s="30">
        <v>0.34674768518518517</v>
      </c>
      <c r="C1148" s="13">
        <v>889</v>
      </c>
      <c r="D1148" s="13">
        <v>0.57850000000000001</v>
      </c>
      <c r="E1148" s="13">
        <v>9.01</v>
      </c>
      <c r="F1148" s="13">
        <v>7.85</v>
      </c>
      <c r="G1148" s="13">
        <v>11.8</v>
      </c>
      <c r="K1148" s="56">
        <v>305</v>
      </c>
      <c r="AP1148" s="28">
        <v>235</v>
      </c>
      <c r="AQ1148" s="28">
        <v>125</v>
      </c>
    </row>
    <row r="1149" spans="1:43" x14ac:dyDescent="0.3">
      <c r="A1149" s="41">
        <v>42863</v>
      </c>
      <c r="B1149" s="57">
        <v>0.4357638888888889</v>
      </c>
      <c r="C1149" s="13">
        <v>1029</v>
      </c>
      <c r="D1149" s="13">
        <v>0.66949999999999998</v>
      </c>
      <c r="E1149" s="13">
        <v>9.99</v>
      </c>
      <c r="F1149" s="13">
        <v>7.7</v>
      </c>
      <c r="G1149" s="13">
        <v>11.2</v>
      </c>
      <c r="K1149" s="56">
        <v>1607</v>
      </c>
      <c r="AP1149" s="28">
        <v>235</v>
      </c>
      <c r="AQ1149" s="28">
        <v>125</v>
      </c>
    </row>
    <row r="1150" spans="1:43" x14ac:dyDescent="0.3">
      <c r="A1150" s="41">
        <v>42864</v>
      </c>
      <c r="B1150" s="30">
        <v>0.4871759259259259</v>
      </c>
      <c r="C1150" s="13">
        <v>409</v>
      </c>
      <c r="D1150" s="13">
        <v>0.26590000000000003</v>
      </c>
      <c r="E1150" s="13">
        <v>11.19</v>
      </c>
      <c r="F1150" s="13">
        <v>8.08</v>
      </c>
      <c r="G1150" s="13">
        <v>12.6</v>
      </c>
      <c r="K1150" s="56">
        <v>9804</v>
      </c>
      <c r="AP1150" s="28">
        <v>235</v>
      </c>
      <c r="AQ1150" s="28">
        <v>125</v>
      </c>
    </row>
    <row r="1151" spans="1:43" x14ac:dyDescent="0.3">
      <c r="A1151" s="41">
        <v>42866</v>
      </c>
      <c r="B1151" s="57">
        <v>0.40857638888888892</v>
      </c>
      <c r="C1151" s="13">
        <v>618</v>
      </c>
      <c r="D1151" s="13">
        <v>0.40300000000000002</v>
      </c>
      <c r="E1151" s="13">
        <v>8.36</v>
      </c>
      <c r="F1151" s="13">
        <v>7.52</v>
      </c>
      <c r="G1151" s="13">
        <v>16.8</v>
      </c>
      <c r="K1151" s="56">
        <v>6131</v>
      </c>
      <c r="AP1151" s="28">
        <v>235</v>
      </c>
      <c r="AQ1151" s="28">
        <v>125</v>
      </c>
    </row>
    <row r="1152" spans="1:43" x14ac:dyDescent="0.3">
      <c r="A1152" s="41">
        <v>42873</v>
      </c>
      <c r="B1152" s="30">
        <v>0.39946759259259257</v>
      </c>
      <c r="C1152" s="13">
        <v>1503</v>
      </c>
      <c r="D1152" s="13">
        <v>0.97499999999999998</v>
      </c>
      <c r="E1152" s="13">
        <v>5.86</v>
      </c>
      <c r="F1152" s="13">
        <v>7.71</v>
      </c>
      <c r="G1152" s="13">
        <v>20.100000000000001</v>
      </c>
      <c r="K1152" s="56">
        <v>512</v>
      </c>
      <c r="L1152" s="31">
        <f>AVERAGE(K1148:K1152)</f>
        <v>3671.8</v>
      </c>
      <c r="M1152" s="38">
        <f>GEOMEAN(K1148:K1152)</f>
        <v>1720.6956435371046</v>
      </c>
      <c r="N1152" s="55" t="s">
        <v>550</v>
      </c>
      <c r="AP1152" s="28">
        <v>235</v>
      </c>
      <c r="AQ1152" s="28">
        <v>125</v>
      </c>
    </row>
    <row r="1153" spans="1:43" x14ac:dyDescent="0.3">
      <c r="A1153" s="41">
        <v>42886</v>
      </c>
      <c r="B1153" s="57">
        <v>0.40869212962962959</v>
      </c>
      <c r="C1153" s="13">
        <v>650</v>
      </c>
      <c r="D1153" s="13">
        <v>0.42249999999999999</v>
      </c>
      <c r="E1153" s="13">
        <v>8.82</v>
      </c>
      <c r="F1153" s="13">
        <v>9.08</v>
      </c>
      <c r="G1153" s="13">
        <v>18.3</v>
      </c>
      <c r="K1153" s="56">
        <v>63</v>
      </c>
      <c r="AP1153" s="28">
        <v>235</v>
      </c>
      <c r="AQ1153" s="28">
        <v>125</v>
      </c>
    </row>
    <row r="1154" spans="1:43" x14ac:dyDescent="0.3">
      <c r="A1154" s="41">
        <v>42901</v>
      </c>
      <c r="B1154" s="30">
        <v>0.38513888888888892</v>
      </c>
      <c r="C1154" s="13">
        <v>395</v>
      </c>
      <c r="D1154" s="13">
        <v>0.25669999999999998</v>
      </c>
      <c r="E1154" s="13">
        <v>8.1</v>
      </c>
      <c r="F1154" s="13">
        <v>8.2200000000000006</v>
      </c>
      <c r="G1154" s="13">
        <v>22.6</v>
      </c>
      <c r="K1154" s="56">
        <v>6131</v>
      </c>
      <c r="AP1154" s="28">
        <v>235</v>
      </c>
      <c r="AQ1154" s="28">
        <v>125</v>
      </c>
    </row>
    <row r="1155" spans="1:43" x14ac:dyDescent="0.3">
      <c r="A1155" s="41">
        <v>42905</v>
      </c>
      <c r="B1155" s="30">
        <v>0.45094907407407409</v>
      </c>
      <c r="C1155" s="13">
        <v>719</v>
      </c>
      <c r="D1155" s="13">
        <v>0.46800000000000003</v>
      </c>
      <c r="E1155" s="13">
        <v>7.86</v>
      </c>
      <c r="F1155" s="13">
        <v>8.17</v>
      </c>
      <c r="G1155" s="13">
        <v>21.3</v>
      </c>
      <c r="K1155" s="56">
        <v>2909</v>
      </c>
      <c r="AP1155" s="28">
        <v>235</v>
      </c>
      <c r="AQ1155" s="28">
        <v>125</v>
      </c>
    </row>
    <row r="1156" spans="1:43" x14ac:dyDescent="0.3">
      <c r="A1156" s="41">
        <v>42907</v>
      </c>
      <c r="B1156" s="30">
        <v>0.3933680555555556</v>
      </c>
      <c r="C1156" s="13">
        <v>923</v>
      </c>
      <c r="D1156" s="13">
        <v>0.59799999999999998</v>
      </c>
      <c r="E1156" s="13">
        <v>7.11</v>
      </c>
      <c r="F1156" s="13">
        <v>7.85</v>
      </c>
      <c r="G1156" s="13">
        <v>21.1</v>
      </c>
      <c r="K1156" s="56">
        <v>3076</v>
      </c>
      <c r="AP1156" s="28">
        <v>235</v>
      </c>
      <c r="AQ1156" s="28">
        <v>125</v>
      </c>
    </row>
    <row r="1157" spans="1:43" x14ac:dyDescent="0.3">
      <c r="A1157" s="41">
        <v>42912</v>
      </c>
      <c r="B1157" s="57">
        <v>0.4472800925925926</v>
      </c>
      <c r="C1157" s="13">
        <v>892</v>
      </c>
      <c r="D1157" s="13">
        <v>0.57850000000000001</v>
      </c>
      <c r="E1157" s="13">
        <v>7.02</v>
      </c>
      <c r="F1157" s="13">
        <v>7.79</v>
      </c>
      <c r="G1157" s="13">
        <v>19.3</v>
      </c>
      <c r="K1157" s="56">
        <v>1720</v>
      </c>
      <c r="L1157" s="31">
        <f>AVERAGE(K1153:K1157)</f>
        <v>2779.8</v>
      </c>
      <c r="M1157" s="38">
        <f>GEOMEAN(K1153:K1157)</f>
        <v>1428.3218270873151</v>
      </c>
      <c r="N1157" s="55" t="s">
        <v>551</v>
      </c>
      <c r="AP1157" s="28">
        <v>235</v>
      </c>
      <c r="AQ1157" s="28">
        <v>125</v>
      </c>
    </row>
    <row r="1158" spans="1:43" x14ac:dyDescent="0.3">
      <c r="A1158" s="41">
        <v>42922</v>
      </c>
      <c r="B1158" s="57">
        <v>0.3590740740740741</v>
      </c>
      <c r="C1158" s="13">
        <v>723</v>
      </c>
      <c r="D1158" s="13">
        <v>0.46800000000000003</v>
      </c>
      <c r="E1158" s="13">
        <v>7.68</v>
      </c>
      <c r="F1158" s="13">
        <v>8.0399999999999991</v>
      </c>
      <c r="G1158" s="13">
        <v>22.4</v>
      </c>
      <c r="K1158" s="56">
        <v>1178</v>
      </c>
      <c r="AP1158" s="28">
        <v>235</v>
      </c>
      <c r="AQ1158" s="28">
        <v>125</v>
      </c>
    </row>
    <row r="1159" spans="1:43" x14ac:dyDescent="0.3">
      <c r="A1159" s="41">
        <v>42933</v>
      </c>
      <c r="B1159" s="57">
        <v>0.41146990740740735</v>
      </c>
      <c r="C1159" s="13">
        <v>803</v>
      </c>
      <c r="D1159" s="13">
        <v>0.52</v>
      </c>
      <c r="E1159" s="13">
        <v>5.39</v>
      </c>
      <c r="F1159" s="13">
        <v>7.94</v>
      </c>
      <c r="G1159" s="13">
        <v>23</v>
      </c>
      <c r="K1159" s="56">
        <v>2382</v>
      </c>
      <c r="AP1159" s="28">
        <v>235</v>
      </c>
      <c r="AQ1159" s="28">
        <v>125</v>
      </c>
    </row>
    <row r="1160" spans="1:43" x14ac:dyDescent="0.3">
      <c r="A1160" s="41">
        <v>42935</v>
      </c>
      <c r="B1160" s="30">
        <v>0.41984953703703703</v>
      </c>
      <c r="C1160" s="13">
        <v>1186</v>
      </c>
      <c r="D1160" s="13">
        <v>0.77349999999999997</v>
      </c>
      <c r="E1160" s="13">
        <v>6.76</v>
      </c>
      <c r="F1160" s="13">
        <v>8.02</v>
      </c>
      <c r="G1160" s="13">
        <v>23</v>
      </c>
      <c r="K1160" s="56">
        <v>1935</v>
      </c>
      <c r="O1160" s="13">
        <v>2.2999999999999998</v>
      </c>
      <c r="P1160" s="13">
        <v>123</v>
      </c>
      <c r="Q1160" s="28" t="s">
        <v>321</v>
      </c>
      <c r="R1160" s="28" t="s">
        <v>321</v>
      </c>
      <c r="S1160" s="28" t="s">
        <v>321</v>
      </c>
      <c r="T1160" s="28" t="s">
        <v>321</v>
      </c>
      <c r="U1160" s="28" t="s">
        <v>321</v>
      </c>
      <c r="V1160" s="28" t="s">
        <v>112</v>
      </c>
      <c r="W1160" s="28" t="s">
        <v>321</v>
      </c>
      <c r="X1160" s="28">
        <v>227</v>
      </c>
      <c r="Y1160" s="28" t="s">
        <v>321</v>
      </c>
      <c r="Z1160" s="28">
        <v>0.51</v>
      </c>
      <c r="AA1160" s="28" t="s">
        <v>321</v>
      </c>
      <c r="AB1160" s="28">
        <v>53.2</v>
      </c>
      <c r="AC1160" s="28" t="s">
        <v>321</v>
      </c>
      <c r="AD1160" s="13">
        <v>321</v>
      </c>
      <c r="AE1160" s="28">
        <v>1.3</v>
      </c>
      <c r="AF1160" s="13" t="s">
        <v>417</v>
      </c>
      <c r="AG1160" s="13">
        <v>852</v>
      </c>
      <c r="AJ1160" s="13">
        <v>124</v>
      </c>
      <c r="AK1160" s="28" t="s">
        <v>321</v>
      </c>
      <c r="AL1160" s="28" t="s">
        <v>321</v>
      </c>
      <c r="AP1160" s="28">
        <v>235</v>
      </c>
      <c r="AQ1160" s="28">
        <v>125</v>
      </c>
    </row>
    <row r="1161" spans="1:43" x14ac:dyDescent="0.3">
      <c r="A1161" s="41">
        <v>42941</v>
      </c>
      <c r="B1161" s="30">
        <v>0.40526620370370375</v>
      </c>
      <c r="C1161" s="13">
        <v>816</v>
      </c>
      <c r="D1161" s="13">
        <v>0.53300000000000003</v>
      </c>
      <c r="E1161" s="13">
        <v>5.82</v>
      </c>
      <c r="F1161" s="13">
        <v>7.87</v>
      </c>
      <c r="G1161" s="13">
        <v>21.3</v>
      </c>
      <c r="K1161" s="56">
        <v>1313</v>
      </c>
      <c r="AP1161" s="28">
        <v>235</v>
      </c>
      <c r="AQ1161" s="28">
        <v>125</v>
      </c>
    </row>
    <row r="1162" spans="1:43" x14ac:dyDescent="0.3">
      <c r="A1162" s="41">
        <v>42943</v>
      </c>
      <c r="B1162" s="30">
        <v>0.39413194444444444</v>
      </c>
      <c r="C1162" s="13">
        <v>1166</v>
      </c>
      <c r="D1162" s="13">
        <v>0.76049999999999995</v>
      </c>
      <c r="E1162" s="13">
        <v>5.56</v>
      </c>
      <c r="F1162" s="13">
        <v>7.61</v>
      </c>
      <c r="G1162" s="13">
        <v>23</v>
      </c>
      <c r="K1162" s="56">
        <v>2909</v>
      </c>
      <c r="L1162" s="31">
        <f>AVERAGE(K1158:K1162)</f>
        <v>1943.4</v>
      </c>
      <c r="M1162" s="38">
        <f>GEOMEAN(K1158:K1162)</f>
        <v>1833.8140375395369</v>
      </c>
      <c r="N1162" s="55" t="s">
        <v>552</v>
      </c>
      <c r="AP1162" s="28">
        <v>235</v>
      </c>
      <c r="AQ1162" s="28">
        <v>125</v>
      </c>
    </row>
    <row r="1163" spans="1:43" x14ac:dyDescent="0.3">
      <c r="A1163" s="41">
        <v>42948</v>
      </c>
      <c r="B1163" s="30">
        <v>0.38284722222222217</v>
      </c>
      <c r="C1163" s="13">
        <v>1187</v>
      </c>
      <c r="D1163" s="13">
        <v>0.77349999999999997</v>
      </c>
      <c r="E1163" s="13">
        <v>6.56</v>
      </c>
      <c r="F1163" s="13">
        <v>7.7</v>
      </c>
      <c r="G1163" s="13">
        <v>21.4</v>
      </c>
      <c r="K1163" s="56">
        <v>933</v>
      </c>
      <c r="AP1163" s="28">
        <v>235</v>
      </c>
      <c r="AQ1163" s="28">
        <v>125</v>
      </c>
    </row>
    <row r="1164" spans="1:43" x14ac:dyDescent="0.3">
      <c r="A1164" s="64">
        <v>42957</v>
      </c>
      <c r="B1164" s="30">
        <v>0.37498842592592596</v>
      </c>
      <c r="C1164" s="65">
        <v>1376</v>
      </c>
      <c r="D1164" s="65">
        <v>0.89700000000000002</v>
      </c>
      <c r="E1164" s="65">
        <v>6.16</v>
      </c>
      <c r="F1164" s="65">
        <v>8.4600000000000009</v>
      </c>
      <c r="G1164" s="65">
        <v>19.899999999999999</v>
      </c>
      <c r="K1164" s="56">
        <v>842</v>
      </c>
      <c r="AP1164" s="28">
        <v>235</v>
      </c>
      <c r="AQ1164" s="28">
        <v>125</v>
      </c>
    </row>
    <row r="1165" spans="1:43" x14ac:dyDescent="0.3">
      <c r="A1165" s="41">
        <v>42961</v>
      </c>
      <c r="B1165" s="57">
        <v>0.38781249999999995</v>
      </c>
      <c r="C1165" s="13">
        <v>1483</v>
      </c>
      <c r="D1165" s="13">
        <v>0.96199999999999997</v>
      </c>
      <c r="E1165" s="13">
        <v>7.38</v>
      </c>
      <c r="F1165" s="13">
        <v>7.62</v>
      </c>
      <c r="G1165" s="13">
        <v>20.7</v>
      </c>
      <c r="K1165" s="56">
        <v>160</v>
      </c>
      <c r="AP1165" s="28">
        <v>235</v>
      </c>
      <c r="AQ1165" s="28">
        <v>125</v>
      </c>
    </row>
    <row r="1166" spans="1:43" x14ac:dyDescent="0.3">
      <c r="A1166" s="41">
        <v>42963</v>
      </c>
      <c r="B1166" s="57">
        <v>0.35612268518518514</v>
      </c>
      <c r="C1166" s="13">
        <v>1631</v>
      </c>
      <c r="D1166" s="13">
        <v>1.0595000000000001</v>
      </c>
      <c r="E1166" s="13">
        <v>6.93</v>
      </c>
      <c r="F1166" s="13">
        <v>7.96</v>
      </c>
      <c r="G1166" s="13">
        <v>22.3</v>
      </c>
      <c r="K1166" s="56">
        <v>63</v>
      </c>
      <c r="AP1166" s="28">
        <v>235</v>
      </c>
      <c r="AQ1166" s="28">
        <v>125</v>
      </c>
    </row>
    <row r="1167" spans="1:43" x14ac:dyDescent="0.3">
      <c r="A1167" s="41">
        <v>42971</v>
      </c>
      <c r="B1167" s="30">
        <v>0.40072916666666664</v>
      </c>
      <c r="C1167" s="13">
        <v>1281</v>
      </c>
      <c r="D1167" s="13">
        <v>0.83199999999999996</v>
      </c>
      <c r="E1167" s="13">
        <v>5.3</v>
      </c>
      <c r="F1167" s="13">
        <v>7.92</v>
      </c>
      <c r="G1167" s="13">
        <v>19.5</v>
      </c>
      <c r="K1167" s="56">
        <v>1935</v>
      </c>
      <c r="L1167" s="31">
        <f>AVERAGE(K1163:K1167)</f>
        <v>786.6</v>
      </c>
      <c r="M1167" s="38">
        <f>GEOMEAN(K1163:K1167)</f>
        <v>433.57780992158933</v>
      </c>
      <c r="N1167" s="55" t="s">
        <v>553</v>
      </c>
      <c r="AP1167" s="28">
        <v>235</v>
      </c>
      <c r="AQ1167" s="28">
        <v>125</v>
      </c>
    </row>
    <row r="1168" spans="1:43" x14ac:dyDescent="0.3">
      <c r="A1168" s="41">
        <v>42978</v>
      </c>
      <c r="B1168" s="30">
        <v>0.38597222222222222</v>
      </c>
      <c r="C1168" s="13">
        <v>806</v>
      </c>
      <c r="D1168" s="13">
        <v>0.52649999999999997</v>
      </c>
      <c r="E1168" s="13">
        <v>6.07</v>
      </c>
      <c r="F1168" s="13">
        <v>8.01</v>
      </c>
      <c r="G1168" s="13">
        <v>20</v>
      </c>
      <c r="K1168" s="56">
        <v>1607</v>
      </c>
      <c r="AP1168" s="28">
        <v>235</v>
      </c>
      <c r="AQ1168" s="28">
        <v>125</v>
      </c>
    </row>
    <row r="1169" spans="1:43" x14ac:dyDescent="0.3">
      <c r="A1169" s="41">
        <v>42984</v>
      </c>
      <c r="B1169" s="30">
        <v>0.39099537037037035</v>
      </c>
      <c r="C1169" s="13">
        <v>1302</v>
      </c>
      <c r="D1169" s="13">
        <v>0.84499999999999997</v>
      </c>
      <c r="E1169" s="13">
        <v>7.44</v>
      </c>
      <c r="F1169" s="13">
        <v>7.95</v>
      </c>
      <c r="G1169" s="13">
        <v>16.399999999999999</v>
      </c>
      <c r="K1169" s="56">
        <v>1779</v>
      </c>
      <c r="AP1169" s="28">
        <v>235</v>
      </c>
      <c r="AQ1169" s="28">
        <v>125</v>
      </c>
    </row>
    <row r="1170" spans="1:43" x14ac:dyDescent="0.3">
      <c r="A1170" s="41">
        <v>42991</v>
      </c>
      <c r="B1170" s="30">
        <v>0.38440972222222225</v>
      </c>
      <c r="C1170" s="13">
        <v>1557</v>
      </c>
      <c r="D1170" s="13">
        <v>1.014</v>
      </c>
      <c r="E1170" s="13">
        <v>7.28</v>
      </c>
      <c r="F1170" s="13">
        <v>7.93</v>
      </c>
      <c r="G1170" s="13">
        <v>17.899999999999999</v>
      </c>
      <c r="K1170" s="56">
        <v>3654</v>
      </c>
      <c r="AP1170" s="28">
        <v>235</v>
      </c>
      <c r="AQ1170" s="28">
        <v>125</v>
      </c>
    </row>
    <row r="1171" spans="1:43" x14ac:dyDescent="0.3">
      <c r="A1171" s="41">
        <v>42998</v>
      </c>
      <c r="B1171" s="30">
        <v>0.42009259259259263</v>
      </c>
      <c r="C1171" s="13">
        <v>691</v>
      </c>
      <c r="D1171" s="13">
        <v>0.44850000000000001</v>
      </c>
      <c r="E1171" s="13">
        <v>6.3</v>
      </c>
      <c r="F1171" s="13">
        <v>8.02</v>
      </c>
      <c r="G1171" s="13">
        <v>20.9</v>
      </c>
      <c r="K1171" s="56">
        <v>4106</v>
      </c>
      <c r="AP1171" s="28">
        <v>235</v>
      </c>
      <c r="AQ1171" s="28">
        <v>125</v>
      </c>
    </row>
    <row r="1172" spans="1:43" x14ac:dyDescent="0.3">
      <c r="A1172" s="41">
        <v>43004</v>
      </c>
      <c r="B1172" s="57">
        <v>0.42761574074074077</v>
      </c>
      <c r="C1172" s="13">
        <v>1628</v>
      </c>
      <c r="D1172" s="13">
        <v>1.0595000000000001</v>
      </c>
      <c r="E1172" s="13">
        <v>5.58</v>
      </c>
      <c r="F1172" s="13">
        <v>7.54</v>
      </c>
      <c r="G1172" s="13">
        <v>21.8</v>
      </c>
      <c r="K1172" s="56">
        <v>1187</v>
      </c>
      <c r="L1172" s="31">
        <f>AVERAGE(K1168:K1172)</f>
        <v>2466.6</v>
      </c>
      <c r="M1172" s="38">
        <f>GEOMEAN(K1168:K1172)</f>
        <v>2194.6537243542512</v>
      </c>
      <c r="N1172" s="55" t="s">
        <v>554</v>
      </c>
      <c r="AP1172" s="28">
        <v>235</v>
      </c>
      <c r="AQ1172" s="28">
        <v>125</v>
      </c>
    </row>
    <row r="1173" spans="1:43" x14ac:dyDescent="0.3">
      <c r="A1173" s="41">
        <v>43013</v>
      </c>
      <c r="B1173" s="30">
        <v>0.39093749999999999</v>
      </c>
      <c r="C1173" s="13">
        <v>461.2</v>
      </c>
      <c r="D1173" s="13">
        <v>0.29959999999999998</v>
      </c>
      <c r="E1173" s="13">
        <v>7.09</v>
      </c>
      <c r="F1173" s="13">
        <v>7.75</v>
      </c>
      <c r="G1173" s="13">
        <v>19.8</v>
      </c>
      <c r="K1173" s="56">
        <v>12997</v>
      </c>
      <c r="AP1173" s="28">
        <v>235</v>
      </c>
      <c r="AQ1173" s="28">
        <v>125</v>
      </c>
    </row>
    <row r="1174" spans="1:43" x14ac:dyDescent="0.3">
      <c r="A1174" s="41">
        <v>43020</v>
      </c>
      <c r="B1174" s="30">
        <v>0.40553240740740742</v>
      </c>
      <c r="C1174" s="13">
        <v>707</v>
      </c>
      <c r="D1174" s="13">
        <v>0.46150000000000002</v>
      </c>
      <c r="E1174" s="13">
        <v>7.73</v>
      </c>
      <c r="F1174" s="13">
        <v>7.88</v>
      </c>
      <c r="G1174" s="13">
        <v>17.8</v>
      </c>
      <c r="K1174" s="56">
        <v>148</v>
      </c>
      <c r="AP1174" s="28">
        <v>235</v>
      </c>
      <c r="AQ1174" s="28">
        <v>125</v>
      </c>
    </row>
    <row r="1175" spans="1:43" x14ac:dyDescent="0.3">
      <c r="A1175" s="41">
        <v>43027</v>
      </c>
      <c r="B1175" s="30">
        <v>0.37861111111111106</v>
      </c>
      <c r="C1175" s="13">
        <v>1396</v>
      </c>
      <c r="D1175" s="13">
        <v>0.91</v>
      </c>
      <c r="E1175" s="13">
        <v>7.4</v>
      </c>
      <c r="F1175" s="13">
        <v>7.75</v>
      </c>
      <c r="G1175" s="13">
        <v>13.3</v>
      </c>
      <c r="K1175" s="56">
        <v>379</v>
      </c>
      <c r="AP1175" s="28">
        <v>235</v>
      </c>
      <c r="AQ1175" s="28">
        <v>125</v>
      </c>
    </row>
    <row r="1176" spans="1:43" x14ac:dyDescent="0.3">
      <c r="A1176" s="41">
        <v>43032</v>
      </c>
      <c r="B1176" s="30">
        <v>0.40778935185185183</v>
      </c>
      <c r="C1176" s="13">
        <v>392.8</v>
      </c>
      <c r="D1176" s="13">
        <v>0.25540000000000002</v>
      </c>
      <c r="E1176" s="13">
        <v>8.9700000000000006</v>
      </c>
      <c r="F1176" s="13">
        <v>7.89</v>
      </c>
      <c r="G1176" s="13">
        <v>13.8</v>
      </c>
      <c r="K1176" s="56">
        <v>3654</v>
      </c>
      <c r="O1176" s="28" t="s">
        <v>321</v>
      </c>
      <c r="P1176" s="13">
        <v>34.5</v>
      </c>
      <c r="Q1176" s="28" t="s">
        <v>321</v>
      </c>
      <c r="R1176" s="28" t="s">
        <v>321</v>
      </c>
      <c r="S1176" s="28" t="s">
        <v>321</v>
      </c>
      <c r="T1176" s="28" t="s">
        <v>321</v>
      </c>
      <c r="U1176" s="28" t="s">
        <v>321</v>
      </c>
      <c r="V1176" s="28" t="s">
        <v>112</v>
      </c>
      <c r="W1176" s="28" t="s">
        <v>321</v>
      </c>
      <c r="X1176" s="28">
        <v>53.3</v>
      </c>
      <c r="Y1176" s="28" t="s">
        <v>321</v>
      </c>
      <c r="Z1176" s="37" t="s">
        <v>321</v>
      </c>
      <c r="AA1176" s="28" t="s">
        <v>321</v>
      </c>
      <c r="AB1176" s="28">
        <v>22.5</v>
      </c>
      <c r="AC1176" s="28" t="s">
        <v>321</v>
      </c>
      <c r="AD1176" s="13">
        <v>104</v>
      </c>
      <c r="AE1176" s="28" t="s">
        <v>321</v>
      </c>
      <c r="AG1176" s="13">
        <v>243</v>
      </c>
      <c r="AJ1176" s="13">
        <v>3.5</v>
      </c>
      <c r="AK1176" s="28" t="s">
        <v>321</v>
      </c>
      <c r="AL1176" s="28" t="s">
        <v>321</v>
      </c>
      <c r="AP1176" s="28">
        <v>235</v>
      </c>
      <c r="AQ1176" s="28">
        <v>125</v>
      </c>
    </row>
    <row r="1177" spans="1:43" x14ac:dyDescent="0.3">
      <c r="A1177" s="41">
        <v>43038</v>
      </c>
      <c r="B1177" s="30">
        <v>0.38267361111111109</v>
      </c>
      <c r="C1177" s="13">
        <v>969</v>
      </c>
      <c r="D1177" s="13">
        <v>0.63049999999999995</v>
      </c>
      <c r="E1177" s="13">
        <v>10.33</v>
      </c>
      <c r="F1177" s="13">
        <v>8.7200000000000006</v>
      </c>
      <c r="G1177" s="13">
        <v>7</v>
      </c>
      <c r="K1177" s="56">
        <v>547</v>
      </c>
      <c r="L1177" s="31">
        <f>AVERAGE(K1173:K1177)</f>
        <v>3545</v>
      </c>
      <c r="M1177" s="38">
        <f>GEOMEAN(K1173:K1177)</f>
        <v>1078.2016267247429</v>
      </c>
      <c r="N1177" s="55" t="s">
        <v>555</v>
      </c>
      <c r="AP1177" s="28">
        <v>235</v>
      </c>
      <c r="AQ1177" s="28">
        <v>125</v>
      </c>
    </row>
    <row r="1178" spans="1:43" x14ac:dyDescent="0.3">
      <c r="A1178" s="41">
        <v>43040</v>
      </c>
      <c r="B1178" s="30">
        <v>0.40917824074074072</v>
      </c>
      <c r="C1178" s="13">
        <v>947</v>
      </c>
      <c r="D1178" s="13">
        <v>0.61750000000000005</v>
      </c>
      <c r="E1178" s="13">
        <v>11.47</v>
      </c>
      <c r="F1178" s="13">
        <v>7.59</v>
      </c>
      <c r="G1178" s="13">
        <v>7.3</v>
      </c>
      <c r="K1178" s="56">
        <v>464</v>
      </c>
      <c r="AP1178" s="28">
        <v>235</v>
      </c>
      <c r="AQ1178" s="28">
        <v>125</v>
      </c>
    </row>
    <row r="1179" spans="1:43" x14ac:dyDescent="0.3">
      <c r="A1179" s="41">
        <v>43047</v>
      </c>
      <c r="B1179" s="30">
        <v>0.40652777777777777</v>
      </c>
      <c r="C1179" s="13">
        <v>790</v>
      </c>
      <c r="D1179" s="13">
        <v>0.51349999999999996</v>
      </c>
      <c r="E1179" s="13">
        <v>9.94</v>
      </c>
      <c r="F1179" s="13">
        <v>8.15</v>
      </c>
      <c r="G1179" s="13">
        <v>9.6</v>
      </c>
      <c r="K1179" s="56">
        <v>554</v>
      </c>
      <c r="AP1179" s="28">
        <v>235</v>
      </c>
      <c r="AQ1179" s="28">
        <v>125</v>
      </c>
    </row>
    <row r="1180" spans="1:43" x14ac:dyDescent="0.3">
      <c r="A1180" s="41">
        <v>43052</v>
      </c>
      <c r="B1180" s="30">
        <v>0.42435185185185187</v>
      </c>
      <c r="C1180" s="13">
        <v>1070</v>
      </c>
      <c r="D1180" s="13">
        <v>0.69550000000000001</v>
      </c>
      <c r="E1180" s="13">
        <v>10.24</v>
      </c>
      <c r="F1180" s="13">
        <v>7.42</v>
      </c>
      <c r="G1180" s="13">
        <v>7.1</v>
      </c>
      <c r="K1180" s="56">
        <v>377</v>
      </c>
      <c r="AP1180" s="28">
        <v>235</v>
      </c>
      <c r="AQ1180" s="28">
        <v>125</v>
      </c>
    </row>
    <row r="1181" spans="1:43" x14ac:dyDescent="0.3">
      <c r="A1181" s="41">
        <v>43054</v>
      </c>
      <c r="B1181" s="30">
        <v>0.38958333333333334</v>
      </c>
      <c r="C1181" s="13">
        <v>1009</v>
      </c>
      <c r="D1181" s="13">
        <v>0.65649999999999997</v>
      </c>
      <c r="E1181" s="13">
        <v>10.18</v>
      </c>
      <c r="F1181" s="13">
        <v>7.68</v>
      </c>
      <c r="G1181" s="13">
        <v>7.9</v>
      </c>
      <c r="K1181" s="56">
        <v>2098</v>
      </c>
      <c r="AP1181" s="28">
        <v>235</v>
      </c>
      <c r="AQ1181" s="28">
        <v>125</v>
      </c>
    </row>
    <row r="1182" spans="1:43" x14ac:dyDescent="0.3">
      <c r="A1182" s="41">
        <v>43066</v>
      </c>
      <c r="B1182" s="30">
        <v>0.41609953703703706</v>
      </c>
      <c r="C1182" s="13">
        <v>1273</v>
      </c>
      <c r="D1182" s="13">
        <v>0.82550000000000001</v>
      </c>
      <c r="E1182" s="13">
        <v>11.8</v>
      </c>
      <c r="F1182" s="13">
        <v>7.49</v>
      </c>
      <c r="G1182" s="13">
        <v>5.7</v>
      </c>
      <c r="K1182" s="56">
        <v>228</v>
      </c>
      <c r="L1182" s="31">
        <f>AVERAGE(K1178:K1182)</f>
        <v>744.2</v>
      </c>
      <c r="M1182" s="38">
        <f>GEOMEAN(K1178:K1182)</f>
        <v>541.03067017013916</v>
      </c>
      <c r="N1182" s="55" t="s">
        <v>556</v>
      </c>
      <c r="AP1182" s="28">
        <v>235</v>
      </c>
      <c r="AQ1182" s="28">
        <v>125</v>
      </c>
    </row>
    <row r="1183" spans="1:43" x14ac:dyDescent="0.3">
      <c r="A1183" s="41">
        <v>43069</v>
      </c>
      <c r="B1183" s="30">
        <v>0.39881944444444445</v>
      </c>
      <c r="C1183" s="13">
        <v>1417</v>
      </c>
      <c r="D1183" s="13">
        <v>0.92300000000000004</v>
      </c>
      <c r="E1183" s="13">
        <v>9.39</v>
      </c>
      <c r="F1183" s="13">
        <v>7.73</v>
      </c>
      <c r="G1183" s="13">
        <v>8.4</v>
      </c>
      <c r="K1183" s="56">
        <v>657</v>
      </c>
      <c r="AP1183" s="28">
        <v>235</v>
      </c>
      <c r="AQ1183" s="28">
        <v>125</v>
      </c>
    </row>
    <row r="1184" spans="1:43" x14ac:dyDescent="0.3">
      <c r="A1184" s="41">
        <v>43074</v>
      </c>
      <c r="B1184" s="30">
        <v>0.39149305555555558</v>
      </c>
      <c r="C1184" s="13">
        <v>453.3</v>
      </c>
      <c r="D1184" s="13">
        <v>0.2944</v>
      </c>
      <c r="E1184" s="13">
        <v>9.52</v>
      </c>
      <c r="F1184" s="13">
        <v>7.83</v>
      </c>
      <c r="G1184" s="13">
        <v>9.6999999999999993</v>
      </c>
      <c r="K1184" s="56">
        <v>6867</v>
      </c>
      <c r="AP1184" s="28">
        <v>235</v>
      </c>
      <c r="AQ1184" s="28">
        <v>125</v>
      </c>
    </row>
    <row r="1185" spans="1:43" x14ac:dyDescent="0.3">
      <c r="A1185" s="41">
        <v>43076</v>
      </c>
      <c r="B1185" s="30">
        <v>0.43501157407407409</v>
      </c>
      <c r="C1185" s="13">
        <v>821</v>
      </c>
      <c r="D1185" s="13">
        <v>0.53369999999999995</v>
      </c>
      <c r="E1185" s="13">
        <v>11.52</v>
      </c>
      <c r="F1185" s="13">
        <v>8.51</v>
      </c>
      <c r="G1185" s="13">
        <v>3.2</v>
      </c>
      <c r="K1185" s="56">
        <v>480</v>
      </c>
      <c r="AP1185" s="28">
        <v>235</v>
      </c>
      <c r="AQ1185" s="28">
        <v>125</v>
      </c>
    </row>
    <row r="1186" spans="1:43" x14ac:dyDescent="0.3">
      <c r="A1186" s="41">
        <v>43082</v>
      </c>
      <c r="B1186" s="30">
        <v>0.40781249999999997</v>
      </c>
      <c r="C1186" s="13">
        <v>1413</v>
      </c>
      <c r="D1186" s="13">
        <v>0.91649999999999998</v>
      </c>
      <c r="E1186" s="13">
        <v>12.03</v>
      </c>
      <c r="F1186" s="13">
        <v>7.99</v>
      </c>
      <c r="G1186" s="13">
        <v>1.3</v>
      </c>
      <c r="K1186" s="56">
        <v>197</v>
      </c>
      <c r="L1186" s="31">
        <f>AVERAGE(K1182:K1186)</f>
        <v>1685.8</v>
      </c>
      <c r="M1186" s="38">
        <f>GEOMEAN(K1182:K1186)</f>
        <v>627.47285916254884</v>
      </c>
      <c r="N1186" s="55" t="s">
        <v>557</v>
      </c>
      <c r="AP1186" s="28">
        <v>235</v>
      </c>
      <c r="AQ1186" s="28">
        <v>125</v>
      </c>
    </row>
    <row r="1187" spans="1:43" x14ac:dyDescent="0.3">
      <c r="A1187" s="41">
        <v>43102</v>
      </c>
      <c r="B1187" s="30">
        <v>0.49856481481481479</v>
      </c>
      <c r="C1187" s="13">
        <v>2089</v>
      </c>
      <c r="D1187" s="13">
        <v>1.3585</v>
      </c>
      <c r="E1187" s="13">
        <v>14.21</v>
      </c>
      <c r="F1187" s="13">
        <v>7.6</v>
      </c>
      <c r="G1187" s="13">
        <v>-0.1</v>
      </c>
      <c r="K1187" s="56">
        <v>1178</v>
      </c>
      <c r="AP1187" s="28">
        <v>235</v>
      </c>
      <c r="AQ1187" s="28">
        <v>125</v>
      </c>
    </row>
    <row r="1188" spans="1:43" x14ac:dyDescent="0.3">
      <c r="A1188" s="41">
        <v>43104</v>
      </c>
      <c r="B1188" s="13"/>
      <c r="G1188" s="13" t="s">
        <v>421</v>
      </c>
      <c r="AP1188" s="28">
        <v>235</v>
      </c>
      <c r="AQ1188" s="28">
        <v>125</v>
      </c>
    </row>
    <row r="1189" spans="1:43" x14ac:dyDescent="0.3">
      <c r="A1189" s="41">
        <v>43111</v>
      </c>
      <c r="B1189" s="30">
        <v>0.40320601851851851</v>
      </c>
      <c r="C1189" s="13">
        <v>3290</v>
      </c>
      <c r="D1189" s="13">
        <v>2.1385000000000001</v>
      </c>
      <c r="E1189" s="13">
        <v>14.9</v>
      </c>
      <c r="F1189" s="13">
        <v>7.71</v>
      </c>
      <c r="G1189" s="13">
        <v>2.9</v>
      </c>
      <c r="K1189" s="56">
        <v>2098</v>
      </c>
      <c r="AP1189" s="28">
        <v>235</v>
      </c>
      <c r="AQ1189" s="28">
        <v>125</v>
      </c>
    </row>
    <row r="1190" spans="1:43" x14ac:dyDescent="0.3">
      <c r="A1190" s="41">
        <v>43118</v>
      </c>
      <c r="B1190" s="30">
        <v>0.38780092592592591</v>
      </c>
      <c r="C1190" s="13">
        <v>3169</v>
      </c>
      <c r="D1190" s="13">
        <v>2.0605000000000002</v>
      </c>
      <c r="E1190" s="13">
        <v>12.64</v>
      </c>
      <c r="F1190" s="13">
        <v>8.15</v>
      </c>
      <c r="G1190" s="13">
        <v>0.8</v>
      </c>
      <c r="K1190" s="56">
        <v>1119</v>
      </c>
      <c r="AP1190" s="28">
        <v>235</v>
      </c>
      <c r="AQ1190" s="28">
        <v>125</v>
      </c>
    </row>
    <row r="1191" spans="1:43" x14ac:dyDescent="0.3">
      <c r="A1191" s="41">
        <v>43129</v>
      </c>
      <c r="B1191" s="30">
        <v>0.43385416666666665</v>
      </c>
      <c r="C1191" s="13">
        <v>2074</v>
      </c>
      <c r="D1191" s="13">
        <v>1.3454999999999999</v>
      </c>
      <c r="E1191" s="13">
        <v>15.64</v>
      </c>
      <c r="F1191" s="13">
        <v>7.75</v>
      </c>
      <c r="G1191" s="13">
        <v>4.0999999999999996</v>
      </c>
      <c r="K1191" s="56">
        <v>1497</v>
      </c>
      <c r="L1191" s="31">
        <f>AVERAGE(K1187:K1191)</f>
        <v>1473</v>
      </c>
      <c r="M1191" s="38">
        <f>GEOMEAN(K1187:K1191)</f>
        <v>1426.4306606918292</v>
      </c>
      <c r="N1191" s="55" t="s">
        <v>558</v>
      </c>
      <c r="AP1191" s="28">
        <v>235</v>
      </c>
      <c r="AQ1191" s="28">
        <v>125</v>
      </c>
    </row>
    <row r="1192" spans="1:43" x14ac:dyDescent="0.3">
      <c r="A1192" s="41">
        <v>43131</v>
      </c>
      <c r="B1192" s="30">
        <v>0.4060185185185185</v>
      </c>
      <c r="C1192" s="13">
        <v>2052</v>
      </c>
      <c r="D1192" s="13">
        <v>1.3325</v>
      </c>
      <c r="E1192" s="13">
        <v>15.41</v>
      </c>
      <c r="F1192" s="13">
        <v>7.56</v>
      </c>
      <c r="G1192" s="13">
        <v>1.9</v>
      </c>
      <c r="K1192" s="56">
        <v>1137</v>
      </c>
      <c r="AP1192" s="28">
        <v>235</v>
      </c>
      <c r="AQ1192" s="28">
        <v>125</v>
      </c>
    </row>
    <row r="1193" spans="1:43" x14ac:dyDescent="0.3">
      <c r="A1193" s="41">
        <v>43137</v>
      </c>
      <c r="B1193" s="30">
        <v>0.43751157407407404</v>
      </c>
      <c r="C1193" s="13">
        <v>3281</v>
      </c>
      <c r="D1193" s="13">
        <v>2.1320000000000001</v>
      </c>
      <c r="E1193" s="13">
        <v>21.19</v>
      </c>
      <c r="F1193" s="13">
        <v>7.3</v>
      </c>
      <c r="G1193" s="13">
        <v>1.5</v>
      </c>
      <c r="K1193" s="56">
        <v>120</v>
      </c>
      <c r="AP1193" s="28">
        <v>235</v>
      </c>
      <c r="AQ1193" s="28">
        <v>125</v>
      </c>
    </row>
    <row r="1194" spans="1:43" x14ac:dyDescent="0.3">
      <c r="A1194" s="41">
        <v>43139</v>
      </c>
      <c r="B1194" s="30">
        <v>0.43846064814814811</v>
      </c>
      <c r="C1194" s="13">
        <v>4140</v>
      </c>
      <c r="D1194" s="13">
        <v>2.6909999999999998</v>
      </c>
      <c r="E1194" s="13">
        <v>14.79</v>
      </c>
      <c r="F1194" s="13">
        <v>8.31</v>
      </c>
      <c r="G1194" s="13">
        <v>0.7</v>
      </c>
      <c r="K1194" s="56">
        <v>437</v>
      </c>
      <c r="AP1194" s="28">
        <v>235</v>
      </c>
      <c r="AQ1194" s="28">
        <v>125</v>
      </c>
    </row>
    <row r="1195" spans="1:43" x14ac:dyDescent="0.3">
      <c r="A1195" s="41">
        <v>43145</v>
      </c>
      <c r="B1195" s="66">
        <v>0.3724189814814815</v>
      </c>
      <c r="C1195" s="13">
        <v>3084</v>
      </c>
      <c r="D1195" s="13">
        <v>2.0019999999999998</v>
      </c>
      <c r="E1195" s="13">
        <v>14.69</v>
      </c>
      <c r="F1195" s="13">
        <v>7.53</v>
      </c>
      <c r="G1195" s="13">
        <v>3.8</v>
      </c>
      <c r="K1195" s="56">
        <v>52</v>
      </c>
      <c r="AP1195" s="28">
        <v>235</v>
      </c>
      <c r="AQ1195" s="28">
        <v>125</v>
      </c>
    </row>
    <row r="1196" spans="1:43" x14ac:dyDescent="0.3">
      <c r="A1196" s="41">
        <v>43151</v>
      </c>
      <c r="B1196" s="30">
        <v>0.45233796296296297</v>
      </c>
      <c r="C1196" s="13">
        <v>4037</v>
      </c>
      <c r="D1196" s="13">
        <v>2.6259999999999999</v>
      </c>
      <c r="E1196" s="13">
        <v>11.92</v>
      </c>
      <c r="F1196" s="13">
        <v>8.1999999999999993</v>
      </c>
      <c r="G1196" s="13">
        <v>9.9</v>
      </c>
      <c r="K1196" s="56">
        <v>631</v>
      </c>
      <c r="L1196" s="31">
        <f>AVERAGE(K1192:K1196)</f>
        <v>475.4</v>
      </c>
      <c r="M1196" s="38">
        <f>GEOMEAN(K1192:K1196)</f>
        <v>287.27059249025365</v>
      </c>
      <c r="N1196" s="55" t="s">
        <v>559</v>
      </c>
      <c r="AP1196" s="28">
        <v>235</v>
      </c>
      <c r="AQ1196" s="28">
        <v>125</v>
      </c>
    </row>
    <row r="1197" spans="1:43" x14ac:dyDescent="0.3">
      <c r="A1197" s="41">
        <v>43153</v>
      </c>
      <c r="B1197" s="30">
        <v>0.4173263888888889</v>
      </c>
      <c r="C1197" s="13">
        <v>981</v>
      </c>
      <c r="D1197" s="13">
        <v>0.63700000000000001</v>
      </c>
      <c r="E1197" s="13">
        <v>17.38</v>
      </c>
      <c r="F1197" s="13">
        <v>8.0500000000000007</v>
      </c>
      <c r="G1197" s="13">
        <v>6.1</v>
      </c>
      <c r="K1197" s="56">
        <v>1281</v>
      </c>
      <c r="AP1197" s="28">
        <v>235</v>
      </c>
      <c r="AQ1197" s="28">
        <v>125</v>
      </c>
    </row>
    <row r="1198" spans="1:43" x14ac:dyDescent="0.3">
      <c r="A1198" s="41">
        <v>43166</v>
      </c>
      <c r="B1198" s="30">
        <v>0.39186342592592593</v>
      </c>
      <c r="C1198" s="13">
        <v>2203</v>
      </c>
      <c r="D1198" s="13">
        <v>1.43</v>
      </c>
      <c r="E1198" s="13">
        <v>11.93</v>
      </c>
      <c r="F1198" s="13">
        <v>8.06</v>
      </c>
      <c r="G1198" s="13">
        <v>4.9000000000000004</v>
      </c>
      <c r="K1198" s="56">
        <v>528</v>
      </c>
      <c r="AP1198" s="28">
        <v>235</v>
      </c>
      <c r="AQ1198" s="28">
        <v>125</v>
      </c>
    </row>
    <row r="1199" spans="1:43" x14ac:dyDescent="0.3">
      <c r="A1199" s="41">
        <v>43173</v>
      </c>
      <c r="B1199" s="30">
        <v>0.42067129629629635</v>
      </c>
      <c r="C1199" s="13">
        <v>1774</v>
      </c>
      <c r="D1199" s="13">
        <v>1.1505000000000001</v>
      </c>
      <c r="E1199" s="49">
        <v>25.89</v>
      </c>
      <c r="F1199" s="13">
        <v>7.51</v>
      </c>
      <c r="G1199" s="13">
        <v>3</v>
      </c>
      <c r="K1199" s="56">
        <v>121</v>
      </c>
      <c r="AP1199" s="28">
        <v>235</v>
      </c>
      <c r="AQ1199" s="28">
        <v>125</v>
      </c>
    </row>
    <row r="1200" spans="1:43" x14ac:dyDescent="0.3">
      <c r="A1200" s="41">
        <v>43179</v>
      </c>
      <c r="B1200" s="30">
        <v>0.40271990740740743</v>
      </c>
      <c r="C1200" s="13">
        <v>1716</v>
      </c>
      <c r="D1200" s="13">
        <v>1.1180000000000001</v>
      </c>
      <c r="E1200" s="13">
        <v>12.87</v>
      </c>
      <c r="F1200" s="13">
        <v>8.23</v>
      </c>
      <c r="G1200" s="13">
        <v>4.0999999999999996</v>
      </c>
      <c r="K1200" s="56">
        <v>512</v>
      </c>
      <c r="O1200" s="28" t="s">
        <v>321</v>
      </c>
      <c r="P1200" s="13">
        <v>125</v>
      </c>
      <c r="Q1200" s="28" t="s">
        <v>321</v>
      </c>
      <c r="R1200" s="28" t="s">
        <v>321</v>
      </c>
      <c r="S1200" s="28" t="s">
        <v>321</v>
      </c>
      <c r="T1200" s="28" t="s">
        <v>321</v>
      </c>
      <c r="U1200" s="28" t="s">
        <v>321</v>
      </c>
      <c r="V1200" s="28" t="s">
        <v>112</v>
      </c>
      <c r="W1200" s="28" t="s">
        <v>321</v>
      </c>
      <c r="X1200" s="28">
        <v>371</v>
      </c>
      <c r="Y1200" s="28" t="s">
        <v>321</v>
      </c>
      <c r="Z1200" s="37" t="s">
        <v>321</v>
      </c>
      <c r="AA1200" s="28" t="s">
        <v>321</v>
      </c>
      <c r="AB1200" s="28">
        <v>64.7</v>
      </c>
      <c r="AC1200" s="28" t="s">
        <v>321</v>
      </c>
      <c r="AD1200" s="13">
        <v>346</v>
      </c>
      <c r="AE1200" s="13">
        <v>1</v>
      </c>
      <c r="AF1200" s="29" t="s">
        <v>509</v>
      </c>
      <c r="AG1200" s="13">
        <v>724</v>
      </c>
      <c r="AJ1200" s="13">
        <v>122</v>
      </c>
      <c r="AK1200" s="28" t="s">
        <v>321</v>
      </c>
      <c r="AL1200" s="28" t="s">
        <v>321</v>
      </c>
      <c r="AP1200" s="28">
        <v>235</v>
      </c>
      <c r="AQ1200" s="28">
        <v>125</v>
      </c>
    </row>
    <row r="1201" spans="1:43" x14ac:dyDescent="0.3">
      <c r="A1201" s="41">
        <v>43181</v>
      </c>
      <c r="B1201" s="30">
        <v>0.41333333333333333</v>
      </c>
      <c r="C1201" s="13">
        <v>3791</v>
      </c>
      <c r="D1201" s="13">
        <v>2.4634999999999998</v>
      </c>
      <c r="E1201" s="13">
        <v>17.54</v>
      </c>
      <c r="F1201" s="13">
        <v>8.17</v>
      </c>
      <c r="G1201" s="13">
        <v>4.5</v>
      </c>
      <c r="K1201" s="56">
        <v>2602</v>
      </c>
      <c r="L1201" s="31">
        <f>AVERAGE(K1197:K1201)</f>
        <v>1008.8</v>
      </c>
      <c r="M1201" s="38">
        <f>GEOMEAN(K1197:K1201)</f>
        <v>641.96172469807664</v>
      </c>
      <c r="N1201" s="55" t="s">
        <v>560</v>
      </c>
      <c r="AE1201" s="13">
        <v>1.4</v>
      </c>
      <c r="AF1201" s="13" t="s">
        <v>417</v>
      </c>
      <c r="AP1201" s="28">
        <v>235</v>
      </c>
      <c r="AQ1201" s="28">
        <v>125</v>
      </c>
    </row>
    <row r="1202" spans="1:43" x14ac:dyDescent="0.3">
      <c r="A1202" s="41">
        <v>43193</v>
      </c>
      <c r="B1202" s="30">
        <v>0.40556712962962965</v>
      </c>
      <c r="C1202" s="13">
        <v>327.2</v>
      </c>
      <c r="D1202" s="13">
        <v>0.21249999999999999</v>
      </c>
      <c r="E1202" s="13">
        <v>11.51</v>
      </c>
      <c r="F1202" s="13">
        <v>8.11</v>
      </c>
      <c r="G1202" s="13">
        <v>9.3000000000000007</v>
      </c>
      <c r="K1202" s="56">
        <v>2247</v>
      </c>
      <c r="AP1202" s="28">
        <v>235</v>
      </c>
      <c r="AQ1202" s="28">
        <v>125</v>
      </c>
    </row>
    <row r="1203" spans="1:43" x14ac:dyDescent="0.3">
      <c r="A1203" s="41">
        <v>43199</v>
      </c>
      <c r="B1203" s="30">
        <v>0.41378472222222223</v>
      </c>
      <c r="C1203" s="13">
        <v>1530</v>
      </c>
      <c r="D1203" s="13">
        <v>0.99450000000000005</v>
      </c>
      <c r="E1203" s="13">
        <v>15.51</v>
      </c>
      <c r="F1203" s="13">
        <v>7.8</v>
      </c>
      <c r="G1203" s="13">
        <v>6</v>
      </c>
      <c r="K1203" s="56">
        <v>573</v>
      </c>
      <c r="AP1203" s="28">
        <v>235</v>
      </c>
      <c r="AQ1203" s="28">
        <v>125</v>
      </c>
    </row>
    <row r="1204" spans="1:43" x14ac:dyDescent="0.3">
      <c r="A1204" s="41">
        <v>43206</v>
      </c>
      <c r="B1204" s="30">
        <v>0.41311342592592593</v>
      </c>
      <c r="C1204" s="13">
        <v>987</v>
      </c>
      <c r="D1204" s="13">
        <v>0.64349999999999996</v>
      </c>
      <c r="E1204" s="13">
        <v>11.6</v>
      </c>
      <c r="F1204" s="13">
        <v>8.1300000000000008</v>
      </c>
      <c r="G1204" s="13">
        <v>8.3000000000000007</v>
      </c>
      <c r="K1204" s="56">
        <v>766</v>
      </c>
      <c r="AP1204" s="28">
        <v>235</v>
      </c>
      <c r="AQ1204" s="28">
        <v>125</v>
      </c>
    </row>
    <row r="1205" spans="1:43" x14ac:dyDescent="0.3">
      <c r="A1205" s="41">
        <v>43208</v>
      </c>
      <c r="B1205" s="30">
        <v>0.3752314814814815</v>
      </c>
      <c r="C1205" s="13">
        <v>1252</v>
      </c>
      <c r="D1205" s="13">
        <v>0.8125</v>
      </c>
      <c r="E1205" s="13">
        <v>11.89</v>
      </c>
      <c r="F1205" s="13">
        <v>10.31</v>
      </c>
      <c r="G1205" s="13">
        <v>7.2</v>
      </c>
      <c r="K1205" s="56">
        <v>563</v>
      </c>
      <c r="AP1205" s="28">
        <v>235</v>
      </c>
      <c r="AQ1205" s="28">
        <v>125</v>
      </c>
    </row>
    <row r="1206" spans="1:43" x14ac:dyDescent="0.3">
      <c r="A1206" s="41">
        <v>43215</v>
      </c>
      <c r="B1206" s="30">
        <v>0.37765046296296295</v>
      </c>
      <c r="C1206" s="13">
        <v>1149</v>
      </c>
      <c r="D1206" s="13">
        <v>0.74750000000000005</v>
      </c>
      <c r="E1206" s="13">
        <v>8.86</v>
      </c>
      <c r="F1206" s="13">
        <v>7.69</v>
      </c>
      <c r="G1206" s="13">
        <v>12.2</v>
      </c>
      <c r="K1206" s="56">
        <v>703</v>
      </c>
      <c r="L1206" s="31">
        <f>AVERAGE(K1202:K1206)</f>
        <v>970.4</v>
      </c>
      <c r="M1206" s="38">
        <f>GEOMEAN(K1202:K1206)</f>
        <v>828.49527661200295</v>
      </c>
      <c r="N1206" s="55" t="s">
        <v>561</v>
      </c>
      <c r="AP1206" s="28">
        <v>235</v>
      </c>
      <c r="AQ1206" s="28">
        <v>125</v>
      </c>
    </row>
    <row r="1207" spans="1:43" x14ac:dyDescent="0.3">
      <c r="A1207" s="41">
        <v>43220</v>
      </c>
      <c r="B1207" s="30">
        <v>0.4027662037037037</v>
      </c>
      <c r="C1207" s="13">
        <v>1748</v>
      </c>
      <c r="D1207" s="13">
        <v>1.1375</v>
      </c>
      <c r="E1207" s="13">
        <v>11.22</v>
      </c>
      <c r="F1207" s="13">
        <v>8.33</v>
      </c>
      <c r="G1207" s="13">
        <v>11.4</v>
      </c>
      <c r="K1207" s="56">
        <v>187</v>
      </c>
      <c r="AP1207" s="28">
        <v>235</v>
      </c>
      <c r="AQ1207" s="28">
        <v>125</v>
      </c>
    </row>
    <row r="1208" spans="1:43" x14ac:dyDescent="0.3">
      <c r="A1208" s="41">
        <v>43227</v>
      </c>
      <c r="B1208" s="30">
        <v>0.46581018518518519</v>
      </c>
      <c r="C1208" s="13">
        <v>1300</v>
      </c>
      <c r="D1208" s="13">
        <v>0.84499999999999997</v>
      </c>
      <c r="E1208" s="13">
        <v>8.06</v>
      </c>
      <c r="F1208" s="13">
        <v>7.66</v>
      </c>
      <c r="G1208" s="13">
        <v>16.7</v>
      </c>
      <c r="K1208" s="56">
        <v>857</v>
      </c>
      <c r="AP1208" s="28">
        <v>235</v>
      </c>
      <c r="AQ1208" s="28">
        <v>125</v>
      </c>
    </row>
    <row r="1209" spans="1:43" x14ac:dyDescent="0.3">
      <c r="A1209" s="41">
        <v>43230</v>
      </c>
      <c r="B1209" s="30">
        <v>0.43241898148148145</v>
      </c>
      <c r="C1209" s="13">
        <v>937</v>
      </c>
      <c r="D1209" s="13">
        <v>0.61099999999999999</v>
      </c>
      <c r="E1209" s="13">
        <v>8.18</v>
      </c>
      <c r="F1209" s="13">
        <v>8.23</v>
      </c>
      <c r="G1209" s="13">
        <v>18.7</v>
      </c>
      <c r="K1209" s="56">
        <v>3654</v>
      </c>
      <c r="AP1209" s="28">
        <v>235</v>
      </c>
      <c r="AQ1209" s="28">
        <v>125</v>
      </c>
    </row>
    <row r="1210" spans="1:43" x14ac:dyDescent="0.3">
      <c r="A1210" s="41">
        <v>43237</v>
      </c>
      <c r="B1210" s="57">
        <v>0.38738425925925929</v>
      </c>
      <c r="C1210" s="13">
        <v>1806</v>
      </c>
      <c r="D1210" s="13">
        <v>1.1765000000000001</v>
      </c>
      <c r="E1210" s="13">
        <v>6.63</v>
      </c>
      <c r="F1210" s="13">
        <v>7.67</v>
      </c>
      <c r="G1210" s="13">
        <v>19</v>
      </c>
      <c r="K1210" s="56">
        <v>432</v>
      </c>
      <c r="AP1210" s="28">
        <v>235</v>
      </c>
      <c r="AQ1210" s="28">
        <v>125</v>
      </c>
    </row>
    <row r="1211" spans="1:43" x14ac:dyDescent="0.3">
      <c r="A1211" s="41">
        <v>43250</v>
      </c>
      <c r="B1211" s="30">
        <v>0.3908564814814815</v>
      </c>
      <c r="C1211" s="13">
        <v>1797</v>
      </c>
      <c r="D1211" s="13">
        <v>1.17</v>
      </c>
      <c r="E1211" s="13">
        <v>5.8</v>
      </c>
      <c r="F1211" s="13">
        <v>7.9</v>
      </c>
      <c r="G1211" s="13">
        <v>23</v>
      </c>
      <c r="K1211" s="56">
        <v>1054</v>
      </c>
      <c r="L1211" s="31">
        <f>AVERAGE(K1207:K1211)</f>
        <v>1236.8</v>
      </c>
      <c r="M1211" s="38">
        <f>GEOMEAN(K1207:K1211)</f>
        <v>767.68501933534208</v>
      </c>
      <c r="N1211" s="55" t="s">
        <v>562</v>
      </c>
      <c r="AP1211" s="28">
        <v>235</v>
      </c>
      <c r="AQ1211" s="28">
        <v>125</v>
      </c>
    </row>
    <row r="1212" spans="1:43" x14ac:dyDescent="0.3">
      <c r="A1212" s="41">
        <v>43265</v>
      </c>
      <c r="B1212" s="30">
        <v>0.42405092592592591</v>
      </c>
      <c r="C1212" s="13">
        <v>858</v>
      </c>
      <c r="D1212" s="13">
        <v>0.55900000000000005</v>
      </c>
      <c r="E1212" s="13">
        <v>6.49</v>
      </c>
      <c r="F1212" s="13">
        <v>7.81</v>
      </c>
      <c r="G1212" s="13">
        <v>20.9</v>
      </c>
      <c r="K1212" s="56">
        <v>2755</v>
      </c>
      <c r="AP1212" s="28">
        <v>235</v>
      </c>
      <c r="AQ1212" s="28">
        <v>125</v>
      </c>
    </row>
    <row r="1213" spans="1:43" x14ac:dyDescent="0.3">
      <c r="A1213" s="41">
        <v>43269</v>
      </c>
      <c r="B1213" s="30">
        <v>0.37877314814814816</v>
      </c>
      <c r="C1213" s="13">
        <v>1236</v>
      </c>
      <c r="D1213" s="13">
        <v>0.80600000000000005</v>
      </c>
      <c r="E1213" s="13">
        <v>4.3099999999999996</v>
      </c>
      <c r="F1213" s="13">
        <v>8.48</v>
      </c>
      <c r="G1213" s="13">
        <v>23.9</v>
      </c>
      <c r="K1213" s="13">
        <v>24192</v>
      </c>
      <c r="AP1213" s="28">
        <v>235</v>
      </c>
      <c r="AQ1213" s="28">
        <v>125</v>
      </c>
    </row>
    <row r="1214" spans="1:43" x14ac:dyDescent="0.3">
      <c r="A1214" s="41">
        <v>43271</v>
      </c>
      <c r="B1214" s="30">
        <v>0.39349537037037036</v>
      </c>
      <c r="C1214" s="13">
        <v>623</v>
      </c>
      <c r="D1214" s="13">
        <v>0.40300000000000002</v>
      </c>
      <c r="E1214" s="13">
        <v>5.64</v>
      </c>
      <c r="F1214" s="13">
        <v>8.0500000000000007</v>
      </c>
      <c r="G1214" s="13">
        <v>25.5</v>
      </c>
      <c r="K1214" s="56">
        <v>8164</v>
      </c>
      <c r="AP1214" s="28">
        <v>235</v>
      </c>
      <c r="AQ1214" s="28">
        <v>125</v>
      </c>
    </row>
    <row r="1215" spans="1:43" x14ac:dyDescent="0.3">
      <c r="A1215" s="41">
        <v>43276</v>
      </c>
      <c r="B1215" s="30">
        <v>0.38700231481481479</v>
      </c>
      <c r="C1215" s="13">
        <v>1059</v>
      </c>
      <c r="D1215" s="13">
        <v>0.68899999999999995</v>
      </c>
      <c r="E1215" s="13">
        <v>7.03</v>
      </c>
      <c r="F1215" s="13">
        <v>8.67</v>
      </c>
      <c r="G1215" s="13">
        <v>21</v>
      </c>
      <c r="K1215" s="56">
        <v>1497</v>
      </c>
      <c r="L1215" s="31">
        <f>AVERAGE(K1211:K1215)</f>
        <v>7532.4</v>
      </c>
      <c r="M1215" s="38">
        <f>GEOMEAN(K1211:K1215)</f>
        <v>3861.4619242302251</v>
      </c>
      <c r="N1215" s="55" t="s">
        <v>563</v>
      </c>
      <c r="AP1215" s="28">
        <v>235</v>
      </c>
      <c r="AQ1215" s="28">
        <v>125</v>
      </c>
    </row>
    <row r="1216" spans="1:43" x14ac:dyDescent="0.3">
      <c r="A1216" s="41">
        <v>43286</v>
      </c>
      <c r="B1216" s="30">
        <v>0.3991319444444445</v>
      </c>
      <c r="C1216" s="13">
        <v>1446</v>
      </c>
      <c r="D1216" s="13">
        <v>0.9425</v>
      </c>
      <c r="E1216" s="13">
        <v>6.22</v>
      </c>
      <c r="F1216" s="13">
        <v>7.59</v>
      </c>
      <c r="G1216" s="13">
        <v>26.2</v>
      </c>
      <c r="K1216" s="56">
        <v>1145</v>
      </c>
      <c r="AP1216" s="28">
        <v>235</v>
      </c>
      <c r="AQ1216" s="28">
        <v>125</v>
      </c>
    </row>
    <row r="1217" spans="1:43" x14ac:dyDescent="0.3">
      <c r="A1217" s="41">
        <v>43293</v>
      </c>
      <c r="B1217" s="30">
        <v>0.3896296296296296</v>
      </c>
      <c r="C1217" s="13">
        <v>1976</v>
      </c>
      <c r="D1217" s="13">
        <v>1.2869999999999999</v>
      </c>
      <c r="E1217" s="13">
        <v>6.4</v>
      </c>
      <c r="F1217" s="13">
        <v>7.76</v>
      </c>
      <c r="G1217" s="13">
        <v>22.2</v>
      </c>
      <c r="K1217" s="56">
        <v>504</v>
      </c>
      <c r="AP1217" s="28">
        <v>235</v>
      </c>
      <c r="AQ1217" s="28">
        <v>125</v>
      </c>
    </row>
    <row r="1218" spans="1:43" x14ac:dyDescent="0.3">
      <c r="A1218" s="41">
        <v>43297</v>
      </c>
      <c r="B1218" s="30">
        <v>0.4178587962962963</v>
      </c>
      <c r="C1218" s="13">
        <v>1922</v>
      </c>
      <c r="D1218" s="13">
        <v>1.248</v>
      </c>
      <c r="E1218" s="13">
        <v>7.67</v>
      </c>
      <c r="F1218" s="13">
        <v>8.35</v>
      </c>
      <c r="G1218" s="13">
        <v>26</v>
      </c>
      <c r="K1218" s="56">
        <v>845</v>
      </c>
      <c r="AP1218" s="28">
        <v>235</v>
      </c>
      <c r="AQ1218" s="28">
        <v>125</v>
      </c>
    </row>
    <row r="1219" spans="1:43" x14ac:dyDescent="0.3">
      <c r="A1219" s="41">
        <v>43299</v>
      </c>
      <c r="B1219" s="57">
        <v>0.40032407407407411</v>
      </c>
      <c r="C1219" s="13">
        <v>1777</v>
      </c>
      <c r="D1219" s="13">
        <v>1.157</v>
      </c>
      <c r="E1219" s="13">
        <v>6.24</v>
      </c>
      <c r="F1219" s="13">
        <v>7.56</v>
      </c>
      <c r="G1219" s="13">
        <v>21.4</v>
      </c>
      <c r="K1219" s="56">
        <v>312</v>
      </c>
      <c r="O1219" s="28" t="s">
        <v>321</v>
      </c>
      <c r="P1219" s="13">
        <v>178</v>
      </c>
      <c r="Q1219" s="28" t="s">
        <v>321</v>
      </c>
      <c r="R1219" s="28" t="s">
        <v>321</v>
      </c>
      <c r="S1219" s="28" t="s">
        <v>321</v>
      </c>
      <c r="T1219" s="28" t="s">
        <v>321</v>
      </c>
      <c r="U1219" s="28" t="s">
        <v>321</v>
      </c>
      <c r="V1219" s="28" t="s">
        <v>112</v>
      </c>
      <c r="W1219" s="28" t="s">
        <v>321</v>
      </c>
      <c r="X1219" s="28">
        <v>271</v>
      </c>
      <c r="Y1219" s="28" t="s">
        <v>321</v>
      </c>
      <c r="Z1219" s="37" t="s">
        <v>321</v>
      </c>
      <c r="AA1219" s="28" t="s">
        <v>321</v>
      </c>
      <c r="AB1219" s="28">
        <v>96.2</v>
      </c>
      <c r="AC1219" s="28" t="s">
        <v>321</v>
      </c>
      <c r="AD1219" s="13">
        <v>449</v>
      </c>
      <c r="AE1219" s="28" t="s">
        <v>321</v>
      </c>
      <c r="AG1219" s="13">
        <v>328</v>
      </c>
      <c r="AJ1219" s="13">
        <v>13.7</v>
      </c>
      <c r="AK1219" s="28" t="s">
        <v>321</v>
      </c>
      <c r="AL1219" s="28" t="s">
        <v>321</v>
      </c>
      <c r="AP1219" s="28">
        <v>235</v>
      </c>
      <c r="AQ1219" s="28">
        <v>125</v>
      </c>
    </row>
    <row r="1220" spans="1:43" x14ac:dyDescent="0.3">
      <c r="A1220" s="41">
        <v>43312</v>
      </c>
      <c r="B1220" s="30">
        <v>0.40640046296296295</v>
      </c>
      <c r="C1220" s="13">
        <v>346.3</v>
      </c>
      <c r="D1220" s="13">
        <v>0.22489999999999999</v>
      </c>
      <c r="E1220" s="13">
        <v>7.91</v>
      </c>
      <c r="F1220" s="13">
        <v>8.61</v>
      </c>
      <c r="G1220" s="13">
        <v>20.100000000000001</v>
      </c>
      <c r="K1220" s="56">
        <v>12033</v>
      </c>
      <c r="L1220" s="31">
        <f>AVERAGE(K1216:K1220)</f>
        <v>2967.8</v>
      </c>
      <c r="M1220" s="38">
        <f>GEOMEAN(K1216:K1220)</f>
        <v>1128.5589481449424</v>
      </c>
      <c r="N1220" s="55" t="s">
        <v>564</v>
      </c>
      <c r="AP1220" s="28">
        <v>235</v>
      </c>
      <c r="AQ1220" s="28">
        <v>125</v>
      </c>
    </row>
    <row r="1221" spans="1:43" x14ac:dyDescent="0.3">
      <c r="A1221" s="41">
        <v>43321</v>
      </c>
      <c r="B1221" s="30">
        <v>0.41805555555555557</v>
      </c>
      <c r="C1221" s="13">
        <v>895</v>
      </c>
      <c r="D1221" s="13">
        <v>0.57850000000000001</v>
      </c>
      <c r="E1221" s="13">
        <v>5.29</v>
      </c>
      <c r="F1221" s="13">
        <v>7.79</v>
      </c>
      <c r="G1221" s="13">
        <v>23</v>
      </c>
      <c r="K1221" s="56">
        <v>906</v>
      </c>
      <c r="AP1221" s="28">
        <v>235</v>
      </c>
      <c r="AQ1221" s="28">
        <v>125</v>
      </c>
    </row>
    <row r="1222" spans="1:43" x14ac:dyDescent="0.3">
      <c r="A1222" s="41">
        <v>43325</v>
      </c>
      <c r="B1222" s="30">
        <v>0.40674768518518517</v>
      </c>
      <c r="C1222" s="13">
        <v>1515</v>
      </c>
      <c r="D1222" s="13">
        <v>0.98150000000000004</v>
      </c>
      <c r="E1222" s="13">
        <v>6.8</v>
      </c>
      <c r="F1222" s="13">
        <v>9.02</v>
      </c>
      <c r="G1222" s="13">
        <v>21.9</v>
      </c>
      <c r="K1222" s="56">
        <v>1529</v>
      </c>
      <c r="AP1222" s="28">
        <v>235</v>
      </c>
      <c r="AQ1222" s="28">
        <v>125</v>
      </c>
    </row>
    <row r="1223" spans="1:43" x14ac:dyDescent="0.3">
      <c r="A1223" s="41">
        <v>43327</v>
      </c>
      <c r="B1223" s="30">
        <v>0.37082175925925925</v>
      </c>
      <c r="C1223" s="13">
        <v>1617</v>
      </c>
      <c r="D1223" s="13">
        <v>1.0529999999999999</v>
      </c>
      <c r="E1223" s="13">
        <v>5.12</v>
      </c>
      <c r="F1223" s="13">
        <v>7.48</v>
      </c>
      <c r="G1223" s="13">
        <v>22.5</v>
      </c>
      <c r="K1223" s="56">
        <v>529</v>
      </c>
      <c r="AP1223" s="28">
        <v>235</v>
      </c>
      <c r="AQ1223" s="28">
        <v>125</v>
      </c>
    </row>
    <row r="1224" spans="1:43" x14ac:dyDescent="0.3">
      <c r="A1224" s="41">
        <v>43335</v>
      </c>
      <c r="B1224" s="30">
        <v>0.40285879629629634</v>
      </c>
      <c r="C1224" s="13">
        <v>926</v>
      </c>
      <c r="D1224" s="13">
        <v>0.60450000000000004</v>
      </c>
      <c r="E1224" s="13">
        <v>7.09</v>
      </c>
      <c r="F1224" s="13">
        <v>8.09</v>
      </c>
      <c r="G1224" s="13">
        <v>19</v>
      </c>
      <c r="K1224" s="56">
        <v>959</v>
      </c>
      <c r="L1224" s="31">
        <f>AVERAGE(K1220:K1224)</f>
        <v>3191.2</v>
      </c>
      <c r="M1224" s="38">
        <f>GEOMEAN(K1220:K1224)</f>
        <v>1532.6280715028731</v>
      </c>
      <c r="N1224" s="55" t="s">
        <v>565</v>
      </c>
      <c r="AP1224" s="28">
        <v>235</v>
      </c>
      <c r="AQ1224" s="28">
        <v>125</v>
      </c>
    </row>
    <row r="1225" spans="1:43" x14ac:dyDescent="0.3">
      <c r="A1225" s="41">
        <v>43355</v>
      </c>
      <c r="B1225" s="30">
        <v>0.4042824074074074</v>
      </c>
      <c r="C1225" s="13">
        <v>1035</v>
      </c>
      <c r="D1225" s="13">
        <v>0.67600000000000005</v>
      </c>
      <c r="E1225" s="13">
        <v>7.62</v>
      </c>
      <c r="F1225" s="13">
        <v>7.58</v>
      </c>
      <c r="G1225" s="13">
        <v>18.3</v>
      </c>
      <c r="K1225" s="56">
        <v>712</v>
      </c>
      <c r="AP1225" s="28">
        <v>235</v>
      </c>
      <c r="AQ1225" s="28">
        <v>125</v>
      </c>
    </row>
    <row r="1226" spans="1:43" x14ac:dyDescent="0.3">
      <c r="A1226" s="41">
        <v>43360</v>
      </c>
      <c r="B1226" s="30">
        <v>0.40825231481481478</v>
      </c>
      <c r="C1226" s="13">
        <v>1430</v>
      </c>
      <c r="D1226" s="13">
        <v>0.92949999999999999</v>
      </c>
      <c r="E1226" s="13">
        <v>5.57</v>
      </c>
      <c r="F1226" s="13">
        <v>7.75</v>
      </c>
      <c r="G1226" s="13">
        <v>22.1</v>
      </c>
      <c r="K1226" s="56">
        <v>364</v>
      </c>
      <c r="AP1226" s="28">
        <v>235</v>
      </c>
      <c r="AQ1226" s="28">
        <v>125</v>
      </c>
    </row>
    <row r="1227" spans="1:43" x14ac:dyDescent="0.3">
      <c r="A1227" s="41">
        <v>43362</v>
      </c>
      <c r="B1227" s="30">
        <v>0.45537037037037037</v>
      </c>
      <c r="C1227" s="13">
        <v>1673</v>
      </c>
      <c r="D1227" s="13">
        <v>1.0854999999999999</v>
      </c>
      <c r="E1227" s="13">
        <v>5.97</v>
      </c>
      <c r="F1227" s="13">
        <v>7.67</v>
      </c>
      <c r="G1227" s="13">
        <v>23.4</v>
      </c>
      <c r="K1227" s="56">
        <v>448</v>
      </c>
      <c r="AP1227" s="28">
        <v>235</v>
      </c>
      <c r="AQ1227" s="28">
        <v>125</v>
      </c>
    </row>
    <row r="1228" spans="1:43" x14ac:dyDescent="0.3">
      <c r="A1228" s="41">
        <v>43368</v>
      </c>
      <c r="B1228" s="30">
        <v>0.41534722222222226</v>
      </c>
      <c r="C1228" s="13">
        <v>272.5</v>
      </c>
      <c r="D1228" s="13">
        <v>0.17749999999999999</v>
      </c>
      <c r="E1228" s="13">
        <v>7.25</v>
      </c>
      <c r="F1228" s="13">
        <v>8.0299999999999994</v>
      </c>
      <c r="G1228" s="13">
        <v>21.2</v>
      </c>
      <c r="K1228" s="56">
        <v>24192</v>
      </c>
      <c r="AP1228" s="28">
        <v>235</v>
      </c>
      <c r="AQ1228" s="28">
        <v>125</v>
      </c>
    </row>
    <row r="1229" spans="1:43" x14ac:dyDescent="0.3">
      <c r="A1229" s="41">
        <v>43377</v>
      </c>
      <c r="B1229" s="26">
        <v>0.4142939814814815</v>
      </c>
      <c r="C1229" s="13">
        <v>271.2</v>
      </c>
      <c r="D1229" s="13">
        <v>0.1762</v>
      </c>
      <c r="E1229" s="13">
        <v>6.81</v>
      </c>
      <c r="F1229" s="13">
        <v>8.2799999999999994</v>
      </c>
      <c r="G1229" s="13">
        <v>21.8</v>
      </c>
      <c r="H1229" s="13">
        <v>740.4</v>
      </c>
      <c r="K1229" s="13">
        <v>24192</v>
      </c>
      <c r="L1229" s="31">
        <f>AVERAGE(K1225:K1229)</f>
        <v>9981.6</v>
      </c>
      <c r="M1229" s="38">
        <f>GEOMEAN(K1225:K1229)</f>
        <v>2325.0943872972998</v>
      </c>
      <c r="N1229" s="55" t="s">
        <v>566</v>
      </c>
      <c r="AP1229" s="28">
        <v>235</v>
      </c>
      <c r="AQ1229" s="28">
        <v>125</v>
      </c>
    </row>
    <row r="1230" spans="1:43" x14ac:dyDescent="0.3">
      <c r="A1230" s="41">
        <v>43384</v>
      </c>
      <c r="B1230" s="30">
        <v>0.38961805555555556</v>
      </c>
      <c r="C1230" s="13">
        <v>715</v>
      </c>
      <c r="D1230" s="13">
        <v>0.46150000000000002</v>
      </c>
      <c r="E1230" s="13">
        <v>6.43</v>
      </c>
      <c r="F1230" s="13">
        <v>7.9</v>
      </c>
      <c r="G1230" s="13">
        <v>17</v>
      </c>
      <c r="H1230" s="13">
        <v>741.9</v>
      </c>
      <c r="K1230" s="56">
        <v>3654</v>
      </c>
      <c r="AP1230" s="28">
        <v>235</v>
      </c>
      <c r="AQ1230" s="28">
        <v>125</v>
      </c>
    </row>
    <row r="1231" spans="1:43" x14ac:dyDescent="0.3">
      <c r="A1231" s="41">
        <v>43388</v>
      </c>
      <c r="B1231" s="57">
        <v>0.39982638888888888</v>
      </c>
      <c r="C1231" s="13">
        <v>1269</v>
      </c>
      <c r="D1231" s="13">
        <v>0.82550000000000001</v>
      </c>
      <c r="E1231" s="13">
        <v>7.51</v>
      </c>
      <c r="F1231" s="13">
        <v>8.35</v>
      </c>
      <c r="G1231" s="13">
        <v>13.1</v>
      </c>
      <c r="H1231" s="13">
        <v>741.6</v>
      </c>
      <c r="K1231" s="56">
        <v>960</v>
      </c>
      <c r="AP1231" s="28">
        <v>235</v>
      </c>
      <c r="AQ1231" s="28">
        <v>125</v>
      </c>
    </row>
    <row r="1232" spans="1:43" x14ac:dyDescent="0.3">
      <c r="A1232" s="41">
        <v>43391</v>
      </c>
      <c r="B1232" s="30">
        <v>0.38223379629629628</v>
      </c>
      <c r="C1232" s="13">
        <v>1410</v>
      </c>
      <c r="D1232" s="13">
        <v>0.91649999999999998</v>
      </c>
      <c r="E1232" s="13">
        <v>10.02</v>
      </c>
      <c r="F1232" s="13">
        <v>7.94</v>
      </c>
      <c r="G1232" s="13">
        <v>8.6999999999999993</v>
      </c>
      <c r="H1232" s="13">
        <v>742.8</v>
      </c>
      <c r="K1232" s="56">
        <v>556</v>
      </c>
      <c r="AP1232" s="28">
        <v>235</v>
      </c>
      <c r="AQ1232" s="28">
        <v>125</v>
      </c>
    </row>
    <row r="1233" spans="1:43" x14ac:dyDescent="0.3">
      <c r="A1233" s="41">
        <v>43396</v>
      </c>
      <c r="B1233" s="30">
        <v>0.37317129629629631</v>
      </c>
      <c r="C1233" s="13">
        <v>1481</v>
      </c>
      <c r="D1233" s="13">
        <v>0.96199999999999997</v>
      </c>
      <c r="E1233" s="13">
        <v>8.33</v>
      </c>
      <c r="F1233" s="13">
        <v>7.72</v>
      </c>
      <c r="G1233" s="13">
        <v>9.1999999999999993</v>
      </c>
      <c r="H1233" s="13">
        <v>742.9</v>
      </c>
      <c r="K1233" s="56">
        <v>520</v>
      </c>
      <c r="O1233" s="28" t="s">
        <v>321</v>
      </c>
      <c r="P1233" s="13">
        <v>162</v>
      </c>
      <c r="Q1233" s="28" t="s">
        <v>321</v>
      </c>
      <c r="R1233" s="28" t="s">
        <v>321</v>
      </c>
      <c r="S1233" s="28" t="s">
        <v>321</v>
      </c>
      <c r="T1233" s="28" t="s">
        <v>321</v>
      </c>
      <c r="U1233" s="28" t="s">
        <v>321</v>
      </c>
      <c r="V1233" s="28" t="s">
        <v>112</v>
      </c>
      <c r="W1233" s="28" t="s">
        <v>321</v>
      </c>
      <c r="X1233" s="28">
        <v>263</v>
      </c>
      <c r="Y1233" s="28" t="s">
        <v>321</v>
      </c>
      <c r="Z1233" s="37" t="s">
        <v>321</v>
      </c>
      <c r="AA1233" s="28" t="s">
        <v>321</v>
      </c>
      <c r="AB1233" s="28">
        <v>74.099999999999994</v>
      </c>
      <c r="AC1233" s="28" t="s">
        <v>321</v>
      </c>
      <c r="AD1233" s="13">
        <v>387</v>
      </c>
      <c r="AE1233" s="13">
        <v>0.56000000000000005</v>
      </c>
      <c r="AF1233" s="29" t="s">
        <v>417</v>
      </c>
      <c r="AG1233" s="13">
        <v>541</v>
      </c>
      <c r="AJ1233" s="13">
        <v>7.4</v>
      </c>
      <c r="AK1233" s="28" t="s">
        <v>321</v>
      </c>
      <c r="AL1233" s="28" t="s">
        <v>321</v>
      </c>
      <c r="AP1233" s="28">
        <v>235</v>
      </c>
      <c r="AQ1233" s="28">
        <v>125</v>
      </c>
    </row>
    <row r="1234" spans="1:43" x14ac:dyDescent="0.3">
      <c r="A1234" s="41">
        <v>43404</v>
      </c>
      <c r="B1234" s="26">
        <v>0.42103009259259255</v>
      </c>
      <c r="C1234" s="13">
        <v>1448</v>
      </c>
      <c r="D1234" s="13">
        <v>0.9425</v>
      </c>
      <c r="E1234" s="13">
        <v>6.12</v>
      </c>
      <c r="F1234" s="13">
        <v>8.85</v>
      </c>
      <c r="G1234" s="13">
        <v>13.9</v>
      </c>
      <c r="H1234" s="13">
        <v>744.1</v>
      </c>
      <c r="K1234" s="56">
        <v>2495</v>
      </c>
      <c r="L1234" s="31">
        <f>AVERAGE(K1230:K1234)</f>
        <v>1637</v>
      </c>
      <c r="M1234" s="38">
        <f>GEOMEAN(K1230:K1234)</f>
        <v>1204.031065061853</v>
      </c>
      <c r="N1234" s="55" t="s">
        <v>567</v>
      </c>
      <c r="AP1234" s="28">
        <v>235</v>
      </c>
      <c r="AQ1234" s="28">
        <v>125</v>
      </c>
    </row>
    <row r="1235" spans="1:43" x14ac:dyDescent="0.3">
      <c r="A1235" s="67">
        <v>43411</v>
      </c>
      <c r="B1235" s="57">
        <v>0.41467592592592589</v>
      </c>
      <c r="C1235" s="13">
        <v>840</v>
      </c>
      <c r="D1235" s="13">
        <v>0.54600000000000004</v>
      </c>
      <c r="E1235" s="13">
        <v>9.59</v>
      </c>
      <c r="F1235" s="13">
        <v>9.24</v>
      </c>
      <c r="G1235" s="13">
        <v>9.4</v>
      </c>
      <c r="H1235" s="13">
        <v>744.5</v>
      </c>
      <c r="K1235" s="56">
        <v>428</v>
      </c>
      <c r="AP1235" s="28">
        <v>235</v>
      </c>
      <c r="AQ1235" s="28">
        <v>125</v>
      </c>
    </row>
    <row r="1236" spans="1:43" x14ac:dyDescent="0.3">
      <c r="A1236" s="67">
        <v>43416</v>
      </c>
      <c r="B1236" s="26">
        <v>0.40476851851851853</v>
      </c>
      <c r="C1236" s="13">
        <v>1351</v>
      </c>
      <c r="D1236" s="13">
        <v>0.87749999999999995</v>
      </c>
      <c r="E1236" s="13">
        <v>11.77</v>
      </c>
      <c r="F1236" s="13">
        <v>8.36</v>
      </c>
      <c r="G1236" s="13">
        <v>5.3</v>
      </c>
      <c r="H1236" s="13">
        <v>744.4</v>
      </c>
      <c r="K1236" s="56">
        <v>3654</v>
      </c>
      <c r="AP1236" s="28">
        <v>235</v>
      </c>
      <c r="AQ1236" s="28">
        <v>125</v>
      </c>
    </row>
    <row r="1237" spans="1:43" x14ac:dyDescent="0.3">
      <c r="A1237" s="67">
        <v>43418</v>
      </c>
      <c r="B1237" s="30">
        <v>0.38756944444444441</v>
      </c>
      <c r="C1237" s="13">
        <v>1425</v>
      </c>
      <c r="D1237" s="13">
        <v>0.92949999999999999</v>
      </c>
      <c r="E1237" s="13">
        <v>15.62</v>
      </c>
      <c r="F1237" s="13">
        <v>8.41</v>
      </c>
      <c r="G1237" s="13">
        <v>2.4</v>
      </c>
      <c r="H1237" s="13">
        <v>744.6</v>
      </c>
      <c r="K1237" s="56">
        <v>4884</v>
      </c>
      <c r="AP1237" s="28">
        <v>235</v>
      </c>
      <c r="AQ1237" s="28">
        <v>125</v>
      </c>
    </row>
    <row r="1238" spans="1:43" x14ac:dyDescent="0.3">
      <c r="A1238" s="67">
        <v>43431</v>
      </c>
      <c r="B1238" s="30">
        <v>0.38241898148148151</v>
      </c>
      <c r="C1238" s="13">
        <v>947</v>
      </c>
      <c r="D1238" s="13">
        <v>0.61750000000000005</v>
      </c>
      <c r="E1238" s="13">
        <v>12.27</v>
      </c>
      <c r="F1238" s="13">
        <v>8.49</v>
      </c>
      <c r="G1238" s="13">
        <v>3.2</v>
      </c>
      <c r="K1238" s="56">
        <v>323</v>
      </c>
      <c r="AP1238" s="28">
        <v>235</v>
      </c>
      <c r="AQ1238" s="28">
        <v>125</v>
      </c>
    </row>
    <row r="1239" spans="1:43" x14ac:dyDescent="0.3">
      <c r="A1239" s="67">
        <v>43433</v>
      </c>
      <c r="B1239" s="57">
        <v>0.3795486111111111</v>
      </c>
      <c r="C1239" s="13">
        <v>1629</v>
      </c>
      <c r="D1239" s="13">
        <v>1.0595000000000001</v>
      </c>
      <c r="E1239" s="13">
        <v>11.79</v>
      </c>
      <c r="F1239" s="13">
        <v>8.58</v>
      </c>
      <c r="G1239" s="13">
        <v>3.5</v>
      </c>
      <c r="K1239" s="56">
        <v>1334</v>
      </c>
      <c r="L1239" s="31">
        <f>AVERAGE(K1235:K1239)</f>
        <v>2124.6</v>
      </c>
      <c r="M1239" s="38">
        <f>GEOMEAN(K1235:K1239)</f>
        <v>1269.0223292353387</v>
      </c>
      <c r="N1239" s="55" t="s">
        <v>568</v>
      </c>
      <c r="AP1239" s="28">
        <v>235</v>
      </c>
      <c r="AQ1239" s="28">
        <v>125</v>
      </c>
    </row>
    <row r="1240" spans="1:43" x14ac:dyDescent="0.3">
      <c r="A1240" s="67">
        <v>43438</v>
      </c>
      <c r="B1240" s="26">
        <v>0.42682870370370374</v>
      </c>
      <c r="C1240" s="13">
        <v>1135</v>
      </c>
      <c r="D1240" s="13">
        <v>0.74099999999999999</v>
      </c>
      <c r="E1240" s="13">
        <v>11.52</v>
      </c>
      <c r="F1240" s="13">
        <v>8.0500000000000007</v>
      </c>
      <c r="G1240" s="13">
        <v>5.7</v>
      </c>
      <c r="K1240" s="56">
        <v>2723</v>
      </c>
      <c r="AP1240" s="28">
        <v>235</v>
      </c>
      <c r="AQ1240" s="28">
        <v>125</v>
      </c>
    </row>
    <row r="1241" spans="1:43" x14ac:dyDescent="0.3">
      <c r="A1241" s="67">
        <v>43440</v>
      </c>
      <c r="B1241" s="26">
        <v>0.42667824074074073</v>
      </c>
      <c r="C1241" s="13">
        <v>1510</v>
      </c>
      <c r="D1241" s="13">
        <v>0.98150000000000004</v>
      </c>
      <c r="E1241" s="13">
        <v>15.37</v>
      </c>
      <c r="F1241" s="13">
        <v>8.83</v>
      </c>
      <c r="G1241" s="13">
        <v>3.5</v>
      </c>
      <c r="K1241" s="56">
        <v>495</v>
      </c>
      <c r="AP1241" s="28">
        <v>235</v>
      </c>
      <c r="AQ1241" s="28">
        <v>125</v>
      </c>
    </row>
    <row r="1242" spans="1:43" x14ac:dyDescent="0.3">
      <c r="A1242" s="67">
        <v>43446</v>
      </c>
      <c r="B1242" s="57">
        <v>0.38894675925925926</v>
      </c>
      <c r="C1242" s="13">
        <v>1490</v>
      </c>
      <c r="D1242" s="13">
        <v>0.96850000000000003</v>
      </c>
      <c r="E1242" s="13">
        <v>13.69</v>
      </c>
      <c r="F1242" s="13">
        <v>7.51</v>
      </c>
      <c r="G1242" s="13">
        <v>2.2000000000000002</v>
      </c>
      <c r="K1242" s="56">
        <v>773</v>
      </c>
      <c r="L1242" s="31">
        <f>AVERAGE(K1238:K1242)</f>
        <v>1129.5999999999999</v>
      </c>
      <c r="M1242" s="38">
        <f>GEOMEAN(K1238:K1242)</f>
        <v>851.99714058740915</v>
      </c>
      <c r="N1242" s="55" t="s">
        <v>569</v>
      </c>
      <c r="AP1242" s="28">
        <v>235</v>
      </c>
      <c r="AQ1242" s="28">
        <v>125</v>
      </c>
    </row>
    <row r="1243" spans="1:43" x14ac:dyDescent="0.3">
      <c r="A1243" s="67">
        <v>43475</v>
      </c>
      <c r="B1243" s="30">
        <v>0.48026620370370371</v>
      </c>
      <c r="C1243" s="13">
        <v>1364</v>
      </c>
      <c r="D1243" s="13">
        <v>0.88400000000000001</v>
      </c>
      <c r="E1243" s="13">
        <v>23.64</v>
      </c>
      <c r="F1243" s="13">
        <v>8.57</v>
      </c>
      <c r="G1243" s="13">
        <v>2.1</v>
      </c>
      <c r="K1243" s="56">
        <v>609</v>
      </c>
      <c r="AP1243" s="28">
        <v>235</v>
      </c>
      <c r="AQ1243" s="28">
        <v>125</v>
      </c>
    </row>
    <row r="1244" spans="1:43" x14ac:dyDescent="0.3">
      <c r="A1244" s="67">
        <v>43479</v>
      </c>
      <c r="B1244" s="26">
        <v>0.4183796296296296</v>
      </c>
      <c r="C1244" s="13">
        <v>4381</v>
      </c>
      <c r="D1244" s="13">
        <v>2.847</v>
      </c>
      <c r="E1244" s="13">
        <v>14.09</v>
      </c>
      <c r="F1244" s="13">
        <v>7.48</v>
      </c>
      <c r="G1244" s="13">
        <v>1.3</v>
      </c>
      <c r="K1244" s="56">
        <v>1723</v>
      </c>
      <c r="AP1244" s="28">
        <v>235</v>
      </c>
      <c r="AQ1244" s="28">
        <v>125</v>
      </c>
    </row>
    <row r="1245" spans="1:43" x14ac:dyDescent="0.3">
      <c r="A1245" s="67">
        <v>43482</v>
      </c>
      <c r="B1245" s="26">
        <v>0.4213425925925926</v>
      </c>
      <c r="C1245" s="13">
        <v>5723</v>
      </c>
      <c r="D1245" s="13">
        <v>3.718</v>
      </c>
      <c r="E1245" s="13">
        <v>14.54</v>
      </c>
      <c r="F1245" s="13">
        <v>8.23</v>
      </c>
      <c r="G1245" s="13">
        <v>4.3</v>
      </c>
      <c r="K1245" s="56">
        <v>3448</v>
      </c>
      <c r="AP1245" s="28">
        <v>235</v>
      </c>
      <c r="AQ1245" s="28">
        <v>125</v>
      </c>
    </row>
    <row r="1246" spans="1:43" x14ac:dyDescent="0.3">
      <c r="A1246" s="67">
        <v>43488</v>
      </c>
      <c r="B1246" s="57">
        <v>0.4107986111111111</v>
      </c>
      <c r="C1246" s="13">
        <v>683</v>
      </c>
      <c r="D1246" s="13">
        <v>0.44400000000000001</v>
      </c>
      <c r="E1246" s="13">
        <v>15.49</v>
      </c>
      <c r="F1246" s="13">
        <v>8.3800000000000008</v>
      </c>
      <c r="G1246" s="13">
        <v>2.6</v>
      </c>
      <c r="K1246" s="56">
        <v>1553</v>
      </c>
      <c r="AP1246" s="28">
        <v>235</v>
      </c>
      <c r="AQ1246" s="28">
        <v>125</v>
      </c>
    </row>
    <row r="1247" spans="1:43" x14ac:dyDescent="0.3">
      <c r="A1247" s="67">
        <v>43503</v>
      </c>
      <c r="B1247" s="30">
        <v>0.38375000000000004</v>
      </c>
      <c r="C1247" s="13">
        <v>811</v>
      </c>
      <c r="D1247" s="13">
        <v>0.52649999999999997</v>
      </c>
      <c r="E1247" s="13">
        <v>13.02</v>
      </c>
      <c r="F1247" s="13">
        <v>7.98</v>
      </c>
      <c r="G1247" s="13">
        <v>6.2</v>
      </c>
      <c r="K1247" s="56">
        <v>909</v>
      </c>
      <c r="L1247" s="31">
        <f>AVERAGE(K1243:K1247)</f>
        <v>1648.4</v>
      </c>
      <c r="M1247" s="38">
        <f>GEOMEAN(K1243:K1247)</f>
        <v>1385.6100773133244</v>
      </c>
      <c r="N1247" s="55" t="s">
        <v>570</v>
      </c>
      <c r="AP1247" s="28">
        <v>235</v>
      </c>
      <c r="AQ1247" s="28">
        <v>125</v>
      </c>
    </row>
    <row r="1248" spans="1:43" x14ac:dyDescent="0.3">
      <c r="A1248" s="67">
        <v>43507</v>
      </c>
      <c r="B1248" s="26">
        <v>0.41208333333333336</v>
      </c>
      <c r="C1248" s="13">
        <v>4552</v>
      </c>
      <c r="D1248" s="13">
        <v>2.9575</v>
      </c>
      <c r="E1248" s="13">
        <v>13.82</v>
      </c>
      <c r="F1248" s="13">
        <v>7.35</v>
      </c>
      <c r="G1248" s="13">
        <v>3.7</v>
      </c>
      <c r="K1248" s="56">
        <v>1153</v>
      </c>
      <c r="AP1248" s="28">
        <v>235</v>
      </c>
      <c r="AQ1248" s="28">
        <v>125</v>
      </c>
    </row>
    <row r="1249" spans="1:43" x14ac:dyDescent="0.3">
      <c r="A1249" s="67">
        <v>43515</v>
      </c>
      <c r="B1249" s="57">
        <v>0.41342592592592592</v>
      </c>
      <c r="C1249" s="13">
        <v>1869</v>
      </c>
      <c r="D1249" s="13">
        <v>1.2155</v>
      </c>
      <c r="E1249" s="13">
        <v>14.72</v>
      </c>
      <c r="F1249" s="13">
        <v>8.1199999999999992</v>
      </c>
      <c r="G1249" s="13">
        <v>1.5</v>
      </c>
      <c r="K1249" s="56">
        <v>538</v>
      </c>
      <c r="AP1249" s="28">
        <v>235</v>
      </c>
      <c r="AQ1249" s="28">
        <v>125</v>
      </c>
    </row>
    <row r="1250" spans="1:43" x14ac:dyDescent="0.3">
      <c r="A1250" s="67">
        <v>43522</v>
      </c>
      <c r="B1250" s="26">
        <v>0.41165509259259259</v>
      </c>
      <c r="C1250" s="13">
        <v>1978</v>
      </c>
      <c r="D1250" s="13">
        <v>1.2869999999999999</v>
      </c>
      <c r="E1250" s="13">
        <v>12.78</v>
      </c>
      <c r="F1250" s="13">
        <v>7.96</v>
      </c>
      <c r="G1250" s="13">
        <v>2.7</v>
      </c>
      <c r="K1250" s="56">
        <v>1076</v>
      </c>
      <c r="AP1250" s="28">
        <v>235</v>
      </c>
      <c r="AQ1250" s="28">
        <v>125</v>
      </c>
    </row>
    <row r="1251" spans="1:43" x14ac:dyDescent="0.3">
      <c r="A1251" s="67">
        <v>43523</v>
      </c>
      <c r="B1251" s="30">
        <v>0.37958333333333333</v>
      </c>
      <c r="C1251" s="13">
        <v>2174</v>
      </c>
      <c r="D1251" s="13">
        <v>1.4105000000000001</v>
      </c>
      <c r="E1251" s="13">
        <v>12.09</v>
      </c>
      <c r="F1251" s="13">
        <v>7.2</v>
      </c>
      <c r="G1251" s="13">
        <v>3.3</v>
      </c>
      <c r="K1251" s="56">
        <v>663</v>
      </c>
      <c r="L1251" s="31">
        <f>AVERAGE(K1247:K1251)</f>
        <v>867.8</v>
      </c>
      <c r="M1251" s="38">
        <f>GEOMEAN(K1247:K1251)</f>
        <v>833.48973043669685</v>
      </c>
      <c r="N1251" s="55" t="s">
        <v>571</v>
      </c>
      <c r="AP1251" s="28">
        <v>235</v>
      </c>
      <c r="AQ1251" s="28">
        <v>125</v>
      </c>
    </row>
    <row r="1252" spans="1:43" x14ac:dyDescent="0.3">
      <c r="A1252" s="67">
        <v>43536</v>
      </c>
      <c r="B1252" s="30">
        <v>0.40229166666666666</v>
      </c>
      <c r="C1252" s="13">
        <v>1509</v>
      </c>
      <c r="D1252" s="13">
        <v>0.98150000000000004</v>
      </c>
      <c r="E1252" s="13">
        <v>13.91</v>
      </c>
      <c r="F1252" s="13">
        <v>7.36</v>
      </c>
      <c r="G1252" s="13">
        <v>3.7</v>
      </c>
      <c r="K1252" s="56">
        <v>959</v>
      </c>
      <c r="O1252" s="28" t="s">
        <v>321</v>
      </c>
      <c r="P1252" s="13">
        <v>181</v>
      </c>
      <c r="Q1252" s="28" t="s">
        <v>321</v>
      </c>
      <c r="R1252" s="28" t="s">
        <v>321</v>
      </c>
      <c r="S1252" s="28" t="s">
        <v>321</v>
      </c>
      <c r="T1252" s="28" t="s">
        <v>321</v>
      </c>
      <c r="U1252" s="28" t="s">
        <v>321</v>
      </c>
      <c r="V1252" s="28" t="s">
        <v>321</v>
      </c>
      <c r="W1252" s="28" t="s">
        <v>321</v>
      </c>
      <c r="X1252" s="28">
        <v>301</v>
      </c>
      <c r="Y1252" s="28" t="s">
        <v>321</v>
      </c>
      <c r="Z1252" s="28">
        <v>0.55000000000000004</v>
      </c>
      <c r="AA1252" s="28" t="s">
        <v>321</v>
      </c>
      <c r="AB1252" s="28">
        <v>38.9</v>
      </c>
      <c r="AC1252" s="28" t="s">
        <v>321</v>
      </c>
      <c r="AD1252" s="13">
        <v>266</v>
      </c>
      <c r="AE1252" s="28">
        <v>1.3</v>
      </c>
      <c r="AF1252" s="29" t="s">
        <v>417</v>
      </c>
      <c r="AG1252" s="13">
        <v>404</v>
      </c>
      <c r="AJ1252" s="13">
        <v>3.7</v>
      </c>
      <c r="AK1252" s="28" t="s">
        <v>321</v>
      </c>
      <c r="AL1252" s="28" t="s">
        <v>321</v>
      </c>
      <c r="AP1252" s="28">
        <v>235</v>
      </c>
      <c r="AQ1252" s="28">
        <v>125</v>
      </c>
    </row>
    <row r="1253" spans="1:43" x14ac:dyDescent="0.3">
      <c r="A1253" s="67">
        <v>43538</v>
      </c>
      <c r="B1253" s="57">
        <v>0.36587962962962961</v>
      </c>
      <c r="C1253" s="13">
        <v>1502</v>
      </c>
      <c r="D1253" s="13">
        <v>0.97499999999999998</v>
      </c>
      <c r="E1253" s="13">
        <v>10.24</v>
      </c>
      <c r="F1253" s="13">
        <v>8.0500000000000007</v>
      </c>
      <c r="G1253" s="13">
        <v>9.3000000000000007</v>
      </c>
      <c r="K1253" s="56">
        <v>889</v>
      </c>
      <c r="AE1253" s="13">
        <v>0.79</v>
      </c>
      <c r="AF1253" s="29" t="s">
        <v>509</v>
      </c>
      <c r="AP1253" s="28">
        <v>235</v>
      </c>
      <c r="AQ1253" s="28">
        <v>125</v>
      </c>
    </row>
    <row r="1254" spans="1:43" x14ac:dyDescent="0.3">
      <c r="A1254" s="67">
        <v>43544</v>
      </c>
      <c r="B1254" s="30">
        <v>0.40318287037037037</v>
      </c>
      <c r="C1254" s="13">
        <v>1614</v>
      </c>
      <c r="D1254" s="13">
        <v>1.0465</v>
      </c>
      <c r="E1254" s="13">
        <v>11.4</v>
      </c>
      <c r="F1254" s="13">
        <v>7.94</v>
      </c>
      <c r="G1254" s="13">
        <v>5.6</v>
      </c>
      <c r="K1254" s="56">
        <v>419</v>
      </c>
      <c r="AP1254" s="28">
        <v>235</v>
      </c>
      <c r="AQ1254" s="28">
        <v>125</v>
      </c>
    </row>
    <row r="1255" spans="1:43" x14ac:dyDescent="0.3">
      <c r="A1255" s="67">
        <v>43549</v>
      </c>
      <c r="B1255" s="60">
        <v>0.39254629629629628</v>
      </c>
      <c r="C1255" s="13">
        <v>915</v>
      </c>
      <c r="D1255" s="13">
        <v>0.59799999999999998</v>
      </c>
      <c r="E1255" s="13">
        <v>11.42</v>
      </c>
      <c r="F1255" s="13">
        <v>7.71</v>
      </c>
      <c r="G1255" s="13">
        <v>8.3000000000000007</v>
      </c>
      <c r="K1255" s="56">
        <v>565</v>
      </c>
      <c r="AP1255" s="28">
        <v>235</v>
      </c>
      <c r="AQ1255" s="28">
        <v>125</v>
      </c>
    </row>
    <row r="1256" spans="1:43" x14ac:dyDescent="0.3">
      <c r="A1256" s="67">
        <v>43552</v>
      </c>
      <c r="B1256" s="57">
        <v>0.39672453703703708</v>
      </c>
      <c r="C1256" s="13">
        <v>1244</v>
      </c>
      <c r="D1256" s="13">
        <v>0.80600000000000005</v>
      </c>
      <c r="E1256" s="13">
        <v>15.42</v>
      </c>
      <c r="F1256" s="13">
        <v>8.27</v>
      </c>
      <c r="G1256" s="13">
        <v>8.3000000000000007</v>
      </c>
      <c r="K1256" s="56">
        <v>663</v>
      </c>
      <c r="L1256" s="31">
        <f>AVERAGE(K1252:K1256)</f>
        <v>699</v>
      </c>
      <c r="M1256" s="38">
        <f>GEOMEAN(K1252:K1256)</f>
        <v>668.8046338368905</v>
      </c>
      <c r="N1256" s="55" t="s">
        <v>572</v>
      </c>
      <c r="AP1256" s="28">
        <v>235</v>
      </c>
      <c r="AQ1256" s="28">
        <v>125</v>
      </c>
    </row>
    <row r="1257" spans="1:43" x14ac:dyDescent="0.3">
      <c r="A1257" s="67">
        <v>43557</v>
      </c>
      <c r="B1257" s="30">
        <v>0.4070833333333333</v>
      </c>
      <c r="C1257" s="13">
        <v>1187</v>
      </c>
      <c r="D1257" s="13">
        <v>0.77349999999999997</v>
      </c>
      <c r="E1257" s="13">
        <v>23.21</v>
      </c>
      <c r="F1257" s="13">
        <v>8.14</v>
      </c>
      <c r="G1257" s="13">
        <v>7.2</v>
      </c>
      <c r="K1257" s="56">
        <v>278</v>
      </c>
      <c r="AP1257" s="28">
        <v>235</v>
      </c>
      <c r="AQ1257" s="28">
        <v>125</v>
      </c>
    </row>
    <row r="1258" spans="1:43" x14ac:dyDescent="0.3">
      <c r="A1258" s="67">
        <v>43564</v>
      </c>
      <c r="B1258" s="26">
        <v>0.41850694444444447</v>
      </c>
      <c r="C1258" s="13">
        <v>1461</v>
      </c>
      <c r="D1258" s="13">
        <v>0.94899999999999995</v>
      </c>
      <c r="E1258" s="13">
        <v>9.2200000000000006</v>
      </c>
      <c r="F1258" s="13">
        <v>8.34</v>
      </c>
      <c r="G1258" s="13">
        <v>12.7</v>
      </c>
      <c r="K1258" s="56">
        <v>763</v>
      </c>
      <c r="AP1258" s="28">
        <v>235</v>
      </c>
      <c r="AQ1258" s="28">
        <v>125</v>
      </c>
    </row>
    <row r="1259" spans="1:43" x14ac:dyDescent="0.3">
      <c r="A1259" s="67">
        <v>43573</v>
      </c>
      <c r="B1259" s="30">
        <v>0.37013888888888885</v>
      </c>
      <c r="C1259" s="13">
        <v>336.1</v>
      </c>
      <c r="D1259" s="13">
        <v>0.21840000000000001</v>
      </c>
      <c r="E1259" s="13">
        <v>10.050000000000001</v>
      </c>
      <c r="F1259" s="13">
        <v>8.65</v>
      </c>
      <c r="G1259" s="13">
        <v>14.7</v>
      </c>
      <c r="K1259" s="56">
        <v>4106</v>
      </c>
      <c r="AP1259" s="28">
        <v>235</v>
      </c>
      <c r="AQ1259" s="28">
        <v>125</v>
      </c>
    </row>
    <row r="1260" spans="1:43" x14ac:dyDescent="0.3">
      <c r="A1260" s="67">
        <v>43580</v>
      </c>
      <c r="B1260" s="30">
        <v>0.40756944444444443</v>
      </c>
      <c r="C1260" s="13">
        <v>1401</v>
      </c>
      <c r="D1260" s="13">
        <v>0.91</v>
      </c>
      <c r="E1260" s="13">
        <v>8.6</v>
      </c>
      <c r="F1260" s="13">
        <v>7.61</v>
      </c>
      <c r="G1260" s="13">
        <v>12.3</v>
      </c>
      <c r="K1260" s="56">
        <v>397</v>
      </c>
      <c r="AP1260" s="28">
        <v>235</v>
      </c>
      <c r="AQ1260" s="28">
        <v>125</v>
      </c>
    </row>
    <row r="1261" spans="1:43" x14ac:dyDescent="0.3">
      <c r="A1261" s="67">
        <v>43585</v>
      </c>
      <c r="B1261" s="30">
        <v>0.39938657407407407</v>
      </c>
      <c r="C1261" s="13">
        <v>1135</v>
      </c>
      <c r="D1261" s="13">
        <v>0.74099999999999999</v>
      </c>
      <c r="E1261" s="13">
        <v>9.41</v>
      </c>
      <c r="F1261" s="13">
        <v>8.3800000000000008</v>
      </c>
      <c r="G1261" s="13">
        <v>12.7</v>
      </c>
      <c r="K1261" s="56">
        <v>471</v>
      </c>
      <c r="L1261" s="31">
        <f>AVERAGE(K1257:K1261)</f>
        <v>1203</v>
      </c>
      <c r="M1261" s="38">
        <f>GEOMEAN(K1257:K1261)</f>
        <v>695.60058497994362</v>
      </c>
      <c r="N1261" s="55" t="s">
        <v>573</v>
      </c>
      <c r="AP1261" s="28">
        <v>235</v>
      </c>
      <c r="AQ1261" s="28">
        <v>125</v>
      </c>
    </row>
    <row r="1262" spans="1:43" x14ac:dyDescent="0.3">
      <c r="A1262" s="67">
        <v>43591</v>
      </c>
      <c r="B1262" s="30">
        <v>0.42291666666666666</v>
      </c>
      <c r="C1262" s="13">
        <v>1086</v>
      </c>
      <c r="D1262" s="13">
        <v>0.70850000000000002</v>
      </c>
      <c r="E1262" s="13">
        <v>8.35</v>
      </c>
      <c r="F1262" s="13">
        <v>7.45</v>
      </c>
      <c r="G1262" s="13">
        <v>15</v>
      </c>
      <c r="K1262" s="56">
        <v>805</v>
      </c>
      <c r="AP1262" s="28">
        <v>235</v>
      </c>
      <c r="AQ1262" s="28">
        <v>125</v>
      </c>
    </row>
    <row r="1263" spans="1:43" x14ac:dyDescent="0.3">
      <c r="A1263" s="67">
        <v>43594</v>
      </c>
      <c r="B1263" s="57">
        <v>0.38864583333333336</v>
      </c>
      <c r="C1263" s="13">
        <v>1437</v>
      </c>
      <c r="D1263" s="13">
        <v>0.93600000000000005</v>
      </c>
      <c r="E1263" s="13">
        <v>6.68</v>
      </c>
      <c r="F1263" s="13">
        <v>8.18</v>
      </c>
      <c r="G1263" s="13">
        <v>17.5</v>
      </c>
      <c r="K1263" s="56">
        <v>1616</v>
      </c>
      <c r="AP1263" s="28">
        <v>235</v>
      </c>
      <c r="AQ1263" s="28">
        <v>125</v>
      </c>
    </row>
    <row r="1264" spans="1:43" x14ac:dyDescent="0.3">
      <c r="A1264" s="67">
        <v>43600</v>
      </c>
      <c r="B1264" s="30">
        <v>0.40523148148148147</v>
      </c>
      <c r="C1264" s="13">
        <v>1331</v>
      </c>
      <c r="D1264" s="13">
        <v>0.86450000000000005</v>
      </c>
      <c r="E1264" s="13">
        <v>9.06</v>
      </c>
      <c r="F1264" s="13">
        <v>8.01</v>
      </c>
      <c r="G1264" s="13">
        <v>13.1</v>
      </c>
      <c r="K1264" s="56">
        <v>537</v>
      </c>
      <c r="AP1264" s="28">
        <v>235</v>
      </c>
      <c r="AQ1264" s="28">
        <v>125</v>
      </c>
    </row>
    <row r="1265" spans="1:43" x14ac:dyDescent="0.3">
      <c r="A1265" s="67">
        <v>43608</v>
      </c>
      <c r="B1265" s="30">
        <v>0.40623842592592596</v>
      </c>
      <c r="C1265" s="13">
        <v>264.89999999999998</v>
      </c>
      <c r="D1265" s="13">
        <v>0.17219999999999999</v>
      </c>
      <c r="E1265" s="13">
        <v>8.83</v>
      </c>
      <c r="F1265" s="13">
        <v>8.48</v>
      </c>
      <c r="G1265" s="13">
        <v>18.100000000000001</v>
      </c>
      <c r="K1265" s="56">
        <v>19863</v>
      </c>
      <c r="AP1265" s="28">
        <v>235</v>
      </c>
      <c r="AQ1265" s="28">
        <v>125</v>
      </c>
    </row>
    <row r="1266" spans="1:43" x14ac:dyDescent="0.3">
      <c r="A1266" s="67">
        <v>43614</v>
      </c>
      <c r="B1266" s="57">
        <v>0.38930555555555557</v>
      </c>
      <c r="C1266" s="13">
        <v>1315</v>
      </c>
      <c r="D1266" s="13">
        <v>0.85799999999999998</v>
      </c>
      <c r="E1266" s="13">
        <v>5.8</v>
      </c>
      <c r="F1266" s="13">
        <v>7.82</v>
      </c>
      <c r="G1266" s="13">
        <v>19.7</v>
      </c>
      <c r="K1266" s="56">
        <v>422</v>
      </c>
      <c r="L1266" s="31">
        <f>AVERAGE(K1262:K1266)</f>
        <v>4648.6000000000004</v>
      </c>
      <c r="M1266" s="38">
        <f>GEOMEAN(K1262:K1266)</f>
        <v>1424.0123742656908</v>
      </c>
      <c r="N1266" s="55" t="s">
        <v>574</v>
      </c>
      <c r="AP1266" s="28">
        <v>235</v>
      </c>
      <c r="AQ1266" s="28">
        <v>125</v>
      </c>
    </row>
    <row r="1267" spans="1:43" x14ac:dyDescent="0.3">
      <c r="A1267" s="67">
        <v>43621</v>
      </c>
      <c r="B1267" s="30">
        <v>0.43759259259259259</v>
      </c>
      <c r="C1267" s="13">
        <v>1598</v>
      </c>
      <c r="D1267" s="13">
        <v>1.04</v>
      </c>
      <c r="E1267" s="13">
        <v>7.24</v>
      </c>
      <c r="F1267" s="13">
        <v>8.24</v>
      </c>
      <c r="G1267" s="13">
        <v>20.8</v>
      </c>
      <c r="K1267" s="56">
        <v>933</v>
      </c>
      <c r="AP1267" s="28">
        <v>235</v>
      </c>
      <c r="AQ1267" s="28">
        <v>125</v>
      </c>
    </row>
    <row r="1268" spans="1:43" x14ac:dyDescent="0.3">
      <c r="A1268" s="67">
        <v>43626</v>
      </c>
      <c r="B1268" s="30">
        <v>0.42368055555555556</v>
      </c>
      <c r="C1268" s="13">
        <v>596</v>
      </c>
      <c r="D1268" s="13">
        <v>0.39</v>
      </c>
      <c r="E1268" s="13">
        <v>7.39</v>
      </c>
      <c r="F1268" s="13">
        <v>7.83</v>
      </c>
      <c r="G1268" s="13">
        <v>21.1</v>
      </c>
      <c r="K1268" s="56">
        <v>1699</v>
      </c>
      <c r="AP1268" s="28">
        <v>235</v>
      </c>
      <c r="AQ1268" s="28">
        <v>125</v>
      </c>
    </row>
    <row r="1269" spans="1:43" x14ac:dyDescent="0.3">
      <c r="A1269" s="67">
        <v>43628</v>
      </c>
      <c r="B1269" s="30">
        <v>0.39168981481481485</v>
      </c>
      <c r="C1269" s="13">
        <v>1057</v>
      </c>
      <c r="D1269" s="13">
        <v>0.68899999999999995</v>
      </c>
      <c r="E1269" s="13">
        <v>7.22</v>
      </c>
      <c r="F1269" s="13">
        <v>7.45</v>
      </c>
      <c r="G1269" s="13">
        <v>18</v>
      </c>
      <c r="K1269" s="56">
        <v>1935</v>
      </c>
      <c r="AP1269" s="28">
        <v>235</v>
      </c>
      <c r="AQ1269" s="28">
        <v>125</v>
      </c>
    </row>
    <row r="1270" spans="1:43" x14ac:dyDescent="0.3">
      <c r="A1270" s="67">
        <v>43635</v>
      </c>
      <c r="B1270" s="26">
        <v>0.41319444444444442</v>
      </c>
      <c r="C1270" s="13">
        <v>518</v>
      </c>
      <c r="D1270" s="13">
        <v>0.3367</v>
      </c>
      <c r="E1270" s="13">
        <v>7.54</v>
      </c>
      <c r="F1270" s="13">
        <v>7.7</v>
      </c>
      <c r="G1270" s="13">
        <v>21.1</v>
      </c>
      <c r="K1270" s="56">
        <v>8164</v>
      </c>
      <c r="AP1270" s="28">
        <v>235</v>
      </c>
      <c r="AQ1270" s="28">
        <v>125</v>
      </c>
    </row>
    <row r="1271" spans="1:43" x14ac:dyDescent="0.3">
      <c r="A1271" s="67">
        <v>43636</v>
      </c>
      <c r="B1271" s="26">
        <v>0.41145833333333331</v>
      </c>
      <c r="C1271" s="13">
        <v>436.7</v>
      </c>
      <c r="D1271" s="13">
        <v>0.28410000000000002</v>
      </c>
      <c r="E1271" s="13">
        <v>6.32</v>
      </c>
      <c r="F1271" s="13">
        <v>7.82</v>
      </c>
      <c r="G1271" s="13">
        <v>21.1</v>
      </c>
      <c r="K1271" s="56">
        <v>4106</v>
      </c>
      <c r="L1271" s="31">
        <f>AVERAGE(K1267:K1271)</f>
        <v>3367.4</v>
      </c>
      <c r="M1271" s="38">
        <f>GEOMEAN(K1267:K1271)</f>
        <v>2525.8967063634896</v>
      </c>
      <c r="N1271" s="55" t="s">
        <v>575</v>
      </c>
      <c r="AP1271" s="28">
        <v>235</v>
      </c>
      <c r="AQ1271" s="28">
        <v>125</v>
      </c>
    </row>
    <row r="1272" spans="1:43" x14ac:dyDescent="0.3">
      <c r="A1272" s="67">
        <v>43654</v>
      </c>
      <c r="B1272" s="30">
        <v>0.40600694444444446</v>
      </c>
      <c r="C1272" s="13">
        <v>874</v>
      </c>
      <c r="D1272" s="13">
        <v>0.5655</v>
      </c>
      <c r="E1272" s="13">
        <v>5.89</v>
      </c>
      <c r="F1272" s="13">
        <v>7.65</v>
      </c>
      <c r="G1272" s="13">
        <v>22.5</v>
      </c>
      <c r="K1272" s="56">
        <v>4352</v>
      </c>
      <c r="AP1272" s="28">
        <v>235</v>
      </c>
      <c r="AQ1272" s="28">
        <v>125</v>
      </c>
    </row>
    <row r="1273" spans="1:43" x14ac:dyDescent="0.3">
      <c r="A1273" s="67">
        <v>43661</v>
      </c>
      <c r="B1273" s="57">
        <v>0.39793981481481483</v>
      </c>
      <c r="C1273" s="13">
        <v>1466</v>
      </c>
      <c r="D1273" s="13">
        <v>0.95550000000000002</v>
      </c>
      <c r="E1273" s="13">
        <v>5.93</v>
      </c>
      <c r="F1273" s="13">
        <v>7.72</v>
      </c>
      <c r="G1273" s="13">
        <v>24.4</v>
      </c>
      <c r="K1273" s="56">
        <v>247</v>
      </c>
      <c r="AP1273" s="28">
        <v>235</v>
      </c>
      <c r="AQ1273" s="28">
        <v>125</v>
      </c>
    </row>
    <row r="1274" spans="1:43" x14ac:dyDescent="0.3">
      <c r="A1274" s="67">
        <v>43663</v>
      </c>
      <c r="B1274" s="30">
        <v>0.36876157407407412</v>
      </c>
      <c r="C1274" s="13">
        <v>317.8</v>
      </c>
      <c r="D1274" s="13">
        <v>0.20669999999999999</v>
      </c>
      <c r="E1274" s="13">
        <v>5.51</v>
      </c>
      <c r="F1274" s="13">
        <v>8.09</v>
      </c>
      <c r="G1274" s="13">
        <v>24.7</v>
      </c>
      <c r="K1274" s="56">
        <v>9804</v>
      </c>
      <c r="O1274" s="28" t="s">
        <v>321</v>
      </c>
      <c r="P1274" s="13">
        <v>28.6</v>
      </c>
      <c r="Q1274" s="28" t="s">
        <v>321</v>
      </c>
      <c r="R1274" s="28" t="s">
        <v>321</v>
      </c>
      <c r="S1274" s="28" t="s">
        <v>321</v>
      </c>
      <c r="T1274" s="28" t="s">
        <v>321</v>
      </c>
      <c r="U1274" s="28" t="s">
        <v>321</v>
      </c>
      <c r="V1274" s="28" t="s">
        <v>321</v>
      </c>
      <c r="W1274" s="28" t="s">
        <v>321</v>
      </c>
      <c r="X1274" s="28">
        <v>38.9</v>
      </c>
      <c r="Y1274" s="28" t="s">
        <v>321</v>
      </c>
      <c r="Z1274" s="37" t="s">
        <v>321</v>
      </c>
      <c r="AA1274" s="28" t="s">
        <v>321</v>
      </c>
      <c r="AB1274" s="28">
        <v>9.6999999999999993</v>
      </c>
      <c r="AC1274" s="28" t="s">
        <v>321</v>
      </c>
      <c r="AD1274" s="13">
        <v>74.7</v>
      </c>
      <c r="AE1274" s="28" t="s">
        <v>321</v>
      </c>
      <c r="AG1274" s="28" t="s">
        <v>321</v>
      </c>
      <c r="AH1274" s="28"/>
      <c r="AI1274" s="28"/>
      <c r="AJ1274" s="28" t="s">
        <v>321</v>
      </c>
      <c r="AK1274" s="28" t="s">
        <v>321</v>
      </c>
      <c r="AL1274" s="28" t="s">
        <v>321</v>
      </c>
      <c r="AP1274" s="28">
        <v>235</v>
      </c>
      <c r="AQ1274" s="28">
        <v>125</v>
      </c>
    </row>
    <row r="1275" spans="1:43" x14ac:dyDescent="0.3">
      <c r="A1275" s="67">
        <v>43664</v>
      </c>
      <c r="B1275" s="57">
        <v>0.37817129629629626</v>
      </c>
      <c r="C1275" s="13">
        <v>410.8</v>
      </c>
      <c r="D1275" s="13">
        <v>0.2671</v>
      </c>
      <c r="E1275" s="13">
        <v>6.19</v>
      </c>
      <c r="F1275" s="13">
        <v>8.0500000000000007</v>
      </c>
      <c r="G1275" s="13">
        <v>25.2</v>
      </c>
      <c r="K1275" s="56">
        <v>2909</v>
      </c>
      <c r="AP1275" s="28">
        <v>235</v>
      </c>
      <c r="AQ1275" s="28">
        <v>125</v>
      </c>
    </row>
    <row r="1276" spans="1:43" x14ac:dyDescent="0.3">
      <c r="A1276" s="67">
        <v>43675</v>
      </c>
      <c r="B1276" s="30">
        <v>0.39120370370370372</v>
      </c>
      <c r="C1276" s="13">
        <v>1730</v>
      </c>
      <c r="D1276" s="13">
        <v>1.1245000000000001</v>
      </c>
      <c r="E1276" s="13">
        <v>5.74</v>
      </c>
      <c r="F1276" s="13">
        <v>7.68</v>
      </c>
      <c r="G1276" s="13">
        <v>23.3</v>
      </c>
      <c r="K1276" s="56">
        <v>377</v>
      </c>
      <c r="L1276" s="31">
        <f>AVERAGE(K1272:K1276)</f>
        <v>3537.8</v>
      </c>
      <c r="M1276" s="38">
        <f>GEOMEAN(K1272:K1276)</f>
        <v>1631.4540365898592</v>
      </c>
      <c r="N1276" s="55" t="s">
        <v>576</v>
      </c>
      <c r="AP1276" s="28">
        <v>235</v>
      </c>
      <c r="AQ1276" s="28">
        <v>125</v>
      </c>
    </row>
    <row r="1277" spans="1:43" x14ac:dyDescent="0.3">
      <c r="A1277" s="67">
        <v>43689</v>
      </c>
      <c r="B1277" s="57">
        <v>0.38521990740740741</v>
      </c>
      <c r="C1277" s="13">
        <v>1020</v>
      </c>
      <c r="D1277" s="13">
        <v>0.66300000000000003</v>
      </c>
      <c r="E1277" s="13">
        <v>6.32</v>
      </c>
      <c r="F1277" s="13">
        <v>7.68</v>
      </c>
      <c r="G1277" s="13">
        <v>22</v>
      </c>
      <c r="K1277" s="56">
        <v>345</v>
      </c>
      <c r="AP1277" s="28">
        <v>235</v>
      </c>
      <c r="AQ1277" s="28">
        <v>125</v>
      </c>
    </row>
    <row r="1278" spans="1:43" x14ac:dyDescent="0.3">
      <c r="A1278" s="67">
        <v>43692</v>
      </c>
      <c r="B1278" s="30">
        <v>0.40782407407407412</v>
      </c>
      <c r="C1278" s="13">
        <v>1164</v>
      </c>
      <c r="D1278" s="13">
        <v>0.754</v>
      </c>
      <c r="E1278" s="13">
        <v>6.82</v>
      </c>
      <c r="F1278" s="13">
        <v>7.63</v>
      </c>
      <c r="G1278" s="13">
        <v>22.3</v>
      </c>
      <c r="K1278" s="56">
        <v>2143</v>
      </c>
      <c r="AP1278" s="28">
        <v>235</v>
      </c>
      <c r="AQ1278" s="28">
        <v>125</v>
      </c>
    </row>
    <row r="1279" spans="1:43" x14ac:dyDescent="0.3">
      <c r="A1279" s="67">
        <v>43698</v>
      </c>
      <c r="B1279" s="26">
        <v>0.40922453703703704</v>
      </c>
      <c r="C1279" s="13">
        <v>700</v>
      </c>
      <c r="D1279" s="13">
        <v>0.45500000000000002</v>
      </c>
      <c r="E1279" s="13">
        <v>5.35</v>
      </c>
      <c r="F1279" s="13">
        <v>7.71</v>
      </c>
      <c r="G1279" s="13">
        <v>22.4</v>
      </c>
      <c r="K1279" s="56">
        <v>1904</v>
      </c>
      <c r="AP1279" s="28">
        <v>235</v>
      </c>
      <c r="AQ1279" s="28">
        <v>125</v>
      </c>
    </row>
    <row r="1280" spans="1:43" x14ac:dyDescent="0.3">
      <c r="A1280" s="67">
        <v>43706</v>
      </c>
      <c r="B1280" s="57">
        <v>0.38928240740740744</v>
      </c>
      <c r="C1280" s="13">
        <v>906</v>
      </c>
      <c r="D1280" s="13">
        <v>0.59150000000000003</v>
      </c>
      <c r="E1280" s="13">
        <v>5.68</v>
      </c>
      <c r="F1280" s="13">
        <v>7.6</v>
      </c>
      <c r="G1280" s="13">
        <v>19.100000000000001</v>
      </c>
      <c r="K1280" s="56">
        <v>1019</v>
      </c>
      <c r="L1280" s="31">
        <f>AVERAGE(K1276:K1280)</f>
        <v>1157.5999999999999</v>
      </c>
      <c r="M1280" s="38">
        <f>GEOMEAN(K1276:K1280)</f>
        <v>884.31043314234</v>
      </c>
      <c r="N1280" s="55" t="s">
        <v>577</v>
      </c>
      <c r="AP1280" s="28">
        <v>235</v>
      </c>
      <c r="AQ1280" s="28">
        <v>125</v>
      </c>
    </row>
    <row r="1281" spans="1:43" x14ac:dyDescent="0.3">
      <c r="A1281" s="67">
        <v>43718</v>
      </c>
      <c r="B1281" s="26">
        <v>0.42171296296296296</v>
      </c>
      <c r="C1281" s="13">
        <v>1644</v>
      </c>
      <c r="D1281" s="13">
        <v>1.0660000000000001</v>
      </c>
      <c r="E1281" s="13">
        <v>5.71</v>
      </c>
      <c r="F1281" s="13">
        <v>7.5</v>
      </c>
      <c r="G1281" s="13">
        <v>21.4</v>
      </c>
      <c r="K1281" s="56">
        <v>1063</v>
      </c>
      <c r="AP1281" s="28">
        <v>235</v>
      </c>
      <c r="AQ1281" s="28">
        <v>125</v>
      </c>
    </row>
    <row r="1282" spans="1:43" x14ac:dyDescent="0.3">
      <c r="A1282" s="67">
        <v>43720</v>
      </c>
      <c r="B1282" s="30">
        <v>0.36496527777777782</v>
      </c>
      <c r="C1282" s="13">
        <v>1804</v>
      </c>
      <c r="D1282" s="13">
        <v>1.17</v>
      </c>
      <c r="E1282" s="13">
        <v>5.35</v>
      </c>
      <c r="F1282" s="13">
        <v>7.56</v>
      </c>
      <c r="G1282" s="13">
        <v>22.3</v>
      </c>
      <c r="K1282" s="56">
        <v>1497</v>
      </c>
      <c r="AP1282" s="28">
        <v>235</v>
      </c>
      <c r="AQ1282" s="28">
        <v>125</v>
      </c>
    </row>
    <row r="1283" spans="1:43" x14ac:dyDescent="0.3">
      <c r="A1283" s="67">
        <v>43724</v>
      </c>
      <c r="B1283" s="30">
        <v>0.40285879629629634</v>
      </c>
      <c r="C1283" s="13">
        <v>1803</v>
      </c>
      <c r="D1283" s="13">
        <v>1.17</v>
      </c>
      <c r="E1283" s="13">
        <v>5.87</v>
      </c>
      <c r="F1283" s="13">
        <v>7.63</v>
      </c>
      <c r="G1283" s="13">
        <v>21</v>
      </c>
      <c r="K1283" s="56">
        <v>384</v>
      </c>
      <c r="AP1283" s="28">
        <v>235</v>
      </c>
      <c r="AQ1283" s="28">
        <v>125</v>
      </c>
    </row>
    <row r="1284" spans="1:43" x14ac:dyDescent="0.3">
      <c r="A1284" s="67">
        <v>43731</v>
      </c>
      <c r="B1284" s="30">
        <v>0.39945601851851853</v>
      </c>
      <c r="C1284" s="13">
        <v>308.5</v>
      </c>
      <c r="D1284" s="13">
        <v>0.20019999999999999</v>
      </c>
      <c r="E1284" s="13">
        <v>6.47</v>
      </c>
      <c r="F1284" s="13">
        <v>8.09</v>
      </c>
      <c r="G1284" s="13">
        <v>21.2</v>
      </c>
      <c r="K1284" s="56">
        <v>24192</v>
      </c>
      <c r="AP1284" s="28">
        <v>235</v>
      </c>
      <c r="AQ1284" s="28">
        <v>125</v>
      </c>
    </row>
    <row r="1285" spans="1:43" x14ac:dyDescent="0.3">
      <c r="A1285" s="68">
        <v>43734</v>
      </c>
      <c r="B1285" s="26">
        <v>0.41722222222222222</v>
      </c>
      <c r="C1285" s="13">
        <v>963</v>
      </c>
      <c r="D1285" s="13">
        <v>0.624</v>
      </c>
      <c r="E1285" s="13">
        <v>5.82</v>
      </c>
      <c r="F1285" s="13">
        <v>7.71</v>
      </c>
      <c r="G1285" s="13">
        <v>19</v>
      </c>
      <c r="K1285" s="56">
        <v>3654</v>
      </c>
      <c r="L1285" s="31">
        <f>AVERAGE(K1281:K1285)</f>
        <v>6158</v>
      </c>
      <c r="M1285" s="38">
        <f>GEOMEAN(K1281:K1285)</f>
        <v>2220.7788934856667</v>
      </c>
      <c r="N1285" s="55" t="s">
        <v>578</v>
      </c>
      <c r="AP1285" s="28">
        <v>235</v>
      </c>
      <c r="AQ1285" s="28">
        <v>125</v>
      </c>
    </row>
    <row r="1286" spans="1:43" x14ac:dyDescent="0.3">
      <c r="A1286" s="67">
        <v>43740</v>
      </c>
      <c r="B1286" s="30">
        <v>0.39207175925925924</v>
      </c>
      <c r="C1286" s="13">
        <v>1334</v>
      </c>
      <c r="D1286" s="13">
        <v>0.86450000000000005</v>
      </c>
      <c r="E1286" s="13">
        <v>5.27</v>
      </c>
      <c r="F1286" s="13">
        <v>7.59</v>
      </c>
      <c r="G1286" s="13">
        <v>21.7</v>
      </c>
      <c r="K1286" s="56">
        <v>265</v>
      </c>
      <c r="AP1286" s="28">
        <v>235</v>
      </c>
      <c r="AQ1286" s="28">
        <v>125</v>
      </c>
    </row>
    <row r="1287" spans="1:43" x14ac:dyDescent="0.3">
      <c r="A1287" s="67">
        <v>43746</v>
      </c>
      <c r="B1287" s="30">
        <v>0.40622685185185187</v>
      </c>
      <c r="C1287" s="13">
        <v>1055</v>
      </c>
      <c r="D1287" s="13">
        <v>0.6825</v>
      </c>
      <c r="E1287" s="13">
        <v>6.26</v>
      </c>
      <c r="F1287" s="13">
        <v>7.6</v>
      </c>
      <c r="G1287" s="13">
        <v>14.1</v>
      </c>
      <c r="K1287" s="56">
        <v>717</v>
      </c>
      <c r="O1287" s="28" t="s">
        <v>321</v>
      </c>
      <c r="P1287" s="13">
        <v>95.1</v>
      </c>
      <c r="Q1287" s="28" t="s">
        <v>321</v>
      </c>
      <c r="R1287" s="28" t="s">
        <v>321</v>
      </c>
      <c r="S1287" s="28" t="s">
        <v>321</v>
      </c>
      <c r="T1287" s="28" t="s">
        <v>321</v>
      </c>
      <c r="U1287" s="28" t="s">
        <v>321</v>
      </c>
      <c r="V1287" s="28" t="s">
        <v>321</v>
      </c>
      <c r="W1287" s="28" t="s">
        <v>321</v>
      </c>
      <c r="X1287" s="28">
        <v>175</v>
      </c>
      <c r="Y1287" s="28" t="s">
        <v>321</v>
      </c>
      <c r="Z1287" s="37" t="s">
        <v>321</v>
      </c>
      <c r="AA1287" s="28" t="s">
        <v>321</v>
      </c>
      <c r="AB1287" s="28">
        <v>42.7</v>
      </c>
      <c r="AC1287" s="28" t="s">
        <v>321</v>
      </c>
      <c r="AD1287" s="13">
        <v>241</v>
      </c>
      <c r="AE1287" s="28" t="s">
        <v>321</v>
      </c>
      <c r="AF1287" s="29" t="s">
        <v>112</v>
      </c>
      <c r="AG1287" s="28">
        <v>513</v>
      </c>
      <c r="AH1287" s="28">
        <v>67200</v>
      </c>
      <c r="AI1287" s="28">
        <v>17900</v>
      </c>
      <c r="AJ1287" s="28">
        <v>4.9000000000000004</v>
      </c>
      <c r="AK1287" s="28" t="s">
        <v>321</v>
      </c>
      <c r="AL1287" s="28" t="s">
        <v>321</v>
      </c>
      <c r="AM1287" s="28">
        <v>68.599999999999994</v>
      </c>
      <c r="AP1287" s="28">
        <v>235</v>
      </c>
      <c r="AQ1287" s="28">
        <v>125</v>
      </c>
    </row>
    <row r="1288" spans="1:43" x14ac:dyDescent="0.3">
      <c r="A1288" s="67">
        <v>43754</v>
      </c>
      <c r="B1288" s="30">
        <v>0.40236111111111111</v>
      </c>
      <c r="C1288" s="13">
        <v>1422</v>
      </c>
      <c r="D1288" s="13">
        <v>0.92300000000000004</v>
      </c>
      <c r="E1288" s="13">
        <v>7.29</v>
      </c>
      <c r="F1288" s="13">
        <v>7.54</v>
      </c>
      <c r="G1288" s="13">
        <v>11.7</v>
      </c>
      <c r="K1288" s="56">
        <v>689</v>
      </c>
      <c r="AP1288" s="28">
        <v>235</v>
      </c>
      <c r="AQ1288" s="28">
        <v>125</v>
      </c>
    </row>
    <row r="1289" spans="1:43" x14ac:dyDescent="0.3">
      <c r="A1289" s="67">
        <v>43762</v>
      </c>
      <c r="B1289" s="30">
        <v>0.39355324074074072</v>
      </c>
      <c r="C1289" s="13">
        <v>1023</v>
      </c>
      <c r="D1289" s="13">
        <v>0.66300000000000003</v>
      </c>
      <c r="E1289" s="13">
        <v>7.91</v>
      </c>
      <c r="F1289" s="13">
        <v>7.53</v>
      </c>
      <c r="G1289" s="13">
        <v>11.5</v>
      </c>
      <c r="K1289" s="56">
        <v>1112</v>
      </c>
      <c r="AP1289" s="28">
        <v>235</v>
      </c>
      <c r="AQ1289" s="28">
        <v>125</v>
      </c>
    </row>
    <row r="1290" spans="1:43" x14ac:dyDescent="0.3">
      <c r="A1290" s="67">
        <v>43766</v>
      </c>
      <c r="B1290" s="26">
        <v>0.40862268518518513</v>
      </c>
      <c r="C1290" s="13">
        <v>590</v>
      </c>
      <c r="D1290" s="13">
        <v>0.38350000000000001</v>
      </c>
      <c r="E1290" s="13">
        <v>8.2899999999999991</v>
      </c>
      <c r="F1290" s="13">
        <v>7.86</v>
      </c>
      <c r="G1290" s="13">
        <v>11.3</v>
      </c>
      <c r="K1290" s="56">
        <v>1669</v>
      </c>
      <c r="L1290" s="31">
        <f>AVERAGE(K1286:K1290)</f>
        <v>890.4</v>
      </c>
      <c r="M1290" s="38">
        <f>GEOMEAN(K1286:K1290)</f>
        <v>753.54479626442105</v>
      </c>
      <c r="N1290" s="55" t="s">
        <v>579</v>
      </c>
      <c r="AP1290" s="28">
        <v>235</v>
      </c>
      <c r="AQ1290" s="28">
        <v>125</v>
      </c>
    </row>
    <row r="1291" spans="1:43" x14ac:dyDescent="0.3">
      <c r="A1291" s="67">
        <v>43773</v>
      </c>
      <c r="B1291" s="30">
        <v>0.40130787037037036</v>
      </c>
      <c r="C1291" s="13">
        <v>950</v>
      </c>
      <c r="D1291" s="13">
        <v>0.61750000000000005</v>
      </c>
      <c r="E1291" s="13">
        <v>9.6199999999999992</v>
      </c>
      <c r="F1291" s="13">
        <v>7.59</v>
      </c>
      <c r="G1291" s="13">
        <v>7.9</v>
      </c>
      <c r="K1291" s="56">
        <v>987</v>
      </c>
      <c r="AP1291" s="28">
        <v>235</v>
      </c>
      <c r="AQ1291" s="28">
        <v>125</v>
      </c>
    </row>
    <row r="1292" spans="1:43" x14ac:dyDescent="0.3">
      <c r="A1292" s="67">
        <v>43775</v>
      </c>
      <c r="B1292" s="30">
        <v>0.4072453703703704</v>
      </c>
      <c r="C1292" s="13">
        <v>1079</v>
      </c>
      <c r="D1292" s="13">
        <v>0.70199999999999996</v>
      </c>
      <c r="E1292" s="13">
        <v>9.25</v>
      </c>
      <c r="F1292" s="13">
        <v>7.78</v>
      </c>
      <c r="G1292" s="13">
        <v>8.1</v>
      </c>
      <c r="K1292" s="56">
        <v>609</v>
      </c>
      <c r="AP1292" s="28">
        <v>235</v>
      </c>
      <c r="AQ1292" s="28">
        <v>125</v>
      </c>
    </row>
    <row r="1293" spans="1:43" x14ac:dyDescent="0.3">
      <c r="A1293" s="67">
        <v>43781</v>
      </c>
      <c r="B1293" s="26">
        <v>0.4329513888888889</v>
      </c>
      <c r="C1293" s="13">
        <v>2060</v>
      </c>
      <c r="D1293" s="13">
        <v>1.339</v>
      </c>
      <c r="E1293" s="13">
        <v>10.130000000000001</v>
      </c>
      <c r="F1293" s="13">
        <v>7.65</v>
      </c>
      <c r="G1293" s="13">
        <v>3</v>
      </c>
      <c r="K1293" s="56">
        <v>960</v>
      </c>
      <c r="AP1293" s="28">
        <v>235</v>
      </c>
      <c r="AQ1293" s="28">
        <v>125</v>
      </c>
    </row>
    <row r="1294" spans="1:43" x14ac:dyDescent="0.3">
      <c r="A1294" s="67">
        <v>43787</v>
      </c>
      <c r="B1294" s="30">
        <v>0.39707175925925925</v>
      </c>
      <c r="C1294" s="13">
        <v>1469</v>
      </c>
      <c r="D1294" s="13">
        <v>0.95550000000000002</v>
      </c>
      <c r="E1294" s="13">
        <v>9.85</v>
      </c>
      <c r="F1294" s="13">
        <v>7.97</v>
      </c>
      <c r="G1294" s="13">
        <v>5.5</v>
      </c>
      <c r="K1294" s="56">
        <v>776</v>
      </c>
      <c r="AP1294" s="28">
        <v>235</v>
      </c>
      <c r="AQ1294" s="28">
        <v>125</v>
      </c>
    </row>
    <row r="1295" spans="1:43" x14ac:dyDescent="0.3">
      <c r="A1295" s="67">
        <v>43795</v>
      </c>
      <c r="B1295" s="26">
        <v>0.43356481481481479</v>
      </c>
      <c r="C1295" s="13">
        <v>989</v>
      </c>
      <c r="D1295" s="13">
        <v>0.64349999999999996</v>
      </c>
      <c r="E1295" s="13">
        <v>10.58</v>
      </c>
      <c r="F1295" s="13">
        <v>7.6</v>
      </c>
      <c r="G1295" s="13">
        <v>7.8</v>
      </c>
      <c r="K1295" s="56">
        <v>341</v>
      </c>
      <c r="L1295" s="31">
        <f>AVERAGE(K1291:K1295)</f>
        <v>734.6</v>
      </c>
      <c r="M1295" s="38">
        <f>GEOMEAN(K1291:K1295)</f>
        <v>686.69574397552969</v>
      </c>
      <c r="N1295" s="55" t="s">
        <v>580</v>
      </c>
      <c r="AP1295" s="28">
        <v>235</v>
      </c>
      <c r="AQ1295" s="28">
        <v>125</v>
      </c>
    </row>
    <row r="1296" spans="1:43" x14ac:dyDescent="0.3">
      <c r="A1296" s="67">
        <v>43802</v>
      </c>
      <c r="B1296" s="30">
        <v>0.39451388888888889</v>
      </c>
      <c r="C1296" s="13">
        <v>867</v>
      </c>
      <c r="D1296" s="13">
        <v>0.5655</v>
      </c>
      <c r="E1296" s="13">
        <v>11.57</v>
      </c>
      <c r="F1296" s="13">
        <v>8.23</v>
      </c>
      <c r="G1296" s="13">
        <v>4.7</v>
      </c>
      <c r="K1296" s="56">
        <v>122</v>
      </c>
      <c r="AP1296" s="28">
        <v>235</v>
      </c>
      <c r="AQ1296" s="28">
        <v>125</v>
      </c>
    </row>
    <row r="1297" spans="1:43" x14ac:dyDescent="0.3">
      <c r="A1297" s="67">
        <v>43804</v>
      </c>
      <c r="B1297" s="26">
        <v>0.41749999999999998</v>
      </c>
      <c r="C1297" s="13">
        <v>1060</v>
      </c>
      <c r="D1297" s="13">
        <v>0.68899999999999995</v>
      </c>
      <c r="E1297" s="13">
        <v>13.42</v>
      </c>
      <c r="F1297" s="13">
        <v>7.98</v>
      </c>
      <c r="G1297" s="13">
        <v>3.8</v>
      </c>
      <c r="K1297" s="56">
        <v>218</v>
      </c>
      <c r="AP1297" s="28">
        <v>235</v>
      </c>
      <c r="AQ1297" s="28">
        <v>125</v>
      </c>
    </row>
    <row r="1298" spans="1:43" x14ac:dyDescent="0.3">
      <c r="A1298" s="67">
        <v>43809</v>
      </c>
      <c r="B1298" s="30">
        <v>0.3961574074074074</v>
      </c>
      <c r="C1298" s="13">
        <v>676</v>
      </c>
      <c r="D1298" s="13">
        <v>0.43940000000000001</v>
      </c>
      <c r="E1298" s="13">
        <v>11.55</v>
      </c>
      <c r="F1298" s="13">
        <v>7.98</v>
      </c>
      <c r="G1298" s="13">
        <v>4.7</v>
      </c>
      <c r="K1298" s="56">
        <v>3282</v>
      </c>
      <c r="AP1298" s="28">
        <v>235</v>
      </c>
      <c r="AQ1298" s="28">
        <v>125</v>
      </c>
    </row>
    <row r="1299" spans="1:43" x14ac:dyDescent="0.3">
      <c r="A1299" s="67">
        <v>43815</v>
      </c>
      <c r="B1299" s="30">
        <v>0.4067013888888889</v>
      </c>
      <c r="C1299" s="13">
        <v>3046</v>
      </c>
      <c r="D1299" s="13">
        <v>1.9824999999999999</v>
      </c>
      <c r="E1299" s="13">
        <v>11.97</v>
      </c>
      <c r="F1299" s="13">
        <v>8.17</v>
      </c>
      <c r="G1299" s="13">
        <v>2.8</v>
      </c>
      <c r="K1299" s="69">
        <v>1722</v>
      </c>
      <c r="AP1299" s="28">
        <v>235</v>
      </c>
      <c r="AQ1299" s="28">
        <v>125</v>
      </c>
    </row>
    <row r="1300" spans="1:43" x14ac:dyDescent="0.3">
      <c r="A1300" s="67">
        <v>43817</v>
      </c>
      <c r="B1300" s="30">
        <v>0.38763888888888887</v>
      </c>
      <c r="C1300" s="13">
        <v>3933</v>
      </c>
      <c r="D1300" s="13">
        <v>2.5545</v>
      </c>
      <c r="E1300" s="13">
        <v>16.23</v>
      </c>
      <c r="F1300" s="13">
        <v>8.11</v>
      </c>
      <c r="G1300" s="13">
        <v>1.9</v>
      </c>
      <c r="K1300" s="69">
        <v>862</v>
      </c>
      <c r="L1300" s="31">
        <f>AVERAGE(K1296:K1300)</f>
        <v>1241.2</v>
      </c>
      <c r="M1300" s="38">
        <f>GEOMEAN(K1296:K1300)</f>
        <v>664.50623889449651</v>
      </c>
      <c r="N1300" s="55" t="s">
        <v>581</v>
      </c>
      <c r="AP1300" s="28">
        <v>235</v>
      </c>
      <c r="AQ1300" s="28">
        <v>125</v>
      </c>
    </row>
    <row r="1301" spans="1:43" x14ac:dyDescent="0.3">
      <c r="A1301" s="67">
        <v>43838</v>
      </c>
      <c r="B1301" s="30">
        <v>0.38891203703703708</v>
      </c>
      <c r="C1301" s="13">
        <v>1369</v>
      </c>
      <c r="D1301" s="13">
        <v>0.89049999999999996</v>
      </c>
      <c r="E1301" s="13">
        <v>12.72</v>
      </c>
      <c r="F1301" s="13">
        <v>7.81</v>
      </c>
      <c r="G1301" s="13">
        <v>2.7</v>
      </c>
      <c r="K1301" s="56">
        <v>243</v>
      </c>
      <c r="AP1301" s="28">
        <v>235</v>
      </c>
      <c r="AQ1301" s="28">
        <v>125</v>
      </c>
    </row>
    <row r="1302" spans="1:43" x14ac:dyDescent="0.3">
      <c r="A1302" s="67">
        <v>43843</v>
      </c>
      <c r="B1302" s="26">
        <v>0.38877314814814817</v>
      </c>
      <c r="C1302" s="13">
        <v>701</v>
      </c>
      <c r="D1302" s="13">
        <v>0.4556</v>
      </c>
      <c r="E1302" s="13">
        <v>11.88</v>
      </c>
      <c r="F1302" s="13">
        <v>8.4499999999999993</v>
      </c>
      <c r="G1302" s="13">
        <v>6.7</v>
      </c>
      <c r="K1302" s="13">
        <v>820</v>
      </c>
      <c r="AP1302" s="28">
        <v>235</v>
      </c>
      <c r="AQ1302" s="28">
        <v>125</v>
      </c>
    </row>
    <row r="1303" spans="1:43" x14ac:dyDescent="0.3">
      <c r="A1303" s="67">
        <v>43846</v>
      </c>
      <c r="B1303" s="30">
        <v>0.3916782407407407</v>
      </c>
      <c r="C1303" s="13">
        <v>1023</v>
      </c>
      <c r="D1303" s="13">
        <v>0.66300000000000003</v>
      </c>
      <c r="E1303" s="13">
        <v>13.46</v>
      </c>
      <c r="F1303" s="13">
        <v>7.76</v>
      </c>
      <c r="G1303" s="13">
        <v>5.0999999999999996</v>
      </c>
      <c r="K1303" s="13">
        <v>805</v>
      </c>
      <c r="AP1303" s="28">
        <v>235</v>
      </c>
      <c r="AQ1303" s="28">
        <v>125</v>
      </c>
    </row>
    <row r="1304" spans="1:43" x14ac:dyDescent="0.3">
      <c r="A1304" s="67">
        <v>43853</v>
      </c>
      <c r="B1304" s="26">
        <v>0.36472222222222223</v>
      </c>
      <c r="C1304" s="13">
        <v>1168</v>
      </c>
      <c r="D1304" s="13">
        <v>0.76049999999999995</v>
      </c>
      <c r="E1304" s="13">
        <v>13.08</v>
      </c>
      <c r="F1304" s="13">
        <v>7.81</v>
      </c>
      <c r="G1304" s="13">
        <v>2.2000000000000002</v>
      </c>
      <c r="K1304" s="13">
        <v>309</v>
      </c>
      <c r="AP1304" s="28">
        <v>235</v>
      </c>
      <c r="AQ1304" s="28">
        <v>125</v>
      </c>
    </row>
    <row r="1305" spans="1:43" x14ac:dyDescent="0.3">
      <c r="A1305" s="67">
        <v>43859</v>
      </c>
      <c r="B1305" s="30">
        <v>0.38296296296296295</v>
      </c>
      <c r="C1305" s="13">
        <v>1266</v>
      </c>
      <c r="D1305" s="13">
        <v>0.82550000000000001</v>
      </c>
      <c r="E1305" s="13">
        <v>13.13</v>
      </c>
      <c r="F1305" s="13">
        <v>7.86</v>
      </c>
      <c r="G1305" s="13">
        <v>3.6</v>
      </c>
      <c r="K1305" s="13">
        <v>472</v>
      </c>
      <c r="L1305" s="31">
        <f>AVERAGE(K1301:K1305)</f>
        <v>529.79999999999995</v>
      </c>
      <c r="M1305" s="38">
        <f>GEOMEAN(K1301:K1305)</f>
        <v>471.87101017069523</v>
      </c>
      <c r="N1305" s="55" t="s">
        <v>582</v>
      </c>
      <c r="AP1305" s="28">
        <v>235</v>
      </c>
      <c r="AQ1305" s="28">
        <v>125</v>
      </c>
    </row>
    <row r="1306" spans="1:43" x14ac:dyDescent="0.3">
      <c r="A1306" s="67">
        <v>43867</v>
      </c>
      <c r="B1306" s="30">
        <v>0.3991898148148148</v>
      </c>
      <c r="C1306" s="13">
        <v>1454</v>
      </c>
      <c r="D1306" s="13">
        <v>0.9425</v>
      </c>
      <c r="E1306" s="13">
        <v>13.64</v>
      </c>
      <c r="F1306" s="13">
        <v>8.2799999999999994</v>
      </c>
      <c r="G1306" s="13">
        <v>3.4</v>
      </c>
      <c r="K1306" s="13">
        <v>345</v>
      </c>
      <c r="AP1306" s="28">
        <v>235</v>
      </c>
      <c r="AQ1306" s="28">
        <v>125</v>
      </c>
    </row>
    <row r="1307" spans="1:43" x14ac:dyDescent="0.3">
      <c r="A1307" s="67">
        <v>43871</v>
      </c>
      <c r="B1307" s="30">
        <v>0.39765046296296297</v>
      </c>
      <c r="C1307" s="13">
        <v>664</v>
      </c>
      <c r="D1307" s="13">
        <v>0.43159999999999998</v>
      </c>
      <c r="E1307" s="13">
        <v>14.72</v>
      </c>
      <c r="F1307" s="13">
        <v>8.51</v>
      </c>
      <c r="G1307" s="13">
        <v>3.5</v>
      </c>
      <c r="K1307" s="13">
        <v>794</v>
      </c>
      <c r="AP1307" s="28">
        <v>235</v>
      </c>
      <c r="AQ1307" s="28">
        <v>125</v>
      </c>
    </row>
    <row r="1308" spans="1:43" x14ac:dyDescent="0.3">
      <c r="A1308" s="67">
        <v>43873</v>
      </c>
      <c r="B1308" s="30">
        <v>0.38586805555555559</v>
      </c>
      <c r="C1308" s="13">
        <v>1104</v>
      </c>
      <c r="D1308" s="13">
        <v>0.71499999999999997</v>
      </c>
      <c r="E1308" s="13">
        <v>13.47</v>
      </c>
      <c r="F1308" s="13">
        <v>8.07</v>
      </c>
      <c r="G1308" s="13">
        <v>3.4</v>
      </c>
      <c r="K1308" s="13">
        <v>573</v>
      </c>
      <c r="AP1308" s="28">
        <v>235</v>
      </c>
      <c r="AQ1308" s="28">
        <v>125</v>
      </c>
    </row>
    <row r="1309" spans="1:43" x14ac:dyDescent="0.3">
      <c r="A1309" s="67">
        <v>43879</v>
      </c>
      <c r="B1309" s="30">
        <v>0.41266203703703702</v>
      </c>
      <c r="C1309" s="13">
        <v>1736</v>
      </c>
      <c r="D1309" s="13">
        <v>1.131</v>
      </c>
      <c r="E1309" s="13">
        <v>13.81</v>
      </c>
      <c r="F1309" s="13">
        <v>8.19</v>
      </c>
      <c r="G1309" s="13">
        <v>6.2</v>
      </c>
      <c r="K1309" s="13">
        <v>341</v>
      </c>
      <c r="AP1309" s="28">
        <v>235</v>
      </c>
      <c r="AQ1309" s="28">
        <v>125</v>
      </c>
    </row>
    <row r="1310" spans="1:43" x14ac:dyDescent="0.3">
      <c r="A1310" s="67">
        <v>43887</v>
      </c>
      <c r="B1310" s="26">
        <v>0.40938657407407408</v>
      </c>
      <c r="C1310" s="13">
        <v>1688</v>
      </c>
      <c r="D1310" s="13">
        <v>1.0985</v>
      </c>
      <c r="E1310" s="13">
        <v>13.14</v>
      </c>
      <c r="F1310" s="13">
        <v>8.2799999999999994</v>
      </c>
      <c r="G1310" s="13">
        <v>4.3</v>
      </c>
      <c r="K1310" s="13">
        <v>246</v>
      </c>
      <c r="L1310" s="31">
        <f>AVERAGE(K1306:K1310)</f>
        <v>459.8</v>
      </c>
      <c r="M1310" s="38">
        <f>GEOMEAN(K1306:K1310)</f>
        <v>420.62660731333665</v>
      </c>
      <c r="N1310" s="55" t="s">
        <v>583</v>
      </c>
      <c r="AP1310" s="28">
        <v>235</v>
      </c>
      <c r="AQ1310" s="28">
        <v>125</v>
      </c>
    </row>
    <row r="1311" spans="1:43" x14ac:dyDescent="0.3">
      <c r="A1311" s="67">
        <v>43895</v>
      </c>
      <c r="B1311" s="26">
        <v>0.41287037037037039</v>
      </c>
      <c r="C1311" s="13">
        <v>1384</v>
      </c>
      <c r="D1311" s="13">
        <v>0.89700000000000002</v>
      </c>
      <c r="E1311" s="13">
        <v>14.15</v>
      </c>
      <c r="F1311" s="13">
        <v>7.85</v>
      </c>
      <c r="G1311" s="13">
        <v>5.5</v>
      </c>
      <c r="K1311" s="70">
        <v>132</v>
      </c>
      <c r="AP1311" s="28">
        <v>235</v>
      </c>
      <c r="AQ1311" s="28">
        <v>125</v>
      </c>
    </row>
    <row r="1312" spans="1:43" x14ac:dyDescent="0.3">
      <c r="A1312" s="67">
        <v>43900</v>
      </c>
      <c r="B1312" s="26">
        <v>0.44240740740740742</v>
      </c>
      <c r="C1312" s="13">
        <v>916</v>
      </c>
      <c r="D1312" s="13">
        <v>0.59799999999999998</v>
      </c>
      <c r="E1312" s="13">
        <v>10.17</v>
      </c>
      <c r="F1312" s="13">
        <v>8.06</v>
      </c>
      <c r="G1312" s="13">
        <v>10.1</v>
      </c>
      <c r="K1312" s="70">
        <v>766</v>
      </c>
      <c r="O1312" s="28" t="s">
        <v>321</v>
      </c>
      <c r="P1312" s="13">
        <v>41.2</v>
      </c>
      <c r="Q1312" s="28" t="s">
        <v>321</v>
      </c>
      <c r="R1312" s="28" t="s">
        <v>321</v>
      </c>
      <c r="S1312" s="28" t="s">
        <v>321</v>
      </c>
      <c r="T1312" s="28" t="s">
        <v>321</v>
      </c>
      <c r="U1312" s="28" t="s">
        <v>321</v>
      </c>
      <c r="V1312" s="28" t="s">
        <v>321</v>
      </c>
      <c r="W1312" s="28" t="s">
        <v>321</v>
      </c>
      <c r="X1312" s="28">
        <v>20</v>
      </c>
      <c r="Y1312" s="28" t="s">
        <v>321</v>
      </c>
      <c r="Z1312" s="37" t="s">
        <v>321</v>
      </c>
      <c r="AA1312" s="28" t="s">
        <v>321</v>
      </c>
      <c r="AB1312" s="28">
        <v>21.8</v>
      </c>
      <c r="AC1312" s="28" t="s">
        <v>321</v>
      </c>
      <c r="AD1312" s="13">
        <v>126</v>
      </c>
      <c r="AE1312" s="29">
        <v>15.9</v>
      </c>
      <c r="AF1312" s="29" t="s">
        <v>417</v>
      </c>
      <c r="AG1312" s="28">
        <v>407</v>
      </c>
      <c r="AH1312" s="28">
        <v>37200</v>
      </c>
      <c r="AI1312" s="28">
        <v>8060</v>
      </c>
      <c r="AJ1312" s="28">
        <v>3.1</v>
      </c>
      <c r="AK1312" s="28" t="s">
        <v>321</v>
      </c>
      <c r="AL1312" s="28" t="s">
        <v>321</v>
      </c>
      <c r="AM1312" s="28">
        <v>29.8</v>
      </c>
      <c r="AP1312" s="28">
        <v>235</v>
      </c>
      <c r="AQ1312" s="28">
        <v>125</v>
      </c>
    </row>
    <row r="1313" spans="1:43" x14ac:dyDescent="0.3">
      <c r="A1313" s="67">
        <v>43902</v>
      </c>
      <c r="B1313" s="26">
        <v>0.40891203703703699</v>
      </c>
      <c r="C1313" s="13">
        <v>1447</v>
      </c>
      <c r="D1313" s="13">
        <v>0.9425</v>
      </c>
      <c r="E1313" s="13">
        <v>10.44</v>
      </c>
      <c r="F1313" s="13">
        <v>7.74</v>
      </c>
      <c r="G1313" s="13">
        <v>7.8</v>
      </c>
      <c r="K1313" s="70">
        <v>213</v>
      </c>
      <c r="AE1313" s="29">
        <v>6</v>
      </c>
      <c r="AF1313" s="29" t="s">
        <v>584</v>
      </c>
      <c r="AP1313" s="28">
        <v>235</v>
      </c>
      <c r="AQ1313" s="28">
        <v>125</v>
      </c>
    </row>
    <row r="1314" spans="1:43" x14ac:dyDescent="0.3">
      <c r="A1314" s="67">
        <v>43914</v>
      </c>
      <c r="B1314" s="30">
        <v>0.39268518518518519</v>
      </c>
      <c r="C1314" s="13">
        <v>1236</v>
      </c>
      <c r="D1314" s="13">
        <v>0.80600000000000005</v>
      </c>
      <c r="E1314" s="13">
        <v>12.15</v>
      </c>
      <c r="F1314" s="13">
        <v>7.97</v>
      </c>
      <c r="G1314" s="13">
        <v>6.6</v>
      </c>
      <c r="K1314" s="70">
        <v>309</v>
      </c>
      <c r="AE1314" s="13">
        <v>0.82</v>
      </c>
      <c r="AF1314" s="29" t="s">
        <v>523</v>
      </c>
      <c r="AP1314" s="28">
        <v>235</v>
      </c>
      <c r="AQ1314" s="28">
        <v>125</v>
      </c>
    </row>
    <row r="1315" spans="1:43" x14ac:dyDescent="0.3">
      <c r="A1315" s="67">
        <v>43920</v>
      </c>
      <c r="B1315" s="26">
        <v>0.41690972222222222</v>
      </c>
      <c r="C1315" s="13">
        <v>816</v>
      </c>
      <c r="D1315" s="13">
        <v>0.53300000000000003</v>
      </c>
      <c r="E1315" s="13">
        <v>10.47</v>
      </c>
      <c r="F1315" s="13">
        <v>8.1199999999999992</v>
      </c>
      <c r="G1315" s="13">
        <v>9.5</v>
      </c>
      <c r="K1315" s="70">
        <v>882</v>
      </c>
      <c r="L1315" s="31">
        <f>AVERAGE(K1311:K1315)</f>
        <v>460.4</v>
      </c>
      <c r="M1315" s="38">
        <f>GEOMEAN(K1311:K1315)</f>
        <v>357.86718222367085</v>
      </c>
      <c r="N1315" s="55" t="s">
        <v>585</v>
      </c>
      <c r="AE1315" s="13">
        <v>1.7</v>
      </c>
      <c r="AF1315" s="29" t="s">
        <v>586</v>
      </c>
      <c r="AP1315" s="28">
        <v>235</v>
      </c>
      <c r="AQ1315" s="28">
        <v>125</v>
      </c>
    </row>
    <row r="1316" spans="1:43" x14ac:dyDescent="0.3">
      <c r="A1316" s="67">
        <v>43922</v>
      </c>
      <c r="B1316" s="30">
        <v>0.36850694444444443</v>
      </c>
      <c r="C1316" s="13">
        <v>1000</v>
      </c>
      <c r="D1316" s="13">
        <v>0.65</v>
      </c>
      <c r="E1316" s="13">
        <v>11.92</v>
      </c>
      <c r="F1316" s="13">
        <v>7.75</v>
      </c>
      <c r="G1316" s="13">
        <v>8.6</v>
      </c>
      <c r="K1316" s="71">
        <v>1553</v>
      </c>
      <c r="AE1316" s="13">
        <v>1.9</v>
      </c>
      <c r="AF1316" s="29" t="s">
        <v>395</v>
      </c>
      <c r="AP1316" s="28">
        <v>235</v>
      </c>
      <c r="AQ1316" s="28">
        <v>125</v>
      </c>
    </row>
    <row r="1317" spans="1:43" x14ac:dyDescent="0.3">
      <c r="A1317" s="67">
        <v>43928</v>
      </c>
      <c r="B1317" s="26">
        <v>0.43590277777777775</v>
      </c>
      <c r="C1317" s="13">
        <v>1385</v>
      </c>
      <c r="D1317" s="13">
        <v>0.90349999999999997</v>
      </c>
      <c r="E1317" s="13">
        <v>10.42</v>
      </c>
      <c r="F1317" s="13">
        <v>7.82</v>
      </c>
      <c r="G1317" s="13">
        <v>14.1</v>
      </c>
      <c r="K1317" s="70">
        <v>536</v>
      </c>
      <c r="AE1317" s="13">
        <v>1.6</v>
      </c>
      <c r="AF1317" s="29" t="s">
        <v>332</v>
      </c>
      <c r="AP1317" s="28">
        <v>235</v>
      </c>
      <c r="AQ1317" s="28">
        <v>125</v>
      </c>
    </row>
    <row r="1318" spans="1:43" x14ac:dyDescent="0.3">
      <c r="A1318" s="67">
        <v>43937</v>
      </c>
      <c r="B1318" s="30">
        <v>0.39706018518518515</v>
      </c>
      <c r="C1318" s="13">
        <v>1322</v>
      </c>
      <c r="D1318" s="13">
        <v>0.85799999999999998</v>
      </c>
      <c r="E1318" s="13">
        <v>11.09</v>
      </c>
      <c r="F1318" s="13">
        <v>8.1199999999999992</v>
      </c>
      <c r="G1318" s="13">
        <v>5.5</v>
      </c>
      <c r="K1318" s="70">
        <v>288</v>
      </c>
      <c r="AP1318" s="28">
        <v>235</v>
      </c>
      <c r="AQ1318" s="28">
        <v>125</v>
      </c>
    </row>
    <row r="1319" spans="1:43" x14ac:dyDescent="0.3">
      <c r="A1319" s="67">
        <v>43943</v>
      </c>
      <c r="B1319" s="26">
        <v>0.41805555555555557</v>
      </c>
      <c r="C1319" s="13">
        <v>1393</v>
      </c>
      <c r="D1319" s="13">
        <v>0.90349999999999997</v>
      </c>
      <c r="E1319" s="13">
        <v>9.94</v>
      </c>
      <c r="F1319" s="13">
        <v>7.75</v>
      </c>
      <c r="G1319" s="13">
        <v>9.5</v>
      </c>
      <c r="K1319" s="70">
        <v>253</v>
      </c>
      <c r="AP1319" s="28">
        <v>235</v>
      </c>
      <c r="AQ1319" s="28">
        <v>125</v>
      </c>
    </row>
    <row r="1320" spans="1:43" x14ac:dyDescent="0.3">
      <c r="A1320" s="67">
        <v>43948</v>
      </c>
      <c r="B1320" s="30">
        <v>0.38162037037037039</v>
      </c>
      <c r="C1320" s="13">
        <v>1117</v>
      </c>
      <c r="D1320" s="13">
        <v>0.72799999999999998</v>
      </c>
      <c r="E1320" s="13">
        <v>9.6</v>
      </c>
      <c r="F1320" s="13">
        <v>8.34</v>
      </c>
      <c r="G1320" s="13">
        <v>10.6</v>
      </c>
      <c r="K1320" s="13">
        <v>2481</v>
      </c>
      <c r="L1320" s="31">
        <f>AVERAGE(K1316:K1320)</f>
        <v>1022.2</v>
      </c>
      <c r="M1320" s="38">
        <f>GEOMEAN(K1316:K1320)</f>
        <v>684.69192142842519</v>
      </c>
      <c r="N1320" s="55" t="s">
        <v>587</v>
      </c>
      <c r="AP1320" s="28">
        <v>235</v>
      </c>
      <c r="AQ1320" s="28">
        <v>125</v>
      </c>
    </row>
    <row r="1321" spans="1:43" x14ac:dyDescent="0.3">
      <c r="A1321" s="41">
        <v>43962</v>
      </c>
      <c r="B1321" s="30">
        <v>0.3896296296296296</v>
      </c>
      <c r="C1321" s="13">
        <v>1305</v>
      </c>
      <c r="D1321" s="13">
        <v>0.84499999999999997</v>
      </c>
      <c r="E1321" s="13">
        <v>10.42</v>
      </c>
      <c r="F1321" s="13">
        <v>8.0299999999999994</v>
      </c>
      <c r="G1321" s="13">
        <v>10.199999999999999</v>
      </c>
      <c r="K1321" s="70">
        <v>419</v>
      </c>
      <c r="AP1321" s="28">
        <v>235</v>
      </c>
      <c r="AQ1321" s="28">
        <v>125</v>
      </c>
    </row>
    <row r="1322" spans="1:43" x14ac:dyDescent="0.3">
      <c r="A1322" s="41">
        <v>43964</v>
      </c>
      <c r="B1322" s="26">
        <v>0.42464120370370373</v>
      </c>
      <c r="C1322" s="13">
        <v>1388</v>
      </c>
      <c r="D1322" s="13">
        <v>0.90349999999999997</v>
      </c>
      <c r="E1322" s="13">
        <v>11.87</v>
      </c>
      <c r="F1322" s="13">
        <v>7.84</v>
      </c>
      <c r="G1322" s="13">
        <v>11.8</v>
      </c>
      <c r="K1322" s="72">
        <v>341</v>
      </c>
      <c r="AP1322" s="28">
        <v>235</v>
      </c>
      <c r="AQ1322" s="28">
        <v>125</v>
      </c>
    </row>
    <row r="1323" spans="1:43" x14ac:dyDescent="0.3">
      <c r="A1323" s="41">
        <v>43971</v>
      </c>
      <c r="B1323" s="26">
        <v>0.3477777777777778</v>
      </c>
      <c r="C1323" s="13">
        <v>690</v>
      </c>
      <c r="D1323" s="13">
        <v>0.44850000000000001</v>
      </c>
      <c r="E1323" s="13">
        <v>8.6199999999999992</v>
      </c>
      <c r="F1323" s="13">
        <v>8.44</v>
      </c>
      <c r="G1323" s="13">
        <v>15</v>
      </c>
      <c r="K1323" s="72">
        <v>1076</v>
      </c>
      <c r="AP1323" s="28">
        <v>235</v>
      </c>
      <c r="AQ1323" s="28">
        <v>125</v>
      </c>
    </row>
    <row r="1324" spans="1:43" x14ac:dyDescent="0.3">
      <c r="A1324" s="41">
        <v>43977</v>
      </c>
      <c r="B1324" s="26">
        <v>0.4861111111111111</v>
      </c>
      <c r="C1324" s="13">
        <v>899</v>
      </c>
      <c r="D1324" s="13">
        <v>0.58499999999999996</v>
      </c>
      <c r="E1324" s="13">
        <v>8.27</v>
      </c>
      <c r="F1324" s="13">
        <v>8.18</v>
      </c>
      <c r="G1324" s="13">
        <v>22.9</v>
      </c>
      <c r="K1324" s="72">
        <v>391</v>
      </c>
      <c r="AP1324" s="28">
        <v>235</v>
      </c>
      <c r="AQ1324" s="28">
        <v>125</v>
      </c>
    </row>
    <row r="1325" spans="1:43" x14ac:dyDescent="0.3">
      <c r="A1325" s="41">
        <v>43979</v>
      </c>
      <c r="B1325" s="26">
        <v>0.37344907407407407</v>
      </c>
      <c r="C1325" s="13">
        <v>180.3</v>
      </c>
      <c r="D1325" s="13">
        <v>0.11700000000000001</v>
      </c>
      <c r="E1325" s="13">
        <v>7.83</v>
      </c>
      <c r="F1325" s="13">
        <v>8.44</v>
      </c>
      <c r="G1325" s="13">
        <v>19.600000000000001</v>
      </c>
      <c r="K1325" s="72">
        <v>15531</v>
      </c>
      <c r="L1325" s="31">
        <f>AVERAGE(K1321:K1325)</f>
        <v>3551.6</v>
      </c>
      <c r="M1325" s="38">
        <f>GEOMEAN(K1321:K1325)</f>
        <v>986.35072941267799</v>
      </c>
      <c r="N1325" s="55" t="s">
        <v>588</v>
      </c>
      <c r="AP1325" s="28">
        <v>235</v>
      </c>
      <c r="AQ1325" s="28">
        <v>125</v>
      </c>
    </row>
    <row r="1326" spans="1:43" x14ac:dyDescent="0.3">
      <c r="A1326" s="41">
        <v>43985</v>
      </c>
      <c r="B1326" s="30">
        <v>0.40064814814814814</v>
      </c>
      <c r="C1326" s="13">
        <v>1247</v>
      </c>
      <c r="D1326" s="13">
        <v>0.8125</v>
      </c>
      <c r="E1326" s="13">
        <v>7.66</v>
      </c>
      <c r="F1326" s="13">
        <v>7.79</v>
      </c>
      <c r="G1326" s="13">
        <v>20.100000000000001</v>
      </c>
      <c r="K1326" s="72">
        <v>627</v>
      </c>
      <c r="AP1326" s="28">
        <v>235</v>
      </c>
      <c r="AQ1326" s="28">
        <v>125</v>
      </c>
    </row>
    <row r="1327" spans="1:43" x14ac:dyDescent="0.3">
      <c r="A1327" s="41">
        <v>43990</v>
      </c>
      <c r="B1327" s="26">
        <v>0.41689814814814818</v>
      </c>
      <c r="C1327" s="13">
        <v>1344</v>
      </c>
      <c r="D1327" s="13">
        <v>0.871</v>
      </c>
      <c r="E1327" s="13">
        <v>7.33</v>
      </c>
      <c r="F1327" s="13">
        <v>7.59</v>
      </c>
      <c r="G1327" s="13">
        <v>20.5</v>
      </c>
      <c r="K1327" s="72">
        <v>581</v>
      </c>
      <c r="AP1327" s="28">
        <v>235</v>
      </c>
      <c r="AQ1327" s="28">
        <v>125</v>
      </c>
    </row>
    <row r="1328" spans="1:43" x14ac:dyDescent="0.3">
      <c r="A1328" s="41">
        <v>44000</v>
      </c>
      <c r="B1328" s="26">
        <v>0.41848379629629634</v>
      </c>
      <c r="C1328" s="13">
        <v>1736</v>
      </c>
      <c r="D1328" s="13">
        <v>1.131</v>
      </c>
      <c r="E1328" s="13">
        <v>6.57</v>
      </c>
      <c r="F1328" s="13">
        <v>7.66</v>
      </c>
      <c r="G1328" s="13">
        <v>20.3</v>
      </c>
      <c r="K1328" s="72">
        <v>426</v>
      </c>
      <c r="AP1328" s="28">
        <v>235</v>
      </c>
      <c r="AQ1328" s="28">
        <v>125</v>
      </c>
    </row>
    <row r="1329" spans="1:43" x14ac:dyDescent="0.3">
      <c r="A1329" s="41">
        <v>44004</v>
      </c>
      <c r="B1329" s="30">
        <v>0.38108796296296293</v>
      </c>
      <c r="C1329" s="13">
        <v>1012</v>
      </c>
      <c r="D1329" s="13">
        <v>0.65649999999999997</v>
      </c>
      <c r="E1329" s="13">
        <v>5.39</v>
      </c>
      <c r="F1329" s="13">
        <v>7.73</v>
      </c>
      <c r="G1329" s="13">
        <v>20.2</v>
      </c>
      <c r="K1329" s="72">
        <v>15531</v>
      </c>
      <c r="AP1329" s="28">
        <v>235</v>
      </c>
      <c r="AQ1329" s="28">
        <v>125</v>
      </c>
    </row>
    <row r="1330" spans="1:43" x14ac:dyDescent="0.3">
      <c r="A1330" s="41">
        <v>44006</v>
      </c>
      <c r="B1330" s="30">
        <v>0.36383101851851851</v>
      </c>
      <c r="C1330" s="13">
        <v>612</v>
      </c>
      <c r="D1330" s="13">
        <v>0.39650000000000002</v>
      </c>
      <c r="E1330" s="13">
        <v>6.67</v>
      </c>
      <c r="F1330" s="13">
        <v>7.91</v>
      </c>
      <c r="G1330" s="13">
        <v>20.7</v>
      </c>
      <c r="K1330" s="72">
        <v>2359</v>
      </c>
      <c r="L1330" s="31">
        <f>AVERAGE(K1326:K1330)</f>
        <v>3904.8</v>
      </c>
      <c r="M1330" s="38">
        <f>GEOMEAN(K1326:K1330)</f>
        <v>1415.650760468649</v>
      </c>
      <c r="N1330" s="55" t="s">
        <v>589</v>
      </c>
      <c r="AP1330" s="28">
        <v>235</v>
      </c>
      <c r="AQ1330" s="28">
        <v>125</v>
      </c>
    </row>
    <row r="1331" spans="1:43" x14ac:dyDescent="0.3">
      <c r="A1331" s="41">
        <v>44013</v>
      </c>
      <c r="B1331" s="30">
        <v>0.39193287037037039</v>
      </c>
      <c r="C1331" s="13">
        <v>717</v>
      </c>
      <c r="D1331" s="13">
        <v>0.46800000000000003</v>
      </c>
      <c r="E1331" s="13">
        <v>6.54</v>
      </c>
      <c r="F1331" s="13">
        <v>8.0399999999999991</v>
      </c>
      <c r="G1331" s="13">
        <v>22.7</v>
      </c>
      <c r="K1331" s="72">
        <v>368</v>
      </c>
      <c r="AP1331" s="28">
        <v>235</v>
      </c>
      <c r="AQ1331" s="28">
        <v>125</v>
      </c>
    </row>
    <row r="1332" spans="1:43" x14ac:dyDescent="0.3">
      <c r="A1332" s="41">
        <v>44021</v>
      </c>
      <c r="B1332" s="30">
        <v>0.39203703703703702</v>
      </c>
      <c r="C1332" s="13">
        <v>894</v>
      </c>
      <c r="D1332" s="13">
        <v>0.57850000000000001</v>
      </c>
      <c r="E1332" s="13">
        <v>5.81</v>
      </c>
      <c r="F1332" s="13">
        <v>8.11</v>
      </c>
      <c r="G1332" s="13">
        <v>23.2</v>
      </c>
      <c r="K1332" s="72">
        <v>1515</v>
      </c>
      <c r="AP1332" s="28">
        <v>235</v>
      </c>
      <c r="AQ1332" s="28">
        <v>125</v>
      </c>
    </row>
    <row r="1333" spans="1:43" x14ac:dyDescent="0.3">
      <c r="A1333" s="41">
        <v>44027</v>
      </c>
      <c r="B1333" s="26">
        <v>0.41644675925925928</v>
      </c>
      <c r="C1333" s="13">
        <v>1043</v>
      </c>
      <c r="D1333" s="13">
        <v>0.67600000000000005</v>
      </c>
      <c r="E1333" s="13">
        <v>7.39</v>
      </c>
      <c r="F1333" s="13">
        <v>7.51</v>
      </c>
      <c r="G1333" s="13">
        <v>22.3</v>
      </c>
      <c r="K1333" s="72">
        <v>278</v>
      </c>
      <c r="O1333" s="13">
        <v>2.1</v>
      </c>
      <c r="P1333" s="13">
        <v>102</v>
      </c>
      <c r="Q1333" s="28" t="s">
        <v>321</v>
      </c>
      <c r="R1333" s="28" t="s">
        <v>321</v>
      </c>
      <c r="S1333" s="28" t="s">
        <v>321</v>
      </c>
      <c r="T1333" s="28" t="s">
        <v>321</v>
      </c>
      <c r="U1333" s="28" t="s">
        <v>321</v>
      </c>
      <c r="V1333" s="28" t="s">
        <v>321</v>
      </c>
      <c r="W1333" s="28" t="s">
        <v>321</v>
      </c>
      <c r="X1333" s="28">
        <v>184</v>
      </c>
      <c r="Y1333" s="28" t="s">
        <v>321</v>
      </c>
      <c r="Z1333" s="37" t="s">
        <v>321</v>
      </c>
      <c r="AA1333" s="28" t="s">
        <v>321</v>
      </c>
      <c r="AB1333" s="28">
        <v>43</v>
      </c>
      <c r="AC1333" s="28" t="s">
        <v>321</v>
      </c>
      <c r="AD1333" s="13">
        <v>254</v>
      </c>
      <c r="AE1333" s="13">
        <v>0.51</v>
      </c>
      <c r="AF1333" s="29" t="s">
        <v>417</v>
      </c>
      <c r="AG1333" s="13">
        <v>586</v>
      </c>
      <c r="AH1333" s="13">
        <v>70100</v>
      </c>
      <c r="AI1333" s="13">
        <v>19300</v>
      </c>
      <c r="AJ1333" s="13">
        <v>5.6</v>
      </c>
      <c r="AK1333" s="28" t="s">
        <v>321</v>
      </c>
      <c r="AL1333" s="28" t="s">
        <v>321</v>
      </c>
      <c r="AM1333" s="13">
        <v>81.900000000000006</v>
      </c>
      <c r="AP1333" s="28">
        <v>235</v>
      </c>
      <c r="AQ1333" s="28">
        <v>125</v>
      </c>
    </row>
    <row r="1334" spans="1:43" x14ac:dyDescent="0.3">
      <c r="A1334" s="41">
        <v>44033</v>
      </c>
      <c r="B1334" s="30">
        <v>0.39619212962962963</v>
      </c>
      <c r="C1334" s="13">
        <v>697</v>
      </c>
      <c r="D1334" s="13">
        <v>0.45500000000000002</v>
      </c>
      <c r="E1334" s="13">
        <v>6.09</v>
      </c>
      <c r="F1334" s="13">
        <v>8.1199999999999992</v>
      </c>
      <c r="G1334" s="13">
        <v>23.3</v>
      </c>
      <c r="K1334" s="72">
        <v>1112</v>
      </c>
      <c r="AP1334" s="28">
        <v>235</v>
      </c>
      <c r="AQ1334" s="28">
        <v>125</v>
      </c>
    </row>
    <row r="1335" spans="1:43" x14ac:dyDescent="0.3">
      <c r="A1335" s="41">
        <v>44039</v>
      </c>
      <c r="B1335" s="30">
        <v>0.4001736111111111</v>
      </c>
      <c r="C1335" s="13">
        <v>1221</v>
      </c>
      <c r="D1335" s="13">
        <v>0.79300000000000004</v>
      </c>
      <c r="E1335" s="13">
        <v>5.04</v>
      </c>
      <c r="F1335" s="13">
        <v>7.72</v>
      </c>
      <c r="G1335" s="13">
        <v>24.9</v>
      </c>
      <c r="K1335" s="72">
        <v>94</v>
      </c>
      <c r="L1335" s="31">
        <f>AVERAGE(K1331:K1335)</f>
        <v>673.4</v>
      </c>
      <c r="M1335" s="38">
        <f>GEOMEAN(K1331:K1335)</f>
        <v>438.43738384912382</v>
      </c>
      <c r="N1335" s="55" t="s">
        <v>590</v>
      </c>
      <c r="AP1335" s="28">
        <v>235</v>
      </c>
      <c r="AQ1335" s="28">
        <v>125</v>
      </c>
    </row>
    <row r="1336" spans="1:43" x14ac:dyDescent="0.3">
      <c r="A1336" s="41">
        <v>44046</v>
      </c>
      <c r="B1336" s="26">
        <v>0.40605324074074073</v>
      </c>
      <c r="C1336" s="13">
        <v>769</v>
      </c>
      <c r="D1336" s="13">
        <v>0.50049999999999994</v>
      </c>
      <c r="E1336" s="13">
        <v>6.32</v>
      </c>
      <c r="F1336" s="13">
        <v>7.78</v>
      </c>
      <c r="G1336" s="13">
        <v>21.3</v>
      </c>
      <c r="K1336" s="72">
        <v>1565</v>
      </c>
      <c r="AP1336" s="28">
        <v>235</v>
      </c>
      <c r="AQ1336" s="28">
        <v>125</v>
      </c>
    </row>
    <row r="1337" spans="1:43" x14ac:dyDescent="0.3">
      <c r="A1337" s="41">
        <v>44049</v>
      </c>
      <c r="B1337" s="30">
        <v>0.39956018518518516</v>
      </c>
      <c r="C1337" s="13">
        <v>756</v>
      </c>
      <c r="D1337" s="13">
        <v>0.49399999999999999</v>
      </c>
      <c r="E1337" s="13">
        <v>6.65</v>
      </c>
      <c r="F1337" s="13">
        <v>7.71</v>
      </c>
      <c r="G1337" s="13">
        <v>19.3</v>
      </c>
      <c r="K1337" s="72">
        <v>512</v>
      </c>
      <c r="AP1337" s="28">
        <v>235</v>
      </c>
      <c r="AQ1337" s="28">
        <v>125</v>
      </c>
    </row>
    <row r="1338" spans="1:43" x14ac:dyDescent="0.3">
      <c r="A1338" s="41">
        <v>44055</v>
      </c>
      <c r="B1338" s="26">
        <v>0.41269675925925925</v>
      </c>
      <c r="C1338" s="13">
        <v>556</v>
      </c>
      <c r="D1338" s="13">
        <v>0.36399999999999999</v>
      </c>
      <c r="E1338" s="13">
        <v>5.64</v>
      </c>
      <c r="F1338" s="13">
        <v>7.84</v>
      </c>
      <c r="G1338" s="13">
        <v>23.3</v>
      </c>
      <c r="K1338" s="72">
        <v>601</v>
      </c>
      <c r="AP1338" s="28">
        <v>235</v>
      </c>
      <c r="AQ1338" s="28">
        <v>125</v>
      </c>
    </row>
    <row r="1339" spans="1:43" x14ac:dyDescent="0.3">
      <c r="A1339" s="41">
        <v>44060</v>
      </c>
      <c r="B1339" s="30">
        <v>0.39146990740740745</v>
      </c>
      <c r="C1339" s="13">
        <v>1323</v>
      </c>
      <c r="D1339" s="13">
        <v>0.85799999999999998</v>
      </c>
      <c r="E1339" s="13">
        <v>6.15</v>
      </c>
      <c r="F1339" s="13">
        <v>7.66</v>
      </c>
      <c r="G1339" s="13">
        <v>21.4</v>
      </c>
      <c r="K1339" s="72">
        <v>388</v>
      </c>
      <c r="AP1339" s="28">
        <v>235</v>
      </c>
      <c r="AQ1339" s="28">
        <v>125</v>
      </c>
    </row>
    <row r="1340" spans="1:43" x14ac:dyDescent="0.3">
      <c r="A1340" s="41">
        <v>44069</v>
      </c>
      <c r="B1340" s="30">
        <v>0.38959490740740743</v>
      </c>
      <c r="C1340" s="13">
        <v>1613</v>
      </c>
      <c r="D1340" s="13">
        <v>1.0465</v>
      </c>
      <c r="E1340" s="13">
        <v>5.68</v>
      </c>
      <c r="F1340" s="13">
        <v>7.36</v>
      </c>
      <c r="G1340" s="13">
        <v>23</v>
      </c>
      <c r="K1340" s="72">
        <v>97</v>
      </c>
      <c r="L1340" s="31">
        <f>AVERAGE(K1336:K1340)</f>
        <v>632.6</v>
      </c>
      <c r="M1340" s="38">
        <f>GEOMEAN(K1336:K1340)</f>
        <v>448.38641589957132</v>
      </c>
      <c r="N1340" s="55" t="s">
        <v>591</v>
      </c>
      <c r="AP1340" s="28">
        <v>235</v>
      </c>
      <c r="AQ1340" s="28">
        <v>125</v>
      </c>
    </row>
    <row r="1341" spans="1:43" x14ac:dyDescent="0.3">
      <c r="A1341" s="41">
        <v>44076</v>
      </c>
      <c r="B1341" s="30">
        <v>0.39208333333333334</v>
      </c>
      <c r="C1341" s="13">
        <v>741</v>
      </c>
      <c r="D1341" s="13">
        <v>0.48099999999999998</v>
      </c>
      <c r="E1341" s="13">
        <v>5.25</v>
      </c>
      <c r="F1341" s="13">
        <v>7.57</v>
      </c>
      <c r="G1341" s="13">
        <v>22.1</v>
      </c>
      <c r="K1341" s="72">
        <v>15531</v>
      </c>
      <c r="AP1341" s="28">
        <v>235</v>
      </c>
      <c r="AQ1341" s="28">
        <v>125</v>
      </c>
    </row>
    <row r="1342" spans="1:43" x14ac:dyDescent="0.3">
      <c r="A1342" s="41">
        <v>44084</v>
      </c>
      <c r="B1342" s="26">
        <v>0.41653935185185187</v>
      </c>
      <c r="C1342" s="13">
        <v>1662</v>
      </c>
      <c r="D1342" s="13">
        <v>1.079</v>
      </c>
      <c r="E1342" s="13">
        <v>5.0599999999999996</v>
      </c>
      <c r="F1342" s="13">
        <v>7.5</v>
      </c>
      <c r="G1342" s="13">
        <v>21.8</v>
      </c>
      <c r="K1342" s="72">
        <v>63</v>
      </c>
      <c r="AP1342" s="28">
        <v>235</v>
      </c>
      <c r="AQ1342" s="28">
        <v>125</v>
      </c>
    </row>
    <row r="1343" spans="1:43" x14ac:dyDescent="0.3">
      <c r="A1343" s="41">
        <v>44088</v>
      </c>
      <c r="B1343" s="30">
        <v>0.40135416666666668</v>
      </c>
      <c r="C1343" s="13">
        <v>1737</v>
      </c>
      <c r="D1343" s="13">
        <v>1.131</v>
      </c>
      <c r="E1343" s="13">
        <v>4.75</v>
      </c>
      <c r="F1343" s="13">
        <v>7.27</v>
      </c>
      <c r="G1343" s="13">
        <v>17.899999999999999</v>
      </c>
      <c r="K1343" s="72">
        <v>4106</v>
      </c>
      <c r="AP1343" s="28">
        <v>235</v>
      </c>
      <c r="AQ1343" s="28">
        <v>125</v>
      </c>
    </row>
    <row r="1344" spans="1:43" x14ac:dyDescent="0.3">
      <c r="A1344" s="41">
        <v>44096</v>
      </c>
      <c r="B1344" s="30">
        <v>0.4035069444444444</v>
      </c>
      <c r="C1344" s="13">
        <v>1945</v>
      </c>
      <c r="D1344" s="13">
        <v>1.2609999999999999</v>
      </c>
      <c r="E1344" s="13">
        <v>7.76</v>
      </c>
      <c r="F1344" s="13">
        <v>7.59</v>
      </c>
      <c r="G1344" s="13">
        <v>14.3</v>
      </c>
      <c r="K1344" s="72">
        <v>156</v>
      </c>
      <c r="AP1344" s="28">
        <v>235</v>
      </c>
      <c r="AQ1344" s="28">
        <v>125</v>
      </c>
    </row>
    <row r="1345" spans="1:43" x14ac:dyDescent="0.3">
      <c r="A1345" s="41">
        <v>44104</v>
      </c>
      <c r="B1345" s="30">
        <v>0.43442129629629633</v>
      </c>
      <c r="C1345" s="13">
        <v>1611</v>
      </c>
      <c r="D1345" s="13">
        <v>1.0465</v>
      </c>
      <c r="E1345" s="13">
        <v>9.7899999999999991</v>
      </c>
      <c r="F1345" s="13">
        <v>7.81</v>
      </c>
      <c r="G1345" s="13">
        <v>13.2</v>
      </c>
      <c r="K1345" s="72">
        <v>240</v>
      </c>
      <c r="L1345" s="31">
        <f>AVERAGE(K1341:K1345)</f>
        <v>4019.2</v>
      </c>
      <c r="M1345" s="38">
        <f>GEOMEAN(K1341:K1345)</f>
        <v>684.63476893076574</v>
      </c>
      <c r="N1345" s="55" t="s">
        <v>592</v>
      </c>
      <c r="AP1345" s="28">
        <v>235</v>
      </c>
      <c r="AQ1345" s="28">
        <v>125</v>
      </c>
    </row>
    <row r="1346" spans="1:43" x14ac:dyDescent="0.3">
      <c r="A1346" s="41">
        <v>44105</v>
      </c>
      <c r="B1346" s="30">
        <v>0.41337962962962965</v>
      </c>
      <c r="C1346" s="13">
        <v>1585</v>
      </c>
      <c r="D1346" s="13">
        <v>1.0269999999999999</v>
      </c>
      <c r="E1346" s="13">
        <v>17</v>
      </c>
      <c r="F1346" s="13">
        <v>7.54</v>
      </c>
      <c r="G1346" s="13">
        <v>12</v>
      </c>
      <c r="K1346" s="72">
        <v>51</v>
      </c>
      <c r="AP1346" s="28">
        <v>235</v>
      </c>
      <c r="AQ1346" s="28">
        <v>125</v>
      </c>
    </row>
    <row r="1347" spans="1:43" x14ac:dyDescent="0.3">
      <c r="A1347" s="41">
        <v>44117</v>
      </c>
      <c r="B1347" s="30">
        <v>0.38820601851851855</v>
      </c>
      <c r="C1347" s="13">
        <v>1415</v>
      </c>
      <c r="D1347" s="13">
        <v>0.92300000000000004</v>
      </c>
      <c r="E1347" s="13">
        <v>5.93</v>
      </c>
      <c r="F1347" s="13">
        <v>8</v>
      </c>
      <c r="G1347" s="13">
        <v>13.599999999999998</v>
      </c>
      <c r="K1347" s="72">
        <v>4611</v>
      </c>
      <c r="AP1347" s="28">
        <v>235</v>
      </c>
      <c r="AQ1347" s="28">
        <v>125</v>
      </c>
    </row>
    <row r="1348" spans="1:43" x14ac:dyDescent="0.3">
      <c r="A1348" s="41">
        <v>44118</v>
      </c>
      <c r="B1348" s="30">
        <v>0.3933680555555556</v>
      </c>
      <c r="C1348" s="13">
        <v>1878</v>
      </c>
      <c r="D1348" s="13">
        <v>1.222</v>
      </c>
      <c r="E1348" s="13">
        <v>3.78</v>
      </c>
      <c r="F1348" s="13">
        <v>7.59</v>
      </c>
      <c r="G1348" s="13">
        <v>13.099999999999998</v>
      </c>
      <c r="K1348" s="72">
        <v>784</v>
      </c>
      <c r="AP1348" s="28">
        <v>235</v>
      </c>
      <c r="AQ1348" s="28">
        <v>125</v>
      </c>
    </row>
    <row r="1349" spans="1:43" x14ac:dyDescent="0.3">
      <c r="A1349" s="41">
        <v>44124</v>
      </c>
      <c r="B1349" s="30">
        <v>0.40370370370370368</v>
      </c>
      <c r="C1349" s="13">
        <v>393.7</v>
      </c>
      <c r="D1349" s="13">
        <v>0.25609999999999999</v>
      </c>
      <c r="E1349" s="13">
        <v>10.02</v>
      </c>
      <c r="F1349" s="13">
        <v>8.09</v>
      </c>
      <c r="G1349" s="13">
        <v>11.300000000000002</v>
      </c>
      <c r="K1349" s="72">
        <v>5475</v>
      </c>
      <c r="O1349" s="28" t="s">
        <v>321</v>
      </c>
      <c r="P1349" s="13">
        <v>27.7</v>
      </c>
      <c r="Q1349" s="28" t="s">
        <v>321</v>
      </c>
      <c r="R1349" s="28" t="s">
        <v>321</v>
      </c>
      <c r="S1349" s="28" t="s">
        <v>321</v>
      </c>
      <c r="T1349" s="28" t="s">
        <v>321</v>
      </c>
      <c r="U1349" s="28" t="s">
        <v>321</v>
      </c>
      <c r="V1349" s="28" t="s">
        <v>321</v>
      </c>
      <c r="W1349" s="28" t="s">
        <v>321</v>
      </c>
      <c r="X1349" s="28">
        <v>54.5</v>
      </c>
      <c r="Y1349" s="28" t="s">
        <v>321</v>
      </c>
      <c r="Z1349" s="37" t="s">
        <v>321</v>
      </c>
      <c r="AA1349" s="28" t="s">
        <v>321</v>
      </c>
      <c r="AB1349" s="28">
        <v>21.2</v>
      </c>
      <c r="AC1349" s="28" t="s">
        <v>321</v>
      </c>
      <c r="AD1349" s="49">
        <v>93.7</v>
      </c>
      <c r="AE1349" s="13">
        <v>1.7</v>
      </c>
      <c r="AF1349" s="29" t="s">
        <v>593</v>
      </c>
      <c r="AG1349" s="13">
        <v>220</v>
      </c>
      <c r="AH1349" s="13">
        <v>27500</v>
      </c>
      <c r="AI1349" s="13">
        <v>6060</v>
      </c>
      <c r="AJ1349" s="28" t="s">
        <v>321</v>
      </c>
      <c r="AK1349" s="28" t="s">
        <v>321</v>
      </c>
      <c r="AL1349" s="28" t="s">
        <v>321</v>
      </c>
      <c r="AM1349" s="13">
        <v>18</v>
      </c>
      <c r="AP1349" s="28">
        <v>235</v>
      </c>
      <c r="AQ1349" s="28">
        <v>125</v>
      </c>
    </row>
    <row r="1350" spans="1:43" x14ac:dyDescent="0.3">
      <c r="A1350" s="41">
        <v>44132</v>
      </c>
      <c r="B1350" s="26">
        <v>0.41424768518518523</v>
      </c>
      <c r="C1350" s="13">
        <v>723</v>
      </c>
      <c r="D1350" s="13">
        <v>0.46800000000000003</v>
      </c>
      <c r="E1350" s="13">
        <v>9.5299999999999994</v>
      </c>
      <c r="F1350" s="13">
        <v>7.9</v>
      </c>
      <c r="G1350" s="13">
        <v>11.199999999999998</v>
      </c>
      <c r="K1350" s="72">
        <v>2909</v>
      </c>
      <c r="L1350" s="31">
        <f>AVERAGE(K1346:K1350)</f>
        <v>2766</v>
      </c>
      <c r="M1350" s="38">
        <f>GEOMEAN(K1346:K1350)</f>
        <v>1240.4002387348178</v>
      </c>
      <c r="N1350" s="55" t="s">
        <v>594</v>
      </c>
      <c r="AE1350" s="13">
        <v>2</v>
      </c>
      <c r="AF1350" s="29" t="s">
        <v>391</v>
      </c>
      <c r="AP1350" s="28">
        <v>235</v>
      </c>
      <c r="AQ1350" s="28">
        <v>125</v>
      </c>
    </row>
    <row r="1351" spans="1:43" x14ac:dyDescent="0.3">
      <c r="A1351" s="41">
        <v>44137</v>
      </c>
      <c r="B1351" s="26">
        <v>0.42984953703703704</v>
      </c>
      <c r="C1351" s="13">
        <v>809</v>
      </c>
      <c r="D1351" s="13">
        <v>0.52649999999999997</v>
      </c>
      <c r="E1351" s="13">
        <v>10.63</v>
      </c>
      <c r="F1351" s="13">
        <v>8.02</v>
      </c>
      <c r="G1351" s="13">
        <v>5.9999999999999982</v>
      </c>
      <c r="K1351" s="72">
        <v>301</v>
      </c>
      <c r="AP1351" s="28">
        <v>235</v>
      </c>
      <c r="AQ1351" s="28">
        <v>125</v>
      </c>
    </row>
    <row r="1352" spans="1:43" x14ac:dyDescent="0.3">
      <c r="A1352" s="41">
        <v>44146</v>
      </c>
      <c r="B1352" s="26">
        <v>0.43113425925925924</v>
      </c>
      <c r="C1352" s="13">
        <v>477.3</v>
      </c>
      <c r="D1352" s="13">
        <v>0.31</v>
      </c>
      <c r="E1352" s="13">
        <v>6.52</v>
      </c>
      <c r="F1352" s="13">
        <v>7.97</v>
      </c>
      <c r="G1352" s="13">
        <v>13.599999999999998</v>
      </c>
      <c r="K1352" s="72">
        <v>7270</v>
      </c>
      <c r="AP1352" s="28">
        <v>235</v>
      </c>
      <c r="AQ1352" s="28">
        <v>125</v>
      </c>
    </row>
    <row r="1353" spans="1:43" x14ac:dyDescent="0.3">
      <c r="A1353" s="41">
        <v>44151</v>
      </c>
      <c r="B1353" s="30">
        <v>0.40762731481481485</v>
      </c>
      <c r="C1353" s="13">
        <v>535</v>
      </c>
      <c r="D1353" s="13">
        <v>0.3478</v>
      </c>
      <c r="E1353" s="13">
        <v>15.24</v>
      </c>
      <c r="F1353" s="13">
        <v>7.9</v>
      </c>
      <c r="G1353" s="13">
        <v>7.7999999999999989</v>
      </c>
      <c r="K1353" s="72">
        <v>789</v>
      </c>
      <c r="AP1353" s="28">
        <v>235</v>
      </c>
      <c r="AQ1353" s="28">
        <v>125</v>
      </c>
    </row>
    <row r="1354" spans="1:43" x14ac:dyDescent="0.3">
      <c r="A1354" s="41">
        <v>44152</v>
      </c>
      <c r="B1354" s="30">
        <v>0.40273148148148147</v>
      </c>
      <c r="C1354" s="13">
        <v>686</v>
      </c>
      <c r="D1354" s="13">
        <v>0.44590000000000002</v>
      </c>
      <c r="E1354" s="13">
        <v>12.33</v>
      </c>
      <c r="F1354" s="13">
        <v>7.71</v>
      </c>
      <c r="G1354" s="13">
        <v>6.8000000000000007</v>
      </c>
      <c r="K1354" s="13">
        <v>601</v>
      </c>
      <c r="AP1354" s="28">
        <v>235</v>
      </c>
      <c r="AQ1354" s="28">
        <v>125</v>
      </c>
    </row>
    <row r="1355" spans="1:43" x14ac:dyDescent="0.3">
      <c r="A1355" s="41">
        <v>44159</v>
      </c>
      <c r="B1355" s="30">
        <v>0.40589120370370368</v>
      </c>
      <c r="C1355" s="13">
        <v>625</v>
      </c>
      <c r="D1355" s="13">
        <v>0.40629999999999999</v>
      </c>
      <c r="E1355" s="13">
        <v>12.32</v>
      </c>
      <c r="F1355" s="13">
        <v>7.99</v>
      </c>
      <c r="G1355" s="13">
        <v>8.1</v>
      </c>
      <c r="K1355" s="72">
        <v>627</v>
      </c>
      <c r="L1355" s="31">
        <f>AVERAGE(K1351:K1355)</f>
        <v>1917.6</v>
      </c>
      <c r="M1355" s="38">
        <f>GEOMEAN(K1351:K1355)</f>
        <v>917.62235341469886</v>
      </c>
      <c r="N1355" s="55" t="s">
        <v>595</v>
      </c>
      <c r="AP1355" s="28">
        <v>235</v>
      </c>
      <c r="AQ1355" s="28">
        <v>125</v>
      </c>
    </row>
    <row r="1356" spans="1:43" x14ac:dyDescent="0.3">
      <c r="A1356" s="41">
        <v>44166</v>
      </c>
      <c r="B1356" s="26">
        <v>0.40989583333333335</v>
      </c>
      <c r="C1356" s="13">
        <v>714</v>
      </c>
      <c r="D1356" s="13">
        <v>0.46410000000000001</v>
      </c>
      <c r="E1356" s="13">
        <v>13.75</v>
      </c>
      <c r="F1356" s="13">
        <v>7.47</v>
      </c>
      <c r="G1356" s="13">
        <v>4.9000000000000004</v>
      </c>
      <c r="K1356" s="72">
        <v>1309</v>
      </c>
      <c r="AP1356" s="28">
        <v>235</v>
      </c>
      <c r="AQ1356" s="28">
        <v>125</v>
      </c>
    </row>
    <row r="1357" spans="1:43" x14ac:dyDescent="0.3">
      <c r="A1357" s="41">
        <v>44174</v>
      </c>
      <c r="B1357" s="30">
        <v>0.40237268518518521</v>
      </c>
      <c r="C1357" s="13">
        <v>1109</v>
      </c>
      <c r="D1357" s="13">
        <v>0.72150000000000003</v>
      </c>
      <c r="E1357" s="13">
        <v>11.66</v>
      </c>
      <c r="F1357" s="13">
        <v>7.72</v>
      </c>
      <c r="G1357" s="13">
        <v>4.5000000000000009</v>
      </c>
      <c r="K1357" s="72">
        <v>197</v>
      </c>
      <c r="AP1357" s="28">
        <v>235</v>
      </c>
      <c r="AQ1357" s="28">
        <v>125</v>
      </c>
    </row>
    <row r="1358" spans="1:43" x14ac:dyDescent="0.3">
      <c r="A1358" s="41">
        <v>44179</v>
      </c>
      <c r="B1358" s="30">
        <v>0.3938888888888889</v>
      </c>
      <c r="C1358" s="13">
        <v>824</v>
      </c>
      <c r="D1358" s="13">
        <v>0.53300000000000003</v>
      </c>
      <c r="E1358" s="13">
        <v>10.01</v>
      </c>
      <c r="F1358" s="13">
        <v>7.74</v>
      </c>
      <c r="G1358" s="13">
        <v>5.5999999999999988</v>
      </c>
      <c r="K1358" s="72">
        <v>488</v>
      </c>
      <c r="AP1358" s="28">
        <v>235</v>
      </c>
      <c r="AQ1358" s="28">
        <v>125</v>
      </c>
    </row>
    <row r="1359" spans="1:43" x14ac:dyDescent="0.3">
      <c r="A1359" s="41">
        <v>44181</v>
      </c>
      <c r="B1359" s="30">
        <v>0.39306712962962959</v>
      </c>
      <c r="C1359" s="13">
        <v>1383</v>
      </c>
      <c r="D1359" s="13">
        <v>0.89700000000000002</v>
      </c>
      <c r="E1359" s="13">
        <v>12.93</v>
      </c>
      <c r="F1359" s="13">
        <v>7.86</v>
      </c>
      <c r="G1359" s="13">
        <v>2.6999999999999997</v>
      </c>
      <c r="K1359" s="72">
        <v>278</v>
      </c>
      <c r="AP1359" s="28">
        <v>235</v>
      </c>
      <c r="AQ1359" s="28">
        <v>125</v>
      </c>
    </row>
    <row r="1360" spans="1:43" x14ac:dyDescent="0.3">
      <c r="A1360" s="41">
        <v>44194</v>
      </c>
      <c r="B1360" s="26">
        <v>0.40820601851851851</v>
      </c>
      <c r="C1360" s="13">
        <v>1058</v>
      </c>
      <c r="D1360" s="13">
        <v>0.68899999999999995</v>
      </c>
      <c r="E1360" s="13">
        <v>13</v>
      </c>
      <c r="F1360" s="13">
        <v>7.73</v>
      </c>
      <c r="G1360" s="13">
        <v>2.8999999999999995</v>
      </c>
      <c r="K1360" s="72">
        <v>96</v>
      </c>
      <c r="L1360" s="31">
        <f>AVERAGE(K1356:K1360)</f>
        <v>473.6</v>
      </c>
      <c r="M1360" s="38">
        <f>GEOMEAN(K1356:K1360)</f>
        <v>320.05774771819802</v>
      </c>
      <c r="N1360" s="55" t="s">
        <v>596</v>
      </c>
      <c r="AP1360" s="28">
        <v>235</v>
      </c>
      <c r="AQ1360" s="28">
        <v>125</v>
      </c>
    </row>
    <row r="1361" spans="1:43" x14ac:dyDescent="0.3">
      <c r="A1361" s="41">
        <v>44202</v>
      </c>
      <c r="B1361" s="30">
        <v>0.38365740740740745</v>
      </c>
      <c r="C1361" s="13">
        <v>1115</v>
      </c>
      <c r="D1361" s="13">
        <v>0.72150000000000003</v>
      </c>
      <c r="E1361" s="13">
        <v>12.62</v>
      </c>
      <c r="F1361" s="13">
        <v>8.07</v>
      </c>
      <c r="G1361" s="13">
        <v>4.0000000000000018</v>
      </c>
      <c r="K1361" s="72">
        <v>4106</v>
      </c>
      <c r="AP1361" s="28">
        <v>235</v>
      </c>
      <c r="AQ1361" s="28">
        <v>125</v>
      </c>
    </row>
    <row r="1362" spans="1:43" x14ac:dyDescent="0.3">
      <c r="A1362" s="41">
        <v>44208</v>
      </c>
      <c r="B1362" s="26">
        <v>0.42693287037037037</v>
      </c>
      <c r="C1362" s="13">
        <v>1273</v>
      </c>
      <c r="D1362" s="13">
        <v>0.82550000000000001</v>
      </c>
      <c r="E1362" s="13">
        <v>17.98</v>
      </c>
      <c r="F1362" s="13">
        <v>8.1300000000000008</v>
      </c>
      <c r="G1362" s="13">
        <v>1.4000000000000017</v>
      </c>
      <c r="H1362" s="13">
        <v>744.2</v>
      </c>
      <c r="J1362" s="13" t="s">
        <v>86</v>
      </c>
      <c r="K1362" s="72">
        <v>504</v>
      </c>
      <c r="AP1362" s="28">
        <v>235</v>
      </c>
      <c r="AQ1362" s="28">
        <v>125</v>
      </c>
    </row>
    <row r="1363" spans="1:43" x14ac:dyDescent="0.3">
      <c r="A1363" s="41">
        <v>44215</v>
      </c>
      <c r="B1363" s="30">
        <v>0.3916203703703704</v>
      </c>
      <c r="C1363" s="13">
        <v>2017</v>
      </c>
      <c r="D1363" s="13">
        <v>1.3129999999999999</v>
      </c>
      <c r="E1363" s="13">
        <v>12.59</v>
      </c>
      <c r="F1363" s="13">
        <v>7.59</v>
      </c>
      <c r="G1363" s="13">
        <v>1.7000000000000013</v>
      </c>
      <c r="H1363" s="13">
        <v>745.2</v>
      </c>
      <c r="J1363" s="13" t="s">
        <v>597</v>
      </c>
      <c r="K1363" s="72">
        <v>805</v>
      </c>
      <c r="AP1363" s="28">
        <v>235</v>
      </c>
      <c r="AQ1363" s="28">
        <v>125</v>
      </c>
    </row>
    <row r="1364" spans="1:43" x14ac:dyDescent="0.3">
      <c r="A1364" s="41">
        <v>44217</v>
      </c>
      <c r="B1364" s="30">
        <v>0.3836458333333333</v>
      </c>
      <c r="C1364" s="13">
        <v>1510</v>
      </c>
      <c r="D1364" s="13">
        <v>0.98150000000000004</v>
      </c>
      <c r="E1364" s="13">
        <v>12.6</v>
      </c>
      <c r="F1364" s="13">
        <v>7.7</v>
      </c>
      <c r="G1364" s="13">
        <v>2.2000000000000006</v>
      </c>
      <c r="H1364" s="13">
        <v>745.1</v>
      </c>
      <c r="J1364" s="13" t="s">
        <v>598</v>
      </c>
      <c r="K1364" s="72">
        <v>771</v>
      </c>
      <c r="AP1364" s="28">
        <v>235</v>
      </c>
      <c r="AQ1364" s="28">
        <v>125</v>
      </c>
    </row>
    <row r="1365" spans="1:43" x14ac:dyDescent="0.3">
      <c r="A1365" s="41">
        <v>44223</v>
      </c>
      <c r="B1365" s="26">
        <v>0.42108796296296297</v>
      </c>
      <c r="C1365" s="13">
        <v>2352</v>
      </c>
      <c r="D1365" s="13">
        <v>1.5275000000000001</v>
      </c>
      <c r="E1365" s="13">
        <v>13.39</v>
      </c>
      <c r="F1365" s="13">
        <v>7.62</v>
      </c>
      <c r="G1365" s="13">
        <v>2.3000000000000003</v>
      </c>
      <c r="H1365" s="13">
        <v>746.2</v>
      </c>
      <c r="J1365" s="13" t="s">
        <v>599</v>
      </c>
      <c r="K1365" s="72">
        <v>4611</v>
      </c>
      <c r="L1365" s="31">
        <f>AVERAGE(K1361:K1365)</f>
        <v>2159.4</v>
      </c>
      <c r="M1365" s="38">
        <f>GEOMEAN(K1361:K1365)</f>
        <v>1427.2464531788305</v>
      </c>
      <c r="N1365" s="55" t="s">
        <v>600</v>
      </c>
      <c r="AP1365" s="28">
        <v>235</v>
      </c>
      <c r="AQ1365" s="28">
        <v>125</v>
      </c>
    </row>
    <row r="1366" spans="1:43" x14ac:dyDescent="0.3">
      <c r="A1366" s="41">
        <v>44235</v>
      </c>
      <c r="B1366" s="30">
        <v>0.37387731481481484</v>
      </c>
      <c r="C1366" s="13">
        <v>2280</v>
      </c>
      <c r="D1366" s="13">
        <v>1.482</v>
      </c>
      <c r="E1366" s="13">
        <v>14.09</v>
      </c>
      <c r="F1366" s="13">
        <v>8.1199999999999992</v>
      </c>
      <c r="G1366" s="13">
        <v>9.9999999999999839E-2</v>
      </c>
      <c r="H1366" s="13">
        <v>746.3</v>
      </c>
      <c r="J1366" s="13" t="s">
        <v>601</v>
      </c>
      <c r="K1366" s="72">
        <v>145</v>
      </c>
      <c r="AP1366" s="28">
        <v>235</v>
      </c>
      <c r="AQ1366" s="28">
        <v>125</v>
      </c>
    </row>
    <row r="1367" spans="1:43" x14ac:dyDescent="0.3">
      <c r="A1367" s="41">
        <v>44236</v>
      </c>
      <c r="B1367" s="26">
        <v>0.44387731481481479</v>
      </c>
      <c r="C1367" s="13">
        <v>2150</v>
      </c>
      <c r="D1367" s="13">
        <v>1.3975</v>
      </c>
      <c r="E1367" s="13">
        <v>14.14</v>
      </c>
      <c r="F1367" s="13">
        <v>7.75</v>
      </c>
      <c r="G1367" s="13">
        <v>0.69999999999999885</v>
      </c>
      <c r="H1367" s="13">
        <v>747.1</v>
      </c>
      <c r="J1367" s="13" t="s">
        <v>602</v>
      </c>
      <c r="K1367" s="72">
        <v>146</v>
      </c>
      <c r="AP1367" s="28">
        <v>235</v>
      </c>
      <c r="AQ1367" s="28">
        <v>125</v>
      </c>
    </row>
    <row r="1368" spans="1:43" x14ac:dyDescent="0.3">
      <c r="A1368" s="41">
        <v>44237</v>
      </c>
      <c r="B1368" s="30">
        <v>0.38809027777777777</v>
      </c>
      <c r="C1368" s="13">
        <v>1978</v>
      </c>
      <c r="D1368" s="13">
        <v>1.2869999999999999</v>
      </c>
      <c r="E1368" s="13">
        <v>14.14</v>
      </c>
      <c r="F1368" s="13">
        <v>7.66</v>
      </c>
      <c r="G1368" s="13">
        <v>0.19999999999999968</v>
      </c>
      <c r="H1368" s="13">
        <v>748</v>
      </c>
      <c r="J1368" s="13" t="s">
        <v>603</v>
      </c>
      <c r="K1368" s="72">
        <v>146</v>
      </c>
      <c r="AP1368" s="28">
        <v>235</v>
      </c>
      <c r="AQ1368" s="28">
        <v>125</v>
      </c>
    </row>
    <row r="1369" spans="1:43" x14ac:dyDescent="0.3">
      <c r="A1369" s="41">
        <v>44249</v>
      </c>
      <c r="B1369" s="30">
        <v>0.40280092592592592</v>
      </c>
      <c r="C1369" s="13">
        <v>5268</v>
      </c>
      <c r="D1369" s="13">
        <v>3.4255</v>
      </c>
      <c r="E1369" s="13">
        <v>18.91</v>
      </c>
      <c r="F1369" s="13">
        <v>7.31</v>
      </c>
      <c r="G1369" s="13">
        <v>1.0999999999999983</v>
      </c>
      <c r="H1369" s="13">
        <v>747.5</v>
      </c>
      <c r="J1369" s="13" t="s">
        <v>604</v>
      </c>
      <c r="K1369" s="72">
        <v>933</v>
      </c>
      <c r="AP1369" s="28">
        <v>235</v>
      </c>
      <c r="AQ1369" s="28">
        <v>125</v>
      </c>
    </row>
    <row r="1370" spans="1:43" x14ac:dyDescent="0.3">
      <c r="A1370" s="41">
        <v>44251</v>
      </c>
      <c r="B1370" s="26">
        <v>0.42170138888888892</v>
      </c>
      <c r="C1370" s="13">
        <v>2800</v>
      </c>
      <c r="D1370" s="13">
        <v>1.82</v>
      </c>
      <c r="E1370" s="13">
        <v>15.21</v>
      </c>
      <c r="F1370" s="13">
        <v>7.68</v>
      </c>
      <c r="G1370" s="13">
        <v>4.1000000000000014</v>
      </c>
      <c r="H1370" s="13">
        <v>747.6</v>
      </c>
      <c r="J1370" s="13" t="s">
        <v>605</v>
      </c>
      <c r="K1370" s="72">
        <v>1043</v>
      </c>
      <c r="L1370" s="31">
        <f>AVERAGE(K1366:K1370)</f>
        <v>482.6</v>
      </c>
      <c r="M1370" s="38">
        <f>GEOMEAN(K1366:K1370)</f>
        <v>313.07467123603783</v>
      </c>
      <c r="N1370" s="55" t="s">
        <v>606</v>
      </c>
      <c r="AP1370" s="28">
        <v>235</v>
      </c>
      <c r="AQ1370" s="28">
        <v>125</v>
      </c>
    </row>
    <row r="1371" spans="1:43" x14ac:dyDescent="0.3">
      <c r="A1371" s="41">
        <v>44259</v>
      </c>
      <c r="B1371" s="30">
        <v>0.4027662037037037</v>
      </c>
      <c r="C1371" s="13">
        <v>819</v>
      </c>
      <c r="D1371" s="13">
        <v>0.53300000000000003</v>
      </c>
      <c r="E1371" s="13">
        <v>14.29</v>
      </c>
      <c r="F1371" s="13">
        <v>7.53</v>
      </c>
      <c r="G1371" s="13">
        <v>5.3</v>
      </c>
      <c r="K1371" s="72">
        <v>278</v>
      </c>
      <c r="AP1371" s="28">
        <v>235</v>
      </c>
      <c r="AQ1371" s="28">
        <v>125</v>
      </c>
    </row>
    <row r="1372" spans="1:43" x14ac:dyDescent="0.3">
      <c r="A1372" s="41">
        <v>44264</v>
      </c>
      <c r="B1372" s="30">
        <v>0.39653935185185185</v>
      </c>
      <c r="C1372" s="13">
        <v>2107</v>
      </c>
      <c r="D1372" s="13">
        <v>1.3714999999999999</v>
      </c>
      <c r="E1372" s="13">
        <v>12.33</v>
      </c>
      <c r="F1372" s="13">
        <v>7.77</v>
      </c>
      <c r="G1372" s="13">
        <v>7.1000000000000005</v>
      </c>
      <c r="K1372" s="72">
        <v>31</v>
      </c>
      <c r="O1372" s="28" t="s">
        <v>321</v>
      </c>
      <c r="P1372" s="13">
        <v>110</v>
      </c>
      <c r="Q1372" s="28" t="s">
        <v>321</v>
      </c>
      <c r="R1372" s="28" t="s">
        <v>321</v>
      </c>
      <c r="S1372" s="28" t="s">
        <v>321</v>
      </c>
      <c r="T1372" s="28" t="s">
        <v>321</v>
      </c>
      <c r="U1372" s="28" t="s">
        <v>321</v>
      </c>
      <c r="V1372" s="28" t="s">
        <v>321</v>
      </c>
      <c r="W1372" s="28" t="s">
        <v>321</v>
      </c>
      <c r="X1372" s="28" t="s">
        <v>522</v>
      </c>
      <c r="Y1372" s="28" t="s">
        <v>522</v>
      </c>
      <c r="Z1372" s="28" t="s">
        <v>522</v>
      </c>
      <c r="AA1372" s="28" t="s">
        <v>522</v>
      </c>
      <c r="AB1372" s="28" t="s">
        <v>522</v>
      </c>
      <c r="AC1372" s="28" t="s">
        <v>522</v>
      </c>
      <c r="AD1372" s="49">
        <v>357</v>
      </c>
      <c r="AE1372" s="28" t="s">
        <v>522</v>
      </c>
      <c r="AF1372" s="28"/>
      <c r="AG1372" s="13">
        <v>756</v>
      </c>
      <c r="AH1372" s="13">
        <v>98800</v>
      </c>
      <c r="AI1372" s="13">
        <v>26800</v>
      </c>
      <c r="AJ1372" s="28">
        <v>5</v>
      </c>
      <c r="AK1372" s="28" t="s">
        <v>321</v>
      </c>
      <c r="AL1372" s="28" t="s">
        <v>321</v>
      </c>
      <c r="AM1372" s="13">
        <v>53.2</v>
      </c>
      <c r="AP1372" s="28">
        <v>235</v>
      </c>
      <c r="AQ1372" s="28">
        <v>125</v>
      </c>
    </row>
    <row r="1373" spans="1:43" x14ac:dyDescent="0.3">
      <c r="A1373" s="41">
        <v>44266</v>
      </c>
      <c r="B1373" s="26">
        <v>0.41206018518518522</v>
      </c>
      <c r="C1373" s="13">
        <v>2061</v>
      </c>
      <c r="D1373" s="13">
        <v>1.339</v>
      </c>
      <c r="E1373" s="13">
        <v>9.1199999999999992</v>
      </c>
      <c r="F1373" s="13">
        <v>7.62</v>
      </c>
      <c r="G1373" s="13">
        <v>12.1</v>
      </c>
      <c r="K1373" s="72">
        <v>282</v>
      </c>
      <c r="AP1373" s="28">
        <v>235</v>
      </c>
      <c r="AQ1373" s="28">
        <v>125</v>
      </c>
    </row>
    <row r="1374" spans="1:43" x14ac:dyDescent="0.3">
      <c r="A1374" s="41">
        <v>44278</v>
      </c>
      <c r="B1374" s="26">
        <v>0.42064814814814816</v>
      </c>
      <c r="C1374" s="13">
        <v>1642</v>
      </c>
      <c r="D1374" s="13">
        <v>1.0660000000000001</v>
      </c>
      <c r="E1374" s="13">
        <v>10.35</v>
      </c>
      <c r="F1374" s="13">
        <v>7.56</v>
      </c>
      <c r="G1374" s="13">
        <v>9.9</v>
      </c>
      <c r="K1374" s="72">
        <v>496</v>
      </c>
      <c r="AP1374" s="28">
        <v>235</v>
      </c>
      <c r="AQ1374" s="28">
        <v>125</v>
      </c>
    </row>
    <row r="1375" spans="1:43" x14ac:dyDescent="0.3">
      <c r="A1375" s="41">
        <v>44284</v>
      </c>
      <c r="B1375" s="30">
        <v>0.3709027777777778</v>
      </c>
      <c r="C1375" s="13">
        <v>1383</v>
      </c>
      <c r="D1375" s="13">
        <v>0.89700000000000002</v>
      </c>
      <c r="E1375" s="13">
        <v>11.21</v>
      </c>
      <c r="F1375" s="13">
        <v>7.84</v>
      </c>
      <c r="G1375" s="13">
        <v>7.5</v>
      </c>
      <c r="K1375" s="72">
        <v>298</v>
      </c>
      <c r="L1375" s="31">
        <f>AVERAGE(K1371:K1375)</f>
        <v>277</v>
      </c>
      <c r="M1375" s="38">
        <f>GEOMEAN(K1371:K1375)</f>
        <v>204.67778466454934</v>
      </c>
      <c r="N1375" s="55" t="s">
        <v>607</v>
      </c>
      <c r="AP1375" s="28">
        <v>235</v>
      </c>
      <c r="AQ1375" s="28">
        <v>125</v>
      </c>
    </row>
    <row r="1376" spans="1:43" x14ac:dyDescent="0.3">
      <c r="A1376" s="32">
        <v>44291</v>
      </c>
      <c r="B1376" s="57">
        <v>0.41270833333333329</v>
      </c>
      <c r="C1376" s="13">
        <v>1616</v>
      </c>
      <c r="D1376" s="13">
        <v>1.0529999999999999</v>
      </c>
      <c r="E1376" s="13">
        <v>10.93</v>
      </c>
      <c r="F1376" s="13">
        <v>7.48</v>
      </c>
      <c r="G1376" s="13">
        <v>11.500000000000002</v>
      </c>
      <c r="K1376" s="72">
        <v>74</v>
      </c>
      <c r="AP1376" s="28">
        <v>235</v>
      </c>
      <c r="AQ1376" s="28">
        <v>125</v>
      </c>
    </row>
    <row r="1377" spans="1:43" x14ac:dyDescent="0.3">
      <c r="A1377" s="32">
        <v>44294</v>
      </c>
      <c r="B1377" s="30">
        <v>0.3894097222222222</v>
      </c>
      <c r="C1377" s="13">
        <v>1650</v>
      </c>
      <c r="D1377" s="13">
        <v>1.0725</v>
      </c>
      <c r="E1377" s="13">
        <v>8.1199999999999992</v>
      </c>
      <c r="F1377" s="13">
        <v>7.49</v>
      </c>
      <c r="G1377" s="13">
        <v>14.4</v>
      </c>
      <c r="K1377" s="72">
        <v>2495</v>
      </c>
      <c r="AP1377" s="28"/>
      <c r="AQ1377" s="28"/>
    </row>
    <row r="1378" spans="1:43" x14ac:dyDescent="0.3">
      <c r="A1378" s="32">
        <v>44301</v>
      </c>
      <c r="B1378" s="26">
        <v>0.3830439814814815</v>
      </c>
      <c r="C1378" s="13">
        <v>1466</v>
      </c>
      <c r="D1378" s="13">
        <v>0.95550000000000002</v>
      </c>
      <c r="E1378" s="13">
        <v>9.19</v>
      </c>
      <c r="F1378" s="13">
        <v>7.58</v>
      </c>
      <c r="G1378" s="13">
        <v>9.8000000000000007</v>
      </c>
      <c r="K1378" s="72">
        <v>256</v>
      </c>
      <c r="AP1378" s="28">
        <v>235</v>
      </c>
      <c r="AQ1378" s="28">
        <v>125</v>
      </c>
    </row>
    <row r="1379" spans="1:43" x14ac:dyDescent="0.3">
      <c r="A1379" s="32">
        <v>44307</v>
      </c>
      <c r="B1379" s="26">
        <v>0.41717592592592595</v>
      </c>
      <c r="C1379" s="13">
        <v>1540</v>
      </c>
      <c r="D1379" s="13">
        <v>1.0009999999999999</v>
      </c>
      <c r="E1379" s="13">
        <v>13.18</v>
      </c>
      <c r="F1379" s="13">
        <v>7.59</v>
      </c>
      <c r="G1379" s="13">
        <v>6.8000000000000007</v>
      </c>
      <c r="K1379" s="72">
        <v>2851</v>
      </c>
      <c r="AP1379" s="28">
        <v>235</v>
      </c>
      <c r="AQ1379" s="28">
        <v>125</v>
      </c>
    </row>
    <row r="1380" spans="1:43" x14ac:dyDescent="0.3">
      <c r="A1380" s="32">
        <v>44312</v>
      </c>
      <c r="B1380" s="30">
        <v>0.38934027777777774</v>
      </c>
      <c r="C1380" s="13">
        <v>1198</v>
      </c>
      <c r="D1380" s="13">
        <v>0.78</v>
      </c>
      <c r="E1380" s="13">
        <v>10.49</v>
      </c>
      <c r="F1380" s="13">
        <v>7.34</v>
      </c>
      <c r="G1380" s="13">
        <v>10.299999999999999</v>
      </c>
      <c r="K1380" s="72">
        <v>213</v>
      </c>
      <c r="L1380" s="31">
        <f>AVERAGE(K1376:K1380)</f>
        <v>1177.8</v>
      </c>
      <c r="M1380" s="38">
        <f>GEOMEAN(K1376:K1380)</f>
        <v>491.56823501729053</v>
      </c>
      <c r="N1380" s="55" t="s">
        <v>608</v>
      </c>
      <c r="AP1380" s="28">
        <v>235</v>
      </c>
      <c r="AQ1380" s="28">
        <v>125</v>
      </c>
    </row>
    <row r="1381" spans="1:43" x14ac:dyDescent="0.3">
      <c r="A1381" s="32">
        <v>44320</v>
      </c>
      <c r="B1381" s="26">
        <v>0.40393518518518517</v>
      </c>
      <c r="C1381" s="13">
        <v>1357</v>
      </c>
      <c r="D1381" s="13">
        <v>0.88400000000000001</v>
      </c>
      <c r="E1381" s="13">
        <v>6.45</v>
      </c>
      <c r="F1381" s="13">
        <v>7.72</v>
      </c>
      <c r="G1381" s="13">
        <v>15.899999999999999</v>
      </c>
      <c r="K1381" s="72">
        <v>1211</v>
      </c>
      <c r="AP1381" s="28">
        <v>235</v>
      </c>
      <c r="AQ1381" s="28">
        <v>125</v>
      </c>
    </row>
    <row r="1382" spans="1:43" x14ac:dyDescent="0.3">
      <c r="A1382" s="32">
        <v>44326</v>
      </c>
      <c r="B1382" s="30">
        <v>0.4165625</v>
      </c>
      <c r="C1382" s="13">
        <v>949</v>
      </c>
      <c r="D1382" s="13">
        <v>0.61750000000000005</v>
      </c>
      <c r="E1382" s="13">
        <v>10.84</v>
      </c>
      <c r="F1382" s="13">
        <v>7.73</v>
      </c>
      <c r="G1382" s="13">
        <v>11.8</v>
      </c>
      <c r="K1382" s="72">
        <v>768</v>
      </c>
      <c r="AP1382" s="28">
        <v>235</v>
      </c>
      <c r="AQ1382" s="28">
        <v>125</v>
      </c>
    </row>
    <row r="1383" spans="1:43" x14ac:dyDescent="0.3">
      <c r="A1383" s="32">
        <v>44335</v>
      </c>
      <c r="B1383" s="30">
        <v>0.36806712962962962</v>
      </c>
      <c r="C1383" s="13">
        <v>1145</v>
      </c>
      <c r="D1383" s="13">
        <v>0.74750000000000005</v>
      </c>
      <c r="E1383" s="13">
        <v>7.55</v>
      </c>
      <c r="F1383" s="13">
        <v>7.82</v>
      </c>
      <c r="G1383" s="13">
        <v>16.3</v>
      </c>
      <c r="K1383" s="72">
        <v>1309</v>
      </c>
      <c r="AP1383" s="28">
        <v>235</v>
      </c>
      <c r="AQ1383" s="28">
        <v>125</v>
      </c>
    </row>
    <row r="1384" spans="1:43" x14ac:dyDescent="0.3">
      <c r="A1384" s="32">
        <v>44340</v>
      </c>
      <c r="B1384" s="26">
        <v>0.39468750000000002</v>
      </c>
      <c r="C1384" s="13">
        <v>1510</v>
      </c>
      <c r="D1384" s="13">
        <v>0.98150000000000004</v>
      </c>
      <c r="E1384" s="13">
        <v>5.84</v>
      </c>
      <c r="F1384" s="13">
        <v>7.48</v>
      </c>
      <c r="G1384" s="13">
        <v>19.099999999999998</v>
      </c>
      <c r="K1384" s="72">
        <v>173</v>
      </c>
      <c r="L1384" s="31">
        <f>AVERAGE(K1380:K1384)</f>
        <v>734.8</v>
      </c>
      <c r="M1384" s="38">
        <f>GEOMEAN(K1380:K1384)</f>
        <v>537.49464682860105</v>
      </c>
      <c r="N1384" s="55" t="s">
        <v>609</v>
      </c>
      <c r="AP1384" s="28">
        <v>235</v>
      </c>
      <c r="AQ1384" s="28">
        <v>125</v>
      </c>
    </row>
    <row r="1385" spans="1:43" x14ac:dyDescent="0.3">
      <c r="A1385" s="41">
        <v>44356</v>
      </c>
      <c r="B1385" s="26">
        <v>0.34568287037037032</v>
      </c>
      <c r="C1385" s="13">
        <v>506</v>
      </c>
      <c r="D1385" s="13">
        <v>0.32890000000000003</v>
      </c>
      <c r="E1385" s="13">
        <v>7.17</v>
      </c>
      <c r="F1385" s="13">
        <v>7.81</v>
      </c>
      <c r="G1385" s="13">
        <v>21.4</v>
      </c>
      <c r="K1385" s="72">
        <v>17329</v>
      </c>
      <c r="AP1385" s="28">
        <v>235</v>
      </c>
      <c r="AQ1385" s="28">
        <v>125</v>
      </c>
    </row>
    <row r="1386" spans="1:43" x14ac:dyDescent="0.3">
      <c r="A1386" s="32">
        <v>44364</v>
      </c>
      <c r="B1386" s="26">
        <v>0.47085648148148151</v>
      </c>
      <c r="C1386" s="13">
        <v>309.39999999999998</v>
      </c>
      <c r="D1386" s="13">
        <v>0.20080000000000001</v>
      </c>
      <c r="E1386" s="13">
        <v>7.83</v>
      </c>
      <c r="F1386" s="13">
        <v>6.93</v>
      </c>
      <c r="G1386" s="13">
        <v>21.1</v>
      </c>
      <c r="K1386" s="72">
        <v>798</v>
      </c>
      <c r="AP1386" s="28">
        <v>235</v>
      </c>
      <c r="AQ1386" s="28">
        <v>125</v>
      </c>
    </row>
    <row r="1387" spans="1:43" x14ac:dyDescent="0.3">
      <c r="A1387" s="32">
        <v>44368</v>
      </c>
      <c r="B1387" s="30">
        <v>0.39297453703703705</v>
      </c>
      <c r="C1387" s="13">
        <v>755</v>
      </c>
      <c r="D1387" s="13">
        <v>0.49399999999999999</v>
      </c>
      <c r="E1387" s="13">
        <v>5.92</v>
      </c>
      <c r="F1387" s="13">
        <v>7.6</v>
      </c>
      <c r="G1387" s="13">
        <v>21.999999999999996</v>
      </c>
      <c r="K1387" s="72">
        <v>1414</v>
      </c>
      <c r="AP1387" s="28">
        <v>235</v>
      </c>
      <c r="AQ1387" s="28">
        <v>125</v>
      </c>
    </row>
    <row r="1388" spans="1:43" x14ac:dyDescent="0.3">
      <c r="A1388" s="32">
        <v>44370</v>
      </c>
      <c r="B1388" s="30">
        <v>0.40347222222222223</v>
      </c>
      <c r="C1388" s="13">
        <v>1068</v>
      </c>
      <c r="D1388" s="13">
        <v>0.69550000000000001</v>
      </c>
      <c r="E1388" s="13">
        <v>8.4</v>
      </c>
      <c r="F1388" s="13">
        <v>7.38</v>
      </c>
      <c r="G1388" s="13">
        <v>17</v>
      </c>
      <c r="K1388" s="72">
        <v>1259</v>
      </c>
      <c r="AP1388" s="28">
        <v>235</v>
      </c>
      <c r="AQ1388" s="28">
        <v>125</v>
      </c>
    </row>
    <row r="1389" spans="1:43" x14ac:dyDescent="0.3">
      <c r="A1389" s="32">
        <v>44377</v>
      </c>
      <c r="B1389" s="26">
        <v>0.3904050925925926</v>
      </c>
      <c r="C1389" s="13">
        <v>317.2</v>
      </c>
      <c r="D1389" s="13">
        <v>0.20610000000000001</v>
      </c>
      <c r="E1389" s="13">
        <v>6.84</v>
      </c>
      <c r="F1389" s="13">
        <v>7.92</v>
      </c>
      <c r="G1389" s="13">
        <v>23.6</v>
      </c>
      <c r="K1389" s="72">
        <v>24192</v>
      </c>
      <c r="L1389" s="31">
        <f>AVERAGE(K1385:K1389)</f>
        <v>8998.4</v>
      </c>
      <c r="M1389" s="38">
        <f>GEOMEAN(K1385:K1389)</f>
        <v>3589.0925821998212</v>
      </c>
      <c r="N1389" s="55" t="s">
        <v>610</v>
      </c>
      <c r="AP1389" s="28">
        <v>235</v>
      </c>
      <c r="AQ1389" s="28">
        <v>125</v>
      </c>
    </row>
    <row r="1390" spans="1:43" x14ac:dyDescent="0.3">
      <c r="A1390" s="32">
        <v>44385</v>
      </c>
      <c r="B1390" s="30">
        <v>0.37339120370370371</v>
      </c>
      <c r="C1390" s="13">
        <v>1011</v>
      </c>
      <c r="D1390" s="13">
        <v>0.65649999999999997</v>
      </c>
      <c r="E1390" s="13">
        <v>4.53</v>
      </c>
      <c r="F1390" s="13">
        <v>7.48</v>
      </c>
      <c r="G1390" s="13">
        <v>22.600000000000005</v>
      </c>
      <c r="K1390" s="72">
        <v>959</v>
      </c>
      <c r="AP1390" s="28">
        <v>235</v>
      </c>
      <c r="AQ1390" s="28">
        <v>125</v>
      </c>
    </row>
    <row r="1391" spans="1:43" x14ac:dyDescent="0.3">
      <c r="A1391" s="41">
        <v>44391</v>
      </c>
      <c r="B1391" s="30">
        <v>0.40150462962962963</v>
      </c>
      <c r="C1391" s="13">
        <v>720</v>
      </c>
      <c r="D1391" s="13">
        <v>0.46800000000000003</v>
      </c>
      <c r="E1391" s="13">
        <v>5.32</v>
      </c>
      <c r="F1391" s="13">
        <v>7.93</v>
      </c>
      <c r="G1391" s="13">
        <v>23.099999999999998</v>
      </c>
      <c r="K1391" s="72">
        <v>1565</v>
      </c>
      <c r="O1391" s="28" t="s">
        <v>321</v>
      </c>
      <c r="P1391" s="13">
        <v>54.4</v>
      </c>
      <c r="Q1391" s="28" t="s">
        <v>321</v>
      </c>
      <c r="R1391" s="28" t="s">
        <v>321</v>
      </c>
      <c r="S1391" s="28" t="s">
        <v>321</v>
      </c>
      <c r="T1391" s="28" t="s">
        <v>321</v>
      </c>
      <c r="U1391" s="28" t="s">
        <v>321</v>
      </c>
      <c r="V1391" s="28" t="s">
        <v>321</v>
      </c>
      <c r="W1391" s="28" t="s">
        <v>321</v>
      </c>
      <c r="X1391" s="28">
        <v>112</v>
      </c>
      <c r="Y1391" s="28" t="s">
        <v>321</v>
      </c>
      <c r="Z1391" s="37" t="s">
        <v>321</v>
      </c>
      <c r="AA1391" s="28" t="s">
        <v>321</v>
      </c>
      <c r="AB1391" s="28">
        <v>24.7</v>
      </c>
      <c r="AC1391" s="28" t="s">
        <v>321</v>
      </c>
      <c r="AD1391" s="13">
        <v>170</v>
      </c>
      <c r="AE1391" s="13">
        <v>0.54</v>
      </c>
      <c r="AF1391" s="29" t="s">
        <v>509</v>
      </c>
      <c r="AG1391" s="13">
        <v>334</v>
      </c>
      <c r="AH1391" s="13">
        <v>48900</v>
      </c>
      <c r="AI1391" s="13">
        <v>11700</v>
      </c>
      <c r="AJ1391" s="13">
        <v>3.7</v>
      </c>
      <c r="AK1391" s="28" t="s">
        <v>321</v>
      </c>
      <c r="AL1391" s="28" t="s">
        <v>321</v>
      </c>
      <c r="AM1391" s="13">
        <v>34.4</v>
      </c>
      <c r="AP1391" s="28">
        <v>235</v>
      </c>
      <c r="AQ1391" s="28">
        <v>125</v>
      </c>
    </row>
    <row r="1392" spans="1:43" x14ac:dyDescent="0.3">
      <c r="A1392" s="32">
        <v>44396</v>
      </c>
      <c r="B1392" s="26">
        <v>0.41094907407407405</v>
      </c>
      <c r="C1392" s="13">
        <v>710</v>
      </c>
      <c r="D1392" s="13">
        <v>0.46150000000000002</v>
      </c>
      <c r="E1392" s="13">
        <v>7.18</v>
      </c>
      <c r="F1392" s="13">
        <v>7.58</v>
      </c>
      <c r="G1392" s="13">
        <v>21.5</v>
      </c>
      <c r="K1392" s="72">
        <v>399</v>
      </c>
      <c r="AP1392" s="28">
        <v>235</v>
      </c>
      <c r="AQ1392" s="28">
        <v>125</v>
      </c>
    </row>
    <row r="1393" spans="1:43" x14ac:dyDescent="0.3">
      <c r="A1393" s="41">
        <v>44398</v>
      </c>
      <c r="B1393" s="26">
        <v>0.41133101851851855</v>
      </c>
      <c r="C1393" s="13">
        <v>896</v>
      </c>
      <c r="D1393" s="13">
        <v>0.58499999999999996</v>
      </c>
      <c r="E1393" s="13">
        <v>6.5</v>
      </c>
      <c r="F1393" s="13">
        <v>7.48</v>
      </c>
      <c r="G1393" s="13">
        <v>20.900000000000002</v>
      </c>
      <c r="K1393" s="72">
        <v>1376</v>
      </c>
      <c r="AP1393" s="28">
        <v>235</v>
      </c>
      <c r="AQ1393" s="28">
        <v>125</v>
      </c>
    </row>
    <row r="1394" spans="1:43" x14ac:dyDescent="0.3">
      <c r="A1394" s="41">
        <v>44405</v>
      </c>
      <c r="B1394" s="26">
        <v>0.40672453703703698</v>
      </c>
      <c r="C1394" s="13">
        <v>1180</v>
      </c>
      <c r="D1394" s="13">
        <v>0.76700000000000002</v>
      </c>
      <c r="E1394" s="13">
        <v>6.29</v>
      </c>
      <c r="F1394" s="13">
        <v>7.47</v>
      </c>
      <c r="G1394" s="13">
        <v>21.7</v>
      </c>
      <c r="K1394" s="72">
        <v>1723</v>
      </c>
      <c r="L1394" s="31">
        <f>AVERAGE(K1390:K1394)</f>
        <v>1204.4000000000001</v>
      </c>
      <c r="M1394" s="38">
        <f>GEOMEAN(K1390:K1394)</f>
        <v>1072.6101719483602</v>
      </c>
      <c r="N1394" s="55" t="s">
        <v>611</v>
      </c>
      <c r="AP1394" s="28">
        <v>235</v>
      </c>
      <c r="AQ1394" s="28">
        <v>125</v>
      </c>
    </row>
    <row r="1395" spans="1:43" x14ac:dyDescent="0.3">
      <c r="A1395" s="41">
        <v>44410</v>
      </c>
      <c r="B1395" s="30">
        <v>0.40563657407407411</v>
      </c>
      <c r="C1395" s="13">
        <v>1246</v>
      </c>
      <c r="D1395" s="13">
        <v>0.8125</v>
      </c>
      <c r="E1395" s="13">
        <v>6.09</v>
      </c>
      <c r="F1395" s="13">
        <v>7.37</v>
      </c>
      <c r="G1395" s="13">
        <v>18.8</v>
      </c>
      <c r="K1395" s="72">
        <v>431</v>
      </c>
      <c r="AP1395" s="28">
        <v>235</v>
      </c>
      <c r="AQ1395" s="28">
        <v>125</v>
      </c>
    </row>
    <row r="1396" spans="1:43" x14ac:dyDescent="0.3">
      <c r="A1396" s="41">
        <v>44413</v>
      </c>
      <c r="B1396" s="30">
        <v>0.37170138888888887</v>
      </c>
      <c r="C1396" s="13">
        <v>1492</v>
      </c>
      <c r="D1396" s="13">
        <v>0.96850000000000003</v>
      </c>
      <c r="E1396" s="13">
        <v>6.07</v>
      </c>
      <c r="F1396" s="13">
        <v>7.64</v>
      </c>
      <c r="G1396" s="13">
        <v>19.8</v>
      </c>
      <c r="K1396" s="72">
        <v>1664</v>
      </c>
      <c r="AP1396" s="28">
        <v>235</v>
      </c>
      <c r="AQ1396" s="28">
        <v>125</v>
      </c>
    </row>
    <row r="1397" spans="1:43" x14ac:dyDescent="0.3">
      <c r="A1397" s="41">
        <v>44419</v>
      </c>
      <c r="B1397" s="30">
        <v>0.36510416666666662</v>
      </c>
      <c r="C1397" s="13">
        <v>1062</v>
      </c>
      <c r="D1397" s="13">
        <v>0.68899999999999995</v>
      </c>
      <c r="E1397" s="13">
        <v>3.95</v>
      </c>
      <c r="F1397" s="13">
        <v>7.72</v>
      </c>
      <c r="G1397" s="13">
        <v>24.299999999999997</v>
      </c>
      <c r="K1397" s="72">
        <v>1178</v>
      </c>
      <c r="AP1397" s="28">
        <v>235</v>
      </c>
      <c r="AQ1397" s="28">
        <v>125</v>
      </c>
    </row>
    <row r="1398" spans="1:43" x14ac:dyDescent="0.3">
      <c r="A1398" s="41">
        <v>44424</v>
      </c>
      <c r="B1398" s="26">
        <v>0.41223379629629631</v>
      </c>
      <c r="C1398" s="13">
        <v>1176</v>
      </c>
      <c r="D1398" s="13">
        <v>0.76700000000000002</v>
      </c>
      <c r="E1398" s="13">
        <v>5.07</v>
      </c>
      <c r="F1398" s="13">
        <v>7.4</v>
      </c>
      <c r="G1398" s="13">
        <v>20.300000000000004</v>
      </c>
      <c r="K1398" s="72">
        <v>285</v>
      </c>
      <c r="AP1398" s="28">
        <v>235</v>
      </c>
      <c r="AQ1398" s="28">
        <v>125</v>
      </c>
    </row>
    <row r="1399" spans="1:43" x14ac:dyDescent="0.3">
      <c r="A1399" s="41">
        <v>44433</v>
      </c>
      <c r="B1399" s="30">
        <v>0.38906250000000003</v>
      </c>
      <c r="C1399" s="13">
        <v>1471</v>
      </c>
      <c r="D1399" s="13">
        <v>0.95550000000000002</v>
      </c>
      <c r="E1399" s="13">
        <v>4.5</v>
      </c>
      <c r="F1399" s="13">
        <v>7.46</v>
      </c>
      <c r="G1399" s="13">
        <v>25.500000000000004</v>
      </c>
      <c r="K1399" s="72">
        <v>175</v>
      </c>
      <c r="L1399" s="31">
        <f>AVERAGE(K1395:K1399)</f>
        <v>746.6</v>
      </c>
      <c r="M1399" s="38">
        <f>GEOMEAN(K1395:K1399)</f>
        <v>530.8010316212418</v>
      </c>
      <c r="N1399" s="55" t="s">
        <v>612</v>
      </c>
      <c r="AP1399" s="28">
        <v>235</v>
      </c>
      <c r="AQ1399" s="28">
        <v>125</v>
      </c>
    </row>
    <row r="1400" spans="1:43" x14ac:dyDescent="0.3">
      <c r="A1400" s="41">
        <v>44441</v>
      </c>
      <c r="B1400" s="30">
        <v>0.40178240740740739</v>
      </c>
      <c r="C1400" s="13">
        <v>41.2</v>
      </c>
      <c r="D1400" s="13">
        <v>2.6700000000000002E-2</v>
      </c>
      <c r="E1400" s="13">
        <v>6.85</v>
      </c>
      <c r="F1400" s="13">
        <v>7.6</v>
      </c>
      <c r="G1400" s="13">
        <v>19.2</v>
      </c>
      <c r="K1400" s="72">
        <v>1130</v>
      </c>
      <c r="AP1400" s="28">
        <v>235</v>
      </c>
      <c r="AQ1400" s="28">
        <v>125</v>
      </c>
    </row>
    <row r="1401" spans="1:43" x14ac:dyDescent="0.3">
      <c r="A1401" s="41">
        <v>44447</v>
      </c>
      <c r="B1401" s="26">
        <v>0.37042824074074071</v>
      </c>
      <c r="C1401" s="13">
        <v>832</v>
      </c>
      <c r="D1401" s="13">
        <v>0.53949999999999998</v>
      </c>
      <c r="E1401" s="13">
        <v>5.81</v>
      </c>
      <c r="F1401" s="13">
        <v>7.84</v>
      </c>
      <c r="G1401" s="13">
        <v>21.1</v>
      </c>
      <c r="K1401" s="72">
        <v>2700</v>
      </c>
      <c r="AP1401" s="28">
        <v>235</v>
      </c>
      <c r="AQ1401" s="28">
        <v>125</v>
      </c>
    </row>
    <row r="1402" spans="1:43" x14ac:dyDescent="0.3">
      <c r="A1402" s="41">
        <v>44452</v>
      </c>
      <c r="B1402" s="30">
        <v>0.39934027777777775</v>
      </c>
      <c r="C1402" s="13">
        <v>1395</v>
      </c>
      <c r="D1402" s="13">
        <v>0.90349999999999997</v>
      </c>
      <c r="E1402" s="13">
        <v>6.53</v>
      </c>
      <c r="F1402" s="13">
        <v>7.46</v>
      </c>
      <c r="G1402" s="13">
        <v>20.599999999999998</v>
      </c>
      <c r="K1402" s="72">
        <v>346</v>
      </c>
      <c r="AP1402" s="28">
        <v>235</v>
      </c>
      <c r="AQ1402" s="28">
        <v>125</v>
      </c>
    </row>
    <row r="1403" spans="1:43" x14ac:dyDescent="0.3">
      <c r="A1403" s="41">
        <v>44460</v>
      </c>
      <c r="B1403" s="26">
        <v>0.41253472222222221</v>
      </c>
      <c r="C1403" s="13">
        <v>531</v>
      </c>
      <c r="D1403" s="13">
        <v>0.34449999999999997</v>
      </c>
      <c r="E1403" s="13">
        <v>6.11</v>
      </c>
      <c r="F1403" s="13">
        <v>7.69</v>
      </c>
      <c r="G1403" s="13">
        <v>23.200000000000003</v>
      </c>
      <c r="K1403" s="72">
        <v>6131</v>
      </c>
      <c r="AP1403" s="28">
        <v>235</v>
      </c>
      <c r="AQ1403" s="28">
        <v>125</v>
      </c>
    </row>
    <row r="1404" spans="1:43" x14ac:dyDescent="0.3">
      <c r="A1404" s="32">
        <v>44469</v>
      </c>
      <c r="B1404" s="30">
        <v>0.42686342592592591</v>
      </c>
      <c r="C1404" s="13">
        <v>1198</v>
      </c>
      <c r="D1404" s="13">
        <v>0.78</v>
      </c>
      <c r="E1404" s="13">
        <v>9.24</v>
      </c>
      <c r="F1404" s="13">
        <v>7.47</v>
      </c>
      <c r="G1404" s="13">
        <v>18.099999999999998</v>
      </c>
      <c r="K1404" s="72">
        <v>243</v>
      </c>
      <c r="L1404" s="31">
        <f>AVERAGE(K1400:K1404)</f>
        <v>2110</v>
      </c>
      <c r="M1404" s="38">
        <f>GEOMEAN(K1400:K1404)</f>
        <v>1094.7909009419961</v>
      </c>
      <c r="N1404" s="55" t="s">
        <v>613</v>
      </c>
      <c r="AP1404" s="28">
        <v>235</v>
      </c>
      <c r="AQ1404" s="28">
        <v>125</v>
      </c>
    </row>
    <row r="1405" spans="1:43" x14ac:dyDescent="0.3">
      <c r="A1405" s="32">
        <v>44475</v>
      </c>
      <c r="B1405" s="30">
        <v>0.40359953703703705</v>
      </c>
      <c r="C1405" s="13">
        <v>953</v>
      </c>
      <c r="D1405" s="13">
        <v>0.61750000000000005</v>
      </c>
      <c r="E1405" s="13">
        <v>9.23</v>
      </c>
      <c r="F1405" s="13">
        <v>7.55</v>
      </c>
      <c r="G1405" s="13">
        <v>19.499999999999996</v>
      </c>
      <c r="K1405" s="72">
        <v>520</v>
      </c>
      <c r="AP1405" s="28">
        <v>235</v>
      </c>
      <c r="AQ1405" s="28">
        <v>125</v>
      </c>
    </row>
    <row r="1406" spans="1:43" x14ac:dyDescent="0.3">
      <c r="A1406" s="32">
        <v>44480</v>
      </c>
      <c r="B1406" s="30">
        <v>0.3783217592592592</v>
      </c>
      <c r="C1406" s="13">
        <v>1012</v>
      </c>
      <c r="D1406" s="13">
        <v>0.65649999999999997</v>
      </c>
      <c r="E1406" s="13">
        <v>6.82</v>
      </c>
      <c r="F1406" s="13">
        <v>7.54</v>
      </c>
      <c r="G1406" s="13">
        <v>20.799999999999997</v>
      </c>
      <c r="K1406" s="72">
        <v>281</v>
      </c>
      <c r="AP1406" s="28">
        <v>235</v>
      </c>
      <c r="AQ1406" s="28">
        <v>125</v>
      </c>
    </row>
    <row r="1407" spans="1:43" x14ac:dyDescent="0.3">
      <c r="A1407" s="32">
        <v>44483</v>
      </c>
      <c r="B1407" s="30">
        <v>0.38144675925925925</v>
      </c>
      <c r="C1407" s="13">
        <v>715</v>
      </c>
      <c r="D1407" s="13">
        <v>0.46800000000000003</v>
      </c>
      <c r="E1407" s="13">
        <v>6.04</v>
      </c>
      <c r="F1407" s="13">
        <v>7.53</v>
      </c>
      <c r="G1407" s="13">
        <v>19.299999999999997</v>
      </c>
      <c r="K1407" s="72">
        <v>3130</v>
      </c>
      <c r="AP1407" s="28">
        <v>235</v>
      </c>
      <c r="AQ1407" s="28">
        <v>125</v>
      </c>
    </row>
    <row r="1408" spans="1:43" x14ac:dyDescent="0.3">
      <c r="A1408" s="41">
        <v>44488</v>
      </c>
      <c r="B1408" s="30">
        <v>0.40944444444444444</v>
      </c>
      <c r="C1408" s="13">
        <v>600</v>
      </c>
      <c r="D1408" s="13">
        <v>0.39</v>
      </c>
      <c r="E1408" s="13">
        <v>8.1300000000000008</v>
      </c>
      <c r="F1408" s="13">
        <v>7.9</v>
      </c>
      <c r="G1408" s="13">
        <v>15.499999999999998</v>
      </c>
      <c r="K1408" s="72">
        <v>794</v>
      </c>
      <c r="O1408" s="28" t="s">
        <v>321</v>
      </c>
      <c r="P1408" s="13">
        <v>68.900000000000006</v>
      </c>
      <c r="Q1408" s="28" t="s">
        <v>321</v>
      </c>
      <c r="R1408" s="28" t="s">
        <v>321</v>
      </c>
      <c r="S1408" s="28" t="s">
        <v>321</v>
      </c>
      <c r="T1408" s="28" t="s">
        <v>321</v>
      </c>
      <c r="U1408" s="28" t="s">
        <v>321</v>
      </c>
      <c r="V1408" s="28" t="s">
        <v>321</v>
      </c>
      <c r="W1408" s="28" t="s">
        <v>321</v>
      </c>
      <c r="X1408" s="28">
        <v>120</v>
      </c>
      <c r="Y1408" s="28" t="s">
        <v>321</v>
      </c>
      <c r="Z1408" s="37" t="s">
        <v>321</v>
      </c>
      <c r="AA1408" s="28" t="s">
        <v>321</v>
      </c>
      <c r="AB1408" s="28">
        <v>31.9</v>
      </c>
      <c r="AC1408" s="28" t="s">
        <v>321</v>
      </c>
      <c r="AD1408" s="13">
        <v>215</v>
      </c>
      <c r="AE1408" s="13">
        <v>1</v>
      </c>
      <c r="AF1408" s="29" t="s">
        <v>332</v>
      </c>
      <c r="AG1408" s="13" t="s">
        <v>614</v>
      </c>
      <c r="AH1408" s="13">
        <v>60500</v>
      </c>
      <c r="AI1408" s="13">
        <v>15400</v>
      </c>
      <c r="AJ1408" s="13">
        <v>4.4000000000000004</v>
      </c>
      <c r="AK1408" s="28" t="s">
        <v>321</v>
      </c>
      <c r="AL1408" s="28" t="s">
        <v>321</v>
      </c>
      <c r="AM1408" s="13">
        <v>49.4</v>
      </c>
      <c r="AP1408" s="28">
        <v>235</v>
      </c>
      <c r="AQ1408" s="28">
        <v>125</v>
      </c>
    </row>
    <row r="1409" spans="1:43" x14ac:dyDescent="0.3">
      <c r="A1409" s="32">
        <v>44496</v>
      </c>
      <c r="B1409" s="30">
        <v>0.38562500000000005</v>
      </c>
      <c r="C1409" s="13">
        <v>631</v>
      </c>
      <c r="D1409" s="13">
        <v>0.41010000000000002</v>
      </c>
      <c r="E1409" s="13">
        <v>10.76</v>
      </c>
      <c r="F1409" s="13">
        <v>7.62</v>
      </c>
      <c r="G1409" s="13">
        <v>12.2</v>
      </c>
      <c r="K1409" s="72">
        <v>1169</v>
      </c>
      <c r="L1409" s="31">
        <f>AVERAGE(K1405:K1409)</f>
        <v>1178.8</v>
      </c>
      <c r="M1409" s="38">
        <f>GEOMEAN(K1405:K1409)</f>
        <v>842.51531275021716</v>
      </c>
      <c r="N1409" s="55" t="s">
        <v>615</v>
      </c>
      <c r="AP1409" s="28">
        <v>235</v>
      </c>
      <c r="AQ1409" s="28">
        <v>125</v>
      </c>
    </row>
    <row r="1410" spans="1:43" x14ac:dyDescent="0.3">
      <c r="A1410" s="32">
        <v>44501</v>
      </c>
      <c r="B1410" s="30">
        <v>0.42064814814814816</v>
      </c>
      <c r="C1410" s="13">
        <v>727</v>
      </c>
      <c r="D1410" s="13">
        <v>0.47449999999999998</v>
      </c>
      <c r="E1410" s="13">
        <v>10.78</v>
      </c>
      <c r="F1410" s="13">
        <v>7.65</v>
      </c>
      <c r="G1410" s="13">
        <v>12.5</v>
      </c>
      <c r="K1410" s="72">
        <v>295</v>
      </c>
      <c r="AP1410" s="28">
        <v>235</v>
      </c>
      <c r="AQ1410" s="28">
        <v>125</v>
      </c>
    </row>
    <row r="1411" spans="1:43" x14ac:dyDescent="0.3">
      <c r="A1411" s="32">
        <v>44510</v>
      </c>
      <c r="B1411" s="30">
        <v>0.44844907407407408</v>
      </c>
      <c r="C1411" s="13">
        <v>1316</v>
      </c>
      <c r="D1411" s="13">
        <v>0.85799999999999998</v>
      </c>
      <c r="E1411" s="13">
        <v>9.81</v>
      </c>
      <c r="F1411" s="13">
        <v>7.63</v>
      </c>
      <c r="G1411" s="13">
        <v>11.3</v>
      </c>
      <c r="K1411" s="72">
        <v>288</v>
      </c>
      <c r="AP1411" s="28">
        <v>235</v>
      </c>
      <c r="AQ1411" s="28">
        <v>125</v>
      </c>
    </row>
    <row r="1412" spans="1:43" x14ac:dyDescent="0.3">
      <c r="A1412" s="32">
        <v>44515</v>
      </c>
      <c r="B1412" s="30">
        <v>0.39050925925925922</v>
      </c>
      <c r="C1412" s="13">
        <v>342.5</v>
      </c>
      <c r="D1412" s="13">
        <v>0.22289999999999999</v>
      </c>
      <c r="E1412" s="13">
        <v>11.02</v>
      </c>
      <c r="F1412" s="13">
        <v>7.52</v>
      </c>
      <c r="G1412" s="13">
        <v>4.8</v>
      </c>
      <c r="K1412" s="72">
        <v>8164</v>
      </c>
      <c r="AP1412" s="28">
        <v>235</v>
      </c>
      <c r="AQ1412" s="28">
        <v>125</v>
      </c>
    </row>
    <row r="1413" spans="1:43" x14ac:dyDescent="0.3">
      <c r="A1413" s="32">
        <v>44523</v>
      </c>
      <c r="B1413" s="73">
        <v>0.3888888888888889</v>
      </c>
      <c r="C1413" s="13">
        <v>862</v>
      </c>
      <c r="D1413" s="13">
        <v>0.55900000000000005</v>
      </c>
      <c r="E1413" s="13">
        <v>12.57</v>
      </c>
      <c r="F1413" s="13">
        <v>7.54</v>
      </c>
      <c r="G1413" s="13">
        <v>3.8</v>
      </c>
      <c r="K1413" s="72">
        <v>552</v>
      </c>
      <c r="AP1413" s="28">
        <v>235</v>
      </c>
      <c r="AQ1413" s="28">
        <v>125</v>
      </c>
    </row>
    <row r="1414" spans="1:43" x14ac:dyDescent="0.3">
      <c r="A1414" s="32">
        <v>44530</v>
      </c>
      <c r="B1414" s="30">
        <v>0.38807870370370368</v>
      </c>
      <c r="C1414" s="13">
        <v>1022</v>
      </c>
      <c r="D1414" s="13">
        <v>0.66300000000000003</v>
      </c>
      <c r="E1414" s="13">
        <v>13.59</v>
      </c>
      <c r="F1414" s="13">
        <v>7.8</v>
      </c>
      <c r="G1414" s="13">
        <v>4.5</v>
      </c>
      <c r="K1414" s="72">
        <v>195</v>
      </c>
      <c r="L1414" s="31">
        <f>AVERAGE(K1410:K1414)</f>
        <v>1898.8</v>
      </c>
      <c r="M1414" s="38">
        <f>GEOMEAN(K1410:K1414)</f>
        <v>595.13876274290521</v>
      </c>
      <c r="N1414" s="55" t="s">
        <v>616</v>
      </c>
      <c r="AP1414" s="28">
        <v>235</v>
      </c>
      <c r="AQ1414" s="28">
        <v>125</v>
      </c>
    </row>
    <row r="1415" spans="1:43" x14ac:dyDescent="0.3">
      <c r="A1415" s="32">
        <v>44532</v>
      </c>
      <c r="B1415" s="26">
        <v>0.3682407407407407</v>
      </c>
      <c r="C1415" s="13">
        <v>752</v>
      </c>
      <c r="D1415" s="13">
        <v>0.48749999999999999</v>
      </c>
      <c r="E1415" s="13">
        <v>11.57</v>
      </c>
      <c r="F1415" s="13">
        <v>8.0399999999999991</v>
      </c>
      <c r="G1415" s="13">
        <v>7.7</v>
      </c>
      <c r="K1415" s="72">
        <v>2359</v>
      </c>
      <c r="AP1415" s="28">
        <v>235</v>
      </c>
      <c r="AQ1415" s="28">
        <v>125</v>
      </c>
    </row>
    <row r="1416" spans="1:43" x14ac:dyDescent="0.3">
      <c r="A1416" s="32">
        <v>44536</v>
      </c>
      <c r="B1416" s="30">
        <v>0.40538194444444442</v>
      </c>
      <c r="C1416" s="13">
        <v>413.3</v>
      </c>
      <c r="D1416" s="13">
        <v>0.26850000000000002</v>
      </c>
      <c r="E1416" s="13">
        <v>14.04</v>
      </c>
      <c r="F1416" s="13">
        <v>7.86</v>
      </c>
      <c r="G1416" s="13">
        <v>8.4</v>
      </c>
      <c r="K1416" s="72">
        <v>1860</v>
      </c>
      <c r="AP1416" s="28">
        <v>235</v>
      </c>
      <c r="AQ1416" s="28">
        <v>125</v>
      </c>
    </row>
    <row r="1417" spans="1:43" x14ac:dyDescent="0.3">
      <c r="A1417" s="32">
        <v>44538</v>
      </c>
      <c r="B1417" s="30">
        <v>0.39763888888888888</v>
      </c>
      <c r="C1417" s="13">
        <v>870</v>
      </c>
      <c r="D1417" s="13">
        <v>0.5655</v>
      </c>
      <c r="E1417" s="13">
        <v>17.64</v>
      </c>
      <c r="F1417" s="13">
        <v>7.76</v>
      </c>
      <c r="G1417" s="13">
        <v>3.3</v>
      </c>
      <c r="K1417" s="72">
        <v>1467</v>
      </c>
      <c r="AP1417" s="28">
        <v>235</v>
      </c>
      <c r="AQ1417" s="28">
        <v>125</v>
      </c>
    </row>
    <row r="1418" spans="1:43" x14ac:dyDescent="0.3">
      <c r="A1418" s="32">
        <v>44544</v>
      </c>
      <c r="B1418" s="30">
        <v>0.38988425925925929</v>
      </c>
      <c r="C1418" s="13">
        <v>827</v>
      </c>
      <c r="D1418" s="13">
        <v>0.53949999999999998</v>
      </c>
      <c r="E1418" s="13">
        <v>15.65</v>
      </c>
      <c r="F1418" s="13">
        <v>7.6</v>
      </c>
      <c r="G1418" s="13">
        <v>5.7</v>
      </c>
      <c r="K1418" s="72">
        <v>481</v>
      </c>
      <c r="AP1418" s="28">
        <v>235</v>
      </c>
      <c r="AQ1418" s="28">
        <v>125</v>
      </c>
    </row>
    <row r="1419" spans="1:43" x14ac:dyDescent="0.3">
      <c r="A1419" s="32">
        <v>44557</v>
      </c>
      <c r="B1419" s="30">
        <v>0.40848379629629633</v>
      </c>
      <c r="C1419" s="13">
        <v>417.3</v>
      </c>
      <c r="D1419" s="13">
        <v>0.27100000000000002</v>
      </c>
      <c r="E1419" s="49"/>
      <c r="F1419" s="13">
        <v>7.94</v>
      </c>
      <c r="G1419" s="13">
        <v>9.4</v>
      </c>
      <c r="K1419" s="72">
        <v>794</v>
      </c>
      <c r="L1419" s="31">
        <f>AVERAGE(K1415:K1419)</f>
        <v>1392.2</v>
      </c>
      <c r="M1419" s="38">
        <f>GEOMEAN(K1415:K1419)</f>
        <v>1197.0914130706929</v>
      </c>
      <c r="N1419" s="55" t="s">
        <v>617</v>
      </c>
      <c r="AP1419" s="28">
        <v>235</v>
      </c>
      <c r="AQ1419" s="28">
        <v>125</v>
      </c>
    </row>
    <row r="1420" spans="1:43" x14ac:dyDescent="0.3">
      <c r="A1420" s="32">
        <v>44565</v>
      </c>
      <c r="B1420" s="26">
        <v>0.40520833333333334</v>
      </c>
      <c r="C1420" s="13">
        <v>843</v>
      </c>
      <c r="D1420" s="13">
        <v>0.54790000000000005</v>
      </c>
      <c r="E1420" s="13">
        <v>21.66</v>
      </c>
      <c r="F1420" s="13">
        <v>7.24</v>
      </c>
      <c r="G1420" s="13">
        <v>3.2</v>
      </c>
      <c r="K1420" s="72">
        <v>471</v>
      </c>
      <c r="AP1420" s="28">
        <v>235</v>
      </c>
      <c r="AQ1420" s="28">
        <v>125</v>
      </c>
    </row>
    <row r="1421" spans="1:43" x14ac:dyDescent="0.3">
      <c r="A1421" s="32">
        <v>44574</v>
      </c>
      <c r="B1421" s="26">
        <v>0.38959490740740743</v>
      </c>
      <c r="C1421" s="13">
        <v>1046</v>
      </c>
      <c r="D1421" s="13">
        <v>0.6825</v>
      </c>
      <c r="E1421" s="13">
        <v>14.15</v>
      </c>
      <c r="F1421" s="13">
        <v>7.81</v>
      </c>
      <c r="G1421" s="13">
        <v>3</v>
      </c>
      <c r="K1421" s="72">
        <v>565</v>
      </c>
      <c r="AP1421" s="28">
        <v>235</v>
      </c>
      <c r="AQ1421" s="28">
        <v>125</v>
      </c>
    </row>
    <row r="1422" spans="1:43" x14ac:dyDescent="0.3">
      <c r="A1422" s="32">
        <v>44581</v>
      </c>
      <c r="B1422" s="30">
        <v>0.39539351851851851</v>
      </c>
      <c r="C1422" s="13">
        <v>669</v>
      </c>
      <c r="D1422" s="13">
        <v>0.43490000000000001</v>
      </c>
      <c r="E1422" s="13">
        <v>14.44</v>
      </c>
      <c r="F1422" s="13">
        <v>7.87</v>
      </c>
      <c r="G1422" s="13">
        <v>0.7</v>
      </c>
      <c r="K1422" s="72">
        <v>122</v>
      </c>
      <c r="AP1422" s="28">
        <v>235</v>
      </c>
      <c r="AQ1422" s="28">
        <v>125</v>
      </c>
    </row>
    <row r="1423" spans="1:43" x14ac:dyDescent="0.3">
      <c r="A1423" s="32">
        <v>44587</v>
      </c>
      <c r="B1423" s="30">
        <v>0.39193287037037039</v>
      </c>
      <c r="C1423" s="13">
        <v>1393</v>
      </c>
      <c r="D1423" s="13">
        <v>0.90349999999999997</v>
      </c>
      <c r="E1423" s="13">
        <v>14.85</v>
      </c>
      <c r="F1423" s="13">
        <v>5.49</v>
      </c>
      <c r="G1423" s="13">
        <v>-0.1</v>
      </c>
      <c r="K1423" s="72">
        <v>354</v>
      </c>
      <c r="AP1423" s="28">
        <v>235</v>
      </c>
      <c r="AQ1423" s="28">
        <v>125</v>
      </c>
    </row>
    <row r="1424" spans="1:43" x14ac:dyDescent="0.3">
      <c r="A1424" s="32">
        <v>44592</v>
      </c>
      <c r="B1424" s="26">
        <v>0.39269675925925923</v>
      </c>
      <c r="C1424" s="13">
        <v>1415</v>
      </c>
      <c r="D1424" s="13">
        <v>0.92300000000000004</v>
      </c>
      <c r="E1424" s="13">
        <v>15.65</v>
      </c>
      <c r="F1424" s="13">
        <v>7.21</v>
      </c>
      <c r="G1424" s="13">
        <v>0.8</v>
      </c>
      <c r="K1424" s="72">
        <v>537</v>
      </c>
      <c r="L1424" s="31">
        <f>AVERAGE(K1420:K1424)</f>
        <v>409.8</v>
      </c>
      <c r="M1424" s="38">
        <f>GEOMEAN(K1420:K1424)</f>
        <v>361.47756380434942</v>
      </c>
      <c r="N1424" s="55" t="s">
        <v>618</v>
      </c>
      <c r="AP1424" s="28">
        <v>235</v>
      </c>
      <c r="AQ1424" s="28">
        <v>125</v>
      </c>
    </row>
    <row r="1425" spans="1:43" x14ac:dyDescent="0.3">
      <c r="A1425" s="32">
        <v>44600</v>
      </c>
      <c r="B1425" s="26">
        <v>0.40229166666666666</v>
      </c>
      <c r="C1425" s="13">
        <v>2920</v>
      </c>
      <c r="D1425" s="13">
        <v>1.8979999999999999</v>
      </c>
      <c r="E1425" s="13">
        <v>14.71</v>
      </c>
      <c r="F1425" s="13">
        <v>7.35</v>
      </c>
      <c r="G1425" s="13">
        <v>0.9</v>
      </c>
      <c r="K1425" s="72">
        <v>1510</v>
      </c>
      <c r="AP1425" s="28">
        <v>235</v>
      </c>
      <c r="AQ1425" s="28">
        <v>125</v>
      </c>
    </row>
    <row r="1426" spans="1:43" x14ac:dyDescent="0.3">
      <c r="A1426" s="32">
        <v>44607</v>
      </c>
      <c r="B1426" s="26">
        <v>0.40487268518518515</v>
      </c>
      <c r="C1426" s="13">
        <v>840</v>
      </c>
      <c r="D1426" s="13">
        <v>0.54600000000000004</v>
      </c>
      <c r="E1426" s="13">
        <v>14.52</v>
      </c>
      <c r="F1426" s="13">
        <v>7.35</v>
      </c>
      <c r="G1426" s="13">
        <v>0.6</v>
      </c>
      <c r="K1426" s="72">
        <v>2481</v>
      </c>
      <c r="AP1426" s="28">
        <v>235</v>
      </c>
      <c r="AQ1426" s="28">
        <v>125</v>
      </c>
    </row>
    <row r="1427" spans="1:43" x14ac:dyDescent="0.3">
      <c r="A1427" s="32">
        <v>44609</v>
      </c>
      <c r="B1427" s="26">
        <v>0.39894675925925926</v>
      </c>
      <c r="C1427" s="13">
        <v>847</v>
      </c>
      <c r="D1427" s="13">
        <v>0.55249999999999999</v>
      </c>
      <c r="E1427" s="13">
        <v>15.75</v>
      </c>
      <c r="F1427" s="13">
        <v>8.09</v>
      </c>
      <c r="G1427" s="13">
        <v>5.4</v>
      </c>
      <c r="K1427" s="72">
        <v>880</v>
      </c>
      <c r="AP1427" s="28">
        <v>235</v>
      </c>
      <c r="AQ1427" s="28">
        <v>125</v>
      </c>
    </row>
    <row r="1428" spans="1:43" x14ac:dyDescent="0.3">
      <c r="A1428" s="32">
        <v>44615</v>
      </c>
      <c r="B1428" s="30">
        <v>0.38030092592592596</v>
      </c>
      <c r="C1428" s="13">
        <v>1235</v>
      </c>
      <c r="D1428" s="13">
        <v>0.79949999999999999</v>
      </c>
      <c r="E1428" s="13">
        <v>13.04</v>
      </c>
      <c r="F1428" s="13">
        <v>7.97</v>
      </c>
      <c r="G1428" s="13">
        <v>3.5</v>
      </c>
      <c r="K1428" s="72">
        <v>697</v>
      </c>
      <c r="AP1428" s="28">
        <v>235</v>
      </c>
      <c r="AQ1428" s="28">
        <v>125</v>
      </c>
    </row>
    <row r="1429" spans="1:43" x14ac:dyDescent="0.3">
      <c r="A1429" s="32">
        <v>44620</v>
      </c>
      <c r="B1429" s="30">
        <v>0.37377314814814816</v>
      </c>
      <c r="C1429" s="13">
        <v>1741</v>
      </c>
      <c r="D1429" s="13">
        <v>1.131</v>
      </c>
      <c r="E1429" s="13">
        <v>16.510000000000002</v>
      </c>
      <c r="F1429" s="13">
        <v>7.62</v>
      </c>
      <c r="G1429" s="13">
        <v>3.5</v>
      </c>
      <c r="K1429" s="72">
        <v>520</v>
      </c>
      <c r="L1429" s="31">
        <f>AVERAGE(K1425:K1429)</f>
        <v>1217.5999999999999</v>
      </c>
      <c r="M1429" s="38">
        <f>GEOMEAN(K1425:K1429)</f>
        <v>1036.2498986675</v>
      </c>
      <c r="N1429" s="55" t="s">
        <v>619</v>
      </c>
      <c r="AP1429" s="28">
        <v>235</v>
      </c>
      <c r="AQ1429" s="28">
        <v>125</v>
      </c>
    </row>
    <row r="1430" spans="1:43" x14ac:dyDescent="0.3">
      <c r="A1430" s="32">
        <v>44623</v>
      </c>
      <c r="B1430" s="30">
        <v>0.36883101851851857</v>
      </c>
      <c r="C1430" s="13">
        <v>1801</v>
      </c>
      <c r="D1430" s="13">
        <v>1.17</v>
      </c>
      <c r="E1430" s="13">
        <v>11.24</v>
      </c>
      <c r="F1430" s="13">
        <v>7.76</v>
      </c>
      <c r="G1430" s="13">
        <v>6.7</v>
      </c>
      <c r="K1430" s="72">
        <v>1860</v>
      </c>
      <c r="AP1430" s="28">
        <v>235</v>
      </c>
      <c r="AQ1430" s="28">
        <v>125</v>
      </c>
    </row>
    <row r="1431" spans="1:43" x14ac:dyDescent="0.3">
      <c r="A1431" s="32">
        <v>44627</v>
      </c>
      <c r="B1431" s="30">
        <v>0.38219907407407411</v>
      </c>
      <c r="C1431" s="13">
        <v>51.1</v>
      </c>
      <c r="D1431" s="13">
        <v>3.32E-2</v>
      </c>
      <c r="E1431" s="13">
        <v>12.78</v>
      </c>
      <c r="F1431" s="13">
        <v>7.86</v>
      </c>
      <c r="K1431" s="72">
        <v>4884</v>
      </c>
      <c r="AP1431" s="28">
        <v>235</v>
      </c>
      <c r="AQ1431" s="28">
        <v>125</v>
      </c>
    </row>
    <row r="1432" spans="1:43" x14ac:dyDescent="0.3">
      <c r="A1432" s="32">
        <v>44635</v>
      </c>
      <c r="B1432" s="26">
        <v>0.32761574074074074</v>
      </c>
      <c r="C1432" s="13">
        <v>1524</v>
      </c>
      <c r="D1432" s="13">
        <v>0.98799999999999999</v>
      </c>
      <c r="E1432" s="13">
        <v>12.31</v>
      </c>
      <c r="F1432" s="13">
        <v>7.63</v>
      </c>
      <c r="K1432" s="72">
        <v>1178</v>
      </c>
      <c r="AP1432" s="28">
        <v>235</v>
      </c>
      <c r="AQ1432" s="28">
        <v>125</v>
      </c>
    </row>
    <row r="1433" spans="1:43" x14ac:dyDescent="0.3">
      <c r="A1433" s="41">
        <v>44643</v>
      </c>
      <c r="B1433" s="26">
        <v>0.40930555555555559</v>
      </c>
      <c r="C1433" s="13">
        <v>643</v>
      </c>
      <c r="D1433" s="13">
        <v>0.41789999999999999</v>
      </c>
      <c r="E1433" s="13">
        <v>10.96</v>
      </c>
      <c r="F1433" s="13">
        <v>7.53</v>
      </c>
      <c r="G1433" s="13">
        <v>12</v>
      </c>
      <c r="K1433" s="72">
        <v>1529</v>
      </c>
      <c r="O1433" s="28" t="s">
        <v>321</v>
      </c>
      <c r="P1433" s="13">
        <v>35.1</v>
      </c>
      <c r="Q1433" s="28" t="s">
        <v>321</v>
      </c>
      <c r="R1433" s="28" t="s">
        <v>321</v>
      </c>
      <c r="S1433" s="28" t="s">
        <v>321</v>
      </c>
      <c r="T1433" s="28" t="s">
        <v>321</v>
      </c>
      <c r="U1433" s="28" t="s">
        <v>321</v>
      </c>
      <c r="V1433" s="28" t="s">
        <v>321</v>
      </c>
      <c r="W1433" s="28" t="s">
        <v>321</v>
      </c>
      <c r="X1433" s="28">
        <v>113</v>
      </c>
      <c r="Y1433" s="28" t="s">
        <v>321</v>
      </c>
      <c r="Z1433" s="37" t="s">
        <v>321</v>
      </c>
      <c r="AA1433" s="28" t="s">
        <v>321</v>
      </c>
      <c r="AB1433" s="28">
        <v>15.4</v>
      </c>
      <c r="AC1433" s="28" t="s">
        <v>321</v>
      </c>
      <c r="AD1433" s="13">
        <v>129</v>
      </c>
      <c r="AE1433" s="28" t="s">
        <v>321</v>
      </c>
      <c r="AG1433" s="13">
        <v>430</v>
      </c>
      <c r="AH1433" s="13">
        <v>37900</v>
      </c>
      <c r="AI1433" s="13">
        <v>8370</v>
      </c>
      <c r="AJ1433" s="28" t="s">
        <v>321</v>
      </c>
      <c r="AK1433" s="28" t="s">
        <v>321</v>
      </c>
      <c r="AL1433" s="28" t="s">
        <v>321</v>
      </c>
      <c r="AM1433" s="13">
        <v>36</v>
      </c>
      <c r="AP1433" s="28">
        <v>235</v>
      </c>
      <c r="AQ1433" s="28">
        <v>125</v>
      </c>
    </row>
    <row r="1434" spans="1:43" x14ac:dyDescent="0.3">
      <c r="A1434" s="32">
        <v>44651</v>
      </c>
      <c r="B1434" s="26">
        <v>0.41157407407407409</v>
      </c>
      <c r="C1434" s="13">
        <v>1206</v>
      </c>
      <c r="D1434" s="13">
        <v>0.78649999999999998</v>
      </c>
      <c r="E1434" s="13">
        <v>9.5299999999999994</v>
      </c>
      <c r="F1434" s="13">
        <v>8.1199999999999992</v>
      </c>
      <c r="G1434" s="13">
        <v>10</v>
      </c>
      <c r="K1434" s="72">
        <v>1565</v>
      </c>
      <c r="L1434" s="31">
        <f>AVERAGE(K1430:K1434)</f>
        <v>2203.1999999999998</v>
      </c>
      <c r="M1434" s="38">
        <f>GEOMEAN(K1430:K1434)</f>
        <v>1912.8069604363582</v>
      </c>
      <c r="N1434" s="55" t="s">
        <v>620</v>
      </c>
      <c r="AP1434" s="28">
        <v>235</v>
      </c>
      <c r="AQ1434" s="28">
        <v>125</v>
      </c>
    </row>
    <row r="1435" spans="1:43" x14ac:dyDescent="0.3">
      <c r="A1435" s="32">
        <v>44655</v>
      </c>
      <c r="B1435" s="30">
        <v>0.38861111111111107</v>
      </c>
      <c r="C1435" s="13">
        <v>1416</v>
      </c>
      <c r="D1435" s="13">
        <v>0.92300000000000004</v>
      </c>
      <c r="E1435" s="13">
        <v>11.17</v>
      </c>
      <c r="F1435" s="13">
        <v>8.07</v>
      </c>
      <c r="G1435" s="13">
        <v>9.1</v>
      </c>
      <c r="K1435" s="72">
        <v>364</v>
      </c>
      <c r="AP1435" s="28">
        <v>235</v>
      </c>
      <c r="AQ1435" s="28">
        <v>125</v>
      </c>
    </row>
    <row r="1436" spans="1:43" x14ac:dyDescent="0.3">
      <c r="A1436" s="32">
        <v>44658</v>
      </c>
      <c r="B1436" s="30">
        <v>0.39979166666666671</v>
      </c>
      <c r="C1436" s="13">
        <v>593</v>
      </c>
      <c r="D1436" s="13">
        <v>0.38540000000000002</v>
      </c>
      <c r="E1436" s="13">
        <v>10.68</v>
      </c>
      <c r="F1436" s="13">
        <v>7.74</v>
      </c>
      <c r="G1436" s="13">
        <v>9.3000000000000007</v>
      </c>
      <c r="K1436" s="72">
        <v>480</v>
      </c>
      <c r="AP1436" s="28">
        <v>235</v>
      </c>
      <c r="AQ1436" s="28">
        <v>125</v>
      </c>
    </row>
    <row r="1437" spans="1:43" x14ac:dyDescent="0.3">
      <c r="A1437" s="32">
        <v>44664</v>
      </c>
      <c r="B1437" s="53">
        <v>0.37815972222222222</v>
      </c>
      <c r="C1437" s="13">
        <v>1086</v>
      </c>
      <c r="D1437" s="13">
        <v>0.70850000000000002</v>
      </c>
      <c r="E1437" s="13">
        <v>8.94</v>
      </c>
      <c r="F1437" s="13">
        <v>7.92</v>
      </c>
      <c r="G1437" s="13">
        <v>13.3</v>
      </c>
      <c r="K1437" s="72">
        <v>199</v>
      </c>
      <c r="AP1437" s="28">
        <v>235</v>
      </c>
      <c r="AQ1437" s="28">
        <v>125</v>
      </c>
    </row>
    <row r="1438" spans="1:43" x14ac:dyDescent="0.3">
      <c r="A1438" s="32">
        <v>44672</v>
      </c>
      <c r="B1438" s="30">
        <v>0.4025347222222222</v>
      </c>
      <c r="C1438" s="13">
        <v>691</v>
      </c>
      <c r="D1438" s="13">
        <v>0.44850000000000001</v>
      </c>
      <c r="E1438" s="13">
        <v>10.53</v>
      </c>
      <c r="F1438" s="13">
        <v>7.69</v>
      </c>
      <c r="G1438" s="13">
        <v>11.5</v>
      </c>
      <c r="K1438" s="72">
        <v>959</v>
      </c>
      <c r="AP1438" s="28">
        <v>235</v>
      </c>
      <c r="AQ1438" s="28">
        <v>125</v>
      </c>
    </row>
    <row r="1439" spans="1:43" x14ac:dyDescent="0.3">
      <c r="A1439" s="32">
        <v>44680</v>
      </c>
      <c r="B1439" s="26">
        <v>0.42846064814814816</v>
      </c>
      <c r="C1439" s="13">
        <v>1222</v>
      </c>
      <c r="D1439" s="13">
        <v>0.79300000000000004</v>
      </c>
      <c r="E1439" s="13">
        <v>11.5</v>
      </c>
      <c r="F1439" s="13">
        <v>7.38</v>
      </c>
      <c r="G1439" s="13">
        <v>12</v>
      </c>
      <c r="K1439" s="72">
        <v>216</v>
      </c>
      <c r="L1439" s="31">
        <f>AVERAGE(K1435:K1439)</f>
        <v>443.6</v>
      </c>
      <c r="M1439" s="38">
        <f>GEOMEAN(K1435:K1439)</f>
        <v>372.81520046740093</v>
      </c>
      <c r="N1439" s="55" t="s">
        <v>621</v>
      </c>
      <c r="AP1439" s="28">
        <v>235</v>
      </c>
      <c r="AQ1439" s="28">
        <v>125</v>
      </c>
    </row>
    <row r="1440" spans="1:43" x14ac:dyDescent="0.3">
      <c r="A1440" s="32">
        <v>44686</v>
      </c>
      <c r="B1440" s="26">
        <v>0.3707523148148148</v>
      </c>
      <c r="C1440" s="13">
        <v>959</v>
      </c>
      <c r="D1440" s="13">
        <v>0.624</v>
      </c>
      <c r="E1440" s="13">
        <v>14.58</v>
      </c>
      <c r="F1440" s="13">
        <v>7.37</v>
      </c>
      <c r="G1440" s="13">
        <v>14</v>
      </c>
      <c r="K1440" s="72">
        <v>171</v>
      </c>
      <c r="AP1440" s="28">
        <v>235</v>
      </c>
      <c r="AQ1440" s="28">
        <v>125</v>
      </c>
    </row>
    <row r="1441" spans="1:43" x14ac:dyDescent="0.3">
      <c r="A1441" s="32">
        <v>44692</v>
      </c>
      <c r="B1441" s="30">
        <v>0.37702546296296297</v>
      </c>
      <c r="C1441" s="13">
        <v>1163</v>
      </c>
      <c r="D1441" s="13">
        <v>0.754</v>
      </c>
      <c r="E1441" s="13">
        <v>6.77</v>
      </c>
      <c r="F1441" s="13">
        <v>7.32</v>
      </c>
      <c r="G1441" s="13">
        <v>18.600000000000001</v>
      </c>
      <c r="K1441" s="72">
        <v>134</v>
      </c>
      <c r="AP1441" s="28">
        <v>235</v>
      </c>
      <c r="AQ1441" s="28">
        <v>125</v>
      </c>
    </row>
    <row r="1442" spans="1:43" x14ac:dyDescent="0.3">
      <c r="A1442" s="32">
        <v>44697</v>
      </c>
      <c r="B1442" s="30">
        <v>0.37574074074074071</v>
      </c>
      <c r="C1442" s="13">
        <v>799</v>
      </c>
      <c r="D1442" s="13">
        <v>0.52</v>
      </c>
      <c r="E1442" s="13">
        <v>6.24</v>
      </c>
      <c r="F1442" s="13">
        <v>7.63</v>
      </c>
      <c r="G1442" s="13">
        <v>17.399999999999999</v>
      </c>
      <c r="K1442" s="72">
        <v>6131</v>
      </c>
      <c r="AP1442" s="28">
        <v>235</v>
      </c>
      <c r="AQ1442" s="28">
        <v>125</v>
      </c>
    </row>
    <row r="1443" spans="1:43" x14ac:dyDescent="0.3">
      <c r="A1443" s="32">
        <v>44700</v>
      </c>
      <c r="B1443" s="26">
        <v>0.43497685185185181</v>
      </c>
      <c r="C1443" s="13">
        <v>794</v>
      </c>
      <c r="D1443" s="13">
        <v>0.51349999999999996</v>
      </c>
      <c r="E1443" s="13">
        <v>7.23</v>
      </c>
      <c r="F1443" s="13">
        <v>7.44</v>
      </c>
      <c r="G1443" s="13">
        <v>18.600000000000001</v>
      </c>
      <c r="H1443" s="13">
        <v>734.2</v>
      </c>
      <c r="I1443" s="13" t="s">
        <v>86</v>
      </c>
      <c r="K1443" s="72">
        <v>1722</v>
      </c>
      <c r="AP1443" s="28">
        <v>235</v>
      </c>
      <c r="AQ1443" s="28">
        <v>125</v>
      </c>
    </row>
    <row r="1444" spans="1:43" x14ac:dyDescent="0.3">
      <c r="A1444" s="32">
        <v>44706</v>
      </c>
      <c r="B1444" s="26">
        <v>0.40687500000000004</v>
      </c>
      <c r="C1444" s="13">
        <v>919</v>
      </c>
      <c r="D1444" s="13">
        <v>0.59799999999999998</v>
      </c>
      <c r="E1444" s="13">
        <v>6.06</v>
      </c>
      <c r="F1444" s="13">
        <v>7.67</v>
      </c>
      <c r="G1444" s="13">
        <v>18.7</v>
      </c>
      <c r="H1444" s="13">
        <v>735.8</v>
      </c>
      <c r="I1444" s="13" t="s">
        <v>597</v>
      </c>
      <c r="K1444" s="72">
        <v>1850</v>
      </c>
      <c r="L1444" s="31">
        <f>AVERAGE(K1440:K1444)</f>
        <v>2001.6</v>
      </c>
      <c r="M1444" s="38">
        <f>GEOMEAN(K1440:K1444)</f>
        <v>851.4662143019591</v>
      </c>
      <c r="N1444" s="55" t="s">
        <v>622</v>
      </c>
      <c r="AP1444" s="28">
        <v>235</v>
      </c>
      <c r="AQ1444" s="28">
        <v>125</v>
      </c>
    </row>
    <row r="1445" spans="1:43" x14ac:dyDescent="0.3">
      <c r="A1445" s="32">
        <v>44714</v>
      </c>
      <c r="B1445" s="30">
        <v>0.40255787037037033</v>
      </c>
      <c r="C1445" s="13">
        <v>304.89999999999998</v>
      </c>
      <c r="D1445" s="13">
        <v>0.1983</v>
      </c>
      <c r="E1445" s="13">
        <v>5.63</v>
      </c>
      <c r="F1445" s="13">
        <v>7.13</v>
      </c>
      <c r="G1445" s="13">
        <v>19.399999999999999</v>
      </c>
      <c r="H1445" s="13">
        <v>735.1</v>
      </c>
      <c r="I1445" s="13" t="s">
        <v>598</v>
      </c>
      <c r="K1445" s="72">
        <v>17329</v>
      </c>
      <c r="AP1445" s="28">
        <v>235</v>
      </c>
      <c r="AQ1445" s="28">
        <v>125</v>
      </c>
    </row>
    <row r="1446" spans="1:43" x14ac:dyDescent="0.3">
      <c r="A1446" s="32">
        <v>44720</v>
      </c>
      <c r="B1446" s="30">
        <v>0.38614583333333335</v>
      </c>
      <c r="D1446" s="13" t="s">
        <v>623</v>
      </c>
      <c r="G1446" s="13">
        <v>18.2</v>
      </c>
      <c r="H1446" s="13">
        <v>736.1</v>
      </c>
      <c r="I1446" s="13" t="s">
        <v>599</v>
      </c>
      <c r="K1446" s="72">
        <v>1531</v>
      </c>
      <c r="AP1446" s="28">
        <v>235</v>
      </c>
      <c r="AQ1446" s="28">
        <v>125</v>
      </c>
    </row>
    <row r="1447" spans="1:43" x14ac:dyDescent="0.3">
      <c r="A1447" s="32">
        <v>44728</v>
      </c>
      <c r="B1447" s="26">
        <v>0.43561342592592595</v>
      </c>
      <c r="C1447" s="13">
        <v>1112</v>
      </c>
      <c r="D1447" s="13">
        <v>0.72150000000000003</v>
      </c>
      <c r="E1447" s="13">
        <v>5.0599999999999996</v>
      </c>
      <c r="F1447" s="13">
        <v>7.25</v>
      </c>
      <c r="G1447" s="13">
        <v>24.5</v>
      </c>
      <c r="H1447" s="13">
        <v>736.1</v>
      </c>
      <c r="I1447" s="13" t="s">
        <v>601</v>
      </c>
      <c r="K1447" s="72">
        <v>8664</v>
      </c>
      <c r="AP1447" s="28">
        <v>235</v>
      </c>
      <c r="AQ1447" s="28">
        <v>125</v>
      </c>
    </row>
    <row r="1448" spans="1:43" x14ac:dyDescent="0.3">
      <c r="A1448" s="32">
        <v>44735</v>
      </c>
      <c r="B1448" s="26">
        <v>0.41744212962962962</v>
      </c>
      <c r="C1448" s="13">
        <v>1420</v>
      </c>
      <c r="D1448" s="13">
        <v>0.92300000000000004</v>
      </c>
      <c r="E1448" s="13">
        <v>5.79</v>
      </c>
      <c r="F1448" s="13">
        <v>7.44</v>
      </c>
      <c r="G1448" s="13">
        <v>23.4</v>
      </c>
      <c r="H1448" s="13">
        <v>758.7</v>
      </c>
      <c r="I1448" s="13" t="s">
        <v>86</v>
      </c>
      <c r="K1448" s="72">
        <v>327</v>
      </c>
      <c r="AP1448" s="28">
        <v>235</v>
      </c>
      <c r="AQ1448" s="28">
        <v>125</v>
      </c>
    </row>
    <row r="1449" spans="1:43" x14ac:dyDescent="0.3">
      <c r="A1449" s="32">
        <v>44739</v>
      </c>
      <c r="B1449" s="26">
        <v>0.34865740740740742</v>
      </c>
      <c r="C1449" s="13">
        <v>379.8</v>
      </c>
      <c r="D1449" s="13">
        <v>0.247</v>
      </c>
      <c r="E1449" s="13">
        <v>6.96</v>
      </c>
      <c r="F1449" s="13">
        <v>7.17</v>
      </c>
      <c r="G1449" s="13">
        <v>18.899999999999999</v>
      </c>
      <c r="H1449" s="13">
        <v>759.6</v>
      </c>
      <c r="I1449" s="13" t="s">
        <v>597</v>
      </c>
      <c r="K1449" s="72">
        <v>1106</v>
      </c>
      <c r="L1449" s="31">
        <f>AVERAGE(K1445:K1449)</f>
        <v>5791.4</v>
      </c>
      <c r="M1449" s="38">
        <f>GEOMEAN(K1445:K1449)</f>
        <v>2420.7726450118334</v>
      </c>
      <c r="N1449" s="55" t="s">
        <v>624</v>
      </c>
      <c r="AP1449" s="28">
        <v>235</v>
      </c>
      <c r="AQ1449" s="28">
        <v>125</v>
      </c>
    </row>
    <row r="1450" spans="1:43" x14ac:dyDescent="0.3">
      <c r="A1450" s="32">
        <v>44749</v>
      </c>
      <c r="B1450" s="26">
        <v>0.40310185185185188</v>
      </c>
      <c r="C1450" s="13">
        <v>1448</v>
      </c>
      <c r="D1450" s="13">
        <v>0.9425</v>
      </c>
      <c r="E1450" s="13">
        <v>3.8</v>
      </c>
      <c r="F1450" s="13">
        <v>7.55</v>
      </c>
      <c r="G1450" s="13">
        <v>24.3</v>
      </c>
      <c r="H1450" s="13">
        <v>759.4</v>
      </c>
      <c r="I1450" s="13" t="s">
        <v>598</v>
      </c>
      <c r="K1450" s="72">
        <v>588</v>
      </c>
      <c r="AP1450" s="28">
        <v>235</v>
      </c>
      <c r="AQ1450" s="28">
        <v>125</v>
      </c>
    </row>
    <row r="1451" spans="1:43" x14ac:dyDescent="0.3">
      <c r="A1451" s="32">
        <v>44755</v>
      </c>
      <c r="B1451" s="26">
        <v>0.36418981481481483</v>
      </c>
      <c r="C1451" s="13">
        <v>1461</v>
      </c>
      <c r="D1451" s="13">
        <v>0.94899999999999995</v>
      </c>
      <c r="E1451" s="13">
        <v>3.53</v>
      </c>
      <c r="F1451" s="13">
        <v>7.58</v>
      </c>
      <c r="G1451" s="13">
        <v>22.3</v>
      </c>
      <c r="H1451" s="13">
        <v>757.3</v>
      </c>
      <c r="I1451" s="13" t="s">
        <v>86</v>
      </c>
      <c r="K1451" s="72">
        <v>1281</v>
      </c>
      <c r="AP1451" s="28">
        <v>235</v>
      </c>
      <c r="AQ1451" s="28">
        <v>125</v>
      </c>
    </row>
    <row r="1452" spans="1:43" x14ac:dyDescent="0.3">
      <c r="A1452" s="32">
        <v>44761</v>
      </c>
      <c r="B1452" s="26">
        <v>0.38012731481481482</v>
      </c>
      <c r="C1452" s="13">
        <v>980</v>
      </c>
      <c r="D1452" s="13">
        <v>0.63700000000000001</v>
      </c>
      <c r="E1452" s="13">
        <v>4.7</v>
      </c>
      <c r="F1452" s="13">
        <v>7.45</v>
      </c>
      <c r="G1452" s="13">
        <v>23</v>
      </c>
      <c r="H1452" s="13">
        <v>758.9</v>
      </c>
      <c r="I1452" s="13" t="s">
        <v>597</v>
      </c>
      <c r="K1452" s="72">
        <v>1842</v>
      </c>
      <c r="AP1452" s="28">
        <v>235</v>
      </c>
      <c r="AQ1452" s="28">
        <v>125</v>
      </c>
    </row>
    <row r="1453" spans="1:43" x14ac:dyDescent="0.3">
      <c r="A1453" s="32">
        <v>44769</v>
      </c>
      <c r="B1453" s="26">
        <v>0.36846064814814811</v>
      </c>
      <c r="C1453" s="13">
        <v>175.4</v>
      </c>
      <c r="D1453" s="13">
        <v>0.1138</v>
      </c>
      <c r="E1453" s="13">
        <v>7.47</v>
      </c>
      <c r="F1453" s="13">
        <v>7.76</v>
      </c>
      <c r="G1453" s="13">
        <v>23.3</v>
      </c>
      <c r="H1453" s="13">
        <v>758.4</v>
      </c>
      <c r="I1453" s="13" t="s">
        <v>597</v>
      </c>
      <c r="K1453" s="13">
        <v>24192</v>
      </c>
      <c r="O1453" s="28" t="s">
        <v>321</v>
      </c>
      <c r="P1453" s="13">
        <v>31.9</v>
      </c>
      <c r="Q1453" s="28" t="s">
        <v>321</v>
      </c>
      <c r="R1453" s="28" t="s">
        <v>321</v>
      </c>
      <c r="S1453" s="28" t="s">
        <v>321</v>
      </c>
      <c r="T1453" s="28" t="s">
        <v>321</v>
      </c>
      <c r="U1453" s="28" t="s">
        <v>321</v>
      </c>
      <c r="V1453" s="28" t="s">
        <v>321</v>
      </c>
      <c r="W1453" s="28">
        <v>65.5</v>
      </c>
      <c r="X1453" s="28">
        <v>22.9</v>
      </c>
      <c r="Y1453" s="28" t="s">
        <v>321</v>
      </c>
      <c r="Z1453" s="37" t="s">
        <v>321</v>
      </c>
      <c r="AA1453" s="28" t="s">
        <v>321</v>
      </c>
      <c r="AB1453" s="28">
        <v>10.8</v>
      </c>
      <c r="AC1453" s="28" t="s">
        <v>321</v>
      </c>
      <c r="AD1453" s="13">
        <v>83.7</v>
      </c>
      <c r="AE1453" s="28" t="s">
        <v>321</v>
      </c>
      <c r="AG1453" s="13">
        <v>1220</v>
      </c>
      <c r="AH1453" s="13">
        <v>25200</v>
      </c>
      <c r="AI1453" s="13">
        <v>5020</v>
      </c>
      <c r="AJ1453" s="28" t="s">
        <v>321</v>
      </c>
      <c r="AK1453" s="28" t="s">
        <v>321</v>
      </c>
      <c r="AL1453" s="28" t="s">
        <v>321</v>
      </c>
      <c r="AM1453" s="13">
        <v>122</v>
      </c>
      <c r="AP1453" s="28">
        <v>235</v>
      </c>
      <c r="AQ1453" s="28">
        <v>125</v>
      </c>
    </row>
    <row r="1454" spans="1:43" x14ac:dyDescent="0.3">
      <c r="A1454" s="32">
        <v>44771</v>
      </c>
      <c r="B1454" s="30">
        <v>0.39295138888888892</v>
      </c>
      <c r="C1454" s="13">
        <v>900</v>
      </c>
      <c r="D1454" s="13">
        <v>0.58499999999999996</v>
      </c>
      <c r="E1454" s="13">
        <v>4.6100000000000003</v>
      </c>
      <c r="F1454" s="13">
        <v>7.29</v>
      </c>
      <c r="G1454" s="13">
        <v>23.5</v>
      </c>
      <c r="H1454" s="13">
        <v>758.4</v>
      </c>
      <c r="I1454" s="13" t="s">
        <v>598</v>
      </c>
      <c r="K1454" s="72">
        <v>1313</v>
      </c>
      <c r="L1454" s="31">
        <f>AVERAGE(K1450:K1454)</f>
        <v>5843.2</v>
      </c>
      <c r="M1454" s="38">
        <f>GEOMEAN(K1450:K1454)</f>
        <v>2132.2126534977615</v>
      </c>
      <c r="N1454" s="55" t="s">
        <v>625</v>
      </c>
      <c r="AP1454" s="28">
        <v>235</v>
      </c>
      <c r="AQ1454" s="28">
        <v>125</v>
      </c>
    </row>
    <row r="1455" spans="1:43" x14ac:dyDescent="0.3">
      <c r="A1455" s="32">
        <v>44776</v>
      </c>
      <c r="B1455" s="30">
        <v>0.39123842592592589</v>
      </c>
      <c r="C1455" s="13">
        <v>988</v>
      </c>
      <c r="D1455" s="13">
        <v>0.64349999999999996</v>
      </c>
      <c r="E1455" s="13">
        <v>5.7</v>
      </c>
      <c r="F1455" s="13">
        <v>7.44</v>
      </c>
      <c r="G1455" s="13">
        <v>22.1</v>
      </c>
      <c r="H1455" s="13">
        <v>759.7</v>
      </c>
      <c r="I1455" s="13" t="s">
        <v>601</v>
      </c>
      <c r="K1455" s="72">
        <v>2198</v>
      </c>
      <c r="AP1455" s="28">
        <v>235</v>
      </c>
      <c r="AQ1455" s="28">
        <v>125</v>
      </c>
    </row>
    <row r="1456" spans="1:43" x14ac:dyDescent="0.3">
      <c r="A1456" s="32">
        <v>44784</v>
      </c>
      <c r="B1456" s="26">
        <v>0.42759259259259258</v>
      </c>
      <c r="C1456" s="13">
        <v>725</v>
      </c>
      <c r="D1456" s="13">
        <v>0.47449999999999998</v>
      </c>
      <c r="E1456" s="13">
        <v>6.41</v>
      </c>
      <c r="F1456" s="13">
        <v>7.62</v>
      </c>
      <c r="G1456" s="13">
        <v>23.2</v>
      </c>
      <c r="H1456" s="13">
        <v>760.6</v>
      </c>
      <c r="I1456" s="13" t="s">
        <v>602</v>
      </c>
      <c r="K1456" s="72">
        <v>3654</v>
      </c>
      <c r="AP1456" s="28">
        <v>235</v>
      </c>
      <c r="AQ1456" s="28">
        <v>125</v>
      </c>
    </row>
    <row r="1457" spans="1:43" x14ac:dyDescent="0.3">
      <c r="A1457" s="32">
        <v>44788</v>
      </c>
      <c r="B1457" s="54">
        <v>0.40034722222222219</v>
      </c>
      <c r="C1457" s="13">
        <v>855</v>
      </c>
      <c r="D1457" s="13">
        <v>0.55900000000000005</v>
      </c>
      <c r="E1457" s="13">
        <v>5.92</v>
      </c>
      <c r="F1457" s="13">
        <v>7.52</v>
      </c>
      <c r="G1457" s="13">
        <v>22</v>
      </c>
      <c r="H1457" s="13">
        <v>760.9</v>
      </c>
      <c r="I1457" s="13" t="s">
        <v>603</v>
      </c>
      <c r="K1457" s="72">
        <v>907</v>
      </c>
      <c r="AP1457" s="28">
        <v>235</v>
      </c>
      <c r="AQ1457" s="28">
        <v>125</v>
      </c>
    </row>
    <row r="1458" spans="1:43" x14ac:dyDescent="0.3">
      <c r="A1458" s="32">
        <v>44795</v>
      </c>
      <c r="B1458" s="26">
        <v>0.41998842592592589</v>
      </c>
      <c r="C1458" s="13">
        <v>879</v>
      </c>
      <c r="D1458" s="13">
        <v>0.57199999999999995</v>
      </c>
      <c r="E1458" s="13">
        <v>7.79</v>
      </c>
      <c r="F1458" s="13">
        <v>7.41</v>
      </c>
      <c r="G1458" s="13">
        <v>20.7</v>
      </c>
      <c r="H1458" s="13">
        <v>761</v>
      </c>
      <c r="I1458" s="13" t="s">
        <v>604</v>
      </c>
      <c r="K1458" s="72">
        <v>1130</v>
      </c>
      <c r="AP1458" s="28">
        <v>235</v>
      </c>
      <c r="AQ1458" s="28">
        <v>125</v>
      </c>
    </row>
    <row r="1459" spans="1:43" x14ac:dyDescent="0.3">
      <c r="A1459" s="32">
        <v>44803</v>
      </c>
      <c r="B1459" s="30">
        <v>0.37376157407407407</v>
      </c>
      <c r="C1459" s="13">
        <v>399.7</v>
      </c>
      <c r="D1459" s="13">
        <v>0.26</v>
      </c>
      <c r="E1459" s="13">
        <v>7.43</v>
      </c>
      <c r="F1459" s="13">
        <v>7.87</v>
      </c>
      <c r="G1459" s="13">
        <v>23.8</v>
      </c>
      <c r="H1459" s="13">
        <v>761.3</v>
      </c>
      <c r="I1459" s="13" t="s">
        <v>605</v>
      </c>
      <c r="K1459" s="72">
        <v>12033</v>
      </c>
      <c r="L1459" s="31">
        <f>AVERAGE(K1455:K1459)</f>
        <v>3984.4</v>
      </c>
      <c r="M1459" s="38">
        <f>GEOMEAN(K1455:K1459)</f>
        <v>2507.0972220262834</v>
      </c>
      <c r="N1459" s="55" t="s">
        <v>626</v>
      </c>
      <c r="AP1459" s="28">
        <v>235</v>
      </c>
      <c r="AQ1459" s="28">
        <v>125</v>
      </c>
    </row>
    <row r="1460" spans="1:43" x14ac:dyDescent="0.3">
      <c r="A1460" s="32">
        <v>44811</v>
      </c>
      <c r="B1460" s="26">
        <v>0.38930555555555557</v>
      </c>
      <c r="C1460" s="13">
        <v>570</v>
      </c>
      <c r="D1460" s="13">
        <v>370.3</v>
      </c>
      <c r="E1460" s="13">
        <v>6.89</v>
      </c>
      <c r="F1460" s="13">
        <v>7.66</v>
      </c>
      <c r="G1460" s="13">
        <v>19.600000000000001</v>
      </c>
      <c r="K1460" s="72">
        <v>481</v>
      </c>
      <c r="AP1460" s="28">
        <v>235</v>
      </c>
      <c r="AQ1460" s="28">
        <v>125</v>
      </c>
    </row>
    <row r="1461" spans="1:43" x14ac:dyDescent="0.3">
      <c r="A1461" s="32">
        <v>44816</v>
      </c>
      <c r="B1461" s="30">
        <v>0.379849537037037</v>
      </c>
      <c r="C1461" s="13">
        <v>472</v>
      </c>
      <c r="D1461" s="13">
        <v>306.60000000000002</v>
      </c>
      <c r="E1461" s="13">
        <v>7.11</v>
      </c>
      <c r="F1461" s="13">
        <v>7.69</v>
      </c>
      <c r="G1461" s="13">
        <v>19.8</v>
      </c>
      <c r="K1461" s="72">
        <v>3282</v>
      </c>
      <c r="AP1461" s="28">
        <v>235</v>
      </c>
      <c r="AQ1461" s="28">
        <v>125</v>
      </c>
    </row>
    <row r="1462" spans="1:43" x14ac:dyDescent="0.3">
      <c r="A1462" s="32">
        <v>44819</v>
      </c>
      <c r="B1462" s="30">
        <v>0.4055555555555555</v>
      </c>
      <c r="C1462" s="13">
        <v>884</v>
      </c>
      <c r="D1462" s="13">
        <v>0.57199999999999995</v>
      </c>
      <c r="E1462" s="13">
        <v>7.36</v>
      </c>
      <c r="F1462" s="13">
        <v>7.67</v>
      </c>
      <c r="G1462" s="13">
        <v>20.3</v>
      </c>
      <c r="K1462" s="72">
        <v>733</v>
      </c>
      <c r="AP1462" s="28">
        <v>235</v>
      </c>
      <c r="AQ1462" s="28">
        <v>125</v>
      </c>
    </row>
    <row r="1463" spans="1:43" x14ac:dyDescent="0.3">
      <c r="A1463" s="32">
        <v>44824</v>
      </c>
      <c r="B1463" s="30">
        <v>0.4069444444444445</v>
      </c>
      <c r="C1463" s="13">
        <v>733</v>
      </c>
      <c r="D1463" s="13">
        <v>0.47449999999999998</v>
      </c>
      <c r="E1463" s="13">
        <v>9.74</v>
      </c>
      <c r="F1463" s="13">
        <v>7.6</v>
      </c>
      <c r="G1463" s="13">
        <v>19.8</v>
      </c>
      <c r="K1463" s="72">
        <v>1450</v>
      </c>
      <c r="AP1463" s="28">
        <v>235</v>
      </c>
      <c r="AQ1463" s="28">
        <v>125</v>
      </c>
    </row>
    <row r="1464" spans="1:43" x14ac:dyDescent="0.3">
      <c r="A1464" s="32">
        <v>44832</v>
      </c>
      <c r="B1464" s="26">
        <v>0.41078703703703701</v>
      </c>
      <c r="C1464" s="13">
        <v>1136</v>
      </c>
      <c r="D1464" s="13">
        <v>0.74099999999999999</v>
      </c>
      <c r="E1464" s="13">
        <v>9.7799999999999994</v>
      </c>
      <c r="F1464" s="13">
        <v>7.54</v>
      </c>
      <c r="G1464" s="13">
        <v>13.1</v>
      </c>
      <c r="K1464" s="72">
        <v>259</v>
      </c>
      <c r="L1464" s="31">
        <f>AVERAGE(K1460:K1464)</f>
        <v>1241</v>
      </c>
      <c r="M1464" s="38">
        <f>GEOMEAN(K1460:K1464)</f>
        <v>846.46904116452697</v>
      </c>
      <c r="N1464" s="55" t="s">
        <v>627</v>
      </c>
      <c r="AP1464" s="28">
        <v>235</v>
      </c>
      <c r="AQ1464" s="28">
        <v>125</v>
      </c>
    </row>
    <row r="1465" spans="1:43" x14ac:dyDescent="0.3">
      <c r="A1465" s="32">
        <v>44837</v>
      </c>
      <c r="B1465" s="26">
        <v>0.41737268518518517</v>
      </c>
      <c r="C1465" s="13">
        <v>1446</v>
      </c>
      <c r="D1465" s="13">
        <v>0.9425</v>
      </c>
      <c r="E1465" s="13">
        <v>7.98</v>
      </c>
      <c r="F1465" s="13">
        <v>7.44</v>
      </c>
      <c r="G1465" s="13">
        <v>12.6</v>
      </c>
      <c r="K1465" s="72">
        <v>52</v>
      </c>
      <c r="AP1465" s="28">
        <v>235</v>
      </c>
      <c r="AQ1465" s="28">
        <v>125</v>
      </c>
    </row>
    <row r="1466" spans="1:43" x14ac:dyDescent="0.3">
      <c r="A1466" s="32">
        <v>44845</v>
      </c>
      <c r="B1466" s="30">
        <v>0.39678240740740739</v>
      </c>
      <c r="C1466" s="13">
        <v>1630</v>
      </c>
      <c r="D1466" s="13">
        <v>1060</v>
      </c>
      <c r="E1466" s="13">
        <v>7.89</v>
      </c>
      <c r="F1466" s="13">
        <v>7.68</v>
      </c>
      <c r="G1466" s="13">
        <v>12.1</v>
      </c>
      <c r="K1466" s="72">
        <v>253</v>
      </c>
      <c r="AP1466" s="28">
        <v>235</v>
      </c>
      <c r="AQ1466" s="28">
        <v>125</v>
      </c>
    </row>
    <row r="1467" spans="1:43" x14ac:dyDescent="0.3">
      <c r="A1467" s="32">
        <v>44853</v>
      </c>
      <c r="B1467" s="26">
        <v>0.40659722222222222</v>
      </c>
      <c r="C1467" s="13">
        <v>975</v>
      </c>
      <c r="D1467" s="13">
        <v>0.63049999999999995</v>
      </c>
      <c r="E1467" s="13">
        <v>8.02</v>
      </c>
      <c r="F1467" s="13">
        <v>6.15</v>
      </c>
      <c r="G1467" s="13">
        <v>7.1</v>
      </c>
      <c r="K1467" s="72">
        <v>1664</v>
      </c>
      <c r="AP1467" s="28">
        <v>235</v>
      </c>
      <c r="AQ1467" s="28">
        <v>125</v>
      </c>
    </row>
    <row r="1468" spans="1:43" x14ac:dyDescent="0.3">
      <c r="A1468" s="32">
        <v>44861</v>
      </c>
      <c r="B1468" s="28" t="s">
        <v>628</v>
      </c>
      <c r="K1468" s="72">
        <v>5794</v>
      </c>
      <c r="AP1468" s="28">
        <v>235</v>
      </c>
      <c r="AQ1468" s="28">
        <v>125</v>
      </c>
    </row>
    <row r="1469" spans="1:43" x14ac:dyDescent="0.3">
      <c r="A1469" s="32">
        <v>44865</v>
      </c>
      <c r="B1469" s="30">
        <v>0.37420138888888888</v>
      </c>
      <c r="C1469" s="13">
        <v>602</v>
      </c>
      <c r="D1469" s="13">
        <v>0.39129999999999998</v>
      </c>
      <c r="E1469" s="13">
        <v>12.72</v>
      </c>
      <c r="F1469" s="13">
        <v>7.37</v>
      </c>
      <c r="G1469" s="13">
        <v>14.1</v>
      </c>
      <c r="K1469" s="72">
        <v>1553</v>
      </c>
      <c r="L1469" s="31">
        <f>AVERAGE(K1465:K1469)</f>
        <v>1863.2</v>
      </c>
      <c r="M1469" s="38">
        <f>GEOMEAN(K1465:K1469)</f>
        <v>722.57915135425878</v>
      </c>
      <c r="N1469" s="55" t="s">
        <v>629</v>
      </c>
      <c r="AP1469" s="28">
        <v>235</v>
      </c>
      <c r="AQ1469" s="28">
        <v>125</v>
      </c>
    </row>
    <row r="1470" spans="1:43" x14ac:dyDescent="0.3">
      <c r="A1470" s="32">
        <v>44868</v>
      </c>
      <c r="B1470" s="30">
        <v>0.40371527777777777</v>
      </c>
      <c r="C1470" s="13">
        <v>203.2</v>
      </c>
      <c r="D1470" s="13">
        <v>0.13189999999999999</v>
      </c>
      <c r="E1470" s="13">
        <v>9.26</v>
      </c>
      <c r="F1470" s="13">
        <v>7.63</v>
      </c>
      <c r="G1470" s="13">
        <v>12.1</v>
      </c>
      <c r="K1470" s="72">
        <v>243</v>
      </c>
      <c r="AP1470" s="28">
        <v>235</v>
      </c>
      <c r="AQ1470" s="28">
        <v>125</v>
      </c>
    </row>
    <row r="1471" spans="1:43" x14ac:dyDescent="0.3">
      <c r="A1471" s="32">
        <v>44872</v>
      </c>
      <c r="B1471" s="28" t="s">
        <v>628</v>
      </c>
      <c r="K1471" s="72">
        <v>97</v>
      </c>
      <c r="AP1471" s="28">
        <v>235</v>
      </c>
      <c r="AQ1471" s="28">
        <v>125</v>
      </c>
    </row>
    <row r="1472" spans="1:43" x14ac:dyDescent="0.3">
      <c r="A1472" s="32">
        <v>44881</v>
      </c>
      <c r="B1472" s="26">
        <v>0.40906250000000005</v>
      </c>
      <c r="C1472" s="13">
        <v>1134</v>
      </c>
      <c r="D1472" s="13">
        <v>0.73450000000000004</v>
      </c>
      <c r="E1472" s="13">
        <v>14.03</v>
      </c>
      <c r="F1472" s="13">
        <v>7.71</v>
      </c>
      <c r="G1472" s="13">
        <v>5.0999999999999996</v>
      </c>
      <c r="K1472" s="72">
        <v>581</v>
      </c>
      <c r="O1472" s="28" t="s">
        <v>321</v>
      </c>
      <c r="P1472" s="13">
        <v>101</v>
      </c>
      <c r="Q1472" s="28" t="s">
        <v>321</v>
      </c>
      <c r="R1472" s="28" t="s">
        <v>321</v>
      </c>
      <c r="S1472" s="28" t="s">
        <v>321</v>
      </c>
      <c r="T1472" s="28" t="s">
        <v>321</v>
      </c>
      <c r="U1472" s="28" t="s">
        <v>321</v>
      </c>
      <c r="V1472" s="28" t="s">
        <v>321</v>
      </c>
      <c r="W1472" s="28" t="s">
        <v>321</v>
      </c>
      <c r="X1472" s="28">
        <v>188</v>
      </c>
      <c r="Y1472" s="28" t="s">
        <v>321</v>
      </c>
      <c r="Z1472" s="37" t="s">
        <v>321</v>
      </c>
      <c r="AA1472" s="28" t="s">
        <v>321</v>
      </c>
      <c r="AB1472" s="28">
        <v>48.5</v>
      </c>
      <c r="AC1472" s="28" t="s">
        <v>321</v>
      </c>
      <c r="AD1472" s="13">
        <v>272</v>
      </c>
      <c r="AE1472" s="29">
        <v>0.62</v>
      </c>
      <c r="AG1472" s="13">
        <v>726</v>
      </c>
      <c r="AH1472" s="13">
        <v>73500</v>
      </c>
      <c r="AI1472" s="13">
        <v>21400</v>
      </c>
      <c r="AJ1472" s="28">
        <v>5</v>
      </c>
      <c r="AK1472" s="28" t="s">
        <v>321</v>
      </c>
      <c r="AL1472" s="28" t="s">
        <v>321</v>
      </c>
      <c r="AM1472" s="13">
        <v>59.8</v>
      </c>
      <c r="AP1472" s="28">
        <v>235</v>
      </c>
      <c r="AQ1472" s="28">
        <v>125</v>
      </c>
    </row>
    <row r="1473" spans="1:43" x14ac:dyDescent="0.3">
      <c r="A1473" s="32">
        <v>44887</v>
      </c>
      <c r="B1473" s="30">
        <v>0.39243055555555556</v>
      </c>
      <c r="C1473" s="13">
        <v>797</v>
      </c>
      <c r="D1473" s="13">
        <v>0.51800000000000002</v>
      </c>
      <c r="E1473" s="13">
        <v>10.78</v>
      </c>
      <c r="F1473" s="13">
        <v>7.39</v>
      </c>
      <c r="G1473" s="13">
        <v>2.8</v>
      </c>
      <c r="K1473" s="72">
        <v>309</v>
      </c>
      <c r="AP1473" s="28">
        <v>235</v>
      </c>
      <c r="AQ1473" s="28">
        <v>125</v>
      </c>
    </row>
    <row r="1474" spans="1:43" x14ac:dyDescent="0.3">
      <c r="A1474" s="32">
        <v>44893</v>
      </c>
      <c r="B1474" s="26">
        <v>0.44096064814814812</v>
      </c>
      <c r="C1474" s="13">
        <v>575</v>
      </c>
      <c r="D1474" s="13">
        <v>373.8</v>
      </c>
      <c r="E1474" s="13">
        <v>16.25</v>
      </c>
      <c r="F1474" s="13">
        <v>8.4700000000000006</v>
      </c>
      <c r="G1474" s="13">
        <v>8</v>
      </c>
      <c r="K1474" s="72">
        <v>3255</v>
      </c>
      <c r="L1474" s="31">
        <f>AVERAGE(K1470:K1474)</f>
        <v>897</v>
      </c>
      <c r="M1474" s="38">
        <f>GEOMEAN(K1470:K1474)</f>
        <v>424.43649797777545</v>
      </c>
      <c r="N1474" s="55" t="s">
        <v>630</v>
      </c>
      <c r="AP1474" s="28">
        <v>235</v>
      </c>
      <c r="AQ1474" s="28">
        <v>125</v>
      </c>
    </row>
    <row r="1475" spans="1:43" x14ac:dyDescent="0.3">
      <c r="A1475" s="32">
        <v>44896</v>
      </c>
      <c r="B1475" s="26">
        <v>0.46591435185185182</v>
      </c>
      <c r="C1475" s="13">
        <v>789</v>
      </c>
      <c r="D1475" s="13">
        <v>513</v>
      </c>
      <c r="E1475" s="13">
        <v>14.28</v>
      </c>
      <c r="F1475" s="13">
        <v>8.4</v>
      </c>
      <c r="G1475" s="13">
        <v>3</v>
      </c>
      <c r="K1475" s="72">
        <v>933</v>
      </c>
      <c r="AP1475" s="28">
        <v>235</v>
      </c>
      <c r="AQ1475" s="28">
        <v>125</v>
      </c>
    </row>
    <row r="1476" spans="1:43" x14ac:dyDescent="0.3">
      <c r="A1476" s="32">
        <v>44901</v>
      </c>
      <c r="B1476" s="26">
        <v>0.43995370370370374</v>
      </c>
      <c r="C1476" s="13">
        <v>621</v>
      </c>
      <c r="D1476" s="13">
        <v>403.9</v>
      </c>
      <c r="E1476" s="13">
        <v>10.58</v>
      </c>
      <c r="F1476" s="13">
        <v>7.72</v>
      </c>
      <c r="G1476" s="13">
        <v>5.8</v>
      </c>
      <c r="K1476" s="13">
        <v>1178</v>
      </c>
      <c r="AP1476" s="28">
        <v>235</v>
      </c>
      <c r="AQ1476" s="28">
        <v>125</v>
      </c>
    </row>
    <row r="1477" spans="1:43" x14ac:dyDescent="0.3">
      <c r="A1477" s="32">
        <v>44907</v>
      </c>
      <c r="B1477" s="30">
        <v>0.37836805555555553</v>
      </c>
      <c r="C1477" s="13">
        <v>1180</v>
      </c>
      <c r="D1477" s="13">
        <v>0.76700000000000002</v>
      </c>
      <c r="E1477" s="13">
        <v>10.039999999999999</v>
      </c>
      <c r="F1477" s="13">
        <v>7.46</v>
      </c>
      <c r="G1477" s="13">
        <v>6.3</v>
      </c>
      <c r="K1477" s="72">
        <v>341</v>
      </c>
      <c r="AP1477" s="28">
        <v>235</v>
      </c>
      <c r="AQ1477" s="28">
        <v>125</v>
      </c>
    </row>
    <row r="1478" spans="1:43" x14ac:dyDescent="0.3">
      <c r="A1478" s="32">
        <v>44910</v>
      </c>
      <c r="B1478" s="30">
        <v>0.4214236111111111</v>
      </c>
      <c r="C1478" s="13">
        <v>532</v>
      </c>
      <c r="D1478" s="13">
        <v>0.3458</v>
      </c>
      <c r="E1478" s="13">
        <v>12.91</v>
      </c>
      <c r="F1478" s="13">
        <v>8.09</v>
      </c>
      <c r="G1478" s="13">
        <v>6.8</v>
      </c>
      <c r="K1478" s="13">
        <v>990</v>
      </c>
      <c r="AP1478" s="28">
        <v>235</v>
      </c>
      <c r="AQ1478" s="28">
        <v>125</v>
      </c>
    </row>
    <row r="1479" spans="1:43" x14ac:dyDescent="0.3">
      <c r="A1479" s="32">
        <v>44922</v>
      </c>
      <c r="B1479" s="37" t="s">
        <v>631</v>
      </c>
      <c r="L1479" s="31">
        <f>AVERAGE(K1475:K1479)</f>
        <v>860.5</v>
      </c>
      <c r="M1479" s="38">
        <f>GEOMEAN(K1475:K1479)</f>
        <v>780.46624910953699</v>
      </c>
      <c r="N1479" s="55" t="s">
        <v>632</v>
      </c>
      <c r="AP1479" s="28">
        <v>235</v>
      </c>
      <c r="AQ1479" s="28">
        <v>125</v>
      </c>
    </row>
    <row r="1480" spans="1:43" x14ac:dyDescent="0.3">
      <c r="A1480" s="32">
        <v>44929</v>
      </c>
      <c r="B1480" s="30">
        <v>0.47148148148148145</v>
      </c>
      <c r="C1480" s="13">
        <v>593</v>
      </c>
      <c r="D1480" s="13">
        <v>385.6</v>
      </c>
      <c r="E1480" s="13">
        <v>11.95</v>
      </c>
      <c r="F1480" s="13">
        <v>8.0500000000000007</v>
      </c>
      <c r="G1480" s="13">
        <v>10.5</v>
      </c>
      <c r="H1480" s="13">
        <v>733</v>
      </c>
      <c r="K1480" s="13">
        <v>2987</v>
      </c>
      <c r="AP1480" s="28">
        <v>235</v>
      </c>
      <c r="AQ1480" s="28">
        <v>125</v>
      </c>
    </row>
    <row r="1481" spans="1:43" x14ac:dyDescent="0.3">
      <c r="A1481" s="32">
        <v>44937</v>
      </c>
      <c r="B1481" s="30">
        <v>0.37229166666666669</v>
      </c>
      <c r="C1481" s="13">
        <v>1272</v>
      </c>
      <c r="D1481" s="13">
        <v>0.82550000000000001</v>
      </c>
      <c r="E1481" s="13">
        <v>11.42</v>
      </c>
      <c r="F1481" s="13">
        <v>7.56</v>
      </c>
      <c r="G1481" s="13">
        <v>5.2</v>
      </c>
      <c r="H1481" s="13">
        <v>734</v>
      </c>
      <c r="K1481" s="13">
        <v>331</v>
      </c>
      <c r="AP1481" s="28">
        <v>235</v>
      </c>
      <c r="AQ1481" s="28">
        <v>125</v>
      </c>
    </row>
    <row r="1482" spans="1:43" x14ac:dyDescent="0.3">
      <c r="A1482" s="32">
        <v>44945</v>
      </c>
      <c r="B1482" s="26">
        <v>0.47150462962962963</v>
      </c>
      <c r="C1482" s="13">
        <v>728</v>
      </c>
      <c r="D1482" s="13">
        <v>473</v>
      </c>
      <c r="E1482" s="13">
        <v>10.49</v>
      </c>
      <c r="F1482" s="13">
        <v>8.1999999999999993</v>
      </c>
      <c r="G1482" s="13">
        <v>6.2</v>
      </c>
      <c r="H1482" s="13">
        <v>734</v>
      </c>
      <c r="K1482" s="13">
        <v>906</v>
      </c>
      <c r="AP1482" s="28">
        <v>235</v>
      </c>
      <c r="AQ1482" s="28">
        <v>125</v>
      </c>
    </row>
    <row r="1483" spans="1:43" x14ac:dyDescent="0.3">
      <c r="A1483" s="32">
        <v>44949</v>
      </c>
      <c r="B1483" s="30">
        <v>0.448275462962963</v>
      </c>
      <c r="C1483" s="13">
        <v>1657</v>
      </c>
      <c r="D1483" s="13">
        <v>1077</v>
      </c>
      <c r="E1483" s="13">
        <v>12.73</v>
      </c>
      <c r="F1483" s="13">
        <v>7.48</v>
      </c>
      <c r="G1483" s="13">
        <v>3.6</v>
      </c>
      <c r="H1483" s="13">
        <v>735</v>
      </c>
      <c r="K1483" s="13">
        <v>789</v>
      </c>
      <c r="AP1483" s="28">
        <v>235</v>
      </c>
      <c r="AQ1483" s="28">
        <v>125</v>
      </c>
    </row>
    <row r="1484" spans="1:43" x14ac:dyDescent="0.3">
      <c r="A1484" s="32">
        <v>44952</v>
      </c>
      <c r="B1484" s="26">
        <v>0.35813657407407407</v>
      </c>
      <c r="C1484" s="13">
        <v>2127</v>
      </c>
      <c r="D1484" s="13">
        <v>1.3845000000000001</v>
      </c>
      <c r="E1484" s="13">
        <v>41.53</v>
      </c>
      <c r="F1484" s="13">
        <v>7.72</v>
      </c>
      <c r="G1484" s="13">
        <v>3.7</v>
      </c>
      <c r="H1484" s="13">
        <v>735.3</v>
      </c>
      <c r="K1484" s="13">
        <v>1187</v>
      </c>
      <c r="L1484" s="31">
        <f>AVERAGE(K1480:K1484)</f>
        <v>1240</v>
      </c>
      <c r="M1484" s="38">
        <f>GEOMEAN(K1480:K1484)</f>
        <v>965.48121266289331</v>
      </c>
      <c r="N1484" s="55" t="s">
        <v>633</v>
      </c>
      <c r="AP1484" s="28">
        <v>235</v>
      </c>
      <c r="AQ1484" s="28">
        <v>125</v>
      </c>
    </row>
    <row r="1485" spans="1:43" x14ac:dyDescent="0.3">
      <c r="A1485" s="32">
        <v>44958</v>
      </c>
      <c r="B1485" s="30">
        <v>0.39042824074074073</v>
      </c>
      <c r="C1485" s="13">
        <v>1543</v>
      </c>
      <c r="D1485" s="13">
        <v>1.0009999999999999</v>
      </c>
      <c r="E1485" s="13">
        <v>15.08</v>
      </c>
      <c r="F1485" s="13">
        <v>7.92</v>
      </c>
      <c r="G1485" s="13">
        <v>1</v>
      </c>
      <c r="H1485" s="13">
        <v>736</v>
      </c>
      <c r="K1485" s="13">
        <v>1178</v>
      </c>
      <c r="AP1485" s="28">
        <v>235</v>
      </c>
      <c r="AQ1485" s="28">
        <v>125</v>
      </c>
    </row>
    <row r="1486" spans="1:43" x14ac:dyDescent="0.3">
      <c r="A1486" s="32">
        <v>44963</v>
      </c>
      <c r="B1486" s="26">
        <v>0.47260416666666666</v>
      </c>
      <c r="C1486" s="13">
        <v>1564</v>
      </c>
      <c r="D1486" s="13">
        <v>1017</v>
      </c>
      <c r="E1486" s="13">
        <v>21.01</v>
      </c>
      <c r="F1486" s="13">
        <v>7.8</v>
      </c>
      <c r="G1486" s="13">
        <v>2.4</v>
      </c>
      <c r="H1486" s="13">
        <v>737</v>
      </c>
      <c r="K1486" s="13">
        <v>187</v>
      </c>
      <c r="AP1486" s="28">
        <v>235</v>
      </c>
      <c r="AQ1486" s="28">
        <v>125</v>
      </c>
    </row>
    <row r="1487" spans="1:43" x14ac:dyDescent="0.3">
      <c r="A1487" s="32">
        <v>44971</v>
      </c>
      <c r="B1487" s="30">
        <v>0.47770833333333335</v>
      </c>
      <c r="C1487" s="13">
        <v>1386</v>
      </c>
      <c r="D1487" s="13">
        <v>901</v>
      </c>
      <c r="E1487" s="13">
        <v>13.78</v>
      </c>
      <c r="F1487" s="13">
        <v>7.58</v>
      </c>
      <c r="G1487" s="13">
        <v>4.9000000000000004</v>
      </c>
      <c r="H1487" s="13">
        <v>736.7</v>
      </c>
      <c r="K1487" s="13">
        <v>749</v>
      </c>
      <c r="AP1487" s="28">
        <v>235</v>
      </c>
      <c r="AQ1487" s="28">
        <v>125</v>
      </c>
    </row>
    <row r="1488" spans="1:43" x14ac:dyDescent="0.3">
      <c r="A1488" s="32">
        <v>44979</v>
      </c>
      <c r="B1488" s="30">
        <v>0.38990740740740737</v>
      </c>
      <c r="C1488" s="13">
        <v>740</v>
      </c>
      <c r="D1488" s="13">
        <v>0.48099999999999998</v>
      </c>
      <c r="E1488" s="13">
        <v>15.42</v>
      </c>
      <c r="F1488" s="13">
        <v>8.32</v>
      </c>
      <c r="G1488" s="13">
        <v>6</v>
      </c>
      <c r="H1488" s="13">
        <v>737.1</v>
      </c>
      <c r="K1488" s="13">
        <v>2247</v>
      </c>
      <c r="AP1488" s="28">
        <v>235</v>
      </c>
      <c r="AQ1488" s="28">
        <v>125</v>
      </c>
    </row>
    <row r="1489" spans="1:43" x14ac:dyDescent="0.3">
      <c r="A1489" s="32">
        <v>44985</v>
      </c>
      <c r="B1489" s="26">
        <v>0.44031250000000005</v>
      </c>
      <c r="C1489" s="13">
        <v>1018</v>
      </c>
      <c r="D1489" s="13">
        <v>662</v>
      </c>
      <c r="E1489" s="13">
        <v>12.22</v>
      </c>
      <c r="F1489" s="13">
        <v>7.75</v>
      </c>
      <c r="G1489" s="13">
        <v>8.1999999999999993</v>
      </c>
      <c r="K1489" s="13">
        <v>309</v>
      </c>
      <c r="L1489" s="31">
        <f>AVERAGE(K1485:K1489)</f>
        <v>934</v>
      </c>
      <c r="M1489" s="38">
        <f>GEOMEAN(K1485:K1489)</f>
        <v>648.34483185313309</v>
      </c>
      <c r="N1489" s="55" t="s">
        <v>634</v>
      </c>
      <c r="AP1489" s="28">
        <v>235</v>
      </c>
      <c r="AQ1489" s="28">
        <v>125</v>
      </c>
    </row>
    <row r="1490" spans="1:43" x14ac:dyDescent="0.3">
      <c r="A1490" s="32">
        <v>44987</v>
      </c>
      <c r="B1490" s="26">
        <v>0.40461805555555558</v>
      </c>
      <c r="C1490" s="13">
        <v>1280</v>
      </c>
      <c r="D1490" s="13">
        <v>0.83199999999999996</v>
      </c>
      <c r="E1490" s="13">
        <v>13.22</v>
      </c>
      <c r="F1490" s="13">
        <v>8.02</v>
      </c>
      <c r="G1490" s="13">
        <v>8.8000000000000007</v>
      </c>
      <c r="K1490" s="13">
        <v>199</v>
      </c>
      <c r="AP1490" s="28">
        <v>235</v>
      </c>
      <c r="AQ1490" s="28">
        <v>125</v>
      </c>
    </row>
    <row r="1491" spans="1:43" x14ac:dyDescent="0.3">
      <c r="A1491" s="32">
        <v>44992</v>
      </c>
      <c r="B1491" s="26">
        <v>0.47362268518518519</v>
      </c>
      <c r="C1491" s="13">
        <v>1122</v>
      </c>
      <c r="D1491" s="13">
        <v>729</v>
      </c>
      <c r="E1491" s="13">
        <v>11.64</v>
      </c>
      <c r="F1491" s="13">
        <v>7.77</v>
      </c>
      <c r="G1491" s="13">
        <v>8.1999999999999993</v>
      </c>
      <c r="K1491" s="13">
        <v>379</v>
      </c>
      <c r="AP1491" s="28">
        <v>235</v>
      </c>
      <c r="AQ1491" s="28">
        <v>125</v>
      </c>
    </row>
    <row r="1492" spans="1:43" x14ac:dyDescent="0.3">
      <c r="A1492" s="32">
        <v>45000</v>
      </c>
      <c r="B1492" s="26">
        <v>0.42687499999999995</v>
      </c>
      <c r="C1492" s="13">
        <v>1247</v>
      </c>
      <c r="D1492" s="13">
        <v>810</v>
      </c>
      <c r="E1492" s="13">
        <v>14.17</v>
      </c>
      <c r="F1492" s="13">
        <v>7.71</v>
      </c>
      <c r="G1492" s="13">
        <v>3.1</v>
      </c>
      <c r="K1492" s="13">
        <v>583</v>
      </c>
      <c r="O1492" s="28" t="s">
        <v>321</v>
      </c>
      <c r="P1492" s="13">
        <v>75.900000000000006</v>
      </c>
      <c r="Q1492" s="28" t="s">
        <v>321</v>
      </c>
      <c r="R1492" s="28" t="s">
        <v>321</v>
      </c>
      <c r="S1492" s="28" t="s">
        <v>321</v>
      </c>
      <c r="T1492" s="28" t="s">
        <v>321</v>
      </c>
      <c r="U1492" s="28" t="s">
        <v>321</v>
      </c>
      <c r="V1492" s="28" t="s">
        <v>321</v>
      </c>
      <c r="W1492" s="28" t="s">
        <v>321</v>
      </c>
      <c r="X1492" s="28">
        <v>218</v>
      </c>
      <c r="Y1492" s="28" t="s">
        <v>321</v>
      </c>
      <c r="Z1492" s="37" t="s">
        <v>321</v>
      </c>
      <c r="AA1492" s="28" t="s">
        <v>321</v>
      </c>
      <c r="AB1492" s="28">
        <v>49.5</v>
      </c>
      <c r="AC1492" s="74">
        <v>0.17</v>
      </c>
      <c r="AD1492" s="13">
        <v>262</v>
      </c>
      <c r="AE1492" s="29">
        <v>1.1000000000000001</v>
      </c>
      <c r="AG1492" s="13">
        <v>524</v>
      </c>
      <c r="AH1492" s="13">
        <v>70700</v>
      </c>
      <c r="AI1492" s="13">
        <v>20800</v>
      </c>
      <c r="AJ1492" s="28">
        <v>4.2</v>
      </c>
      <c r="AK1492" s="28" t="s">
        <v>321</v>
      </c>
      <c r="AL1492" s="28" t="s">
        <v>321</v>
      </c>
      <c r="AM1492" s="13">
        <v>37.200000000000003</v>
      </c>
      <c r="AP1492" s="28">
        <v>235</v>
      </c>
      <c r="AQ1492" s="28">
        <v>125</v>
      </c>
    </row>
    <row r="1493" spans="1:43" x14ac:dyDescent="0.3">
      <c r="A1493" s="32">
        <v>45005</v>
      </c>
      <c r="B1493" s="30">
        <v>0.37100694444444443</v>
      </c>
      <c r="C1493" s="13">
        <v>33.1</v>
      </c>
      <c r="D1493" s="13">
        <v>2.1499999999999998E-2</v>
      </c>
      <c r="E1493" s="13">
        <v>12.68</v>
      </c>
      <c r="F1493" s="13">
        <v>7.86</v>
      </c>
      <c r="G1493" s="13">
        <v>12.3</v>
      </c>
      <c r="K1493" s="13">
        <v>145</v>
      </c>
      <c r="AP1493" s="28">
        <v>235</v>
      </c>
      <c r="AQ1493" s="28">
        <v>125</v>
      </c>
    </row>
    <row r="1494" spans="1:43" x14ac:dyDescent="0.3">
      <c r="A1494" s="32">
        <v>45014</v>
      </c>
      <c r="B1494" s="26">
        <v>0.36254629629629626</v>
      </c>
      <c r="C1494" s="75">
        <v>834</v>
      </c>
      <c r="D1494" s="75">
        <v>0.53949999999999998</v>
      </c>
      <c r="E1494" s="75">
        <v>15.67</v>
      </c>
      <c r="F1494" s="75">
        <v>7.76</v>
      </c>
      <c r="G1494" s="75">
        <v>7.9</v>
      </c>
      <c r="K1494" s="13">
        <v>161</v>
      </c>
      <c r="L1494" s="31">
        <f>AVERAGE(K1490:K1494)</f>
        <v>293.39999999999998</v>
      </c>
      <c r="M1494" s="38">
        <f>GEOMEAN(K1490:K1494)</f>
        <v>252.50555910045586</v>
      </c>
      <c r="N1494" s="55" t="s">
        <v>635</v>
      </c>
      <c r="AP1494" s="28">
        <v>235</v>
      </c>
      <c r="AQ1494" s="28">
        <v>125</v>
      </c>
    </row>
    <row r="1495" spans="1:43" x14ac:dyDescent="0.3">
      <c r="A1495" s="32">
        <v>45020</v>
      </c>
      <c r="B1495" s="26">
        <v>0.39222222222222225</v>
      </c>
      <c r="C1495" s="13">
        <v>1036</v>
      </c>
      <c r="D1495" s="13">
        <v>0.67600000000000005</v>
      </c>
      <c r="E1495" s="13">
        <v>10.67</v>
      </c>
      <c r="F1495" s="13">
        <v>7.7</v>
      </c>
      <c r="G1495" s="13">
        <v>13.1</v>
      </c>
      <c r="K1495" s="13">
        <v>203</v>
      </c>
      <c r="AP1495" s="28">
        <v>235</v>
      </c>
      <c r="AQ1495" s="28">
        <v>125</v>
      </c>
    </row>
    <row r="1496" spans="1:43" x14ac:dyDescent="0.3">
      <c r="A1496" s="32">
        <v>45028</v>
      </c>
      <c r="B1496" s="26">
        <v>0.39502314814814815</v>
      </c>
      <c r="C1496" s="13">
        <v>1158</v>
      </c>
      <c r="D1496" s="13">
        <v>0.754</v>
      </c>
      <c r="E1496" s="13">
        <v>7.82</v>
      </c>
      <c r="F1496" s="13">
        <v>8.09</v>
      </c>
      <c r="G1496" s="13">
        <v>12.8</v>
      </c>
      <c r="K1496" s="13">
        <v>373</v>
      </c>
      <c r="AP1496" s="28">
        <v>235</v>
      </c>
      <c r="AQ1496" s="28">
        <v>125</v>
      </c>
    </row>
    <row r="1497" spans="1:43" x14ac:dyDescent="0.3">
      <c r="A1497" s="32">
        <v>45033</v>
      </c>
      <c r="B1497" s="26">
        <v>0.41084490740740742</v>
      </c>
      <c r="C1497" s="13">
        <v>1062</v>
      </c>
      <c r="D1497" s="13">
        <v>690</v>
      </c>
      <c r="E1497" s="13">
        <v>8.86</v>
      </c>
      <c r="F1497" s="13">
        <v>7.7</v>
      </c>
      <c r="G1497" s="13">
        <v>8.6999999999999993</v>
      </c>
      <c r="K1497" s="13">
        <v>884</v>
      </c>
      <c r="AP1497" s="28">
        <v>235</v>
      </c>
      <c r="AQ1497" s="28">
        <v>125</v>
      </c>
    </row>
    <row r="1498" spans="1:43" x14ac:dyDescent="0.3">
      <c r="A1498" s="32">
        <v>45036</v>
      </c>
      <c r="B1498" s="26">
        <v>0.45884259259259258</v>
      </c>
      <c r="C1498" s="13">
        <v>1203</v>
      </c>
      <c r="D1498" s="13">
        <v>782</v>
      </c>
      <c r="E1498" s="13">
        <v>10.33</v>
      </c>
      <c r="F1498" s="13">
        <v>7.45</v>
      </c>
      <c r="G1498" s="13">
        <v>14</v>
      </c>
      <c r="K1498" s="13">
        <v>282</v>
      </c>
      <c r="AP1498" s="28">
        <v>235</v>
      </c>
      <c r="AQ1498" s="28">
        <v>125</v>
      </c>
    </row>
    <row r="1499" spans="1:43" x14ac:dyDescent="0.3">
      <c r="A1499" s="32">
        <v>45042</v>
      </c>
      <c r="B1499" s="26">
        <v>0.41423611111111108</v>
      </c>
      <c r="C1499" s="13">
        <v>1212</v>
      </c>
      <c r="D1499" s="13">
        <v>788</v>
      </c>
      <c r="E1499" s="13">
        <v>14.01</v>
      </c>
      <c r="F1499" s="13">
        <v>7.58</v>
      </c>
      <c r="G1499" s="13">
        <v>8.4</v>
      </c>
      <c r="K1499" s="13">
        <v>243</v>
      </c>
      <c r="L1499" s="31">
        <f>AVERAGE(K1495:K1499)</f>
        <v>397</v>
      </c>
      <c r="M1499" s="38">
        <f>GEOMEAN(K1495:K1499)</f>
        <v>340.64538010220281</v>
      </c>
      <c r="N1499" s="55" t="s">
        <v>636</v>
      </c>
      <c r="AP1499" s="28">
        <v>235</v>
      </c>
      <c r="AQ1499" s="28">
        <v>125</v>
      </c>
    </row>
    <row r="1500" spans="1:43" x14ac:dyDescent="0.3">
      <c r="A1500" s="32">
        <v>45055</v>
      </c>
      <c r="B1500" s="30">
        <v>0.38877314814814817</v>
      </c>
      <c r="C1500" s="13">
        <v>781</v>
      </c>
      <c r="D1500" s="13">
        <v>0.50700000000000001</v>
      </c>
      <c r="E1500" s="13">
        <v>10.58</v>
      </c>
      <c r="F1500" s="13">
        <v>7.59</v>
      </c>
      <c r="G1500" s="13">
        <v>17.2</v>
      </c>
      <c r="K1500" s="13">
        <v>983</v>
      </c>
      <c r="AP1500" s="28">
        <v>235</v>
      </c>
      <c r="AQ1500" s="28">
        <v>125</v>
      </c>
    </row>
    <row r="1501" spans="1:43" x14ac:dyDescent="0.3">
      <c r="A1501" s="32">
        <v>45057</v>
      </c>
      <c r="B1501" s="30">
        <v>0.40956018518518517</v>
      </c>
      <c r="C1501" s="13">
        <v>994</v>
      </c>
      <c r="D1501" s="13">
        <v>0.64349999999999996</v>
      </c>
      <c r="E1501" s="13">
        <v>16.18</v>
      </c>
      <c r="F1501" s="13">
        <v>7.68</v>
      </c>
      <c r="G1501" s="13">
        <v>17</v>
      </c>
      <c r="K1501" s="13">
        <v>231</v>
      </c>
      <c r="AP1501" s="28">
        <v>235</v>
      </c>
      <c r="AQ1501" s="28">
        <v>125</v>
      </c>
    </row>
    <row r="1502" spans="1:43" x14ac:dyDescent="0.3">
      <c r="A1502" s="32">
        <v>45062</v>
      </c>
      <c r="B1502" s="30">
        <v>0.41967592592592595</v>
      </c>
      <c r="C1502" s="13">
        <v>970</v>
      </c>
      <c r="D1502" s="13">
        <v>631</v>
      </c>
      <c r="E1502" s="13">
        <v>6.54</v>
      </c>
      <c r="F1502" s="13">
        <v>7.63</v>
      </c>
      <c r="G1502" s="13">
        <v>15.7</v>
      </c>
      <c r="K1502" s="13">
        <v>1014</v>
      </c>
      <c r="AP1502" s="28">
        <v>235</v>
      </c>
      <c r="AQ1502" s="28">
        <v>125</v>
      </c>
    </row>
    <row r="1503" spans="1:43" x14ac:dyDescent="0.3">
      <c r="A1503" s="32">
        <v>45064</v>
      </c>
      <c r="B1503" s="30">
        <v>0.45355324074074077</v>
      </c>
      <c r="C1503" s="13">
        <v>560</v>
      </c>
      <c r="D1503" s="13">
        <v>363.9</v>
      </c>
      <c r="E1503" s="13">
        <v>7.17</v>
      </c>
      <c r="F1503" s="13">
        <v>7.66</v>
      </c>
      <c r="G1503" s="13">
        <v>13</v>
      </c>
      <c r="K1503" s="13">
        <v>309</v>
      </c>
      <c r="AP1503" s="28">
        <v>235</v>
      </c>
      <c r="AQ1503" s="28">
        <v>125</v>
      </c>
    </row>
    <row r="1504" spans="1:43" x14ac:dyDescent="0.3">
      <c r="A1504" s="32">
        <v>45068</v>
      </c>
      <c r="B1504" s="26">
        <v>0.43130787037037038</v>
      </c>
      <c r="C1504" s="13">
        <v>20.8</v>
      </c>
      <c r="D1504" s="13">
        <v>13.5</v>
      </c>
      <c r="E1504" s="13">
        <v>9.66</v>
      </c>
      <c r="F1504" s="13">
        <v>7.88</v>
      </c>
      <c r="G1504" s="13">
        <v>16.5</v>
      </c>
      <c r="K1504" s="13">
        <v>441</v>
      </c>
      <c r="L1504" s="31">
        <f>AVERAGE(K1500:K1504)</f>
        <v>595.6</v>
      </c>
      <c r="M1504" s="38">
        <f>GEOMEAN(K1500:K1504)</f>
        <v>500.40323001245065</v>
      </c>
      <c r="N1504" s="55" t="s">
        <v>637</v>
      </c>
      <c r="AP1504" s="28">
        <v>235</v>
      </c>
      <c r="AQ1504" s="28">
        <v>125</v>
      </c>
    </row>
    <row r="1505" spans="1:43" x14ac:dyDescent="0.3">
      <c r="A1505" s="32">
        <v>45078</v>
      </c>
      <c r="B1505" s="30">
        <v>0.40324074074074073</v>
      </c>
      <c r="C1505" s="13">
        <v>1387</v>
      </c>
      <c r="D1505" s="13">
        <v>0.90349999999999997</v>
      </c>
      <c r="E1505" s="13">
        <v>5.75</v>
      </c>
      <c r="F1505" s="13">
        <v>7.5</v>
      </c>
      <c r="G1505" s="13">
        <v>20.2</v>
      </c>
      <c r="K1505" s="13">
        <v>487</v>
      </c>
      <c r="AP1505" s="28">
        <v>235</v>
      </c>
      <c r="AQ1505" s="28">
        <v>125</v>
      </c>
    </row>
    <row r="1506" spans="1:43" x14ac:dyDescent="0.3">
      <c r="A1506" s="32">
        <v>45083</v>
      </c>
      <c r="B1506" s="26">
        <v>0.41547453703703702</v>
      </c>
      <c r="C1506" s="13">
        <v>1440</v>
      </c>
      <c r="D1506" s="13">
        <v>0.93600000000000005</v>
      </c>
      <c r="E1506" s="13">
        <v>5.88</v>
      </c>
      <c r="F1506" s="13">
        <v>7.8</v>
      </c>
      <c r="G1506" s="13">
        <v>17.5</v>
      </c>
      <c r="K1506" s="13">
        <v>780</v>
      </c>
      <c r="AP1506" s="28">
        <v>235</v>
      </c>
      <c r="AQ1506" s="28">
        <v>125</v>
      </c>
    </row>
    <row r="1507" spans="1:43" x14ac:dyDescent="0.3">
      <c r="A1507" s="32">
        <v>45092</v>
      </c>
      <c r="B1507" s="26">
        <v>0.40209490740740739</v>
      </c>
      <c r="C1507" s="13">
        <v>1036</v>
      </c>
      <c r="D1507" s="13">
        <v>0.67600000000000005</v>
      </c>
      <c r="E1507" s="13">
        <v>9.6</v>
      </c>
      <c r="F1507" s="13">
        <v>7.48</v>
      </c>
      <c r="G1507" s="13">
        <v>19.600000000000001</v>
      </c>
      <c r="K1507" s="13">
        <v>331</v>
      </c>
      <c r="AP1507" s="28">
        <v>235</v>
      </c>
      <c r="AQ1507" s="28">
        <v>125</v>
      </c>
    </row>
    <row r="1508" spans="1:43" x14ac:dyDescent="0.3">
      <c r="A1508" s="32">
        <v>45098</v>
      </c>
      <c r="B1508" s="30">
        <v>0.41550925925925924</v>
      </c>
      <c r="C1508" s="13">
        <v>1525</v>
      </c>
      <c r="D1508" s="13">
        <v>991</v>
      </c>
      <c r="E1508" s="13">
        <v>7.2</v>
      </c>
      <c r="F1508" s="13">
        <v>7.42</v>
      </c>
      <c r="G1508" s="13">
        <v>19.399999999999999</v>
      </c>
      <c r="K1508" s="13">
        <v>906</v>
      </c>
      <c r="AP1508" s="28"/>
      <c r="AQ1508" s="28"/>
    </row>
    <row r="1509" spans="1:43" x14ac:dyDescent="0.3">
      <c r="A1509" s="32">
        <v>45103</v>
      </c>
      <c r="B1509" s="26">
        <v>0.35590277777777773</v>
      </c>
      <c r="C1509" s="13">
        <v>1026</v>
      </c>
      <c r="D1509" s="13">
        <v>0.66949999999999998</v>
      </c>
      <c r="E1509" s="13">
        <v>7.76</v>
      </c>
      <c r="F1509" s="13">
        <v>7.38</v>
      </c>
      <c r="G1509" s="13">
        <v>21.5</v>
      </c>
      <c r="K1509" s="13">
        <v>1467</v>
      </c>
      <c r="L1509" s="31">
        <f>AVERAGE(K1505:K1509)</f>
        <v>794.2</v>
      </c>
      <c r="M1509" s="38">
        <f>GEOMEAN(K1505:K1509)</f>
        <v>699.20089226683683</v>
      </c>
      <c r="N1509" s="55" t="s">
        <v>638</v>
      </c>
      <c r="AP1509" s="28">
        <v>235</v>
      </c>
      <c r="AQ1509" s="28">
        <v>125</v>
      </c>
    </row>
    <row r="1510" spans="1:43" x14ac:dyDescent="0.3">
      <c r="A1510" s="32">
        <v>45113</v>
      </c>
      <c r="B1510" s="26">
        <v>0.41746527777777781</v>
      </c>
      <c r="C1510" s="13">
        <v>431.1</v>
      </c>
      <c r="D1510" s="13">
        <v>0.2802</v>
      </c>
      <c r="E1510" s="13">
        <v>8.61</v>
      </c>
      <c r="F1510" s="13">
        <v>7.81</v>
      </c>
      <c r="G1510" s="13">
        <v>25.4</v>
      </c>
      <c r="K1510" s="13">
        <v>1785</v>
      </c>
      <c r="AP1510" s="28">
        <v>235</v>
      </c>
      <c r="AQ1510" s="28">
        <v>125</v>
      </c>
    </row>
    <row r="1511" spans="1:43" x14ac:dyDescent="0.3">
      <c r="A1511" s="32">
        <v>45117</v>
      </c>
      <c r="B1511" s="26">
        <v>0.41520833333333335</v>
      </c>
      <c r="C1511" s="13">
        <v>633</v>
      </c>
      <c r="D1511" s="13">
        <v>0.40949999999999998</v>
      </c>
      <c r="E1511" s="13">
        <v>5.37</v>
      </c>
      <c r="F1511" s="13">
        <v>7.64</v>
      </c>
      <c r="G1511" s="13">
        <v>22.2</v>
      </c>
      <c r="K1511" s="13">
        <v>717</v>
      </c>
      <c r="O1511" s="28" t="s">
        <v>321</v>
      </c>
      <c r="P1511" s="13">
        <v>51.2</v>
      </c>
      <c r="Q1511" s="28" t="s">
        <v>321</v>
      </c>
      <c r="R1511" s="28" t="s">
        <v>321</v>
      </c>
      <c r="S1511" s="28" t="s">
        <v>321</v>
      </c>
      <c r="T1511" s="28" t="s">
        <v>321</v>
      </c>
      <c r="U1511" s="28" t="s">
        <v>321</v>
      </c>
      <c r="V1511" s="28" t="s">
        <v>321</v>
      </c>
      <c r="W1511" s="28" t="s">
        <v>321</v>
      </c>
      <c r="X1511" s="28">
        <v>93.3</v>
      </c>
      <c r="Y1511" s="28" t="s">
        <v>321</v>
      </c>
      <c r="Z1511" s="37" t="s">
        <v>321</v>
      </c>
      <c r="AA1511" s="28" t="s">
        <v>321</v>
      </c>
      <c r="AB1511" s="28">
        <v>25.5</v>
      </c>
      <c r="AC1511" s="28" t="s">
        <v>321</v>
      </c>
      <c r="AD1511" s="13">
        <v>154</v>
      </c>
      <c r="AE1511" s="29">
        <v>8.6300000000000008</v>
      </c>
      <c r="AF1511" s="29" t="s">
        <v>639</v>
      </c>
      <c r="AG1511" s="13">
        <v>333</v>
      </c>
      <c r="AH1511" s="13">
        <v>42800</v>
      </c>
      <c r="AI1511" s="13">
        <v>11300</v>
      </c>
      <c r="AJ1511" s="28">
        <v>3.9</v>
      </c>
      <c r="AK1511" s="28" t="s">
        <v>321</v>
      </c>
      <c r="AL1511" s="28" t="s">
        <v>321</v>
      </c>
      <c r="AM1511" s="13">
        <v>34.1</v>
      </c>
      <c r="AP1511" s="28">
        <v>235</v>
      </c>
      <c r="AQ1511" s="28">
        <v>125</v>
      </c>
    </row>
    <row r="1512" spans="1:43" x14ac:dyDescent="0.3">
      <c r="A1512" s="32">
        <v>45124</v>
      </c>
      <c r="B1512" s="26">
        <v>0.3997337962962963</v>
      </c>
      <c r="C1512" s="13">
        <v>401.7</v>
      </c>
      <c r="D1512" s="13">
        <v>261.10000000000002</v>
      </c>
      <c r="E1512" s="13">
        <v>8.25</v>
      </c>
      <c r="F1512" s="13">
        <v>8.36</v>
      </c>
      <c r="G1512" s="13">
        <v>22.9</v>
      </c>
      <c r="K1512" s="13">
        <v>2755</v>
      </c>
      <c r="AP1512" s="28">
        <v>235</v>
      </c>
      <c r="AQ1512" s="28">
        <v>125</v>
      </c>
    </row>
    <row r="1513" spans="1:43" x14ac:dyDescent="0.3">
      <c r="A1513" s="32">
        <v>45127</v>
      </c>
      <c r="B1513" s="26">
        <v>0.39979166666666671</v>
      </c>
      <c r="C1513" s="13">
        <v>546</v>
      </c>
      <c r="D1513" s="13">
        <v>0.35749999999999998</v>
      </c>
      <c r="E1513" s="13">
        <v>5.45</v>
      </c>
      <c r="F1513" s="13">
        <v>7.45</v>
      </c>
      <c r="G1513" s="13">
        <v>22.3</v>
      </c>
      <c r="K1513" s="13">
        <v>638</v>
      </c>
      <c r="AP1513" s="28">
        <v>235</v>
      </c>
      <c r="AQ1513" s="28">
        <v>125</v>
      </c>
    </row>
    <row r="1514" spans="1:43" x14ac:dyDescent="0.3">
      <c r="A1514" s="32">
        <v>45132</v>
      </c>
      <c r="B1514" s="26">
        <v>0.41215277777777781</v>
      </c>
      <c r="C1514" s="13">
        <v>1217</v>
      </c>
      <c r="D1514" s="13">
        <v>0.79300000000000004</v>
      </c>
      <c r="E1514" s="13">
        <v>22.03</v>
      </c>
      <c r="F1514" s="13">
        <v>7.45</v>
      </c>
      <c r="G1514" s="13">
        <v>23</v>
      </c>
      <c r="K1514" s="13">
        <v>173</v>
      </c>
      <c r="L1514" s="31">
        <f>AVERAGE(K1510:K1514)</f>
        <v>1213.5999999999999</v>
      </c>
      <c r="M1514" s="38">
        <f>GEOMEAN(K1510:K1514)</f>
        <v>827.99774160271636</v>
      </c>
      <c r="N1514" s="55" t="s">
        <v>640</v>
      </c>
      <c r="AP1514" s="28">
        <v>235</v>
      </c>
      <c r="AQ1514" s="28">
        <v>125</v>
      </c>
    </row>
    <row r="1515" spans="1:43" x14ac:dyDescent="0.3">
      <c r="A1515" s="32">
        <v>45139</v>
      </c>
      <c r="B1515" s="26">
        <v>0.4480555555555556</v>
      </c>
      <c r="C1515" s="13">
        <v>854</v>
      </c>
      <c r="D1515" s="13">
        <v>0.55249999999999999</v>
      </c>
      <c r="E1515" s="13">
        <v>4.1500000000000004</v>
      </c>
      <c r="F1515" s="13">
        <v>7.6</v>
      </c>
      <c r="G1515" s="13">
        <v>20.7</v>
      </c>
      <c r="K1515" s="13">
        <v>285</v>
      </c>
      <c r="AP1515" s="28">
        <v>235</v>
      </c>
      <c r="AQ1515" s="28">
        <v>125</v>
      </c>
    </row>
    <row r="1516" spans="1:43" x14ac:dyDescent="0.3">
      <c r="A1516" s="32">
        <v>45147</v>
      </c>
      <c r="B1516" s="30">
        <v>0.3758333333333333</v>
      </c>
      <c r="C1516" s="13">
        <v>402.7</v>
      </c>
      <c r="D1516" s="13">
        <v>261.8</v>
      </c>
      <c r="E1516" s="13">
        <v>5.99</v>
      </c>
      <c r="F1516" s="13">
        <v>7.63</v>
      </c>
      <c r="G1516" s="13">
        <v>22</v>
      </c>
      <c r="K1516" s="13">
        <v>2755</v>
      </c>
      <c r="AP1516" s="28">
        <v>235</v>
      </c>
      <c r="AQ1516" s="28">
        <v>125</v>
      </c>
    </row>
    <row r="1517" spans="1:43" x14ac:dyDescent="0.3">
      <c r="A1517" s="32">
        <v>45155</v>
      </c>
      <c r="B1517" s="26">
        <v>0.42704861111111114</v>
      </c>
      <c r="C1517" s="13">
        <v>732</v>
      </c>
      <c r="D1517" s="13">
        <v>476</v>
      </c>
      <c r="E1517" s="13">
        <v>5.8</v>
      </c>
      <c r="F1517" s="13">
        <v>8.06</v>
      </c>
      <c r="G1517" s="13">
        <v>19.600000000000001</v>
      </c>
      <c r="K1517" s="13">
        <v>303</v>
      </c>
      <c r="AP1517" s="28">
        <v>235</v>
      </c>
      <c r="AQ1517" s="28">
        <v>125</v>
      </c>
    </row>
    <row r="1518" spans="1:43" x14ac:dyDescent="0.3">
      <c r="A1518" s="32">
        <v>45159</v>
      </c>
      <c r="B1518" s="30">
        <v>0.38552083333333331</v>
      </c>
      <c r="C1518" s="13">
        <v>526</v>
      </c>
      <c r="D1518" s="13">
        <v>0.34449999999999997</v>
      </c>
      <c r="E1518" s="13">
        <v>4.67</v>
      </c>
      <c r="F1518" s="13">
        <v>7.54</v>
      </c>
      <c r="G1518" s="13">
        <v>23.5</v>
      </c>
      <c r="K1518" s="13">
        <v>738</v>
      </c>
      <c r="AP1518" s="28">
        <v>235</v>
      </c>
      <c r="AQ1518" s="28">
        <v>125</v>
      </c>
    </row>
    <row r="1519" spans="1:43" x14ac:dyDescent="0.3">
      <c r="A1519" s="32">
        <v>45167</v>
      </c>
      <c r="B1519" s="76">
        <v>0.39166666666666666</v>
      </c>
      <c r="C1519" s="13">
        <v>1336</v>
      </c>
      <c r="D1519" s="13">
        <v>0.871</v>
      </c>
      <c r="E1519" s="13">
        <v>4.38</v>
      </c>
      <c r="F1519" s="13">
        <v>7.39</v>
      </c>
      <c r="G1519" s="13">
        <v>19.100000000000001</v>
      </c>
      <c r="K1519" s="13">
        <v>20</v>
      </c>
      <c r="L1519" s="31">
        <f>AVERAGE(K1515:K1519)</f>
        <v>820.2</v>
      </c>
      <c r="M1519" s="38">
        <f>GEOMEAN(K1515:K1519)</f>
        <v>322.9230827953873</v>
      </c>
      <c r="N1519" s="55" t="s">
        <v>641</v>
      </c>
      <c r="AP1519" s="28">
        <v>235</v>
      </c>
      <c r="AQ1519" s="28">
        <v>125</v>
      </c>
    </row>
    <row r="1520" spans="1:43" x14ac:dyDescent="0.3">
      <c r="A1520" s="32">
        <v>45174</v>
      </c>
      <c r="B1520" s="77" t="s">
        <v>642</v>
      </c>
      <c r="C1520" s="13">
        <v>786</v>
      </c>
      <c r="D1520" s="13">
        <v>0.51349999999999996</v>
      </c>
      <c r="E1520" s="13">
        <v>3.98</v>
      </c>
      <c r="F1520" s="13">
        <v>7.47</v>
      </c>
      <c r="G1520" s="13">
        <v>23</v>
      </c>
      <c r="K1520" s="13">
        <v>253</v>
      </c>
      <c r="AP1520" s="28">
        <v>235</v>
      </c>
      <c r="AQ1520" s="28">
        <v>125</v>
      </c>
    </row>
    <row r="1521" spans="1:43" x14ac:dyDescent="0.3">
      <c r="A1521" s="32">
        <v>45182</v>
      </c>
      <c r="B1521" s="76">
        <v>0.4085185185185185</v>
      </c>
      <c r="C1521" s="13">
        <v>1519</v>
      </c>
      <c r="D1521" s="13">
        <v>0.98799999999999999</v>
      </c>
      <c r="E1521" s="13">
        <v>3.21</v>
      </c>
      <c r="F1521" s="13">
        <v>7.48</v>
      </c>
      <c r="G1521" s="13">
        <v>18.3</v>
      </c>
      <c r="K1521" s="13">
        <v>1785</v>
      </c>
      <c r="AP1521" s="28">
        <v>235</v>
      </c>
      <c r="AQ1521" s="28">
        <v>125</v>
      </c>
    </row>
    <row r="1522" spans="1:43" x14ac:dyDescent="0.3">
      <c r="A1522" s="32">
        <v>45187</v>
      </c>
      <c r="B1522" s="76">
        <v>0.41094907407407405</v>
      </c>
      <c r="C1522" s="13">
        <v>1499</v>
      </c>
      <c r="D1522" s="13">
        <v>0.97499999999999998</v>
      </c>
      <c r="E1522" s="13">
        <v>5.35</v>
      </c>
      <c r="F1522" s="13">
        <v>7.46</v>
      </c>
      <c r="G1522" s="13">
        <v>16.3</v>
      </c>
      <c r="K1522" s="13">
        <v>51</v>
      </c>
      <c r="AP1522" s="28">
        <v>235</v>
      </c>
      <c r="AQ1522" s="28">
        <v>125</v>
      </c>
    </row>
    <row r="1523" spans="1:43" x14ac:dyDescent="0.3">
      <c r="A1523" s="32">
        <v>45190</v>
      </c>
      <c r="B1523" s="26">
        <v>0.43810185185185185</v>
      </c>
      <c r="C1523" s="13">
        <v>1523</v>
      </c>
      <c r="D1523" s="13">
        <v>990</v>
      </c>
      <c r="E1523" s="13">
        <v>5.55</v>
      </c>
      <c r="F1523" s="13">
        <v>7.45</v>
      </c>
      <c r="G1523" s="13">
        <v>17.7</v>
      </c>
      <c r="K1523" s="13">
        <v>259</v>
      </c>
      <c r="AP1523" s="28">
        <v>235</v>
      </c>
      <c r="AQ1523" s="28">
        <v>125</v>
      </c>
    </row>
    <row r="1524" spans="1:43" x14ac:dyDescent="0.3">
      <c r="A1524" s="32">
        <v>45195</v>
      </c>
      <c r="B1524" s="76">
        <v>0.38328703703703698</v>
      </c>
      <c r="C1524" s="13">
        <v>1463</v>
      </c>
      <c r="D1524" s="13">
        <v>0.94899999999999995</v>
      </c>
      <c r="E1524" s="13">
        <v>4.1900000000000004</v>
      </c>
      <c r="F1524" s="13">
        <v>7.64</v>
      </c>
      <c r="G1524" s="13">
        <v>19.7</v>
      </c>
      <c r="K1524" s="13">
        <v>246</v>
      </c>
      <c r="L1524" s="31">
        <f>AVERAGE(K1520:K1524)</f>
        <v>518.79999999999995</v>
      </c>
      <c r="M1524" s="38">
        <f>GEOMEAN(K1520:K1524)</f>
        <v>271.21440831482016</v>
      </c>
      <c r="N1524" s="55" t="s">
        <v>643</v>
      </c>
      <c r="AP1524" s="28">
        <v>235</v>
      </c>
      <c r="AQ1524" s="28">
        <v>125</v>
      </c>
    </row>
    <row r="1525" spans="1:43" x14ac:dyDescent="0.3">
      <c r="A1525" s="32">
        <v>45201</v>
      </c>
      <c r="B1525" s="30">
        <v>0.39094907407407403</v>
      </c>
      <c r="C1525" s="13">
        <v>1129</v>
      </c>
      <c r="D1525" s="13">
        <v>0.73450000000000004</v>
      </c>
      <c r="E1525" s="13">
        <v>6.98</v>
      </c>
      <c r="F1525" s="13">
        <v>7.26</v>
      </c>
      <c r="G1525" s="13">
        <v>18.2</v>
      </c>
      <c r="K1525" s="13">
        <v>195</v>
      </c>
      <c r="AP1525" s="28">
        <v>235</v>
      </c>
      <c r="AQ1525" s="28">
        <v>125</v>
      </c>
    </row>
    <row r="1526" spans="1:43" x14ac:dyDescent="0.3">
      <c r="A1526" s="32">
        <v>45209</v>
      </c>
      <c r="B1526" s="26">
        <v>0.45466435185185183</v>
      </c>
      <c r="C1526" s="13">
        <v>983</v>
      </c>
      <c r="D1526" s="13">
        <v>0.63700000000000001</v>
      </c>
      <c r="E1526" s="13">
        <v>7.87</v>
      </c>
      <c r="F1526" s="13">
        <v>7.04</v>
      </c>
      <c r="G1526" s="13">
        <v>11.5</v>
      </c>
      <c r="K1526" s="13">
        <v>24192</v>
      </c>
      <c r="AP1526" s="28">
        <v>235</v>
      </c>
      <c r="AQ1526" s="28">
        <v>125</v>
      </c>
    </row>
    <row r="1527" spans="1:43" x14ac:dyDescent="0.3">
      <c r="A1527" s="32">
        <v>45217</v>
      </c>
      <c r="B1527" s="30">
        <v>0.39305555555555555</v>
      </c>
      <c r="C1527" s="13">
        <v>957</v>
      </c>
      <c r="D1527" s="13">
        <v>0.624</v>
      </c>
      <c r="E1527" s="13">
        <v>6.92</v>
      </c>
      <c r="F1527" s="13">
        <v>7.57</v>
      </c>
      <c r="G1527" s="13">
        <v>13.5</v>
      </c>
      <c r="K1527" s="13">
        <v>2064</v>
      </c>
      <c r="AP1527" s="28">
        <v>235</v>
      </c>
      <c r="AQ1527" s="28">
        <v>125</v>
      </c>
    </row>
    <row r="1528" spans="1:43" x14ac:dyDescent="0.3">
      <c r="A1528" s="32">
        <v>45225</v>
      </c>
      <c r="B1528" s="26">
        <v>0.43163194444444447</v>
      </c>
      <c r="C1528" s="13">
        <v>1219</v>
      </c>
      <c r="D1528" s="13">
        <v>792</v>
      </c>
      <c r="E1528" s="13">
        <v>15.47</v>
      </c>
      <c r="F1528" s="13">
        <v>7.47</v>
      </c>
      <c r="G1528" s="13">
        <v>14.6</v>
      </c>
      <c r="K1528" s="13">
        <v>373</v>
      </c>
      <c r="P1528" s="26"/>
      <c r="AP1528" s="28">
        <v>235</v>
      </c>
      <c r="AQ1528" s="28">
        <v>125</v>
      </c>
    </row>
    <row r="1529" spans="1:43" x14ac:dyDescent="0.3">
      <c r="A1529" s="32">
        <v>45230</v>
      </c>
      <c r="B1529" s="30">
        <v>0.41194444444444445</v>
      </c>
      <c r="C1529" s="13">
        <v>589</v>
      </c>
      <c r="D1529" s="13">
        <v>383.1</v>
      </c>
      <c r="E1529" s="13">
        <v>9.41</v>
      </c>
      <c r="F1529" s="13">
        <v>7.65</v>
      </c>
      <c r="G1529" s="13">
        <v>7.4</v>
      </c>
      <c r="K1529" s="13">
        <v>813</v>
      </c>
      <c r="L1529" s="31">
        <f>AVERAGE(K1525:K1529)</f>
        <v>5527.4</v>
      </c>
      <c r="M1529" s="38">
        <f>GEOMEAN(K1525:K1529)</f>
        <v>1241.7755116181518</v>
      </c>
      <c r="N1529" s="55" t="s">
        <v>644</v>
      </c>
      <c r="AP1529" s="28">
        <v>235</v>
      </c>
      <c r="AQ1529" s="28">
        <v>125</v>
      </c>
    </row>
    <row r="1530" spans="1:43" x14ac:dyDescent="0.3">
      <c r="A1530" s="32">
        <v>45232</v>
      </c>
      <c r="B1530" s="30">
        <v>0.40531249999999996</v>
      </c>
      <c r="C1530" s="13">
        <v>885</v>
      </c>
      <c r="D1530" s="13">
        <v>0.57199999999999995</v>
      </c>
      <c r="E1530" s="13">
        <v>12.66</v>
      </c>
      <c r="F1530" s="13">
        <v>7.17</v>
      </c>
      <c r="G1530" s="13">
        <v>6.4</v>
      </c>
      <c r="K1530" s="13">
        <v>743</v>
      </c>
      <c r="AP1530" s="28">
        <v>235</v>
      </c>
      <c r="AQ1530" s="28">
        <v>125</v>
      </c>
    </row>
    <row r="1531" spans="1:43" x14ac:dyDescent="0.3">
      <c r="A1531" s="32">
        <v>45238</v>
      </c>
      <c r="B1531" s="30">
        <v>0.39660879629629631</v>
      </c>
      <c r="C1531" s="13">
        <v>1371</v>
      </c>
      <c r="D1531" s="13">
        <v>0.89049999999999996</v>
      </c>
      <c r="E1531" s="13">
        <v>8.59</v>
      </c>
      <c r="F1531" s="13">
        <v>7.34</v>
      </c>
      <c r="G1531" s="13">
        <v>11.9</v>
      </c>
      <c r="K1531" s="13">
        <v>538</v>
      </c>
      <c r="O1531" s="28" t="s">
        <v>321</v>
      </c>
      <c r="P1531" s="13">
        <v>125</v>
      </c>
      <c r="Q1531" s="28" t="s">
        <v>321</v>
      </c>
      <c r="R1531" s="28" t="s">
        <v>321</v>
      </c>
      <c r="S1531" s="28" t="s">
        <v>321</v>
      </c>
      <c r="T1531" s="28" t="s">
        <v>321</v>
      </c>
      <c r="U1531" s="28" t="s">
        <v>321</v>
      </c>
      <c r="V1531" s="28" t="s">
        <v>321</v>
      </c>
      <c r="W1531" s="28" t="s">
        <v>321</v>
      </c>
      <c r="X1531" s="28">
        <v>239</v>
      </c>
      <c r="Y1531" s="28" t="s">
        <v>321</v>
      </c>
      <c r="Z1531" s="37" t="s">
        <v>321</v>
      </c>
      <c r="AA1531" s="28" t="s">
        <v>321</v>
      </c>
      <c r="AB1531" s="28">
        <v>65.7</v>
      </c>
      <c r="AC1531" s="28" t="s">
        <v>321</v>
      </c>
      <c r="AD1531" s="13">
        <v>361</v>
      </c>
      <c r="AE1531" s="29">
        <v>0.88</v>
      </c>
      <c r="AF1531" s="29" t="s">
        <v>645</v>
      </c>
      <c r="AG1531" s="13">
        <v>742</v>
      </c>
      <c r="AH1531" s="13">
        <v>97000</v>
      </c>
      <c r="AI1531" s="13">
        <v>29000</v>
      </c>
      <c r="AJ1531" s="28">
        <v>7.7</v>
      </c>
      <c r="AK1531" s="28" t="s">
        <v>321</v>
      </c>
      <c r="AL1531" s="28" t="s">
        <v>321</v>
      </c>
      <c r="AM1531" s="13">
        <v>64.3</v>
      </c>
      <c r="AP1531" s="28">
        <v>235</v>
      </c>
      <c r="AQ1531" s="28">
        <v>125</v>
      </c>
    </row>
    <row r="1532" spans="1:43" x14ac:dyDescent="0.3">
      <c r="A1532" s="32">
        <v>45244</v>
      </c>
      <c r="B1532" s="30">
        <v>0.40903935185185186</v>
      </c>
      <c r="C1532" s="13">
        <v>1336</v>
      </c>
      <c r="D1532" s="13">
        <v>0.871</v>
      </c>
      <c r="E1532" s="13">
        <v>57.53</v>
      </c>
      <c r="F1532" s="13">
        <v>7.72</v>
      </c>
      <c r="G1532" s="13">
        <v>7</v>
      </c>
      <c r="K1532" s="13">
        <v>203</v>
      </c>
      <c r="AP1532" s="28">
        <v>235</v>
      </c>
      <c r="AQ1532" s="28">
        <v>125</v>
      </c>
    </row>
    <row r="1533" spans="1:43" x14ac:dyDescent="0.3">
      <c r="A1533" s="32">
        <v>45257</v>
      </c>
      <c r="B1533" s="30">
        <v>0.3894097222222222</v>
      </c>
      <c r="C1533" s="13">
        <v>601</v>
      </c>
      <c r="D1533" s="13">
        <v>390.6</v>
      </c>
      <c r="E1533" s="13">
        <v>10.27</v>
      </c>
      <c r="F1533" s="13">
        <v>7.56</v>
      </c>
      <c r="G1533" s="13">
        <v>4.5</v>
      </c>
      <c r="H1533" s="13">
        <v>741.1</v>
      </c>
      <c r="K1533" s="13">
        <v>2909</v>
      </c>
      <c r="AP1533" s="28">
        <v>235</v>
      </c>
      <c r="AQ1533" s="28">
        <v>125</v>
      </c>
    </row>
    <row r="1534" spans="1:43" x14ac:dyDescent="0.3">
      <c r="A1534" s="32">
        <v>45260</v>
      </c>
      <c r="B1534" s="37"/>
      <c r="H1534" s="13">
        <v>742.5</v>
      </c>
      <c r="K1534" s="13">
        <v>520</v>
      </c>
      <c r="L1534" s="31">
        <f>AVERAGE(K1530:K1534)</f>
        <v>982.6</v>
      </c>
      <c r="M1534" s="38">
        <f>GEOMEAN(K1530:K1534)</f>
        <v>657.35934078359662</v>
      </c>
      <c r="N1534" s="55" t="s">
        <v>646</v>
      </c>
      <c r="AP1534" s="28">
        <v>235</v>
      </c>
      <c r="AQ1534" s="28">
        <v>125</v>
      </c>
    </row>
    <row r="1535" spans="1:43" x14ac:dyDescent="0.3">
      <c r="A1535" s="32">
        <v>45265</v>
      </c>
      <c r="B1535" s="30">
        <v>45265.400312500002</v>
      </c>
      <c r="C1535" s="13">
        <v>905</v>
      </c>
      <c r="D1535" s="13">
        <v>0.59150000000000003</v>
      </c>
      <c r="E1535" s="13">
        <v>33.28</v>
      </c>
      <c r="F1535" s="13">
        <v>7.31</v>
      </c>
      <c r="G1535" s="13">
        <v>6</v>
      </c>
      <c r="H1535" s="13">
        <v>742.8</v>
      </c>
      <c r="K1535" s="13">
        <v>749</v>
      </c>
      <c r="AP1535" s="28">
        <v>235</v>
      </c>
      <c r="AQ1535" s="28">
        <v>125</v>
      </c>
    </row>
    <row r="1536" spans="1:43" x14ac:dyDescent="0.3">
      <c r="A1536" s="32">
        <v>45271</v>
      </c>
      <c r="B1536" s="30">
        <v>0.49554398148148149</v>
      </c>
      <c r="C1536" s="13">
        <v>763</v>
      </c>
      <c r="D1536" s="13">
        <v>0.496</v>
      </c>
      <c r="E1536" s="13">
        <v>21.9</v>
      </c>
      <c r="F1536" s="13">
        <v>7.58</v>
      </c>
      <c r="G1536" s="13">
        <v>5.9</v>
      </c>
      <c r="H1536" s="13">
        <v>744.5</v>
      </c>
      <c r="K1536" s="13">
        <v>717</v>
      </c>
      <c r="AP1536" s="28">
        <v>235</v>
      </c>
      <c r="AQ1536" s="28">
        <v>125</v>
      </c>
    </row>
    <row r="1537" spans="1:43" x14ac:dyDescent="0.3">
      <c r="A1537" s="32">
        <v>45274</v>
      </c>
      <c r="B1537" s="26">
        <v>0.38545138888888886</v>
      </c>
      <c r="C1537" s="13">
        <v>1061</v>
      </c>
      <c r="D1537" s="13">
        <v>689</v>
      </c>
      <c r="E1537" s="13">
        <v>13.25</v>
      </c>
      <c r="F1537" s="13">
        <v>7.59</v>
      </c>
      <c r="G1537" s="13">
        <v>2.8</v>
      </c>
      <c r="H1537" s="13">
        <v>744.9</v>
      </c>
      <c r="K1537" s="13">
        <v>1850</v>
      </c>
      <c r="AP1537" s="28">
        <v>235</v>
      </c>
      <c r="AQ1537" s="28">
        <v>125</v>
      </c>
    </row>
    <row r="1538" spans="1:43" x14ac:dyDescent="0.3">
      <c r="A1538" s="32">
        <v>45278</v>
      </c>
      <c r="B1538" s="30">
        <v>0.41006944444444443</v>
      </c>
      <c r="C1538" s="13">
        <v>546</v>
      </c>
      <c r="D1538" s="13">
        <v>354.7</v>
      </c>
      <c r="E1538" s="13">
        <v>10.39</v>
      </c>
      <c r="F1538" s="13">
        <v>7.61</v>
      </c>
      <c r="G1538" s="13">
        <v>5.5</v>
      </c>
      <c r="H1538" s="13">
        <v>745.3</v>
      </c>
      <c r="K1538" s="13">
        <v>886</v>
      </c>
      <c r="AP1538" s="28">
        <v>235</v>
      </c>
      <c r="AQ1538" s="28">
        <v>125</v>
      </c>
    </row>
    <row r="1539" spans="1:43" x14ac:dyDescent="0.3">
      <c r="A1539" s="32">
        <v>45281</v>
      </c>
      <c r="B1539" s="30">
        <v>45281.405092592591</v>
      </c>
      <c r="C1539" s="13">
        <v>1012</v>
      </c>
      <c r="D1539" s="13">
        <v>0.65649999999999997</v>
      </c>
      <c r="E1539" s="13">
        <v>16.350000000000001</v>
      </c>
      <c r="F1539" s="13">
        <v>1.76</v>
      </c>
      <c r="G1539" s="13">
        <v>3.7</v>
      </c>
      <c r="H1539" s="13">
        <v>746.1</v>
      </c>
      <c r="K1539" s="13">
        <v>789</v>
      </c>
      <c r="L1539" s="31">
        <f>AVERAGE(K1535:K1539)</f>
        <v>998.2</v>
      </c>
      <c r="M1539" s="38">
        <f>GEOMEAN(K1535:K1539)</f>
        <v>929.68684415588825</v>
      </c>
      <c r="N1539" s="55" t="s">
        <v>647</v>
      </c>
      <c r="AP1539" s="28">
        <v>235</v>
      </c>
      <c r="AQ1539" s="28">
        <v>125</v>
      </c>
    </row>
    <row r="1540" spans="1:43" x14ac:dyDescent="0.3">
      <c r="A1540" s="78">
        <v>45293</v>
      </c>
      <c r="B1540" s="26">
        <v>0.41552083333333334</v>
      </c>
      <c r="C1540" s="13">
        <v>953</v>
      </c>
      <c r="D1540" s="13">
        <v>0.61750000000000005</v>
      </c>
      <c r="E1540" s="13">
        <v>14.7</v>
      </c>
      <c r="F1540" s="13">
        <v>5.0599999999999996</v>
      </c>
      <c r="G1540" s="13">
        <v>3.9</v>
      </c>
      <c r="H1540" s="13">
        <v>746.3</v>
      </c>
      <c r="K1540" s="13">
        <v>288</v>
      </c>
      <c r="AE1540" s="28"/>
      <c r="AP1540" s="28">
        <v>235</v>
      </c>
      <c r="AQ1540" s="28">
        <v>125</v>
      </c>
    </row>
    <row r="1541" spans="1:43" x14ac:dyDescent="0.3">
      <c r="A1541" s="78">
        <v>45301</v>
      </c>
      <c r="B1541" s="26">
        <v>0.40097222222222223</v>
      </c>
      <c r="C1541" s="13">
        <v>747</v>
      </c>
      <c r="D1541" s="13">
        <v>485</v>
      </c>
      <c r="E1541" s="13">
        <v>9.81</v>
      </c>
      <c r="F1541" s="13">
        <v>8.27</v>
      </c>
      <c r="G1541" s="13">
        <v>4.0999999999999996</v>
      </c>
      <c r="K1541" s="13">
        <v>842</v>
      </c>
      <c r="AE1541" s="28"/>
      <c r="AP1541" s="28">
        <v>235</v>
      </c>
      <c r="AQ1541" s="28">
        <v>125</v>
      </c>
    </row>
    <row r="1542" spans="1:43" x14ac:dyDescent="0.3">
      <c r="A1542" s="78">
        <v>45309</v>
      </c>
      <c r="B1542" s="26">
        <v>0.43936342592592598</v>
      </c>
      <c r="C1542" s="13">
        <v>1367</v>
      </c>
      <c r="D1542" s="13">
        <v>0.89049999999999996</v>
      </c>
      <c r="E1542" s="13">
        <v>15.25</v>
      </c>
      <c r="F1542" s="13">
        <v>7.48</v>
      </c>
      <c r="G1542" s="13">
        <v>2.1</v>
      </c>
      <c r="K1542" s="13">
        <v>160</v>
      </c>
      <c r="AE1542" s="28"/>
      <c r="AP1542" s="28">
        <v>235</v>
      </c>
      <c r="AQ1542" s="28">
        <v>125</v>
      </c>
    </row>
    <row r="1543" spans="1:43" x14ac:dyDescent="0.3">
      <c r="A1543" s="78">
        <v>45313</v>
      </c>
      <c r="B1543" s="13" t="s">
        <v>923</v>
      </c>
      <c r="AE1543" s="28"/>
      <c r="AP1543" s="28">
        <v>235</v>
      </c>
      <c r="AQ1543" s="28">
        <v>125</v>
      </c>
    </row>
    <row r="1544" spans="1:43" x14ac:dyDescent="0.3">
      <c r="A1544" s="78">
        <v>45320</v>
      </c>
      <c r="B1544" s="30">
        <v>0.38358796296296299</v>
      </c>
      <c r="C1544" s="13">
        <v>1082</v>
      </c>
      <c r="D1544" s="13">
        <v>0.70199999999999996</v>
      </c>
      <c r="E1544" s="13">
        <v>13.05</v>
      </c>
      <c r="F1544" s="13">
        <v>7.59</v>
      </c>
      <c r="G1544" s="13">
        <v>4.3</v>
      </c>
      <c r="K1544" s="13">
        <v>110</v>
      </c>
      <c r="L1544" s="31">
        <f>AVERAGE(K1540:K1544)</f>
        <v>350</v>
      </c>
      <c r="M1544" s="38">
        <f>GEOMEAN(K1540:K1544)</f>
        <v>255.59615231544564</v>
      </c>
      <c r="N1544" s="55" t="s">
        <v>924</v>
      </c>
      <c r="AE1544" s="28"/>
      <c r="AP1544" s="28">
        <v>235</v>
      </c>
      <c r="AQ1544" s="28">
        <v>125</v>
      </c>
    </row>
    <row r="1545" spans="1:43" x14ac:dyDescent="0.3">
      <c r="A1545" s="78">
        <v>45329</v>
      </c>
      <c r="B1545" s="26">
        <v>0.45648148148148149</v>
      </c>
      <c r="C1545" s="13">
        <v>1548</v>
      </c>
      <c r="D1545" s="13">
        <v>1.0075000000000001</v>
      </c>
      <c r="E1545" s="13">
        <v>12.79</v>
      </c>
      <c r="F1545" s="13">
        <v>7.56</v>
      </c>
      <c r="G1545" s="13">
        <v>5.7</v>
      </c>
      <c r="K1545" s="13">
        <v>52</v>
      </c>
      <c r="AE1545" s="28"/>
      <c r="AP1545" s="28">
        <v>235</v>
      </c>
      <c r="AQ1545" s="28">
        <v>125</v>
      </c>
    </row>
    <row r="1546" spans="1:43" x14ac:dyDescent="0.3">
      <c r="A1546" s="78">
        <v>45334</v>
      </c>
      <c r="B1546" s="30">
        <v>0.39679398148148143</v>
      </c>
      <c r="C1546" s="13">
        <v>1548</v>
      </c>
      <c r="D1546" s="13">
        <v>1.0075000000000001</v>
      </c>
      <c r="E1546" s="13">
        <v>16.37</v>
      </c>
      <c r="F1546" s="13">
        <v>7.53</v>
      </c>
      <c r="G1546" s="13">
        <v>5.2</v>
      </c>
      <c r="K1546" s="13">
        <v>148</v>
      </c>
      <c r="AE1546" s="28"/>
      <c r="AP1546" s="28">
        <v>235</v>
      </c>
      <c r="AQ1546" s="28">
        <v>125</v>
      </c>
    </row>
    <row r="1547" spans="1:43" x14ac:dyDescent="0.3">
      <c r="A1547" s="78">
        <v>45337</v>
      </c>
      <c r="B1547" s="30">
        <v>0.39978009259259256</v>
      </c>
      <c r="C1547" s="13">
        <v>1638</v>
      </c>
      <c r="D1547" s="13">
        <v>1.0660000000000001</v>
      </c>
      <c r="E1547" s="13">
        <v>13</v>
      </c>
      <c r="F1547" s="13">
        <v>7.63</v>
      </c>
      <c r="G1547" s="13">
        <v>5.2</v>
      </c>
      <c r="K1547" s="13">
        <v>52</v>
      </c>
      <c r="AE1547" s="28"/>
      <c r="AP1547" s="28">
        <v>235</v>
      </c>
      <c r="AQ1547" s="28">
        <v>125</v>
      </c>
    </row>
    <row r="1548" spans="1:43" x14ac:dyDescent="0.3">
      <c r="A1548" s="78">
        <v>45343</v>
      </c>
      <c r="B1548" s="30">
        <v>0.39671296296296293</v>
      </c>
      <c r="C1548" s="13">
        <v>1965</v>
      </c>
      <c r="D1548" s="13">
        <v>1.2805</v>
      </c>
      <c r="E1548" s="13">
        <v>18.79</v>
      </c>
      <c r="F1548" s="13">
        <v>7.74</v>
      </c>
      <c r="G1548" s="13">
        <v>4.3</v>
      </c>
      <c r="K1548" s="13">
        <v>749</v>
      </c>
      <c r="AE1548" s="28"/>
      <c r="AP1548" s="28">
        <v>235</v>
      </c>
      <c r="AQ1548" s="28">
        <v>125</v>
      </c>
    </row>
    <row r="1549" spans="1:43" x14ac:dyDescent="0.3">
      <c r="A1549" s="78">
        <v>45350</v>
      </c>
      <c r="B1549" s="26">
        <v>0.38951388888888888</v>
      </c>
      <c r="C1549" s="13">
        <v>866</v>
      </c>
      <c r="D1549" s="13">
        <v>563</v>
      </c>
      <c r="E1549" s="13">
        <v>11.16</v>
      </c>
      <c r="F1549" s="13">
        <v>8.67</v>
      </c>
      <c r="G1549" s="13">
        <v>9.1999999999999993</v>
      </c>
      <c r="K1549" s="13">
        <v>1100</v>
      </c>
      <c r="L1549" s="31">
        <f>AVERAGE(K1545:K1549)</f>
        <v>420.2</v>
      </c>
      <c r="M1549" s="38">
        <f>GEOMEAN(K1545:K1549)</f>
        <v>201.20028015520893</v>
      </c>
      <c r="N1549" s="55" t="s">
        <v>925</v>
      </c>
      <c r="AE1549" s="28"/>
      <c r="AP1549" s="28">
        <v>235</v>
      </c>
      <c r="AQ1549" s="28">
        <v>125</v>
      </c>
    </row>
    <row r="1550" spans="1:43" x14ac:dyDescent="0.3">
      <c r="A1550" s="78">
        <v>45355</v>
      </c>
      <c r="B1550" s="26">
        <v>0.42981481481481482</v>
      </c>
      <c r="C1550" s="13">
        <v>1538</v>
      </c>
      <c r="D1550" s="13">
        <v>1.0009999999999999</v>
      </c>
      <c r="E1550" s="13">
        <v>10.71</v>
      </c>
      <c r="F1550" s="13">
        <v>7.82</v>
      </c>
      <c r="G1550" s="13">
        <v>11.3</v>
      </c>
      <c r="K1550" s="13">
        <v>51</v>
      </c>
      <c r="AE1550" s="28"/>
      <c r="AP1550" s="28">
        <v>235</v>
      </c>
      <c r="AQ1550" s="28">
        <v>125</v>
      </c>
    </row>
    <row r="1551" spans="1:43" x14ac:dyDescent="0.3">
      <c r="A1551" s="78">
        <v>45358</v>
      </c>
      <c r="B1551" s="26">
        <v>0.39644675925925926</v>
      </c>
      <c r="C1551" s="13">
        <v>1272</v>
      </c>
      <c r="D1551" s="13">
        <v>827</v>
      </c>
      <c r="E1551" s="13">
        <v>9.48</v>
      </c>
      <c r="F1551" s="13">
        <v>7.73</v>
      </c>
      <c r="G1551" s="13">
        <v>9.9</v>
      </c>
      <c r="K1551" s="13">
        <v>883</v>
      </c>
      <c r="AE1551" s="28"/>
      <c r="AP1551" s="28">
        <v>235</v>
      </c>
      <c r="AQ1551" s="28">
        <v>125</v>
      </c>
    </row>
    <row r="1552" spans="1:43" x14ac:dyDescent="0.3">
      <c r="A1552" s="78">
        <v>45363</v>
      </c>
      <c r="B1552" s="30">
        <v>0.37201388888888887</v>
      </c>
      <c r="C1552" s="13">
        <v>1502</v>
      </c>
      <c r="D1552" s="13">
        <v>0.97499999999999998</v>
      </c>
      <c r="E1552" s="13">
        <v>11.6</v>
      </c>
      <c r="F1552" s="13">
        <v>7.72</v>
      </c>
      <c r="G1552" s="13">
        <v>7.9</v>
      </c>
      <c r="K1552" s="13">
        <v>183</v>
      </c>
      <c r="AE1552" s="28"/>
      <c r="AP1552" s="28">
        <v>235</v>
      </c>
      <c r="AQ1552" s="28">
        <v>125</v>
      </c>
    </row>
    <row r="1553" spans="1:43" x14ac:dyDescent="0.3">
      <c r="A1553" s="78">
        <v>45369</v>
      </c>
      <c r="B1553" s="30">
        <v>45369.386666666665</v>
      </c>
      <c r="C1553" s="13">
        <v>1353</v>
      </c>
      <c r="D1553" s="13">
        <v>0.87749999999999995</v>
      </c>
      <c r="E1553" s="13">
        <v>10.47</v>
      </c>
      <c r="F1553" s="13">
        <v>7.21</v>
      </c>
      <c r="G1553" s="13">
        <v>6.3</v>
      </c>
      <c r="K1553" s="13">
        <v>213</v>
      </c>
      <c r="AE1553" s="28"/>
      <c r="AP1553" s="28">
        <v>235</v>
      </c>
      <c r="AQ1553" s="28">
        <v>125</v>
      </c>
    </row>
    <row r="1554" spans="1:43" x14ac:dyDescent="0.3">
      <c r="A1554" s="78">
        <v>45377</v>
      </c>
      <c r="B1554" s="30">
        <v>0.39771990740740742</v>
      </c>
      <c r="C1554" s="13">
        <v>675</v>
      </c>
      <c r="D1554" s="13">
        <v>0.43880000000000002</v>
      </c>
      <c r="E1554" s="13">
        <v>8.59</v>
      </c>
      <c r="F1554" s="13">
        <v>7.83</v>
      </c>
      <c r="G1554" s="13">
        <v>10.6</v>
      </c>
      <c r="K1554" s="13">
        <v>2064</v>
      </c>
      <c r="L1554" s="31">
        <f>AVERAGE(K1550:K1554)</f>
        <v>678.8</v>
      </c>
      <c r="M1554" s="38">
        <f>GEOMEAN(K1550:K1554)</f>
        <v>324.94828795856404</v>
      </c>
      <c r="N1554" s="55" t="s">
        <v>926</v>
      </c>
      <c r="O1554" s="28" t="s">
        <v>321</v>
      </c>
      <c r="P1554" s="13">
        <v>39</v>
      </c>
      <c r="Q1554" s="28" t="s">
        <v>321</v>
      </c>
      <c r="R1554" s="28" t="s">
        <v>321</v>
      </c>
      <c r="S1554" s="28" t="s">
        <v>321</v>
      </c>
      <c r="T1554" s="28" t="s">
        <v>321</v>
      </c>
      <c r="U1554" s="28" t="s">
        <v>321</v>
      </c>
      <c r="V1554" s="28" t="s">
        <v>321</v>
      </c>
      <c r="W1554" s="28" t="s">
        <v>321</v>
      </c>
      <c r="X1554" s="28">
        <v>128</v>
      </c>
      <c r="Y1554" s="28" t="s">
        <v>321</v>
      </c>
      <c r="Z1554" s="37" t="s">
        <v>321</v>
      </c>
      <c r="AA1554" s="28" t="s">
        <v>321</v>
      </c>
      <c r="AB1554" s="28">
        <v>24.9</v>
      </c>
      <c r="AC1554" s="28">
        <v>0.22</v>
      </c>
      <c r="AD1554" s="13">
        <v>130</v>
      </c>
      <c r="AE1554" s="28">
        <v>1.2</v>
      </c>
      <c r="AF1554" s="29" t="s">
        <v>395</v>
      </c>
      <c r="AG1554" s="13">
        <v>294</v>
      </c>
      <c r="AH1554" s="13">
        <v>36100</v>
      </c>
      <c r="AI1554" s="13">
        <v>9780</v>
      </c>
      <c r="AJ1554" s="28" t="s">
        <v>321</v>
      </c>
      <c r="AK1554" s="28" t="s">
        <v>321</v>
      </c>
      <c r="AL1554" s="28" t="s">
        <v>321</v>
      </c>
      <c r="AM1554" s="13">
        <v>26.3</v>
      </c>
      <c r="AP1554" s="28">
        <v>235</v>
      </c>
      <c r="AQ1554" s="28">
        <v>125</v>
      </c>
    </row>
    <row r="1555" spans="1:43" x14ac:dyDescent="0.3">
      <c r="A1555" s="78">
        <v>45383</v>
      </c>
      <c r="B1555" s="26">
        <v>0.44119212962962961</v>
      </c>
      <c r="C1555" s="13">
        <v>1219</v>
      </c>
      <c r="D1555" s="13">
        <v>0.79300000000000004</v>
      </c>
      <c r="E1555" s="13">
        <v>8.41</v>
      </c>
      <c r="F1555" s="13">
        <v>7.63</v>
      </c>
      <c r="G1555" s="13">
        <v>12.8</v>
      </c>
      <c r="K1555" s="13">
        <v>226</v>
      </c>
      <c r="AE1555" s="28">
        <v>3.9</v>
      </c>
      <c r="AF1555" s="29" t="s">
        <v>584</v>
      </c>
      <c r="AP1555" s="28">
        <v>235</v>
      </c>
      <c r="AQ1555" s="28">
        <v>125</v>
      </c>
    </row>
    <row r="1556" spans="1:43" x14ac:dyDescent="0.3">
      <c r="A1556" s="78">
        <v>45386</v>
      </c>
      <c r="B1556" s="30">
        <v>0.4571527777777778</v>
      </c>
      <c r="C1556" s="13">
        <v>890</v>
      </c>
      <c r="D1556" s="13">
        <v>579</v>
      </c>
      <c r="E1556" s="13">
        <v>12.8</v>
      </c>
      <c r="F1556" s="13">
        <v>8.0500000000000007</v>
      </c>
      <c r="G1556" s="13">
        <v>8.9</v>
      </c>
      <c r="K1556" s="13">
        <v>1500</v>
      </c>
      <c r="AE1556" s="28">
        <v>5.9</v>
      </c>
      <c r="AF1556" s="29" t="s">
        <v>927</v>
      </c>
      <c r="AP1556" s="28">
        <v>235</v>
      </c>
      <c r="AQ1556" s="28">
        <v>125</v>
      </c>
    </row>
    <row r="1557" spans="1:43" x14ac:dyDescent="0.3">
      <c r="A1557" s="78">
        <v>45392</v>
      </c>
      <c r="B1557" s="30">
        <v>0.34938657407407409</v>
      </c>
      <c r="C1557" s="13">
        <v>801</v>
      </c>
      <c r="D1557" s="13">
        <v>521</v>
      </c>
      <c r="E1557" s="13">
        <v>7.94</v>
      </c>
      <c r="F1557" s="13">
        <v>7.77</v>
      </c>
      <c r="G1557" s="13">
        <v>13.6</v>
      </c>
      <c r="K1557" s="13">
        <v>959</v>
      </c>
      <c r="AE1557" s="28"/>
      <c r="AP1557" s="28">
        <v>235</v>
      </c>
      <c r="AQ1557" s="28">
        <v>125</v>
      </c>
    </row>
    <row r="1558" spans="1:43" x14ac:dyDescent="0.3">
      <c r="A1558" s="78">
        <v>45398</v>
      </c>
      <c r="B1558" s="26">
        <v>0.33968749999999998</v>
      </c>
      <c r="C1558" s="13">
        <v>1121</v>
      </c>
      <c r="D1558" s="13">
        <v>729</v>
      </c>
      <c r="E1558" s="13">
        <v>9.64</v>
      </c>
      <c r="F1558" s="13">
        <v>7.77</v>
      </c>
      <c r="G1558" s="13">
        <v>15.2</v>
      </c>
      <c r="K1558" s="13">
        <v>776</v>
      </c>
      <c r="AE1558" s="28"/>
      <c r="AP1558" s="28">
        <v>235</v>
      </c>
      <c r="AQ1558" s="28">
        <v>125</v>
      </c>
    </row>
    <row r="1559" spans="1:43" x14ac:dyDescent="0.3">
      <c r="A1559" s="78">
        <v>45404</v>
      </c>
      <c r="B1559" s="30">
        <v>0.38434027777777779</v>
      </c>
      <c r="C1559" s="13">
        <v>1225</v>
      </c>
      <c r="D1559" s="13">
        <v>0.79300000000000004</v>
      </c>
      <c r="E1559" s="13">
        <v>12.01</v>
      </c>
      <c r="F1559" s="13">
        <v>7.61</v>
      </c>
      <c r="G1559" s="13">
        <v>10.6</v>
      </c>
      <c r="K1559" s="13">
        <v>97</v>
      </c>
      <c r="L1559" s="31">
        <f>AVERAGE(K1555:K1559)</f>
        <v>711.6</v>
      </c>
      <c r="M1559" s="38">
        <f>GEOMEAN(K1555:K1559)</f>
        <v>476.13526878800502</v>
      </c>
      <c r="N1559" s="55" t="s">
        <v>928</v>
      </c>
      <c r="AE1559" s="28"/>
      <c r="AP1559" s="28">
        <v>235</v>
      </c>
      <c r="AQ1559" s="28">
        <v>125</v>
      </c>
    </row>
    <row r="1560" spans="1:43" x14ac:dyDescent="0.3">
      <c r="A1560" s="78">
        <v>45413</v>
      </c>
      <c r="B1560" s="26">
        <v>0.37578703703703703</v>
      </c>
      <c r="C1560" s="13">
        <v>181.6</v>
      </c>
      <c r="D1560" s="13">
        <v>0.1183</v>
      </c>
      <c r="E1560" s="13">
        <v>7.81</v>
      </c>
      <c r="F1560" s="13">
        <v>7.59</v>
      </c>
      <c r="G1560" s="13">
        <v>16.8</v>
      </c>
      <c r="K1560" s="13">
        <v>934</v>
      </c>
      <c r="AE1560" s="28"/>
      <c r="AP1560" s="28">
        <v>235</v>
      </c>
      <c r="AQ1560" s="28">
        <v>125</v>
      </c>
    </row>
    <row r="1561" spans="1:43" x14ac:dyDescent="0.3">
      <c r="A1561" s="78">
        <v>45426</v>
      </c>
      <c r="B1561" s="30">
        <v>0.35237268518518516</v>
      </c>
      <c r="C1561" s="13">
        <v>1320</v>
      </c>
      <c r="D1561" s="13">
        <v>0.85799999999999998</v>
      </c>
      <c r="E1561" s="13">
        <v>8.49</v>
      </c>
      <c r="F1561" s="13">
        <v>7.57</v>
      </c>
      <c r="G1561" s="13">
        <v>17.399999999999999</v>
      </c>
      <c r="K1561" s="13">
        <v>801</v>
      </c>
      <c r="AE1561" s="28"/>
      <c r="AP1561" s="28">
        <v>235</v>
      </c>
      <c r="AQ1561" s="28">
        <v>125</v>
      </c>
    </row>
    <row r="1562" spans="1:43" x14ac:dyDescent="0.3">
      <c r="A1562" s="78">
        <v>45432</v>
      </c>
      <c r="B1562" s="26">
        <v>0.37152777777777779</v>
      </c>
      <c r="C1562" s="13">
        <v>1016</v>
      </c>
      <c r="D1562" s="13">
        <v>660</v>
      </c>
      <c r="E1562" s="13">
        <v>4.6399999999999997</v>
      </c>
      <c r="F1562" s="13">
        <v>7.75</v>
      </c>
      <c r="G1562" s="13">
        <v>19.600000000000001</v>
      </c>
      <c r="K1562" s="13">
        <v>1145</v>
      </c>
      <c r="AE1562" s="28"/>
      <c r="AP1562" s="28">
        <v>235</v>
      </c>
      <c r="AQ1562" s="28">
        <v>125</v>
      </c>
    </row>
    <row r="1563" spans="1:43" x14ac:dyDescent="0.3">
      <c r="A1563" s="78">
        <v>45435</v>
      </c>
      <c r="B1563" s="26">
        <v>0.48797453703703703</v>
      </c>
      <c r="C1563" s="13">
        <v>1331</v>
      </c>
      <c r="D1563" s="13">
        <v>865</v>
      </c>
      <c r="E1563" s="13">
        <v>9.02</v>
      </c>
      <c r="F1563" s="13">
        <v>7.71</v>
      </c>
      <c r="G1563" s="13">
        <v>19.8</v>
      </c>
      <c r="K1563" s="13">
        <v>153</v>
      </c>
      <c r="AE1563" s="28"/>
      <c r="AP1563" s="28">
        <v>235</v>
      </c>
      <c r="AQ1563" s="28">
        <v>125</v>
      </c>
    </row>
    <row r="1564" spans="1:43" x14ac:dyDescent="0.3">
      <c r="A1564" s="32">
        <v>45442</v>
      </c>
      <c r="B1564" s="26">
        <v>0.43562499999999998</v>
      </c>
      <c r="C1564" s="13">
        <v>780</v>
      </c>
      <c r="D1564" s="13">
        <v>507</v>
      </c>
      <c r="E1564" s="13">
        <v>8.33</v>
      </c>
      <c r="F1564" s="13">
        <v>7.83</v>
      </c>
      <c r="G1564" s="13">
        <v>17.100000000000001</v>
      </c>
      <c r="K1564" s="13">
        <v>631</v>
      </c>
      <c r="L1564" s="31">
        <f>AVERAGE(K1560:K1564)</f>
        <v>732.8</v>
      </c>
      <c r="M1564" s="38">
        <f>GEOMEAN(K1560:K1564)</f>
        <v>607.43684869380331</v>
      </c>
      <c r="N1564" s="55" t="s">
        <v>929</v>
      </c>
      <c r="AE1564" s="28"/>
      <c r="AP1564" s="28">
        <v>235</v>
      </c>
      <c r="AQ1564" s="28">
        <v>125</v>
      </c>
    </row>
    <row r="1565" spans="1:43" x14ac:dyDescent="0.3">
      <c r="A1565" s="32">
        <v>45446</v>
      </c>
      <c r="B1565" s="30">
        <v>0.38406249999999997</v>
      </c>
      <c r="C1565" s="13">
        <v>874</v>
      </c>
      <c r="D1565" s="13">
        <v>568</v>
      </c>
      <c r="E1565" s="13">
        <v>9.07</v>
      </c>
      <c r="F1565" s="13">
        <v>7.79</v>
      </c>
      <c r="G1565" s="13">
        <v>18.5</v>
      </c>
      <c r="K1565" s="13">
        <v>733</v>
      </c>
      <c r="AE1565" s="28"/>
      <c r="AP1565" s="28">
        <v>235</v>
      </c>
      <c r="AQ1565" s="28">
        <v>125</v>
      </c>
    </row>
    <row r="1566" spans="1:43" x14ac:dyDescent="0.3">
      <c r="A1566" s="32">
        <v>45449</v>
      </c>
      <c r="B1566" s="26">
        <v>0.4289236111111111</v>
      </c>
      <c r="C1566" s="13">
        <v>553</v>
      </c>
      <c r="D1566" s="13">
        <v>0.35749999999999998</v>
      </c>
      <c r="E1566" s="13">
        <v>7.38</v>
      </c>
      <c r="F1566" s="13">
        <v>7.69</v>
      </c>
      <c r="G1566" s="13">
        <v>22</v>
      </c>
      <c r="K1566" s="13">
        <v>2603</v>
      </c>
      <c r="AE1566" s="28"/>
      <c r="AP1566" s="28">
        <v>235</v>
      </c>
      <c r="AQ1566" s="28">
        <v>125</v>
      </c>
    </row>
    <row r="1567" spans="1:43" x14ac:dyDescent="0.3">
      <c r="A1567" s="32">
        <v>45456</v>
      </c>
      <c r="B1567" s="30">
        <v>0.41013888888888889</v>
      </c>
      <c r="C1567" s="13">
        <v>1481</v>
      </c>
      <c r="D1567" s="13">
        <v>962</v>
      </c>
      <c r="E1567" s="13">
        <v>7.39</v>
      </c>
      <c r="F1567" s="13">
        <v>7.55</v>
      </c>
      <c r="G1567" s="13">
        <v>19</v>
      </c>
      <c r="K1567" s="13">
        <v>620</v>
      </c>
      <c r="AE1567" s="28"/>
      <c r="AP1567" s="28">
        <v>235</v>
      </c>
      <c r="AQ1567" s="28">
        <v>125</v>
      </c>
    </row>
    <row r="1568" spans="1:43" x14ac:dyDescent="0.3">
      <c r="A1568" s="32">
        <v>45461</v>
      </c>
      <c r="B1568" s="30">
        <v>0.36049768518518521</v>
      </c>
      <c r="C1568" s="13">
        <v>182.5</v>
      </c>
      <c r="D1568" s="13">
        <v>0.1183</v>
      </c>
      <c r="E1568" s="13">
        <v>6.03</v>
      </c>
      <c r="F1568" s="13">
        <v>7.52</v>
      </c>
      <c r="G1568" s="13">
        <v>22.6</v>
      </c>
      <c r="K1568" s="13">
        <v>4352</v>
      </c>
      <c r="AE1568" s="28"/>
      <c r="AP1568" s="28">
        <v>235</v>
      </c>
      <c r="AQ1568" s="28">
        <v>125</v>
      </c>
    </row>
    <row r="1569" spans="1:43" x14ac:dyDescent="0.3">
      <c r="A1569" s="32">
        <v>45469</v>
      </c>
      <c r="B1569" s="28" t="s">
        <v>930</v>
      </c>
      <c r="C1569" s="13">
        <v>881</v>
      </c>
      <c r="D1569" s="13">
        <v>0.57199999999999995</v>
      </c>
      <c r="E1569" s="13">
        <v>4.9400000000000004</v>
      </c>
      <c r="F1569" s="13">
        <v>7.29</v>
      </c>
      <c r="G1569" s="13">
        <v>21.2</v>
      </c>
      <c r="K1569" s="13">
        <v>1153</v>
      </c>
      <c r="L1569" s="31">
        <f>AVERAGE(K1565:K1569)</f>
        <v>1892.2</v>
      </c>
      <c r="M1569" s="38">
        <f>GEOMEAN(K1565:K1569)</f>
        <v>1427.8993807324539</v>
      </c>
      <c r="N1569" s="55" t="s">
        <v>931</v>
      </c>
      <c r="AE1569" s="28"/>
      <c r="AP1569" s="28">
        <v>235</v>
      </c>
      <c r="AQ1569" s="28">
        <v>125</v>
      </c>
    </row>
    <row r="1570" spans="1:43" x14ac:dyDescent="0.3">
      <c r="A1570" s="78">
        <v>45475</v>
      </c>
      <c r="B1570" s="30">
        <v>0.37996527777777778</v>
      </c>
      <c r="C1570" s="13">
        <v>832</v>
      </c>
      <c r="D1570" s="13">
        <v>0.53949999999999998</v>
      </c>
      <c r="E1570" s="13">
        <v>7.69</v>
      </c>
      <c r="F1570" s="13">
        <v>7.66</v>
      </c>
      <c r="G1570" s="13">
        <v>18.8</v>
      </c>
      <c r="K1570" s="13">
        <v>844</v>
      </c>
      <c r="O1570" s="13">
        <v>2</v>
      </c>
      <c r="P1570" s="13">
        <v>73.5</v>
      </c>
      <c r="Q1570" s="28" t="s">
        <v>321</v>
      </c>
      <c r="R1570" s="28" t="s">
        <v>321</v>
      </c>
      <c r="S1570" s="28" t="s">
        <v>321</v>
      </c>
      <c r="T1570" s="28" t="s">
        <v>321</v>
      </c>
      <c r="U1570" s="28" t="s">
        <v>321</v>
      </c>
      <c r="V1570" s="28" t="s">
        <v>321</v>
      </c>
      <c r="W1570" s="28" t="s">
        <v>321</v>
      </c>
      <c r="X1570" s="28">
        <v>136</v>
      </c>
      <c r="Y1570" s="28" t="s">
        <v>321</v>
      </c>
      <c r="Z1570" s="37" t="s">
        <v>321</v>
      </c>
      <c r="AA1570" s="28" t="s">
        <v>321</v>
      </c>
      <c r="AB1570" s="28">
        <v>33.700000000000003</v>
      </c>
      <c r="AC1570" s="28">
        <v>0.13</v>
      </c>
      <c r="AD1570" s="13">
        <v>236</v>
      </c>
      <c r="AE1570" s="28" t="s">
        <v>321</v>
      </c>
      <c r="AG1570" s="13">
        <v>416</v>
      </c>
      <c r="AH1570" s="13">
        <v>66500</v>
      </c>
      <c r="AI1570" s="13">
        <v>16900</v>
      </c>
      <c r="AJ1570" s="13">
        <v>4.8</v>
      </c>
      <c r="AK1570" s="28" t="s">
        <v>321</v>
      </c>
      <c r="AL1570" s="28" t="s">
        <v>321</v>
      </c>
      <c r="AM1570" s="13">
        <v>52.6</v>
      </c>
      <c r="AP1570" s="28">
        <v>235</v>
      </c>
      <c r="AQ1570" s="28">
        <v>125</v>
      </c>
    </row>
    <row r="1571" spans="1:43" x14ac:dyDescent="0.3">
      <c r="A1571" s="32">
        <v>45482</v>
      </c>
      <c r="B1571" s="26">
        <v>0.38489583333333333</v>
      </c>
      <c r="C1571" s="13">
        <v>1159</v>
      </c>
      <c r="D1571" s="13">
        <v>753</v>
      </c>
      <c r="E1571" s="13">
        <v>7.55</v>
      </c>
      <c r="F1571" s="13">
        <v>7.56</v>
      </c>
      <c r="G1571" s="13">
        <v>22.7</v>
      </c>
      <c r="K1571" s="13">
        <v>1050</v>
      </c>
      <c r="AE1571" s="28"/>
      <c r="AP1571" s="28">
        <v>235</v>
      </c>
      <c r="AQ1571" s="28">
        <v>125</v>
      </c>
    </row>
    <row r="1572" spans="1:43" x14ac:dyDescent="0.3">
      <c r="A1572" s="32">
        <v>45488</v>
      </c>
      <c r="B1572" s="30">
        <v>45491.390451388892</v>
      </c>
      <c r="C1572" s="13">
        <v>470.7</v>
      </c>
      <c r="D1572" s="13">
        <v>0.30620000000000003</v>
      </c>
      <c r="E1572" s="13">
        <v>7.39</v>
      </c>
      <c r="F1572" s="13">
        <v>7.8</v>
      </c>
      <c r="G1572" s="13">
        <v>24.9</v>
      </c>
      <c r="K1572" s="13">
        <v>3076</v>
      </c>
      <c r="AE1572" s="28"/>
      <c r="AP1572" s="28">
        <v>235</v>
      </c>
      <c r="AQ1572" s="28">
        <v>125</v>
      </c>
    </row>
    <row r="1573" spans="1:43" x14ac:dyDescent="0.3">
      <c r="A1573" s="32">
        <v>45496</v>
      </c>
      <c r="B1573" s="30">
        <v>0.39346064814814813</v>
      </c>
      <c r="C1573" s="13">
        <v>629</v>
      </c>
      <c r="D1573" s="13">
        <v>408.9</v>
      </c>
      <c r="E1573" s="13">
        <v>5.3</v>
      </c>
      <c r="F1573" s="13">
        <v>7.8</v>
      </c>
      <c r="G1573" s="13">
        <v>21.3</v>
      </c>
      <c r="K1573" s="13">
        <v>2613</v>
      </c>
      <c r="AE1573" s="28"/>
      <c r="AP1573" s="28">
        <v>235</v>
      </c>
      <c r="AQ1573" s="28">
        <v>125</v>
      </c>
    </row>
    <row r="1574" spans="1:43" x14ac:dyDescent="0.3">
      <c r="A1574" s="78">
        <v>45504</v>
      </c>
      <c r="B1574" s="33" t="s">
        <v>932</v>
      </c>
      <c r="C1574" s="13">
        <v>994</v>
      </c>
      <c r="D1574" s="13">
        <v>0.64349999999999996</v>
      </c>
      <c r="E1574" s="13">
        <v>6.96</v>
      </c>
      <c r="F1574" s="13">
        <v>7.88</v>
      </c>
      <c r="G1574" s="13">
        <v>24.5</v>
      </c>
      <c r="K1574" s="13">
        <v>108</v>
      </c>
      <c r="L1574" s="31">
        <f>AVERAGE(K1570:K1574)</f>
        <v>1538.2</v>
      </c>
      <c r="M1574" s="38">
        <f>GEOMEAN(K1570:K1574)</f>
        <v>948.89082724046193</v>
      </c>
      <c r="N1574" s="55" t="s">
        <v>933</v>
      </c>
      <c r="AE1574" s="28"/>
      <c r="AP1574" s="28">
        <v>235</v>
      </c>
      <c r="AQ1574" s="28">
        <v>125</v>
      </c>
    </row>
    <row r="1575" spans="1:43" x14ac:dyDescent="0.3">
      <c r="A1575" s="32">
        <v>45511</v>
      </c>
      <c r="B1575" s="26">
        <v>0.40211805555555558</v>
      </c>
      <c r="C1575" s="13">
        <v>467.8</v>
      </c>
      <c r="D1575" s="13">
        <v>0.30420000000000003</v>
      </c>
      <c r="E1575" s="13">
        <v>5.03</v>
      </c>
      <c r="F1575" s="13">
        <v>7.51</v>
      </c>
      <c r="G1575" s="13">
        <v>24</v>
      </c>
      <c r="K1575" s="13">
        <v>3448</v>
      </c>
      <c r="AE1575" s="28"/>
      <c r="AP1575" s="28">
        <v>235</v>
      </c>
      <c r="AQ1575" s="28">
        <v>125</v>
      </c>
    </row>
    <row r="1576" spans="1:43" x14ac:dyDescent="0.3">
      <c r="A1576" s="32">
        <v>45518</v>
      </c>
      <c r="B1576" s="30">
        <v>0.3847800925925926</v>
      </c>
      <c r="C1576" s="13">
        <v>1106</v>
      </c>
      <c r="D1576" s="13">
        <v>719</v>
      </c>
      <c r="E1576" s="13">
        <v>6.4</v>
      </c>
      <c r="F1576" s="13">
        <v>7.7</v>
      </c>
      <c r="G1576" s="13">
        <v>19.7</v>
      </c>
      <c r="K1576" s="13">
        <v>213</v>
      </c>
      <c r="AE1576" s="28"/>
      <c r="AP1576" s="28">
        <v>235</v>
      </c>
      <c r="AQ1576" s="28">
        <v>125</v>
      </c>
    </row>
    <row r="1577" spans="1:43" x14ac:dyDescent="0.3">
      <c r="A1577" s="32">
        <v>45523</v>
      </c>
      <c r="B1577" s="30">
        <v>0.39460648148148147</v>
      </c>
      <c r="C1577" s="13">
        <v>571</v>
      </c>
      <c r="D1577" s="13">
        <v>0.3705</v>
      </c>
      <c r="E1577" s="13">
        <v>6.92</v>
      </c>
      <c r="F1577" s="13">
        <v>7.45</v>
      </c>
      <c r="G1577" s="13">
        <v>22</v>
      </c>
      <c r="K1577" s="13">
        <v>987</v>
      </c>
      <c r="AE1577" s="28"/>
      <c r="AP1577" s="28">
        <v>235</v>
      </c>
      <c r="AQ1577" s="28">
        <v>125</v>
      </c>
    </row>
    <row r="1578" spans="1:43" x14ac:dyDescent="0.3">
      <c r="A1578" s="32">
        <v>45526</v>
      </c>
      <c r="B1578" s="13" t="s">
        <v>821</v>
      </c>
      <c r="K1578" s="13">
        <v>41</v>
      </c>
      <c r="L1578" s="31"/>
      <c r="M1578" s="38"/>
      <c r="N1578" s="55"/>
      <c r="AE1578" s="28"/>
      <c r="AP1578" s="28">
        <v>235</v>
      </c>
      <c r="AQ1578" s="28">
        <v>125</v>
      </c>
    </row>
    <row r="1579" spans="1:43" x14ac:dyDescent="0.3">
      <c r="A1579" s="32">
        <v>45540</v>
      </c>
      <c r="B1579" s="30">
        <v>0.51197916666666665</v>
      </c>
      <c r="C1579" s="13">
        <v>1239</v>
      </c>
      <c r="D1579" s="13">
        <v>0.80600000000000005</v>
      </c>
      <c r="E1579" s="13">
        <v>7.63</v>
      </c>
      <c r="F1579" s="13">
        <v>7.86</v>
      </c>
      <c r="G1579" s="13">
        <v>21.9</v>
      </c>
      <c r="K1579" s="13">
        <v>473</v>
      </c>
      <c r="L1579" s="31">
        <f>AVERAGE(K1575:K1579)</f>
        <v>1032.4000000000001</v>
      </c>
      <c r="M1579" s="38">
        <f>GEOMEAN(K1575:K1579)</f>
        <v>426.1689476707939</v>
      </c>
      <c r="N1579" s="55" t="s">
        <v>934</v>
      </c>
      <c r="AE1579" s="28"/>
      <c r="AP1579" s="28">
        <v>235</v>
      </c>
      <c r="AQ1579" s="28">
        <v>125</v>
      </c>
    </row>
    <row r="1580" spans="1:43" x14ac:dyDescent="0.3">
      <c r="A1580" s="32">
        <v>45545</v>
      </c>
      <c r="B1580" s="30">
        <v>0.39900462962962963</v>
      </c>
      <c r="C1580" s="13">
        <v>1469</v>
      </c>
      <c r="D1580" s="13">
        <v>955</v>
      </c>
      <c r="E1580" s="13">
        <v>6.74</v>
      </c>
      <c r="F1580" s="13">
        <v>7.75</v>
      </c>
      <c r="G1580" s="13">
        <v>16.100000000000001</v>
      </c>
      <c r="K1580" s="13">
        <v>120</v>
      </c>
      <c r="AE1580" s="28"/>
      <c r="AP1580" s="28">
        <v>235</v>
      </c>
      <c r="AQ1580" s="28">
        <v>125</v>
      </c>
    </row>
    <row r="1581" spans="1:43" x14ac:dyDescent="0.3">
      <c r="A1581" s="32">
        <v>45551</v>
      </c>
      <c r="B1581" s="30">
        <v>45551.378692129627</v>
      </c>
      <c r="C1581" s="13">
        <v>1434</v>
      </c>
      <c r="D1581" s="13">
        <v>0.92949999999999999</v>
      </c>
      <c r="E1581" s="13">
        <v>6.99</v>
      </c>
      <c r="F1581" s="13">
        <v>7.11</v>
      </c>
      <c r="G1581" s="13">
        <v>19.2</v>
      </c>
      <c r="K1581" s="13">
        <v>301</v>
      </c>
      <c r="AE1581" s="28"/>
      <c r="AP1581" s="28">
        <v>235</v>
      </c>
      <c r="AQ1581" s="28">
        <v>125</v>
      </c>
    </row>
    <row r="1582" spans="1:43" x14ac:dyDescent="0.3">
      <c r="A1582" s="32">
        <v>45554</v>
      </c>
      <c r="B1582" s="30">
        <v>45554.413321759261</v>
      </c>
      <c r="C1582" s="13">
        <v>1463</v>
      </c>
      <c r="D1582" s="13">
        <v>0.94899999999999995</v>
      </c>
      <c r="E1582" s="13">
        <v>6.36</v>
      </c>
      <c r="F1582" s="13">
        <v>7.47</v>
      </c>
      <c r="G1582" s="13">
        <v>19.5</v>
      </c>
      <c r="K1582" s="13">
        <v>31</v>
      </c>
      <c r="AE1582" s="28"/>
      <c r="AP1582" s="28">
        <v>235</v>
      </c>
      <c r="AQ1582" s="28">
        <v>125</v>
      </c>
    </row>
    <row r="1583" spans="1:43" x14ac:dyDescent="0.3">
      <c r="A1583" s="32">
        <v>45559</v>
      </c>
      <c r="B1583" s="26">
        <v>0.38938657407407407</v>
      </c>
      <c r="C1583" s="13">
        <v>426.9</v>
      </c>
      <c r="D1583" s="13">
        <v>277.5</v>
      </c>
      <c r="E1583" s="13">
        <v>5.61</v>
      </c>
      <c r="F1583" s="13">
        <v>7.63</v>
      </c>
      <c r="G1583" s="13">
        <v>19.8</v>
      </c>
      <c r="K1583" s="13">
        <v>6131</v>
      </c>
      <c r="L1583" s="31">
        <f>AVERAGE(K1579:K1583)</f>
        <v>1411.2</v>
      </c>
      <c r="M1583" s="38">
        <f>GEOMEAN(K1579:K1583)</f>
        <v>317.90721060608757</v>
      </c>
      <c r="N1583" s="55" t="s">
        <v>935</v>
      </c>
      <c r="AE1583" s="28"/>
      <c r="AP1583" s="28">
        <v>235</v>
      </c>
      <c r="AQ1583" s="28">
        <v>125</v>
      </c>
    </row>
    <row r="1584" spans="1:43" x14ac:dyDescent="0.3">
      <c r="A1584" s="32">
        <v>45566</v>
      </c>
      <c r="B1584" s="26">
        <v>0.39158564814814817</v>
      </c>
      <c r="C1584" s="13">
        <v>743</v>
      </c>
      <c r="D1584" s="13">
        <v>0.48099999999999998</v>
      </c>
      <c r="E1584" s="13">
        <v>6.64</v>
      </c>
      <c r="F1584" s="13">
        <v>7.14</v>
      </c>
      <c r="G1584" s="13">
        <v>19.100000000000001</v>
      </c>
      <c r="K1584" s="13">
        <v>683</v>
      </c>
      <c r="AE1584" s="28"/>
      <c r="AP1584" s="28">
        <v>235</v>
      </c>
      <c r="AQ1584" s="28">
        <v>125</v>
      </c>
    </row>
    <row r="1585" spans="1:43" x14ac:dyDescent="0.3">
      <c r="A1585" s="32">
        <v>45572</v>
      </c>
      <c r="B1585" s="30">
        <v>0.39728009259259262</v>
      </c>
      <c r="C1585" s="13">
        <v>874</v>
      </c>
      <c r="D1585" s="13">
        <v>0.5655</v>
      </c>
      <c r="E1585" s="13">
        <v>5.76</v>
      </c>
      <c r="F1585" s="13">
        <v>8</v>
      </c>
      <c r="G1585" s="13">
        <v>16.3</v>
      </c>
      <c r="K1585" s="13">
        <v>187</v>
      </c>
      <c r="AE1585" s="28"/>
      <c r="AP1585" s="28">
        <v>235</v>
      </c>
      <c r="AQ1585" s="28">
        <v>125</v>
      </c>
    </row>
    <row r="1586" spans="1:43" x14ac:dyDescent="0.3">
      <c r="A1586" s="32">
        <v>45582</v>
      </c>
      <c r="B1586" s="26">
        <v>5.4502314814814816E-2</v>
      </c>
      <c r="C1586" s="13">
        <v>969</v>
      </c>
      <c r="D1586" s="13">
        <v>630</v>
      </c>
      <c r="E1586" s="13">
        <v>10.87</v>
      </c>
      <c r="F1586" s="13">
        <v>7.74</v>
      </c>
      <c r="G1586" s="13">
        <v>12.3</v>
      </c>
      <c r="K1586" s="13">
        <v>1918</v>
      </c>
      <c r="AE1586" s="28"/>
      <c r="AP1586" s="28">
        <v>235</v>
      </c>
      <c r="AQ1586" s="28">
        <v>125</v>
      </c>
    </row>
    <row r="1587" spans="1:43" x14ac:dyDescent="0.3">
      <c r="A1587" s="32">
        <v>45587</v>
      </c>
      <c r="B1587" s="26">
        <v>0.40403935185185186</v>
      </c>
      <c r="C1587" s="13">
        <v>1443</v>
      </c>
      <c r="D1587" s="13">
        <v>938</v>
      </c>
      <c r="E1587" s="13">
        <v>7.8</v>
      </c>
      <c r="F1587" s="13">
        <v>7.74</v>
      </c>
      <c r="G1587" s="13">
        <v>12.3</v>
      </c>
      <c r="K1587" s="13">
        <v>216</v>
      </c>
      <c r="AE1587" s="28"/>
      <c r="AP1587" s="28">
        <v>235</v>
      </c>
      <c r="AQ1587" s="28">
        <v>125</v>
      </c>
    </row>
    <row r="1588" spans="1:43" x14ac:dyDescent="0.3">
      <c r="A1588" s="32">
        <v>45595</v>
      </c>
      <c r="B1588" s="26">
        <v>0.51078703703703698</v>
      </c>
      <c r="C1588" s="13">
        <v>853</v>
      </c>
      <c r="D1588" s="13">
        <v>0.55400000000000005</v>
      </c>
      <c r="E1588" s="13">
        <v>5.82</v>
      </c>
      <c r="F1588" s="13">
        <v>7.6</v>
      </c>
      <c r="G1588" s="13">
        <v>15.1</v>
      </c>
      <c r="K1588" s="13">
        <v>9804</v>
      </c>
      <c r="L1588" s="31">
        <f>AVERAGE(K1584:K1588)</f>
        <v>2561.6</v>
      </c>
      <c r="M1588" s="38">
        <f>GEOMEAN(K1584:K1588)</f>
        <v>876.98788386213391</v>
      </c>
      <c r="N1588" s="55" t="s">
        <v>936</v>
      </c>
      <c r="AE1588" s="28"/>
      <c r="AP1588" s="28">
        <v>235</v>
      </c>
      <c r="AQ1588" s="28">
        <v>125</v>
      </c>
    </row>
    <row r="1589" spans="1:43" x14ac:dyDescent="0.3">
      <c r="A1589" s="32">
        <v>45600</v>
      </c>
      <c r="B1589" s="26">
        <v>0.45741898148148147</v>
      </c>
      <c r="C1589" s="13">
        <v>1120</v>
      </c>
      <c r="D1589" s="13">
        <v>728</v>
      </c>
      <c r="E1589" s="13">
        <v>6.29</v>
      </c>
      <c r="F1589" s="13">
        <v>7.78</v>
      </c>
      <c r="G1589" s="13">
        <v>14.6</v>
      </c>
      <c r="K1589" s="13">
        <v>183</v>
      </c>
      <c r="AE1589" s="28"/>
      <c r="AP1589" s="28">
        <v>235</v>
      </c>
      <c r="AQ1589" s="28">
        <v>125</v>
      </c>
    </row>
    <row r="1590" spans="1:43" x14ac:dyDescent="0.3">
      <c r="A1590" s="32">
        <v>45608</v>
      </c>
      <c r="B1590" s="26">
        <v>0.47460648148148149</v>
      </c>
      <c r="C1590" s="13">
        <v>712</v>
      </c>
      <c r="D1590" s="13">
        <v>463</v>
      </c>
      <c r="E1590" s="13">
        <v>11.06</v>
      </c>
      <c r="F1590" s="13">
        <v>8.07</v>
      </c>
      <c r="G1590" s="13">
        <v>10.1</v>
      </c>
      <c r="K1590" s="13">
        <v>1054</v>
      </c>
      <c r="AE1590" s="28"/>
      <c r="AP1590" s="28">
        <v>235</v>
      </c>
      <c r="AQ1590" s="28">
        <v>125</v>
      </c>
    </row>
    <row r="1591" spans="1:43" x14ac:dyDescent="0.3">
      <c r="A1591" s="32">
        <v>45614</v>
      </c>
      <c r="B1591" s="26">
        <v>0.44732638888888887</v>
      </c>
      <c r="C1591" s="13">
        <v>262.7</v>
      </c>
      <c r="D1591" s="13">
        <v>0.17080000000000001</v>
      </c>
      <c r="E1591" s="13">
        <v>8.25</v>
      </c>
      <c r="F1591" s="13">
        <v>7.65</v>
      </c>
      <c r="G1591" s="13">
        <v>12.1</v>
      </c>
      <c r="K1591" s="13">
        <v>275</v>
      </c>
      <c r="O1591" s="28" t="s">
        <v>321</v>
      </c>
      <c r="P1591" s="13">
        <v>81.2</v>
      </c>
      <c r="Q1591" s="28" t="s">
        <v>321</v>
      </c>
      <c r="R1591" s="28" t="s">
        <v>321</v>
      </c>
      <c r="S1591" s="28" t="s">
        <v>321</v>
      </c>
      <c r="T1591" s="28" t="s">
        <v>321</v>
      </c>
      <c r="U1591" s="28" t="s">
        <v>321</v>
      </c>
      <c r="V1591" s="28" t="s">
        <v>321</v>
      </c>
      <c r="W1591" s="28" t="s">
        <v>321</v>
      </c>
      <c r="X1591" s="28">
        <v>140</v>
      </c>
      <c r="Y1591" s="28" t="s">
        <v>321</v>
      </c>
      <c r="Z1591" s="37" t="s">
        <v>321</v>
      </c>
      <c r="AA1591" s="28" t="s">
        <v>321</v>
      </c>
      <c r="AB1591" s="28">
        <v>45.9</v>
      </c>
      <c r="AC1591" s="28" t="s">
        <v>321</v>
      </c>
      <c r="AD1591" s="13">
        <v>243</v>
      </c>
      <c r="AE1591" s="28" t="s">
        <v>321</v>
      </c>
      <c r="AG1591" s="13">
        <v>540</v>
      </c>
      <c r="AH1591" s="13">
        <v>67200</v>
      </c>
      <c r="AI1591" s="13">
        <v>18200</v>
      </c>
      <c r="AJ1591" s="13">
        <v>5.8</v>
      </c>
      <c r="AK1591" s="28" t="s">
        <v>321</v>
      </c>
      <c r="AL1591" s="28" t="s">
        <v>321</v>
      </c>
      <c r="AM1591" s="13">
        <v>41.9</v>
      </c>
      <c r="AP1591" s="28">
        <v>235</v>
      </c>
      <c r="AQ1591" s="28">
        <v>125</v>
      </c>
    </row>
    <row r="1592" spans="1:43" x14ac:dyDescent="0.3">
      <c r="A1592" s="32">
        <v>45617</v>
      </c>
      <c r="B1592" s="26">
        <v>0.38622685185185185</v>
      </c>
      <c r="C1592" s="13">
        <v>660</v>
      </c>
      <c r="D1592" s="13">
        <v>428.9</v>
      </c>
      <c r="E1592" s="13">
        <v>10.029999999999999</v>
      </c>
      <c r="F1592" s="13">
        <v>7.75</v>
      </c>
      <c r="G1592" s="13">
        <v>7.8</v>
      </c>
      <c r="K1592" s="13">
        <v>2064</v>
      </c>
      <c r="AE1592" s="28"/>
      <c r="AP1592" s="28">
        <v>235</v>
      </c>
      <c r="AQ1592" s="28">
        <v>125</v>
      </c>
    </row>
    <row r="1593" spans="1:43" x14ac:dyDescent="0.3">
      <c r="A1593" s="32">
        <v>45622</v>
      </c>
      <c r="B1593" s="26">
        <v>0.36653935185185182</v>
      </c>
      <c r="C1593" s="13">
        <v>1057</v>
      </c>
      <c r="D1593" s="13">
        <v>687</v>
      </c>
      <c r="E1593" s="13">
        <v>9.5</v>
      </c>
      <c r="F1593" s="13">
        <v>8.09</v>
      </c>
      <c r="G1593" s="13">
        <v>7.5</v>
      </c>
      <c r="K1593" s="13">
        <v>556</v>
      </c>
      <c r="L1593" s="31">
        <f>AVERAGE(K1589:K1593)</f>
        <v>826.4</v>
      </c>
      <c r="M1593" s="38">
        <f>GEOMEAN(K1589:K1593)</f>
        <v>571.32308919148943</v>
      </c>
      <c r="N1593" s="55" t="s">
        <v>937</v>
      </c>
      <c r="AE1593" s="28"/>
      <c r="AP1593" s="28">
        <v>235</v>
      </c>
      <c r="AQ1593" s="28">
        <v>125</v>
      </c>
    </row>
    <row r="1594" spans="1:43" x14ac:dyDescent="0.3">
      <c r="A1594" s="32">
        <v>45630</v>
      </c>
      <c r="B1594" s="26">
        <v>0.41931712962962964</v>
      </c>
      <c r="C1594" s="13">
        <v>1203</v>
      </c>
      <c r="D1594" s="13">
        <v>782</v>
      </c>
      <c r="E1594" s="13">
        <v>11.36</v>
      </c>
      <c r="F1594" s="13">
        <v>7.05</v>
      </c>
      <c r="G1594" s="13">
        <v>2</v>
      </c>
      <c r="H1594" s="13">
        <v>759.3</v>
      </c>
      <c r="K1594" s="13">
        <v>228</v>
      </c>
      <c r="AE1594" s="28"/>
      <c r="AP1594" s="28">
        <v>235</v>
      </c>
      <c r="AQ1594" s="28">
        <v>125</v>
      </c>
    </row>
    <row r="1595" spans="1:43" x14ac:dyDescent="0.3">
      <c r="A1595" s="32">
        <v>45635</v>
      </c>
      <c r="B1595" s="26">
        <v>0.38892361111111112</v>
      </c>
      <c r="C1595" s="13">
        <v>787</v>
      </c>
      <c r="D1595" s="13">
        <v>512</v>
      </c>
      <c r="E1595" s="13">
        <v>11.24</v>
      </c>
      <c r="F1595" s="13">
        <v>8.1199999999999992</v>
      </c>
      <c r="G1595" s="13">
        <v>7.7</v>
      </c>
      <c r="K1595" s="13">
        <v>2282</v>
      </c>
      <c r="AE1595" s="28"/>
      <c r="AP1595" s="28">
        <v>235</v>
      </c>
      <c r="AQ1595" s="28">
        <v>125</v>
      </c>
    </row>
    <row r="1596" spans="1:43" x14ac:dyDescent="0.3">
      <c r="A1596" s="32">
        <v>45638</v>
      </c>
      <c r="B1596" s="26">
        <v>0.35521990740740739</v>
      </c>
      <c r="C1596" s="13">
        <v>1059</v>
      </c>
      <c r="D1596" s="13">
        <v>689</v>
      </c>
      <c r="E1596" s="13">
        <v>14.27</v>
      </c>
      <c r="F1596" s="13">
        <v>8.0500000000000007</v>
      </c>
      <c r="G1596" s="13">
        <v>0.6</v>
      </c>
      <c r="H1596" s="13">
        <v>760.2</v>
      </c>
      <c r="K1596" s="13">
        <v>520</v>
      </c>
      <c r="AE1596" s="28"/>
      <c r="AP1596" s="28">
        <v>235</v>
      </c>
      <c r="AQ1596" s="28">
        <v>125</v>
      </c>
    </row>
    <row r="1597" spans="1:43" x14ac:dyDescent="0.3">
      <c r="A1597" s="32">
        <v>45644</v>
      </c>
      <c r="B1597" s="26">
        <v>0.36641203703703706</v>
      </c>
      <c r="C1597" s="13">
        <v>974</v>
      </c>
      <c r="D1597" s="13">
        <v>633</v>
      </c>
      <c r="E1597" s="13">
        <v>12.09</v>
      </c>
      <c r="F1597" s="13">
        <v>7.67</v>
      </c>
      <c r="G1597" s="13">
        <v>6.3</v>
      </c>
      <c r="H1597" s="13">
        <v>761.9</v>
      </c>
      <c r="K1597" s="13">
        <v>695</v>
      </c>
      <c r="AE1597" s="28"/>
      <c r="AP1597" s="28">
        <v>235</v>
      </c>
      <c r="AQ1597" s="28">
        <v>125</v>
      </c>
    </row>
    <row r="1598" spans="1:43" x14ac:dyDescent="0.3">
      <c r="A1598" s="32">
        <v>45652</v>
      </c>
      <c r="B1598" s="26">
        <v>0.49526620370370372</v>
      </c>
      <c r="C1598" s="13">
        <v>1189</v>
      </c>
      <c r="D1598" s="13">
        <v>773</v>
      </c>
      <c r="E1598" s="13">
        <v>12.82</v>
      </c>
      <c r="F1598" s="13">
        <v>7.73</v>
      </c>
      <c r="G1598" s="13">
        <v>7.8</v>
      </c>
      <c r="H1598" s="13">
        <v>762.1</v>
      </c>
      <c r="K1598" s="13">
        <v>583</v>
      </c>
      <c r="L1598" s="31">
        <f>AVERAGE(K1594:K1598)</f>
        <v>861.6</v>
      </c>
      <c r="M1598" s="38">
        <f>GEOMEAN(K1594:K1598)</f>
        <v>642.66024907504573</v>
      </c>
      <c r="N1598" s="55" t="s">
        <v>938</v>
      </c>
      <c r="AE1598" s="28"/>
      <c r="AP1598" s="28">
        <v>235</v>
      </c>
      <c r="AQ1598" s="28">
        <v>125</v>
      </c>
    </row>
    <row r="1599" spans="1:43" x14ac:dyDescent="0.3">
      <c r="AP1599" s="28">
        <v>235</v>
      </c>
      <c r="AQ1599" s="28">
        <v>125</v>
      </c>
    </row>
    <row r="1600" spans="1:43" x14ac:dyDescent="0.3">
      <c r="AP1600" s="28">
        <v>235</v>
      </c>
      <c r="AQ1600" s="28">
        <v>125</v>
      </c>
    </row>
    <row r="1601" spans="42:43" x14ac:dyDescent="0.3">
      <c r="AP1601" s="28">
        <v>235</v>
      </c>
      <c r="AQ1601" s="28">
        <v>125</v>
      </c>
    </row>
    <row r="1602" spans="42:43" x14ac:dyDescent="0.3">
      <c r="AP1602" s="28">
        <v>235</v>
      </c>
      <c r="AQ1602" s="28">
        <v>125</v>
      </c>
    </row>
    <row r="1603" spans="42:43" x14ac:dyDescent="0.3">
      <c r="AP1603" s="28">
        <v>235</v>
      </c>
      <c r="AQ1603" s="28">
        <v>125</v>
      </c>
    </row>
    <row r="1604" spans="42:43" x14ac:dyDescent="0.3">
      <c r="AP1604" s="28">
        <v>235</v>
      </c>
      <c r="AQ1604" s="28">
        <v>125</v>
      </c>
    </row>
    <row r="1605" spans="42:43" x14ac:dyDescent="0.3">
      <c r="AP1605" s="28">
        <v>235</v>
      </c>
      <c r="AQ1605" s="28">
        <v>125</v>
      </c>
    </row>
    <row r="1606" spans="42:43" x14ac:dyDescent="0.3">
      <c r="AP1606" s="28">
        <v>235</v>
      </c>
      <c r="AQ1606" s="28">
        <v>125</v>
      </c>
    </row>
    <row r="1607" spans="42:43" x14ac:dyDescent="0.3">
      <c r="AP1607" s="28">
        <v>235</v>
      </c>
      <c r="AQ1607" s="28">
        <v>125</v>
      </c>
    </row>
    <row r="1608" spans="42:43" x14ac:dyDescent="0.3">
      <c r="AP1608" s="28">
        <v>235</v>
      </c>
      <c r="AQ1608" s="28">
        <v>125</v>
      </c>
    </row>
    <row r="1609" spans="42:43" x14ac:dyDescent="0.3">
      <c r="AP1609" s="28">
        <v>235</v>
      </c>
      <c r="AQ1609" s="28">
        <v>125</v>
      </c>
    </row>
    <row r="1610" spans="42:43" x14ac:dyDescent="0.3">
      <c r="AP1610" s="28">
        <v>235</v>
      </c>
      <c r="AQ1610" s="28">
        <v>125</v>
      </c>
    </row>
    <row r="1611" spans="42:43" x14ac:dyDescent="0.3">
      <c r="AP1611" s="28">
        <v>235</v>
      </c>
      <c r="AQ1611" s="28">
        <v>125</v>
      </c>
    </row>
    <row r="1612" spans="42:43" x14ac:dyDescent="0.3">
      <c r="AP1612" s="28">
        <v>235</v>
      </c>
      <c r="AQ1612" s="28">
        <v>125</v>
      </c>
    </row>
    <row r="1613" spans="42:43" x14ac:dyDescent="0.3">
      <c r="AP1613" s="28">
        <v>235</v>
      </c>
      <c r="AQ1613" s="28">
        <v>125</v>
      </c>
    </row>
    <row r="1614" spans="42:43" x14ac:dyDescent="0.3">
      <c r="AP1614" s="28">
        <v>235</v>
      </c>
      <c r="AQ1614" s="28">
        <v>125</v>
      </c>
    </row>
    <row r="1615" spans="42:43" x14ac:dyDescent="0.3">
      <c r="AP1615" s="28">
        <v>235</v>
      </c>
      <c r="AQ1615" s="28">
        <v>125</v>
      </c>
    </row>
    <row r="1616" spans="42:43" x14ac:dyDescent="0.3">
      <c r="AP1616" s="28">
        <v>235</v>
      </c>
      <c r="AQ1616" s="28">
        <v>125</v>
      </c>
    </row>
    <row r="1617" spans="42:43" x14ac:dyDescent="0.3">
      <c r="AP1617" s="28">
        <v>235</v>
      </c>
      <c r="AQ1617" s="28">
        <v>125</v>
      </c>
    </row>
    <row r="1618" spans="42:43" x14ac:dyDescent="0.3">
      <c r="AP1618" s="28">
        <v>235</v>
      </c>
      <c r="AQ1618" s="28">
        <v>125</v>
      </c>
    </row>
    <row r="1619" spans="42:43" x14ac:dyDescent="0.3">
      <c r="AP1619" s="28">
        <v>235</v>
      </c>
      <c r="AQ1619" s="28">
        <v>125</v>
      </c>
    </row>
    <row r="1620" spans="42:43" x14ac:dyDescent="0.3">
      <c r="AP1620" s="28">
        <v>235</v>
      </c>
      <c r="AQ1620" s="28">
        <v>125</v>
      </c>
    </row>
    <row r="1621" spans="42:43" x14ac:dyDescent="0.3">
      <c r="AP1621" s="28">
        <v>235</v>
      </c>
      <c r="AQ1621" s="28">
        <v>125</v>
      </c>
    </row>
    <row r="1622" spans="42:43" x14ac:dyDescent="0.3">
      <c r="AP1622" s="28">
        <v>235</v>
      </c>
      <c r="AQ1622" s="28">
        <v>125</v>
      </c>
    </row>
    <row r="1623" spans="42:43" x14ac:dyDescent="0.3">
      <c r="AP1623" s="28">
        <v>235</v>
      </c>
      <c r="AQ1623" s="28">
        <v>125</v>
      </c>
    </row>
    <row r="1624" spans="42:43" x14ac:dyDescent="0.3">
      <c r="AP1624" s="28">
        <v>235</v>
      </c>
      <c r="AQ1624" s="28">
        <v>125</v>
      </c>
    </row>
    <row r="1625" spans="42:43" x14ac:dyDescent="0.3">
      <c r="AP1625" s="28">
        <v>235</v>
      </c>
      <c r="AQ1625" s="28">
        <v>125</v>
      </c>
    </row>
    <row r="1626" spans="42:43" x14ac:dyDescent="0.3">
      <c r="AP1626" s="28">
        <v>235</v>
      </c>
      <c r="AQ1626" s="28">
        <v>125</v>
      </c>
    </row>
    <row r="1627" spans="42:43" x14ac:dyDescent="0.3">
      <c r="AP1627" s="28">
        <v>235</v>
      </c>
      <c r="AQ1627" s="28">
        <v>125</v>
      </c>
    </row>
    <row r="1628" spans="42:43" x14ac:dyDescent="0.3">
      <c r="AP1628" s="28">
        <v>235</v>
      </c>
      <c r="AQ1628" s="28">
        <v>125</v>
      </c>
    </row>
    <row r="1629" spans="42:43" x14ac:dyDescent="0.3">
      <c r="AP1629" s="28">
        <v>235</v>
      </c>
      <c r="AQ1629" s="28">
        <v>125</v>
      </c>
    </row>
    <row r="1630" spans="42:43" x14ac:dyDescent="0.3">
      <c r="AP1630" s="28">
        <v>235</v>
      </c>
      <c r="AQ1630" s="28">
        <v>125</v>
      </c>
    </row>
    <row r="1631" spans="42:43" x14ac:dyDescent="0.3">
      <c r="AP1631" s="28">
        <v>235</v>
      </c>
      <c r="AQ1631" s="28">
        <v>125</v>
      </c>
    </row>
    <row r="1632" spans="42:43" x14ac:dyDescent="0.3">
      <c r="AP1632" s="28">
        <v>235</v>
      </c>
      <c r="AQ1632" s="28">
        <v>125</v>
      </c>
    </row>
    <row r="1633" spans="42:43" x14ac:dyDescent="0.3">
      <c r="AP1633" s="28">
        <v>235</v>
      </c>
      <c r="AQ1633" s="28">
        <v>125</v>
      </c>
    </row>
    <row r="1634" spans="42:43" x14ac:dyDescent="0.3">
      <c r="AP1634" s="28">
        <v>235</v>
      </c>
      <c r="AQ1634" s="28">
        <v>125</v>
      </c>
    </row>
    <row r="1635" spans="42:43" x14ac:dyDescent="0.3">
      <c r="AP1635" s="28">
        <v>235</v>
      </c>
      <c r="AQ1635" s="28">
        <v>125</v>
      </c>
    </row>
    <row r="1636" spans="42:43" x14ac:dyDescent="0.3">
      <c r="AP1636" s="28">
        <v>235</v>
      </c>
      <c r="AQ1636" s="28">
        <v>125</v>
      </c>
    </row>
    <row r="1637" spans="42:43" x14ac:dyDescent="0.3">
      <c r="AP1637" s="28">
        <v>235</v>
      </c>
      <c r="AQ1637" s="28">
        <v>125</v>
      </c>
    </row>
    <row r="1638" spans="42:43" x14ac:dyDescent="0.3">
      <c r="AP1638" s="28">
        <v>235</v>
      </c>
      <c r="AQ1638" s="28">
        <v>125</v>
      </c>
    </row>
    <row r="1639" spans="42:43" x14ac:dyDescent="0.3">
      <c r="AP1639" s="28">
        <v>235</v>
      </c>
      <c r="AQ1639" s="28">
        <v>125</v>
      </c>
    </row>
    <row r="1640" spans="42:43" x14ac:dyDescent="0.3">
      <c r="AP1640" s="28">
        <v>235</v>
      </c>
      <c r="AQ1640" s="28">
        <v>125</v>
      </c>
    </row>
    <row r="1641" spans="42:43" x14ac:dyDescent="0.3">
      <c r="AP1641" s="28">
        <v>235</v>
      </c>
      <c r="AQ1641" s="28">
        <v>125</v>
      </c>
    </row>
    <row r="1642" spans="42:43" x14ac:dyDescent="0.3">
      <c r="AP1642" s="28">
        <v>235</v>
      </c>
      <c r="AQ1642" s="28">
        <v>125</v>
      </c>
    </row>
    <row r="1643" spans="42:43" x14ac:dyDescent="0.3">
      <c r="AP1643" s="28">
        <v>235</v>
      </c>
      <c r="AQ1643" s="28">
        <v>125</v>
      </c>
    </row>
    <row r="1644" spans="42:43" x14ac:dyDescent="0.3">
      <c r="AP1644" s="28">
        <v>235</v>
      </c>
      <c r="AQ1644" s="28">
        <v>125</v>
      </c>
    </row>
    <row r="1645" spans="42:43" x14ac:dyDescent="0.3">
      <c r="AP1645" s="28">
        <v>235</v>
      </c>
      <c r="AQ1645" s="28">
        <v>125</v>
      </c>
    </row>
    <row r="1646" spans="42:43" x14ac:dyDescent="0.3">
      <c r="AP1646" s="28">
        <v>235</v>
      </c>
      <c r="AQ1646" s="28">
        <v>125</v>
      </c>
    </row>
    <row r="1647" spans="42:43" x14ac:dyDescent="0.3">
      <c r="AP1647" s="28">
        <v>235</v>
      </c>
      <c r="AQ1647" s="28">
        <v>125</v>
      </c>
    </row>
    <row r="1648" spans="42:43" x14ac:dyDescent="0.3">
      <c r="AP1648" s="28">
        <v>235</v>
      </c>
      <c r="AQ1648" s="28">
        <v>125</v>
      </c>
    </row>
    <row r="1649" spans="42:43" x14ac:dyDescent="0.3">
      <c r="AP1649" s="28">
        <v>235</v>
      </c>
      <c r="AQ1649" s="28">
        <v>125</v>
      </c>
    </row>
    <row r="1650" spans="42:43" x14ac:dyDescent="0.3">
      <c r="AP1650" s="28">
        <v>235</v>
      </c>
      <c r="AQ1650" s="28">
        <v>125</v>
      </c>
    </row>
    <row r="1651" spans="42:43" x14ac:dyDescent="0.3">
      <c r="AP1651" s="28">
        <v>235</v>
      </c>
      <c r="AQ1651" s="28">
        <v>125</v>
      </c>
    </row>
    <row r="1652" spans="42:43" x14ac:dyDescent="0.3">
      <c r="AP1652" s="28">
        <v>235</v>
      </c>
      <c r="AQ1652" s="28">
        <v>125</v>
      </c>
    </row>
    <row r="1653" spans="42:43" x14ac:dyDescent="0.3">
      <c r="AP1653" s="28">
        <v>235</v>
      </c>
      <c r="AQ1653" s="28">
        <v>125</v>
      </c>
    </row>
    <row r="1654" spans="42:43" x14ac:dyDescent="0.3">
      <c r="AP1654" s="28">
        <v>235</v>
      </c>
      <c r="AQ1654" s="28">
        <v>125</v>
      </c>
    </row>
    <row r="1655" spans="42:43" x14ac:dyDescent="0.3">
      <c r="AP1655" s="28">
        <v>235</v>
      </c>
      <c r="AQ1655" s="28">
        <v>125</v>
      </c>
    </row>
    <row r="1656" spans="42:43" x14ac:dyDescent="0.3">
      <c r="AP1656" s="28">
        <v>235</v>
      </c>
      <c r="AQ1656" s="28">
        <v>125</v>
      </c>
    </row>
    <row r="1657" spans="42:43" x14ac:dyDescent="0.3">
      <c r="AP1657" s="28">
        <v>235</v>
      </c>
      <c r="AQ1657" s="28">
        <v>125</v>
      </c>
    </row>
    <row r="1658" spans="42:43" x14ac:dyDescent="0.3">
      <c r="AP1658" s="28">
        <v>235</v>
      </c>
      <c r="AQ1658" s="28">
        <v>125</v>
      </c>
    </row>
    <row r="1659" spans="42:43" x14ac:dyDescent="0.3">
      <c r="AP1659" s="28">
        <v>235</v>
      </c>
      <c r="AQ1659" s="28">
        <v>125</v>
      </c>
    </row>
    <row r="1660" spans="42:43" x14ac:dyDescent="0.3">
      <c r="AP1660" s="28">
        <v>235</v>
      </c>
      <c r="AQ1660" s="28">
        <v>125</v>
      </c>
    </row>
    <row r="1661" spans="42:43" x14ac:dyDescent="0.3">
      <c r="AP1661" s="28">
        <v>235</v>
      </c>
      <c r="AQ1661" s="28">
        <v>125</v>
      </c>
    </row>
    <row r="1662" spans="42:43" x14ac:dyDescent="0.3">
      <c r="AP1662" s="28">
        <v>235</v>
      </c>
      <c r="AQ1662" s="28">
        <v>125</v>
      </c>
    </row>
    <row r="1663" spans="42:43" x14ac:dyDescent="0.3">
      <c r="AP1663" s="28">
        <v>235</v>
      </c>
      <c r="AQ1663" s="28">
        <v>125</v>
      </c>
    </row>
    <row r="1664" spans="42:43" x14ac:dyDescent="0.3">
      <c r="AP1664" s="28">
        <v>235</v>
      </c>
      <c r="AQ1664" s="28">
        <v>125</v>
      </c>
    </row>
    <row r="1665" spans="42:43" x14ac:dyDescent="0.3">
      <c r="AP1665" s="28">
        <v>235</v>
      </c>
      <c r="AQ1665" s="28">
        <v>125</v>
      </c>
    </row>
    <row r="1666" spans="42:43" x14ac:dyDescent="0.3">
      <c r="AP1666" s="28">
        <v>235</v>
      </c>
      <c r="AQ1666" s="28">
        <v>125</v>
      </c>
    </row>
    <row r="1667" spans="42:43" x14ac:dyDescent="0.3">
      <c r="AP1667" s="28">
        <v>235</v>
      </c>
      <c r="AQ1667" s="28">
        <v>125</v>
      </c>
    </row>
    <row r="1668" spans="42:43" x14ac:dyDescent="0.3">
      <c r="AP1668" s="28">
        <v>235</v>
      </c>
      <c r="AQ1668" s="28">
        <v>125</v>
      </c>
    </row>
    <row r="1669" spans="42:43" x14ac:dyDescent="0.3">
      <c r="AP1669" s="28">
        <v>235</v>
      </c>
      <c r="AQ1669" s="28">
        <v>125</v>
      </c>
    </row>
    <row r="1670" spans="42:43" x14ac:dyDescent="0.3">
      <c r="AP1670" s="28">
        <v>235</v>
      </c>
      <c r="AQ1670" s="28">
        <v>125</v>
      </c>
    </row>
    <row r="1671" spans="42:43" x14ac:dyDescent="0.3">
      <c r="AP1671" s="28">
        <v>235</v>
      </c>
      <c r="AQ1671" s="28">
        <v>125</v>
      </c>
    </row>
    <row r="1672" spans="42:43" x14ac:dyDescent="0.3">
      <c r="AP1672" s="28">
        <v>235</v>
      </c>
      <c r="AQ1672" s="28">
        <v>125</v>
      </c>
    </row>
    <row r="1673" spans="42:43" x14ac:dyDescent="0.3">
      <c r="AP1673" s="28">
        <v>235</v>
      </c>
      <c r="AQ1673" s="28">
        <v>125</v>
      </c>
    </row>
    <row r="1674" spans="42:43" x14ac:dyDescent="0.3">
      <c r="AP1674" s="28">
        <v>235</v>
      </c>
      <c r="AQ1674" s="28">
        <v>125</v>
      </c>
    </row>
    <row r="1675" spans="42:43" x14ac:dyDescent="0.3">
      <c r="AP1675" s="28">
        <v>235</v>
      </c>
      <c r="AQ1675" s="28">
        <v>125</v>
      </c>
    </row>
    <row r="1676" spans="42:43" x14ac:dyDescent="0.3">
      <c r="AP1676" s="28">
        <v>235</v>
      </c>
      <c r="AQ1676" s="28">
        <v>125</v>
      </c>
    </row>
    <row r="1677" spans="42:43" x14ac:dyDescent="0.3">
      <c r="AP1677" s="28">
        <v>235</v>
      </c>
      <c r="AQ1677" s="28">
        <v>125</v>
      </c>
    </row>
    <row r="1678" spans="42:43" x14ac:dyDescent="0.3">
      <c r="AP1678" s="28">
        <v>235</v>
      </c>
      <c r="AQ1678" s="28">
        <v>125</v>
      </c>
    </row>
    <row r="1679" spans="42:43" x14ac:dyDescent="0.3">
      <c r="AP1679" s="28">
        <v>235</v>
      </c>
      <c r="AQ1679" s="28">
        <v>125</v>
      </c>
    </row>
    <row r="1680" spans="42:43" x14ac:dyDescent="0.3">
      <c r="AP1680" s="28">
        <v>235</v>
      </c>
      <c r="AQ1680" s="28">
        <v>125</v>
      </c>
    </row>
    <row r="1681" spans="42:43" x14ac:dyDescent="0.3">
      <c r="AP1681" s="28">
        <v>235</v>
      </c>
      <c r="AQ1681" s="28">
        <v>125</v>
      </c>
    </row>
    <row r="1682" spans="42:43" x14ac:dyDescent="0.3">
      <c r="AP1682" s="28">
        <v>235</v>
      </c>
      <c r="AQ1682" s="28">
        <v>125</v>
      </c>
    </row>
    <row r="1683" spans="42:43" x14ac:dyDescent="0.3">
      <c r="AP1683" s="28">
        <v>235</v>
      </c>
      <c r="AQ1683" s="28">
        <v>125</v>
      </c>
    </row>
    <row r="1684" spans="42:43" x14ac:dyDescent="0.3">
      <c r="AP1684" s="28">
        <v>235</v>
      </c>
      <c r="AQ1684" s="28">
        <v>125</v>
      </c>
    </row>
    <row r="1685" spans="42:43" x14ac:dyDescent="0.3">
      <c r="AP1685" s="28">
        <v>235</v>
      </c>
      <c r="AQ1685" s="28">
        <v>125</v>
      </c>
    </row>
    <row r="1686" spans="42:43" x14ac:dyDescent="0.3">
      <c r="AP1686" s="28">
        <v>235</v>
      </c>
      <c r="AQ1686" s="28">
        <v>125</v>
      </c>
    </row>
    <row r="1687" spans="42:43" x14ac:dyDescent="0.3">
      <c r="AP1687" s="28">
        <v>235</v>
      </c>
      <c r="AQ1687" s="28">
        <v>125</v>
      </c>
    </row>
    <row r="1688" spans="42:43" x14ac:dyDescent="0.3">
      <c r="AP1688" s="28">
        <v>235</v>
      </c>
      <c r="AQ1688" s="28">
        <v>125</v>
      </c>
    </row>
    <row r="1689" spans="42:43" x14ac:dyDescent="0.3">
      <c r="AP1689" s="28">
        <v>235</v>
      </c>
      <c r="AQ1689" s="28">
        <v>125</v>
      </c>
    </row>
    <row r="1690" spans="42:43" x14ac:dyDescent="0.3">
      <c r="AP1690" s="28">
        <v>235</v>
      </c>
      <c r="AQ1690" s="28">
        <v>125</v>
      </c>
    </row>
    <row r="1691" spans="42:43" x14ac:dyDescent="0.3">
      <c r="AP1691" s="28">
        <v>235</v>
      </c>
      <c r="AQ1691" s="28">
        <v>125</v>
      </c>
    </row>
    <row r="1692" spans="42:43" x14ac:dyDescent="0.3">
      <c r="AP1692" s="28">
        <v>235</v>
      </c>
      <c r="AQ1692" s="28">
        <v>125</v>
      </c>
    </row>
    <row r="1693" spans="42:43" x14ac:dyDescent="0.3">
      <c r="AP1693" s="28">
        <v>235</v>
      </c>
      <c r="AQ1693" s="28">
        <v>125</v>
      </c>
    </row>
    <row r="1694" spans="42:43" x14ac:dyDescent="0.3">
      <c r="AP1694" s="28">
        <v>235</v>
      </c>
      <c r="AQ1694" s="28">
        <v>125</v>
      </c>
    </row>
    <row r="1695" spans="42:43" x14ac:dyDescent="0.3">
      <c r="AP1695" s="28">
        <v>235</v>
      </c>
      <c r="AQ1695" s="28">
        <v>125</v>
      </c>
    </row>
    <row r="1696" spans="42:43" x14ac:dyDescent="0.3">
      <c r="AP1696" s="28">
        <v>235</v>
      </c>
      <c r="AQ1696" s="28">
        <v>125</v>
      </c>
    </row>
    <row r="1697" spans="42:43" x14ac:dyDescent="0.3">
      <c r="AP1697" s="28">
        <v>235</v>
      </c>
      <c r="AQ1697" s="28">
        <v>125</v>
      </c>
    </row>
    <row r="1698" spans="42:43" x14ac:dyDescent="0.3">
      <c r="AP1698" s="28">
        <v>235</v>
      </c>
      <c r="AQ1698" s="28">
        <v>125</v>
      </c>
    </row>
    <row r="1699" spans="42:43" x14ac:dyDescent="0.3">
      <c r="AP1699" s="28">
        <v>235</v>
      </c>
      <c r="AQ1699" s="28">
        <v>125</v>
      </c>
    </row>
    <row r="1700" spans="42:43" x14ac:dyDescent="0.3">
      <c r="AP1700" s="28">
        <v>235</v>
      </c>
      <c r="AQ1700" s="28">
        <v>125</v>
      </c>
    </row>
    <row r="1701" spans="42:43" x14ac:dyDescent="0.3">
      <c r="AP1701" s="28">
        <v>235</v>
      </c>
      <c r="AQ1701" s="28">
        <v>125</v>
      </c>
    </row>
    <row r="1702" spans="42:43" x14ac:dyDescent="0.3">
      <c r="AP1702" s="28">
        <v>235</v>
      </c>
      <c r="AQ1702" s="28">
        <v>125</v>
      </c>
    </row>
    <row r="1703" spans="42:43" x14ac:dyDescent="0.3">
      <c r="AP1703" s="28">
        <v>235</v>
      </c>
      <c r="AQ1703" s="28">
        <v>125</v>
      </c>
    </row>
    <row r="1704" spans="42:43" x14ac:dyDescent="0.3">
      <c r="AP1704" s="28">
        <v>235</v>
      </c>
      <c r="AQ1704" s="28">
        <v>125</v>
      </c>
    </row>
    <row r="1705" spans="42:43" x14ac:dyDescent="0.3">
      <c r="AP1705" s="28">
        <v>235</v>
      </c>
      <c r="AQ1705" s="28">
        <v>125</v>
      </c>
    </row>
    <row r="1706" spans="42:43" x14ac:dyDescent="0.3">
      <c r="AP1706" s="28">
        <v>235</v>
      </c>
      <c r="AQ1706" s="28">
        <v>125</v>
      </c>
    </row>
    <row r="1707" spans="42:43" x14ac:dyDescent="0.3">
      <c r="AP1707" s="28">
        <v>235</v>
      </c>
      <c r="AQ1707" s="28">
        <v>125</v>
      </c>
    </row>
    <row r="1708" spans="42:43" x14ac:dyDescent="0.3">
      <c r="AP1708" s="28">
        <v>235</v>
      </c>
      <c r="AQ1708" s="28">
        <v>125</v>
      </c>
    </row>
    <row r="1709" spans="42:43" x14ac:dyDescent="0.3">
      <c r="AP1709" s="28">
        <v>235</v>
      </c>
      <c r="AQ1709" s="28">
        <v>125</v>
      </c>
    </row>
    <row r="1710" spans="42:43" x14ac:dyDescent="0.3">
      <c r="AP1710" s="28">
        <v>235</v>
      </c>
      <c r="AQ1710" s="28">
        <v>125</v>
      </c>
    </row>
    <row r="1711" spans="42:43" x14ac:dyDescent="0.3">
      <c r="AP1711" s="28">
        <v>235</v>
      </c>
      <c r="AQ1711" s="28">
        <v>125</v>
      </c>
    </row>
    <row r="1712" spans="42:43" x14ac:dyDescent="0.3">
      <c r="AP1712" s="28">
        <v>235</v>
      </c>
      <c r="AQ1712" s="28">
        <v>125</v>
      </c>
    </row>
    <row r="1713" spans="42:43" x14ac:dyDescent="0.3">
      <c r="AP1713" s="28">
        <v>235</v>
      </c>
      <c r="AQ1713" s="28">
        <v>125</v>
      </c>
    </row>
    <row r="1714" spans="42:43" x14ac:dyDescent="0.3">
      <c r="AP1714" s="28">
        <v>235</v>
      </c>
      <c r="AQ1714" s="28">
        <v>125</v>
      </c>
    </row>
    <row r="1715" spans="42:43" x14ac:dyDescent="0.3">
      <c r="AP1715" s="28">
        <v>235</v>
      </c>
      <c r="AQ1715" s="28">
        <v>125</v>
      </c>
    </row>
    <row r="1716" spans="42:43" x14ac:dyDescent="0.3">
      <c r="AP1716" s="28">
        <v>235</v>
      </c>
      <c r="AQ1716" s="28">
        <v>125</v>
      </c>
    </row>
    <row r="1717" spans="42:43" x14ac:dyDescent="0.3">
      <c r="AP1717" s="28">
        <v>235</v>
      </c>
      <c r="AQ1717" s="28">
        <v>125</v>
      </c>
    </row>
    <row r="1718" spans="42:43" x14ac:dyDescent="0.3">
      <c r="AP1718" s="28">
        <v>235</v>
      </c>
      <c r="AQ1718" s="28">
        <v>125</v>
      </c>
    </row>
    <row r="1719" spans="42:43" x14ac:dyDescent="0.3">
      <c r="AP1719" s="28">
        <v>235</v>
      </c>
      <c r="AQ1719" s="28">
        <v>125</v>
      </c>
    </row>
    <row r="1720" spans="42:43" x14ac:dyDescent="0.3">
      <c r="AP1720" s="28">
        <v>235</v>
      </c>
      <c r="AQ1720" s="28">
        <v>125</v>
      </c>
    </row>
    <row r="1721" spans="42:43" x14ac:dyDescent="0.3">
      <c r="AP1721" s="28">
        <v>235</v>
      </c>
      <c r="AQ1721" s="28">
        <v>125</v>
      </c>
    </row>
    <row r="1722" spans="42:43" x14ac:dyDescent="0.3">
      <c r="AP1722" s="28">
        <v>235</v>
      </c>
      <c r="AQ1722" s="28">
        <v>125</v>
      </c>
    </row>
    <row r="1723" spans="42:43" x14ac:dyDescent="0.3">
      <c r="AP1723" s="28">
        <v>235</v>
      </c>
      <c r="AQ1723" s="28">
        <v>125</v>
      </c>
    </row>
    <row r="1724" spans="42:43" x14ac:dyDescent="0.3">
      <c r="AP1724" s="28">
        <v>235</v>
      </c>
      <c r="AQ1724" s="28">
        <v>125</v>
      </c>
    </row>
    <row r="1725" spans="42:43" x14ac:dyDescent="0.3">
      <c r="AP1725" s="28">
        <v>235</v>
      </c>
      <c r="AQ1725" s="28">
        <v>125</v>
      </c>
    </row>
    <row r="1726" spans="42:43" x14ac:dyDescent="0.3">
      <c r="AP1726" s="28">
        <v>235</v>
      </c>
      <c r="AQ1726" s="28">
        <v>125</v>
      </c>
    </row>
    <row r="1727" spans="42:43" x14ac:dyDescent="0.3">
      <c r="AP1727" s="28">
        <v>235</v>
      </c>
      <c r="AQ1727" s="28">
        <v>125</v>
      </c>
    </row>
    <row r="1728" spans="42:43" x14ac:dyDescent="0.3">
      <c r="AP1728" s="28">
        <v>235</v>
      </c>
      <c r="AQ1728" s="28">
        <v>125</v>
      </c>
    </row>
    <row r="1729" spans="42:43" x14ac:dyDescent="0.3">
      <c r="AP1729" s="28">
        <v>235</v>
      </c>
      <c r="AQ1729" s="28">
        <v>125</v>
      </c>
    </row>
    <row r="1730" spans="42:43" x14ac:dyDescent="0.3">
      <c r="AP1730" s="28">
        <v>235</v>
      </c>
      <c r="AQ1730" s="28">
        <v>125</v>
      </c>
    </row>
    <row r="1731" spans="42:43" x14ac:dyDescent="0.3">
      <c r="AP1731" s="28">
        <v>235</v>
      </c>
      <c r="AQ1731" s="28">
        <v>125</v>
      </c>
    </row>
    <row r="1732" spans="42:43" x14ac:dyDescent="0.3">
      <c r="AP1732" s="28">
        <v>235</v>
      </c>
      <c r="AQ1732" s="28">
        <v>125</v>
      </c>
    </row>
    <row r="1733" spans="42:43" x14ac:dyDescent="0.3">
      <c r="AP1733" s="28">
        <v>235</v>
      </c>
      <c r="AQ1733" s="28">
        <v>125</v>
      </c>
    </row>
    <row r="1734" spans="42:43" x14ac:dyDescent="0.3">
      <c r="AP1734" s="28">
        <v>235</v>
      </c>
      <c r="AQ1734" s="28">
        <v>125</v>
      </c>
    </row>
    <row r="1735" spans="42:43" x14ac:dyDescent="0.3">
      <c r="AP1735" s="28">
        <v>235</v>
      </c>
      <c r="AQ1735" s="28">
        <v>125</v>
      </c>
    </row>
    <row r="1736" spans="42:43" x14ac:dyDescent="0.3">
      <c r="AP1736" s="28">
        <v>235</v>
      </c>
      <c r="AQ1736" s="28">
        <v>125</v>
      </c>
    </row>
    <row r="1737" spans="42:43" x14ac:dyDescent="0.3">
      <c r="AP1737" s="28">
        <v>235</v>
      </c>
      <c r="AQ1737" s="28">
        <v>125</v>
      </c>
    </row>
    <row r="1738" spans="42:43" x14ac:dyDescent="0.3">
      <c r="AP1738" s="28">
        <v>235</v>
      </c>
      <c r="AQ1738" s="28">
        <v>125</v>
      </c>
    </row>
    <row r="1739" spans="42:43" x14ac:dyDescent="0.3">
      <c r="AP1739" s="28">
        <v>235</v>
      </c>
      <c r="AQ1739" s="28">
        <v>125</v>
      </c>
    </row>
    <row r="1740" spans="42:43" x14ac:dyDescent="0.3">
      <c r="AP1740" s="28">
        <v>235</v>
      </c>
      <c r="AQ1740" s="28">
        <v>125</v>
      </c>
    </row>
    <row r="1741" spans="42:43" x14ac:dyDescent="0.3">
      <c r="AP1741" s="28">
        <v>235</v>
      </c>
      <c r="AQ1741" s="28">
        <v>125</v>
      </c>
    </row>
    <row r="1742" spans="42:43" x14ac:dyDescent="0.3">
      <c r="AP1742" s="28">
        <v>235</v>
      </c>
      <c r="AQ1742" s="28">
        <v>125</v>
      </c>
    </row>
    <row r="1743" spans="42:43" x14ac:dyDescent="0.3">
      <c r="AP1743" s="28">
        <v>235</v>
      </c>
      <c r="AQ1743" s="28">
        <v>125</v>
      </c>
    </row>
    <row r="1744" spans="42:43" x14ac:dyDescent="0.3">
      <c r="AP1744" s="28">
        <v>235</v>
      </c>
      <c r="AQ1744" s="28">
        <v>125</v>
      </c>
    </row>
    <row r="1745" spans="42:43" x14ac:dyDescent="0.3">
      <c r="AP1745" s="28">
        <v>235</v>
      </c>
      <c r="AQ1745" s="28">
        <v>125</v>
      </c>
    </row>
  </sheetData>
  <conditionalFormatting sqref="K1:K1539 K1599:K65537">
    <cfRule type="cellIs" dxfId="322" priority="4" stopIfTrue="1" operator="greaterThanOrEqual">
      <formula>235</formula>
    </cfRule>
  </conditionalFormatting>
  <conditionalFormatting sqref="M2:M549 M551:M624 M626:M629">
    <cfRule type="cellIs" dxfId="321" priority="5" stopIfTrue="1" operator="greaterThanOrEqual">
      <formula>125</formula>
    </cfRule>
  </conditionalFormatting>
  <conditionalFormatting sqref="M631:M1539 M1599:M65537">
    <cfRule type="cellIs" dxfId="320" priority="3" stopIfTrue="1" operator="greaterThanOrEqual">
      <formula>125</formula>
    </cfRule>
  </conditionalFormatting>
  <conditionalFormatting sqref="K1540:K1598">
    <cfRule type="cellIs" dxfId="48" priority="2" stopIfTrue="1" operator="greaterThanOrEqual">
      <formula>235</formula>
    </cfRule>
  </conditionalFormatting>
  <conditionalFormatting sqref="M1540:M1598">
    <cfRule type="cellIs" dxfId="47" priority="1" stopIfTrue="1" operator="greaterThanOrEqual">
      <formula>125</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AAA7-8809-4967-9082-4C59FD54F2AF}">
  <dimension ref="A1:AM1598"/>
  <sheetViews>
    <sheetView zoomScale="75" zoomScaleNormal="75" workbookViewId="0">
      <pane ySplit="3" topLeftCell="A1585" activePane="bottomLeft" state="frozen"/>
      <selection pane="bottomLeft" activeCell="A1599" sqref="A1599"/>
    </sheetView>
  </sheetViews>
  <sheetFormatPr defaultRowHeight="14" x14ac:dyDescent="0.3"/>
  <cols>
    <col min="1" max="1" width="11.54296875" style="28" customWidth="1"/>
    <col min="2" max="2" width="9.36328125" style="13" bestFit="1" customWidth="1"/>
    <col min="3" max="4" width="9.81640625" style="13" bestFit="1" customWidth="1"/>
    <col min="5" max="7" width="8.90625" style="13" bestFit="1" customWidth="1"/>
    <col min="8" max="8" width="10.54296875" style="13" hidden="1" customWidth="1"/>
    <col min="9" max="10" width="0" style="13" hidden="1" customWidth="1"/>
    <col min="11" max="11" width="9.453125" style="13" customWidth="1"/>
    <col min="12" max="12" width="8.90625" style="13" bestFit="1" customWidth="1"/>
    <col min="13" max="13" width="11.453125" style="27" customWidth="1"/>
    <col min="14" max="14" width="8.7265625" style="28"/>
    <col min="15" max="16" width="9.453125" style="28" customWidth="1"/>
    <col min="17" max="17" width="9" style="28" customWidth="1"/>
    <col min="18" max="29" width="9.453125" style="28" customWidth="1"/>
    <col min="30" max="30" width="8.90625" style="13" bestFit="1" customWidth="1"/>
    <col min="31" max="31" width="8.54296875" style="29" customWidth="1"/>
    <col min="32" max="32" width="9.54296875" style="29" customWidth="1"/>
    <col min="33" max="33" width="8.90625" style="13" bestFit="1" customWidth="1"/>
    <col min="34" max="34" width="11.54296875" style="28" customWidth="1"/>
    <col min="35" max="35" width="9.453125" style="28" customWidth="1"/>
    <col min="36" max="36" width="8.90625" style="13" bestFit="1" customWidth="1"/>
    <col min="37" max="38" width="8.7265625" style="13"/>
    <col min="39" max="39" width="8.90625" style="13" bestFit="1" customWidth="1"/>
    <col min="40" max="16384" width="8.7265625" style="13"/>
  </cols>
  <sheetData>
    <row r="1" spans="1:39" x14ac:dyDescent="0.3">
      <c r="A1" s="79" t="s">
        <v>597</v>
      </c>
      <c r="E1" s="35" t="s">
        <v>843</v>
      </c>
      <c r="K1" s="28">
        <v>39.775917</v>
      </c>
      <c r="L1" s="28">
        <v>-86.064333000000005</v>
      </c>
      <c r="M1" s="35" t="s">
        <v>844</v>
      </c>
    </row>
    <row r="2" spans="1:39" x14ac:dyDescent="0.3">
      <c r="A2" s="36" t="s">
        <v>89</v>
      </c>
      <c r="B2" s="36" t="s">
        <v>90</v>
      </c>
      <c r="C2" s="36" t="s">
        <v>11</v>
      </c>
      <c r="D2" s="36" t="s">
        <v>13</v>
      </c>
      <c r="E2" s="36" t="s">
        <v>15</v>
      </c>
      <c r="F2" s="36" t="s">
        <v>9</v>
      </c>
      <c r="G2" s="36" t="s">
        <v>5</v>
      </c>
      <c r="H2" s="36" t="s">
        <v>91</v>
      </c>
      <c r="I2" s="36" t="s">
        <v>92</v>
      </c>
      <c r="J2" s="36" t="s">
        <v>93</v>
      </c>
      <c r="K2" s="36" t="s">
        <v>17</v>
      </c>
      <c r="L2" s="28"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13" t="s">
        <v>37</v>
      </c>
      <c r="AE2" s="63" t="s">
        <v>97</v>
      </c>
      <c r="AF2" s="63"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29" t="s">
        <v>110</v>
      </c>
      <c r="L3" s="28"/>
      <c r="M3" s="40"/>
    </row>
    <row r="4" spans="1:39" x14ac:dyDescent="0.3">
      <c r="A4" s="41" t="s">
        <v>111</v>
      </c>
      <c r="B4" s="28">
        <v>102009</v>
      </c>
      <c r="C4" s="28">
        <v>730</v>
      </c>
      <c r="D4" s="28">
        <v>0.46699999999999997</v>
      </c>
      <c r="E4" s="28">
        <v>6.13</v>
      </c>
      <c r="F4" s="28">
        <v>7.84</v>
      </c>
      <c r="G4" s="28">
        <v>19.329999999999998</v>
      </c>
      <c r="H4" s="28" t="s">
        <v>112</v>
      </c>
      <c r="I4" s="28">
        <v>0.3</v>
      </c>
      <c r="J4" s="28" t="s">
        <v>113</v>
      </c>
      <c r="K4" s="42">
        <v>450</v>
      </c>
      <c r="L4" s="28"/>
      <c r="M4" s="40"/>
    </row>
    <row r="5" spans="1:39" x14ac:dyDescent="0.3">
      <c r="A5" s="41" t="s">
        <v>114</v>
      </c>
      <c r="B5" s="28">
        <v>115605</v>
      </c>
      <c r="C5" s="28">
        <v>855</v>
      </c>
      <c r="D5" s="28">
        <v>0.54699999999999993</v>
      </c>
      <c r="E5" s="28">
        <v>4.0599999999999996</v>
      </c>
      <c r="F5" s="28">
        <v>8.57</v>
      </c>
      <c r="G5" s="28">
        <v>21.96</v>
      </c>
      <c r="H5" s="28" t="s">
        <v>112</v>
      </c>
      <c r="I5" s="28">
        <v>0.4</v>
      </c>
      <c r="J5" s="28" t="s">
        <v>261</v>
      </c>
      <c r="K5" s="28">
        <v>50</v>
      </c>
      <c r="L5" s="28"/>
      <c r="M5" s="40"/>
    </row>
    <row r="6" spans="1:39" x14ac:dyDescent="0.3">
      <c r="A6" s="41" t="s">
        <v>116</v>
      </c>
      <c r="B6" s="28" t="s">
        <v>845</v>
      </c>
      <c r="C6" s="28">
        <v>639</v>
      </c>
      <c r="D6" s="28">
        <v>0.40899999999999997</v>
      </c>
      <c r="E6" s="28" t="s">
        <v>846</v>
      </c>
      <c r="F6" s="28" t="s">
        <v>847</v>
      </c>
      <c r="G6" s="28" t="s">
        <v>848</v>
      </c>
      <c r="H6" s="28" t="s">
        <v>121</v>
      </c>
      <c r="I6" s="28" t="s">
        <v>136</v>
      </c>
      <c r="J6" s="28" t="s">
        <v>691</v>
      </c>
      <c r="K6" s="42">
        <v>580</v>
      </c>
      <c r="L6" s="28"/>
      <c r="M6" s="40"/>
    </row>
    <row r="7" spans="1:39" x14ac:dyDescent="0.3">
      <c r="A7" s="41" t="s">
        <v>124</v>
      </c>
      <c r="B7" s="28" t="s">
        <v>849</v>
      </c>
      <c r="C7" s="28">
        <v>791</v>
      </c>
      <c r="D7" s="28">
        <v>0.50600000000000001</v>
      </c>
      <c r="E7" s="28" t="s">
        <v>850</v>
      </c>
      <c r="F7" s="28" t="s">
        <v>851</v>
      </c>
      <c r="G7" s="28" t="s">
        <v>852</v>
      </c>
      <c r="H7" s="28" t="s">
        <v>121</v>
      </c>
      <c r="I7" s="28" t="s">
        <v>129</v>
      </c>
      <c r="J7" s="28" t="s">
        <v>853</v>
      </c>
      <c r="K7" s="42">
        <v>490</v>
      </c>
      <c r="L7" s="28"/>
      <c r="M7" s="40"/>
    </row>
    <row r="8" spans="1:39" x14ac:dyDescent="0.3">
      <c r="A8" s="41" t="s">
        <v>131</v>
      </c>
      <c r="B8" s="28" t="s">
        <v>854</v>
      </c>
      <c r="C8" s="28">
        <v>866</v>
      </c>
      <c r="D8" s="28">
        <v>0.55399999999999994</v>
      </c>
      <c r="E8" s="28" t="s">
        <v>855</v>
      </c>
      <c r="F8" s="28" t="s">
        <v>172</v>
      </c>
      <c r="G8" s="28" t="s">
        <v>856</v>
      </c>
      <c r="H8" s="28" t="s">
        <v>121</v>
      </c>
      <c r="I8" s="28" t="s">
        <v>857</v>
      </c>
      <c r="J8" s="28" t="s">
        <v>123</v>
      </c>
      <c r="K8" s="28">
        <v>220</v>
      </c>
      <c r="L8" s="28"/>
      <c r="M8" s="40"/>
    </row>
    <row r="9" spans="1:39" x14ac:dyDescent="0.3">
      <c r="A9" s="41" t="s">
        <v>137</v>
      </c>
      <c r="B9" s="28">
        <v>113918</v>
      </c>
      <c r="C9" s="28">
        <v>948</v>
      </c>
      <c r="D9" s="28">
        <v>0.60599999999999998</v>
      </c>
      <c r="E9" s="28">
        <v>4.1399999999999997</v>
      </c>
      <c r="F9" s="28">
        <v>7.61</v>
      </c>
      <c r="G9" s="28">
        <v>15.15</v>
      </c>
      <c r="H9" s="28" t="s">
        <v>112</v>
      </c>
      <c r="I9" s="28">
        <v>0.1</v>
      </c>
      <c r="J9" s="28">
        <v>12.3</v>
      </c>
      <c r="K9" s="42">
        <v>580</v>
      </c>
      <c r="L9" s="13">
        <f>AVERAGE(K5:K9)</f>
        <v>384</v>
      </c>
      <c r="M9" s="43">
        <f>GEOMEAN(K5:K9)</f>
        <v>282.93648278409239</v>
      </c>
    </row>
    <row r="10" spans="1:39" x14ac:dyDescent="0.3">
      <c r="A10" s="41" t="s">
        <v>139</v>
      </c>
      <c r="B10" s="28" t="s">
        <v>858</v>
      </c>
      <c r="C10" s="28">
        <v>836</v>
      </c>
      <c r="D10" s="28">
        <v>0.53500000000000003</v>
      </c>
      <c r="E10" s="28" t="s">
        <v>859</v>
      </c>
      <c r="F10" s="28" t="s">
        <v>142</v>
      </c>
      <c r="G10" s="28" t="s">
        <v>860</v>
      </c>
      <c r="H10" s="28" t="s">
        <v>121</v>
      </c>
      <c r="I10" s="28" t="s">
        <v>227</v>
      </c>
      <c r="J10" s="28" t="s">
        <v>259</v>
      </c>
      <c r="K10" s="28">
        <v>170</v>
      </c>
      <c r="M10" s="40"/>
    </row>
    <row r="11" spans="1:39" x14ac:dyDescent="0.3">
      <c r="A11" s="41" t="s">
        <v>145</v>
      </c>
      <c r="B11" s="28" t="s">
        <v>861</v>
      </c>
      <c r="C11" s="28">
        <v>881</v>
      </c>
      <c r="D11" s="28">
        <v>0.56399999999999995</v>
      </c>
      <c r="E11" s="28" t="s">
        <v>862</v>
      </c>
      <c r="F11" s="28" t="s">
        <v>248</v>
      </c>
      <c r="G11" s="28" t="s">
        <v>863</v>
      </c>
      <c r="H11" s="28" t="s">
        <v>121</v>
      </c>
      <c r="I11" s="28" t="s">
        <v>129</v>
      </c>
      <c r="J11" s="28" t="s">
        <v>151</v>
      </c>
      <c r="K11" s="28">
        <v>100</v>
      </c>
      <c r="L11" s="28"/>
    </row>
    <row r="12" spans="1:39" x14ac:dyDescent="0.3">
      <c r="A12" s="41" t="s">
        <v>152</v>
      </c>
      <c r="B12" s="28" t="s">
        <v>864</v>
      </c>
      <c r="C12" s="28">
        <v>367</v>
      </c>
      <c r="D12" s="28">
        <v>0.23499999999999999</v>
      </c>
      <c r="E12" s="28" t="s">
        <v>865</v>
      </c>
      <c r="F12" s="28" t="s">
        <v>866</v>
      </c>
      <c r="G12" s="28" t="s">
        <v>867</v>
      </c>
      <c r="H12" s="28" t="s">
        <v>121</v>
      </c>
      <c r="I12" s="28" t="s">
        <v>129</v>
      </c>
      <c r="J12" s="28" t="s">
        <v>113</v>
      </c>
      <c r="K12" s="42">
        <v>3800</v>
      </c>
      <c r="M12" s="40"/>
    </row>
    <row r="13" spans="1:39" x14ac:dyDescent="0.3">
      <c r="A13" s="41" t="s">
        <v>157</v>
      </c>
      <c r="B13" s="28" t="s">
        <v>868</v>
      </c>
      <c r="C13" s="28">
        <v>874</v>
      </c>
      <c r="D13" s="28">
        <v>0.55899999999999994</v>
      </c>
      <c r="E13" s="28" t="s">
        <v>869</v>
      </c>
      <c r="F13" s="28" t="s">
        <v>127</v>
      </c>
      <c r="G13" s="28" t="s">
        <v>870</v>
      </c>
      <c r="H13" s="28" t="s">
        <v>121</v>
      </c>
      <c r="I13" s="28">
        <v>0.8</v>
      </c>
      <c r="J13" s="28" t="s">
        <v>256</v>
      </c>
      <c r="K13" s="42">
        <v>350</v>
      </c>
      <c r="L13" s="28"/>
      <c r="M13" s="40"/>
    </row>
    <row r="14" spans="1:39" x14ac:dyDescent="0.3">
      <c r="A14" s="41" t="s">
        <v>163</v>
      </c>
      <c r="B14" s="28" t="s">
        <v>871</v>
      </c>
      <c r="C14" s="28">
        <v>679</v>
      </c>
      <c r="D14" s="28">
        <v>0.435</v>
      </c>
      <c r="E14" s="28" t="s">
        <v>872</v>
      </c>
      <c r="F14" s="28" t="s">
        <v>686</v>
      </c>
      <c r="G14" s="28" t="s">
        <v>873</v>
      </c>
      <c r="H14" s="28" t="s">
        <v>121</v>
      </c>
      <c r="I14" s="28">
        <v>0</v>
      </c>
      <c r="J14" s="28" t="s">
        <v>113</v>
      </c>
      <c r="K14" s="42">
        <v>380</v>
      </c>
      <c r="L14" s="13">
        <f>AVERAGE(K10:K14)</f>
        <v>960</v>
      </c>
      <c r="M14" s="43">
        <f>GEOMEAN(K10:K14)</f>
        <v>386.20405712836487</v>
      </c>
    </row>
    <row r="15" spans="1:39" s="28" customFormat="1" x14ac:dyDescent="0.3">
      <c r="A15" s="41" t="s">
        <v>170</v>
      </c>
      <c r="B15" s="28" t="s">
        <v>874</v>
      </c>
      <c r="C15" s="28">
        <v>681</v>
      </c>
      <c r="D15" s="28">
        <v>0.436</v>
      </c>
      <c r="E15" s="28" t="s">
        <v>875</v>
      </c>
      <c r="F15" s="28" t="s">
        <v>794</v>
      </c>
      <c r="G15" s="28" t="s">
        <v>876</v>
      </c>
      <c r="H15" s="28" t="s">
        <v>121</v>
      </c>
      <c r="I15" s="28">
        <v>0.4</v>
      </c>
      <c r="J15" s="28" t="s">
        <v>123</v>
      </c>
      <c r="K15" s="28">
        <v>60</v>
      </c>
      <c r="M15" s="40"/>
      <c r="AE15" s="29"/>
      <c r="AF15" s="29"/>
    </row>
    <row r="16" spans="1:39" x14ac:dyDescent="0.3">
      <c r="A16" s="41" t="s">
        <v>175</v>
      </c>
      <c r="B16" s="28" t="s">
        <v>877</v>
      </c>
      <c r="C16" s="28">
        <v>895</v>
      </c>
      <c r="D16" s="28">
        <v>0.57299999999999995</v>
      </c>
      <c r="E16" s="28" t="s">
        <v>878</v>
      </c>
      <c r="F16" s="28" t="s">
        <v>812</v>
      </c>
      <c r="G16" s="28" t="s">
        <v>879</v>
      </c>
      <c r="H16" s="28" t="s">
        <v>121</v>
      </c>
      <c r="I16" s="28">
        <v>0.5</v>
      </c>
      <c r="J16" s="28" t="s">
        <v>168</v>
      </c>
      <c r="K16" s="28">
        <v>30</v>
      </c>
      <c r="L16" s="28"/>
      <c r="M16" s="40"/>
    </row>
    <row r="17" spans="1:14" x14ac:dyDescent="0.3">
      <c r="A17" s="41" t="s">
        <v>180</v>
      </c>
      <c r="B17" s="28" t="s">
        <v>880</v>
      </c>
      <c r="C17" s="28">
        <v>1013</v>
      </c>
      <c r="D17" s="28">
        <v>0.64799999999999991</v>
      </c>
      <c r="E17" s="28" t="s">
        <v>881</v>
      </c>
      <c r="F17" s="28" t="s">
        <v>882</v>
      </c>
      <c r="G17" s="28" t="s">
        <v>883</v>
      </c>
      <c r="H17" s="28" t="s">
        <v>121</v>
      </c>
      <c r="I17" s="28">
        <v>0.5</v>
      </c>
      <c r="J17" s="28" t="s">
        <v>208</v>
      </c>
      <c r="K17" s="28">
        <v>120</v>
      </c>
      <c r="L17" s="28"/>
    </row>
    <row r="18" spans="1:14" x14ac:dyDescent="0.3">
      <c r="A18" s="41" t="s">
        <v>185</v>
      </c>
      <c r="B18" s="28" t="s">
        <v>884</v>
      </c>
      <c r="C18" s="28">
        <v>862</v>
      </c>
      <c r="D18" s="28">
        <v>0.55200000000000005</v>
      </c>
      <c r="E18" s="28" t="s">
        <v>885</v>
      </c>
      <c r="F18" s="28" t="s">
        <v>882</v>
      </c>
      <c r="G18" s="28" t="s">
        <v>886</v>
      </c>
      <c r="H18" s="28" t="s">
        <v>121</v>
      </c>
      <c r="I18" s="28">
        <v>0.9</v>
      </c>
      <c r="J18" s="28" t="s">
        <v>123</v>
      </c>
      <c r="K18" s="28">
        <v>70</v>
      </c>
      <c r="L18" s="28"/>
    </row>
    <row r="19" spans="1:14" x14ac:dyDescent="0.3">
      <c r="A19" s="41" t="s">
        <v>190</v>
      </c>
      <c r="B19" s="28" t="s">
        <v>887</v>
      </c>
      <c r="C19" s="28">
        <v>879</v>
      </c>
      <c r="D19" s="28">
        <v>0.56200000000000006</v>
      </c>
      <c r="E19" s="28" t="s">
        <v>888</v>
      </c>
      <c r="F19" s="28" t="s">
        <v>142</v>
      </c>
      <c r="G19" s="28" t="s">
        <v>889</v>
      </c>
      <c r="H19" s="28" t="s">
        <v>121</v>
      </c>
      <c r="I19" s="28">
        <v>0.5</v>
      </c>
      <c r="J19" s="28" t="s">
        <v>162</v>
      </c>
      <c r="K19" s="28">
        <v>90</v>
      </c>
      <c r="L19" s="13">
        <f>AVERAGE(K15:K19)</f>
        <v>74</v>
      </c>
      <c r="M19" s="44">
        <f>GEOMEAN(K15:K19)</f>
        <v>67.105614883208688</v>
      </c>
    </row>
    <row r="20" spans="1:14" x14ac:dyDescent="0.3">
      <c r="A20" s="41" t="s">
        <v>196</v>
      </c>
      <c r="B20" s="28" t="s">
        <v>890</v>
      </c>
      <c r="C20" s="28">
        <v>496</v>
      </c>
      <c r="D20" s="28">
        <v>0.317</v>
      </c>
      <c r="E20" s="28" t="s">
        <v>891</v>
      </c>
      <c r="F20" s="28" t="s">
        <v>892</v>
      </c>
      <c r="G20" s="28" t="s">
        <v>893</v>
      </c>
      <c r="H20" s="28" t="s">
        <v>121</v>
      </c>
      <c r="I20" s="28">
        <v>0.8</v>
      </c>
      <c r="J20" s="28" t="s">
        <v>130</v>
      </c>
      <c r="K20" s="28">
        <v>220</v>
      </c>
      <c r="L20" s="28"/>
      <c r="M20" s="40"/>
      <c r="N20" s="28" t="s">
        <v>201</v>
      </c>
    </row>
    <row r="21" spans="1:14" x14ac:dyDescent="0.3">
      <c r="A21" s="41" t="s">
        <v>202</v>
      </c>
      <c r="B21" s="28" t="s">
        <v>894</v>
      </c>
      <c r="C21" s="28">
        <v>660</v>
      </c>
      <c r="D21" s="28">
        <v>0.42200000000000004</v>
      </c>
      <c r="E21" s="28" t="s">
        <v>895</v>
      </c>
      <c r="F21" s="28" t="s">
        <v>896</v>
      </c>
      <c r="G21" s="28" t="s">
        <v>897</v>
      </c>
      <c r="H21" s="28" t="s">
        <v>121</v>
      </c>
      <c r="I21" s="28">
        <v>1.1000000000000001</v>
      </c>
      <c r="J21" s="28" t="s">
        <v>253</v>
      </c>
      <c r="K21" s="28">
        <v>20</v>
      </c>
      <c r="L21" s="28"/>
      <c r="M21" s="40"/>
    </row>
    <row r="22" spans="1:14" x14ac:dyDescent="0.3">
      <c r="A22" s="41" t="s">
        <v>207</v>
      </c>
      <c r="B22" s="28">
        <v>102002</v>
      </c>
      <c r="C22" s="28">
        <v>1011</v>
      </c>
      <c r="D22" s="28">
        <v>0.64699999999999991</v>
      </c>
      <c r="E22" s="28">
        <v>13.03</v>
      </c>
      <c r="F22" s="28">
        <v>7.65</v>
      </c>
      <c r="G22" s="28">
        <v>0.61</v>
      </c>
      <c r="H22" s="28" t="s">
        <v>112</v>
      </c>
      <c r="I22" s="28">
        <v>0.8</v>
      </c>
      <c r="J22" s="28" t="s">
        <v>162</v>
      </c>
      <c r="K22" s="28">
        <v>30</v>
      </c>
      <c r="L22" s="28"/>
      <c r="M22" s="40"/>
    </row>
    <row r="23" spans="1:14" x14ac:dyDescent="0.3">
      <c r="A23" s="41" t="s">
        <v>209</v>
      </c>
      <c r="B23" s="28">
        <v>104959</v>
      </c>
      <c r="C23" s="28">
        <v>881</v>
      </c>
      <c r="D23" s="28">
        <v>0.56399999999999995</v>
      </c>
      <c r="E23" s="28">
        <v>14.89</v>
      </c>
      <c r="F23" s="28">
        <v>7.77</v>
      </c>
      <c r="G23" s="28">
        <v>0.14000000000000001</v>
      </c>
      <c r="H23" s="28" t="s">
        <v>112</v>
      </c>
      <c r="I23" s="28">
        <v>1.2</v>
      </c>
      <c r="J23" s="28" t="s">
        <v>256</v>
      </c>
      <c r="K23" s="28">
        <v>10</v>
      </c>
      <c r="L23" s="28"/>
      <c r="M23" s="40"/>
    </row>
    <row r="24" spans="1:14" x14ac:dyDescent="0.3">
      <c r="A24" s="41" t="s">
        <v>210</v>
      </c>
      <c r="B24" s="28">
        <v>111801</v>
      </c>
      <c r="C24" s="28">
        <v>894</v>
      </c>
      <c r="D24" s="28">
        <v>0.57200000000000006</v>
      </c>
      <c r="E24" s="28">
        <v>15.19</v>
      </c>
      <c r="F24" s="28">
        <v>8.36</v>
      </c>
      <c r="G24" s="28">
        <v>0.17</v>
      </c>
      <c r="H24" s="28" t="s">
        <v>112</v>
      </c>
      <c r="I24" s="28">
        <v>1.2</v>
      </c>
      <c r="J24" s="28" t="s">
        <v>694</v>
      </c>
      <c r="K24" s="28">
        <v>20</v>
      </c>
      <c r="L24" s="13">
        <f>AVERAGE(K20:K24)</f>
        <v>60</v>
      </c>
      <c r="M24" s="44">
        <f>GEOMEAN(K20:K24)</f>
        <v>30.501471050777376</v>
      </c>
    </row>
    <row r="25" spans="1:14" x14ac:dyDescent="0.3">
      <c r="A25" s="41" t="s">
        <v>213</v>
      </c>
      <c r="B25" s="28">
        <v>113500</v>
      </c>
      <c r="C25" s="28"/>
      <c r="D25" s="28"/>
      <c r="E25" s="28"/>
      <c r="F25" s="28"/>
      <c r="G25" s="29" t="s">
        <v>705</v>
      </c>
      <c r="H25" s="28"/>
      <c r="I25" s="28"/>
      <c r="J25" s="28"/>
      <c r="K25" s="28">
        <v>10</v>
      </c>
      <c r="L25" s="28"/>
      <c r="M25" s="40"/>
      <c r="N25" s="28" t="s">
        <v>214</v>
      </c>
    </row>
    <row r="26" spans="1:14" x14ac:dyDescent="0.3">
      <c r="A26" s="41" t="s">
        <v>215</v>
      </c>
      <c r="B26" s="28">
        <v>112046</v>
      </c>
      <c r="C26" s="28">
        <v>770</v>
      </c>
      <c r="D26" s="28">
        <v>0.49299999999999999</v>
      </c>
      <c r="E26" s="28">
        <v>9.99</v>
      </c>
      <c r="F26" s="28">
        <v>7.85</v>
      </c>
      <c r="G26" s="28">
        <v>10.64</v>
      </c>
      <c r="H26" s="28" t="s">
        <v>112</v>
      </c>
      <c r="I26" s="28">
        <v>0.2</v>
      </c>
      <c r="J26" s="28">
        <v>64.5</v>
      </c>
      <c r="K26" s="42">
        <v>690</v>
      </c>
      <c r="L26" s="28"/>
      <c r="M26" s="40"/>
      <c r="N26" s="28" t="s">
        <v>214</v>
      </c>
    </row>
    <row r="27" spans="1:14" x14ac:dyDescent="0.3">
      <c r="A27" s="41" t="s">
        <v>216</v>
      </c>
      <c r="B27" s="28" t="s">
        <v>890</v>
      </c>
      <c r="C27" s="28">
        <v>903</v>
      </c>
      <c r="D27" s="28">
        <v>0.57799999999999996</v>
      </c>
      <c r="E27" s="28" t="s">
        <v>898</v>
      </c>
      <c r="F27" s="28" t="s">
        <v>899</v>
      </c>
      <c r="G27" s="28" t="s">
        <v>900</v>
      </c>
      <c r="H27" s="28" t="s">
        <v>112</v>
      </c>
      <c r="I27" s="28" t="s">
        <v>122</v>
      </c>
      <c r="J27" s="28" t="s">
        <v>901</v>
      </c>
      <c r="K27" s="28">
        <v>30</v>
      </c>
      <c r="L27" s="28"/>
      <c r="M27" s="40"/>
    </row>
    <row r="28" spans="1:14" x14ac:dyDescent="0.3">
      <c r="A28" s="41" t="s">
        <v>221</v>
      </c>
      <c r="B28" s="28">
        <v>105500</v>
      </c>
      <c r="C28" s="28">
        <v>0</v>
      </c>
      <c r="D28" s="28">
        <v>0</v>
      </c>
      <c r="E28" s="28"/>
      <c r="F28" s="28"/>
      <c r="G28" s="29" t="s">
        <v>705</v>
      </c>
      <c r="H28" s="28"/>
      <c r="I28" s="28"/>
      <c r="J28" s="28"/>
      <c r="K28" s="28">
        <v>60</v>
      </c>
      <c r="L28" s="28"/>
      <c r="M28" s="40"/>
    </row>
    <row r="29" spans="1:14" x14ac:dyDescent="0.3">
      <c r="A29" s="41" t="s">
        <v>222</v>
      </c>
      <c r="B29" s="28" t="s">
        <v>902</v>
      </c>
      <c r="C29" s="28">
        <v>984</v>
      </c>
      <c r="D29" s="28">
        <v>0.63</v>
      </c>
      <c r="E29" s="28" t="s">
        <v>903</v>
      </c>
      <c r="F29" s="28" t="s">
        <v>904</v>
      </c>
      <c r="G29" s="28" t="s">
        <v>905</v>
      </c>
      <c r="H29" s="28" t="s">
        <v>112</v>
      </c>
      <c r="I29" s="28" t="s">
        <v>129</v>
      </c>
      <c r="J29" s="28" t="s">
        <v>906</v>
      </c>
      <c r="K29" s="28">
        <v>20</v>
      </c>
      <c r="L29" s="13">
        <f>AVERAGE(K25:K29)</f>
        <v>162</v>
      </c>
      <c r="M29" s="44">
        <f>GEOMEAN(K25:K29)</f>
        <v>47.756261136328028</v>
      </c>
    </row>
    <row r="30" spans="1:14" x14ac:dyDescent="0.3">
      <c r="A30" s="41" t="s">
        <v>230</v>
      </c>
      <c r="B30" s="28" t="s">
        <v>907</v>
      </c>
      <c r="C30" s="28">
        <v>543</v>
      </c>
      <c r="D30" s="28">
        <v>0.34799999999999998</v>
      </c>
      <c r="E30" s="28" t="s">
        <v>908</v>
      </c>
      <c r="F30" s="28" t="s">
        <v>200</v>
      </c>
      <c r="G30" s="28" t="s">
        <v>909</v>
      </c>
      <c r="H30" s="28" t="s">
        <v>112</v>
      </c>
      <c r="I30" s="28" t="s">
        <v>227</v>
      </c>
      <c r="J30" s="28" t="s">
        <v>910</v>
      </c>
      <c r="K30" s="28">
        <v>5</v>
      </c>
      <c r="L30" s="28"/>
      <c r="M30" s="40"/>
    </row>
    <row r="31" spans="1:14" x14ac:dyDescent="0.3">
      <c r="A31" s="41" t="s">
        <v>236</v>
      </c>
      <c r="B31" s="28" t="s">
        <v>911</v>
      </c>
      <c r="C31" s="28">
        <v>1154</v>
      </c>
      <c r="D31" s="28">
        <v>0.73799999999999999</v>
      </c>
      <c r="E31" s="28" t="s">
        <v>912</v>
      </c>
      <c r="F31" s="28" t="s">
        <v>913</v>
      </c>
      <c r="G31" s="28" t="s">
        <v>914</v>
      </c>
      <c r="H31" s="28" t="s">
        <v>112</v>
      </c>
      <c r="I31" s="28">
        <v>0.6</v>
      </c>
      <c r="J31" s="28" t="s">
        <v>253</v>
      </c>
      <c r="K31" s="28">
        <v>5</v>
      </c>
      <c r="L31" s="28"/>
      <c r="M31" s="40"/>
      <c r="N31" s="28" t="s">
        <v>241</v>
      </c>
    </row>
    <row r="32" spans="1:14" x14ac:dyDescent="0.3">
      <c r="A32" s="41" t="s">
        <v>242</v>
      </c>
      <c r="C32" s="13">
        <v>0</v>
      </c>
      <c r="D32" s="13">
        <v>0</v>
      </c>
      <c r="F32" s="13" t="s">
        <v>243</v>
      </c>
      <c r="G32" s="13" t="s">
        <v>244</v>
      </c>
      <c r="K32" s="46">
        <v>290</v>
      </c>
      <c r="M32" s="40"/>
      <c r="N32" s="28" t="s">
        <v>214</v>
      </c>
    </row>
    <row r="33" spans="1:13" x14ac:dyDescent="0.3">
      <c r="A33" s="41" t="s">
        <v>245</v>
      </c>
      <c r="B33" s="28" t="s">
        <v>915</v>
      </c>
      <c r="C33" s="28">
        <v>933</v>
      </c>
      <c r="D33" s="28">
        <v>0.59699999999999998</v>
      </c>
      <c r="E33" s="28" t="s">
        <v>916</v>
      </c>
      <c r="F33" s="28" t="s">
        <v>917</v>
      </c>
      <c r="G33" s="28" t="s">
        <v>918</v>
      </c>
      <c r="H33" s="28" t="s">
        <v>121</v>
      </c>
      <c r="I33" s="28">
        <v>0.1</v>
      </c>
      <c r="J33" s="28" t="s">
        <v>123</v>
      </c>
      <c r="K33" s="28">
        <v>10</v>
      </c>
    </row>
    <row r="34" spans="1:13" x14ac:dyDescent="0.3">
      <c r="A34" s="41" t="s">
        <v>250</v>
      </c>
      <c r="B34" s="28">
        <v>103245</v>
      </c>
      <c r="C34" s="28">
        <v>976</v>
      </c>
      <c r="D34" s="28">
        <v>0.625</v>
      </c>
      <c r="E34" s="28">
        <v>12.89</v>
      </c>
      <c r="F34" s="28">
        <v>7.92</v>
      </c>
      <c r="G34" s="28">
        <v>4.8600000000000003</v>
      </c>
      <c r="H34" s="28" t="s">
        <v>112</v>
      </c>
      <c r="I34" s="28">
        <v>0.1</v>
      </c>
      <c r="J34" s="28" t="s">
        <v>767</v>
      </c>
      <c r="K34" s="28">
        <v>60</v>
      </c>
      <c r="L34" s="13">
        <f>AVERAGE(K30:K34)</f>
        <v>74</v>
      </c>
      <c r="M34" s="44">
        <f>GEOMEAN(K30:K34)</f>
        <v>21.26658965872463</v>
      </c>
    </row>
    <row r="35" spans="1:13" x14ac:dyDescent="0.3">
      <c r="A35" s="41">
        <v>35858</v>
      </c>
      <c r="B35" s="28">
        <v>111240</v>
      </c>
      <c r="C35" s="28">
        <v>1106</v>
      </c>
      <c r="D35" s="28">
        <v>0.70799999999999996</v>
      </c>
      <c r="E35" s="28">
        <v>12.95</v>
      </c>
      <c r="F35" s="28">
        <v>7.75</v>
      </c>
      <c r="G35" s="28">
        <v>3.36</v>
      </c>
      <c r="H35" s="28" t="s">
        <v>112</v>
      </c>
      <c r="I35" s="28">
        <v>0.1</v>
      </c>
      <c r="J35" s="28" t="s">
        <v>698</v>
      </c>
      <c r="K35" s="13">
        <v>60</v>
      </c>
    </row>
    <row r="36" spans="1:13" x14ac:dyDescent="0.3">
      <c r="A36" s="41">
        <v>35863</v>
      </c>
      <c r="B36" s="28">
        <v>110346</v>
      </c>
      <c r="C36" s="28">
        <v>484</v>
      </c>
      <c r="D36" s="28">
        <v>0.31</v>
      </c>
      <c r="E36" s="28">
        <v>11.34</v>
      </c>
      <c r="F36" s="28">
        <v>7.69</v>
      </c>
      <c r="G36" s="28">
        <v>7.72</v>
      </c>
      <c r="H36" s="28" t="s">
        <v>112</v>
      </c>
      <c r="I36" s="28">
        <v>0.5</v>
      </c>
      <c r="J36" s="28" t="s">
        <v>162</v>
      </c>
      <c r="K36" s="46">
        <v>1900</v>
      </c>
    </row>
    <row r="37" spans="1:13" x14ac:dyDescent="0.3">
      <c r="A37" s="41">
        <v>35870</v>
      </c>
      <c r="B37" s="28">
        <v>113115</v>
      </c>
      <c r="C37" s="28">
        <v>1074</v>
      </c>
      <c r="D37" s="28">
        <v>0.68699999999999994</v>
      </c>
      <c r="E37" s="28">
        <v>13.02</v>
      </c>
      <c r="F37" s="28">
        <v>7.65</v>
      </c>
      <c r="G37" s="28">
        <v>3.59</v>
      </c>
      <c r="H37" s="28" t="s">
        <v>112</v>
      </c>
      <c r="I37" s="28">
        <v>0.3</v>
      </c>
      <c r="J37" s="28" t="s">
        <v>168</v>
      </c>
      <c r="K37" s="13">
        <v>20</v>
      </c>
    </row>
    <row r="38" spans="1:13" x14ac:dyDescent="0.3">
      <c r="A38" s="41">
        <v>35877</v>
      </c>
      <c r="B38" s="28">
        <v>111434</v>
      </c>
      <c r="C38" s="28">
        <v>882</v>
      </c>
      <c r="D38" s="28">
        <v>0.56499999999999995</v>
      </c>
      <c r="E38" s="28">
        <v>12.69</v>
      </c>
      <c r="F38" s="28">
        <v>8.0299999999999994</v>
      </c>
      <c r="G38" s="28">
        <v>5.05</v>
      </c>
      <c r="H38" s="28" t="s">
        <v>112</v>
      </c>
      <c r="I38" s="28">
        <v>0.1</v>
      </c>
      <c r="J38" s="28" t="s">
        <v>162</v>
      </c>
      <c r="K38" s="13">
        <v>60</v>
      </c>
    </row>
    <row r="39" spans="1:13" x14ac:dyDescent="0.3">
      <c r="A39" s="41">
        <v>35884</v>
      </c>
      <c r="B39" s="29">
        <v>114930</v>
      </c>
      <c r="C39" s="28">
        <v>759</v>
      </c>
      <c r="D39" s="28">
        <v>0.48499999999999999</v>
      </c>
      <c r="E39" s="28">
        <v>12.36</v>
      </c>
      <c r="F39" s="28">
        <v>8.25</v>
      </c>
      <c r="G39" s="28">
        <v>16.989999999999998</v>
      </c>
      <c r="H39" s="28" t="s">
        <v>112</v>
      </c>
      <c r="I39" s="28">
        <v>0.1</v>
      </c>
      <c r="J39" s="28" t="s">
        <v>256</v>
      </c>
      <c r="K39" s="13">
        <v>70</v>
      </c>
      <c r="L39" s="13">
        <f>AVERAGE(K35:K39)</f>
        <v>422</v>
      </c>
      <c r="M39" s="38">
        <f>GEOMEAN(K35:K39)</f>
        <v>99.137240818329943</v>
      </c>
    </row>
    <row r="40" spans="1:13" x14ac:dyDescent="0.3">
      <c r="A40" s="41">
        <v>35886</v>
      </c>
      <c r="B40" s="28">
        <v>110516</v>
      </c>
      <c r="C40" s="28">
        <v>447</v>
      </c>
      <c r="D40" s="28">
        <v>0.28600000000000003</v>
      </c>
      <c r="E40" s="28">
        <v>10.44</v>
      </c>
      <c r="F40" s="28">
        <v>8.0500000000000007</v>
      </c>
      <c r="G40" s="28">
        <v>12.35</v>
      </c>
      <c r="H40" s="28" t="s">
        <v>112</v>
      </c>
      <c r="I40" s="28">
        <v>0.4</v>
      </c>
      <c r="J40" s="28" t="s">
        <v>259</v>
      </c>
      <c r="K40" s="46">
        <v>1100</v>
      </c>
    </row>
    <row r="41" spans="1:13" x14ac:dyDescent="0.3">
      <c r="A41" s="41">
        <v>35891</v>
      </c>
      <c r="B41" s="28">
        <v>113655</v>
      </c>
      <c r="C41" s="28">
        <v>850</v>
      </c>
      <c r="D41" s="28">
        <v>0.54399999999999993</v>
      </c>
      <c r="E41" s="28">
        <v>15.02</v>
      </c>
      <c r="F41" s="28">
        <v>8.26</v>
      </c>
      <c r="G41" s="28">
        <v>11.44</v>
      </c>
      <c r="H41" s="28" t="s">
        <v>112</v>
      </c>
      <c r="I41" s="28">
        <v>0.1</v>
      </c>
      <c r="J41" s="28" t="s">
        <v>211</v>
      </c>
      <c r="K41" s="13">
        <v>10</v>
      </c>
    </row>
    <row r="42" spans="1:13" x14ac:dyDescent="0.3">
      <c r="A42" s="41">
        <v>35898</v>
      </c>
      <c r="B42" s="28">
        <v>111836</v>
      </c>
      <c r="C42" s="28">
        <v>887</v>
      </c>
      <c r="D42" s="28">
        <v>0.56699999999999995</v>
      </c>
      <c r="E42" s="28">
        <v>13.77</v>
      </c>
      <c r="F42" s="28">
        <v>8.1300000000000008</v>
      </c>
      <c r="G42" s="28">
        <v>13.27</v>
      </c>
      <c r="H42" s="28" t="s">
        <v>112</v>
      </c>
      <c r="I42" s="28">
        <v>0.1</v>
      </c>
      <c r="J42" s="28" t="s">
        <v>257</v>
      </c>
      <c r="K42" s="13">
        <v>80</v>
      </c>
    </row>
    <row r="43" spans="1:13" x14ac:dyDescent="0.3">
      <c r="A43" s="41">
        <v>35905</v>
      </c>
      <c r="B43" s="29">
        <v>113013</v>
      </c>
      <c r="C43" s="28">
        <v>817</v>
      </c>
      <c r="D43" s="28">
        <v>0.52300000000000002</v>
      </c>
      <c r="E43" s="28">
        <v>15.76</v>
      </c>
      <c r="F43" s="28">
        <v>8.1999999999999993</v>
      </c>
      <c r="G43" s="28">
        <v>12.18</v>
      </c>
      <c r="H43" s="28" t="s">
        <v>112</v>
      </c>
      <c r="I43" s="28">
        <v>0.1</v>
      </c>
      <c r="J43" s="28" t="s">
        <v>694</v>
      </c>
      <c r="K43" s="13">
        <v>30</v>
      </c>
    </row>
    <row r="44" spans="1:13" x14ac:dyDescent="0.3">
      <c r="A44" s="41">
        <v>35914</v>
      </c>
      <c r="B44" s="28">
        <v>104335</v>
      </c>
      <c r="C44" s="28">
        <v>340</v>
      </c>
      <c r="D44" s="28">
        <v>0.218</v>
      </c>
      <c r="E44" s="28">
        <v>9.4600000000000009</v>
      </c>
      <c r="F44" s="28">
        <v>7.39</v>
      </c>
      <c r="G44" s="28">
        <v>12.97</v>
      </c>
      <c r="H44" s="28" t="s">
        <v>112</v>
      </c>
      <c r="I44" s="28">
        <v>0.4</v>
      </c>
      <c r="J44" s="28">
        <v>56.3</v>
      </c>
      <c r="K44" s="46">
        <v>29000</v>
      </c>
      <c r="L44" s="13">
        <f>AVERAGE(K40:K44)</f>
        <v>6044</v>
      </c>
      <c r="M44" s="43">
        <f>GEOMEAN(K40:K44)</f>
        <v>238.12247339667991</v>
      </c>
    </row>
    <row r="45" spans="1:13" x14ac:dyDescent="0.3">
      <c r="A45" s="41">
        <v>35919</v>
      </c>
      <c r="B45" s="28">
        <v>101758</v>
      </c>
      <c r="C45" s="28">
        <v>604</v>
      </c>
      <c r="D45" s="28">
        <v>0.38600000000000001</v>
      </c>
      <c r="E45" s="28">
        <v>10.25</v>
      </c>
      <c r="F45" s="28">
        <v>7.74</v>
      </c>
      <c r="G45" s="28">
        <v>13.22</v>
      </c>
      <c r="H45" s="28" t="s">
        <v>112</v>
      </c>
      <c r="I45" s="28">
        <v>0.2</v>
      </c>
      <c r="J45" s="28" t="s">
        <v>694</v>
      </c>
      <c r="K45" s="42">
        <v>1000</v>
      </c>
    </row>
    <row r="46" spans="1:13" x14ac:dyDescent="0.3">
      <c r="A46" s="41">
        <v>35926</v>
      </c>
      <c r="B46" s="28">
        <v>101023</v>
      </c>
      <c r="C46" s="28">
        <v>802</v>
      </c>
      <c r="D46" s="28">
        <v>0.51400000000000001</v>
      </c>
      <c r="E46" s="28">
        <v>9.19</v>
      </c>
      <c r="F46" s="28">
        <v>7.92</v>
      </c>
      <c r="G46" s="28">
        <v>16.22</v>
      </c>
      <c r="H46" s="28" t="s">
        <v>112</v>
      </c>
      <c r="I46" s="28">
        <v>0</v>
      </c>
      <c r="J46" s="28" t="s">
        <v>206</v>
      </c>
      <c r="K46" s="42">
        <v>250</v>
      </c>
    </row>
    <row r="47" spans="1:13" x14ac:dyDescent="0.3">
      <c r="A47" s="41">
        <v>35933</v>
      </c>
      <c r="B47" s="28">
        <v>103641</v>
      </c>
      <c r="C47" s="28">
        <v>963</v>
      </c>
      <c r="D47" s="28">
        <v>0.61699999999999999</v>
      </c>
      <c r="E47" s="28">
        <v>11.4</v>
      </c>
      <c r="F47" s="28">
        <v>7.9</v>
      </c>
      <c r="G47" s="28">
        <v>18.940000000000001</v>
      </c>
      <c r="H47" s="28" t="s">
        <v>112</v>
      </c>
      <c r="I47" s="28">
        <v>0.3</v>
      </c>
      <c r="J47" s="28" t="s">
        <v>767</v>
      </c>
      <c r="K47" s="42">
        <v>260</v>
      </c>
    </row>
    <row r="48" spans="1:13" x14ac:dyDescent="0.3">
      <c r="A48" s="41">
        <v>35935</v>
      </c>
      <c r="B48" s="28">
        <v>101137</v>
      </c>
      <c r="C48" s="28">
        <v>634</v>
      </c>
      <c r="D48" s="28">
        <v>0.40599999999999997</v>
      </c>
      <c r="E48" s="28">
        <v>7.83</v>
      </c>
      <c r="F48" s="28">
        <v>7.68</v>
      </c>
      <c r="G48" s="28">
        <v>21.25</v>
      </c>
      <c r="H48" s="28" t="s">
        <v>112</v>
      </c>
      <c r="I48" s="28">
        <v>0.4</v>
      </c>
      <c r="J48" s="28" t="s">
        <v>113</v>
      </c>
      <c r="K48" s="42">
        <v>6000</v>
      </c>
    </row>
    <row r="49" spans="1:14" x14ac:dyDescent="0.3">
      <c r="A49" s="41">
        <v>35943</v>
      </c>
      <c r="B49" s="28">
        <v>100417</v>
      </c>
      <c r="C49" s="28">
        <v>818</v>
      </c>
      <c r="D49" s="28">
        <v>0.52400000000000002</v>
      </c>
      <c r="E49" s="28">
        <v>10</v>
      </c>
      <c r="F49" s="28">
        <v>7.93</v>
      </c>
      <c r="G49" s="28">
        <v>19.399999999999999</v>
      </c>
      <c r="H49" s="28" t="s">
        <v>112</v>
      </c>
      <c r="I49" s="28">
        <v>0.3</v>
      </c>
      <c r="J49" s="28" t="s">
        <v>206</v>
      </c>
      <c r="K49" s="42">
        <v>8000</v>
      </c>
      <c r="L49" s="13">
        <f>AVERAGE(K45:K49)</f>
        <v>3102</v>
      </c>
      <c r="M49" s="43">
        <f>GEOMEAN(K45:K49)</f>
        <v>1255.5410564613726</v>
      </c>
    </row>
    <row r="50" spans="1:14" x14ac:dyDescent="0.3">
      <c r="A50" s="41">
        <v>35947</v>
      </c>
      <c r="B50" s="28">
        <v>111126</v>
      </c>
      <c r="C50" s="28">
        <v>410</v>
      </c>
      <c r="D50" s="28">
        <v>0.26300000000000001</v>
      </c>
      <c r="E50" s="28">
        <v>8.7100000000000009</v>
      </c>
      <c r="F50" s="28">
        <v>7.79</v>
      </c>
      <c r="G50" s="28">
        <v>20.67</v>
      </c>
      <c r="H50" s="28" t="s">
        <v>112</v>
      </c>
      <c r="I50" s="28">
        <v>0.1</v>
      </c>
      <c r="J50" s="28" t="s">
        <v>211</v>
      </c>
      <c r="K50" s="46">
        <v>3400</v>
      </c>
    </row>
    <row r="51" spans="1:14" x14ac:dyDescent="0.3">
      <c r="A51" s="41">
        <v>35954</v>
      </c>
      <c r="B51" s="13">
        <v>91100</v>
      </c>
      <c r="C51" s="13" t="e">
        <v>#VALUE!</v>
      </c>
      <c r="D51" s="13">
        <v>0</v>
      </c>
      <c r="K51" s="46">
        <v>400</v>
      </c>
    </row>
    <row r="52" spans="1:14" x14ac:dyDescent="0.3">
      <c r="A52" s="41">
        <v>35961</v>
      </c>
      <c r="B52" s="28">
        <v>103036</v>
      </c>
      <c r="C52" s="28">
        <v>506</v>
      </c>
      <c r="D52" s="28">
        <v>0.32399999999999995</v>
      </c>
      <c r="E52" s="28">
        <v>6.47</v>
      </c>
      <c r="F52" s="28">
        <v>7.32</v>
      </c>
      <c r="G52" s="28">
        <v>18.850000000000001</v>
      </c>
      <c r="H52" s="28" t="s">
        <v>112</v>
      </c>
      <c r="I52" s="28">
        <v>0.3</v>
      </c>
      <c r="J52" s="28" t="s">
        <v>696</v>
      </c>
      <c r="K52" s="46">
        <v>80000</v>
      </c>
    </row>
    <row r="53" spans="1:14" x14ac:dyDescent="0.3">
      <c r="A53" s="41">
        <v>35968</v>
      </c>
      <c r="B53" s="36">
        <v>102844</v>
      </c>
      <c r="C53" s="36">
        <v>733</v>
      </c>
      <c r="D53" s="36">
        <v>0.46899999999999997</v>
      </c>
      <c r="E53" s="36">
        <v>7.07</v>
      </c>
      <c r="F53" s="36">
        <v>7.62</v>
      </c>
      <c r="G53" s="36">
        <v>22.49</v>
      </c>
      <c r="H53" s="36" t="s">
        <v>112</v>
      </c>
      <c r="I53" s="36">
        <v>0.4</v>
      </c>
      <c r="J53" s="36" t="s">
        <v>693</v>
      </c>
      <c r="K53" s="46">
        <v>800</v>
      </c>
    </row>
    <row r="54" spans="1:14" x14ac:dyDescent="0.3">
      <c r="A54" s="41">
        <v>35975</v>
      </c>
      <c r="B54" s="28">
        <v>102823</v>
      </c>
      <c r="C54" s="28">
        <v>898</v>
      </c>
      <c r="D54" s="28">
        <v>0.57499999999999996</v>
      </c>
      <c r="E54" s="28">
        <v>8.74</v>
      </c>
      <c r="F54" s="28">
        <v>7.7</v>
      </c>
      <c r="G54" s="28">
        <v>23.3</v>
      </c>
      <c r="H54" s="28" t="s">
        <v>112</v>
      </c>
      <c r="I54" s="28">
        <v>0.2</v>
      </c>
      <c r="J54" s="28" t="s">
        <v>815</v>
      </c>
      <c r="K54" s="46">
        <v>2100</v>
      </c>
      <c r="L54" s="13">
        <f>AVERAGE(K50:K54)</f>
        <v>17340</v>
      </c>
      <c r="M54" s="43">
        <f>GEOMEAN(K50:K54)</f>
        <v>2833.9203212232378</v>
      </c>
      <c r="N54" s="45" t="s">
        <v>263</v>
      </c>
    </row>
    <row r="55" spans="1:14" x14ac:dyDescent="0.3">
      <c r="A55" s="41">
        <v>35982</v>
      </c>
      <c r="B55" s="28">
        <v>100334</v>
      </c>
      <c r="C55" s="28">
        <v>626</v>
      </c>
      <c r="D55" s="28">
        <v>0.40099999999999997</v>
      </c>
      <c r="E55" s="28">
        <v>7.53</v>
      </c>
      <c r="F55" s="28">
        <v>7.75</v>
      </c>
      <c r="G55" s="28">
        <v>22.33</v>
      </c>
      <c r="H55" s="28" t="s">
        <v>112</v>
      </c>
      <c r="I55" s="28">
        <v>0.4</v>
      </c>
      <c r="J55" s="28" t="s">
        <v>168</v>
      </c>
      <c r="K55" s="46">
        <v>3900</v>
      </c>
    </row>
    <row r="56" spans="1:14" x14ac:dyDescent="0.3">
      <c r="A56" s="41">
        <v>35989</v>
      </c>
      <c r="B56" s="28">
        <v>105300</v>
      </c>
      <c r="C56" s="28">
        <v>827</v>
      </c>
      <c r="D56" s="28">
        <v>0.52900000000000003</v>
      </c>
      <c r="E56" s="28">
        <v>9.15</v>
      </c>
      <c r="F56" s="28">
        <v>7.8</v>
      </c>
      <c r="G56" s="28">
        <v>21.89</v>
      </c>
      <c r="H56" s="28" t="s">
        <v>112</v>
      </c>
      <c r="I56" s="28">
        <v>0.4</v>
      </c>
      <c r="J56" s="28" t="s">
        <v>113</v>
      </c>
      <c r="K56" s="46">
        <v>1300</v>
      </c>
    </row>
    <row r="57" spans="1:14" x14ac:dyDescent="0.3">
      <c r="A57" s="41">
        <v>35991</v>
      </c>
      <c r="B57" s="13">
        <v>103223</v>
      </c>
      <c r="C57" s="13">
        <v>876</v>
      </c>
      <c r="D57" s="13">
        <v>0.56099999999999994</v>
      </c>
      <c r="E57" s="13">
        <v>5.53</v>
      </c>
      <c r="F57" s="13">
        <v>7.79</v>
      </c>
      <c r="G57" s="13">
        <v>22.41</v>
      </c>
      <c r="H57" s="28" t="s">
        <v>112</v>
      </c>
      <c r="I57" s="13">
        <v>0.1</v>
      </c>
      <c r="J57" s="13">
        <v>32.200000000000003</v>
      </c>
      <c r="K57" s="46">
        <v>4600</v>
      </c>
    </row>
    <row r="58" spans="1:14" x14ac:dyDescent="0.3">
      <c r="A58" s="41">
        <v>35996</v>
      </c>
      <c r="B58" s="13">
        <v>103722</v>
      </c>
      <c r="C58" s="13">
        <v>241</v>
      </c>
      <c r="D58" s="13">
        <v>0.155</v>
      </c>
      <c r="E58" s="13">
        <v>8.27</v>
      </c>
      <c r="F58" s="13">
        <v>7.43</v>
      </c>
      <c r="G58" s="13">
        <v>23.53</v>
      </c>
      <c r="H58" s="28" t="s">
        <v>112</v>
      </c>
      <c r="I58" s="13">
        <v>0.1</v>
      </c>
      <c r="J58" s="13">
        <v>56.4</v>
      </c>
      <c r="K58" s="46">
        <v>31000</v>
      </c>
    </row>
    <row r="59" spans="1:14" x14ac:dyDescent="0.3">
      <c r="A59" s="41">
        <v>36003</v>
      </c>
      <c r="B59" s="28">
        <v>101547</v>
      </c>
      <c r="C59" s="28">
        <v>752</v>
      </c>
      <c r="D59" s="28">
        <v>0.48099999999999998</v>
      </c>
      <c r="E59" s="28">
        <v>8.69</v>
      </c>
      <c r="F59" s="28">
        <v>7.73</v>
      </c>
      <c r="G59" s="28">
        <v>20.85</v>
      </c>
      <c r="H59" s="28" t="s">
        <v>112</v>
      </c>
      <c r="I59" s="28" t="s">
        <v>264</v>
      </c>
      <c r="J59" s="28" t="s">
        <v>113</v>
      </c>
      <c r="K59" s="46">
        <v>7000</v>
      </c>
      <c r="L59" s="13">
        <f>AVERAGE(K55:K59)</f>
        <v>9560</v>
      </c>
      <c r="M59" s="43">
        <f>GEOMEAN(K55:K59)</f>
        <v>5506.1128092250447</v>
      </c>
      <c r="N59" s="45" t="s">
        <v>265</v>
      </c>
    </row>
    <row r="60" spans="1:14" x14ac:dyDescent="0.3">
      <c r="A60" s="41">
        <v>36010</v>
      </c>
      <c r="B60" s="28"/>
      <c r="F60" s="13" t="s">
        <v>266</v>
      </c>
      <c r="H60" s="28"/>
      <c r="K60" s="42">
        <v>1100</v>
      </c>
    </row>
    <row r="61" spans="1:14" x14ac:dyDescent="0.3">
      <c r="A61" s="41">
        <v>36017</v>
      </c>
      <c r="B61" s="13">
        <v>102913</v>
      </c>
      <c r="C61" s="13">
        <v>562</v>
      </c>
      <c r="D61" s="13">
        <v>0.36</v>
      </c>
      <c r="E61" s="13">
        <v>8.44</v>
      </c>
      <c r="F61" s="28" t="s">
        <v>267</v>
      </c>
      <c r="G61" s="13">
        <v>23.73</v>
      </c>
      <c r="H61" s="28" t="s">
        <v>112</v>
      </c>
      <c r="I61" s="13">
        <v>0.2</v>
      </c>
      <c r="J61" s="13">
        <v>39.700000000000003</v>
      </c>
      <c r="K61" s="42">
        <v>500</v>
      </c>
    </row>
    <row r="62" spans="1:14" x14ac:dyDescent="0.3">
      <c r="A62" s="41">
        <v>36024</v>
      </c>
      <c r="B62" s="13">
        <v>104120</v>
      </c>
      <c r="C62" s="13">
        <v>810</v>
      </c>
      <c r="D62" s="13">
        <v>0.52400000000000002</v>
      </c>
      <c r="E62" s="13">
        <v>7.06</v>
      </c>
      <c r="F62" s="13">
        <v>7.76</v>
      </c>
      <c r="G62" s="13">
        <v>22.86</v>
      </c>
      <c r="H62" s="28" t="s">
        <v>112</v>
      </c>
      <c r="I62" s="13">
        <v>0.2</v>
      </c>
      <c r="J62" s="13">
        <v>15.4</v>
      </c>
      <c r="K62" s="28">
        <v>100</v>
      </c>
    </row>
    <row r="63" spans="1:14" x14ac:dyDescent="0.3">
      <c r="A63" s="41">
        <v>36031</v>
      </c>
      <c r="B63" s="13">
        <v>111032</v>
      </c>
      <c r="C63" s="13">
        <v>851</v>
      </c>
      <c r="D63" s="13">
        <v>0.54500000000000004</v>
      </c>
      <c r="E63" s="13">
        <v>5.01</v>
      </c>
      <c r="F63" s="28" t="s">
        <v>267</v>
      </c>
      <c r="G63" s="13">
        <v>23.57</v>
      </c>
      <c r="H63" s="28" t="s">
        <v>112</v>
      </c>
      <c r="I63" s="13">
        <v>0.1</v>
      </c>
      <c r="J63" s="13">
        <v>38.799999999999997</v>
      </c>
      <c r="K63" s="42">
        <v>400</v>
      </c>
    </row>
    <row r="64" spans="1:14" x14ac:dyDescent="0.3">
      <c r="A64" s="41">
        <v>36038</v>
      </c>
      <c r="B64" s="13">
        <v>103148</v>
      </c>
      <c r="C64" s="13">
        <v>805</v>
      </c>
      <c r="D64" s="13">
        <v>0.51500000000000001</v>
      </c>
      <c r="E64" s="13">
        <v>5.46</v>
      </c>
      <c r="F64" s="28" t="s">
        <v>267</v>
      </c>
      <c r="G64" s="13">
        <v>20.22</v>
      </c>
      <c r="H64" s="28" t="s">
        <v>112</v>
      </c>
      <c r="I64" s="13">
        <v>0.2</v>
      </c>
      <c r="J64" s="13">
        <v>23</v>
      </c>
      <c r="K64" s="42">
        <v>5800</v>
      </c>
      <c r="L64" s="13">
        <f>AVERAGE(K60:K64)</f>
        <v>1580</v>
      </c>
      <c r="M64" s="43">
        <f>GEOMEAN(K60:K64)</f>
        <v>662.47597785922903</v>
      </c>
      <c r="N64" s="45" t="s">
        <v>268</v>
      </c>
    </row>
    <row r="65" spans="1:14" x14ac:dyDescent="0.3">
      <c r="A65" s="41">
        <v>36040</v>
      </c>
      <c r="B65" s="13">
        <v>104639</v>
      </c>
      <c r="C65" s="13">
        <v>796</v>
      </c>
      <c r="D65" s="13">
        <v>0.50900000000000001</v>
      </c>
      <c r="E65" s="13">
        <v>6.14</v>
      </c>
      <c r="F65" s="28" t="s">
        <v>267</v>
      </c>
      <c r="G65" s="13">
        <v>19.399999999999999</v>
      </c>
      <c r="H65" s="28" t="s">
        <v>112</v>
      </c>
      <c r="I65" s="13">
        <v>0</v>
      </c>
      <c r="J65" s="13">
        <v>43.3</v>
      </c>
      <c r="K65" s="46">
        <v>300</v>
      </c>
    </row>
    <row r="66" spans="1:14" x14ac:dyDescent="0.3">
      <c r="A66" s="41">
        <v>36047</v>
      </c>
      <c r="B66" s="13">
        <v>102608</v>
      </c>
      <c r="C66" s="13">
        <v>800</v>
      </c>
      <c r="D66" s="13">
        <v>0.51200000000000001</v>
      </c>
      <c r="E66" s="13">
        <v>5.57</v>
      </c>
      <c r="F66" s="28" t="s">
        <v>267</v>
      </c>
      <c r="G66" s="13">
        <v>15.75</v>
      </c>
      <c r="H66" s="28" t="s">
        <v>112</v>
      </c>
      <c r="I66" s="13">
        <v>0.3</v>
      </c>
      <c r="J66" s="13">
        <v>27.6</v>
      </c>
      <c r="K66" s="46">
        <v>600</v>
      </c>
    </row>
    <row r="67" spans="1:14" x14ac:dyDescent="0.3">
      <c r="A67" s="41">
        <v>36052</v>
      </c>
      <c r="B67" s="13">
        <v>100849</v>
      </c>
      <c r="C67" s="13">
        <v>905</v>
      </c>
      <c r="D67" s="13">
        <v>0.57899999999999996</v>
      </c>
      <c r="E67" s="13">
        <v>3.54</v>
      </c>
      <c r="F67" s="28" t="s">
        <v>267</v>
      </c>
      <c r="G67" s="13">
        <v>20.149999999999999</v>
      </c>
      <c r="H67" s="28" t="s">
        <v>112</v>
      </c>
      <c r="I67" s="13">
        <v>0.1</v>
      </c>
      <c r="J67" s="13">
        <v>42.1</v>
      </c>
      <c r="K67" s="46">
        <v>600</v>
      </c>
    </row>
    <row r="68" spans="1:14" x14ac:dyDescent="0.3">
      <c r="A68" s="41">
        <v>36059</v>
      </c>
      <c r="B68" s="13">
        <v>103010</v>
      </c>
      <c r="C68" s="13">
        <v>969</v>
      </c>
      <c r="D68" s="13">
        <v>0.62</v>
      </c>
      <c r="E68" s="13">
        <v>4.57</v>
      </c>
      <c r="F68" s="28" t="s">
        <v>267</v>
      </c>
      <c r="G68" s="13">
        <v>21.24</v>
      </c>
      <c r="H68" s="28" t="s">
        <v>112</v>
      </c>
      <c r="I68" s="13">
        <v>0</v>
      </c>
      <c r="J68" s="13">
        <v>38.9</v>
      </c>
      <c r="K68" s="46">
        <v>15000</v>
      </c>
    </row>
    <row r="69" spans="1:14" x14ac:dyDescent="0.3">
      <c r="A69" s="41">
        <v>36066</v>
      </c>
      <c r="B69" s="13">
        <v>100732</v>
      </c>
      <c r="C69" s="13">
        <v>758</v>
      </c>
      <c r="D69" s="13">
        <v>0.48499999999999999</v>
      </c>
      <c r="E69" s="13">
        <v>2.56</v>
      </c>
      <c r="F69" s="28" t="s">
        <v>267</v>
      </c>
      <c r="G69" s="13">
        <v>19.809999999999999</v>
      </c>
      <c r="H69" s="28" t="s">
        <v>112</v>
      </c>
      <c r="I69" s="13">
        <v>0.2</v>
      </c>
      <c r="J69" s="13">
        <v>38.799999999999997</v>
      </c>
      <c r="K69" s="13">
        <v>200</v>
      </c>
      <c r="L69" s="13">
        <f>AVERAGE(K65:K69)</f>
        <v>3340</v>
      </c>
      <c r="M69" s="43">
        <f>GEOMEAN(K65:K69)</f>
        <v>798.19499827859147</v>
      </c>
      <c r="N69" s="45" t="s">
        <v>269</v>
      </c>
    </row>
    <row r="70" spans="1:14" x14ac:dyDescent="0.3">
      <c r="A70" s="41">
        <v>36075</v>
      </c>
      <c r="B70" s="13">
        <v>104346</v>
      </c>
      <c r="C70" s="13">
        <v>164</v>
      </c>
      <c r="D70" s="13">
        <v>0.105</v>
      </c>
      <c r="E70" s="13">
        <v>9.49</v>
      </c>
      <c r="F70" s="28" t="s">
        <v>267</v>
      </c>
      <c r="G70" s="13">
        <v>15.63</v>
      </c>
      <c r="H70" s="28" t="s">
        <v>112</v>
      </c>
      <c r="I70" s="13">
        <v>0.1</v>
      </c>
      <c r="J70" s="13">
        <v>21.1</v>
      </c>
      <c r="K70" s="46">
        <v>7000</v>
      </c>
    </row>
    <row r="71" spans="1:14" x14ac:dyDescent="0.3">
      <c r="A71" s="41">
        <v>36080</v>
      </c>
      <c r="B71" s="13">
        <v>101115</v>
      </c>
      <c r="C71" s="13">
        <v>677</v>
      </c>
      <c r="D71" s="13">
        <v>0.434</v>
      </c>
      <c r="E71" s="13">
        <v>8.43</v>
      </c>
      <c r="F71" s="28" t="s">
        <v>267</v>
      </c>
      <c r="G71" s="13">
        <v>12.45</v>
      </c>
      <c r="H71" s="28" t="s">
        <v>112</v>
      </c>
      <c r="I71" s="13">
        <v>0.2</v>
      </c>
      <c r="J71" s="13">
        <v>37.5</v>
      </c>
      <c r="K71" s="46">
        <v>900</v>
      </c>
    </row>
    <row r="72" spans="1:14" x14ac:dyDescent="0.3">
      <c r="A72" s="41">
        <v>36087</v>
      </c>
      <c r="B72" s="28">
        <v>104922</v>
      </c>
      <c r="C72" s="28">
        <v>361</v>
      </c>
      <c r="D72" s="28">
        <v>0.23099999999999998</v>
      </c>
      <c r="E72" s="28">
        <v>8.7200000000000006</v>
      </c>
      <c r="F72" s="28">
        <v>8.17</v>
      </c>
      <c r="G72" s="28">
        <v>12.86</v>
      </c>
      <c r="H72" s="28" t="s">
        <v>112</v>
      </c>
      <c r="I72" s="28">
        <v>2.2999999999999998</v>
      </c>
      <c r="J72" s="28" t="s">
        <v>151</v>
      </c>
      <c r="K72" s="46">
        <v>1900</v>
      </c>
    </row>
    <row r="73" spans="1:14" x14ac:dyDescent="0.3">
      <c r="A73" s="41">
        <v>36090</v>
      </c>
      <c r="B73" s="28">
        <v>95345</v>
      </c>
      <c r="C73" s="28">
        <v>659</v>
      </c>
      <c r="D73" s="28">
        <v>0.42200000000000004</v>
      </c>
      <c r="E73" s="28">
        <v>9.4499999999999993</v>
      </c>
      <c r="F73" s="28">
        <v>8.16</v>
      </c>
      <c r="G73" s="28">
        <v>8.35</v>
      </c>
      <c r="H73" s="28" t="s">
        <v>112</v>
      </c>
      <c r="I73" s="28">
        <v>1.9</v>
      </c>
      <c r="J73" s="28" t="s">
        <v>123</v>
      </c>
      <c r="K73" s="13">
        <v>50</v>
      </c>
    </row>
    <row r="74" spans="1:14" x14ac:dyDescent="0.3">
      <c r="A74" s="41">
        <v>36094</v>
      </c>
      <c r="B74" s="28">
        <v>105143</v>
      </c>
      <c r="C74" s="28">
        <v>751</v>
      </c>
      <c r="D74" s="28">
        <v>0.48099999999999998</v>
      </c>
      <c r="E74" s="28">
        <v>9.6199999999999992</v>
      </c>
      <c r="F74" s="28">
        <v>7.94</v>
      </c>
      <c r="G74" s="28">
        <v>9.9499999999999993</v>
      </c>
      <c r="H74" s="28" t="s">
        <v>112</v>
      </c>
      <c r="I74" s="28">
        <v>0.1</v>
      </c>
      <c r="J74" s="28" t="s">
        <v>162</v>
      </c>
      <c r="K74" s="13">
        <v>100</v>
      </c>
      <c r="L74" s="13">
        <f>AVERAGE(K70:K74)</f>
        <v>1990</v>
      </c>
      <c r="M74" s="43">
        <f>GEOMEAN(K70:K74)</f>
        <v>569.39392723480262</v>
      </c>
      <c r="N74" s="45" t="s">
        <v>270</v>
      </c>
    </row>
    <row r="75" spans="1:14" x14ac:dyDescent="0.3">
      <c r="A75" s="41">
        <v>36101</v>
      </c>
      <c r="B75" s="28">
        <v>104644</v>
      </c>
      <c r="C75" s="28">
        <v>705</v>
      </c>
      <c r="D75" s="28">
        <v>0.45100000000000001</v>
      </c>
      <c r="E75" s="28">
        <v>7.05</v>
      </c>
      <c r="F75" s="28">
        <v>7.62</v>
      </c>
      <c r="G75" s="28">
        <v>11.89</v>
      </c>
      <c r="H75" s="28" t="s">
        <v>112</v>
      </c>
      <c r="I75" s="28">
        <v>0.3</v>
      </c>
      <c r="J75" s="28" t="s">
        <v>168</v>
      </c>
      <c r="K75" s="13">
        <v>200</v>
      </c>
    </row>
    <row r="76" spans="1:14" x14ac:dyDescent="0.3">
      <c r="A76" s="41">
        <v>36108</v>
      </c>
      <c r="B76" s="28">
        <v>103954</v>
      </c>
      <c r="C76" s="28">
        <v>791</v>
      </c>
      <c r="D76" s="28">
        <v>0.50600000000000001</v>
      </c>
      <c r="E76" s="28">
        <v>8.24</v>
      </c>
      <c r="F76" s="28">
        <v>7.57</v>
      </c>
      <c r="G76" s="28">
        <v>7.31</v>
      </c>
      <c r="H76" s="28" t="s">
        <v>112</v>
      </c>
      <c r="I76" s="28">
        <v>0</v>
      </c>
      <c r="J76" s="28" t="s">
        <v>256</v>
      </c>
      <c r="K76" s="13">
        <v>50</v>
      </c>
    </row>
    <row r="77" spans="1:14" x14ac:dyDescent="0.3">
      <c r="A77" s="41">
        <v>36115</v>
      </c>
      <c r="B77" s="28">
        <v>101931</v>
      </c>
      <c r="C77" s="28">
        <v>807</v>
      </c>
      <c r="D77" s="28" t="e">
        <v>#VALUE!</v>
      </c>
      <c r="E77" s="28">
        <v>9.76</v>
      </c>
      <c r="F77" s="28">
        <v>7.89</v>
      </c>
      <c r="G77" s="28">
        <v>6.3</v>
      </c>
      <c r="H77" s="28" t="s">
        <v>112</v>
      </c>
      <c r="I77" s="28">
        <v>0.4</v>
      </c>
      <c r="J77" s="28" t="s">
        <v>211</v>
      </c>
      <c r="K77" s="13">
        <v>50</v>
      </c>
    </row>
    <row r="78" spans="1:14" x14ac:dyDescent="0.3">
      <c r="A78" s="41">
        <v>36122</v>
      </c>
      <c r="B78" s="28">
        <v>103428</v>
      </c>
      <c r="C78" s="28">
        <v>655</v>
      </c>
      <c r="D78" s="28">
        <v>0.41899999999999998</v>
      </c>
      <c r="E78" s="28">
        <v>10.4</v>
      </c>
      <c r="F78" s="28">
        <v>7.64</v>
      </c>
      <c r="G78" s="28">
        <v>6.85</v>
      </c>
      <c r="H78" s="28" t="s">
        <v>112</v>
      </c>
      <c r="I78" s="28">
        <v>0.2</v>
      </c>
      <c r="J78" s="28" t="s">
        <v>211</v>
      </c>
      <c r="K78" s="13">
        <v>50</v>
      </c>
    </row>
    <row r="79" spans="1:14" x14ac:dyDescent="0.3">
      <c r="A79" s="41">
        <v>36129</v>
      </c>
      <c r="B79" s="28">
        <v>93921</v>
      </c>
      <c r="C79" s="28">
        <v>687</v>
      </c>
      <c r="D79" s="28">
        <v>0.439</v>
      </c>
      <c r="E79" s="28">
        <v>8.1300000000000008</v>
      </c>
      <c r="F79" s="28">
        <v>7.65</v>
      </c>
      <c r="G79" s="28">
        <v>11.51</v>
      </c>
      <c r="H79" s="28" t="s">
        <v>112</v>
      </c>
      <c r="I79" s="28">
        <v>0.3</v>
      </c>
      <c r="J79" s="28" t="s">
        <v>696</v>
      </c>
      <c r="K79" s="13">
        <v>100</v>
      </c>
      <c r="L79" s="13">
        <f>AVERAGE(K75:K79)</f>
        <v>90</v>
      </c>
      <c r="M79" s="38">
        <f>GEOMEAN(K75:K79)</f>
        <v>75.785828325519901</v>
      </c>
      <c r="N79" s="45" t="s">
        <v>271</v>
      </c>
    </row>
    <row r="80" spans="1:14" x14ac:dyDescent="0.3">
      <c r="A80" s="41">
        <v>36131</v>
      </c>
      <c r="B80" s="28">
        <v>103706</v>
      </c>
      <c r="C80" s="28">
        <v>601</v>
      </c>
      <c r="D80" s="28">
        <v>0.38500000000000001</v>
      </c>
      <c r="E80" s="28">
        <v>10.3</v>
      </c>
      <c r="F80" s="28">
        <v>7.93</v>
      </c>
      <c r="G80" s="28">
        <v>6.75</v>
      </c>
      <c r="H80" s="28" t="s">
        <v>112</v>
      </c>
      <c r="I80" s="28">
        <v>0.1</v>
      </c>
      <c r="J80" s="28" t="s">
        <v>206</v>
      </c>
      <c r="K80" s="13">
        <v>50</v>
      </c>
    </row>
    <row r="81" spans="1:14" x14ac:dyDescent="0.3">
      <c r="A81" s="41">
        <v>36136</v>
      </c>
      <c r="B81" s="28">
        <v>103700</v>
      </c>
      <c r="C81" s="28">
        <v>456</v>
      </c>
      <c r="D81" s="28">
        <v>0.29199999999999998</v>
      </c>
      <c r="E81" s="28">
        <v>6.4</v>
      </c>
      <c r="F81" s="28">
        <v>7.36</v>
      </c>
      <c r="G81" s="28">
        <v>11.58</v>
      </c>
      <c r="H81" s="28" t="s">
        <v>112</v>
      </c>
      <c r="I81" s="28">
        <v>0.3</v>
      </c>
      <c r="J81" s="28" t="s">
        <v>162</v>
      </c>
      <c r="K81" s="46">
        <v>1300</v>
      </c>
    </row>
    <row r="82" spans="1:14" x14ac:dyDescent="0.3">
      <c r="A82" s="41">
        <v>36143</v>
      </c>
      <c r="B82" s="28">
        <v>103917</v>
      </c>
      <c r="C82" s="28">
        <v>781.4</v>
      </c>
      <c r="D82" s="28">
        <v>0.50009999999999999</v>
      </c>
      <c r="E82" s="28">
        <v>11.31</v>
      </c>
      <c r="F82" s="28">
        <v>8.0399999999999991</v>
      </c>
      <c r="G82" s="28">
        <v>2.4300000000000002</v>
      </c>
      <c r="H82" s="28" t="s">
        <v>112</v>
      </c>
      <c r="I82" s="28">
        <v>0.88</v>
      </c>
      <c r="J82" s="28">
        <v>53.9</v>
      </c>
      <c r="K82" s="13">
        <v>50</v>
      </c>
    </row>
    <row r="83" spans="1:14" x14ac:dyDescent="0.3">
      <c r="A83" s="41">
        <v>36150</v>
      </c>
      <c r="B83" s="28">
        <v>101732</v>
      </c>
      <c r="C83" s="28">
        <v>852.5</v>
      </c>
      <c r="D83" s="28">
        <v>0.54559999999999997</v>
      </c>
      <c r="E83" s="28">
        <v>12.17</v>
      </c>
      <c r="F83" s="28">
        <v>8.0399999999999991</v>
      </c>
      <c r="G83" s="28">
        <v>6.62</v>
      </c>
      <c r="H83" s="28" t="s">
        <v>112</v>
      </c>
      <c r="I83" s="28">
        <v>0.64</v>
      </c>
      <c r="J83" s="28">
        <v>46.9</v>
      </c>
      <c r="K83" s="13">
        <v>100</v>
      </c>
    </row>
    <row r="84" spans="1:14" x14ac:dyDescent="0.3">
      <c r="A84" s="41">
        <v>36157</v>
      </c>
      <c r="B84" s="28">
        <v>102511</v>
      </c>
      <c r="C84" s="28">
        <v>806.7</v>
      </c>
      <c r="D84" s="28">
        <v>0.5161</v>
      </c>
      <c r="E84" s="28">
        <v>11.8</v>
      </c>
      <c r="F84" s="28">
        <v>8.1</v>
      </c>
      <c r="G84" s="28">
        <v>0.24</v>
      </c>
      <c r="H84" s="28" t="s">
        <v>112</v>
      </c>
      <c r="I84" s="28">
        <v>1.08</v>
      </c>
      <c r="J84" s="28">
        <v>51</v>
      </c>
      <c r="K84" s="13">
        <v>50</v>
      </c>
      <c r="L84" s="13">
        <f>AVERAGE(K80:K84)</f>
        <v>310</v>
      </c>
      <c r="M84" s="38">
        <f>GEOMEAN(K80:K84)</f>
        <v>110.19722877214802</v>
      </c>
      <c r="N84" s="45" t="s">
        <v>272</v>
      </c>
    </row>
    <row r="85" spans="1:14" x14ac:dyDescent="0.3">
      <c r="A85" s="41">
        <v>36192</v>
      </c>
      <c r="B85" s="13">
        <v>100500</v>
      </c>
      <c r="C85" s="13">
        <v>619.4</v>
      </c>
      <c r="D85" s="13">
        <v>0.39640000000000003</v>
      </c>
      <c r="E85" s="13">
        <v>11.2</v>
      </c>
      <c r="F85" s="13">
        <v>7.72</v>
      </c>
      <c r="G85" s="13">
        <v>5</v>
      </c>
      <c r="H85" s="28" t="s">
        <v>112</v>
      </c>
      <c r="I85" s="13">
        <v>1.07</v>
      </c>
      <c r="J85" s="13">
        <v>41.6</v>
      </c>
      <c r="K85" s="46">
        <v>400</v>
      </c>
    </row>
    <row r="86" spans="1:14" x14ac:dyDescent="0.3">
      <c r="A86" s="41">
        <v>36199</v>
      </c>
      <c r="B86" s="13">
        <v>100218</v>
      </c>
      <c r="C86" s="13">
        <v>739.4</v>
      </c>
      <c r="D86" s="13">
        <v>0.47320000000000001</v>
      </c>
      <c r="E86" s="13">
        <v>10.83</v>
      </c>
      <c r="F86" s="13">
        <v>7.96</v>
      </c>
      <c r="G86" s="13">
        <v>5.14</v>
      </c>
      <c r="H86" s="28" t="s">
        <v>112</v>
      </c>
      <c r="I86" s="13">
        <v>0.96</v>
      </c>
      <c r="J86" s="13">
        <v>53</v>
      </c>
      <c r="K86" s="46">
        <v>300</v>
      </c>
    </row>
    <row r="87" spans="1:14" x14ac:dyDescent="0.3">
      <c r="A87" s="41">
        <v>36206</v>
      </c>
      <c r="B87" s="13">
        <v>110037</v>
      </c>
      <c r="C87" s="13">
        <v>1007</v>
      </c>
      <c r="D87" s="13">
        <v>0.64470000000000005</v>
      </c>
      <c r="E87" s="13">
        <v>14.09</v>
      </c>
      <c r="F87" s="13">
        <v>8.01</v>
      </c>
      <c r="G87" s="13">
        <v>3.25</v>
      </c>
      <c r="H87" s="28" t="s">
        <v>112</v>
      </c>
      <c r="I87" s="13">
        <v>0.88</v>
      </c>
      <c r="J87" s="13">
        <v>56</v>
      </c>
      <c r="K87" s="13">
        <v>100</v>
      </c>
    </row>
    <row r="88" spans="1:14" x14ac:dyDescent="0.3">
      <c r="A88" s="41">
        <v>36213</v>
      </c>
      <c r="B88" s="13">
        <v>111032</v>
      </c>
      <c r="C88" s="13">
        <v>1006</v>
      </c>
      <c r="D88" s="13">
        <v>0.64400000000000002</v>
      </c>
      <c r="E88" s="13">
        <v>17.82</v>
      </c>
      <c r="F88" s="13">
        <v>7.75</v>
      </c>
      <c r="G88" s="13">
        <v>0.65</v>
      </c>
      <c r="H88" s="28" t="s">
        <v>112</v>
      </c>
      <c r="I88" s="13">
        <v>1.45</v>
      </c>
      <c r="J88" s="13">
        <v>47.6</v>
      </c>
      <c r="K88" s="13">
        <v>50</v>
      </c>
    </row>
    <row r="89" spans="1:14" x14ac:dyDescent="0.3">
      <c r="A89" s="41">
        <v>36215</v>
      </c>
      <c r="B89" s="13">
        <v>105032</v>
      </c>
      <c r="C89" s="28" t="e">
        <v>#VALUE!</v>
      </c>
      <c r="D89" s="28" t="e">
        <v>#VALUE!</v>
      </c>
      <c r="E89" s="13">
        <v>13.68</v>
      </c>
      <c r="F89" s="13">
        <v>7.96</v>
      </c>
      <c r="G89" s="13">
        <v>1.85</v>
      </c>
      <c r="H89" s="28" t="s">
        <v>112</v>
      </c>
      <c r="I89" s="13">
        <v>0.69</v>
      </c>
      <c r="J89" s="13">
        <v>55</v>
      </c>
      <c r="K89" s="13">
        <v>100</v>
      </c>
      <c r="L89" s="13">
        <f>AVERAGE(K85:K89)</f>
        <v>190</v>
      </c>
      <c r="M89" s="43">
        <f>GEOMEAN(K85:K89)</f>
        <v>143.09690811052556</v>
      </c>
      <c r="N89" s="45" t="s">
        <v>273</v>
      </c>
    </row>
    <row r="90" spans="1:14" x14ac:dyDescent="0.3">
      <c r="A90" s="41">
        <v>36220</v>
      </c>
      <c r="B90" s="13">
        <v>104826</v>
      </c>
      <c r="C90" s="13">
        <v>856.8</v>
      </c>
      <c r="D90" s="13">
        <v>0.5484</v>
      </c>
      <c r="E90" s="13">
        <v>11.03</v>
      </c>
      <c r="F90" s="13">
        <v>7.98</v>
      </c>
      <c r="G90" s="13">
        <v>4.54</v>
      </c>
      <c r="H90" s="28" t="s">
        <v>112</v>
      </c>
      <c r="I90" s="13">
        <v>0.45</v>
      </c>
      <c r="J90" s="13">
        <v>41</v>
      </c>
      <c r="K90" s="13">
        <v>50</v>
      </c>
    </row>
    <row r="91" spans="1:14" x14ac:dyDescent="0.3">
      <c r="A91" s="41">
        <v>36227</v>
      </c>
      <c r="B91" s="13">
        <v>102203</v>
      </c>
      <c r="C91" s="13">
        <v>956.8</v>
      </c>
      <c r="D91" s="13">
        <v>0.61240000000000006</v>
      </c>
      <c r="E91" s="13">
        <v>15.54</v>
      </c>
      <c r="F91" s="13">
        <v>7.9</v>
      </c>
      <c r="G91" s="13">
        <v>0.84</v>
      </c>
      <c r="H91" s="28" t="s">
        <v>112</v>
      </c>
      <c r="I91" s="13">
        <v>1.08</v>
      </c>
      <c r="J91" s="13">
        <v>53.4</v>
      </c>
      <c r="K91" s="13">
        <v>50</v>
      </c>
    </row>
    <row r="92" spans="1:14" x14ac:dyDescent="0.3">
      <c r="A92" s="41">
        <v>36234</v>
      </c>
      <c r="B92" s="13">
        <v>102752</v>
      </c>
      <c r="C92" s="13">
        <v>1295</v>
      </c>
      <c r="D92" s="13">
        <v>0.82879999999999998</v>
      </c>
      <c r="E92" s="13">
        <v>15.75</v>
      </c>
      <c r="F92" s="13">
        <v>7.96</v>
      </c>
      <c r="G92" s="13">
        <v>1.37</v>
      </c>
      <c r="H92" s="28" t="s">
        <v>112</v>
      </c>
      <c r="I92" s="13">
        <v>0.91</v>
      </c>
      <c r="J92" s="13">
        <v>58</v>
      </c>
      <c r="K92" s="13">
        <v>50</v>
      </c>
    </row>
    <row r="93" spans="1:14" x14ac:dyDescent="0.3">
      <c r="A93" s="41">
        <v>36241</v>
      </c>
      <c r="B93" s="13">
        <v>104529</v>
      </c>
      <c r="C93" s="13">
        <v>819.6</v>
      </c>
      <c r="D93" s="13">
        <v>0.52400000000000002</v>
      </c>
      <c r="E93" s="13">
        <v>13.94</v>
      </c>
      <c r="F93" s="13">
        <v>8.1300000000000008</v>
      </c>
      <c r="G93" s="13">
        <v>7.04</v>
      </c>
      <c r="H93" s="28" t="s">
        <v>112</v>
      </c>
      <c r="I93" s="13">
        <v>1.76</v>
      </c>
      <c r="J93" s="13">
        <v>57</v>
      </c>
      <c r="K93" s="13">
        <v>5</v>
      </c>
    </row>
    <row r="94" spans="1:14" x14ac:dyDescent="0.3">
      <c r="A94" s="41">
        <v>36248</v>
      </c>
      <c r="B94" s="13">
        <v>94728</v>
      </c>
      <c r="C94" s="13">
        <v>1067</v>
      </c>
      <c r="D94" s="13">
        <v>0.68259999999999998</v>
      </c>
      <c r="E94" s="13">
        <v>12.2</v>
      </c>
      <c r="F94" s="13">
        <v>8.02</v>
      </c>
      <c r="G94" s="13">
        <v>8.1199999999999992</v>
      </c>
      <c r="H94" s="28" t="s">
        <v>112</v>
      </c>
      <c r="I94" s="13">
        <v>1.18</v>
      </c>
      <c r="J94" s="28" t="s">
        <v>267</v>
      </c>
      <c r="K94" s="13">
        <v>10</v>
      </c>
      <c r="L94" s="13">
        <f>AVERAGE(K90:K94)</f>
        <v>33</v>
      </c>
      <c r="M94" s="38">
        <f>GEOMEAN(K90:K94)</f>
        <v>22.865252596366318</v>
      </c>
      <c r="N94" s="45" t="s">
        <v>274</v>
      </c>
    </row>
    <row r="95" spans="1:14" x14ac:dyDescent="0.3">
      <c r="A95" s="41">
        <v>36255</v>
      </c>
      <c r="B95" s="13">
        <v>102433</v>
      </c>
      <c r="C95" s="13">
        <v>1114</v>
      </c>
      <c r="D95" s="13">
        <v>0.71300000000000008</v>
      </c>
      <c r="E95" s="13">
        <v>11.18</v>
      </c>
      <c r="F95" s="13">
        <v>7.87</v>
      </c>
      <c r="G95" s="13">
        <v>11.63</v>
      </c>
      <c r="H95" s="28" t="s">
        <v>112</v>
      </c>
      <c r="I95" s="13">
        <v>0.85</v>
      </c>
      <c r="J95" s="13">
        <v>49.1</v>
      </c>
      <c r="K95" s="13">
        <v>70</v>
      </c>
    </row>
    <row r="96" spans="1:14" x14ac:dyDescent="0.3">
      <c r="A96" s="41">
        <v>36262</v>
      </c>
      <c r="B96" s="13">
        <v>104305</v>
      </c>
      <c r="C96" s="13">
        <v>890</v>
      </c>
      <c r="D96" s="13">
        <v>0.56989999999999996</v>
      </c>
      <c r="E96" s="13">
        <v>13.06</v>
      </c>
      <c r="F96" s="13">
        <v>8.01</v>
      </c>
      <c r="G96" s="13">
        <v>10.25</v>
      </c>
      <c r="H96" s="28" t="s">
        <v>112</v>
      </c>
      <c r="I96" s="13">
        <v>1.1200000000000001</v>
      </c>
      <c r="J96" s="13">
        <v>87.2</v>
      </c>
      <c r="K96" s="13">
        <v>70</v>
      </c>
    </row>
    <row r="97" spans="1:14" x14ac:dyDescent="0.3">
      <c r="A97" s="41">
        <v>36264</v>
      </c>
      <c r="B97" s="13">
        <v>93948</v>
      </c>
      <c r="C97" s="13">
        <v>1026</v>
      </c>
      <c r="D97" s="13">
        <v>0.65699999999999992</v>
      </c>
      <c r="E97" s="13">
        <v>11.52</v>
      </c>
      <c r="F97" s="13">
        <v>7.5</v>
      </c>
      <c r="G97" s="13">
        <v>11.46</v>
      </c>
      <c r="H97" s="28" t="s">
        <v>112</v>
      </c>
      <c r="I97" s="13">
        <v>0</v>
      </c>
      <c r="J97" s="13">
        <v>25.5</v>
      </c>
      <c r="K97" s="13">
        <v>5</v>
      </c>
    </row>
    <row r="98" spans="1:14" x14ac:dyDescent="0.3">
      <c r="A98" s="41">
        <v>36269</v>
      </c>
      <c r="B98" s="13">
        <v>110801</v>
      </c>
      <c r="C98" s="13">
        <v>940</v>
      </c>
      <c r="D98" s="13">
        <v>0.60199999999999998</v>
      </c>
      <c r="E98" s="13">
        <v>14.08</v>
      </c>
      <c r="F98" s="13">
        <v>8.33</v>
      </c>
      <c r="G98" s="13">
        <v>10.97</v>
      </c>
      <c r="H98" s="28" t="s">
        <v>112</v>
      </c>
      <c r="I98" s="13">
        <v>0.89</v>
      </c>
      <c r="J98" s="13">
        <v>35.799999999999997</v>
      </c>
      <c r="K98" s="13">
        <v>40</v>
      </c>
    </row>
    <row r="99" spans="1:14" x14ac:dyDescent="0.3">
      <c r="A99" s="48">
        <v>36276</v>
      </c>
      <c r="B99" s="13">
        <v>100542</v>
      </c>
      <c r="C99" s="13">
        <v>974</v>
      </c>
      <c r="D99" s="13">
        <v>0.62370000000000003</v>
      </c>
      <c r="E99" s="13">
        <v>7.68</v>
      </c>
      <c r="F99" s="13">
        <v>8.18</v>
      </c>
      <c r="G99" s="13">
        <v>12.91</v>
      </c>
      <c r="H99" s="28" t="s">
        <v>112</v>
      </c>
      <c r="I99" s="13">
        <v>0.47</v>
      </c>
      <c r="J99" s="13">
        <v>90.9</v>
      </c>
      <c r="K99" s="13">
        <v>40</v>
      </c>
      <c r="L99" s="13">
        <f>AVERAGE(K95:K99)</f>
        <v>45</v>
      </c>
      <c r="M99" s="38">
        <f>GEOMEAN(K95:K99)</f>
        <v>33.010888478979766</v>
      </c>
      <c r="N99" s="45" t="s">
        <v>275</v>
      </c>
    </row>
    <row r="100" spans="1:14" x14ac:dyDescent="0.3">
      <c r="A100" s="48">
        <v>36283</v>
      </c>
      <c r="B100" s="13">
        <v>95929</v>
      </c>
      <c r="C100" s="13">
        <v>1029</v>
      </c>
      <c r="D100" s="13">
        <v>0.65860000000000007</v>
      </c>
      <c r="E100" s="13">
        <v>9.14</v>
      </c>
      <c r="F100" s="13">
        <v>7.91</v>
      </c>
      <c r="G100" s="13">
        <v>15.31</v>
      </c>
      <c r="H100" s="28" t="s">
        <v>112</v>
      </c>
      <c r="I100" s="13">
        <v>0.51</v>
      </c>
      <c r="J100" s="13">
        <v>66</v>
      </c>
      <c r="K100" s="13">
        <v>30</v>
      </c>
    </row>
    <row r="101" spans="1:14" x14ac:dyDescent="0.3">
      <c r="A101" s="48">
        <v>36290</v>
      </c>
      <c r="B101" s="13">
        <v>95906</v>
      </c>
      <c r="C101" s="13">
        <v>920</v>
      </c>
      <c r="D101" s="13">
        <v>0.58930000000000005</v>
      </c>
      <c r="E101" s="13">
        <v>8.76</v>
      </c>
      <c r="F101" s="13">
        <v>7.9</v>
      </c>
      <c r="G101" s="13">
        <v>16.09</v>
      </c>
      <c r="H101" s="28" t="s">
        <v>112</v>
      </c>
      <c r="I101" s="13">
        <v>0.6</v>
      </c>
      <c r="J101" s="13">
        <v>53.6</v>
      </c>
      <c r="K101" s="46">
        <v>280</v>
      </c>
    </row>
    <row r="102" spans="1:14" x14ac:dyDescent="0.3">
      <c r="A102" s="48">
        <v>36292</v>
      </c>
      <c r="B102" s="13">
        <v>93715</v>
      </c>
      <c r="C102" s="13">
        <v>873</v>
      </c>
      <c r="D102" s="13">
        <v>0.55899999999999994</v>
      </c>
      <c r="E102" s="13">
        <v>4.25</v>
      </c>
      <c r="F102" s="13">
        <v>7.7</v>
      </c>
      <c r="G102" s="13">
        <v>18.47</v>
      </c>
      <c r="H102" s="28" t="s">
        <v>112</v>
      </c>
      <c r="I102" s="13">
        <v>0.2</v>
      </c>
      <c r="J102" s="13">
        <v>24.1</v>
      </c>
      <c r="K102" s="46">
        <v>460</v>
      </c>
    </row>
    <row r="103" spans="1:14" x14ac:dyDescent="0.3">
      <c r="A103" s="48">
        <v>36297</v>
      </c>
      <c r="B103" s="13">
        <v>102409</v>
      </c>
      <c r="C103" s="13">
        <v>873.2</v>
      </c>
      <c r="D103" s="13">
        <v>0.55890000000000006</v>
      </c>
      <c r="E103" s="13">
        <v>6.31</v>
      </c>
      <c r="F103" s="13">
        <v>7.93</v>
      </c>
      <c r="G103" s="13">
        <v>20.84</v>
      </c>
      <c r="H103" s="28" t="s">
        <v>112</v>
      </c>
      <c r="I103" s="13">
        <v>0.45</v>
      </c>
      <c r="J103" s="13">
        <v>67.400000000000006</v>
      </c>
      <c r="K103" s="46">
        <v>660</v>
      </c>
    </row>
    <row r="104" spans="1:14" x14ac:dyDescent="0.3">
      <c r="A104" s="48">
        <v>36304</v>
      </c>
      <c r="B104" s="13">
        <v>103154</v>
      </c>
      <c r="C104" s="13">
        <v>626.5</v>
      </c>
      <c r="D104" s="13">
        <v>0.40099999999999997</v>
      </c>
      <c r="E104" s="13">
        <v>8.42</v>
      </c>
      <c r="F104" s="13">
        <v>7.94</v>
      </c>
      <c r="G104" s="13">
        <v>15.13</v>
      </c>
      <c r="H104" s="28" t="s">
        <v>112</v>
      </c>
      <c r="I104" s="13">
        <v>0.25</v>
      </c>
      <c r="J104" s="13">
        <v>53.3</v>
      </c>
      <c r="K104" s="46">
        <v>300</v>
      </c>
      <c r="L104" s="13">
        <f>AVERAGE(K100:K104)</f>
        <v>346</v>
      </c>
      <c r="M104" s="43">
        <f>GEOMEAN(K100:K104)</f>
        <v>238.08961985329375</v>
      </c>
      <c r="N104" s="45" t="s">
        <v>276</v>
      </c>
    </row>
    <row r="105" spans="1:14" x14ac:dyDescent="0.3">
      <c r="A105" s="48">
        <v>36318</v>
      </c>
      <c r="B105" s="13">
        <v>102048</v>
      </c>
      <c r="C105" s="13">
        <v>891.8</v>
      </c>
      <c r="D105" s="13">
        <v>0.57069999999999999</v>
      </c>
      <c r="E105" s="13">
        <v>6.65</v>
      </c>
      <c r="F105" s="13">
        <v>7.94</v>
      </c>
      <c r="G105" s="13">
        <v>23.28</v>
      </c>
      <c r="H105" s="28" t="s">
        <v>112</v>
      </c>
      <c r="I105" s="28">
        <v>0.21</v>
      </c>
      <c r="J105" s="28">
        <v>65.8</v>
      </c>
      <c r="K105" s="46">
        <v>1200</v>
      </c>
    </row>
    <row r="106" spans="1:14" x14ac:dyDescent="0.3">
      <c r="A106" s="48">
        <v>36325</v>
      </c>
      <c r="B106" s="13">
        <v>105423</v>
      </c>
      <c r="C106" s="13">
        <v>912.8</v>
      </c>
      <c r="D106" s="13">
        <v>0.5837</v>
      </c>
      <c r="E106" s="13">
        <v>7.06</v>
      </c>
      <c r="F106" s="13">
        <v>8</v>
      </c>
      <c r="G106" s="13">
        <v>22.36</v>
      </c>
      <c r="H106" s="28" t="s">
        <v>112</v>
      </c>
      <c r="I106" s="13">
        <v>0.6</v>
      </c>
      <c r="J106" s="13">
        <v>66.8</v>
      </c>
      <c r="K106" s="46">
        <v>2000</v>
      </c>
    </row>
    <row r="107" spans="1:14" x14ac:dyDescent="0.3">
      <c r="A107" s="48">
        <v>36327</v>
      </c>
      <c r="B107" s="13">
        <v>95315</v>
      </c>
      <c r="C107" s="13">
        <v>956</v>
      </c>
      <c r="D107" s="13">
        <v>0.61199999999999999</v>
      </c>
      <c r="E107" s="13">
        <v>7.32</v>
      </c>
      <c r="F107" s="13">
        <v>7.3</v>
      </c>
      <c r="G107" s="13">
        <v>16.41</v>
      </c>
      <c r="H107" s="28" t="s">
        <v>112</v>
      </c>
      <c r="I107" s="13">
        <v>0</v>
      </c>
      <c r="J107" s="13">
        <v>54.3</v>
      </c>
      <c r="K107" s="46">
        <v>3400</v>
      </c>
    </row>
    <row r="108" spans="1:14" x14ac:dyDescent="0.3">
      <c r="A108" s="48">
        <v>36332</v>
      </c>
      <c r="B108" s="13">
        <v>105937</v>
      </c>
      <c r="C108" s="13">
        <v>946.5</v>
      </c>
      <c r="D108" s="13">
        <v>0.60580000000000001</v>
      </c>
      <c r="E108" s="13">
        <v>7.66</v>
      </c>
      <c r="F108" s="13">
        <v>8.09</v>
      </c>
      <c r="G108" s="13">
        <v>20.149999999999999</v>
      </c>
      <c r="H108" s="28" t="s">
        <v>112</v>
      </c>
      <c r="I108" s="13">
        <v>0.62</v>
      </c>
      <c r="J108" s="13">
        <v>66.5</v>
      </c>
      <c r="K108" s="46">
        <v>660</v>
      </c>
    </row>
    <row r="109" spans="1:14" x14ac:dyDescent="0.3">
      <c r="A109" s="48">
        <v>36339</v>
      </c>
      <c r="B109" s="13">
        <v>102423</v>
      </c>
      <c r="C109" s="13">
        <v>657.8</v>
      </c>
      <c r="D109" s="13">
        <v>0.42099999999999999</v>
      </c>
      <c r="E109" s="13">
        <v>7.64</v>
      </c>
      <c r="F109" s="13">
        <v>7.91</v>
      </c>
      <c r="G109" s="13">
        <v>24.05</v>
      </c>
      <c r="H109" s="28" t="s">
        <v>112</v>
      </c>
      <c r="I109" s="13">
        <v>0.11</v>
      </c>
      <c r="J109" s="13">
        <v>87.5</v>
      </c>
      <c r="K109" s="46">
        <v>780</v>
      </c>
      <c r="L109" s="13">
        <f>AVERAGE(K105:K109)</f>
        <v>1608</v>
      </c>
      <c r="M109" s="43">
        <f>GEOMEAN(K105:K109)</f>
        <v>1332.4954642913917</v>
      </c>
      <c r="N109" s="45" t="s">
        <v>277</v>
      </c>
    </row>
    <row r="110" spans="1:14" x14ac:dyDescent="0.3">
      <c r="A110" s="48">
        <v>36353</v>
      </c>
      <c r="B110" s="13">
        <v>102931</v>
      </c>
      <c r="C110" s="13">
        <v>948</v>
      </c>
      <c r="D110" s="13">
        <v>0.60670000000000002</v>
      </c>
      <c r="E110" s="13">
        <v>7.09</v>
      </c>
      <c r="F110" s="13">
        <v>7.76</v>
      </c>
      <c r="G110" s="13">
        <v>19.43</v>
      </c>
      <c r="H110" s="28" t="s">
        <v>112</v>
      </c>
      <c r="I110" s="13">
        <v>0.97</v>
      </c>
      <c r="J110" s="13">
        <v>66.900000000000006</v>
      </c>
      <c r="K110" s="46">
        <v>650</v>
      </c>
    </row>
    <row r="111" spans="1:14" x14ac:dyDescent="0.3">
      <c r="A111" s="48">
        <v>36355</v>
      </c>
      <c r="B111" s="13">
        <v>100114</v>
      </c>
      <c r="C111" s="13">
        <v>806.7</v>
      </c>
      <c r="D111" s="13">
        <v>0.51629999999999998</v>
      </c>
      <c r="E111" s="13">
        <v>6.08</v>
      </c>
      <c r="F111" s="13">
        <v>7.92</v>
      </c>
      <c r="G111" s="13">
        <v>20.89</v>
      </c>
      <c r="H111" s="28" t="s">
        <v>112</v>
      </c>
      <c r="I111" s="13">
        <v>0.81</v>
      </c>
      <c r="J111" s="13">
        <v>71.5</v>
      </c>
      <c r="K111" s="46">
        <v>3200</v>
      </c>
    </row>
    <row r="112" spans="1:14" x14ac:dyDescent="0.3">
      <c r="A112" s="48">
        <v>36360</v>
      </c>
      <c r="B112" s="13">
        <v>111526</v>
      </c>
      <c r="C112" s="13">
        <v>497</v>
      </c>
      <c r="D112" s="13">
        <v>0.31809999999999999</v>
      </c>
      <c r="E112" s="13">
        <v>7.05</v>
      </c>
      <c r="F112" s="13">
        <v>7.94</v>
      </c>
      <c r="G112" s="13">
        <v>24.57</v>
      </c>
      <c r="H112" s="28" t="s">
        <v>112</v>
      </c>
      <c r="I112" s="13">
        <v>0.3</v>
      </c>
      <c r="J112" s="13">
        <v>95.6</v>
      </c>
      <c r="K112" s="46">
        <v>380</v>
      </c>
    </row>
    <row r="113" spans="1:14" x14ac:dyDescent="0.3">
      <c r="A113" s="48">
        <v>36367</v>
      </c>
      <c r="B113" s="13">
        <v>104049</v>
      </c>
      <c r="C113" s="13">
        <v>537</v>
      </c>
      <c r="D113" s="13">
        <v>0.34370000000000001</v>
      </c>
      <c r="E113" s="13">
        <v>3.93</v>
      </c>
      <c r="F113" s="13">
        <v>7.97</v>
      </c>
      <c r="G113" s="13">
        <v>26.21</v>
      </c>
      <c r="H113" s="28" t="s">
        <v>112</v>
      </c>
      <c r="I113" s="13">
        <v>0.2</v>
      </c>
      <c r="J113" s="13">
        <v>94.9</v>
      </c>
      <c r="K113" s="13">
        <v>130</v>
      </c>
    </row>
    <row r="114" spans="1:14" x14ac:dyDescent="0.3">
      <c r="A114" s="48">
        <v>36369</v>
      </c>
      <c r="B114" s="13">
        <v>100704</v>
      </c>
      <c r="C114" s="13">
        <v>894</v>
      </c>
      <c r="D114" s="13">
        <v>0.57209999999999994</v>
      </c>
      <c r="E114" s="13">
        <v>4.7300000000000004</v>
      </c>
      <c r="F114" s="13">
        <v>7.95</v>
      </c>
      <c r="G114" s="13">
        <v>25.22</v>
      </c>
      <c r="H114" s="28" t="s">
        <v>112</v>
      </c>
      <c r="I114" s="13">
        <v>0.23</v>
      </c>
      <c r="J114" s="13">
        <v>74.400000000000006</v>
      </c>
      <c r="K114" s="46">
        <v>480</v>
      </c>
      <c r="L114" s="13">
        <f>AVERAGE(K110:K114)</f>
        <v>968</v>
      </c>
      <c r="M114" s="43">
        <f>GEOMEAN(K110:K114)</f>
        <v>547.78016721735912</v>
      </c>
      <c r="N114" s="45" t="s">
        <v>278</v>
      </c>
    </row>
    <row r="115" spans="1:14" x14ac:dyDescent="0.3">
      <c r="A115" s="48">
        <v>36374</v>
      </c>
      <c r="B115" s="13">
        <v>110025</v>
      </c>
      <c r="C115" s="13">
        <v>845</v>
      </c>
      <c r="D115" s="13">
        <v>0.54080000000000006</v>
      </c>
      <c r="E115" s="13">
        <v>7.45</v>
      </c>
      <c r="F115" s="13">
        <v>7.99</v>
      </c>
      <c r="G115" s="13">
        <v>22.55</v>
      </c>
      <c r="H115" s="28" t="s">
        <v>112</v>
      </c>
      <c r="I115" s="13">
        <v>0.74</v>
      </c>
      <c r="J115" s="13">
        <v>84.7</v>
      </c>
      <c r="K115" s="13">
        <v>130</v>
      </c>
    </row>
    <row r="116" spans="1:14" x14ac:dyDescent="0.3">
      <c r="A116" s="48">
        <v>36381</v>
      </c>
      <c r="B116" s="13">
        <v>104602</v>
      </c>
      <c r="C116" s="13">
        <v>792.4</v>
      </c>
      <c r="D116" s="13">
        <v>0.5071</v>
      </c>
      <c r="E116" s="13">
        <v>5.22</v>
      </c>
      <c r="F116" s="13">
        <v>7.69</v>
      </c>
      <c r="G116" s="13">
        <v>20.07</v>
      </c>
      <c r="H116" s="28" t="s">
        <v>112</v>
      </c>
      <c r="I116" s="13">
        <v>0.2</v>
      </c>
      <c r="J116" s="13">
        <v>66.400000000000006</v>
      </c>
      <c r="K116" s="46">
        <v>1300</v>
      </c>
    </row>
    <row r="117" spans="1:14" x14ac:dyDescent="0.3">
      <c r="A117" s="48">
        <v>36388</v>
      </c>
      <c r="B117" s="13">
        <v>111152</v>
      </c>
      <c r="C117" s="13">
        <v>807.6</v>
      </c>
      <c r="D117" s="13">
        <v>0.51690000000000003</v>
      </c>
      <c r="E117" s="13">
        <v>6.6</v>
      </c>
      <c r="F117" s="13">
        <v>7.83</v>
      </c>
      <c r="G117" s="13">
        <v>20.47</v>
      </c>
      <c r="H117" s="28" t="s">
        <v>112</v>
      </c>
      <c r="I117" s="13">
        <v>0.57999999999999996</v>
      </c>
      <c r="J117" s="13">
        <v>83.1</v>
      </c>
      <c r="K117" s="13">
        <v>160</v>
      </c>
    </row>
    <row r="118" spans="1:14" x14ac:dyDescent="0.3">
      <c r="A118" s="48">
        <v>36395</v>
      </c>
      <c r="B118" s="13">
        <v>95312</v>
      </c>
      <c r="C118" s="13">
        <v>848.2</v>
      </c>
      <c r="D118" s="13">
        <v>0.54289999999999994</v>
      </c>
      <c r="E118" s="13">
        <v>4.3899999999999997</v>
      </c>
      <c r="F118" s="13">
        <v>7.63</v>
      </c>
      <c r="G118" s="13">
        <v>20.11</v>
      </c>
      <c r="H118" s="28" t="s">
        <v>112</v>
      </c>
      <c r="I118" s="13">
        <v>0.15</v>
      </c>
      <c r="J118" s="13">
        <v>95</v>
      </c>
      <c r="K118" s="46">
        <v>570</v>
      </c>
    </row>
    <row r="119" spans="1:14" x14ac:dyDescent="0.3">
      <c r="A119" s="48">
        <v>36402</v>
      </c>
      <c r="B119" s="13">
        <v>114630</v>
      </c>
      <c r="C119" s="13">
        <v>1239</v>
      </c>
      <c r="D119" s="13">
        <v>0.79280000000000006</v>
      </c>
      <c r="E119" s="13">
        <v>4.1900000000000004</v>
      </c>
      <c r="F119" s="13">
        <v>7.7</v>
      </c>
      <c r="G119" s="13">
        <v>18.43</v>
      </c>
      <c r="H119" s="28" t="s">
        <v>112</v>
      </c>
      <c r="I119" s="13">
        <v>0.72</v>
      </c>
      <c r="J119" s="13">
        <v>85.3</v>
      </c>
      <c r="K119" s="13">
        <v>80</v>
      </c>
      <c r="L119" s="13">
        <f>AVERAGE(K115:K119)</f>
        <v>448</v>
      </c>
      <c r="M119" s="81">
        <f>GEOMEAN(K115:K119)</f>
        <v>261.93546612686293</v>
      </c>
      <c r="N119" s="28" t="s">
        <v>281</v>
      </c>
    </row>
    <row r="120" spans="1:14" x14ac:dyDescent="0.3">
      <c r="A120" s="48">
        <v>36411</v>
      </c>
      <c r="B120" s="13">
        <v>101041</v>
      </c>
      <c r="C120" s="13" t="e">
        <v>#VALUE!</v>
      </c>
      <c r="D120" s="13" t="e">
        <v>#VALUE!</v>
      </c>
      <c r="E120" s="13">
        <v>3.25</v>
      </c>
      <c r="F120" s="13">
        <v>7.35</v>
      </c>
      <c r="G120" s="13">
        <v>19.239999999999998</v>
      </c>
      <c r="H120" s="28" t="s">
        <v>112</v>
      </c>
      <c r="I120" s="13">
        <v>0.04</v>
      </c>
      <c r="J120" s="13">
        <v>65</v>
      </c>
      <c r="K120" s="13">
        <v>30</v>
      </c>
    </row>
    <row r="121" spans="1:14" x14ac:dyDescent="0.3">
      <c r="A121" s="48">
        <v>36416</v>
      </c>
      <c r="B121" s="13">
        <v>105505</v>
      </c>
      <c r="C121" s="13">
        <v>1097</v>
      </c>
      <c r="D121" s="13">
        <v>0.70189999999999997</v>
      </c>
      <c r="E121" s="13">
        <v>3.86</v>
      </c>
      <c r="F121" s="13">
        <v>7.3</v>
      </c>
      <c r="G121" s="13">
        <v>19.3</v>
      </c>
      <c r="H121" s="28" t="s">
        <v>112</v>
      </c>
      <c r="I121" s="13">
        <v>0.43</v>
      </c>
      <c r="J121" s="13">
        <v>92.1</v>
      </c>
      <c r="K121" s="46">
        <v>320</v>
      </c>
    </row>
    <row r="122" spans="1:14" x14ac:dyDescent="0.3">
      <c r="A122" s="48">
        <v>36423</v>
      </c>
      <c r="B122" s="13">
        <v>100104</v>
      </c>
      <c r="C122" s="13">
        <v>812.3</v>
      </c>
      <c r="D122" s="13">
        <v>0.51980000000000004</v>
      </c>
      <c r="E122" s="13">
        <v>3.03</v>
      </c>
      <c r="F122" s="13">
        <v>7.27</v>
      </c>
      <c r="G122" s="13">
        <v>18.190000000000001</v>
      </c>
      <c r="H122" s="28" t="s">
        <v>112</v>
      </c>
      <c r="I122" s="13">
        <v>0.33</v>
      </c>
      <c r="J122" s="13">
        <v>70.099999999999994</v>
      </c>
      <c r="K122" s="13">
        <v>10</v>
      </c>
    </row>
    <row r="123" spans="1:14" x14ac:dyDescent="0.3">
      <c r="A123" s="48">
        <v>36425</v>
      </c>
      <c r="B123" s="13">
        <v>100447</v>
      </c>
      <c r="C123" s="13">
        <v>1163</v>
      </c>
      <c r="D123" s="13">
        <v>0.74440000000000006</v>
      </c>
      <c r="E123" s="13">
        <v>4.79</v>
      </c>
      <c r="F123" s="13">
        <v>7.6</v>
      </c>
      <c r="G123" s="13">
        <v>13.23</v>
      </c>
      <c r="H123" s="28" t="s">
        <v>112</v>
      </c>
      <c r="I123" s="13">
        <v>0.69</v>
      </c>
      <c r="J123" s="13">
        <v>57.5</v>
      </c>
      <c r="K123" s="13">
        <v>40</v>
      </c>
    </row>
    <row r="124" spans="1:14" x14ac:dyDescent="0.3">
      <c r="A124" s="48">
        <v>36430</v>
      </c>
      <c r="B124" s="13">
        <v>103401</v>
      </c>
      <c r="C124" s="13">
        <v>1156</v>
      </c>
      <c r="D124" s="13">
        <v>0.74010000000000009</v>
      </c>
      <c r="E124" s="13">
        <v>2.89</v>
      </c>
      <c r="F124" s="13">
        <v>7.52</v>
      </c>
      <c r="G124" s="13">
        <v>18.3</v>
      </c>
      <c r="H124" s="28" t="s">
        <v>112</v>
      </c>
      <c r="I124" s="13">
        <v>0.19</v>
      </c>
      <c r="J124" s="13">
        <v>98.7</v>
      </c>
      <c r="K124" s="13">
        <v>10</v>
      </c>
      <c r="L124" s="13">
        <f>AVERAGE(K120:K124)</f>
        <v>82</v>
      </c>
      <c r="M124" s="38">
        <f>GEOMEAN(K120:K124)</f>
        <v>32.875036590344514</v>
      </c>
      <c r="N124" s="45" t="s">
        <v>282</v>
      </c>
    </row>
    <row r="125" spans="1:14" x14ac:dyDescent="0.3">
      <c r="A125" s="48">
        <v>36437</v>
      </c>
      <c r="B125" s="13">
        <v>112121</v>
      </c>
      <c r="C125" s="13">
        <v>546.4</v>
      </c>
      <c r="D125" s="13">
        <v>0.34970000000000001</v>
      </c>
      <c r="E125" s="13">
        <v>7.23</v>
      </c>
      <c r="F125" s="13">
        <v>7.59</v>
      </c>
      <c r="G125" s="13">
        <v>12.75</v>
      </c>
      <c r="H125" s="28" t="s">
        <v>112</v>
      </c>
      <c r="I125" s="13">
        <v>1.01</v>
      </c>
      <c r="J125" s="13">
        <v>83</v>
      </c>
      <c r="K125" s="46">
        <v>700</v>
      </c>
    </row>
    <row r="126" spans="1:14" x14ac:dyDescent="0.3">
      <c r="A126" s="48">
        <v>36439</v>
      </c>
      <c r="B126" s="13">
        <v>105711</v>
      </c>
      <c r="C126" s="13">
        <v>582.79999999999995</v>
      </c>
      <c r="D126" s="13">
        <v>0.37319999999999998</v>
      </c>
      <c r="E126" s="13">
        <v>6.6</v>
      </c>
      <c r="F126" s="13">
        <v>7.47</v>
      </c>
      <c r="G126" s="13">
        <v>11.15</v>
      </c>
      <c r="H126" s="28" t="s">
        <v>112</v>
      </c>
      <c r="I126" s="13">
        <v>0.83</v>
      </c>
      <c r="J126" s="13">
        <v>96.1</v>
      </c>
      <c r="K126" s="13">
        <v>70</v>
      </c>
    </row>
    <row r="127" spans="1:14" x14ac:dyDescent="0.3">
      <c r="A127" s="48">
        <v>36444</v>
      </c>
      <c r="B127" s="13">
        <v>104309</v>
      </c>
      <c r="C127" s="13">
        <v>531.20000000000005</v>
      </c>
      <c r="D127" s="13">
        <v>0.34</v>
      </c>
      <c r="E127" s="13">
        <v>7.41</v>
      </c>
      <c r="F127" s="13">
        <v>7.67</v>
      </c>
      <c r="G127" s="13">
        <v>15.02</v>
      </c>
      <c r="H127" s="28" t="s">
        <v>112</v>
      </c>
      <c r="I127" s="13">
        <v>0.47</v>
      </c>
      <c r="J127" s="13">
        <v>90.3</v>
      </c>
      <c r="K127" s="49">
        <v>100</v>
      </c>
    </row>
    <row r="128" spans="1:14" x14ac:dyDescent="0.3">
      <c r="A128" s="48">
        <v>36451</v>
      </c>
      <c r="B128" s="13">
        <v>112152</v>
      </c>
      <c r="C128" s="13">
        <v>604.5</v>
      </c>
      <c r="D128" s="13">
        <v>0.38750000000000001</v>
      </c>
      <c r="E128" s="13">
        <v>7.66</v>
      </c>
      <c r="F128" s="13">
        <v>7.6</v>
      </c>
      <c r="G128" s="13">
        <v>10.23</v>
      </c>
      <c r="H128" s="28" t="s">
        <v>112</v>
      </c>
      <c r="I128" s="13">
        <v>0.64</v>
      </c>
      <c r="J128" s="13">
        <v>87.1</v>
      </c>
      <c r="K128" s="46">
        <v>1200</v>
      </c>
    </row>
    <row r="129" spans="1:14" x14ac:dyDescent="0.3">
      <c r="A129" s="48">
        <v>36458</v>
      </c>
      <c r="B129" s="13">
        <v>112257</v>
      </c>
      <c r="C129" s="13">
        <v>644.6</v>
      </c>
      <c r="D129" s="13">
        <v>0.41249999999999998</v>
      </c>
      <c r="E129" s="13">
        <v>8.77</v>
      </c>
      <c r="F129" s="13">
        <v>7.41</v>
      </c>
      <c r="G129" s="13">
        <v>7.06</v>
      </c>
      <c r="H129" s="28" t="s">
        <v>112</v>
      </c>
      <c r="I129" s="13">
        <v>0.92</v>
      </c>
      <c r="J129" s="13">
        <v>67.599999999999994</v>
      </c>
      <c r="K129" s="13">
        <v>160</v>
      </c>
      <c r="L129" s="13">
        <f>AVERAGE(K125:K129)</f>
        <v>446</v>
      </c>
      <c r="M129" s="43">
        <f>GEOMEAN(K125:K129)</f>
        <v>248.14153346116117</v>
      </c>
      <c r="N129" s="45" t="s">
        <v>283</v>
      </c>
    </row>
    <row r="130" spans="1:14" x14ac:dyDescent="0.3">
      <c r="A130" s="48">
        <v>36465</v>
      </c>
      <c r="B130" s="13">
        <v>102552</v>
      </c>
      <c r="C130" s="13">
        <v>960.7</v>
      </c>
      <c r="D130" s="13">
        <v>0.6149</v>
      </c>
      <c r="E130" s="13">
        <v>3.72</v>
      </c>
      <c r="F130" s="13">
        <v>7.4</v>
      </c>
      <c r="G130" s="13">
        <v>12.71</v>
      </c>
      <c r="H130" s="28" t="s">
        <v>112</v>
      </c>
      <c r="I130" s="13">
        <v>0.39</v>
      </c>
      <c r="J130" s="13">
        <v>96.1</v>
      </c>
      <c r="K130" s="46">
        <v>620</v>
      </c>
    </row>
    <row r="131" spans="1:14" x14ac:dyDescent="0.3">
      <c r="A131" s="48">
        <v>36472</v>
      </c>
      <c r="B131" s="13">
        <v>100203</v>
      </c>
      <c r="C131" s="13">
        <v>1056</v>
      </c>
      <c r="D131" s="13">
        <v>0.67559999999999998</v>
      </c>
      <c r="E131" s="13">
        <v>3.64</v>
      </c>
      <c r="F131" s="13">
        <v>7.32</v>
      </c>
      <c r="G131" s="13">
        <v>7.98</v>
      </c>
      <c r="H131" s="28" t="s">
        <v>112</v>
      </c>
      <c r="I131" s="13">
        <v>0.72</v>
      </c>
      <c r="J131" s="13">
        <v>93</v>
      </c>
      <c r="K131" s="13">
        <v>30</v>
      </c>
    </row>
    <row r="132" spans="1:14" x14ac:dyDescent="0.3">
      <c r="A132" s="48">
        <v>36479</v>
      </c>
      <c r="B132" s="13">
        <v>105815</v>
      </c>
      <c r="C132" s="13">
        <v>1052</v>
      </c>
      <c r="D132" s="13">
        <v>0.67359999999999998</v>
      </c>
      <c r="E132" s="13">
        <v>1.67</v>
      </c>
      <c r="F132" s="13">
        <v>7.2</v>
      </c>
      <c r="G132" s="13">
        <v>7</v>
      </c>
      <c r="H132" s="28" t="s">
        <v>112</v>
      </c>
      <c r="I132" s="13">
        <v>0.71</v>
      </c>
      <c r="J132" s="13">
        <v>91.9</v>
      </c>
      <c r="K132" s="13">
        <v>10</v>
      </c>
    </row>
    <row r="133" spans="1:14" x14ac:dyDescent="0.3">
      <c r="A133" s="48">
        <v>36486</v>
      </c>
      <c r="B133" s="13">
        <v>102551</v>
      </c>
      <c r="C133" s="13">
        <v>636.29999999999995</v>
      </c>
      <c r="D133" s="13">
        <v>0.40720000000000001</v>
      </c>
      <c r="E133" s="13">
        <v>6.78</v>
      </c>
      <c r="F133" s="13">
        <v>7.4</v>
      </c>
      <c r="G133" s="13">
        <v>10.039999999999999</v>
      </c>
      <c r="H133" s="28" t="s">
        <v>112</v>
      </c>
      <c r="I133" s="13">
        <v>0.71</v>
      </c>
      <c r="J133" s="13">
        <v>91.9</v>
      </c>
      <c r="K133" s="46">
        <v>220</v>
      </c>
    </row>
    <row r="134" spans="1:14" x14ac:dyDescent="0.3">
      <c r="A134" s="48">
        <v>36493</v>
      </c>
      <c r="B134" s="13">
        <v>102014</v>
      </c>
      <c r="C134" s="13">
        <v>551.9</v>
      </c>
      <c r="D134" s="13">
        <v>0.35340000000000005</v>
      </c>
      <c r="E134" s="13">
        <v>10.15</v>
      </c>
      <c r="F134" s="13">
        <v>7.43</v>
      </c>
      <c r="G134" s="13">
        <v>3.36</v>
      </c>
      <c r="H134" s="28" t="s">
        <v>112</v>
      </c>
      <c r="I134" s="13">
        <v>0.93</v>
      </c>
      <c r="J134" s="13">
        <v>89.8</v>
      </c>
      <c r="K134" s="13">
        <v>10</v>
      </c>
      <c r="L134" s="13">
        <f>AVERAGE(K130:K134)</f>
        <v>178</v>
      </c>
      <c r="M134" s="38">
        <f>GEOMEAN(K130:K134)</f>
        <v>52.770003746183207</v>
      </c>
      <c r="N134" s="45" t="s">
        <v>284</v>
      </c>
    </row>
    <row r="135" spans="1:14" x14ac:dyDescent="0.3">
      <c r="A135" s="48">
        <v>36500</v>
      </c>
      <c r="B135" s="13">
        <v>111745</v>
      </c>
      <c r="C135" s="13">
        <v>351.3</v>
      </c>
      <c r="D135" s="13">
        <v>0.2248</v>
      </c>
      <c r="E135" s="13">
        <v>11.68</v>
      </c>
      <c r="F135" s="13">
        <v>7.7</v>
      </c>
      <c r="G135" s="13">
        <v>6.94</v>
      </c>
      <c r="H135" s="28" t="s">
        <v>112</v>
      </c>
      <c r="I135" s="13">
        <v>1.35</v>
      </c>
      <c r="J135" s="13">
        <v>39.6</v>
      </c>
      <c r="K135" s="46">
        <v>560</v>
      </c>
    </row>
    <row r="136" spans="1:14" x14ac:dyDescent="0.3">
      <c r="A136" s="48">
        <v>36502</v>
      </c>
      <c r="B136" s="13">
        <v>102244</v>
      </c>
      <c r="C136" s="13">
        <v>547</v>
      </c>
      <c r="D136" s="13">
        <v>0.35099999999999998</v>
      </c>
      <c r="E136" s="13">
        <v>11.15</v>
      </c>
      <c r="F136" s="13">
        <v>7.86</v>
      </c>
      <c r="G136" s="13">
        <v>2.15</v>
      </c>
      <c r="H136" s="28" t="s">
        <v>112</v>
      </c>
      <c r="I136" s="13">
        <v>0.3</v>
      </c>
      <c r="J136" s="13">
        <v>48.2</v>
      </c>
      <c r="K136" s="46">
        <v>240</v>
      </c>
    </row>
    <row r="137" spans="1:14" x14ac:dyDescent="0.3">
      <c r="A137" s="48">
        <v>36507</v>
      </c>
      <c r="B137" s="13">
        <v>114217</v>
      </c>
      <c r="K137" s="47">
        <v>140</v>
      </c>
    </row>
    <row r="138" spans="1:14" x14ac:dyDescent="0.3">
      <c r="A138" s="48">
        <v>36514</v>
      </c>
      <c r="B138" s="13">
        <v>120940</v>
      </c>
      <c r="C138" s="13">
        <v>742.6</v>
      </c>
      <c r="D138" s="13">
        <v>0.47509999999999997</v>
      </c>
      <c r="E138" s="13">
        <v>9.7799999999999994</v>
      </c>
      <c r="F138" s="13">
        <v>7.82</v>
      </c>
      <c r="G138" s="13">
        <v>4.9400000000000004</v>
      </c>
      <c r="H138" s="28" t="s">
        <v>112</v>
      </c>
      <c r="I138" s="13">
        <v>1.2</v>
      </c>
      <c r="J138" s="13">
        <v>81.7</v>
      </c>
      <c r="K138" s="46">
        <v>390</v>
      </c>
    </row>
    <row r="139" spans="1:14" x14ac:dyDescent="0.3">
      <c r="A139" s="48">
        <v>36521</v>
      </c>
      <c r="B139" s="13">
        <v>100707</v>
      </c>
      <c r="C139" s="13">
        <v>1179</v>
      </c>
      <c r="D139" s="13">
        <v>0.75459999999999994</v>
      </c>
      <c r="E139" s="13">
        <v>12.35</v>
      </c>
      <c r="F139" s="13">
        <v>7.72</v>
      </c>
      <c r="G139" s="13">
        <v>0.01</v>
      </c>
      <c r="H139" s="28" t="s">
        <v>112</v>
      </c>
      <c r="I139" s="13">
        <v>0.22</v>
      </c>
      <c r="J139" s="13">
        <v>98.5</v>
      </c>
      <c r="K139" s="13">
        <v>60</v>
      </c>
      <c r="L139" s="13">
        <f>AVERAGE(K135:K139)</f>
        <v>278</v>
      </c>
      <c r="M139" s="43">
        <f>GEOMEAN(K135:K139)</f>
        <v>213.18106738305079</v>
      </c>
      <c r="N139" s="45" t="s">
        <v>285</v>
      </c>
    </row>
    <row r="140" spans="1:14" x14ac:dyDescent="0.3">
      <c r="A140" s="48">
        <v>36528</v>
      </c>
      <c r="B140" s="13">
        <v>112849</v>
      </c>
      <c r="C140" s="13">
        <v>1302</v>
      </c>
      <c r="D140" s="13">
        <v>0.83360000000000001</v>
      </c>
      <c r="E140" s="13">
        <v>10.24</v>
      </c>
      <c r="F140" s="13">
        <v>7.89</v>
      </c>
      <c r="G140" s="13">
        <v>5.57</v>
      </c>
      <c r="H140" s="28" t="s">
        <v>112</v>
      </c>
      <c r="I140" s="13">
        <v>0.95</v>
      </c>
      <c r="J140" s="13">
        <v>79.3</v>
      </c>
      <c r="K140" s="13">
        <v>100</v>
      </c>
    </row>
    <row r="141" spans="1:14" x14ac:dyDescent="0.3">
      <c r="A141" s="48">
        <v>36535</v>
      </c>
      <c r="B141" s="13">
        <v>115843</v>
      </c>
      <c r="C141" s="13">
        <v>962.7</v>
      </c>
      <c r="D141" s="13">
        <v>0.61609999999999998</v>
      </c>
      <c r="E141" s="13">
        <v>10.72</v>
      </c>
      <c r="F141" s="13">
        <v>8.02</v>
      </c>
      <c r="G141" s="13">
        <v>5.66</v>
      </c>
      <c r="H141" s="28" t="s">
        <v>112</v>
      </c>
      <c r="I141" s="13">
        <v>0.85</v>
      </c>
      <c r="J141" s="13">
        <v>82.1</v>
      </c>
      <c r="K141" s="13">
        <v>100</v>
      </c>
    </row>
    <row r="142" spans="1:14" x14ac:dyDescent="0.3">
      <c r="A142" s="48">
        <v>36543</v>
      </c>
      <c r="B142" s="13">
        <v>103146</v>
      </c>
      <c r="C142" s="13">
        <v>1035</v>
      </c>
      <c r="D142" s="13">
        <v>0.66269999999999996</v>
      </c>
      <c r="E142" s="13">
        <v>13.08</v>
      </c>
      <c r="F142" s="13">
        <v>7.75</v>
      </c>
      <c r="G142" s="13">
        <v>0.26</v>
      </c>
      <c r="H142" s="28" t="s">
        <v>112</v>
      </c>
      <c r="I142" s="13">
        <v>0.15</v>
      </c>
      <c r="J142" s="13">
        <v>89.5</v>
      </c>
      <c r="K142" s="13">
        <v>50</v>
      </c>
    </row>
    <row r="143" spans="1:14" x14ac:dyDescent="0.3">
      <c r="A143" s="48">
        <v>36549</v>
      </c>
      <c r="B143" s="13">
        <v>105919</v>
      </c>
      <c r="C143" s="13">
        <v>3128</v>
      </c>
      <c r="D143" s="13">
        <v>2.0019999999999998</v>
      </c>
      <c r="E143" s="13">
        <v>13</v>
      </c>
      <c r="F143" s="13">
        <v>7.74</v>
      </c>
      <c r="G143" s="13">
        <v>-0.11</v>
      </c>
      <c r="H143" s="28" t="s">
        <v>112</v>
      </c>
      <c r="I143" s="13">
        <v>1.57</v>
      </c>
      <c r="J143" s="13">
        <v>91.4</v>
      </c>
      <c r="K143" s="13">
        <v>10</v>
      </c>
    </row>
    <row r="144" spans="1:14" x14ac:dyDescent="0.3">
      <c r="A144" s="48">
        <v>36551</v>
      </c>
      <c r="B144" s="13">
        <v>94242</v>
      </c>
      <c r="C144" s="13">
        <v>4028</v>
      </c>
      <c r="D144" s="13">
        <v>2.5779999999999998</v>
      </c>
      <c r="E144" s="13">
        <v>11.05</v>
      </c>
      <c r="F144" s="13">
        <v>7.49</v>
      </c>
      <c r="G144" s="13">
        <v>-0.3</v>
      </c>
      <c r="H144" s="28" t="s">
        <v>112</v>
      </c>
      <c r="I144" s="13">
        <v>0.55000000000000004</v>
      </c>
      <c r="J144" s="13">
        <v>54.9</v>
      </c>
      <c r="K144" s="47">
        <v>20</v>
      </c>
      <c r="L144" s="13">
        <f>AVERAGE(K140:K144)</f>
        <v>56</v>
      </c>
      <c r="M144" s="38">
        <f>GEOMEAN(K140:K144)</f>
        <v>39.810717055349727</v>
      </c>
      <c r="N144" s="45" t="s">
        <v>287</v>
      </c>
    </row>
    <row r="145" spans="1:14" x14ac:dyDescent="0.3">
      <c r="A145" s="48">
        <v>36556</v>
      </c>
      <c r="G145" s="13" t="s">
        <v>288</v>
      </c>
    </row>
    <row r="146" spans="1:14" x14ac:dyDescent="0.3">
      <c r="A146" s="48">
        <v>36563</v>
      </c>
      <c r="B146" s="13">
        <v>94936</v>
      </c>
      <c r="C146" s="13">
        <v>3230</v>
      </c>
      <c r="D146" s="13">
        <v>2.0680000000000001</v>
      </c>
      <c r="E146" s="13">
        <v>13.85</v>
      </c>
      <c r="F146" s="13">
        <v>7.54</v>
      </c>
      <c r="G146" s="13">
        <v>-0.18</v>
      </c>
      <c r="H146" s="28" t="s">
        <v>112</v>
      </c>
      <c r="I146" s="13">
        <v>0.01</v>
      </c>
      <c r="J146" s="13">
        <v>100</v>
      </c>
      <c r="K146" s="13">
        <v>90</v>
      </c>
    </row>
    <row r="147" spans="1:14" x14ac:dyDescent="0.3">
      <c r="A147" s="48">
        <v>36570</v>
      </c>
      <c r="B147" s="13">
        <v>95632</v>
      </c>
      <c r="C147" s="13">
        <v>2047</v>
      </c>
      <c r="D147" s="13">
        <v>1.31</v>
      </c>
      <c r="E147" s="13">
        <v>13.24</v>
      </c>
      <c r="F147" s="13">
        <v>7.58</v>
      </c>
      <c r="G147" s="13">
        <v>1.59</v>
      </c>
      <c r="H147" s="28" t="s">
        <v>112</v>
      </c>
      <c r="I147" s="13">
        <v>0.61</v>
      </c>
      <c r="J147" s="13">
        <v>100</v>
      </c>
      <c r="K147" s="13">
        <v>90</v>
      </c>
    </row>
    <row r="148" spans="1:14" x14ac:dyDescent="0.3">
      <c r="A148" s="48">
        <v>36577</v>
      </c>
      <c r="B148" s="13">
        <v>112520</v>
      </c>
      <c r="C148" s="13">
        <v>1317</v>
      </c>
      <c r="D148" s="13">
        <v>0.84289999999999998</v>
      </c>
      <c r="E148" s="13">
        <v>12.98</v>
      </c>
      <c r="F148" s="13">
        <v>7.76</v>
      </c>
      <c r="G148" s="13">
        <v>2.2799999999999998</v>
      </c>
      <c r="H148" s="28" t="s">
        <v>112</v>
      </c>
      <c r="I148" s="13">
        <v>1.7</v>
      </c>
      <c r="J148" s="13">
        <v>93.3</v>
      </c>
      <c r="K148" s="13">
        <v>10</v>
      </c>
    </row>
    <row r="149" spans="1:14" x14ac:dyDescent="0.3">
      <c r="A149" s="48">
        <v>36586</v>
      </c>
      <c r="B149" s="13">
        <v>100908</v>
      </c>
      <c r="C149" s="13">
        <v>1148</v>
      </c>
      <c r="D149" s="13">
        <v>0.73440000000000005</v>
      </c>
      <c r="E149" s="13">
        <v>12.68</v>
      </c>
      <c r="F149" s="13">
        <v>8.0500000000000007</v>
      </c>
      <c r="G149" s="13">
        <v>9.6999999999999993</v>
      </c>
      <c r="H149" s="28" t="s">
        <v>112</v>
      </c>
      <c r="I149" s="13">
        <v>0.04</v>
      </c>
      <c r="J149" s="13">
        <v>100</v>
      </c>
      <c r="K149" s="13">
        <v>30</v>
      </c>
      <c r="L149" s="13">
        <f>AVERAGE(K146:K150)</f>
        <v>46</v>
      </c>
      <c r="M149" s="38">
        <f>GEOMEAN(K146:K150)</f>
        <v>30.000000000000004</v>
      </c>
      <c r="N149" s="45" t="s">
        <v>289</v>
      </c>
    </row>
    <row r="150" spans="1:14" x14ac:dyDescent="0.3">
      <c r="A150" s="48">
        <v>36591</v>
      </c>
      <c r="B150" s="13">
        <v>100053</v>
      </c>
      <c r="C150" s="13">
        <v>1265</v>
      </c>
      <c r="D150" s="13">
        <v>0.80949999999999989</v>
      </c>
      <c r="E150" s="13">
        <v>12.59</v>
      </c>
      <c r="F150" s="13">
        <v>7.85</v>
      </c>
      <c r="G150" s="13">
        <v>6.9</v>
      </c>
      <c r="H150" s="28" t="s">
        <v>112</v>
      </c>
      <c r="I150" s="13">
        <v>7.0000000000000007E-2</v>
      </c>
      <c r="J150" s="13">
        <v>99.1</v>
      </c>
      <c r="K150" s="13">
        <v>10</v>
      </c>
    </row>
    <row r="151" spans="1:14" x14ac:dyDescent="0.3">
      <c r="A151" s="48">
        <v>36593</v>
      </c>
      <c r="B151" s="13">
        <v>93611</v>
      </c>
      <c r="C151" s="13">
        <v>1268</v>
      </c>
      <c r="D151" s="13">
        <v>0.81129999999999991</v>
      </c>
      <c r="E151" s="13">
        <v>9.76</v>
      </c>
      <c r="F151" s="13">
        <v>7.82</v>
      </c>
      <c r="G151" s="13">
        <v>11.27</v>
      </c>
      <c r="H151" s="28" t="s">
        <v>112</v>
      </c>
      <c r="I151" s="13">
        <v>0.04</v>
      </c>
      <c r="J151" s="13">
        <v>100</v>
      </c>
      <c r="K151" s="13">
        <v>50</v>
      </c>
    </row>
    <row r="152" spans="1:14" x14ac:dyDescent="0.3">
      <c r="A152" s="48">
        <v>36598</v>
      </c>
      <c r="B152" s="13">
        <v>95718</v>
      </c>
      <c r="C152" s="13">
        <v>2585</v>
      </c>
      <c r="D152" s="13">
        <v>1.6559999999999999</v>
      </c>
      <c r="E152" s="13">
        <v>12.98</v>
      </c>
      <c r="F152" s="13">
        <v>7.82</v>
      </c>
      <c r="G152" s="13">
        <v>4.42</v>
      </c>
      <c r="H152" s="28" t="s">
        <v>112</v>
      </c>
      <c r="I152" s="13">
        <v>0.21</v>
      </c>
      <c r="J152" s="13">
        <v>100</v>
      </c>
      <c r="K152" s="13">
        <v>220</v>
      </c>
    </row>
    <row r="153" spans="1:14" x14ac:dyDescent="0.3">
      <c r="A153" s="48">
        <v>36605</v>
      </c>
      <c r="B153" s="13">
        <v>111319</v>
      </c>
      <c r="C153" s="13">
        <v>560</v>
      </c>
      <c r="D153" s="13">
        <v>0.35799999999999998</v>
      </c>
      <c r="E153" s="13">
        <v>10.93</v>
      </c>
      <c r="F153" s="13">
        <v>7.59</v>
      </c>
      <c r="G153" s="13">
        <v>8.74</v>
      </c>
      <c r="H153" s="28" t="s">
        <v>112</v>
      </c>
      <c r="I153" s="13">
        <v>0.5</v>
      </c>
      <c r="J153" s="13">
        <v>79.400000000000006</v>
      </c>
      <c r="K153" s="46">
        <v>2100</v>
      </c>
    </row>
    <row r="154" spans="1:14" x14ac:dyDescent="0.3">
      <c r="A154" s="48">
        <v>36612</v>
      </c>
      <c r="B154" s="13">
        <v>95230</v>
      </c>
      <c r="C154" s="13">
        <v>1292</v>
      </c>
      <c r="D154" s="13">
        <v>0.82669999999999999</v>
      </c>
      <c r="E154" s="13">
        <v>10.9</v>
      </c>
      <c r="F154" s="13">
        <v>7.94</v>
      </c>
      <c r="G154" s="13">
        <v>10.69</v>
      </c>
      <c r="H154" s="28" t="s">
        <v>112</v>
      </c>
      <c r="I154" s="13">
        <v>0.06</v>
      </c>
      <c r="J154" s="13">
        <v>99.1</v>
      </c>
      <c r="K154" s="46">
        <v>270</v>
      </c>
      <c r="L154" s="13">
        <f>AVERAGE(K149:K153)</f>
        <v>482</v>
      </c>
      <c r="M154" s="38">
        <f>GEOMEAN(K149:K153)</f>
        <v>92.9280121054868</v>
      </c>
      <c r="N154" s="45" t="s">
        <v>290</v>
      </c>
    </row>
    <row r="155" spans="1:14" x14ac:dyDescent="0.3">
      <c r="A155" s="48">
        <v>36619</v>
      </c>
      <c r="B155" s="13">
        <v>105642</v>
      </c>
      <c r="C155" s="13">
        <v>1063</v>
      </c>
      <c r="D155" s="13">
        <v>0.68010000000000004</v>
      </c>
      <c r="E155" s="13">
        <v>9.9</v>
      </c>
      <c r="F155" s="13">
        <v>7.98</v>
      </c>
      <c r="G155" s="13">
        <v>12.86</v>
      </c>
      <c r="H155" s="28" t="s">
        <v>112</v>
      </c>
      <c r="I155" s="13">
        <v>0.18</v>
      </c>
      <c r="J155" s="13">
        <v>99.4</v>
      </c>
      <c r="K155" s="13">
        <v>100</v>
      </c>
    </row>
    <row r="156" spans="1:14" x14ac:dyDescent="0.3">
      <c r="A156" s="48">
        <v>36621</v>
      </c>
      <c r="B156" s="13">
        <v>114253</v>
      </c>
      <c r="C156" s="13">
        <v>1236</v>
      </c>
      <c r="D156" s="13">
        <v>0.7911999999999999</v>
      </c>
      <c r="E156" s="13">
        <v>13.1</v>
      </c>
      <c r="F156" s="13">
        <v>7.98</v>
      </c>
      <c r="G156" s="13">
        <v>8.33</v>
      </c>
      <c r="H156" s="28" t="s">
        <v>112</v>
      </c>
      <c r="I156" s="13">
        <v>0.49</v>
      </c>
      <c r="J156" s="13">
        <v>66.900000000000006</v>
      </c>
      <c r="K156" s="13">
        <v>30</v>
      </c>
    </row>
    <row r="157" spans="1:14" x14ac:dyDescent="0.3">
      <c r="A157" s="48">
        <v>36626</v>
      </c>
      <c r="B157" s="13">
        <v>94814</v>
      </c>
      <c r="C157" s="13">
        <v>863.5</v>
      </c>
      <c r="D157" s="13">
        <v>0.55269999999999997</v>
      </c>
      <c r="E157" s="13">
        <v>10.95</v>
      </c>
      <c r="F157" s="13">
        <v>8</v>
      </c>
      <c r="G157" s="13">
        <v>8.41</v>
      </c>
      <c r="H157" s="28" t="s">
        <v>112</v>
      </c>
      <c r="I157" s="13">
        <v>0.74</v>
      </c>
      <c r="J157" s="13">
        <v>94.8</v>
      </c>
      <c r="K157" s="13">
        <v>140</v>
      </c>
    </row>
    <row r="158" spans="1:14" x14ac:dyDescent="0.3">
      <c r="A158" s="48">
        <v>36633</v>
      </c>
      <c r="B158" s="13">
        <v>101358</v>
      </c>
      <c r="C158" s="13">
        <v>741</v>
      </c>
      <c r="D158" s="13">
        <v>0.47399999999999998</v>
      </c>
      <c r="E158" s="13">
        <v>9.68</v>
      </c>
      <c r="F158" s="13">
        <v>7.75</v>
      </c>
      <c r="G158" s="13">
        <v>13.35</v>
      </c>
      <c r="H158" s="28" t="s">
        <v>112</v>
      </c>
      <c r="I158" s="13">
        <v>0.1</v>
      </c>
      <c r="J158" s="13">
        <v>81.7</v>
      </c>
      <c r="K158" s="46">
        <v>1700</v>
      </c>
    </row>
    <row r="159" spans="1:14" x14ac:dyDescent="0.3">
      <c r="A159" s="48">
        <v>36637</v>
      </c>
      <c r="B159" s="13">
        <v>100949</v>
      </c>
      <c r="C159" s="13">
        <v>801</v>
      </c>
      <c r="D159" s="13">
        <v>0.51259999999999994</v>
      </c>
      <c r="E159" s="13">
        <v>10.94</v>
      </c>
      <c r="F159" s="13">
        <v>8</v>
      </c>
      <c r="G159" s="13">
        <v>11.95</v>
      </c>
      <c r="H159" s="28" t="s">
        <v>112</v>
      </c>
      <c r="I159" s="13">
        <v>0.48</v>
      </c>
      <c r="J159" s="13">
        <v>98.9</v>
      </c>
      <c r="K159" s="46">
        <v>600</v>
      </c>
      <c r="L159" s="13">
        <f>AVERAGE(K155:K159)</f>
        <v>514</v>
      </c>
      <c r="M159" s="43">
        <f>GEOMEAN(K155:K159)</f>
        <v>212.01661306247644</v>
      </c>
      <c r="N159" s="45" t="s">
        <v>291</v>
      </c>
    </row>
    <row r="160" spans="1:14" x14ac:dyDescent="0.3">
      <c r="A160" s="48">
        <v>36647</v>
      </c>
      <c r="B160" s="13">
        <v>104344</v>
      </c>
      <c r="C160" s="13">
        <v>828.3</v>
      </c>
      <c r="D160" s="13">
        <v>0.53010000000000002</v>
      </c>
      <c r="E160" s="13">
        <v>9.11</v>
      </c>
      <c r="F160" s="13">
        <v>7.93</v>
      </c>
      <c r="G160" s="13">
        <v>14.79</v>
      </c>
      <c r="H160" s="28" t="s">
        <v>112</v>
      </c>
      <c r="I160" s="13">
        <v>0.6</v>
      </c>
      <c r="J160" s="13">
        <v>65.400000000000006</v>
      </c>
      <c r="K160" s="46">
        <v>380</v>
      </c>
    </row>
    <row r="161" spans="1:14" x14ac:dyDescent="0.3">
      <c r="A161" s="48">
        <v>36654</v>
      </c>
      <c r="B161" s="13">
        <v>92320</v>
      </c>
      <c r="C161" s="13">
        <v>937.3</v>
      </c>
      <c r="D161" s="13">
        <v>0.59989999999999999</v>
      </c>
      <c r="E161" s="13">
        <v>6.33</v>
      </c>
      <c r="F161" s="13">
        <v>7.67</v>
      </c>
      <c r="G161" s="13">
        <v>20.09</v>
      </c>
      <c r="H161" s="28" t="s">
        <v>112</v>
      </c>
      <c r="I161" s="13">
        <v>0.26</v>
      </c>
      <c r="J161" s="13">
        <v>100</v>
      </c>
      <c r="K161" s="46">
        <v>1480</v>
      </c>
    </row>
    <row r="162" spans="1:14" x14ac:dyDescent="0.3">
      <c r="A162" s="48">
        <v>36661</v>
      </c>
      <c r="B162" s="13">
        <v>93002</v>
      </c>
      <c r="C162" s="13">
        <v>748.9</v>
      </c>
      <c r="D162" s="13">
        <v>0.4793</v>
      </c>
      <c r="E162" s="13">
        <v>9.77</v>
      </c>
      <c r="F162" s="13">
        <v>7.58</v>
      </c>
      <c r="G162" s="13">
        <v>14.13</v>
      </c>
      <c r="H162" s="28" t="s">
        <v>112</v>
      </c>
      <c r="I162" s="13">
        <v>0.5</v>
      </c>
      <c r="J162" s="13">
        <v>100</v>
      </c>
      <c r="K162" s="46">
        <v>450</v>
      </c>
    </row>
    <row r="163" spans="1:14" x14ac:dyDescent="0.3">
      <c r="A163" s="48">
        <v>36668</v>
      </c>
      <c r="B163" s="13">
        <v>104633</v>
      </c>
      <c r="C163" s="13">
        <v>809.1</v>
      </c>
      <c r="D163" s="13">
        <v>0.51780000000000004</v>
      </c>
      <c r="E163" s="13">
        <v>11.04</v>
      </c>
      <c r="F163" s="13">
        <v>7.84</v>
      </c>
      <c r="G163" s="13">
        <v>15.57</v>
      </c>
      <c r="H163" s="28" t="s">
        <v>112</v>
      </c>
      <c r="I163" s="13">
        <v>0.45</v>
      </c>
      <c r="J163" s="13">
        <v>99.8</v>
      </c>
      <c r="K163" s="46">
        <v>1300</v>
      </c>
    </row>
    <row r="164" spans="1:14" x14ac:dyDescent="0.3">
      <c r="A164" s="48">
        <v>36676</v>
      </c>
      <c r="B164" s="13">
        <v>113444</v>
      </c>
      <c r="C164" s="13">
        <v>811</v>
      </c>
      <c r="D164" s="13">
        <v>0.51900000000000002</v>
      </c>
      <c r="E164" s="13">
        <v>10.3</v>
      </c>
      <c r="F164" s="13">
        <v>7.97</v>
      </c>
      <c r="G164" s="13">
        <v>19.28</v>
      </c>
      <c r="H164" s="28" t="s">
        <v>112</v>
      </c>
      <c r="I164" s="13">
        <v>0.5</v>
      </c>
      <c r="J164" s="13">
        <v>48.9</v>
      </c>
      <c r="K164" s="46">
        <v>380</v>
      </c>
      <c r="L164" s="13">
        <f>AVERAGE(K160:K164)</f>
        <v>798</v>
      </c>
      <c r="M164" s="43">
        <f>GEOMEAN(K160:K164)</f>
        <v>659.77667047044133</v>
      </c>
      <c r="N164" s="45" t="s">
        <v>292</v>
      </c>
    </row>
    <row r="165" spans="1:14" x14ac:dyDescent="0.3">
      <c r="A165" s="48">
        <v>36682</v>
      </c>
      <c r="B165" s="13">
        <v>101841</v>
      </c>
      <c r="C165" s="13">
        <v>813.4</v>
      </c>
      <c r="D165" s="13">
        <v>0.52060000000000006</v>
      </c>
      <c r="E165" s="13">
        <v>8.8000000000000007</v>
      </c>
      <c r="F165" s="13">
        <v>7.52</v>
      </c>
      <c r="G165" s="13">
        <v>17.440000000000001</v>
      </c>
      <c r="H165" s="28" t="s">
        <v>112</v>
      </c>
      <c r="I165" s="13">
        <v>0.34</v>
      </c>
      <c r="J165" s="13">
        <v>100</v>
      </c>
      <c r="K165" s="46">
        <v>8000</v>
      </c>
    </row>
    <row r="166" spans="1:14" x14ac:dyDescent="0.3">
      <c r="A166" s="48">
        <v>36689</v>
      </c>
      <c r="B166" s="13">
        <v>102854</v>
      </c>
      <c r="C166" s="13">
        <v>1082</v>
      </c>
      <c r="D166" s="13">
        <v>0.6923999999999999</v>
      </c>
      <c r="E166" s="13">
        <v>10.55</v>
      </c>
      <c r="F166" s="13">
        <v>7.57</v>
      </c>
      <c r="G166" s="13">
        <v>22.92</v>
      </c>
      <c r="H166" s="28" t="s">
        <v>112</v>
      </c>
      <c r="I166" s="13">
        <v>0.64</v>
      </c>
      <c r="J166" s="13">
        <v>100</v>
      </c>
      <c r="K166" s="46">
        <v>2800</v>
      </c>
    </row>
    <row r="167" spans="1:14" x14ac:dyDescent="0.3">
      <c r="A167" s="48">
        <v>36696</v>
      </c>
      <c r="B167" s="13">
        <v>84129</v>
      </c>
      <c r="C167" s="13">
        <v>597.9</v>
      </c>
      <c r="D167" s="13">
        <v>0.38269999999999998</v>
      </c>
      <c r="E167" s="13">
        <v>9.6300000000000008</v>
      </c>
      <c r="F167" s="13">
        <v>7.53</v>
      </c>
      <c r="G167" s="13">
        <v>18.489999999999998</v>
      </c>
      <c r="H167" s="28" t="s">
        <v>112</v>
      </c>
      <c r="I167" s="13">
        <v>0.49</v>
      </c>
      <c r="J167" s="13">
        <v>58.8</v>
      </c>
      <c r="K167" s="46">
        <v>1000</v>
      </c>
    </row>
    <row r="168" spans="1:14" x14ac:dyDescent="0.3">
      <c r="A168" s="48">
        <v>36703</v>
      </c>
      <c r="B168" s="13">
        <v>100648</v>
      </c>
      <c r="C168" s="13">
        <v>693.1</v>
      </c>
      <c r="D168" s="13">
        <v>0.44359999999999999</v>
      </c>
      <c r="E168" s="13">
        <v>6.94</v>
      </c>
      <c r="F168" s="13">
        <v>7.54</v>
      </c>
      <c r="G168" s="13">
        <v>22.71</v>
      </c>
      <c r="H168" s="28" t="s">
        <v>112</v>
      </c>
      <c r="I168" s="13">
        <v>0.48</v>
      </c>
      <c r="J168" s="13">
        <v>72.599999999999994</v>
      </c>
      <c r="K168" s="46">
        <v>610</v>
      </c>
    </row>
    <row r="169" spans="1:14" x14ac:dyDescent="0.3">
      <c r="A169" s="48">
        <v>36705</v>
      </c>
      <c r="B169" s="13">
        <v>93707</v>
      </c>
      <c r="C169" s="13">
        <v>858</v>
      </c>
      <c r="D169" s="13">
        <v>0.54899999999999993</v>
      </c>
      <c r="E169" s="13">
        <v>8.4700000000000006</v>
      </c>
      <c r="F169" s="13">
        <v>7.89</v>
      </c>
      <c r="G169" s="13">
        <v>18.940000000000001</v>
      </c>
      <c r="H169" s="28" t="s">
        <v>112</v>
      </c>
      <c r="I169" s="13">
        <v>1.2</v>
      </c>
      <c r="J169" s="13">
        <v>39</v>
      </c>
      <c r="K169" s="46">
        <v>710</v>
      </c>
      <c r="L169" s="13">
        <f>AVERAGE(K165:K169)</f>
        <v>2624</v>
      </c>
      <c r="M169" s="43">
        <f>GEOMEAN(K165:K169)</f>
        <v>1575.3143908882291</v>
      </c>
      <c r="N169" s="45" t="s">
        <v>293</v>
      </c>
    </row>
    <row r="170" spans="1:14" x14ac:dyDescent="0.3">
      <c r="A170" s="48">
        <v>36717</v>
      </c>
      <c r="B170" s="13">
        <v>104656</v>
      </c>
      <c r="C170" s="13">
        <v>902.1</v>
      </c>
      <c r="D170" s="13">
        <v>0.57729999999999992</v>
      </c>
      <c r="E170" s="13">
        <v>8.01</v>
      </c>
      <c r="F170" s="13">
        <v>8.0399999999999991</v>
      </c>
      <c r="G170" s="13">
        <v>23.7</v>
      </c>
      <c r="H170" s="28" t="s">
        <v>112</v>
      </c>
      <c r="I170" s="13">
        <v>0.34</v>
      </c>
      <c r="J170" s="13">
        <v>96.8</v>
      </c>
      <c r="K170" s="46">
        <v>680</v>
      </c>
    </row>
    <row r="171" spans="1:14" x14ac:dyDescent="0.3">
      <c r="A171" s="48">
        <v>36724</v>
      </c>
      <c r="B171" s="13">
        <v>103704</v>
      </c>
      <c r="C171" s="13">
        <v>522.4</v>
      </c>
      <c r="D171" s="13">
        <v>0.33430000000000004</v>
      </c>
      <c r="E171" s="13">
        <v>5.87</v>
      </c>
      <c r="F171" s="13">
        <v>7.77</v>
      </c>
      <c r="G171" s="13">
        <v>21.94</v>
      </c>
      <c r="H171" s="28" t="s">
        <v>112</v>
      </c>
      <c r="I171" s="13">
        <v>0.1</v>
      </c>
      <c r="J171" s="13">
        <v>96.2</v>
      </c>
      <c r="K171" s="13">
        <v>200</v>
      </c>
    </row>
    <row r="172" spans="1:14" x14ac:dyDescent="0.3">
      <c r="A172" s="48">
        <v>36731</v>
      </c>
      <c r="B172" s="13">
        <v>100756</v>
      </c>
      <c r="C172" s="13">
        <v>1050</v>
      </c>
      <c r="D172" s="13">
        <v>0.67199999999999993</v>
      </c>
      <c r="E172" s="13">
        <v>8.3000000000000007</v>
      </c>
      <c r="F172" s="13">
        <v>7.97</v>
      </c>
      <c r="G172" s="13">
        <v>19.48</v>
      </c>
      <c r="H172" s="28" t="s">
        <v>112</v>
      </c>
      <c r="I172" s="13">
        <v>0.37</v>
      </c>
      <c r="J172" s="13">
        <v>100</v>
      </c>
      <c r="K172" s="46">
        <v>410</v>
      </c>
    </row>
    <row r="173" spans="1:14" x14ac:dyDescent="0.3">
      <c r="A173" s="48">
        <v>36733</v>
      </c>
      <c r="B173" s="13">
        <v>100731</v>
      </c>
      <c r="C173" s="13">
        <v>888.4</v>
      </c>
      <c r="D173" s="13">
        <v>0.56899999999999995</v>
      </c>
      <c r="E173" s="13">
        <v>8.48</v>
      </c>
      <c r="F173" s="13">
        <v>7.94</v>
      </c>
      <c r="G173" s="13">
        <v>20.73</v>
      </c>
      <c r="H173" s="28" t="s">
        <v>112</v>
      </c>
      <c r="I173" s="13">
        <v>0.36</v>
      </c>
      <c r="J173" s="13">
        <v>74.400000000000006</v>
      </c>
      <c r="K173" s="46">
        <v>320</v>
      </c>
    </row>
    <row r="174" spans="1:14" x14ac:dyDescent="0.3">
      <c r="A174" s="48">
        <v>36738</v>
      </c>
      <c r="B174" s="13">
        <v>94827</v>
      </c>
      <c r="C174" s="13">
        <v>477</v>
      </c>
      <c r="D174" s="13">
        <v>0.30519999999999997</v>
      </c>
      <c r="E174" s="13">
        <v>7.68</v>
      </c>
      <c r="F174" s="13">
        <v>7.69</v>
      </c>
      <c r="G174" s="13">
        <v>21.85</v>
      </c>
      <c r="H174" s="28" t="s">
        <v>112</v>
      </c>
      <c r="I174" s="13">
        <v>0.37</v>
      </c>
      <c r="J174" s="13">
        <v>100</v>
      </c>
      <c r="K174" s="46">
        <v>2300</v>
      </c>
      <c r="L174" s="13">
        <f>AVERAGE(K170:K174)</f>
        <v>782</v>
      </c>
      <c r="M174" s="43">
        <f>GEOMEAN(K170:K174)</f>
        <v>528.00752971345332</v>
      </c>
      <c r="N174" s="45" t="s">
        <v>294</v>
      </c>
    </row>
    <row r="175" spans="1:14" x14ac:dyDescent="0.3">
      <c r="A175" s="48">
        <v>36740</v>
      </c>
      <c r="B175" s="13">
        <v>91011</v>
      </c>
      <c r="C175" s="13">
        <v>570.1</v>
      </c>
      <c r="D175" s="13">
        <v>0.3649</v>
      </c>
      <c r="E175" s="13">
        <v>7.04</v>
      </c>
      <c r="F175" s="13">
        <v>7.76</v>
      </c>
      <c r="G175" s="13">
        <v>21.67</v>
      </c>
      <c r="H175" s="28" t="s">
        <v>112</v>
      </c>
      <c r="I175" s="13">
        <v>0.39</v>
      </c>
      <c r="J175" s="13">
        <v>100</v>
      </c>
      <c r="K175" s="46">
        <v>1700</v>
      </c>
    </row>
    <row r="176" spans="1:14" x14ac:dyDescent="0.3">
      <c r="A176" s="48">
        <v>36745</v>
      </c>
      <c r="B176" s="13">
        <v>105708</v>
      </c>
      <c r="C176" s="13">
        <v>303.89999999999998</v>
      </c>
      <c r="D176" s="13">
        <v>0.19449999999999998</v>
      </c>
      <c r="E176" s="13">
        <v>8</v>
      </c>
      <c r="F176" s="13">
        <v>7.89</v>
      </c>
      <c r="G176" s="13">
        <v>22.61</v>
      </c>
      <c r="H176" s="28" t="s">
        <v>112</v>
      </c>
      <c r="I176" s="13">
        <v>0.57999999999999996</v>
      </c>
      <c r="J176" s="13">
        <v>96.7</v>
      </c>
      <c r="K176" s="46">
        <v>14000</v>
      </c>
    </row>
    <row r="177" spans="1:14" x14ac:dyDescent="0.3">
      <c r="A177" s="48">
        <v>36752</v>
      </c>
      <c r="B177" s="13">
        <v>105610</v>
      </c>
      <c r="C177" s="13">
        <v>852</v>
      </c>
      <c r="D177" s="13">
        <v>0.54500000000000004</v>
      </c>
      <c r="E177" s="13">
        <v>11.85</v>
      </c>
      <c r="F177" s="13">
        <v>8.0500000000000007</v>
      </c>
      <c r="G177" s="13">
        <v>21.37</v>
      </c>
      <c r="H177" s="28" t="s">
        <v>112</v>
      </c>
      <c r="I177" s="13">
        <v>0.4</v>
      </c>
      <c r="J177" s="13">
        <v>57.5</v>
      </c>
      <c r="K177" s="46">
        <v>500</v>
      </c>
    </row>
    <row r="178" spans="1:14" x14ac:dyDescent="0.3">
      <c r="A178" s="48">
        <v>36759</v>
      </c>
      <c r="B178" s="13">
        <v>102647</v>
      </c>
      <c r="C178" s="13">
        <v>752</v>
      </c>
      <c r="D178" s="13">
        <v>0.48099999999999998</v>
      </c>
      <c r="E178" s="13">
        <v>9.1199999999999992</v>
      </c>
      <c r="F178" s="13">
        <v>7.6</v>
      </c>
      <c r="G178" s="13">
        <v>17.97</v>
      </c>
      <c r="H178" s="28" t="s">
        <v>112</v>
      </c>
      <c r="I178" s="13">
        <v>0.4</v>
      </c>
      <c r="J178" s="13">
        <v>38</v>
      </c>
      <c r="K178" s="46">
        <v>360</v>
      </c>
    </row>
    <row r="179" spans="1:14" x14ac:dyDescent="0.3">
      <c r="A179" s="48">
        <v>36766</v>
      </c>
      <c r="B179" s="13">
        <v>104905</v>
      </c>
      <c r="C179" s="13">
        <v>691</v>
      </c>
      <c r="D179" s="13">
        <v>0.44200000000000006</v>
      </c>
      <c r="E179" s="13">
        <v>9.92</v>
      </c>
      <c r="F179" s="13">
        <v>7.9</v>
      </c>
      <c r="G179" s="13">
        <v>21.61</v>
      </c>
      <c r="H179" s="28" t="s">
        <v>112</v>
      </c>
      <c r="I179" s="13">
        <v>0.1</v>
      </c>
      <c r="J179" s="13">
        <v>48.4</v>
      </c>
      <c r="K179" s="13">
        <v>160</v>
      </c>
      <c r="L179" s="13">
        <f>AVERAGE(K175:K179)</f>
        <v>3344</v>
      </c>
      <c r="M179" s="43">
        <f>GEOMEAN(K175:K179)</f>
        <v>927.24369507367498</v>
      </c>
      <c r="N179" s="45" t="s">
        <v>295</v>
      </c>
    </row>
    <row r="180" spans="1:14" x14ac:dyDescent="0.3">
      <c r="A180" s="48">
        <v>36775</v>
      </c>
      <c r="B180" s="13">
        <v>95024</v>
      </c>
      <c r="C180" s="13">
        <v>477</v>
      </c>
      <c r="D180" s="13">
        <v>0.30499999999999999</v>
      </c>
      <c r="E180" s="13">
        <v>10.37</v>
      </c>
      <c r="F180" s="13">
        <v>7.8</v>
      </c>
      <c r="G180" s="13">
        <v>16.39</v>
      </c>
      <c r="H180" s="28" t="s">
        <v>112</v>
      </c>
      <c r="I180" s="13">
        <v>0.8</v>
      </c>
      <c r="J180" s="13">
        <v>65.7</v>
      </c>
      <c r="K180" s="46">
        <v>520</v>
      </c>
    </row>
    <row r="181" spans="1:14" x14ac:dyDescent="0.3">
      <c r="A181" s="48">
        <v>36780</v>
      </c>
      <c r="B181" s="13">
        <v>102333</v>
      </c>
      <c r="C181" s="13">
        <v>423</v>
      </c>
      <c r="D181" s="13">
        <v>0.27100000000000002</v>
      </c>
      <c r="E181" s="13">
        <v>7.9</v>
      </c>
      <c r="F181" s="13">
        <v>7.78</v>
      </c>
      <c r="G181" s="13">
        <v>22.44</v>
      </c>
      <c r="H181" s="28" t="s">
        <v>112</v>
      </c>
      <c r="I181" s="13">
        <v>0.4</v>
      </c>
      <c r="J181" s="13">
        <v>55.9</v>
      </c>
      <c r="K181" s="46">
        <v>4190</v>
      </c>
    </row>
    <row r="182" spans="1:14" x14ac:dyDescent="0.3">
      <c r="A182" s="48">
        <v>36782</v>
      </c>
      <c r="B182" s="13">
        <v>101034</v>
      </c>
      <c r="C182" s="13">
        <v>609</v>
      </c>
      <c r="D182" s="13">
        <v>0.39</v>
      </c>
      <c r="E182" s="13">
        <v>8.3699999999999992</v>
      </c>
      <c r="F182" s="13">
        <v>7.87</v>
      </c>
      <c r="G182" s="13">
        <v>17.809999999999999</v>
      </c>
      <c r="H182" s="28" t="s">
        <v>112</v>
      </c>
      <c r="I182" s="13">
        <v>0.2</v>
      </c>
      <c r="J182" s="13">
        <v>32.6</v>
      </c>
      <c r="K182" s="46">
        <v>620</v>
      </c>
    </row>
    <row r="183" spans="1:14" x14ac:dyDescent="0.3">
      <c r="A183" s="48">
        <v>36787</v>
      </c>
      <c r="B183" s="13">
        <v>104142</v>
      </c>
      <c r="C183" s="13">
        <v>1065</v>
      </c>
      <c r="D183" s="13">
        <v>0.68199999999999994</v>
      </c>
      <c r="E183" s="13">
        <v>8.9700000000000006</v>
      </c>
      <c r="F183" s="13">
        <v>7.82</v>
      </c>
      <c r="G183" s="13">
        <v>15.23</v>
      </c>
      <c r="H183" s="28" t="s">
        <v>112</v>
      </c>
      <c r="I183" s="13">
        <v>0.2</v>
      </c>
      <c r="J183" s="13">
        <v>89.7</v>
      </c>
      <c r="K183" s="13">
        <v>100</v>
      </c>
    </row>
    <row r="184" spans="1:14" x14ac:dyDescent="0.3">
      <c r="A184" s="48">
        <v>36794</v>
      </c>
      <c r="B184" s="13">
        <v>93638</v>
      </c>
      <c r="C184" s="13">
        <v>533</v>
      </c>
      <c r="D184" s="13">
        <v>0.34099999999999997</v>
      </c>
      <c r="E184" s="13">
        <v>7.69</v>
      </c>
      <c r="F184" s="13">
        <v>7.81</v>
      </c>
      <c r="G184" s="13">
        <v>14.2</v>
      </c>
      <c r="H184" s="28" t="s">
        <v>112</v>
      </c>
      <c r="I184" s="13">
        <v>0.6</v>
      </c>
      <c r="J184" s="13">
        <v>58.2</v>
      </c>
      <c r="K184" s="46">
        <v>310</v>
      </c>
      <c r="L184" s="13">
        <f>AVERAGE(K180:K184)</f>
        <v>1148</v>
      </c>
      <c r="M184" s="43">
        <f>GEOMEAN(K180:K184)</f>
        <v>530.14436550445475</v>
      </c>
      <c r="N184" s="45" t="s">
        <v>296</v>
      </c>
    </row>
    <row r="185" spans="1:14" x14ac:dyDescent="0.3">
      <c r="A185" s="48">
        <v>36801</v>
      </c>
      <c r="B185" s="13">
        <v>100034</v>
      </c>
      <c r="C185" s="13">
        <v>820.8</v>
      </c>
      <c r="D185" s="13">
        <v>0.52529999999999999</v>
      </c>
      <c r="E185" s="13">
        <v>9.4700000000000006</v>
      </c>
      <c r="F185" s="13">
        <v>8.09</v>
      </c>
      <c r="G185" s="13">
        <v>17.079999999999998</v>
      </c>
      <c r="H185" s="28" t="s">
        <v>112</v>
      </c>
      <c r="I185" s="13">
        <v>0.15</v>
      </c>
      <c r="J185" s="13">
        <v>100</v>
      </c>
      <c r="K185" s="13">
        <v>200</v>
      </c>
    </row>
    <row r="186" spans="1:14" x14ac:dyDescent="0.3">
      <c r="A186" s="48">
        <v>36807</v>
      </c>
      <c r="B186" s="13">
        <v>110059</v>
      </c>
      <c r="C186" s="13">
        <v>797.5</v>
      </c>
      <c r="D186" s="13">
        <v>0.51039999999999996</v>
      </c>
      <c r="E186" s="13">
        <v>10.39</v>
      </c>
      <c r="F186" s="13">
        <v>8.02</v>
      </c>
      <c r="G186" s="13">
        <v>8.98</v>
      </c>
      <c r="H186" s="28" t="s">
        <v>112</v>
      </c>
      <c r="I186" s="13">
        <v>0.36</v>
      </c>
      <c r="J186" s="13">
        <v>71.599999999999994</v>
      </c>
      <c r="K186" s="46">
        <v>740</v>
      </c>
    </row>
    <row r="187" spans="1:14" x14ac:dyDescent="0.3">
      <c r="A187" s="48">
        <v>36815</v>
      </c>
      <c r="B187" s="13">
        <v>110117</v>
      </c>
      <c r="C187" s="13">
        <v>765.2</v>
      </c>
      <c r="D187" s="13">
        <v>0.48970000000000002</v>
      </c>
      <c r="E187" s="13">
        <v>9.44</v>
      </c>
      <c r="F187" s="13">
        <v>7.94</v>
      </c>
      <c r="G187" s="13">
        <v>15.41</v>
      </c>
      <c r="H187" s="28" t="s">
        <v>112</v>
      </c>
      <c r="I187" s="13">
        <v>0.17</v>
      </c>
      <c r="J187" s="13">
        <v>65.7</v>
      </c>
      <c r="K187" s="13">
        <v>200</v>
      </c>
    </row>
    <row r="188" spans="1:14" x14ac:dyDescent="0.3">
      <c r="A188" s="48">
        <v>36822</v>
      </c>
      <c r="B188" s="13">
        <v>101503</v>
      </c>
      <c r="C188" s="13">
        <v>873</v>
      </c>
      <c r="D188" s="13">
        <v>0.55869999999999997</v>
      </c>
      <c r="E188" s="13">
        <v>8.15</v>
      </c>
      <c r="F188" s="13">
        <v>7.8</v>
      </c>
      <c r="G188" s="13">
        <v>15.8</v>
      </c>
      <c r="H188" s="28" t="s">
        <v>112</v>
      </c>
      <c r="I188" s="13">
        <v>0.42</v>
      </c>
      <c r="J188" s="13">
        <v>71.599999999999994</v>
      </c>
      <c r="K188" s="13">
        <v>100</v>
      </c>
    </row>
    <row r="189" spans="1:14" x14ac:dyDescent="0.3">
      <c r="A189" s="48">
        <v>36829</v>
      </c>
      <c r="B189" s="13">
        <v>94642</v>
      </c>
      <c r="C189" s="13">
        <v>941.6</v>
      </c>
      <c r="D189" s="13">
        <v>0.60260000000000002</v>
      </c>
      <c r="E189" s="13">
        <v>11.24</v>
      </c>
      <c r="F189" s="13">
        <v>7.85</v>
      </c>
      <c r="G189" s="13">
        <v>9.33</v>
      </c>
      <c r="H189" s="28" t="s">
        <v>112</v>
      </c>
      <c r="I189" s="13">
        <v>0.13</v>
      </c>
      <c r="J189" s="13">
        <v>70.099999999999994</v>
      </c>
      <c r="K189" s="13">
        <v>100</v>
      </c>
      <c r="L189" s="13">
        <f>AVERAGE(K185:K189)</f>
        <v>268</v>
      </c>
      <c r="M189" s="43">
        <f>GEOMEAN(K185:K189)</f>
        <v>196.90572447992733</v>
      </c>
      <c r="N189" s="45" t="s">
        <v>297</v>
      </c>
    </row>
    <row r="190" spans="1:14" x14ac:dyDescent="0.3">
      <c r="A190" s="48">
        <v>36831</v>
      </c>
      <c r="B190" s="13">
        <v>92908</v>
      </c>
      <c r="C190" s="13">
        <v>948</v>
      </c>
      <c r="D190" s="13">
        <v>0.60699999999999998</v>
      </c>
      <c r="E190" s="13">
        <v>9.66</v>
      </c>
      <c r="F190" s="13">
        <v>7.86</v>
      </c>
      <c r="G190" s="13">
        <v>12.12</v>
      </c>
      <c r="H190" s="28" t="s">
        <v>112</v>
      </c>
      <c r="I190" s="13">
        <v>0.8</v>
      </c>
      <c r="J190" s="13">
        <v>27.4</v>
      </c>
      <c r="K190" s="13">
        <v>100</v>
      </c>
    </row>
    <row r="191" spans="1:14" x14ac:dyDescent="0.3">
      <c r="A191" s="48">
        <v>36836</v>
      </c>
      <c r="B191" s="13">
        <v>95659</v>
      </c>
      <c r="C191" s="13">
        <v>989.1</v>
      </c>
      <c r="D191" s="13">
        <v>0.63300000000000001</v>
      </c>
      <c r="E191" s="13">
        <v>10.77</v>
      </c>
      <c r="F191" s="13">
        <v>7.75</v>
      </c>
      <c r="G191" s="13">
        <v>8.02</v>
      </c>
      <c r="H191" s="28" t="s">
        <v>112</v>
      </c>
      <c r="I191" s="13">
        <v>0.24</v>
      </c>
      <c r="J191" s="13">
        <v>68.599999999999994</v>
      </c>
      <c r="K191" s="46">
        <v>970</v>
      </c>
    </row>
    <row r="192" spans="1:14" x14ac:dyDescent="0.3">
      <c r="A192" s="48">
        <v>36843</v>
      </c>
      <c r="B192" s="13">
        <v>95906</v>
      </c>
      <c r="C192" s="13">
        <v>378.6</v>
      </c>
      <c r="D192" s="13">
        <v>0.2424</v>
      </c>
      <c r="E192" s="13">
        <v>12.14</v>
      </c>
      <c r="F192" s="13">
        <v>7.62</v>
      </c>
      <c r="G192" s="13">
        <v>9.81</v>
      </c>
      <c r="H192" s="28" t="s">
        <v>112</v>
      </c>
      <c r="I192" s="13">
        <v>0.27</v>
      </c>
      <c r="J192" s="13">
        <v>91.6</v>
      </c>
      <c r="K192" s="46">
        <v>2750</v>
      </c>
    </row>
    <row r="193" spans="1:14" x14ac:dyDescent="0.3">
      <c r="A193" s="48">
        <v>36850</v>
      </c>
      <c r="B193" s="13">
        <v>85025</v>
      </c>
      <c r="C193" s="13">
        <v>853.4</v>
      </c>
      <c r="D193" s="13">
        <v>0.54630000000000001</v>
      </c>
      <c r="E193" s="13">
        <v>16.27</v>
      </c>
      <c r="F193" s="13">
        <v>7.7</v>
      </c>
      <c r="G193" s="13">
        <v>1.5</v>
      </c>
      <c r="H193" s="28" t="s">
        <v>112</v>
      </c>
      <c r="I193" s="13">
        <v>0.14000000000000001</v>
      </c>
      <c r="J193" s="13">
        <v>67.900000000000006</v>
      </c>
      <c r="K193" s="13">
        <v>200</v>
      </c>
    </row>
    <row r="194" spans="1:14" x14ac:dyDescent="0.3">
      <c r="A194" s="48">
        <v>36857</v>
      </c>
      <c r="B194" s="13">
        <v>95507</v>
      </c>
      <c r="C194" s="13">
        <v>581.1</v>
      </c>
      <c r="D194" s="13">
        <v>0.37190000000000001</v>
      </c>
      <c r="E194" s="13">
        <v>11.11</v>
      </c>
      <c r="F194" s="13">
        <v>7.69</v>
      </c>
      <c r="G194" s="13">
        <v>4.5599999999999996</v>
      </c>
      <c r="H194" s="28" t="s">
        <v>112</v>
      </c>
      <c r="I194" s="13">
        <v>0.26</v>
      </c>
      <c r="J194" s="13">
        <v>99.9</v>
      </c>
      <c r="K194" s="46">
        <v>1190</v>
      </c>
      <c r="L194" s="13">
        <f>AVERAGE(K190:K194)</f>
        <v>1042</v>
      </c>
      <c r="M194" s="43">
        <f>GEOMEAN(K190:K194)</f>
        <v>576.1509429854342</v>
      </c>
      <c r="N194" s="45" t="s">
        <v>298</v>
      </c>
    </row>
    <row r="195" spans="1:14" x14ac:dyDescent="0.3">
      <c r="A195" s="48">
        <v>36864</v>
      </c>
      <c r="B195" s="13">
        <v>101308</v>
      </c>
      <c r="C195" s="13">
        <v>896.2</v>
      </c>
      <c r="D195" s="13">
        <v>0.5736</v>
      </c>
      <c r="E195" s="13">
        <v>16.16</v>
      </c>
      <c r="F195" s="13">
        <v>7.6</v>
      </c>
      <c r="G195" s="13">
        <v>0.02</v>
      </c>
      <c r="H195" s="28" t="s">
        <v>112</v>
      </c>
      <c r="I195" s="13">
        <v>0.03</v>
      </c>
      <c r="J195" s="13">
        <v>64.2</v>
      </c>
      <c r="K195" s="13">
        <v>200</v>
      </c>
    </row>
    <row r="196" spans="1:14" x14ac:dyDescent="0.3">
      <c r="A196" s="48">
        <v>36866</v>
      </c>
      <c r="B196" s="13">
        <v>91328</v>
      </c>
      <c r="C196" s="13">
        <v>998.9</v>
      </c>
      <c r="D196" s="13">
        <v>0.63929999999999998</v>
      </c>
      <c r="E196" s="13">
        <v>15.58</v>
      </c>
      <c r="F196" s="13">
        <v>7.5</v>
      </c>
      <c r="G196" s="13">
        <v>-0.03</v>
      </c>
      <c r="H196" s="28" t="s">
        <v>112</v>
      </c>
      <c r="I196" s="13">
        <v>0.05</v>
      </c>
      <c r="J196" s="13">
        <v>80.5</v>
      </c>
      <c r="K196" s="13">
        <v>100</v>
      </c>
    </row>
    <row r="197" spans="1:14" x14ac:dyDescent="0.3">
      <c r="A197" s="48">
        <v>36871</v>
      </c>
      <c r="B197" s="13">
        <v>93700</v>
      </c>
      <c r="C197" s="13">
        <v>900.4</v>
      </c>
      <c r="D197" s="13">
        <v>0.57619999999999993</v>
      </c>
      <c r="E197" s="13">
        <v>12.01</v>
      </c>
      <c r="F197" s="13">
        <v>7.41</v>
      </c>
      <c r="G197" s="13">
        <v>1.36</v>
      </c>
      <c r="H197" s="28" t="s">
        <v>112</v>
      </c>
      <c r="I197" s="13">
        <v>0.06</v>
      </c>
      <c r="J197" s="13">
        <v>100</v>
      </c>
      <c r="K197" s="13">
        <v>100</v>
      </c>
    </row>
    <row r="198" spans="1:14" x14ac:dyDescent="0.3">
      <c r="A198" s="48">
        <v>36878</v>
      </c>
      <c r="B198" s="28">
        <v>100000</v>
      </c>
      <c r="D198" s="73"/>
      <c r="G198" s="13" t="s">
        <v>286</v>
      </c>
    </row>
    <row r="199" spans="1:14" x14ac:dyDescent="0.3">
      <c r="A199" s="48">
        <v>36886</v>
      </c>
      <c r="B199" s="13">
        <v>95600</v>
      </c>
      <c r="D199" s="73"/>
      <c r="G199" s="13" t="s">
        <v>286</v>
      </c>
      <c r="L199" s="13">
        <f>AVERAGE(K195:K199)</f>
        <v>133.33333333333334</v>
      </c>
      <c r="M199" s="43">
        <f>GEOMEAN(K195:K199)</f>
        <v>125.9921049894873</v>
      </c>
      <c r="N199" s="45" t="s">
        <v>299</v>
      </c>
    </row>
    <row r="200" spans="1:14" x14ac:dyDescent="0.3">
      <c r="A200" s="41">
        <v>36893</v>
      </c>
      <c r="G200" s="13" t="s">
        <v>286</v>
      </c>
    </row>
    <row r="201" spans="1:14" x14ac:dyDescent="0.3">
      <c r="A201" s="48">
        <v>36902</v>
      </c>
      <c r="B201" s="13">
        <v>93138</v>
      </c>
      <c r="C201" s="13">
        <v>1493</v>
      </c>
      <c r="D201" s="13">
        <v>0.95569999999999999</v>
      </c>
      <c r="E201" s="13">
        <v>12.41</v>
      </c>
      <c r="F201" s="28" t="s">
        <v>267</v>
      </c>
      <c r="G201" s="13">
        <v>-0.12</v>
      </c>
      <c r="H201" s="28" t="s">
        <v>112</v>
      </c>
      <c r="I201" s="13">
        <v>0.19</v>
      </c>
      <c r="J201" s="13">
        <v>68.900000000000006</v>
      </c>
      <c r="K201" s="13">
        <v>410</v>
      </c>
    </row>
    <row r="202" spans="1:14" x14ac:dyDescent="0.3">
      <c r="A202" s="48">
        <v>36907</v>
      </c>
      <c r="B202" s="13">
        <v>100656</v>
      </c>
      <c r="C202" s="13">
        <v>1771</v>
      </c>
      <c r="D202" s="13">
        <v>1.133</v>
      </c>
      <c r="E202" s="13">
        <v>12.77</v>
      </c>
      <c r="F202" s="28" t="s">
        <v>267</v>
      </c>
      <c r="G202" s="13">
        <v>1.29</v>
      </c>
      <c r="H202" s="28" t="s">
        <v>112</v>
      </c>
      <c r="I202" s="13">
        <v>0.25</v>
      </c>
      <c r="J202" s="13">
        <v>55.1</v>
      </c>
      <c r="K202" s="13">
        <v>310</v>
      </c>
    </row>
    <row r="203" spans="1:14" x14ac:dyDescent="0.3">
      <c r="A203" s="48">
        <v>36913</v>
      </c>
      <c r="B203" s="13">
        <v>93341</v>
      </c>
      <c r="C203" s="13">
        <v>1317</v>
      </c>
      <c r="D203" s="13">
        <v>0.84320000000000006</v>
      </c>
      <c r="E203" s="13">
        <v>19.88</v>
      </c>
      <c r="F203" s="28" t="s">
        <v>267</v>
      </c>
      <c r="G203" s="13">
        <v>-0.12</v>
      </c>
      <c r="H203" s="28" t="s">
        <v>112</v>
      </c>
      <c r="I203" s="13">
        <v>0.45</v>
      </c>
      <c r="J203" s="13">
        <v>100</v>
      </c>
      <c r="K203" s="46">
        <v>300</v>
      </c>
    </row>
    <row r="204" spans="1:14" x14ac:dyDescent="0.3">
      <c r="A204" s="48">
        <v>36920</v>
      </c>
      <c r="B204" s="13">
        <v>101559</v>
      </c>
      <c r="C204" s="13">
        <v>2103</v>
      </c>
      <c r="D204" s="13">
        <v>1.3460000000000001</v>
      </c>
      <c r="E204" s="13">
        <v>13.49</v>
      </c>
      <c r="F204" s="13">
        <v>6.63</v>
      </c>
      <c r="G204" s="13">
        <v>0.15</v>
      </c>
      <c r="H204" s="28" t="s">
        <v>112</v>
      </c>
      <c r="I204" s="13">
        <v>0.2</v>
      </c>
      <c r="J204" s="13">
        <v>57.1</v>
      </c>
      <c r="K204" s="13">
        <v>100</v>
      </c>
      <c r="L204" s="13">
        <f>AVERAGE(K200:K204)</f>
        <v>280</v>
      </c>
      <c r="M204" s="43">
        <f>GEOMEAN(K200:K204)</f>
        <v>248.49445451569284</v>
      </c>
      <c r="N204" s="45" t="s">
        <v>300</v>
      </c>
    </row>
    <row r="205" spans="1:14" x14ac:dyDescent="0.3">
      <c r="A205" s="48">
        <v>36927</v>
      </c>
      <c r="B205" s="13">
        <v>95735</v>
      </c>
      <c r="C205" s="13">
        <v>1230</v>
      </c>
      <c r="D205" s="13">
        <v>0.78700000000000003</v>
      </c>
      <c r="E205" s="13">
        <v>13.34</v>
      </c>
      <c r="F205" s="13">
        <v>7.82</v>
      </c>
      <c r="G205" s="13">
        <v>1.68</v>
      </c>
      <c r="H205" s="28" t="s">
        <v>112</v>
      </c>
      <c r="I205" s="13">
        <v>0.7</v>
      </c>
      <c r="J205" s="13">
        <v>82.2</v>
      </c>
      <c r="K205" s="13">
        <v>630</v>
      </c>
    </row>
    <row r="206" spans="1:14" x14ac:dyDescent="0.3">
      <c r="A206" s="48">
        <v>36929</v>
      </c>
      <c r="B206" s="13">
        <v>104809</v>
      </c>
      <c r="C206" s="13">
        <v>1440</v>
      </c>
      <c r="D206" s="13">
        <v>0.92200000000000004</v>
      </c>
      <c r="E206" s="13">
        <v>15.66</v>
      </c>
      <c r="F206" s="13">
        <v>7.96</v>
      </c>
      <c r="G206" s="13">
        <v>0.72</v>
      </c>
      <c r="H206" s="28" t="s">
        <v>112</v>
      </c>
      <c r="I206" s="13">
        <v>1.2</v>
      </c>
      <c r="J206" s="13">
        <v>56.7</v>
      </c>
      <c r="K206" s="13">
        <v>310</v>
      </c>
    </row>
    <row r="207" spans="1:14" x14ac:dyDescent="0.3">
      <c r="A207" s="48">
        <v>36934</v>
      </c>
      <c r="B207" s="13">
        <v>92043</v>
      </c>
      <c r="C207" s="13">
        <v>969</v>
      </c>
      <c r="D207" s="13">
        <v>0.62</v>
      </c>
      <c r="E207" s="13">
        <v>14.26</v>
      </c>
      <c r="F207" s="13">
        <v>7.69</v>
      </c>
      <c r="G207" s="13">
        <v>1.54</v>
      </c>
      <c r="H207" s="28" t="s">
        <v>112</v>
      </c>
      <c r="I207" s="13">
        <v>1.3</v>
      </c>
      <c r="J207" s="13">
        <v>90.5</v>
      </c>
      <c r="K207" s="46">
        <v>740</v>
      </c>
    </row>
    <row r="208" spans="1:14" x14ac:dyDescent="0.3">
      <c r="A208" s="48">
        <v>36942</v>
      </c>
      <c r="B208" s="13">
        <v>93013</v>
      </c>
      <c r="C208" s="13">
        <v>1190</v>
      </c>
      <c r="D208" s="13">
        <v>0.76100000000000001</v>
      </c>
      <c r="E208" s="13">
        <v>14.17</v>
      </c>
      <c r="F208" s="13">
        <v>7.82</v>
      </c>
      <c r="G208" s="13">
        <v>4.53</v>
      </c>
      <c r="H208" s="28" t="s">
        <v>112</v>
      </c>
      <c r="I208" s="13">
        <v>0.9</v>
      </c>
      <c r="J208" s="13">
        <v>65.2</v>
      </c>
      <c r="K208" s="46">
        <v>410</v>
      </c>
    </row>
    <row r="209" spans="1:14" x14ac:dyDescent="0.3">
      <c r="A209" s="48">
        <v>36948</v>
      </c>
      <c r="B209" s="13">
        <v>91356</v>
      </c>
      <c r="C209" s="13">
        <v>1025</v>
      </c>
      <c r="D209" s="13">
        <v>0.65600000000000003</v>
      </c>
      <c r="E209" s="13">
        <v>12.24</v>
      </c>
      <c r="F209" s="13">
        <v>7.94</v>
      </c>
      <c r="G209" s="13">
        <v>3.77</v>
      </c>
      <c r="H209" s="28" t="s">
        <v>112</v>
      </c>
      <c r="I209" s="13">
        <v>0.3</v>
      </c>
      <c r="J209" s="13">
        <v>90.1</v>
      </c>
      <c r="K209" s="46">
        <v>1210</v>
      </c>
      <c r="L209" s="13">
        <f>AVERAGE(K205:K209)</f>
        <v>660</v>
      </c>
      <c r="M209" s="43">
        <f>GEOMEAN(K205:K209)</f>
        <v>590.33786188961858</v>
      </c>
      <c r="N209" s="45" t="s">
        <v>301</v>
      </c>
    </row>
    <row r="210" spans="1:14" x14ac:dyDescent="0.3">
      <c r="A210" s="48">
        <v>36955</v>
      </c>
      <c r="B210" s="13">
        <v>94519</v>
      </c>
      <c r="C210" s="13">
        <v>1186</v>
      </c>
      <c r="D210" s="13">
        <v>0.7589999999999999</v>
      </c>
      <c r="E210" s="13">
        <v>14.37</v>
      </c>
      <c r="F210" s="13">
        <v>7.64</v>
      </c>
      <c r="G210" s="13">
        <v>2.4</v>
      </c>
      <c r="H210" s="28" t="s">
        <v>112</v>
      </c>
      <c r="I210" s="13">
        <v>0.8</v>
      </c>
      <c r="J210" s="13">
        <v>72.5</v>
      </c>
      <c r="K210" s="13">
        <v>200</v>
      </c>
    </row>
    <row r="211" spans="1:14" x14ac:dyDescent="0.3">
      <c r="A211" s="48">
        <v>36957</v>
      </c>
      <c r="B211" s="13">
        <v>91842</v>
      </c>
      <c r="C211" s="13">
        <v>799</v>
      </c>
      <c r="D211" s="13">
        <v>0.51100000000000001</v>
      </c>
      <c r="E211" s="13">
        <v>16.82</v>
      </c>
      <c r="F211" s="13">
        <v>7.13</v>
      </c>
      <c r="G211" s="13">
        <v>0.08</v>
      </c>
      <c r="H211" s="28" t="s">
        <v>112</v>
      </c>
      <c r="I211" s="13">
        <v>1</v>
      </c>
      <c r="J211" s="13">
        <v>67</v>
      </c>
      <c r="K211" s="13">
        <v>100</v>
      </c>
    </row>
    <row r="212" spans="1:14" x14ac:dyDescent="0.3">
      <c r="A212" s="48">
        <v>36962</v>
      </c>
      <c r="B212" s="13">
        <v>101946</v>
      </c>
      <c r="C212" s="13">
        <v>1106</v>
      </c>
      <c r="D212" s="13">
        <v>0.70799999999999996</v>
      </c>
      <c r="E212" s="13">
        <v>16.07</v>
      </c>
      <c r="F212" s="13">
        <v>8.08</v>
      </c>
      <c r="G212" s="13">
        <v>5.2</v>
      </c>
      <c r="H212" s="28" t="s">
        <v>112</v>
      </c>
      <c r="I212" s="13">
        <v>0.4</v>
      </c>
      <c r="J212" s="13">
        <v>50.6</v>
      </c>
      <c r="K212" s="13">
        <v>310</v>
      </c>
    </row>
    <row r="213" spans="1:14" x14ac:dyDescent="0.3">
      <c r="A213" s="48">
        <v>36970</v>
      </c>
      <c r="B213" s="13">
        <v>90855</v>
      </c>
      <c r="C213" s="13">
        <v>1062</v>
      </c>
      <c r="D213" s="13">
        <v>0.68</v>
      </c>
      <c r="E213" s="13">
        <v>11.97</v>
      </c>
      <c r="F213" s="13">
        <v>7.97</v>
      </c>
      <c r="G213" s="13">
        <v>4.8899999999999997</v>
      </c>
      <c r="H213" s="28" t="s">
        <v>112</v>
      </c>
      <c r="I213" s="13">
        <v>0.16</v>
      </c>
      <c r="J213" s="13">
        <v>55.3</v>
      </c>
      <c r="K213" s="13">
        <v>200</v>
      </c>
    </row>
    <row r="214" spans="1:14" x14ac:dyDescent="0.3">
      <c r="A214" s="48">
        <v>36976</v>
      </c>
      <c r="B214" s="13">
        <v>103137</v>
      </c>
      <c r="C214" s="13">
        <v>878.3</v>
      </c>
      <c r="D214" s="13">
        <v>0.56210000000000004</v>
      </c>
      <c r="E214" s="13">
        <v>14.67</v>
      </c>
      <c r="F214" s="13">
        <v>8</v>
      </c>
      <c r="G214" s="13">
        <v>1.29</v>
      </c>
      <c r="H214" s="28" t="s">
        <v>112</v>
      </c>
      <c r="I214" s="13">
        <v>0.28999999999999998</v>
      </c>
      <c r="J214" s="13">
        <v>95.6</v>
      </c>
      <c r="K214" s="13">
        <v>100</v>
      </c>
      <c r="L214" s="13">
        <f>AVERAGE(K210:K214)</f>
        <v>182</v>
      </c>
      <c r="M214" s="43">
        <f>GEOMEAN(K210:K214)</f>
        <v>165.45669194963534</v>
      </c>
      <c r="N214" s="45" t="s">
        <v>302</v>
      </c>
    </row>
    <row r="215" spans="1:14" x14ac:dyDescent="0.3">
      <c r="A215" s="48">
        <v>36983</v>
      </c>
      <c r="B215" s="13">
        <v>93008</v>
      </c>
      <c r="C215" s="13">
        <v>1049</v>
      </c>
      <c r="D215" s="13">
        <v>0.67120000000000002</v>
      </c>
      <c r="E215" s="13">
        <v>11.61</v>
      </c>
      <c r="F215" s="13">
        <v>7.81</v>
      </c>
      <c r="G215" s="13">
        <v>6.56</v>
      </c>
      <c r="H215" s="28" t="s">
        <v>112</v>
      </c>
      <c r="I215" s="13">
        <v>0.21</v>
      </c>
      <c r="J215" s="13">
        <v>32.6</v>
      </c>
      <c r="K215" s="46">
        <v>310</v>
      </c>
    </row>
    <row r="216" spans="1:14" x14ac:dyDescent="0.3">
      <c r="A216" s="48">
        <v>36990</v>
      </c>
      <c r="B216" s="13">
        <v>93056</v>
      </c>
      <c r="C216" s="13">
        <v>1162</v>
      </c>
      <c r="D216" s="13">
        <v>0.74340000000000006</v>
      </c>
      <c r="E216" s="13">
        <v>5.41</v>
      </c>
      <c r="F216" s="13">
        <v>7.73</v>
      </c>
      <c r="G216" s="13">
        <v>18.53</v>
      </c>
      <c r="H216" s="28" t="s">
        <v>112</v>
      </c>
      <c r="I216" s="13">
        <v>0.14000000000000001</v>
      </c>
      <c r="J216" s="13">
        <v>60.3</v>
      </c>
      <c r="K216" s="13">
        <v>740</v>
      </c>
    </row>
    <row r="217" spans="1:14" x14ac:dyDescent="0.3">
      <c r="A217" s="48">
        <v>36998</v>
      </c>
      <c r="B217" s="13">
        <v>92640</v>
      </c>
      <c r="C217" s="13">
        <v>893.3</v>
      </c>
      <c r="D217" s="13">
        <v>0.57169999999999999</v>
      </c>
      <c r="E217" s="13">
        <v>12.32</v>
      </c>
      <c r="F217" s="13">
        <v>7.91</v>
      </c>
      <c r="G217" s="13">
        <v>6.92</v>
      </c>
      <c r="H217" s="28" t="s">
        <v>112</v>
      </c>
      <c r="I217" s="13">
        <v>0.36</v>
      </c>
      <c r="J217" s="13">
        <v>54.6</v>
      </c>
      <c r="K217" s="46">
        <v>520</v>
      </c>
    </row>
    <row r="218" spans="1:14" x14ac:dyDescent="0.3">
      <c r="A218" s="48">
        <v>37004</v>
      </c>
      <c r="B218" s="13">
        <v>101430</v>
      </c>
      <c r="C218" s="13">
        <v>1043</v>
      </c>
      <c r="D218" s="13">
        <v>0.6673</v>
      </c>
      <c r="E218" s="13">
        <v>10.84</v>
      </c>
      <c r="F218" s="13">
        <v>7.98</v>
      </c>
      <c r="G218" s="13">
        <v>18.88</v>
      </c>
      <c r="H218" s="28" t="s">
        <v>112</v>
      </c>
      <c r="I218" s="13">
        <v>0.14000000000000001</v>
      </c>
      <c r="J218" s="13">
        <v>72</v>
      </c>
      <c r="K218" s="13">
        <v>1580</v>
      </c>
    </row>
    <row r="219" spans="1:14" x14ac:dyDescent="0.3">
      <c r="A219" s="48">
        <v>37011</v>
      </c>
      <c r="B219" s="13">
        <v>93358</v>
      </c>
      <c r="C219" s="13">
        <v>1102</v>
      </c>
      <c r="D219" s="13">
        <v>0.70610000000000006</v>
      </c>
      <c r="E219" s="13">
        <v>8.3699999999999992</v>
      </c>
      <c r="F219" s="13">
        <v>7.93</v>
      </c>
      <c r="G219" s="13">
        <v>14.98</v>
      </c>
      <c r="H219" s="28" t="s">
        <v>112</v>
      </c>
      <c r="I219" s="13">
        <v>0.13</v>
      </c>
      <c r="J219" s="13">
        <v>72.7</v>
      </c>
      <c r="K219" s="46">
        <v>410</v>
      </c>
      <c r="L219" s="13">
        <f>AVERAGE(K215:K219)</f>
        <v>712</v>
      </c>
      <c r="M219" s="38">
        <f>GEOMEAN(K215:K219)</f>
        <v>599.24930659621452</v>
      </c>
      <c r="N219" s="45" t="s">
        <v>303</v>
      </c>
    </row>
    <row r="220" spans="1:14" x14ac:dyDescent="0.3">
      <c r="A220" s="48">
        <v>37018</v>
      </c>
      <c r="B220" s="13">
        <v>90906</v>
      </c>
      <c r="C220" s="13">
        <v>1228</v>
      </c>
      <c r="D220" s="13">
        <v>0.78610000000000002</v>
      </c>
      <c r="E220" s="13">
        <v>7.03</v>
      </c>
      <c r="F220" s="13">
        <v>7.84</v>
      </c>
      <c r="G220" s="13">
        <v>18.91</v>
      </c>
      <c r="H220" s="28" t="s">
        <v>112</v>
      </c>
      <c r="I220" s="13">
        <v>0.33</v>
      </c>
      <c r="J220" s="13">
        <v>49.4</v>
      </c>
      <c r="K220" s="46">
        <v>2230</v>
      </c>
    </row>
    <row r="221" spans="1:14" x14ac:dyDescent="0.3">
      <c r="A221" s="48">
        <v>37020</v>
      </c>
      <c r="B221" s="13">
        <v>101804</v>
      </c>
      <c r="C221" s="13">
        <v>725</v>
      </c>
      <c r="D221" s="13">
        <v>0.46399999999999997</v>
      </c>
      <c r="E221" s="13">
        <v>11.35</v>
      </c>
      <c r="F221" s="13">
        <v>7.95</v>
      </c>
      <c r="G221" s="13">
        <v>17.54</v>
      </c>
      <c r="H221" s="28" t="s">
        <v>112</v>
      </c>
      <c r="I221" s="13">
        <v>0.6</v>
      </c>
      <c r="J221" s="13">
        <v>41.8</v>
      </c>
      <c r="K221" s="13">
        <v>1450</v>
      </c>
    </row>
    <row r="222" spans="1:14" x14ac:dyDescent="0.3">
      <c r="A222" s="48">
        <v>37025</v>
      </c>
      <c r="B222" s="13">
        <v>93857</v>
      </c>
      <c r="C222" s="13">
        <v>1084</v>
      </c>
      <c r="D222" s="13">
        <v>0.69400000000000006</v>
      </c>
      <c r="E222" s="13">
        <v>7.97</v>
      </c>
      <c r="F222" s="13">
        <v>7.96</v>
      </c>
      <c r="G222" s="13">
        <v>15.92</v>
      </c>
      <c r="H222" s="28" t="s">
        <v>112</v>
      </c>
      <c r="I222" s="13">
        <v>0.27</v>
      </c>
      <c r="J222" s="13">
        <v>40.299999999999997</v>
      </c>
      <c r="K222" s="13">
        <v>1690</v>
      </c>
    </row>
    <row r="223" spans="1:14" x14ac:dyDescent="0.3">
      <c r="A223" s="48">
        <v>37032</v>
      </c>
      <c r="B223" s="13">
        <v>101104</v>
      </c>
      <c r="C223" s="13">
        <v>809.6</v>
      </c>
      <c r="D223" s="13">
        <v>0.5181</v>
      </c>
      <c r="E223" s="13">
        <v>7.77</v>
      </c>
      <c r="F223" s="13">
        <v>7.7</v>
      </c>
      <c r="G223" s="13">
        <v>19.96</v>
      </c>
      <c r="H223" s="28" t="s">
        <v>112</v>
      </c>
      <c r="I223" s="13">
        <v>0.91</v>
      </c>
      <c r="J223" s="13">
        <v>45.1</v>
      </c>
      <c r="K223" s="46">
        <v>1220</v>
      </c>
    </row>
    <row r="224" spans="1:14" x14ac:dyDescent="0.3">
      <c r="A224" s="48">
        <v>37040</v>
      </c>
      <c r="B224" s="13">
        <v>94243</v>
      </c>
      <c r="C224" s="13">
        <v>876</v>
      </c>
      <c r="D224" s="13">
        <v>0.56099999999999994</v>
      </c>
      <c r="E224" s="13">
        <v>9.1999999999999993</v>
      </c>
      <c r="F224" s="13">
        <v>8.0500000000000007</v>
      </c>
      <c r="G224" s="13">
        <v>15.73</v>
      </c>
      <c r="H224" s="28" t="s">
        <v>112</v>
      </c>
      <c r="I224" s="13">
        <v>0.5</v>
      </c>
      <c r="J224" s="13">
        <v>46.4</v>
      </c>
      <c r="K224" s="46">
        <v>1460</v>
      </c>
      <c r="L224" s="13">
        <f>AVERAGE(K220:K224)</f>
        <v>1610</v>
      </c>
      <c r="M224" s="38">
        <f>GEOMEAN(K220:K224)</f>
        <v>1576.3565340842365</v>
      </c>
      <c r="N224" s="45" t="s">
        <v>304</v>
      </c>
    </row>
    <row r="225" spans="1:14" x14ac:dyDescent="0.3">
      <c r="A225" s="48">
        <v>37046</v>
      </c>
      <c r="B225" s="13">
        <v>92805</v>
      </c>
      <c r="C225" s="13">
        <v>843</v>
      </c>
      <c r="D225" s="13">
        <v>0.53949999999999998</v>
      </c>
      <c r="E225" s="13">
        <v>8.23</v>
      </c>
      <c r="F225" s="13">
        <v>7.96</v>
      </c>
      <c r="G225" s="13">
        <v>13.67</v>
      </c>
      <c r="H225" s="28" t="s">
        <v>112</v>
      </c>
      <c r="I225" s="13">
        <v>0.11</v>
      </c>
      <c r="J225" s="13">
        <v>100</v>
      </c>
      <c r="K225" s="13">
        <v>1200</v>
      </c>
    </row>
    <row r="226" spans="1:14" x14ac:dyDescent="0.3">
      <c r="A226" s="48">
        <v>37048</v>
      </c>
      <c r="B226" s="13">
        <v>94755</v>
      </c>
      <c r="C226" s="13">
        <v>237.2</v>
      </c>
      <c r="D226" s="13">
        <v>0.15180000000000002</v>
      </c>
      <c r="E226" s="13">
        <v>8.59</v>
      </c>
      <c r="F226" s="13">
        <v>7.58</v>
      </c>
      <c r="G226" s="13">
        <v>17.73</v>
      </c>
      <c r="H226" s="28" t="s">
        <v>112</v>
      </c>
      <c r="I226" s="13">
        <v>0.31</v>
      </c>
      <c r="J226" s="13">
        <v>83.9</v>
      </c>
      <c r="K226" s="13">
        <v>46110</v>
      </c>
    </row>
    <row r="227" spans="1:14" x14ac:dyDescent="0.3">
      <c r="A227" s="48">
        <v>37053</v>
      </c>
      <c r="B227" s="13">
        <v>102541</v>
      </c>
      <c r="C227" s="13">
        <v>1007</v>
      </c>
      <c r="D227" s="13">
        <v>0.64449999999999996</v>
      </c>
      <c r="E227" s="13">
        <v>10.199999999999999</v>
      </c>
      <c r="F227" s="13">
        <v>7.86</v>
      </c>
      <c r="G227" s="13">
        <v>20.95</v>
      </c>
      <c r="H227" s="28" t="s">
        <v>112</v>
      </c>
      <c r="I227" s="13">
        <v>0.11</v>
      </c>
      <c r="J227" s="13">
        <v>69.400000000000006</v>
      </c>
      <c r="K227" s="13">
        <v>1210</v>
      </c>
    </row>
    <row r="228" spans="1:14" x14ac:dyDescent="0.3">
      <c r="A228" s="48">
        <v>37060</v>
      </c>
      <c r="B228" s="13">
        <v>92447</v>
      </c>
      <c r="C228" s="13">
        <v>795.1</v>
      </c>
      <c r="D228" s="13">
        <v>0.50890000000000002</v>
      </c>
      <c r="E228" s="13">
        <v>6.95</v>
      </c>
      <c r="F228" s="13">
        <v>7.89</v>
      </c>
      <c r="G228" s="13">
        <v>20.84</v>
      </c>
      <c r="H228" s="28" t="s">
        <v>112</v>
      </c>
      <c r="I228" s="13">
        <v>0.65</v>
      </c>
      <c r="J228" s="13">
        <v>45.7</v>
      </c>
      <c r="K228" s="13">
        <v>1200</v>
      </c>
    </row>
    <row r="229" spans="1:14" x14ac:dyDescent="0.3">
      <c r="A229" s="48">
        <v>37067</v>
      </c>
      <c r="B229" s="13">
        <v>92318</v>
      </c>
      <c r="C229" s="13">
        <v>775.1</v>
      </c>
      <c r="D229" s="13">
        <v>0.49609999999999999</v>
      </c>
      <c r="E229" s="13">
        <v>7.75</v>
      </c>
      <c r="F229" s="13">
        <v>7.92</v>
      </c>
      <c r="G229" s="13">
        <v>19.3</v>
      </c>
      <c r="H229" s="28" t="s">
        <v>112</v>
      </c>
      <c r="I229" s="13">
        <v>0.08</v>
      </c>
      <c r="J229" s="13">
        <v>45.7</v>
      </c>
      <c r="K229" s="46">
        <v>1220</v>
      </c>
      <c r="L229" s="13">
        <f>AVERAGE(K225:K229)</f>
        <v>10188</v>
      </c>
      <c r="M229" s="38">
        <f>GEOMEAN(K225:K229)</f>
        <v>2501.8459405588078</v>
      </c>
      <c r="N229" s="45" t="s">
        <v>305</v>
      </c>
    </row>
    <row r="230" spans="1:14" x14ac:dyDescent="0.3">
      <c r="A230" s="48">
        <v>37074</v>
      </c>
      <c r="B230" s="13">
        <v>103408</v>
      </c>
      <c r="C230" s="13">
        <v>660</v>
      </c>
      <c r="D230" s="13">
        <v>0.42299999999999999</v>
      </c>
      <c r="E230" s="13">
        <v>7.71</v>
      </c>
      <c r="F230" s="13">
        <v>7.95</v>
      </c>
      <c r="G230" s="13">
        <v>18.190000000000001</v>
      </c>
      <c r="H230" s="28" t="s">
        <v>112</v>
      </c>
      <c r="I230" s="13">
        <v>1.1000000000000001</v>
      </c>
      <c r="J230" s="13">
        <v>42.7</v>
      </c>
      <c r="K230" s="13">
        <v>17250</v>
      </c>
    </row>
    <row r="231" spans="1:14" x14ac:dyDescent="0.3">
      <c r="A231" s="48">
        <v>37081</v>
      </c>
      <c r="B231" s="13">
        <v>94421</v>
      </c>
      <c r="C231" s="13">
        <v>505</v>
      </c>
      <c r="D231" s="13">
        <v>0.32300000000000001</v>
      </c>
      <c r="E231" s="13">
        <v>7.01</v>
      </c>
      <c r="F231" s="13">
        <v>7.84</v>
      </c>
      <c r="G231" s="13">
        <v>22.74</v>
      </c>
      <c r="H231" s="28" t="s">
        <v>112</v>
      </c>
      <c r="I231" s="13">
        <v>0.4</v>
      </c>
      <c r="J231" s="13">
        <v>48.9</v>
      </c>
      <c r="K231" s="46">
        <v>8390</v>
      </c>
    </row>
    <row r="232" spans="1:14" x14ac:dyDescent="0.3">
      <c r="A232" s="48">
        <v>37088</v>
      </c>
      <c r="B232" s="13">
        <v>95001</v>
      </c>
      <c r="C232" s="13">
        <v>1022</v>
      </c>
      <c r="D232" s="13">
        <v>0.6540999999999999</v>
      </c>
      <c r="E232" s="13">
        <v>8</v>
      </c>
      <c r="F232" s="13">
        <v>8.0500000000000007</v>
      </c>
      <c r="G232" s="13">
        <v>21.37</v>
      </c>
      <c r="H232" s="28" t="s">
        <v>112</v>
      </c>
      <c r="I232" s="13">
        <v>0.55000000000000004</v>
      </c>
      <c r="J232" s="13">
        <v>90.5</v>
      </c>
      <c r="K232" s="13">
        <v>2010</v>
      </c>
    </row>
    <row r="233" spans="1:14" x14ac:dyDescent="0.3">
      <c r="A233" s="48">
        <v>37095</v>
      </c>
      <c r="B233" s="13">
        <v>93943</v>
      </c>
      <c r="C233" s="13">
        <v>585</v>
      </c>
      <c r="D233" s="13">
        <v>0.37440000000000001</v>
      </c>
      <c r="E233" s="13">
        <v>6.94</v>
      </c>
      <c r="F233" s="13">
        <v>7.72</v>
      </c>
      <c r="G233" s="13">
        <v>25.02</v>
      </c>
      <c r="H233" s="28" t="s">
        <v>112</v>
      </c>
      <c r="I233" s="13">
        <v>0.65</v>
      </c>
      <c r="J233" s="13">
        <v>62.5</v>
      </c>
      <c r="K233" s="13">
        <v>3240</v>
      </c>
    </row>
    <row r="234" spans="1:14" x14ac:dyDescent="0.3">
      <c r="A234" s="48">
        <v>37102</v>
      </c>
      <c r="B234" s="13">
        <v>110211</v>
      </c>
      <c r="C234" s="13">
        <v>787</v>
      </c>
      <c r="D234" s="13">
        <v>0.50360000000000005</v>
      </c>
      <c r="E234" s="13">
        <v>8.6</v>
      </c>
      <c r="F234" s="13">
        <v>7.9</v>
      </c>
      <c r="G234" s="13">
        <v>24.19</v>
      </c>
      <c r="H234" s="28" t="s">
        <v>112</v>
      </c>
      <c r="I234" s="13">
        <v>0.37</v>
      </c>
      <c r="J234" s="13">
        <v>79</v>
      </c>
      <c r="K234" s="13">
        <v>1080</v>
      </c>
      <c r="L234" s="13">
        <f>AVERAGE(K230:K234)</f>
        <v>6394</v>
      </c>
      <c r="M234" s="38">
        <f>GEOMEAN(K230:K234)</f>
        <v>3995.2427922178699</v>
      </c>
      <c r="N234" s="45" t="s">
        <v>306</v>
      </c>
    </row>
    <row r="235" spans="1:14" x14ac:dyDescent="0.3">
      <c r="A235" s="48">
        <v>37109</v>
      </c>
      <c r="B235" s="13">
        <v>92904</v>
      </c>
      <c r="C235" s="13">
        <v>1095</v>
      </c>
      <c r="D235" s="13">
        <v>0.70110000000000006</v>
      </c>
      <c r="E235" s="13">
        <v>7.89</v>
      </c>
      <c r="F235" s="13">
        <v>7.91</v>
      </c>
      <c r="G235" s="13">
        <v>23.16</v>
      </c>
      <c r="H235" s="28" t="s">
        <v>112</v>
      </c>
      <c r="I235" s="13">
        <v>0.24</v>
      </c>
      <c r="J235" s="13">
        <v>60.8</v>
      </c>
      <c r="K235" s="13">
        <v>310</v>
      </c>
    </row>
    <row r="236" spans="1:14" x14ac:dyDescent="0.3">
      <c r="A236" s="48">
        <v>37116</v>
      </c>
      <c r="B236" s="13">
        <v>102621</v>
      </c>
      <c r="C236" s="13">
        <v>1102</v>
      </c>
      <c r="D236" s="13">
        <v>0.70510000000000006</v>
      </c>
      <c r="E236" s="13">
        <v>10.43</v>
      </c>
      <c r="F236" s="13">
        <v>7.8</v>
      </c>
      <c r="G236" s="13">
        <v>22.18</v>
      </c>
      <c r="H236" s="28" t="s">
        <v>112</v>
      </c>
      <c r="I236" s="13">
        <v>0.24</v>
      </c>
      <c r="J236" s="13">
        <v>82.3</v>
      </c>
      <c r="K236" s="13">
        <v>520</v>
      </c>
    </row>
    <row r="237" spans="1:14" x14ac:dyDescent="0.3">
      <c r="A237" s="48">
        <v>37118</v>
      </c>
      <c r="B237" s="13">
        <v>93859</v>
      </c>
      <c r="C237" s="13">
        <v>1098</v>
      </c>
      <c r="D237" s="13">
        <v>0.70290000000000008</v>
      </c>
      <c r="E237" s="13">
        <v>8.25</v>
      </c>
      <c r="F237" s="13">
        <v>7.96</v>
      </c>
      <c r="G237" s="13">
        <v>19.989999999999998</v>
      </c>
      <c r="H237" s="28" t="s">
        <v>112</v>
      </c>
      <c r="I237" s="13">
        <v>0.14000000000000001</v>
      </c>
      <c r="J237" s="13">
        <v>72.8</v>
      </c>
      <c r="K237" s="13">
        <v>500</v>
      </c>
    </row>
    <row r="238" spans="1:14" x14ac:dyDescent="0.3">
      <c r="A238" s="48">
        <v>37123</v>
      </c>
      <c r="B238" s="13">
        <v>85423</v>
      </c>
      <c r="C238" s="13">
        <v>686.2</v>
      </c>
      <c r="D238" s="13">
        <v>0.43920000000000003</v>
      </c>
      <c r="E238" s="13">
        <v>6.95</v>
      </c>
      <c r="F238" s="13">
        <v>7.77</v>
      </c>
      <c r="G238" s="13">
        <v>18.63</v>
      </c>
      <c r="H238" s="28" t="s">
        <v>112</v>
      </c>
      <c r="I238" s="13">
        <v>0.19</v>
      </c>
      <c r="J238" s="13">
        <v>88.3</v>
      </c>
      <c r="K238" s="46">
        <v>2110</v>
      </c>
    </row>
    <row r="239" spans="1:14" x14ac:dyDescent="0.3">
      <c r="A239" s="48">
        <v>37130</v>
      </c>
      <c r="B239" s="13">
        <v>93301</v>
      </c>
      <c r="C239" s="13">
        <v>641.79999999999995</v>
      </c>
      <c r="D239" s="13">
        <v>0.4108</v>
      </c>
      <c r="E239" s="13">
        <v>8.01</v>
      </c>
      <c r="F239" s="13">
        <v>7.91</v>
      </c>
      <c r="G239" s="13">
        <v>20.95</v>
      </c>
      <c r="H239" s="28" t="s">
        <v>112</v>
      </c>
      <c r="I239" s="13">
        <v>0.13</v>
      </c>
      <c r="J239" s="13">
        <v>87.2</v>
      </c>
      <c r="K239" s="13">
        <v>1090</v>
      </c>
      <c r="L239" s="13">
        <f>AVERAGE(K235:K239)</f>
        <v>906</v>
      </c>
      <c r="M239" s="38">
        <f>GEOMEAN(K235:K239)</f>
        <v>713.85301645007837</v>
      </c>
      <c r="N239" s="45" t="s">
        <v>307</v>
      </c>
    </row>
    <row r="240" spans="1:14" x14ac:dyDescent="0.3">
      <c r="A240" s="48">
        <v>37138</v>
      </c>
      <c r="B240" s="13">
        <v>90616</v>
      </c>
      <c r="C240" s="13">
        <v>790.3</v>
      </c>
      <c r="D240" s="13">
        <v>0.50580000000000003</v>
      </c>
      <c r="E240" s="13">
        <v>7.75</v>
      </c>
      <c r="F240" s="13">
        <v>7.95</v>
      </c>
      <c r="G240" s="13">
        <v>21.3</v>
      </c>
      <c r="H240" s="28" t="s">
        <v>112</v>
      </c>
      <c r="I240" s="13">
        <v>0.15</v>
      </c>
      <c r="J240" s="13">
        <v>94.1</v>
      </c>
      <c r="K240" s="13">
        <v>630</v>
      </c>
    </row>
    <row r="241" spans="1:14" x14ac:dyDescent="0.3">
      <c r="A241" s="48">
        <v>37144</v>
      </c>
      <c r="B241" s="13">
        <v>105908</v>
      </c>
      <c r="C241" s="13">
        <v>471</v>
      </c>
      <c r="D241" s="13">
        <v>0.30099999999999999</v>
      </c>
      <c r="E241" s="13">
        <v>8.82</v>
      </c>
      <c r="F241" s="13">
        <v>7.87</v>
      </c>
      <c r="G241" s="13">
        <v>20.21</v>
      </c>
      <c r="H241" s="28" t="s">
        <v>112</v>
      </c>
      <c r="I241" s="13">
        <v>0.5</v>
      </c>
      <c r="J241" s="13">
        <v>51.6</v>
      </c>
      <c r="K241" s="13">
        <v>1090</v>
      </c>
    </row>
    <row r="242" spans="1:14" x14ac:dyDescent="0.3">
      <c r="A242" s="48">
        <v>37146</v>
      </c>
      <c r="B242" s="13">
        <v>93009</v>
      </c>
      <c r="C242" s="13">
        <v>789</v>
      </c>
      <c r="D242" s="13">
        <v>0.50490000000000002</v>
      </c>
      <c r="E242" s="13">
        <v>8.32</v>
      </c>
      <c r="F242" s="13">
        <v>7.86</v>
      </c>
      <c r="G242" s="13">
        <v>18.399999999999999</v>
      </c>
      <c r="H242" s="28" t="s">
        <v>112</v>
      </c>
      <c r="I242" s="13">
        <v>0.12</v>
      </c>
      <c r="J242" s="13">
        <v>49.5</v>
      </c>
      <c r="K242" s="13">
        <v>200</v>
      </c>
    </row>
    <row r="243" spans="1:14" x14ac:dyDescent="0.3">
      <c r="A243" s="48">
        <v>37151</v>
      </c>
      <c r="B243" s="13">
        <v>95555</v>
      </c>
      <c r="C243" s="13">
        <v>994.1</v>
      </c>
      <c r="D243" s="13">
        <v>0.63619999999999999</v>
      </c>
      <c r="E243" s="13">
        <v>8.93</v>
      </c>
      <c r="F243" s="13">
        <v>8.09</v>
      </c>
      <c r="G243" s="13">
        <v>15.86</v>
      </c>
      <c r="H243" s="28" t="s">
        <v>112</v>
      </c>
      <c r="I243" s="13">
        <v>0.12</v>
      </c>
      <c r="J243" s="13">
        <v>74.900000000000006</v>
      </c>
      <c r="K243" s="13">
        <v>310</v>
      </c>
    </row>
    <row r="244" spans="1:14" x14ac:dyDescent="0.3">
      <c r="A244" s="48">
        <v>37158</v>
      </c>
      <c r="B244" s="13">
        <v>91805</v>
      </c>
      <c r="C244" s="13">
        <v>379.7</v>
      </c>
      <c r="D244" s="13">
        <v>0.24299999999999999</v>
      </c>
      <c r="E244" s="13">
        <v>8.34</v>
      </c>
      <c r="F244" s="13">
        <v>7.73</v>
      </c>
      <c r="G244" s="13">
        <v>17.36</v>
      </c>
      <c r="H244" s="28" t="s">
        <v>112</v>
      </c>
      <c r="I244" s="13">
        <v>0.51</v>
      </c>
      <c r="J244" s="13">
        <v>88</v>
      </c>
      <c r="K244" s="13">
        <v>3740</v>
      </c>
      <c r="L244" s="13">
        <f>AVERAGE(K240:K244)</f>
        <v>1194</v>
      </c>
      <c r="M244" s="38">
        <f>GEOMEAN(K240:K244)</f>
        <v>692.47813933014265</v>
      </c>
      <c r="N244" s="45" t="s">
        <v>308</v>
      </c>
    </row>
    <row r="245" spans="1:14" x14ac:dyDescent="0.3">
      <c r="A245" s="48">
        <v>37165</v>
      </c>
      <c r="B245" s="13">
        <v>93314</v>
      </c>
      <c r="C245" s="13">
        <v>906.9</v>
      </c>
      <c r="D245" s="13">
        <v>0.58040000000000003</v>
      </c>
      <c r="E245" s="13">
        <v>12.74</v>
      </c>
      <c r="F245" s="13">
        <v>7.96</v>
      </c>
      <c r="G245" s="13">
        <v>12.83</v>
      </c>
      <c r="H245" s="28" t="s">
        <v>112</v>
      </c>
      <c r="I245" s="13">
        <v>0.77</v>
      </c>
      <c r="J245" s="13">
        <v>58.1</v>
      </c>
      <c r="K245" s="13">
        <v>310</v>
      </c>
    </row>
    <row r="246" spans="1:14" x14ac:dyDescent="0.3">
      <c r="A246" s="48">
        <v>37172</v>
      </c>
      <c r="B246" s="13">
        <v>92559</v>
      </c>
      <c r="C246" s="13">
        <v>747.3</v>
      </c>
      <c r="D246" s="13">
        <v>0.47829999999999995</v>
      </c>
      <c r="E246" s="13">
        <v>9.7799999999999994</v>
      </c>
      <c r="F246" s="13">
        <v>7.81</v>
      </c>
      <c r="G246" s="13">
        <v>10.09</v>
      </c>
      <c r="H246" s="28" t="s">
        <v>112</v>
      </c>
      <c r="I246" s="13">
        <v>1.3</v>
      </c>
      <c r="J246" s="13">
        <v>60.2</v>
      </c>
      <c r="K246" s="13">
        <v>730</v>
      </c>
    </row>
    <row r="247" spans="1:14" x14ac:dyDescent="0.3">
      <c r="A247" s="48">
        <v>37179</v>
      </c>
      <c r="B247" s="13">
        <v>94016</v>
      </c>
      <c r="C247" s="13">
        <v>709.5</v>
      </c>
      <c r="D247" s="13">
        <v>0.4541</v>
      </c>
      <c r="E247" s="13">
        <v>10.3</v>
      </c>
      <c r="F247" s="13">
        <v>7.88</v>
      </c>
      <c r="G247" s="13">
        <v>15.54</v>
      </c>
      <c r="H247" s="28" t="s">
        <v>112</v>
      </c>
      <c r="I247" s="13">
        <v>0.37</v>
      </c>
      <c r="J247" s="13">
        <v>71.900000000000006</v>
      </c>
      <c r="K247" s="13">
        <v>1460</v>
      </c>
    </row>
    <row r="248" spans="1:14" x14ac:dyDescent="0.3">
      <c r="A248" s="48">
        <v>37186</v>
      </c>
      <c r="B248" s="13">
        <v>110551</v>
      </c>
      <c r="C248" s="13">
        <v>989</v>
      </c>
      <c r="D248" s="13">
        <v>0.63300000000000001</v>
      </c>
      <c r="E248" s="13">
        <v>10.43</v>
      </c>
      <c r="F248" s="13">
        <v>7.94</v>
      </c>
      <c r="G248" s="13">
        <v>15.12</v>
      </c>
      <c r="H248" s="28" t="s">
        <v>112</v>
      </c>
      <c r="I248" s="13">
        <v>0.1</v>
      </c>
      <c r="J248" s="13">
        <v>38.799999999999997</v>
      </c>
      <c r="K248" s="13">
        <v>410</v>
      </c>
    </row>
    <row r="249" spans="1:14" x14ac:dyDescent="0.3">
      <c r="A249" s="48">
        <v>37193</v>
      </c>
      <c r="B249" s="13">
        <v>94139</v>
      </c>
      <c r="C249" s="13">
        <v>1058</v>
      </c>
      <c r="D249" s="13">
        <v>0.67699999999999994</v>
      </c>
      <c r="E249" s="13">
        <v>11.12</v>
      </c>
      <c r="F249" s="13">
        <v>8</v>
      </c>
      <c r="G249" s="13">
        <v>7.55</v>
      </c>
      <c r="H249" s="28" t="s">
        <v>112</v>
      </c>
      <c r="I249" s="13">
        <v>0.34</v>
      </c>
      <c r="J249" s="13">
        <v>93.3</v>
      </c>
      <c r="K249" s="13">
        <v>200</v>
      </c>
      <c r="L249" s="13">
        <f>AVERAGE(K245:K249)</f>
        <v>622</v>
      </c>
      <c r="M249" s="38">
        <f>GEOMEAN(K245:K249)</f>
        <v>485.92612905288394</v>
      </c>
      <c r="N249" s="45" t="s">
        <v>309</v>
      </c>
    </row>
    <row r="250" spans="1:14" x14ac:dyDescent="0.3">
      <c r="A250" s="48">
        <v>37200</v>
      </c>
      <c r="B250" s="13">
        <v>110716</v>
      </c>
      <c r="C250" s="13">
        <v>948.1</v>
      </c>
      <c r="D250" s="13">
        <v>0.60680000000000001</v>
      </c>
      <c r="E250" s="13">
        <v>11.69</v>
      </c>
      <c r="F250" s="13">
        <v>7.69</v>
      </c>
      <c r="G250" s="13">
        <v>8.69</v>
      </c>
      <c r="H250" s="28" t="s">
        <v>112</v>
      </c>
      <c r="I250" s="13">
        <v>0</v>
      </c>
      <c r="J250" s="13">
        <v>87.2</v>
      </c>
      <c r="K250" s="13">
        <v>200</v>
      </c>
    </row>
    <row r="251" spans="1:14" x14ac:dyDescent="0.3">
      <c r="A251" s="48">
        <v>37207</v>
      </c>
      <c r="B251" s="13">
        <v>92337</v>
      </c>
      <c r="C251" s="13">
        <v>1097</v>
      </c>
      <c r="D251" s="13">
        <v>0.70189999999999997</v>
      </c>
      <c r="E251" s="13">
        <v>12.1</v>
      </c>
      <c r="F251" s="13">
        <v>7.9</v>
      </c>
      <c r="G251" s="13">
        <v>5.53</v>
      </c>
      <c r="H251" s="28" t="s">
        <v>112</v>
      </c>
      <c r="I251" s="13">
        <v>0.85</v>
      </c>
      <c r="J251" s="13">
        <v>92</v>
      </c>
      <c r="K251" s="13">
        <v>310</v>
      </c>
    </row>
    <row r="252" spans="1:14" x14ac:dyDescent="0.3">
      <c r="A252" s="48">
        <v>37209</v>
      </c>
      <c r="B252" s="13">
        <v>91024</v>
      </c>
      <c r="C252" s="13">
        <v>1135</v>
      </c>
      <c r="D252" s="13">
        <v>0.72620000000000007</v>
      </c>
      <c r="E252" s="13">
        <v>11.04</v>
      </c>
      <c r="F252" s="13">
        <v>7.77</v>
      </c>
      <c r="G252" s="13">
        <v>7.39</v>
      </c>
      <c r="H252" s="28" t="s">
        <v>112</v>
      </c>
      <c r="I252" s="13">
        <v>0.52</v>
      </c>
      <c r="J252" s="13">
        <v>93.1</v>
      </c>
      <c r="K252" s="13">
        <v>100</v>
      </c>
    </row>
    <row r="253" spans="1:14" x14ac:dyDescent="0.3">
      <c r="A253" s="48">
        <v>37214</v>
      </c>
      <c r="B253" s="13">
        <v>93847</v>
      </c>
      <c r="C253" s="13">
        <v>1171</v>
      </c>
      <c r="D253" s="13">
        <v>0.7491000000000001</v>
      </c>
      <c r="E253" s="13">
        <v>9.18</v>
      </c>
      <c r="F253" s="13">
        <v>7.69</v>
      </c>
      <c r="G253" s="13">
        <v>12.03</v>
      </c>
      <c r="H253" s="28" t="s">
        <v>112</v>
      </c>
      <c r="I253" s="13">
        <v>0.25</v>
      </c>
      <c r="J253" s="13">
        <v>68.099999999999994</v>
      </c>
      <c r="K253" s="13">
        <v>100</v>
      </c>
    </row>
    <row r="254" spans="1:14" x14ac:dyDescent="0.3">
      <c r="A254" s="48">
        <v>37222</v>
      </c>
      <c r="B254" s="13">
        <v>93602</v>
      </c>
      <c r="C254" s="13">
        <v>459.1</v>
      </c>
      <c r="D254" s="13">
        <v>0.29380000000000001</v>
      </c>
      <c r="E254" s="13">
        <v>9.23</v>
      </c>
      <c r="F254" s="13">
        <v>7.72</v>
      </c>
      <c r="G254" s="13">
        <v>11.21</v>
      </c>
      <c r="H254" s="28" t="s">
        <v>112</v>
      </c>
      <c r="I254" s="13">
        <v>0.39</v>
      </c>
      <c r="J254" s="13">
        <v>76.400000000000006</v>
      </c>
      <c r="K254" s="13">
        <v>3130</v>
      </c>
      <c r="L254" s="13">
        <f>AVERAGE(K250:K254)</f>
        <v>768</v>
      </c>
      <c r="M254" s="38">
        <f>GEOMEAN(K250:K254)</f>
        <v>286.80532167558607</v>
      </c>
      <c r="N254" s="45" t="s">
        <v>310</v>
      </c>
    </row>
    <row r="255" spans="1:14" x14ac:dyDescent="0.3">
      <c r="A255" s="48">
        <v>37228</v>
      </c>
      <c r="B255" s="13">
        <v>102205</v>
      </c>
      <c r="C255" s="13">
        <v>851</v>
      </c>
      <c r="D255" s="13">
        <v>0.54399999999999993</v>
      </c>
      <c r="E255" s="13">
        <v>10.039999999999999</v>
      </c>
      <c r="F255" s="13">
        <v>6.79</v>
      </c>
      <c r="G255" s="13">
        <v>7.21</v>
      </c>
      <c r="H255" s="28" t="s">
        <v>112</v>
      </c>
      <c r="I255" s="13">
        <v>0.3</v>
      </c>
      <c r="J255" s="13">
        <v>22.6</v>
      </c>
      <c r="K255" s="13">
        <v>740</v>
      </c>
    </row>
    <row r="256" spans="1:14" x14ac:dyDescent="0.3">
      <c r="A256" s="48">
        <v>37229</v>
      </c>
      <c r="B256" s="13">
        <v>85656</v>
      </c>
      <c r="C256" s="13">
        <v>988.7</v>
      </c>
      <c r="D256" s="13">
        <v>0.63280000000000003</v>
      </c>
      <c r="E256" s="13">
        <v>12.01</v>
      </c>
      <c r="F256" s="13">
        <v>7.8</v>
      </c>
      <c r="G256" s="13">
        <v>10.18</v>
      </c>
      <c r="H256" s="28" t="s">
        <v>112</v>
      </c>
      <c r="I256" s="13">
        <v>0.17</v>
      </c>
      <c r="J256" s="13">
        <v>83.1</v>
      </c>
      <c r="K256" s="13">
        <v>100</v>
      </c>
    </row>
    <row r="257" spans="1:14" x14ac:dyDescent="0.3">
      <c r="A257" s="48">
        <v>37235</v>
      </c>
      <c r="B257" s="13">
        <v>111830</v>
      </c>
      <c r="C257" s="13">
        <v>1017</v>
      </c>
      <c r="D257" s="13">
        <v>0.65070000000000006</v>
      </c>
      <c r="E257" s="13">
        <v>13.31</v>
      </c>
      <c r="F257" s="28" t="s">
        <v>267</v>
      </c>
      <c r="G257" s="13">
        <v>4.04</v>
      </c>
      <c r="H257" s="28" t="s">
        <v>112</v>
      </c>
      <c r="I257" s="13">
        <v>0.05</v>
      </c>
      <c r="J257" s="13">
        <v>51.1</v>
      </c>
      <c r="K257" s="13">
        <v>100</v>
      </c>
    </row>
    <row r="258" spans="1:14" x14ac:dyDescent="0.3">
      <c r="A258" s="48">
        <v>37237</v>
      </c>
      <c r="B258" s="13">
        <v>94843</v>
      </c>
      <c r="C258" s="13">
        <v>1121</v>
      </c>
      <c r="D258" s="13">
        <v>0.7177</v>
      </c>
      <c r="E258" s="13">
        <v>13.4</v>
      </c>
      <c r="F258" s="28" t="s">
        <v>267</v>
      </c>
      <c r="G258" s="13">
        <v>5.79</v>
      </c>
      <c r="H258" s="28" t="s">
        <v>112</v>
      </c>
      <c r="I258" s="13">
        <v>0.05</v>
      </c>
      <c r="J258" s="13">
        <v>71.900000000000006</v>
      </c>
      <c r="K258" s="13">
        <v>200</v>
      </c>
    </row>
    <row r="259" spans="1:14" x14ac:dyDescent="0.3">
      <c r="A259" s="48">
        <v>37243</v>
      </c>
      <c r="B259" s="13">
        <v>104250</v>
      </c>
      <c r="C259" s="13">
        <v>732.9</v>
      </c>
      <c r="D259" s="13">
        <v>0.46899999999999997</v>
      </c>
      <c r="E259" s="13">
        <v>11.65</v>
      </c>
      <c r="F259" s="28" t="s">
        <v>267</v>
      </c>
      <c r="G259" s="13">
        <v>7.51</v>
      </c>
      <c r="H259" s="28" t="s">
        <v>112</v>
      </c>
      <c r="I259" s="13">
        <v>0.08</v>
      </c>
      <c r="J259" s="13">
        <v>81</v>
      </c>
      <c r="K259" s="13">
        <v>1990</v>
      </c>
      <c r="L259" s="13">
        <f>AVERAGE(K255:K259)</f>
        <v>626</v>
      </c>
      <c r="M259" s="38">
        <f>GEOMEAN(K255:K259)</f>
        <v>311.76184171446516</v>
      </c>
      <c r="N259" s="45" t="s">
        <v>311</v>
      </c>
    </row>
    <row r="260" spans="1:14" x14ac:dyDescent="0.3">
      <c r="A260" s="48">
        <v>37263</v>
      </c>
      <c r="B260" s="13">
        <v>95250</v>
      </c>
      <c r="C260" s="13">
        <v>2818</v>
      </c>
      <c r="D260" s="13">
        <v>1.804</v>
      </c>
      <c r="E260" s="13">
        <v>13.44</v>
      </c>
      <c r="F260" s="28" t="s">
        <v>267</v>
      </c>
      <c r="G260" s="13">
        <v>-0.21</v>
      </c>
      <c r="H260" s="28" t="s">
        <v>112</v>
      </c>
      <c r="I260" s="13">
        <v>0.42</v>
      </c>
      <c r="J260" s="13">
        <v>78.099999999999994</v>
      </c>
      <c r="K260" s="13">
        <v>100</v>
      </c>
    </row>
    <row r="261" spans="1:14" x14ac:dyDescent="0.3">
      <c r="A261" s="48">
        <v>37265</v>
      </c>
      <c r="B261" s="13">
        <v>92629</v>
      </c>
      <c r="C261" s="13">
        <v>1378</v>
      </c>
      <c r="D261" s="13">
        <v>0.88169999999999993</v>
      </c>
      <c r="E261" s="13">
        <v>12.82</v>
      </c>
      <c r="F261" s="28" t="s">
        <v>267</v>
      </c>
      <c r="G261" s="13">
        <v>-0.02</v>
      </c>
      <c r="H261" s="28" t="s">
        <v>112</v>
      </c>
      <c r="I261" s="13">
        <v>0.5</v>
      </c>
      <c r="J261" s="13">
        <v>88.1</v>
      </c>
      <c r="K261" s="13">
        <v>100</v>
      </c>
    </row>
    <row r="262" spans="1:14" x14ac:dyDescent="0.3">
      <c r="A262" s="48">
        <v>37271</v>
      </c>
      <c r="B262" s="13">
        <v>93731</v>
      </c>
      <c r="C262" s="13">
        <v>919</v>
      </c>
      <c r="D262" s="13">
        <v>0.58810000000000007</v>
      </c>
      <c r="E262" s="13">
        <v>12.36</v>
      </c>
      <c r="F262" s="28" t="s">
        <v>267</v>
      </c>
      <c r="G262" s="13">
        <v>1.57</v>
      </c>
      <c r="H262" s="28" t="s">
        <v>112</v>
      </c>
      <c r="I262" s="13">
        <v>0.43</v>
      </c>
      <c r="J262" s="13">
        <v>70.400000000000006</v>
      </c>
      <c r="K262" s="13">
        <v>100</v>
      </c>
    </row>
    <row r="263" spans="1:14" x14ac:dyDescent="0.3">
      <c r="A263" s="48">
        <v>37284</v>
      </c>
      <c r="B263" s="13">
        <v>103315</v>
      </c>
      <c r="C263" s="13">
        <v>1103</v>
      </c>
      <c r="D263" s="13">
        <v>0.70599999999999996</v>
      </c>
      <c r="E263" s="13">
        <v>12.11</v>
      </c>
      <c r="F263" s="13">
        <v>7.76</v>
      </c>
      <c r="G263" s="13">
        <v>3.79</v>
      </c>
      <c r="H263" s="28" t="s">
        <v>112</v>
      </c>
      <c r="I263" s="13">
        <v>0.4</v>
      </c>
      <c r="J263" s="13">
        <v>53.5</v>
      </c>
      <c r="K263" s="13">
        <v>100</v>
      </c>
    </row>
    <row r="264" spans="1:14" x14ac:dyDescent="0.3">
      <c r="A264" s="48">
        <v>37286</v>
      </c>
      <c r="B264" s="28"/>
      <c r="C264" s="28" t="e">
        <v>#VALUE!</v>
      </c>
      <c r="D264" s="28" t="e">
        <v>#VALUE!</v>
      </c>
      <c r="E264" s="28" t="s">
        <v>267</v>
      </c>
      <c r="F264" s="28" t="s">
        <v>267</v>
      </c>
      <c r="G264" s="28" t="s">
        <v>267</v>
      </c>
      <c r="H264" s="28" t="s">
        <v>112</v>
      </c>
      <c r="I264" s="28" t="s">
        <v>267</v>
      </c>
      <c r="J264" s="28" t="s">
        <v>267</v>
      </c>
      <c r="K264" s="13">
        <v>970</v>
      </c>
      <c r="L264" s="13">
        <f>AVERAGE(K260:K264)</f>
        <v>274</v>
      </c>
      <c r="M264" s="38">
        <f>GEOMEAN(K260:K264)</f>
        <v>157.52676228327883</v>
      </c>
      <c r="N264" s="45" t="s">
        <v>312</v>
      </c>
    </row>
    <row r="265" spans="1:14" x14ac:dyDescent="0.3">
      <c r="A265" s="48">
        <v>37291</v>
      </c>
      <c r="B265" s="28">
        <v>94500</v>
      </c>
      <c r="C265" s="28" t="e">
        <v>#VALUE!</v>
      </c>
      <c r="D265" s="28" t="e">
        <v>#VALUE!</v>
      </c>
      <c r="E265" s="28" t="s">
        <v>267</v>
      </c>
      <c r="F265" s="28" t="s">
        <v>267</v>
      </c>
      <c r="G265" s="28" t="s">
        <v>267</v>
      </c>
      <c r="H265" s="28" t="s">
        <v>112</v>
      </c>
      <c r="I265" s="28" t="s">
        <v>267</v>
      </c>
      <c r="J265" s="28" t="s">
        <v>267</v>
      </c>
      <c r="K265" s="13">
        <v>400</v>
      </c>
    </row>
    <row r="266" spans="1:14" x14ac:dyDescent="0.3">
      <c r="A266" s="48">
        <v>37293</v>
      </c>
      <c r="B266" s="28"/>
      <c r="C266" s="28" t="e">
        <v>#VALUE!</v>
      </c>
      <c r="D266" s="28" t="e">
        <v>#VALUE!</v>
      </c>
      <c r="E266" s="28" t="s">
        <v>267</v>
      </c>
      <c r="F266" s="28" t="s">
        <v>267</v>
      </c>
      <c r="G266" s="28" t="s">
        <v>267</v>
      </c>
      <c r="H266" s="28" t="s">
        <v>112</v>
      </c>
      <c r="I266" s="28" t="s">
        <v>267</v>
      </c>
      <c r="J266" s="28" t="s">
        <v>267</v>
      </c>
      <c r="K266" s="13">
        <v>100</v>
      </c>
    </row>
    <row r="267" spans="1:14" x14ac:dyDescent="0.3">
      <c r="A267" s="48">
        <v>37299</v>
      </c>
      <c r="B267" s="28">
        <v>104200</v>
      </c>
      <c r="C267" s="28" t="e">
        <v>#VALUE!</v>
      </c>
      <c r="D267" s="28" t="e">
        <v>#VALUE!</v>
      </c>
      <c r="E267" s="28" t="s">
        <v>267</v>
      </c>
      <c r="F267" s="28" t="s">
        <v>267</v>
      </c>
      <c r="G267" s="28" t="s">
        <v>267</v>
      </c>
      <c r="H267" s="28" t="s">
        <v>112</v>
      </c>
      <c r="I267" s="28" t="s">
        <v>267</v>
      </c>
      <c r="J267" s="28" t="s">
        <v>267</v>
      </c>
      <c r="K267" s="13">
        <v>100</v>
      </c>
    </row>
    <row r="268" spans="1:14" x14ac:dyDescent="0.3">
      <c r="A268" s="48">
        <v>37306</v>
      </c>
      <c r="B268" s="28">
        <v>91500</v>
      </c>
      <c r="C268" s="28" t="e">
        <v>#VALUE!</v>
      </c>
      <c r="D268" s="28" t="e">
        <v>#VALUE!</v>
      </c>
      <c r="E268" s="28" t="s">
        <v>267</v>
      </c>
      <c r="F268" s="28" t="s">
        <v>267</v>
      </c>
      <c r="G268" s="28" t="s">
        <v>267</v>
      </c>
      <c r="H268" s="28" t="s">
        <v>112</v>
      </c>
      <c r="I268" s="28" t="s">
        <v>267</v>
      </c>
      <c r="J268" s="28" t="s">
        <v>267</v>
      </c>
      <c r="K268" s="13">
        <v>520</v>
      </c>
    </row>
    <row r="269" spans="1:14" x14ac:dyDescent="0.3">
      <c r="A269" s="48">
        <v>37312</v>
      </c>
      <c r="B269" s="13">
        <v>104411</v>
      </c>
      <c r="C269" s="13">
        <v>1177</v>
      </c>
      <c r="D269" s="13">
        <v>0.75319999999999998</v>
      </c>
      <c r="E269" s="13">
        <v>15.21</v>
      </c>
      <c r="F269" s="13">
        <v>7.75</v>
      </c>
      <c r="G269" s="13">
        <v>6.84</v>
      </c>
      <c r="H269" s="28" t="s">
        <v>112</v>
      </c>
      <c r="I269" s="13">
        <v>0.48</v>
      </c>
      <c r="J269" s="13">
        <v>90.1</v>
      </c>
      <c r="K269" s="13">
        <v>100</v>
      </c>
      <c r="L269" s="13">
        <f>AVERAGE(K265:K269)</f>
        <v>244</v>
      </c>
      <c r="M269" s="38">
        <f>GEOMEAN(K265:K269)</f>
        <v>183.49011252209962</v>
      </c>
      <c r="N269" s="45" t="s">
        <v>313</v>
      </c>
    </row>
    <row r="270" spans="1:14" x14ac:dyDescent="0.3">
      <c r="A270" s="48">
        <v>37319</v>
      </c>
      <c r="B270" s="13">
        <v>114146</v>
      </c>
      <c r="C270" s="13">
        <v>1163</v>
      </c>
      <c r="D270" s="13">
        <v>0.74459999999999993</v>
      </c>
      <c r="E270" s="13">
        <v>14.13</v>
      </c>
      <c r="F270" s="13">
        <v>6.88</v>
      </c>
      <c r="G270" s="13">
        <v>0.18</v>
      </c>
      <c r="H270" s="28" t="s">
        <v>112</v>
      </c>
      <c r="I270" s="13">
        <v>0.59</v>
      </c>
      <c r="J270" s="13">
        <v>89.2</v>
      </c>
      <c r="K270" s="13">
        <v>310</v>
      </c>
    </row>
    <row r="271" spans="1:14" x14ac:dyDescent="0.3">
      <c r="A271" s="48">
        <v>37321</v>
      </c>
      <c r="B271" s="13">
        <v>94008</v>
      </c>
      <c r="C271" s="13">
        <v>1269</v>
      </c>
      <c r="D271" s="13">
        <v>0.81210000000000004</v>
      </c>
      <c r="E271" s="13">
        <v>12.51</v>
      </c>
      <c r="F271" s="13">
        <v>7.52</v>
      </c>
      <c r="G271" s="13">
        <v>3.96</v>
      </c>
      <c r="H271" s="28" t="s">
        <v>112</v>
      </c>
      <c r="I271" s="13">
        <v>0.35</v>
      </c>
      <c r="J271" s="13">
        <v>100</v>
      </c>
      <c r="K271" s="13">
        <v>200</v>
      </c>
    </row>
    <row r="272" spans="1:14" x14ac:dyDescent="0.3">
      <c r="A272" s="48">
        <v>37327</v>
      </c>
      <c r="B272" s="13">
        <v>94315</v>
      </c>
      <c r="C272" s="13">
        <v>1336</v>
      </c>
      <c r="D272" s="13">
        <v>0.85529999999999995</v>
      </c>
      <c r="E272" s="13">
        <v>12.25</v>
      </c>
      <c r="F272" s="13">
        <v>7.91</v>
      </c>
      <c r="G272" s="13">
        <v>6.1</v>
      </c>
      <c r="H272" s="28" t="s">
        <v>112</v>
      </c>
      <c r="I272" s="13">
        <v>0.67</v>
      </c>
      <c r="J272" s="13">
        <v>75.900000000000006</v>
      </c>
      <c r="K272" s="13">
        <v>410</v>
      </c>
    </row>
    <row r="273" spans="1:14" x14ac:dyDescent="0.3">
      <c r="A273" s="48">
        <v>37333</v>
      </c>
      <c r="B273" s="13">
        <v>103327</v>
      </c>
      <c r="C273" s="13">
        <v>1234</v>
      </c>
      <c r="D273" s="13">
        <v>0.78990000000000005</v>
      </c>
      <c r="E273" s="13">
        <v>12.6</v>
      </c>
      <c r="F273" s="13">
        <v>7.89</v>
      </c>
      <c r="G273" s="13">
        <v>7.56</v>
      </c>
      <c r="H273" s="28" t="s">
        <v>112</v>
      </c>
      <c r="I273" s="13">
        <v>0.77</v>
      </c>
      <c r="J273" s="13">
        <v>93.5</v>
      </c>
      <c r="K273" s="13">
        <v>200</v>
      </c>
    </row>
    <row r="274" spans="1:14" x14ac:dyDescent="0.3">
      <c r="A274" s="48">
        <v>37342</v>
      </c>
      <c r="B274" s="13">
        <v>101614</v>
      </c>
      <c r="C274" s="13">
        <v>1771</v>
      </c>
      <c r="D274" s="13">
        <v>1.1339999999999999</v>
      </c>
      <c r="E274" s="13">
        <v>12.85</v>
      </c>
      <c r="F274" s="13">
        <v>6.19</v>
      </c>
      <c r="G274" s="13">
        <v>3.74</v>
      </c>
      <c r="H274" s="28" t="s">
        <v>112</v>
      </c>
      <c r="I274" s="13">
        <v>7.0000000000000007E-2</v>
      </c>
      <c r="J274" s="13">
        <v>37</v>
      </c>
      <c r="K274" s="13">
        <v>610</v>
      </c>
      <c r="L274" s="13">
        <f>AVERAGE(K270:K274)</f>
        <v>346</v>
      </c>
      <c r="M274" s="38">
        <f>GEOMEAN(K270:K274)</f>
        <v>314.99747706881055</v>
      </c>
      <c r="N274" s="45" t="s">
        <v>314</v>
      </c>
    </row>
    <row r="275" spans="1:14" x14ac:dyDescent="0.3">
      <c r="A275" s="48">
        <v>37347</v>
      </c>
      <c r="B275" s="13">
        <v>113441</v>
      </c>
      <c r="C275" s="13">
        <v>1297</v>
      </c>
      <c r="D275" s="13">
        <v>0.83</v>
      </c>
      <c r="E275" s="13">
        <v>20</v>
      </c>
      <c r="F275" s="13">
        <v>8.0299999999999994</v>
      </c>
      <c r="G275" s="13">
        <v>8.85</v>
      </c>
      <c r="H275" s="28" t="s">
        <v>112</v>
      </c>
      <c r="I275" s="13">
        <v>0</v>
      </c>
      <c r="J275" s="13">
        <v>17.899999999999999</v>
      </c>
      <c r="K275" s="13">
        <v>100</v>
      </c>
    </row>
    <row r="276" spans="1:14" x14ac:dyDescent="0.3">
      <c r="A276" s="48">
        <v>37350</v>
      </c>
      <c r="B276" s="13">
        <v>92545</v>
      </c>
      <c r="C276" s="13">
        <v>1182</v>
      </c>
      <c r="D276" s="13">
        <v>0.75700000000000001</v>
      </c>
      <c r="E276" s="13">
        <v>19.2</v>
      </c>
      <c r="F276" s="13">
        <v>7.63</v>
      </c>
      <c r="G276" s="13">
        <v>5.6</v>
      </c>
      <c r="H276" s="28" t="s">
        <v>112</v>
      </c>
      <c r="I276" s="13">
        <v>0.5</v>
      </c>
      <c r="J276" s="13">
        <v>68.2</v>
      </c>
      <c r="K276" s="13">
        <v>336</v>
      </c>
    </row>
    <row r="277" spans="1:14" x14ac:dyDescent="0.3">
      <c r="A277" s="48">
        <v>37361</v>
      </c>
      <c r="B277" s="13">
        <v>94708</v>
      </c>
      <c r="C277" s="13">
        <v>1123</v>
      </c>
      <c r="D277" s="13">
        <v>0.71849999999999992</v>
      </c>
      <c r="E277" s="13">
        <v>11.83</v>
      </c>
      <c r="F277" s="13">
        <v>8.1</v>
      </c>
      <c r="G277" s="13">
        <v>16.059999999999999</v>
      </c>
      <c r="H277" s="28" t="s">
        <v>112</v>
      </c>
      <c r="I277" s="13">
        <v>0.16</v>
      </c>
      <c r="J277" s="13">
        <v>95.1</v>
      </c>
      <c r="K277" s="13">
        <v>556</v>
      </c>
    </row>
    <row r="278" spans="1:14" x14ac:dyDescent="0.3">
      <c r="A278" s="48">
        <v>37364</v>
      </c>
      <c r="B278" s="13">
        <v>90757</v>
      </c>
      <c r="C278" s="13">
        <v>1189</v>
      </c>
      <c r="D278" s="13">
        <v>0.76100000000000001</v>
      </c>
      <c r="E278" s="13">
        <v>10.44</v>
      </c>
      <c r="F278" s="13">
        <v>7.81</v>
      </c>
      <c r="G278" s="13">
        <v>18.28</v>
      </c>
      <c r="H278" s="28" t="s">
        <v>112</v>
      </c>
      <c r="I278" s="13">
        <v>0.38</v>
      </c>
      <c r="J278" s="13">
        <v>80.2</v>
      </c>
      <c r="K278" s="13">
        <v>292</v>
      </c>
    </row>
    <row r="279" spans="1:14" x14ac:dyDescent="0.3">
      <c r="A279" s="48">
        <v>37375</v>
      </c>
      <c r="B279" s="13">
        <v>94139</v>
      </c>
      <c r="C279" s="13">
        <v>1063</v>
      </c>
      <c r="D279" s="13">
        <v>0.68010000000000004</v>
      </c>
      <c r="E279" s="13">
        <v>10.43</v>
      </c>
      <c r="F279" s="13">
        <v>7.68</v>
      </c>
      <c r="G279" s="13">
        <v>10.33</v>
      </c>
      <c r="H279" s="28" t="s">
        <v>112</v>
      </c>
      <c r="I279" s="13">
        <v>0.05</v>
      </c>
      <c r="J279" s="13">
        <v>98.8</v>
      </c>
      <c r="K279" s="13">
        <v>744</v>
      </c>
      <c r="L279" s="13">
        <f>AVERAGE(K275:K279)</f>
        <v>405.6</v>
      </c>
      <c r="M279" s="38">
        <f>GEOMEAN(K275:K279)</f>
        <v>332.40991646405394</v>
      </c>
      <c r="N279" s="45" t="s">
        <v>315</v>
      </c>
    </row>
    <row r="280" spans="1:14" x14ac:dyDescent="0.3">
      <c r="A280" s="48"/>
      <c r="B280" s="13" t="s">
        <v>316</v>
      </c>
      <c r="C280" s="13">
        <v>0</v>
      </c>
      <c r="D280" s="13">
        <v>0</v>
      </c>
      <c r="H280" s="28"/>
      <c r="M280" s="38"/>
      <c r="N280" s="45"/>
    </row>
    <row r="281" spans="1:14" x14ac:dyDescent="0.3">
      <c r="A281" s="48">
        <v>37565</v>
      </c>
      <c r="B281" s="13">
        <v>100720</v>
      </c>
      <c r="C281" s="13">
        <v>997.6</v>
      </c>
      <c r="D281" s="13">
        <v>0.63839999999999997</v>
      </c>
      <c r="E281" s="13">
        <v>10.3</v>
      </c>
      <c r="F281" s="13">
        <v>7.97</v>
      </c>
      <c r="G281" s="13">
        <v>7.75</v>
      </c>
      <c r="H281" s="28" t="s">
        <v>112</v>
      </c>
      <c r="I281" s="13">
        <v>0.51</v>
      </c>
      <c r="J281" s="13">
        <v>81.400000000000006</v>
      </c>
      <c r="K281" s="13">
        <v>62</v>
      </c>
    </row>
    <row r="282" spans="1:14" x14ac:dyDescent="0.3">
      <c r="A282" s="48">
        <v>37567</v>
      </c>
      <c r="B282" s="13">
        <v>95253</v>
      </c>
      <c r="C282" s="13">
        <v>802</v>
      </c>
      <c r="D282" s="13">
        <v>0.51329999999999998</v>
      </c>
      <c r="E282" s="13">
        <v>11.92</v>
      </c>
      <c r="F282" s="13">
        <v>7.85</v>
      </c>
      <c r="G282" s="13">
        <v>5.96</v>
      </c>
      <c r="H282" s="28" t="s">
        <v>112</v>
      </c>
      <c r="I282" s="13">
        <v>0.89</v>
      </c>
      <c r="J282" s="13">
        <v>95</v>
      </c>
      <c r="K282" s="13">
        <v>74</v>
      </c>
    </row>
    <row r="283" spans="1:14" x14ac:dyDescent="0.3">
      <c r="A283" s="48">
        <v>37571</v>
      </c>
      <c r="B283" s="13">
        <v>103037</v>
      </c>
      <c r="C283" s="13">
        <v>517</v>
      </c>
      <c r="D283" s="13">
        <v>0.33129999999999998</v>
      </c>
      <c r="E283" s="13">
        <v>11.18</v>
      </c>
      <c r="F283" s="13">
        <v>7.9</v>
      </c>
      <c r="G283" s="13">
        <v>10.41</v>
      </c>
      <c r="H283" s="28" t="s">
        <v>112</v>
      </c>
      <c r="I283" s="13">
        <v>0.15</v>
      </c>
      <c r="J283" s="28" t="s">
        <v>267</v>
      </c>
      <c r="K283" s="13">
        <v>2481</v>
      </c>
    </row>
    <row r="284" spans="1:14" x14ac:dyDescent="0.3">
      <c r="A284" s="48">
        <v>37573</v>
      </c>
      <c r="B284" s="13">
        <v>93859</v>
      </c>
      <c r="C284" s="13">
        <v>738</v>
      </c>
      <c r="D284" s="13">
        <v>0.4723</v>
      </c>
      <c r="E284" s="13">
        <v>10.6</v>
      </c>
      <c r="F284" s="49">
        <v>7.9</v>
      </c>
      <c r="G284" s="13">
        <v>7.3</v>
      </c>
      <c r="H284" s="28" t="s">
        <v>112</v>
      </c>
      <c r="I284" s="13">
        <v>0.04</v>
      </c>
      <c r="J284" s="28" t="s">
        <v>267</v>
      </c>
      <c r="K284" s="13">
        <v>583</v>
      </c>
    </row>
    <row r="285" spans="1:14" x14ac:dyDescent="0.3">
      <c r="A285" s="48">
        <v>37579</v>
      </c>
      <c r="B285" s="13">
        <v>95612</v>
      </c>
      <c r="C285" s="13">
        <v>798</v>
      </c>
      <c r="D285" s="13">
        <v>0.51090000000000002</v>
      </c>
      <c r="E285" s="13">
        <v>11.62</v>
      </c>
      <c r="F285" s="13">
        <v>7.89</v>
      </c>
      <c r="G285" s="13">
        <v>7.14</v>
      </c>
      <c r="H285" s="28" t="s">
        <v>112</v>
      </c>
      <c r="I285" s="13">
        <v>0.05</v>
      </c>
      <c r="J285" s="28" t="s">
        <v>267</v>
      </c>
      <c r="K285" s="13">
        <v>148</v>
      </c>
      <c r="L285" s="13">
        <f>AVERAGE(K281:K285)</f>
        <v>669.6</v>
      </c>
      <c r="M285" s="38">
        <f>GEOMEAN(K281:K285)</f>
        <v>250.28572979594816</v>
      </c>
      <c r="N285" s="45" t="s">
        <v>317</v>
      </c>
    </row>
    <row r="286" spans="1:14" x14ac:dyDescent="0.3">
      <c r="A286" s="48">
        <v>37593</v>
      </c>
      <c r="B286" s="13">
        <v>92953</v>
      </c>
      <c r="C286" s="13">
        <v>1094</v>
      </c>
      <c r="D286" s="13">
        <v>0.70010000000000006</v>
      </c>
      <c r="E286" s="13">
        <v>13.23</v>
      </c>
      <c r="F286" s="13">
        <v>7.85</v>
      </c>
      <c r="G286" s="13">
        <v>0.01</v>
      </c>
      <c r="H286" s="28" t="s">
        <v>112</v>
      </c>
      <c r="I286" s="13">
        <v>0.59</v>
      </c>
      <c r="J286" s="28" t="s">
        <v>267</v>
      </c>
      <c r="K286" s="13">
        <v>10</v>
      </c>
    </row>
    <row r="287" spans="1:14" x14ac:dyDescent="0.3">
      <c r="A287" s="48">
        <v>37595</v>
      </c>
      <c r="B287" s="13">
        <v>101535</v>
      </c>
      <c r="C287" s="13">
        <v>877.9</v>
      </c>
      <c r="D287" s="13">
        <v>0.56189999999999996</v>
      </c>
      <c r="E287" s="13">
        <v>16.100000000000001</v>
      </c>
      <c r="F287" s="13">
        <v>7.79</v>
      </c>
      <c r="G287" s="13">
        <v>0.25</v>
      </c>
      <c r="H287" s="28" t="s">
        <v>112</v>
      </c>
      <c r="I287" s="13">
        <v>1.08</v>
      </c>
      <c r="J287" s="13">
        <v>65.599999999999994</v>
      </c>
      <c r="K287" s="13">
        <v>10</v>
      </c>
    </row>
    <row r="288" spans="1:14" x14ac:dyDescent="0.3">
      <c r="A288" s="48">
        <v>37600</v>
      </c>
      <c r="B288" s="13">
        <v>91955</v>
      </c>
      <c r="C288" s="13">
        <v>1121</v>
      </c>
      <c r="D288" s="13">
        <v>0.71730000000000005</v>
      </c>
      <c r="E288" s="13">
        <v>15.69</v>
      </c>
      <c r="F288" s="13">
        <v>7.7</v>
      </c>
      <c r="G288" s="13">
        <v>0</v>
      </c>
      <c r="H288" s="28" t="s">
        <v>112</v>
      </c>
      <c r="I288" s="13">
        <v>1.1399999999999999</v>
      </c>
      <c r="J288" s="13">
        <v>95.8</v>
      </c>
      <c r="K288" s="13">
        <v>677</v>
      </c>
    </row>
    <row r="289" spans="1:31" x14ac:dyDescent="0.3">
      <c r="A289" s="48">
        <v>37601</v>
      </c>
      <c r="B289" s="13">
        <v>125646</v>
      </c>
      <c r="C289" s="13">
        <v>1417</v>
      </c>
      <c r="D289" s="13">
        <v>0.90670000000000006</v>
      </c>
      <c r="E289" s="13">
        <v>15.4</v>
      </c>
      <c r="F289" s="13">
        <v>8.08</v>
      </c>
      <c r="G289" s="13">
        <v>0.65</v>
      </c>
      <c r="H289" s="28" t="s">
        <v>112</v>
      </c>
      <c r="I289" s="13">
        <v>0.36</v>
      </c>
      <c r="J289" s="28" t="s">
        <v>267</v>
      </c>
      <c r="K289" s="13">
        <v>763</v>
      </c>
    </row>
    <row r="290" spans="1:31" x14ac:dyDescent="0.3">
      <c r="A290" s="48">
        <v>37607</v>
      </c>
      <c r="B290" s="13">
        <v>94726</v>
      </c>
      <c r="C290" s="13">
        <v>1556</v>
      </c>
      <c r="D290" s="13">
        <v>0.99580000000000002</v>
      </c>
      <c r="E290" s="13">
        <v>11.42</v>
      </c>
      <c r="F290" s="13">
        <v>7.72</v>
      </c>
      <c r="G290" s="13">
        <v>2.38</v>
      </c>
      <c r="H290" s="28" t="s">
        <v>112</v>
      </c>
      <c r="I290" s="13">
        <v>0.51</v>
      </c>
      <c r="J290" s="28" t="s">
        <v>267</v>
      </c>
      <c r="K290" s="13">
        <v>256</v>
      </c>
      <c r="L290" s="13">
        <f>AVERAGE(K286:K290)</f>
        <v>343.2</v>
      </c>
      <c r="M290" s="38">
        <f>GEOMEAN(K286:K290)</f>
        <v>105.74762794904014</v>
      </c>
      <c r="N290" s="45" t="s">
        <v>318</v>
      </c>
    </row>
    <row r="291" spans="1:31" x14ac:dyDescent="0.3">
      <c r="A291" s="48">
        <v>37629</v>
      </c>
      <c r="B291" s="13">
        <v>100428</v>
      </c>
      <c r="C291" s="13">
        <v>1656</v>
      </c>
      <c r="D291" s="13">
        <v>1.06</v>
      </c>
      <c r="E291" s="13">
        <v>12.82</v>
      </c>
      <c r="F291" s="13">
        <v>7.85</v>
      </c>
      <c r="G291" s="13">
        <v>2.2599999999999998</v>
      </c>
      <c r="H291" s="28" t="s">
        <v>112</v>
      </c>
      <c r="I291" s="13">
        <v>0.22</v>
      </c>
      <c r="J291" s="28" t="s">
        <v>267</v>
      </c>
      <c r="K291" s="13">
        <v>4884</v>
      </c>
    </row>
    <row r="292" spans="1:31" x14ac:dyDescent="0.3">
      <c r="A292" s="48">
        <v>37636</v>
      </c>
      <c r="B292" s="13">
        <v>102156</v>
      </c>
      <c r="C292" s="13">
        <v>1188</v>
      </c>
      <c r="D292" s="13">
        <v>0.76029999999999998</v>
      </c>
      <c r="E292" s="13">
        <v>13.58</v>
      </c>
      <c r="F292" s="13">
        <v>7.82</v>
      </c>
      <c r="G292" s="13">
        <v>0.21</v>
      </c>
      <c r="H292" s="28" t="s">
        <v>112</v>
      </c>
      <c r="I292" s="13">
        <v>0.19</v>
      </c>
      <c r="J292" s="28" t="s">
        <v>267</v>
      </c>
      <c r="K292" s="13">
        <v>305</v>
      </c>
    </row>
    <row r="293" spans="1:31" x14ac:dyDescent="0.3">
      <c r="A293" s="48">
        <v>37642</v>
      </c>
      <c r="B293" s="13">
        <v>94118</v>
      </c>
      <c r="C293" s="13">
        <v>1426</v>
      </c>
      <c r="D293" s="13">
        <v>0.91280000000000006</v>
      </c>
      <c r="E293" s="13">
        <v>13.64</v>
      </c>
      <c r="F293" s="13">
        <v>7.61</v>
      </c>
      <c r="G293" s="13">
        <v>-0.22</v>
      </c>
      <c r="H293" s="28" t="s">
        <v>112</v>
      </c>
      <c r="I293" s="13">
        <v>0.28999999999999998</v>
      </c>
      <c r="J293" s="28" t="s">
        <v>267</v>
      </c>
      <c r="K293" s="13">
        <v>74</v>
      </c>
    </row>
    <row r="294" spans="1:31" x14ac:dyDescent="0.3">
      <c r="A294" s="48">
        <v>37649</v>
      </c>
      <c r="G294" s="13" t="s">
        <v>286</v>
      </c>
    </row>
    <row r="295" spans="1:31" x14ac:dyDescent="0.3">
      <c r="A295" s="48">
        <v>37651</v>
      </c>
      <c r="G295" s="13" t="s">
        <v>286</v>
      </c>
      <c r="L295" s="13">
        <f>AVERAGE(K291:K295)</f>
        <v>1754.3333333333333</v>
      </c>
      <c r="M295" s="38">
        <f>GEOMEAN(K291:K295)</f>
        <v>479.47842651312078</v>
      </c>
      <c r="N295" s="45" t="s">
        <v>319</v>
      </c>
    </row>
    <row r="296" spans="1:31" x14ac:dyDescent="0.3">
      <c r="A296" s="48">
        <v>37657</v>
      </c>
      <c r="B296" s="13">
        <v>111230</v>
      </c>
      <c r="C296" s="13">
        <v>2019</v>
      </c>
      <c r="D296" s="13">
        <v>1.292</v>
      </c>
      <c r="E296" s="13">
        <v>13.69</v>
      </c>
      <c r="F296" s="13">
        <v>7.52</v>
      </c>
      <c r="G296" s="13">
        <v>0.34</v>
      </c>
      <c r="H296" s="28" t="s">
        <v>112</v>
      </c>
      <c r="I296" s="13">
        <v>1.02</v>
      </c>
      <c r="J296" s="28" t="s">
        <v>267</v>
      </c>
      <c r="K296" s="13">
        <v>3255</v>
      </c>
    </row>
    <row r="297" spans="1:31" x14ac:dyDescent="0.3">
      <c r="A297" s="48">
        <v>37664</v>
      </c>
      <c r="B297" s="13">
        <v>95951</v>
      </c>
      <c r="C297" s="13">
        <v>4375</v>
      </c>
      <c r="D297" s="13">
        <v>2.8010000000000002</v>
      </c>
      <c r="E297" s="13">
        <v>14.97</v>
      </c>
      <c r="F297" s="13">
        <v>5.87</v>
      </c>
      <c r="G297" s="13">
        <v>-0.31</v>
      </c>
      <c r="H297" s="28" t="s">
        <v>112</v>
      </c>
      <c r="I297" s="13">
        <v>0.66</v>
      </c>
      <c r="J297" s="28" t="s">
        <v>267</v>
      </c>
      <c r="K297" s="13">
        <v>431</v>
      </c>
    </row>
    <row r="298" spans="1:31" x14ac:dyDescent="0.3">
      <c r="A298" s="48">
        <v>37671</v>
      </c>
      <c r="B298" s="13">
        <v>103920</v>
      </c>
      <c r="C298" s="13">
        <v>6259</v>
      </c>
      <c r="D298" s="13">
        <v>4.0060000000000002</v>
      </c>
      <c r="E298" s="13">
        <v>14.11</v>
      </c>
      <c r="F298" s="13">
        <v>7.86</v>
      </c>
      <c r="G298" s="13">
        <v>-0.37</v>
      </c>
      <c r="H298" s="28" t="s">
        <v>112</v>
      </c>
      <c r="I298" s="13">
        <v>0.74</v>
      </c>
      <c r="J298" s="28" t="s">
        <v>267</v>
      </c>
      <c r="K298" s="13">
        <v>556</v>
      </c>
    </row>
    <row r="299" spans="1:31" x14ac:dyDescent="0.3">
      <c r="A299" s="48">
        <v>37678</v>
      </c>
      <c r="B299" s="13">
        <v>92552</v>
      </c>
      <c r="C299" s="13">
        <v>2984</v>
      </c>
      <c r="D299" s="13">
        <v>1.91</v>
      </c>
      <c r="E299" s="13">
        <v>13.95</v>
      </c>
      <c r="F299" s="13">
        <v>7.84</v>
      </c>
      <c r="G299" s="13">
        <v>-0.12</v>
      </c>
      <c r="H299" s="28" t="s">
        <v>112</v>
      </c>
      <c r="I299" s="13">
        <v>1.07</v>
      </c>
      <c r="J299" s="13">
        <v>75.099999999999994</v>
      </c>
      <c r="K299" s="13">
        <v>97</v>
      </c>
    </row>
    <row r="300" spans="1:31" x14ac:dyDescent="0.3">
      <c r="A300" s="48">
        <v>37679</v>
      </c>
      <c r="B300" s="13">
        <v>90538</v>
      </c>
      <c r="C300" s="13">
        <v>4029</v>
      </c>
      <c r="D300" s="13">
        <v>2.5790000000000002</v>
      </c>
      <c r="E300" s="13">
        <v>13.79</v>
      </c>
      <c r="F300" s="13">
        <v>7.42</v>
      </c>
      <c r="G300" s="13">
        <v>-0.3</v>
      </c>
      <c r="H300" s="28" t="s">
        <v>112</v>
      </c>
      <c r="I300" s="13">
        <v>0.55000000000000004</v>
      </c>
      <c r="J300" s="28" t="s">
        <v>267</v>
      </c>
      <c r="K300" s="13">
        <v>98</v>
      </c>
      <c r="L300" s="13">
        <f>AVERAGE(K296:K300)</f>
        <v>887.4</v>
      </c>
      <c r="M300" s="38">
        <f>GEOMEAN(K296:K300)</f>
        <v>374.99042009628567</v>
      </c>
      <c r="N300" s="45" t="s">
        <v>320</v>
      </c>
    </row>
    <row r="301" spans="1:31" x14ac:dyDescent="0.3">
      <c r="A301" s="48">
        <v>37686</v>
      </c>
      <c r="B301" s="13">
        <v>92426</v>
      </c>
      <c r="C301" s="13">
        <v>2019</v>
      </c>
      <c r="D301" s="13">
        <v>1.292</v>
      </c>
      <c r="E301" s="28" t="s">
        <v>267</v>
      </c>
      <c r="F301" s="13">
        <v>7.12</v>
      </c>
      <c r="G301" s="13">
        <v>-0.21</v>
      </c>
      <c r="H301" s="28" t="s">
        <v>112</v>
      </c>
      <c r="I301" s="13">
        <v>0.55000000000000004</v>
      </c>
      <c r="J301" s="28" t="s">
        <v>267</v>
      </c>
      <c r="K301" s="13">
        <v>413</v>
      </c>
    </row>
    <row r="302" spans="1:31" x14ac:dyDescent="0.3">
      <c r="A302" s="48">
        <v>37691</v>
      </c>
      <c r="B302" s="13">
        <v>100738</v>
      </c>
      <c r="C302" s="13">
        <v>1060</v>
      </c>
      <c r="D302" s="13">
        <v>0.67799999999999994</v>
      </c>
      <c r="E302" s="13">
        <v>16.71</v>
      </c>
      <c r="F302" s="13">
        <v>7.04</v>
      </c>
      <c r="G302" s="13">
        <v>0.57999999999999996</v>
      </c>
      <c r="H302" s="28" t="s">
        <v>112</v>
      </c>
      <c r="I302" s="13">
        <v>0.53</v>
      </c>
      <c r="J302" s="13">
        <v>0</v>
      </c>
      <c r="K302" s="13">
        <v>359</v>
      </c>
    </row>
    <row r="303" spans="1:31" x14ac:dyDescent="0.3">
      <c r="A303" s="48">
        <v>37693</v>
      </c>
      <c r="B303" s="13">
        <v>93031</v>
      </c>
      <c r="C303" s="13">
        <v>880.7</v>
      </c>
      <c r="D303" s="13">
        <v>0.56370000000000009</v>
      </c>
      <c r="E303" s="13">
        <v>11.6</v>
      </c>
      <c r="F303" s="13">
        <v>7.71</v>
      </c>
      <c r="G303" s="13">
        <v>5.5</v>
      </c>
      <c r="H303" s="28" t="s">
        <v>112</v>
      </c>
      <c r="I303" s="13">
        <v>0.4</v>
      </c>
      <c r="J303" s="13">
        <v>82.4</v>
      </c>
      <c r="K303" s="13">
        <v>9804</v>
      </c>
    </row>
    <row r="304" spans="1:31" x14ac:dyDescent="0.3">
      <c r="A304" s="48">
        <v>37699</v>
      </c>
      <c r="B304" s="13">
        <v>95310</v>
      </c>
      <c r="C304" s="13">
        <v>1377</v>
      </c>
      <c r="D304" s="13">
        <v>0.88129999999999997</v>
      </c>
      <c r="E304" s="13">
        <v>12.58</v>
      </c>
      <c r="F304" s="13">
        <v>7.47</v>
      </c>
      <c r="G304" s="13">
        <v>10.3</v>
      </c>
      <c r="H304" s="28" t="s">
        <v>112</v>
      </c>
      <c r="I304" s="13">
        <v>0.36</v>
      </c>
      <c r="J304" s="13">
        <v>0</v>
      </c>
      <c r="K304" s="13">
        <v>379</v>
      </c>
      <c r="O304" s="28">
        <v>6.3</v>
      </c>
      <c r="P304" s="28">
        <v>78</v>
      </c>
      <c r="Q304" s="28" t="s">
        <v>321</v>
      </c>
      <c r="R304" s="28">
        <v>18</v>
      </c>
      <c r="S304" s="28" t="s">
        <v>321</v>
      </c>
      <c r="T304" s="28" t="s">
        <v>321</v>
      </c>
      <c r="U304" s="28" t="s">
        <v>321</v>
      </c>
      <c r="V304" s="28">
        <v>9</v>
      </c>
      <c r="W304" s="28">
        <v>16</v>
      </c>
      <c r="X304" s="28">
        <v>263</v>
      </c>
      <c r="Y304" s="28" t="s">
        <v>321</v>
      </c>
      <c r="Z304" s="28">
        <v>0.7</v>
      </c>
      <c r="AA304" s="28" t="s">
        <v>321</v>
      </c>
      <c r="AB304" s="28">
        <v>79</v>
      </c>
      <c r="AC304" s="28" t="s">
        <v>321</v>
      </c>
      <c r="AD304" s="13">
        <v>352</v>
      </c>
      <c r="AE304" s="29" t="s">
        <v>321</v>
      </c>
    </row>
    <row r="305" spans="1:31" x14ac:dyDescent="0.3">
      <c r="A305" s="48">
        <v>37707</v>
      </c>
      <c r="B305" s="13">
        <v>110236</v>
      </c>
      <c r="C305" s="13">
        <v>1277</v>
      </c>
      <c r="D305" s="13">
        <v>0.81720000000000004</v>
      </c>
      <c r="E305" s="13">
        <v>13</v>
      </c>
      <c r="F305" s="13">
        <v>7.63</v>
      </c>
      <c r="G305" s="13">
        <v>10.57</v>
      </c>
      <c r="H305" s="28" t="s">
        <v>112</v>
      </c>
      <c r="I305" s="13">
        <v>0.55000000000000004</v>
      </c>
      <c r="J305" s="13">
        <v>0</v>
      </c>
      <c r="K305" s="13">
        <v>185</v>
      </c>
      <c r="L305" s="13">
        <f>AVERAGE(K301:K305)</f>
        <v>2228</v>
      </c>
      <c r="M305" s="38">
        <f>GEOMEAN(K301:K305)</f>
        <v>633.36162798331134</v>
      </c>
      <c r="N305" s="45" t="s">
        <v>325</v>
      </c>
    </row>
    <row r="306" spans="1:31" x14ac:dyDescent="0.3">
      <c r="A306" s="48">
        <v>37712</v>
      </c>
      <c r="B306" s="13">
        <v>95232</v>
      </c>
      <c r="C306" s="13">
        <v>1221</v>
      </c>
      <c r="D306" s="13">
        <v>0.78180000000000005</v>
      </c>
      <c r="E306" s="13">
        <v>13.09</v>
      </c>
      <c r="F306" s="13">
        <v>7.6</v>
      </c>
      <c r="G306" s="13">
        <v>9.3699999999999992</v>
      </c>
      <c r="H306" s="28" t="s">
        <v>112</v>
      </c>
      <c r="I306" s="13">
        <v>0.66</v>
      </c>
      <c r="J306" s="13">
        <v>0</v>
      </c>
      <c r="K306" s="13">
        <v>309</v>
      </c>
    </row>
    <row r="307" spans="1:31" x14ac:dyDescent="0.3">
      <c r="A307" s="48">
        <v>37718</v>
      </c>
      <c r="B307" s="13">
        <v>93208</v>
      </c>
      <c r="C307" s="13">
        <v>1122</v>
      </c>
      <c r="D307" s="13">
        <v>0.71809999999999996</v>
      </c>
      <c r="E307" s="13">
        <v>11.14</v>
      </c>
      <c r="F307" s="13">
        <v>7.17</v>
      </c>
      <c r="G307" s="13">
        <v>6.37</v>
      </c>
      <c r="H307" s="28" t="s">
        <v>112</v>
      </c>
      <c r="I307" s="13">
        <v>0.67</v>
      </c>
      <c r="J307" s="13">
        <v>0</v>
      </c>
      <c r="K307" s="13">
        <v>556</v>
      </c>
    </row>
    <row r="308" spans="1:31" x14ac:dyDescent="0.3">
      <c r="A308" s="48">
        <v>37728</v>
      </c>
      <c r="B308" s="13">
        <v>94912</v>
      </c>
      <c r="C308" s="13">
        <v>660.3</v>
      </c>
      <c r="D308" s="13">
        <v>0.42259999999999998</v>
      </c>
      <c r="E308" s="13">
        <v>8.74</v>
      </c>
      <c r="F308" s="13">
        <v>7.58</v>
      </c>
      <c r="G308" s="13">
        <v>12.56</v>
      </c>
      <c r="H308" s="28" t="s">
        <v>112</v>
      </c>
      <c r="I308" s="13">
        <v>0.2</v>
      </c>
      <c r="J308" s="13">
        <v>99.5</v>
      </c>
      <c r="K308" s="13">
        <v>5475</v>
      </c>
    </row>
    <row r="309" spans="1:31" x14ac:dyDescent="0.3">
      <c r="A309" s="48">
        <v>37733</v>
      </c>
      <c r="B309" s="13">
        <v>94046</v>
      </c>
      <c r="C309" s="13">
        <v>1158</v>
      </c>
      <c r="D309" s="13">
        <v>0.74130000000000007</v>
      </c>
      <c r="E309" s="13">
        <v>11.13</v>
      </c>
      <c r="F309" s="13">
        <v>7.44</v>
      </c>
      <c r="G309" s="13">
        <v>10.33</v>
      </c>
      <c r="H309" s="28" t="s">
        <v>112</v>
      </c>
      <c r="I309" s="13">
        <v>0.43</v>
      </c>
      <c r="J309" s="13">
        <v>0</v>
      </c>
      <c r="K309" s="13">
        <v>708</v>
      </c>
    </row>
    <row r="310" spans="1:31" x14ac:dyDescent="0.3">
      <c r="A310" s="48">
        <v>37739</v>
      </c>
      <c r="B310" s="13">
        <v>95911</v>
      </c>
      <c r="C310" s="13">
        <v>1274</v>
      </c>
      <c r="D310" s="13">
        <v>0.81509999999999994</v>
      </c>
      <c r="E310" s="13">
        <v>12.02</v>
      </c>
      <c r="F310" s="13">
        <v>7.67</v>
      </c>
      <c r="G310" s="13">
        <v>14.21</v>
      </c>
      <c r="H310" s="28" t="s">
        <v>112</v>
      </c>
      <c r="I310" s="13">
        <v>0.73</v>
      </c>
      <c r="J310" s="13">
        <v>7.9</v>
      </c>
      <c r="K310" s="13">
        <v>413</v>
      </c>
      <c r="L310" s="13">
        <f>AVERAGE(K306:K310)</f>
        <v>1492.2</v>
      </c>
      <c r="M310" s="38">
        <f>GEOMEAN(K306:K310)</f>
        <v>772.46736544241833</v>
      </c>
      <c r="N310" s="45" t="s">
        <v>326</v>
      </c>
    </row>
    <row r="311" spans="1:31" x14ac:dyDescent="0.3">
      <c r="A311" s="48">
        <v>37746</v>
      </c>
      <c r="B311" s="13">
        <v>95140</v>
      </c>
      <c r="C311" s="13">
        <v>486</v>
      </c>
      <c r="D311" s="13">
        <v>0.31159999999999999</v>
      </c>
      <c r="E311" s="13">
        <v>9.6300000000000008</v>
      </c>
      <c r="F311" s="13">
        <v>7.28</v>
      </c>
      <c r="G311" s="13">
        <v>14.21</v>
      </c>
      <c r="H311" s="28" t="s">
        <v>112</v>
      </c>
      <c r="I311" s="13">
        <v>0.49</v>
      </c>
      <c r="J311" s="13">
        <v>7.8</v>
      </c>
      <c r="K311" s="13">
        <v>12033</v>
      </c>
    </row>
    <row r="312" spans="1:31" x14ac:dyDescent="0.3">
      <c r="A312" s="48">
        <v>37749</v>
      </c>
      <c r="B312" s="13">
        <v>91758</v>
      </c>
      <c r="C312" s="13">
        <v>935</v>
      </c>
      <c r="D312" s="13">
        <v>0.5988</v>
      </c>
      <c r="E312" s="13">
        <v>8.85</v>
      </c>
      <c r="F312" s="13">
        <v>7.43</v>
      </c>
      <c r="G312" s="13">
        <v>15.99</v>
      </c>
      <c r="H312" s="28" t="s">
        <v>112</v>
      </c>
      <c r="I312" s="13">
        <v>0.17</v>
      </c>
      <c r="J312" s="13">
        <v>7.7</v>
      </c>
      <c r="K312" s="13">
        <v>677</v>
      </c>
    </row>
    <row r="313" spans="1:31" x14ac:dyDescent="0.3">
      <c r="A313" s="48">
        <v>37754</v>
      </c>
      <c r="B313" s="13">
        <v>100547</v>
      </c>
      <c r="C313" s="13">
        <v>997.6</v>
      </c>
      <c r="D313" s="13">
        <v>0.63850000000000007</v>
      </c>
      <c r="E313" s="13">
        <v>10.82</v>
      </c>
      <c r="F313" s="13">
        <v>7.51</v>
      </c>
      <c r="G313" s="13">
        <v>14.21</v>
      </c>
      <c r="H313" s="28" t="s">
        <v>112</v>
      </c>
      <c r="I313" s="13">
        <v>0.15</v>
      </c>
      <c r="J313" s="13">
        <v>73.7</v>
      </c>
      <c r="K313" s="13">
        <v>754</v>
      </c>
    </row>
    <row r="314" spans="1:31" x14ac:dyDescent="0.3">
      <c r="A314" s="48">
        <v>37761</v>
      </c>
      <c r="B314" s="13">
        <v>93029</v>
      </c>
      <c r="C314" s="13">
        <v>1093</v>
      </c>
      <c r="D314" s="13">
        <v>0.69940000000000002</v>
      </c>
      <c r="E314" s="13">
        <v>8.35</v>
      </c>
      <c r="F314" s="13">
        <v>7.93</v>
      </c>
      <c r="G314" s="13">
        <v>17.75</v>
      </c>
      <c r="H314" s="28" t="s">
        <v>112</v>
      </c>
      <c r="I314" s="13">
        <v>0.26</v>
      </c>
      <c r="J314" s="13">
        <v>76.2</v>
      </c>
      <c r="K314" s="13">
        <v>5475</v>
      </c>
    </row>
    <row r="315" spans="1:31" x14ac:dyDescent="0.3">
      <c r="A315" s="48">
        <v>37768</v>
      </c>
      <c r="B315" s="13">
        <v>113723</v>
      </c>
      <c r="C315" s="13">
        <v>1094</v>
      </c>
      <c r="D315" s="13">
        <v>0.7</v>
      </c>
      <c r="E315" s="13">
        <v>10.039999999999999</v>
      </c>
      <c r="F315" s="13">
        <v>8.14</v>
      </c>
      <c r="G315" s="13">
        <v>17.46</v>
      </c>
      <c r="H315" s="28" t="s">
        <v>112</v>
      </c>
      <c r="I315" s="13">
        <v>0.1</v>
      </c>
      <c r="J315" s="13">
        <v>7.8</v>
      </c>
      <c r="K315" s="13">
        <v>1223</v>
      </c>
      <c r="L315" s="13">
        <f>AVERAGE(K311:K315)</f>
        <v>4032.4</v>
      </c>
      <c r="M315" s="38">
        <f>GEOMEAN(K311:K315)</f>
        <v>2102.9497839949181</v>
      </c>
      <c r="N315" s="45" t="s">
        <v>327</v>
      </c>
    </row>
    <row r="316" spans="1:31" x14ac:dyDescent="0.3">
      <c r="A316" s="48">
        <v>37774</v>
      </c>
      <c r="B316" s="13">
        <v>104138</v>
      </c>
      <c r="C316" s="13" t="e">
        <v>#VALUE!</v>
      </c>
      <c r="D316" s="13">
        <v>0.57420000000000004</v>
      </c>
      <c r="E316" s="13">
        <v>9.09</v>
      </c>
      <c r="F316" s="13">
        <v>8.08</v>
      </c>
      <c r="G316" s="13">
        <v>15.13</v>
      </c>
      <c r="H316" s="28" t="s">
        <v>112</v>
      </c>
      <c r="I316" s="13">
        <v>0.25</v>
      </c>
      <c r="J316" s="13">
        <v>7.8</v>
      </c>
      <c r="K316" s="13">
        <v>860</v>
      </c>
    </row>
    <row r="317" spans="1:31" x14ac:dyDescent="0.3">
      <c r="A317" s="48">
        <v>37782</v>
      </c>
      <c r="B317" s="13">
        <v>92044</v>
      </c>
      <c r="C317" s="13">
        <v>1089</v>
      </c>
      <c r="D317" s="13">
        <v>0.69709999999999994</v>
      </c>
      <c r="E317" s="13">
        <v>6.29</v>
      </c>
      <c r="F317" s="13">
        <v>7.43</v>
      </c>
      <c r="G317" s="13">
        <v>17.989999999999998</v>
      </c>
      <c r="H317" s="28" t="s">
        <v>112</v>
      </c>
      <c r="I317" s="13">
        <v>0.59</v>
      </c>
      <c r="J317" s="13">
        <v>7.8</v>
      </c>
      <c r="K317" s="13">
        <v>15531</v>
      </c>
      <c r="O317" s="28" t="s">
        <v>321</v>
      </c>
      <c r="P317" s="28">
        <v>105</v>
      </c>
      <c r="Q317" s="28" t="s">
        <v>321</v>
      </c>
      <c r="R317" s="28" t="s">
        <v>321</v>
      </c>
      <c r="S317" s="28" t="s">
        <v>321</v>
      </c>
      <c r="T317" s="28" t="s">
        <v>321</v>
      </c>
      <c r="U317" s="28" t="s">
        <v>321</v>
      </c>
      <c r="V317" s="28" t="s">
        <v>321</v>
      </c>
      <c r="W317" s="28">
        <v>13.1</v>
      </c>
      <c r="X317" s="28">
        <v>154</v>
      </c>
      <c r="Y317" s="28" t="s">
        <v>321</v>
      </c>
      <c r="Z317" s="28">
        <v>0.66</v>
      </c>
      <c r="AA317" s="28" t="s">
        <v>321</v>
      </c>
      <c r="AB317" s="28">
        <v>68</v>
      </c>
      <c r="AC317" s="28" t="s">
        <v>321</v>
      </c>
      <c r="AD317" s="13">
        <v>331</v>
      </c>
      <c r="AE317" s="29" t="s">
        <v>321</v>
      </c>
    </row>
    <row r="318" spans="1:31" x14ac:dyDescent="0.3">
      <c r="A318" s="48">
        <v>37791</v>
      </c>
      <c r="B318" s="13">
        <v>94843</v>
      </c>
      <c r="C318" s="13">
        <v>1060</v>
      </c>
      <c r="D318" s="13">
        <v>0.67799999999999994</v>
      </c>
      <c r="E318" s="13">
        <v>7.33</v>
      </c>
      <c r="F318" s="13">
        <v>7.88</v>
      </c>
      <c r="G318" s="13">
        <v>20.61</v>
      </c>
      <c r="H318" s="28" t="s">
        <v>112</v>
      </c>
      <c r="I318" s="13">
        <v>0.1</v>
      </c>
      <c r="J318" s="13">
        <v>8.1</v>
      </c>
      <c r="K318" s="13">
        <v>2359</v>
      </c>
    </row>
    <row r="319" spans="1:31" x14ac:dyDescent="0.3">
      <c r="A319" s="48">
        <v>37796</v>
      </c>
      <c r="B319" s="13">
        <v>100543</v>
      </c>
      <c r="C319" s="13">
        <v>970</v>
      </c>
      <c r="D319" s="13">
        <v>0.62109999999999999</v>
      </c>
      <c r="E319" s="13">
        <v>8.42</v>
      </c>
      <c r="F319" s="13">
        <v>7.67</v>
      </c>
      <c r="G319" s="13">
        <v>22.13</v>
      </c>
      <c r="H319" s="28" t="s">
        <v>112</v>
      </c>
      <c r="I319" s="13">
        <v>1.24</v>
      </c>
      <c r="J319" s="13">
        <v>7.8</v>
      </c>
      <c r="K319" s="13">
        <v>1112</v>
      </c>
    </row>
    <row r="320" spans="1:31" x14ac:dyDescent="0.3">
      <c r="A320" s="48">
        <v>37802</v>
      </c>
      <c r="B320" s="13">
        <v>102859</v>
      </c>
      <c r="C320" s="13">
        <v>1065</v>
      </c>
      <c r="D320" s="13">
        <v>0.68099999999999994</v>
      </c>
      <c r="E320" s="13">
        <v>8.1</v>
      </c>
      <c r="F320" s="13">
        <v>8.17</v>
      </c>
      <c r="G320" s="13">
        <v>22.66</v>
      </c>
      <c r="H320" s="28" t="s">
        <v>112</v>
      </c>
      <c r="I320" s="13">
        <v>0.2</v>
      </c>
      <c r="J320" s="13">
        <v>8.1</v>
      </c>
      <c r="K320" s="13">
        <v>1153</v>
      </c>
      <c r="L320" s="13">
        <f>AVERAGE(K316:K320)</f>
        <v>4203</v>
      </c>
      <c r="M320" s="38">
        <f>GEOMEAN(K316:K320)</f>
        <v>2095.4243255184742</v>
      </c>
      <c r="N320" s="45" t="s">
        <v>329</v>
      </c>
    </row>
    <row r="321" spans="1:31" x14ac:dyDescent="0.3">
      <c r="A321" s="48">
        <v>37812</v>
      </c>
      <c r="B321" s="13">
        <v>92504</v>
      </c>
      <c r="C321" s="13">
        <v>459</v>
      </c>
      <c r="D321" s="13">
        <v>0.29399999999999998</v>
      </c>
      <c r="E321" s="13">
        <v>7.66</v>
      </c>
      <c r="F321" s="13">
        <v>7.83</v>
      </c>
      <c r="G321" s="13">
        <v>21.82</v>
      </c>
      <c r="H321" s="28" t="s">
        <v>112</v>
      </c>
      <c r="I321" s="13">
        <v>0.1</v>
      </c>
      <c r="J321" s="13">
        <v>7.8</v>
      </c>
      <c r="K321" s="13">
        <v>4611</v>
      </c>
    </row>
    <row r="322" spans="1:31" x14ac:dyDescent="0.3">
      <c r="A322" s="48">
        <v>37816</v>
      </c>
      <c r="B322" s="13">
        <v>102446</v>
      </c>
      <c r="C322" s="13">
        <v>881</v>
      </c>
      <c r="D322" s="13">
        <v>0.56399999999999995</v>
      </c>
      <c r="E322" s="13">
        <v>8.5399999999999991</v>
      </c>
      <c r="F322" s="13">
        <v>8.0299999999999994</v>
      </c>
      <c r="G322" s="13">
        <v>21.24</v>
      </c>
      <c r="H322" s="28" t="s">
        <v>112</v>
      </c>
      <c r="I322" s="13">
        <v>0.1</v>
      </c>
      <c r="J322" s="13">
        <v>8.1999999999999993</v>
      </c>
      <c r="K322" s="13">
        <v>464</v>
      </c>
    </row>
    <row r="323" spans="1:31" x14ac:dyDescent="0.3">
      <c r="A323" s="48">
        <v>37819</v>
      </c>
      <c r="B323" s="13">
        <v>95226</v>
      </c>
      <c r="C323" s="13">
        <v>813</v>
      </c>
      <c r="D323" s="13">
        <v>0.52</v>
      </c>
      <c r="E323" s="13">
        <v>8.06</v>
      </c>
      <c r="F323" s="13">
        <v>7.98</v>
      </c>
      <c r="G323" s="13">
        <v>20.87</v>
      </c>
      <c r="H323" s="28" t="s">
        <v>112</v>
      </c>
      <c r="I323" s="13">
        <v>0.1</v>
      </c>
      <c r="J323" s="13">
        <v>7.8</v>
      </c>
      <c r="K323" s="13">
        <v>601</v>
      </c>
    </row>
    <row r="324" spans="1:31" x14ac:dyDescent="0.3">
      <c r="A324" s="48">
        <v>37824</v>
      </c>
      <c r="B324" s="13">
        <v>90141</v>
      </c>
      <c r="C324" s="13">
        <v>618.20000000000005</v>
      </c>
      <c r="D324" s="13">
        <v>0.39559999999999995</v>
      </c>
      <c r="E324" s="13">
        <v>8.25</v>
      </c>
      <c r="F324" s="13">
        <v>7.94</v>
      </c>
      <c r="G324" s="13">
        <v>20.81</v>
      </c>
      <c r="H324" s="28" t="s">
        <v>112</v>
      </c>
      <c r="I324" s="13">
        <v>0.18</v>
      </c>
      <c r="J324" s="13">
        <v>75.599999999999994</v>
      </c>
      <c r="K324" s="13">
        <v>2247</v>
      </c>
    </row>
    <row r="325" spans="1:31" x14ac:dyDescent="0.3">
      <c r="A325" s="48">
        <v>37831</v>
      </c>
      <c r="B325" s="13">
        <v>94658</v>
      </c>
      <c r="C325" s="13">
        <v>684</v>
      </c>
      <c r="D325" s="13">
        <v>0.438</v>
      </c>
      <c r="E325" s="13">
        <v>9.0399999999999991</v>
      </c>
      <c r="F325" s="13">
        <v>7.91</v>
      </c>
      <c r="G325" s="13">
        <v>20.3</v>
      </c>
      <c r="H325" s="28" t="s">
        <v>112</v>
      </c>
      <c r="I325" s="13">
        <v>0.1</v>
      </c>
      <c r="J325" s="13">
        <v>7.9</v>
      </c>
      <c r="K325" s="13">
        <v>1616</v>
      </c>
      <c r="L325" s="13">
        <f>AVERAGE(K321:K325)</f>
        <v>1907.8</v>
      </c>
      <c r="M325" s="38">
        <f>GEOMEAN(K321:K325)</f>
        <v>1360.9632581171513</v>
      </c>
      <c r="N325" s="45" t="s">
        <v>330</v>
      </c>
    </row>
    <row r="326" spans="1:31" x14ac:dyDescent="0.3">
      <c r="A326" s="48">
        <v>37840</v>
      </c>
      <c r="B326" s="13">
        <v>95932</v>
      </c>
      <c r="C326" s="13">
        <v>705.5</v>
      </c>
      <c r="D326" s="13">
        <v>0.45150000000000001</v>
      </c>
      <c r="E326" s="13">
        <v>9.48</v>
      </c>
      <c r="F326" s="13">
        <v>8.08</v>
      </c>
      <c r="G326" s="13">
        <v>22.11</v>
      </c>
      <c r="H326" s="28" t="s">
        <v>112</v>
      </c>
      <c r="I326" s="13">
        <v>0.18</v>
      </c>
      <c r="J326" s="13">
        <v>51.7</v>
      </c>
      <c r="K326" s="13">
        <v>1723</v>
      </c>
    </row>
    <row r="327" spans="1:31" x14ac:dyDescent="0.3">
      <c r="A327" s="48">
        <v>37845</v>
      </c>
      <c r="B327" s="13">
        <v>92433</v>
      </c>
      <c r="C327" s="13">
        <v>361</v>
      </c>
      <c r="D327" s="13">
        <v>0.23120000000000002</v>
      </c>
      <c r="E327" s="13">
        <v>7.96</v>
      </c>
      <c r="F327" s="13">
        <v>7.89</v>
      </c>
      <c r="G327" s="13">
        <v>21.41</v>
      </c>
      <c r="H327" s="28" t="s">
        <v>112</v>
      </c>
      <c r="I327" s="13">
        <v>0.06</v>
      </c>
      <c r="J327" s="13">
        <v>7.8</v>
      </c>
      <c r="K327" s="13">
        <v>5172</v>
      </c>
    </row>
    <row r="328" spans="1:31" x14ac:dyDescent="0.3">
      <c r="A328" s="48">
        <v>37851</v>
      </c>
      <c r="B328" s="13">
        <v>101226</v>
      </c>
      <c r="C328" s="13">
        <v>653</v>
      </c>
      <c r="D328" s="13">
        <v>0.41830000000000001</v>
      </c>
      <c r="E328" s="13">
        <v>7.37</v>
      </c>
      <c r="F328" s="13">
        <v>7.46</v>
      </c>
      <c r="G328" s="13">
        <v>21.2</v>
      </c>
      <c r="H328" s="28" t="s">
        <v>112</v>
      </c>
      <c r="I328" s="13">
        <v>0.16</v>
      </c>
      <c r="J328" s="13">
        <v>7.5</v>
      </c>
      <c r="K328" s="13">
        <v>1354</v>
      </c>
    </row>
    <row r="329" spans="1:31" x14ac:dyDescent="0.3">
      <c r="A329" s="48">
        <v>37859</v>
      </c>
      <c r="B329" s="13">
        <v>94925</v>
      </c>
      <c r="C329" s="13">
        <v>982</v>
      </c>
      <c r="D329" s="13">
        <v>0.629</v>
      </c>
      <c r="E329" s="13">
        <v>6.29</v>
      </c>
      <c r="F329" s="13">
        <v>7.97</v>
      </c>
      <c r="G329" s="13">
        <v>22.96</v>
      </c>
      <c r="H329" s="28" t="s">
        <v>112</v>
      </c>
      <c r="I329" s="13">
        <v>0.03</v>
      </c>
      <c r="J329" s="13">
        <v>7.7</v>
      </c>
      <c r="K329" s="13">
        <v>410</v>
      </c>
    </row>
    <row r="330" spans="1:31" x14ac:dyDescent="0.3">
      <c r="A330" s="48">
        <v>37861</v>
      </c>
      <c r="B330" s="13">
        <v>95646</v>
      </c>
      <c r="C330" s="13">
        <v>463</v>
      </c>
      <c r="D330" s="13">
        <v>0.29680000000000001</v>
      </c>
      <c r="E330" s="13">
        <v>6.52</v>
      </c>
      <c r="F330" s="13">
        <v>7.85</v>
      </c>
      <c r="G330" s="13">
        <v>23.76</v>
      </c>
      <c r="H330" s="28" t="s">
        <v>112</v>
      </c>
      <c r="I330" s="13">
        <v>0.02</v>
      </c>
      <c r="J330" s="13">
        <v>7.5</v>
      </c>
      <c r="K330" s="13">
        <v>10462</v>
      </c>
      <c r="L330" s="13">
        <f>AVERAGE(K326:K330)</f>
        <v>3824.2</v>
      </c>
      <c r="M330" s="38">
        <f>GEOMEAN(K326:K330)</f>
        <v>2201.8726959782725</v>
      </c>
      <c r="N330" s="45" t="s">
        <v>331</v>
      </c>
    </row>
    <row r="331" spans="1:31" x14ac:dyDescent="0.3">
      <c r="A331" s="48">
        <v>37868</v>
      </c>
      <c r="B331" s="13">
        <v>94212</v>
      </c>
      <c r="C331" s="13">
        <v>826</v>
      </c>
      <c r="D331" s="13">
        <v>0.52900000000000003</v>
      </c>
      <c r="E331" s="13">
        <v>7.72</v>
      </c>
      <c r="F331" s="13">
        <v>8.01</v>
      </c>
      <c r="G331" s="13">
        <v>19.739999999999998</v>
      </c>
      <c r="H331" s="28" t="s">
        <v>112</v>
      </c>
      <c r="I331" s="13">
        <v>0.9</v>
      </c>
      <c r="J331" s="13">
        <v>7.9</v>
      </c>
      <c r="K331" s="13">
        <v>24192</v>
      </c>
    </row>
    <row r="332" spans="1:31" x14ac:dyDescent="0.3">
      <c r="A332" s="48">
        <v>37874</v>
      </c>
      <c r="B332" s="13">
        <v>92205</v>
      </c>
      <c r="C332" s="13">
        <v>1046</v>
      </c>
      <c r="D332" s="13">
        <v>0.66969999999999996</v>
      </c>
      <c r="E332" s="13">
        <v>7.29</v>
      </c>
      <c r="F332" s="13">
        <v>7.99</v>
      </c>
      <c r="G332" s="13">
        <v>19.71</v>
      </c>
      <c r="H332" s="28" t="s">
        <v>112</v>
      </c>
      <c r="I332" s="13">
        <v>0.42</v>
      </c>
      <c r="J332" s="13">
        <v>7.3</v>
      </c>
      <c r="K332" s="13">
        <v>24192</v>
      </c>
      <c r="O332" s="28" t="s">
        <v>321</v>
      </c>
      <c r="P332" s="28">
        <v>95.5</v>
      </c>
      <c r="Q332" s="28" t="s">
        <v>321</v>
      </c>
      <c r="R332" s="28" t="s">
        <v>321</v>
      </c>
      <c r="S332" s="28" t="s">
        <v>321</v>
      </c>
      <c r="T332" s="28" t="s">
        <v>321</v>
      </c>
      <c r="U332" s="28" t="s">
        <v>321</v>
      </c>
      <c r="V332" s="28" t="s">
        <v>321</v>
      </c>
      <c r="W332" s="28" t="s">
        <v>321</v>
      </c>
      <c r="X332" s="28">
        <v>133</v>
      </c>
      <c r="Y332" s="28" t="s">
        <v>321</v>
      </c>
      <c r="Z332" s="28">
        <v>0.39</v>
      </c>
      <c r="AA332" s="28" t="s">
        <v>321</v>
      </c>
      <c r="AB332" s="28">
        <v>77</v>
      </c>
      <c r="AC332" s="28" t="s">
        <v>321</v>
      </c>
      <c r="AD332" s="13">
        <v>356</v>
      </c>
      <c r="AE332" s="29" t="s">
        <v>321</v>
      </c>
    </row>
    <row r="333" spans="1:31" x14ac:dyDescent="0.3">
      <c r="A333" s="48">
        <v>37880</v>
      </c>
      <c r="B333" s="13">
        <v>93908</v>
      </c>
      <c r="C333" s="13">
        <v>1080</v>
      </c>
      <c r="D333" s="13">
        <v>0.69089999999999996</v>
      </c>
      <c r="E333" s="13">
        <v>8.2200000000000006</v>
      </c>
      <c r="F333" s="13">
        <v>7.87</v>
      </c>
      <c r="G333" s="13">
        <v>17.04</v>
      </c>
      <c r="H333" s="28" t="s">
        <v>112</v>
      </c>
      <c r="I333" s="13">
        <v>0.67</v>
      </c>
      <c r="J333" s="13">
        <v>75.5</v>
      </c>
      <c r="K333" s="13">
        <v>15531</v>
      </c>
    </row>
    <row r="334" spans="1:31" x14ac:dyDescent="0.3">
      <c r="A334" s="48">
        <v>37886</v>
      </c>
      <c r="B334" s="13">
        <v>113931</v>
      </c>
      <c r="C334" s="13">
        <v>222</v>
      </c>
      <c r="D334" s="13">
        <v>0.14200000000000002</v>
      </c>
      <c r="E334" s="13">
        <v>6.37</v>
      </c>
      <c r="F334" s="13">
        <v>7.89</v>
      </c>
      <c r="G334" s="13">
        <v>19.18</v>
      </c>
      <c r="H334" s="28" t="s">
        <v>112</v>
      </c>
      <c r="I334" s="13">
        <v>0.6</v>
      </c>
      <c r="J334" s="13">
        <v>7.9</v>
      </c>
      <c r="K334" s="13">
        <v>14136</v>
      </c>
    </row>
    <row r="335" spans="1:31" x14ac:dyDescent="0.3">
      <c r="A335" s="48">
        <v>37894</v>
      </c>
      <c r="B335" s="13">
        <v>105106</v>
      </c>
      <c r="C335" s="13">
        <v>701</v>
      </c>
      <c r="D335" s="13">
        <v>0.44900000000000001</v>
      </c>
      <c r="E335" s="13">
        <v>13.73</v>
      </c>
      <c r="F335" s="13">
        <v>7.36</v>
      </c>
      <c r="G335" s="13">
        <v>11.71</v>
      </c>
      <c r="H335" s="28" t="s">
        <v>112</v>
      </c>
      <c r="I335" s="13">
        <v>0.49</v>
      </c>
      <c r="J335" s="13">
        <v>7.7</v>
      </c>
      <c r="K335" s="13">
        <v>14136</v>
      </c>
      <c r="L335" s="13">
        <f>AVERAGE(K331:K335)</f>
        <v>18437.400000000001</v>
      </c>
      <c r="M335" s="38">
        <f>GEOMEAN(K331:K335)</f>
        <v>17858.262732906693</v>
      </c>
      <c r="N335" s="45" t="s">
        <v>335</v>
      </c>
    </row>
    <row r="336" spans="1:31" x14ac:dyDescent="0.3">
      <c r="A336" s="48">
        <v>37903</v>
      </c>
      <c r="B336" s="13">
        <v>102621</v>
      </c>
      <c r="C336" s="13">
        <v>1006</v>
      </c>
      <c r="D336" s="13">
        <v>0.64400000000000002</v>
      </c>
      <c r="E336" s="13">
        <v>9.31</v>
      </c>
      <c r="F336" s="13">
        <v>7.91</v>
      </c>
      <c r="G336" s="13">
        <v>14.8</v>
      </c>
      <c r="H336" s="36" t="s">
        <v>112</v>
      </c>
      <c r="I336" s="13">
        <v>0.5</v>
      </c>
      <c r="J336" s="13">
        <v>8</v>
      </c>
      <c r="K336" s="13">
        <v>24192</v>
      </c>
    </row>
    <row r="337" spans="1:31" x14ac:dyDescent="0.3">
      <c r="A337" s="48">
        <v>37908</v>
      </c>
      <c r="B337" s="13">
        <v>95909</v>
      </c>
      <c r="C337" s="13">
        <v>144.1</v>
      </c>
      <c r="D337" s="13">
        <v>9.2200000000000004E-2</v>
      </c>
      <c r="E337" s="13">
        <v>8.91</v>
      </c>
      <c r="F337" s="13">
        <v>7.95</v>
      </c>
      <c r="G337" s="13">
        <v>14.79</v>
      </c>
      <c r="H337" s="36" t="s">
        <v>112</v>
      </c>
      <c r="I337" s="13">
        <v>0.49</v>
      </c>
      <c r="J337" s="13">
        <v>75.8</v>
      </c>
      <c r="K337" s="13">
        <v>17329</v>
      </c>
    </row>
    <row r="338" spans="1:31" x14ac:dyDescent="0.3">
      <c r="A338" s="48">
        <v>37914</v>
      </c>
      <c r="B338" s="13">
        <v>95009</v>
      </c>
      <c r="C338" s="13">
        <v>883.9</v>
      </c>
      <c r="D338" s="13">
        <v>0.56569999999999998</v>
      </c>
      <c r="E338" s="13">
        <v>8.4499999999999993</v>
      </c>
      <c r="F338" s="13">
        <v>7.87</v>
      </c>
      <c r="G338" s="13">
        <v>12.25</v>
      </c>
      <c r="H338" s="36" t="s">
        <v>112</v>
      </c>
      <c r="I338" s="13">
        <v>0.71</v>
      </c>
      <c r="J338" s="13">
        <v>99</v>
      </c>
      <c r="K338" s="13">
        <v>15531</v>
      </c>
    </row>
    <row r="339" spans="1:31" x14ac:dyDescent="0.3">
      <c r="A339" s="48">
        <v>37917</v>
      </c>
      <c r="B339" s="13">
        <v>95445</v>
      </c>
      <c r="C339" s="13">
        <v>1017</v>
      </c>
      <c r="D339" s="13">
        <v>0.65070000000000006</v>
      </c>
      <c r="E339" s="13">
        <v>8.42</v>
      </c>
      <c r="F339" s="13">
        <v>7.87</v>
      </c>
      <c r="G339" s="13">
        <v>11.21</v>
      </c>
      <c r="H339" s="36" t="s">
        <v>112</v>
      </c>
      <c r="I339" s="13">
        <v>0.13</v>
      </c>
      <c r="J339" s="13">
        <v>78.7</v>
      </c>
      <c r="K339" s="13">
        <v>2481</v>
      </c>
    </row>
    <row r="340" spans="1:31" x14ac:dyDescent="0.3">
      <c r="A340" s="48">
        <v>37922</v>
      </c>
      <c r="B340" s="13">
        <v>100929</v>
      </c>
      <c r="C340" s="13">
        <v>768.9</v>
      </c>
      <c r="D340" s="13">
        <v>0.49209999999999998</v>
      </c>
      <c r="E340" s="13">
        <v>9.4600000000000009</v>
      </c>
      <c r="F340" s="13">
        <v>7.76</v>
      </c>
      <c r="G340" s="13">
        <v>8.6999999999999993</v>
      </c>
      <c r="H340" s="36" t="s">
        <v>112</v>
      </c>
      <c r="I340" s="13">
        <v>0.06</v>
      </c>
      <c r="J340" s="13">
        <v>100</v>
      </c>
      <c r="K340" s="13">
        <v>15531</v>
      </c>
      <c r="L340" s="13">
        <f>AVERAGE(K336:K340)</f>
        <v>15012.8</v>
      </c>
      <c r="M340" s="38">
        <f>GEOMEAN(K336:K340)</f>
        <v>12019.715155831929</v>
      </c>
      <c r="N340" s="45" t="s">
        <v>336</v>
      </c>
    </row>
    <row r="341" spans="1:31" x14ac:dyDescent="0.3">
      <c r="A341" s="48">
        <v>37930</v>
      </c>
      <c r="B341" s="13">
        <v>93419</v>
      </c>
      <c r="C341" s="13">
        <v>927</v>
      </c>
      <c r="D341" s="13">
        <v>0.59339999999999993</v>
      </c>
      <c r="E341" s="13">
        <v>6.11</v>
      </c>
      <c r="F341" s="13">
        <v>7.12</v>
      </c>
      <c r="G341" s="13">
        <v>14.43</v>
      </c>
      <c r="H341" s="36" t="s">
        <v>112</v>
      </c>
      <c r="I341" s="13">
        <v>0.5</v>
      </c>
      <c r="J341" s="13">
        <v>8.1</v>
      </c>
      <c r="K341" s="13">
        <v>3076</v>
      </c>
    </row>
    <row r="342" spans="1:31" x14ac:dyDescent="0.3">
      <c r="A342" s="48">
        <v>37937</v>
      </c>
      <c r="B342" s="13">
        <v>94413</v>
      </c>
      <c r="C342" s="13">
        <v>531</v>
      </c>
      <c r="D342" s="13">
        <v>0.34</v>
      </c>
      <c r="E342" s="13">
        <v>8.77</v>
      </c>
      <c r="F342" s="13">
        <v>7.04</v>
      </c>
      <c r="G342" s="13">
        <v>13.21</v>
      </c>
      <c r="H342" s="36" t="s">
        <v>112</v>
      </c>
      <c r="I342" s="13">
        <v>0.1</v>
      </c>
      <c r="J342" s="13">
        <v>7.9</v>
      </c>
      <c r="K342" s="13">
        <v>14136</v>
      </c>
    </row>
    <row r="343" spans="1:31" x14ac:dyDescent="0.3">
      <c r="A343" s="48">
        <v>37942</v>
      </c>
      <c r="B343" s="13">
        <v>110605</v>
      </c>
      <c r="C343" s="13">
        <v>941</v>
      </c>
      <c r="D343" s="13">
        <v>0.60199999999999998</v>
      </c>
      <c r="E343" s="13">
        <v>12.43</v>
      </c>
      <c r="F343" s="13">
        <v>7.92</v>
      </c>
      <c r="G343" s="13">
        <v>8.06</v>
      </c>
      <c r="H343" s="36" t="s">
        <v>112</v>
      </c>
      <c r="I343" s="13">
        <v>0.4</v>
      </c>
      <c r="J343" s="13">
        <v>8.1</v>
      </c>
      <c r="K343" s="13">
        <v>10462</v>
      </c>
    </row>
    <row r="344" spans="1:31" x14ac:dyDescent="0.3">
      <c r="A344" s="48">
        <v>37944</v>
      </c>
      <c r="B344" s="13">
        <v>93343</v>
      </c>
      <c r="C344" s="13">
        <v>429.2</v>
      </c>
      <c r="D344" s="13">
        <v>0.2747</v>
      </c>
      <c r="E344" s="13">
        <v>8.89</v>
      </c>
      <c r="F344" s="13">
        <v>7.27</v>
      </c>
      <c r="G344" s="13">
        <v>12.16</v>
      </c>
      <c r="H344" s="36" t="s">
        <v>112</v>
      </c>
      <c r="I344" s="13">
        <v>0.06</v>
      </c>
      <c r="J344" s="13">
        <v>61.1</v>
      </c>
      <c r="K344" s="13">
        <v>10</v>
      </c>
    </row>
    <row r="345" spans="1:31" x14ac:dyDescent="0.3">
      <c r="A345" s="48">
        <v>37949</v>
      </c>
      <c r="B345" s="13">
        <v>104740</v>
      </c>
      <c r="C345" s="13">
        <v>372.3</v>
      </c>
      <c r="D345" s="13">
        <v>0.23830000000000001</v>
      </c>
      <c r="E345" s="13">
        <v>10.93</v>
      </c>
      <c r="F345" s="13">
        <v>7.77</v>
      </c>
      <c r="G345" s="13">
        <v>7.46</v>
      </c>
      <c r="H345" s="36" t="s">
        <v>112</v>
      </c>
      <c r="I345" s="13">
        <v>0.05</v>
      </c>
      <c r="J345" s="13">
        <v>95.3</v>
      </c>
      <c r="K345" s="13">
        <v>9208</v>
      </c>
      <c r="L345" s="13">
        <f>AVERAGE(K341:K345)</f>
        <v>7378.4</v>
      </c>
      <c r="M345" s="38">
        <f>GEOMEAN(K341:K345)</f>
        <v>2110.6614534477685</v>
      </c>
      <c r="N345" s="45" t="s">
        <v>337</v>
      </c>
    </row>
    <row r="346" spans="1:31" x14ac:dyDescent="0.3">
      <c r="A346" s="48">
        <v>37963</v>
      </c>
      <c r="B346" s="13">
        <v>102531</v>
      </c>
      <c r="C346" s="13">
        <v>953</v>
      </c>
      <c r="D346" s="13">
        <v>0.61</v>
      </c>
      <c r="E346" s="13">
        <v>13.19</v>
      </c>
      <c r="F346" s="13">
        <v>7.95</v>
      </c>
      <c r="G346" s="13">
        <v>4.3499999999999996</v>
      </c>
      <c r="H346" s="36" t="s">
        <v>112</v>
      </c>
      <c r="I346" s="13">
        <v>0.1</v>
      </c>
      <c r="J346" s="13">
        <v>8.1</v>
      </c>
      <c r="K346" s="13">
        <v>15531</v>
      </c>
      <c r="O346" s="28" t="s">
        <v>321</v>
      </c>
      <c r="P346" s="28">
        <v>78.2</v>
      </c>
      <c r="Q346" s="28" t="s">
        <v>321</v>
      </c>
      <c r="R346" s="28" t="s">
        <v>321</v>
      </c>
      <c r="S346" s="28" t="s">
        <v>321</v>
      </c>
      <c r="T346" s="28" t="s">
        <v>321</v>
      </c>
      <c r="U346" s="28" t="s">
        <v>321</v>
      </c>
      <c r="V346" s="28" t="s">
        <v>321</v>
      </c>
      <c r="W346" s="28">
        <v>6.9</v>
      </c>
      <c r="X346" s="28">
        <v>112</v>
      </c>
      <c r="Y346" s="28" t="s">
        <v>321</v>
      </c>
      <c r="Z346" s="28">
        <v>0.5</v>
      </c>
      <c r="AA346" s="28" t="s">
        <v>321</v>
      </c>
      <c r="AB346" s="28">
        <v>56.5</v>
      </c>
      <c r="AC346" s="28" t="s">
        <v>321</v>
      </c>
      <c r="AD346" s="13">
        <v>305</v>
      </c>
      <c r="AE346" s="29" t="s">
        <v>321</v>
      </c>
    </row>
    <row r="347" spans="1:31" x14ac:dyDescent="0.3">
      <c r="A347" s="48">
        <v>37965</v>
      </c>
      <c r="B347" s="13">
        <v>100811</v>
      </c>
      <c r="C347" s="13">
        <v>445.8</v>
      </c>
      <c r="D347" s="13">
        <v>0.2853</v>
      </c>
      <c r="E347" s="13">
        <v>10.69</v>
      </c>
      <c r="F347" s="13">
        <v>7.19</v>
      </c>
      <c r="G347" s="13">
        <v>8.93</v>
      </c>
      <c r="H347" s="36" t="s">
        <v>112</v>
      </c>
      <c r="I347" s="13">
        <v>0.4</v>
      </c>
      <c r="J347" s="13">
        <v>74.2</v>
      </c>
      <c r="K347" s="13">
        <v>17329</v>
      </c>
    </row>
    <row r="348" spans="1:31" x14ac:dyDescent="0.3">
      <c r="A348" s="48">
        <v>37971</v>
      </c>
      <c r="B348" s="13">
        <v>100438</v>
      </c>
      <c r="C348" s="13">
        <v>288</v>
      </c>
      <c r="D348" s="13">
        <v>0.184</v>
      </c>
      <c r="E348" s="13">
        <v>12.01</v>
      </c>
      <c r="F348" s="13">
        <v>7.1</v>
      </c>
      <c r="G348" s="13">
        <v>3.3</v>
      </c>
      <c r="H348" s="36" t="s">
        <v>112</v>
      </c>
      <c r="I348" s="13">
        <v>0.19</v>
      </c>
      <c r="J348" s="13">
        <v>65.400000000000006</v>
      </c>
      <c r="K348" s="13">
        <v>9139</v>
      </c>
    </row>
    <row r="349" spans="1:31" x14ac:dyDescent="0.3">
      <c r="A349" s="48">
        <v>37973</v>
      </c>
      <c r="B349" s="13">
        <v>101000</v>
      </c>
      <c r="C349" s="13">
        <v>1204</v>
      </c>
      <c r="D349" s="13">
        <v>0.77049999999999996</v>
      </c>
      <c r="E349" s="13">
        <v>16.48</v>
      </c>
      <c r="F349" s="13">
        <v>7.24</v>
      </c>
      <c r="G349" s="13">
        <v>1.03</v>
      </c>
      <c r="H349" s="36" t="s">
        <v>112</v>
      </c>
      <c r="I349" s="13">
        <v>0.2</v>
      </c>
      <c r="J349" s="13">
        <v>78.599999999999994</v>
      </c>
      <c r="K349" s="13">
        <v>17329</v>
      </c>
    </row>
    <row r="350" spans="1:31" x14ac:dyDescent="0.3">
      <c r="A350" s="48">
        <v>37977</v>
      </c>
      <c r="B350" s="13">
        <v>105822</v>
      </c>
      <c r="C350" s="13">
        <v>1552</v>
      </c>
      <c r="D350" s="13">
        <v>0.99299999999999999</v>
      </c>
      <c r="E350" s="13">
        <v>13.5</v>
      </c>
      <c r="F350" s="13">
        <v>7.67</v>
      </c>
      <c r="G350" s="13">
        <v>3.93</v>
      </c>
      <c r="H350" s="36" t="s">
        <v>112</v>
      </c>
      <c r="I350" s="13">
        <v>0.2</v>
      </c>
      <c r="J350" s="13">
        <v>7</v>
      </c>
      <c r="K350" s="13">
        <v>17329</v>
      </c>
      <c r="L350" s="13">
        <f>AVERAGE(K346:K350)</f>
        <v>15331.4</v>
      </c>
      <c r="M350" s="38">
        <f>GEOMEAN(K346:K350)</f>
        <v>14917.076619855578</v>
      </c>
      <c r="N350" s="45" t="s">
        <v>338</v>
      </c>
    </row>
    <row r="351" spans="1:31" x14ac:dyDescent="0.3">
      <c r="A351" s="48">
        <v>37994</v>
      </c>
      <c r="B351" s="13">
        <v>103233</v>
      </c>
      <c r="C351" s="13">
        <v>1036</v>
      </c>
      <c r="D351" s="13">
        <v>0.66269999999999996</v>
      </c>
      <c r="E351" s="13">
        <v>13.37</v>
      </c>
      <c r="F351" s="13">
        <v>7.64</v>
      </c>
      <c r="G351" s="13">
        <v>0.98</v>
      </c>
      <c r="H351" s="36" t="s">
        <v>112</v>
      </c>
      <c r="I351" s="13">
        <v>0.39</v>
      </c>
      <c r="J351" s="13">
        <v>7.9</v>
      </c>
      <c r="K351" s="13">
        <v>6131</v>
      </c>
    </row>
    <row r="352" spans="1:31" x14ac:dyDescent="0.3">
      <c r="A352" s="48">
        <v>37999</v>
      </c>
      <c r="B352" s="13">
        <v>102403</v>
      </c>
      <c r="C352" s="13">
        <v>1095</v>
      </c>
      <c r="D352" s="13">
        <v>0.70099999999999996</v>
      </c>
      <c r="E352" s="13">
        <v>13.71</v>
      </c>
      <c r="F352" s="13">
        <v>7.81</v>
      </c>
      <c r="G352" s="13">
        <v>1.88</v>
      </c>
      <c r="H352" s="36" t="s">
        <v>112</v>
      </c>
      <c r="I352" s="13">
        <v>0.4</v>
      </c>
      <c r="J352" s="13">
        <v>7.9</v>
      </c>
      <c r="K352" s="13">
        <v>4611</v>
      </c>
    </row>
    <row r="353" spans="1:31" x14ac:dyDescent="0.3">
      <c r="A353" s="48">
        <v>38008</v>
      </c>
      <c r="B353" s="13">
        <v>93906</v>
      </c>
      <c r="C353" s="13">
        <v>1134</v>
      </c>
      <c r="D353" s="13">
        <v>0.72570000000000001</v>
      </c>
      <c r="E353" s="13">
        <v>13.42</v>
      </c>
      <c r="F353" s="13">
        <v>7.16</v>
      </c>
      <c r="G353" s="13">
        <v>-0.02</v>
      </c>
      <c r="H353" s="36" t="s">
        <v>112</v>
      </c>
      <c r="I353" s="13">
        <v>0.44</v>
      </c>
      <c r="J353" s="13">
        <v>7.5</v>
      </c>
      <c r="K353" s="13">
        <v>8164</v>
      </c>
    </row>
    <row r="354" spans="1:31" x14ac:dyDescent="0.3">
      <c r="A354" s="48">
        <v>38012</v>
      </c>
      <c r="H354" s="36" t="s">
        <v>112</v>
      </c>
    </row>
    <row r="355" spans="1:31" x14ac:dyDescent="0.3">
      <c r="A355" s="48">
        <v>38014</v>
      </c>
      <c r="L355" s="13">
        <f>AVERAGE(K351:K355)</f>
        <v>6302</v>
      </c>
      <c r="M355" s="38">
        <f>GEOMEAN(K351:K355)</f>
        <v>6133.9911463472845</v>
      </c>
      <c r="N355" s="45" t="s">
        <v>339</v>
      </c>
    </row>
    <row r="356" spans="1:31" x14ac:dyDescent="0.3">
      <c r="A356" s="48">
        <v>38020</v>
      </c>
      <c r="B356" s="13">
        <v>100154</v>
      </c>
      <c r="C356" s="13">
        <v>3524</v>
      </c>
      <c r="D356" s="13">
        <v>2.2549999999999999</v>
      </c>
      <c r="E356" s="13">
        <v>14.34</v>
      </c>
      <c r="F356" s="13">
        <v>7.35</v>
      </c>
      <c r="G356" s="13">
        <v>-0.23</v>
      </c>
      <c r="H356" s="36" t="s">
        <v>112</v>
      </c>
      <c r="I356" s="13">
        <v>0.65</v>
      </c>
      <c r="J356" s="13">
        <v>75.099999999999994</v>
      </c>
      <c r="K356" s="13">
        <v>3654</v>
      </c>
    </row>
    <row r="357" spans="1:31" x14ac:dyDescent="0.3">
      <c r="A357" s="48">
        <v>38026</v>
      </c>
      <c r="B357" s="13">
        <v>110555</v>
      </c>
      <c r="C357" s="13">
        <v>2832</v>
      </c>
      <c r="D357" s="13">
        <v>18.12</v>
      </c>
      <c r="E357" s="13">
        <v>20</v>
      </c>
      <c r="F357" s="13">
        <v>7.69</v>
      </c>
      <c r="G357" s="13">
        <v>-0.19</v>
      </c>
      <c r="H357" s="36" t="s">
        <v>112</v>
      </c>
      <c r="I357" s="13">
        <v>1.4</v>
      </c>
      <c r="J357" s="13">
        <v>8.1999999999999993</v>
      </c>
      <c r="K357" s="13">
        <v>24192</v>
      </c>
    </row>
    <row r="358" spans="1:31" x14ac:dyDescent="0.3">
      <c r="A358" s="48">
        <v>38028</v>
      </c>
      <c r="B358" s="13">
        <v>104735</v>
      </c>
      <c r="C358" s="13">
        <v>2637</v>
      </c>
      <c r="D358" s="13">
        <v>1.6880000000000002</v>
      </c>
      <c r="E358" s="13">
        <v>13.36</v>
      </c>
      <c r="F358" s="13">
        <v>7.09</v>
      </c>
      <c r="G358" s="13">
        <v>-0.12</v>
      </c>
      <c r="H358" s="36" t="s">
        <v>112</v>
      </c>
      <c r="I358" s="13">
        <v>0.4</v>
      </c>
      <c r="J358" s="13">
        <v>70.7</v>
      </c>
      <c r="K358" s="13">
        <v>15531</v>
      </c>
    </row>
    <row r="359" spans="1:31" x14ac:dyDescent="0.3">
      <c r="A359" s="48">
        <v>38033</v>
      </c>
      <c r="B359" s="13">
        <v>94917</v>
      </c>
      <c r="C359" s="13">
        <v>1926</v>
      </c>
      <c r="D359" s="13">
        <v>1.2330000000000001</v>
      </c>
      <c r="E359" s="13">
        <v>13.24</v>
      </c>
      <c r="F359" s="13">
        <v>7.52</v>
      </c>
      <c r="G359" s="13">
        <v>-0.02</v>
      </c>
      <c r="H359" s="36" t="s">
        <v>112</v>
      </c>
      <c r="I359" s="13">
        <v>0.5</v>
      </c>
      <c r="J359" s="13">
        <v>8.1</v>
      </c>
      <c r="K359" s="13">
        <v>4884</v>
      </c>
    </row>
    <row r="360" spans="1:31" x14ac:dyDescent="0.3">
      <c r="A360" s="48">
        <v>38042</v>
      </c>
      <c r="B360" s="13">
        <v>100826</v>
      </c>
      <c r="C360" s="13">
        <v>1526</v>
      </c>
      <c r="D360" s="13">
        <v>0.97640000000000005</v>
      </c>
      <c r="E360" s="13">
        <v>15.8</v>
      </c>
      <c r="F360" s="13">
        <v>7.2</v>
      </c>
      <c r="G360" s="13">
        <v>2.57</v>
      </c>
      <c r="H360" s="36" t="s">
        <v>112</v>
      </c>
      <c r="I360" s="13">
        <v>0.5</v>
      </c>
      <c r="J360" s="13">
        <v>7.8</v>
      </c>
      <c r="K360" s="13">
        <v>6488</v>
      </c>
      <c r="L360" s="13">
        <f>AVERAGE(K356:K360)</f>
        <v>10949.8</v>
      </c>
      <c r="M360" s="38">
        <f>GEOMEAN(K356:K360)</f>
        <v>8466.5260040244812</v>
      </c>
      <c r="N360" s="45" t="s">
        <v>340</v>
      </c>
    </row>
    <row r="361" spans="1:31" x14ac:dyDescent="0.3">
      <c r="A361" s="48">
        <v>38050</v>
      </c>
      <c r="B361" s="13">
        <v>93631</v>
      </c>
      <c r="C361" s="13">
        <v>1461</v>
      </c>
      <c r="D361" s="13">
        <v>0.93500000000000005</v>
      </c>
      <c r="E361" s="13">
        <v>11.12</v>
      </c>
      <c r="F361" s="13">
        <v>7.85</v>
      </c>
      <c r="G361" s="13">
        <v>7.92</v>
      </c>
      <c r="H361" s="36" t="s">
        <v>112</v>
      </c>
      <c r="I361" s="13">
        <v>0.6</v>
      </c>
      <c r="J361" s="13">
        <v>7.9</v>
      </c>
      <c r="K361" s="13">
        <v>6867</v>
      </c>
    </row>
    <row r="362" spans="1:31" x14ac:dyDescent="0.3">
      <c r="A362" s="48">
        <v>38057</v>
      </c>
      <c r="B362" s="13">
        <v>94818</v>
      </c>
      <c r="C362" s="13">
        <v>1383</v>
      </c>
      <c r="D362" s="13">
        <v>0.88500000000000001</v>
      </c>
      <c r="E362" s="13">
        <v>13.05</v>
      </c>
      <c r="F362" s="13">
        <v>7.92</v>
      </c>
      <c r="G362" s="13">
        <v>5.15</v>
      </c>
      <c r="H362" s="36" t="s">
        <v>112</v>
      </c>
      <c r="I362" s="13">
        <v>0.3</v>
      </c>
      <c r="J362" s="13">
        <v>7.9</v>
      </c>
      <c r="K362" s="13">
        <v>4106</v>
      </c>
    </row>
    <row r="363" spans="1:31" x14ac:dyDescent="0.3">
      <c r="A363" s="48">
        <v>38064</v>
      </c>
      <c r="B363" s="13">
        <v>115232</v>
      </c>
      <c r="C363" s="13">
        <v>1886</v>
      </c>
      <c r="D363" s="13">
        <v>1.2070000000000001</v>
      </c>
      <c r="E363" s="13">
        <v>15.75</v>
      </c>
      <c r="F363" s="13">
        <v>8.07</v>
      </c>
      <c r="G363" s="13">
        <v>3.54</v>
      </c>
      <c r="H363" s="36" t="s">
        <v>112</v>
      </c>
      <c r="I363" s="13">
        <v>0.45</v>
      </c>
      <c r="J363" s="13">
        <v>7.4</v>
      </c>
      <c r="K363" s="13">
        <v>8164</v>
      </c>
    </row>
    <row r="364" spans="1:31" x14ac:dyDescent="0.3">
      <c r="A364" s="48">
        <v>38068</v>
      </c>
      <c r="B364" s="13">
        <v>102317</v>
      </c>
      <c r="C364" s="13">
        <v>1511</v>
      </c>
      <c r="D364" s="13">
        <v>0.96670000000000011</v>
      </c>
      <c r="E364" s="13">
        <v>16.89</v>
      </c>
      <c r="F364" s="13">
        <v>8</v>
      </c>
      <c r="G364" s="13">
        <v>2.39</v>
      </c>
      <c r="H364" s="36" t="s">
        <v>112</v>
      </c>
      <c r="I364" s="13">
        <v>0.68</v>
      </c>
      <c r="J364" s="13">
        <v>7.9</v>
      </c>
      <c r="K364" s="13">
        <v>5172</v>
      </c>
    </row>
    <row r="365" spans="1:31" x14ac:dyDescent="0.3">
      <c r="A365" s="48">
        <v>38070</v>
      </c>
      <c r="B365" s="13">
        <v>100249</v>
      </c>
      <c r="C365" s="13">
        <v>1525</v>
      </c>
      <c r="D365" s="13">
        <v>0.97600000000000009</v>
      </c>
      <c r="E365" s="13">
        <v>13.99</v>
      </c>
      <c r="F365" s="13">
        <v>7.5</v>
      </c>
      <c r="G365" s="13">
        <v>8.1999999999999993</v>
      </c>
      <c r="H365" s="36" t="s">
        <v>112</v>
      </c>
      <c r="I365" s="13">
        <v>0.5</v>
      </c>
      <c r="J365" s="13">
        <v>7.8</v>
      </c>
      <c r="K365" s="13">
        <v>6131</v>
      </c>
      <c r="L365" s="13">
        <f>AVERAGE(K361:K365)</f>
        <v>6088</v>
      </c>
      <c r="M365" s="38">
        <f>GEOMEAN(K361:K365)</f>
        <v>5924.5553901864878</v>
      </c>
      <c r="N365" s="45" t="s">
        <v>341</v>
      </c>
      <c r="O365" s="28">
        <v>1.4</v>
      </c>
      <c r="P365" s="28">
        <v>92.4</v>
      </c>
      <c r="Q365" s="28" t="s">
        <v>321</v>
      </c>
      <c r="R365" s="28" t="s">
        <v>321</v>
      </c>
      <c r="S365" s="28" t="s">
        <v>321</v>
      </c>
      <c r="T365" s="28" t="s">
        <v>321</v>
      </c>
      <c r="U365" s="28" t="s">
        <v>321</v>
      </c>
      <c r="V365" s="28">
        <v>2.1</v>
      </c>
      <c r="W365" s="28" t="s">
        <v>321</v>
      </c>
      <c r="X365" s="28">
        <v>291</v>
      </c>
      <c r="Y365" s="28" t="s">
        <v>321</v>
      </c>
      <c r="Z365" s="28">
        <v>0.21</v>
      </c>
      <c r="AA365" s="28" t="s">
        <v>321</v>
      </c>
      <c r="AB365" s="28">
        <v>76</v>
      </c>
      <c r="AC365" s="28" t="s">
        <v>321</v>
      </c>
      <c r="AD365" s="13">
        <v>535</v>
      </c>
      <c r="AE365" s="29" t="s">
        <v>321</v>
      </c>
    </row>
    <row r="366" spans="1:31" x14ac:dyDescent="0.3">
      <c r="A366" s="48">
        <v>38083</v>
      </c>
      <c r="B366" s="13">
        <v>103856</v>
      </c>
      <c r="C366" s="13">
        <v>1272</v>
      </c>
      <c r="D366" s="13">
        <v>0.81400000000000006</v>
      </c>
      <c r="E366" s="13">
        <v>16.059999999999999</v>
      </c>
      <c r="F366" s="13">
        <v>8.24</v>
      </c>
      <c r="G366" s="13">
        <v>8.7799999999999994</v>
      </c>
      <c r="H366" s="36" t="s">
        <v>112</v>
      </c>
      <c r="I366" s="13">
        <v>0.4</v>
      </c>
      <c r="J366" s="13">
        <v>7.9</v>
      </c>
      <c r="K366" s="13">
        <v>24192</v>
      </c>
    </row>
    <row r="367" spans="1:31" x14ac:dyDescent="0.3">
      <c r="A367" s="48">
        <v>38090</v>
      </c>
      <c r="B367" s="13">
        <v>104947</v>
      </c>
      <c r="C367" s="13">
        <v>1257</v>
      </c>
      <c r="D367" s="13">
        <v>0.80459999999999998</v>
      </c>
      <c r="E367" s="13">
        <v>14.08</v>
      </c>
      <c r="F367" s="13">
        <v>8.17</v>
      </c>
      <c r="G367" s="13">
        <v>6.76</v>
      </c>
      <c r="H367" s="36" t="s">
        <v>112</v>
      </c>
      <c r="I367" s="13">
        <v>0.2</v>
      </c>
      <c r="J367" s="13">
        <v>7.5</v>
      </c>
      <c r="K367" s="13">
        <v>24192</v>
      </c>
    </row>
    <row r="368" spans="1:31" x14ac:dyDescent="0.3">
      <c r="A368" s="48">
        <v>38092</v>
      </c>
      <c r="B368" s="13">
        <v>100400</v>
      </c>
      <c r="C368" s="13">
        <v>1264</v>
      </c>
      <c r="D368" s="13">
        <v>0.80899999999999994</v>
      </c>
      <c r="E368" s="13">
        <v>13.36</v>
      </c>
      <c r="F368" s="13">
        <v>8.16</v>
      </c>
      <c r="G368" s="13">
        <v>10.19</v>
      </c>
      <c r="H368" s="36" t="s">
        <v>112</v>
      </c>
      <c r="I368" s="13">
        <v>0.7</v>
      </c>
      <c r="J368" s="13">
        <v>7.8</v>
      </c>
      <c r="K368" s="13">
        <v>243</v>
      </c>
    </row>
    <row r="369" spans="1:14" x14ac:dyDescent="0.3">
      <c r="A369" s="48">
        <v>38099</v>
      </c>
      <c r="B369" s="13">
        <v>93646</v>
      </c>
      <c r="C369" s="13">
        <v>1027</v>
      </c>
      <c r="D369" s="13">
        <v>0.65759999999999996</v>
      </c>
      <c r="E369" s="13">
        <v>7.06</v>
      </c>
      <c r="F369" s="13">
        <v>7.16</v>
      </c>
      <c r="G369" s="13">
        <v>13.85</v>
      </c>
      <c r="H369" s="36" t="s">
        <v>112</v>
      </c>
      <c r="I369" s="13">
        <v>0.04</v>
      </c>
      <c r="J369" s="13">
        <v>61.6</v>
      </c>
      <c r="K369" s="13">
        <v>1223</v>
      </c>
    </row>
    <row r="370" spans="1:14" x14ac:dyDescent="0.3">
      <c r="A370" s="48">
        <v>38106</v>
      </c>
      <c r="B370" s="13">
        <v>100036</v>
      </c>
      <c r="C370" s="13">
        <v>1281</v>
      </c>
      <c r="D370" s="13">
        <v>0.82019999999999993</v>
      </c>
      <c r="E370" s="13">
        <v>9.92</v>
      </c>
      <c r="F370" s="13">
        <v>7.39</v>
      </c>
      <c r="G370" s="13">
        <v>14.76</v>
      </c>
      <c r="H370" s="36" t="s">
        <v>112</v>
      </c>
      <c r="I370" s="13">
        <v>0.03</v>
      </c>
      <c r="J370" s="13">
        <v>87.7</v>
      </c>
      <c r="K370" s="13">
        <v>2613</v>
      </c>
      <c r="L370" s="13">
        <f>AVERAGE(K366:K370)</f>
        <v>10492.6</v>
      </c>
      <c r="M370" s="38">
        <f>GEOMEAN(K366:K370)</f>
        <v>3400.1896229377771</v>
      </c>
      <c r="N370" s="45" t="s">
        <v>342</v>
      </c>
    </row>
    <row r="371" spans="1:14" x14ac:dyDescent="0.3">
      <c r="A371" s="48">
        <v>38111</v>
      </c>
      <c r="B371" s="13">
        <v>94538</v>
      </c>
      <c r="C371" s="13">
        <v>1140</v>
      </c>
      <c r="D371" s="13">
        <v>0.72989999999999999</v>
      </c>
      <c r="E371" s="13">
        <v>10.87</v>
      </c>
      <c r="F371" s="13">
        <v>7.95</v>
      </c>
      <c r="G371" s="13">
        <v>10.5</v>
      </c>
      <c r="H371" s="36" t="s">
        <v>112</v>
      </c>
      <c r="I371" s="13">
        <v>0.46</v>
      </c>
      <c r="J371" s="13">
        <v>7.7</v>
      </c>
      <c r="K371" s="13">
        <v>8164</v>
      </c>
    </row>
    <row r="372" spans="1:14" x14ac:dyDescent="0.3">
      <c r="A372" s="48">
        <v>38120</v>
      </c>
      <c r="B372" s="13">
        <v>95610</v>
      </c>
      <c r="C372" s="13">
        <v>1013</v>
      </c>
      <c r="D372" s="13">
        <v>0.64829999999999999</v>
      </c>
      <c r="E372" s="13">
        <v>6.16</v>
      </c>
      <c r="F372" s="13">
        <v>7.47</v>
      </c>
      <c r="G372" s="13">
        <v>19.8</v>
      </c>
      <c r="H372" s="36" t="s">
        <v>112</v>
      </c>
      <c r="I372" s="13">
        <v>0.25</v>
      </c>
      <c r="J372" s="13">
        <v>63.7</v>
      </c>
      <c r="K372" s="13">
        <v>24192</v>
      </c>
    </row>
    <row r="373" spans="1:14" x14ac:dyDescent="0.3">
      <c r="A373" s="48">
        <v>38126</v>
      </c>
      <c r="B373" s="13">
        <v>95858</v>
      </c>
      <c r="C373" s="13">
        <v>551</v>
      </c>
      <c r="D373" s="13">
        <v>0.35289999999999999</v>
      </c>
      <c r="E373" s="13">
        <v>7.91</v>
      </c>
      <c r="F373" s="13">
        <v>7.86</v>
      </c>
      <c r="G373" s="13">
        <v>19.62</v>
      </c>
      <c r="H373" s="36" t="s">
        <v>112</v>
      </c>
      <c r="I373" s="13">
        <v>2.27</v>
      </c>
      <c r="J373" s="13">
        <v>7.7</v>
      </c>
      <c r="K373" s="13">
        <v>17329</v>
      </c>
    </row>
    <row r="374" spans="1:14" x14ac:dyDescent="0.3">
      <c r="A374" s="48">
        <v>38131</v>
      </c>
      <c r="B374" s="13">
        <v>94840</v>
      </c>
      <c r="C374" s="13">
        <v>637.4</v>
      </c>
      <c r="D374" s="13">
        <v>0.40800000000000003</v>
      </c>
      <c r="E374" s="13">
        <v>6.65</v>
      </c>
      <c r="F374" s="13">
        <v>7.8</v>
      </c>
      <c r="G374" s="13">
        <v>19.79</v>
      </c>
      <c r="H374" s="36" t="s">
        <v>112</v>
      </c>
      <c r="I374" s="13">
        <v>0.68</v>
      </c>
      <c r="J374" s="13">
        <v>96.8</v>
      </c>
      <c r="K374" s="13">
        <v>24192</v>
      </c>
    </row>
    <row r="375" spans="1:14" x14ac:dyDescent="0.3">
      <c r="A375" s="48">
        <v>38134</v>
      </c>
      <c r="B375" s="13">
        <v>112540</v>
      </c>
      <c r="C375" s="13">
        <v>633.20000000000005</v>
      </c>
      <c r="D375" s="13">
        <v>0.4052</v>
      </c>
      <c r="E375" s="13">
        <v>7.5</v>
      </c>
      <c r="F375" s="13">
        <v>7.84</v>
      </c>
      <c r="G375" s="13">
        <v>19.329999999999998</v>
      </c>
      <c r="H375" s="36" t="s">
        <v>112</v>
      </c>
      <c r="I375" s="13">
        <v>0.26</v>
      </c>
      <c r="J375" s="13">
        <v>69.2</v>
      </c>
      <c r="K375" s="13">
        <v>5172</v>
      </c>
      <c r="L375" s="13">
        <f>AVERAGE(K371:K375)</f>
        <v>15809.8</v>
      </c>
      <c r="M375" s="38">
        <f>GEOMEAN(K371:K375)</f>
        <v>13376.291125916867</v>
      </c>
      <c r="N375" s="45" t="s">
        <v>343</v>
      </c>
    </row>
    <row r="376" spans="1:14" x14ac:dyDescent="0.3">
      <c r="A376" s="48">
        <v>38140</v>
      </c>
      <c r="B376" s="13">
        <v>100650</v>
      </c>
      <c r="C376" s="13">
        <v>919</v>
      </c>
      <c r="D376" s="13">
        <v>0.58819999999999995</v>
      </c>
      <c r="E376" s="13">
        <v>8.3800000000000008</v>
      </c>
      <c r="F376" s="13">
        <v>7.5</v>
      </c>
      <c r="G376" s="13">
        <v>18.36</v>
      </c>
      <c r="H376" s="36" t="s">
        <v>112</v>
      </c>
      <c r="I376" s="13">
        <v>0.09</v>
      </c>
      <c r="J376" s="13">
        <v>82.5</v>
      </c>
      <c r="K376" s="13">
        <v>4786</v>
      </c>
    </row>
    <row r="377" spans="1:14" x14ac:dyDescent="0.3">
      <c r="A377" s="48">
        <v>38146</v>
      </c>
      <c r="B377" s="13">
        <v>105516</v>
      </c>
      <c r="C377" s="13">
        <v>1107</v>
      </c>
      <c r="D377" s="13">
        <v>0.7087</v>
      </c>
      <c r="E377" s="13">
        <v>11.25</v>
      </c>
      <c r="F377" s="13">
        <v>7.66</v>
      </c>
      <c r="G377" s="13">
        <v>22.4</v>
      </c>
      <c r="H377" s="36" t="s">
        <v>112</v>
      </c>
      <c r="I377" s="13">
        <v>0.2</v>
      </c>
      <c r="J377" s="13">
        <v>7.6</v>
      </c>
      <c r="K377" s="13">
        <v>3654</v>
      </c>
    </row>
    <row r="378" spans="1:14" x14ac:dyDescent="0.3">
      <c r="A378" s="48">
        <v>38155</v>
      </c>
      <c r="B378" s="13">
        <v>100223</v>
      </c>
      <c r="C378" s="13">
        <v>623</v>
      </c>
      <c r="D378" s="13">
        <v>0.39899999999999997</v>
      </c>
      <c r="E378" s="13">
        <v>7.35</v>
      </c>
      <c r="F378" s="13">
        <v>7.37</v>
      </c>
      <c r="G378" s="13">
        <v>22.15</v>
      </c>
      <c r="H378" s="36" t="s">
        <v>112</v>
      </c>
      <c r="I378" s="13">
        <v>0.4</v>
      </c>
      <c r="J378" s="13">
        <v>7.6</v>
      </c>
    </row>
    <row r="379" spans="1:14" x14ac:dyDescent="0.3">
      <c r="A379" s="48">
        <v>38159</v>
      </c>
      <c r="B379" s="13">
        <v>102506</v>
      </c>
      <c r="C379" s="13">
        <v>1021</v>
      </c>
      <c r="D379" s="13">
        <v>0.65300000000000002</v>
      </c>
      <c r="E379" s="13">
        <v>8.8800000000000008</v>
      </c>
      <c r="F379" s="13">
        <v>7.93</v>
      </c>
      <c r="G379" s="13">
        <v>19.510000000000002</v>
      </c>
      <c r="H379" s="36" t="s">
        <v>112</v>
      </c>
      <c r="I379" s="13">
        <v>0.6</v>
      </c>
      <c r="J379" s="13">
        <v>7.7</v>
      </c>
      <c r="K379" s="13">
        <v>24192</v>
      </c>
    </row>
    <row r="380" spans="1:14" x14ac:dyDescent="0.3">
      <c r="A380" s="48">
        <v>38167</v>
      </c>
      <c r="B380" s="13">
        <v>101537</v>
      </c>
      <c r="C380" s="13">
        <v>1134</v>
      </c>
      <c r="D380" s="13">
        <v>0.72570000000000001</v>
      </c>
      <c r="E380" s="13">
        <v>8.43</v>
      </c>
      <c r="F380" s="13">
        <v>7.53</v>
      </c>
      <c r="G380" s="13">
        <v>18.72</v>
      </c>
      <c r="H380" s="36" t="s">
        <v>112</v>
      </c>
      <c r="I380" s="13">
        <v>0.3</v>
      </c>
      <c r="J380" s="13">
        <v>7.9</v>
      </c>
      <c r="K380" s="13">
        <v>8664</v>
      </c>
      <c r="L380" s="13">
        <f>AVERAGE(K376:K380)</f>
        <v>10324</v>
      </c>
      <c r="M380" s="38">
        <f>GEOMEAN(K376:K380)</f>
        <v>7780.9542840332961</v>
      </c>
      <c r="N380" s="45" t="s">
        <v>344</v>
      </c>
    </row>
    <row r="381" spans="1:14" x14ac:dyDescent="0.3">
      <c r="A381" s="48">
        <v>38175</v>
      </c>
      <c r="B381" s="13">
        <v>102051</v>
      </c>
      <c r="C381" s="13">
        <v>909</v>
      </c>
      <c r="D381" s="13">
        <v>0.58099999999999996</v>
      </c>
      <c r="E381" s="13">
        <v>8.1</v>
      </c>
      <c r="F381" s="13">
        <v>7.97</v>
      </c>
      <c r="G381" s="13">
        <v>22.38</v>
      </c>
      <c r="H381" s="36" t="s">
        <v>112</v>
      </c>
      <c r="I381" s="13">
        <v>0.5</v>
      </c>
      <c r="J381" s="13">
        <v>7.7</v>
      </c>
      <c r="K381" s="13">
        <v>11199</v>
      </c>
    </row>
    <row r="382" spans="1:14" x14ac:dyDescent="0.3">
      <c r="A382" s="48">
        <v>38176</v>
      </c>
      <c r="B382" s="13">
        <v>92721</v>
      </c>
      <c r="C382" s="13">
        <v>989</v>
      </c>
      <c r="D382" s="13">
        <v>0.63300000000000001</v>
      </c>
      <c r="E382" s="13">
        <v>8.58</v>
      </c>
      <c r="F382" s="13">
        <v>7.94</v>
      </c>
      <c r="G382" s="13">
        <v>19.88</v>
      </c>
      <c r="H382" s="36" t="s">
        <v>112</v>
      </c>
      <c r="I382" s="13">
        <v>0.5</v>
      </c>
      <c r="J382" s="13">
        <v>7.9</v>
      </c>
      <c r="K382" s="13">
        <v>2987</v>
      </c>
    </row>
    <row r="383" spans="1:14" x14ac:dyDescent="0.3">
      <c r="A383" s="48">
        <v>38181</v>
      </c>
      <c r="B383" s="13">
        <v>84620</v>
      </c>
      <c r="C383" s="13">
        <v>659.6</v>
      </c>
      <c r="D383" s="13">
        <v>0.42209999999999998</v>
      </c>
      <c r="E383" s="13">
        <v>6.99</v>
      </c>
      <c r="F383" s="13">
        <v>7.83</v>
      </c>
      <c r="G383" s="13">
        <v>23.34</v>
      </c>
      <c r="H383" s="36" t="s">
        <v>112</v>
      </c>
      <c r="I383" s="13">
        <v>0.52</v>
      </c>
      <c r="J383" s="13">
        <v>67</v>
      </c>
      <c r="K383" s="13">
        <v>6131</v>
      </c>
    </row>
    <row r="384" spans="1:14" x14ac:dyDescent="0.3">
      <c r="A384" s="48">
        <v>38189</v>
      </c>
      <c r="B384" s="13">
        <v>101208</v>
      </c>
      <c r="C384" s="13">
        <v>1078</v>
      </c>
      <c r="D384" s="13">
        <v>0.69010000000000005</v>
      </c>
      <c r="E384" s="13">
        <v>7.14</v>
      </c>
      <c r="F384" s="13">
        <v>7.94</v>
      </c>
      <c r="G384" s="13">
        <v>23.49</v>
      </c>
      <c r="H384" s="36" t="s">
        <v>112</v>
      </c>
      <c r="I384" s="13">
        <v>7.0000000000000007E-2</v>
      </c>
      <c r="J384" s="13">
        <v>72.900000000000006</v>
      </c>
      <c r="K384" s="13">
        <v>5794</v>
      </c>
    </row>
    <row r="385" spans="1:31" x14ac:dyDescent="0.3">
      <c r="A385" s="48">
        <v>38195</v>
      </c>
      <c r="B385" s="13">
        <v>93644</v>
      </c>
      <c r="C385" s="13">
        <v>851</v>
      </c>
      <c r="D385" s="13">
        <v>0.54479999999999995</v>
      </c>
      <c r="E385" s="13">
        <v>9.2100000000000009</v>
      </c>
      <c r="F385" s="13">
        <v>7.94</v>
      </c>
      <c r="G385" s="13">
        <v>17.52</v>
      </c>
      <c r="H385" s="36" t="s">
        <v>112</v>
      </c>
      <c r="I385" s="13">
        <v>0.65</v>
      </c>
      <c r="J385" s="13">
        <v>7.8</v>
      </c>
      <c r="K385" s="13">
        <v>24192</v>
      </c>
      <c r="L385" s="13">
        <f>AVERAGE(K381:K385)</f>
        <v>10060.6</v>
      </c>
      <c r="M385" s="38">
        <f>GEOMEAN(K381:K385)</f>
        <v>7793.2607918907734</v>
      </c>
      <c r="N385" s="45" t="s">
        <v>345</v>
      </c>
      <c r="O385" s="28">
        <v>2.2000000000000002</v>
      </c>
      <c r="P385" s="28">
        <v>74.2</v>
      </c>
      <c r="Q385" s="28" t="s">
        <v>321</v>
      </c>
      <c r="R385" s="28" t="s">
        <v>321</v>
      </c>
      <c r="S385" s="28" t="s">
        <v>321</v>
      </c>
      <c r="T385" s="28" t="s">
        <v>321</v>
      </c>
      <c r="U385" s="28" t="s">
        <v>321</v>
      </c>
      <c r="V385" s="28" t="s">
        <v>321</v>
      </c>
      <c r="W385" s="28" t="s">
        <v>321</v>
      </c>
      <c r="X385" s="28">
        <v>106</v>
      </c>
      <c r="Y385" s="28" t="s">
        <v>321</v>
      </c>
      <c r="Z385" s="28">
        <v>0.43</v>
      </c>
      <c r="AA385" s="28" t="s">
        <v>321</v>
      </c>
      <c r="AB385" s="28">
        <v>48</v>
      </c>
      <c r="AC385" s="28" t="s">
        <v>321</v>
      </c>
      <c r="AD385" s="13">
        <v>287</v>
      </c>
      <c r="AE385" s="29" t="s">
        <v>321</v>
      </c>
    </row>
    <row r="386" spans="1:31" x14ac:dyDescent="0.3">
      <c r="A386" s="48">
        <v>38201</v>
      </c>
      <c r="B386" s="13">
        <v>102426</v>
      </c>
      <c r="C386" s="13">
        <v>928.1</v>
      </c>
      <c r="D386" s="13">
        <v>0.59399999999999997</v>
      </c>
      <c r="E386" s="13">
        <v>8.41</v>
      </c>
      <c r="F386" s="13">
        <v>8.0500000000000007</v>
      </c>
      <c r="G386" s="13">
        <v>23.18</v>
      </c>
      <c r="H386" s="36" t="s">
        <v>112</v>
      </c>
      <c r="I386" s="13">
        <v>0.69</v>
      </c>
      <c r="J386" s="13">
        <v>69.3</v>
      </c>
      <c r="K386" s="13">
        <v>24192</v>
      </c>
    </row>
    <row r="387" spans="1:31" x14ac:dyDescent="0.3">
      <c r="A387" s="48">
        <v>38204</v>
      </c>
      <c r="B387" s="13">
        <v>92336</v>
      </c>
      <c r="C387" s="13">
        <v>532.29999999999995</v>
      </c>
      <c r="D387" s="13">
        <v>0.3407</v>
      </c>
      <c r="E387" s="13">
        <v>6.7</v>
      </c>
      <c r="F387" s="13">
        <v>7.82</v>
      </c>
      <c r="G387" s="13">
        <v>20.95</v>
      </c>
      <c r="H387" s="36" t="s">
        <v>112</v>
      </c>
      <c r="I387" s="13">
        <v>0.02</v>
      </c>
      <c r="J387" s="13">
        <v>74</v>
      </c>
      <c r="K387" s="13">
        <v>24192</v>
      </c>
    </row>
    <row r="388" spans="1:31" x14ac:dyDescent="0.3">
      <c r="A388" s="48">
        <v>38209</v>
      </c>
      <c r="B388" s="13">
        <v>92756</v>
      </c>
      <c r="C388" s="13">
        <v>992.4</v>
      </c>
      <c r="D388" s="13">
        <v>0.6351</v>
      </c>
      <c r="E388" s="13">
        <v>7.07</v>
      </c>
      <c r="F388" s="13">
        <v>7.99</v>
      </c>
      <c r="G388" s="13">
        <v>20.8</v>
      </c>
      <c r="H388" s="36" t="s">
        <v>112</v>
      </c>
      <c r="I388" s="13">
        <v>4.68</v>
      </c>
      <c r="J388" s="13">
        <v>73.7</v>
      </c>
      <c r="K388" s="13">
        <v>1483</v>
      </c>
    </row>
    <row r="389" spans="1:31" x14ac:dyDescent="0.3">
      <c r="A389" s="48">
        <v>38217</v>
      </c>
      <c r="B389" s="13">
        <v>93120</v>
      </c>
      <c r="C389" s="13">
        <v>1155</v>
      </c>
      <c r="D389" s="13">
        <v>0.73929999999999996</v>
      </c>
      <c r="E389" s="13">
        <v>7.63</v>
      </c>
      <c r="F389" s="13">
        <v>7.92</v>
      </c>
      <c r="G389" s="13">
        <v>19.97</v>
      </c>
      <c r="H389" s="36" t="s">
        <v>112</v>
      </c>
      <c r="I389" s="13">
        <v>0.14000000000000001</v>
      </c>
      <c r="J389" s="13">
        <v>7.7</v>
      </c>
      <c r="K389" s="13">
        <v>3654</v>
      </c>
    </row>
    <row r="390" spans="1:31" x14ac:dyDescent="0.3">
      <c r="A390" s="48">
        <v>38223</v>
      </c>
      <c r="B390" s="13">
        <v>95058</v>
      </c>
      <c r="C390" s="13">
        <v>840</v>
      </c>
      <c r="D390" s="13">
        <v>0.53820000000000001</v>
      </c>
      <c r="E390" s="13">
        <v>7.7</v>
      </c>
      <c r="F390" s="13">
        <v>7.84</v>
      </c>
      <c r="G390" s="13">
        <v>20.53</v>
      </c>
      <c r="H390" s="36" t="s">
        <v>112</v>
      </c>
      <c r="I390" s="13">
        <v>0.65</v>
      </c>
      <c r="J390" s="13">
        <v>7.7</v>
      </c>
      <c r="K390" s="13">
        <v>4106</v>
      </c>
      <c r="L390" s="13">
        <f>AVERAGE(K386:K390)</f>
        <v>11525.4</v>
      </c>
      <c r="M390" s="38">
        <f>GEOMEAN(K386:K390)</f>
        <v>6651.7273175577702</v>
      </c>
      <c r="N390" s="45" t="s">
        <v>346</v>
      </c>
    </row>
    <row r="391" spans="1:31" x14ac:dyDescent="0.3">
      <c r="A391" s="48">
        <v>38232</v>
      </c>
      <c r="B391" s="13">
        <v>92812</v>
      </c>
      <c r="C391" s="13">
        <v>962.5</v>
      </c>
      <c r="D391" s="13">
        <v>0.61599999999999999</v>
      </c>
      <c r="E391" s="13">
        <v>8.2200000000000006</v>
      </c>
      <c r="F391" s="13">
        <v>7.96</v>
      </c>
      <c r="G391" s="13">
        <v>19.420000000000002</v>
      </c>
      <c r="H391" s="36" t="s">
        <v>112</v>
      </c>
      <c r="I391" s="13">
        <v>0.23</v>
      </c>
      <c r="J391" s="13">
        <v>7.8</v>
      </c>
      <c r="K391" s="13">
        <v>8664</v>
      </c>
    </row>
    <row r="392" spans="1:31" x14ac:dyDescent="0.3">
      <c r="A392" s="48">
        <v>38239</v>
      </c>
      <c r="B392" s="13">
        <v>113448</v>
      </c>
      <c r="C392" s="13">
        <v>1029</v>
      </c>
      <c r="D392" s="13">
        <v>0.65799999999999992</v>
      </c>
      <c r="E392" s="13">
        <v>10.119999999999999</v>
      </c>
      <c r="F392" s="13">
        <v>8.14</v>
      </c>
      <c r="G392" s="13">
        <v>20</v>
      </c>
      <c r="H392" s="36" t="s">
        <v>112</v>
      </c>
      <c r="I392" s="13">
        <v>0.1</v>
      </c>
      <c r="J392" s="13">
        <v>7.8</v>
      </c>
      <c r="K392" s="13">
        <v>3255</v>
      </c>
    </row>
    <row r="393" spans="1:31" x14ac:dyDescent="0.3">
      <c r="A393" s="48">
        <v>38244</v>
      </c>
      <c r="B393" s="13">
        <v>91727</v>
      </c>
      <c r="C393" s="13">
        <v>1071</v>
      </c>
      <c r="D393" s="13">
        <v>0.68540000000000001</v>
      </c>
      <c r="E393" s="13">
        <v>8.0299999999999994</v>
      </c>
      <c r="F393" s="13">
        <v>7.92</v>
      </c>
      <c r="G393" s="13">
        <v>20.54</v>
      </c>
      <c r="H393" s="36" t="s">
        <v>112</v>
      </c>
      <c r="I393" s="13">
        <v>7.0000000000000007E-2</v>
      </c>
      <c r="J393" s="13">
        <v>7.7</v>
      </c>
      <c r="K393" s="13">
        <v>416</v>
      </c>
    </row>
    <row r="394" spans="1:31" x14ac:dyDescent="0.3">
      <c r="A394" s="48">
        <v>38252</v>
      </c>
      <c r="B394" s="13">
        <v>94339</v>
      </c>
      <c r="C394" s="13">
        <v>1126</v>
      </c>
      <c r="D394" s="13">
        <v>0.72</v>
      </c>
      <c r="E394" s="13">
        <v>7.81</v>
      </c>
      <c r="F394" s="13">
        <v>7.84</v>
      </c>
      <c r="G394" s="13">
        <v>15.97</v>
      </c>
      <c r="H394" s="36" t="s">
        <v>112</v>
      </c>
      <c r="I394" s="13">
        <v>0.1</v>
      </c>
      <c r="J394" s="13">
        <v>7.8</v>
      </c>
      <c r="K394" s="13">
        <v>218</v>
      </c>
    </row>
    <row r="395" spans="1:31" x14ac:dyDescent="0.3">
      <c r="A395" s="48">
        <v>38257</v>
      </c>
      <c r="B395" s="13">
        <v>94603</v>
      </c>
      <c r="C395" s="13">
        <v>1195</v>
      </c>
      <c r="D395" s="13">
        <v>0.76469999999999994</v>
      </c>
      <c r="E395" s="13">
        <v>7.51</v>
      </c>
      <c r="F395" s="13">
        <v>7.66</v>
      </c>
      <c r="G395" s="13">
        <v>15.4</v>
      </c>
      <c r="H395" s="36" t="s">
        <v>112</v>
      </c>
      <c r="I395" s="13">
        <v>0.32</v>
      </c>
      <c r="J395" s="13">
        <v>7.5</v>
      </c>
      <c r="K395" s="13">
        <v>776</v>
      </c>
      <c r="L395" s="13">
        <f>AVERAGE(K391:K395)</f>
        <v>2665.8</v>
      </c>
      <c r="M395" s="38">
        <f>GEOMEAN(K391:K395)</f>
        <v>1146.9281085018995</v>
      </c>
      <c r="N395" s="45" t="s">
        <v>347</v>
      </c>
    </row>
    <row r="396" spans="1:31" x14ac:dyDescent="0.3">
      <c r="A396" s="48">
        <v>38264</v>
      </c>
      <c r="B396" s="13">
        <v>103241</v>
      </c>
      <c r="C396" s="13">
        <v>1188</v>
      </c>
      <c r="D396" s="13">
        <v>0.7601</v>
      </c>
      <c r="E396" s="13">
        <v>8.26</v>
      </c>
      <c r="F396" s="13">
        <v>7.79</v>
      </c>
      <c r="G396" s="13">
        <v>12.53</v>
      </c>
      <c r="H396" s="36" t="s">
        <v>112</v>
      </c>
      <c r="I396" s="13">
        <v>0.09</v>
      </c>
      <c r="J396" s="13">
        <v>7.8</v>
      </c>
      <c r="K396" s="13">
        <v>1658</v>
      </c>
    </row>
    <row r="397" spans="1:31" x14ac:dyDescent="0.3">
      <c r="A397" s="48">
        <v>38266</v>
      </c>
      <c r="B397" s="13">
        <v>100618</v>
      </c>
      <c r="C397" s="13">
        <v>1213</v>
      </c>
      <c r="D397" s="13">
        <v>0.77610000000000001</v>
      </c>
      <c r="E397" s="13">
        <v>8.36</v>
      </c>
      <c r="F397" s="13">
        <v>7.84</v>
      </c>
      <c r="G397" s="13">
        <v>9.3699999999999992</v>
      </c>
      <c r="H397" s="36" t="s">
        <v>112</v>
      </c>
      <c r="I397" s="13">
        <v>0.28000000000000003</v>
      </c>
      <c r="J397" s="13">
        <v>58.8</v>
      </c>
      <c r="K397" s="13">
        <v>754</v>
      </c>
    </row>
    <row r="398" spans="1:31" x14ac:dyDescent="0.3">
      <c r="A398" s="48">
        <v>38274</v>
      </c>
      <c r="B398" s="13">
        <v>101429</v>
      </c>
      <c r="C398" s="28" t="e">
        <v>#VALUE!</v>
      </c>
      <c r="D398" s="28" t="e">
        <v>#VALUE!</v>
      </c>
      <c r="E398" s="28" t="s">
        <v>348</v>
      </c>
      <c r="F398" s="28" t="s">
        <v>348</v>
      </c>
      <c r="G398" s="28" t="s">
        <v>348</v>
      </c>
      <c r="H398" s="36" t="s">
        <v>112</v>
      </c>
      <c r="I398" s="28" t="s">
        <v>348</v>
      </c>
      <c r="J398" s="13">
        <v>72.8</v>
      </c>
      <c r="K398" s="13">
        <v>5475</v>
      </c>
    </row>
    <row r="399" spans="1:31" x14ac:dyDescent="0.3">
      <c r="A399" s="48">
        <v>38278</v>
      </c>
      <c r="C399" s="28" t="e">
        <v>#VALUE!</v>
      </c>
      <c r="D399" s="28" t="e">
        <v>#VALUE!</v>
      </c>
      <c r="E399" s="28" t="s">
        <v>348</v>
      </c>
      <c r="F399" s="28" t="s">
        <v>348</v>
      </c>
      <c r="G399" s="28" t="s">
        <v>348</v>
      </c>
      <c r="H399" s="36" t="s">
        <v>112</v>
      </c>
      <c r="I399" s="28" t="s">
        <v>348</v>
      </c>
      <c r="J399" s="28" t="s">
        <v>348</v>
      </c>
      <c r="K399" s="13">
        <v>7915</v>
      </c>
    </row>
    <row r="400" spans="1:31" x14ac:dyDescent="0.3">
      <c r="A400" s="48">
        <v>38286</v>
      </c>
      <c r="B400" s="13">
        <v>92233</v>
      </c>
      <c r="C400" s="13">
        <v>774</v>
      </c>
      <c r="D400" s="13">
        <v>0.49559999999999998</v>
      </c>
      <c r="E400" s="13">
        <v>9.6199999999999992</v>
      </c>
      <c r="F400" s="13">
        <v>7.47</v>
      </c>
      <c r="G400" s="13">
        <v>12.23</v>
      </c>
      <c r="H400" s="36" t="s">
        <v>112</v>
      </c>
      <c r="I400" s="13">
        <v>0.13</v>
      </c>
      <c r="J400" s="13">
        <v>7.7</v>
      </c>
      <c r="K400" s="13">
        <v>479</v>
      </c>
      <c r="L400" s="13">
        <f>AVERAGE(K396:K400)</f>
        <v>3256.2</v>
      </c>
      <c r="M400" s="38">
        <f>GEOMEAN(K396:K400)</f>
        <v>1917.8970256884534</v>
      </c>
      <c r="N400" s="45" t="s">
        <v>349</v>
      </c>
      <c r="O400" s="28">
        <v>1.8</v>
      </c>
      <c r="P400" s="28">
        <v>57.3</v>
      </c>
      <c r="Q400" s="28" t="s">
        <v>321</v>
      </c>
      <c r="R400" s="28" t="s">
        <v>321</v>
      </c>
      <c r="S400" s="28" t="s">
        <v>321</v>
      </c>
      <c r="T400" s="28" t="s">
        <v>321</v>
      </c>
      <c r="U400" s="28" t="s">
        <v>321</v>
      </c>
      <c r="V400" s="28">
        <v>1.2</v>
      </c>
      <c r="W400" s="28" t="s">
        <v>321</v>
      </c>
      <c r="X400" s="28">
        <v>84</v>
      </c>
      <c r="Y400" s="28" t="s">
        <v>321</v>
      </c>
      <c r="Z400" s="28">
        <v>0.35</v>
      </c>
      <c r="AA400" s="28" t="s">
        <v>321</v>
      </c>
      <c r="AB400" s="28">
        <v>49</v>
      </c>
      <c r="AC400" s="28" t="s">
        <v>321</v>
      </c>
      <c r="AD400" s="13">
        <v>262</v>
      </c>
      <c r="AE400" s="29" t="s">
        <v>321</v>
      </c>
    </row>
    <row r="401" spans="1:14" x14ac:dyDescent="0.3">
      <c r="A401" s="48">
        <v>38292</v>
      </c>
      <c r="B401" s="13">
        <v>113055</v>
      </c>
      <c r="C401" s="13">
        <v>940</v>
      </c>
      <c r="D401" s="13">
        <v>0.60199999999999998</v>
      </c>
      <c r="E401" s="13">
        <v>7.84</v>
      </c>
      <c r="F401" s="13">
        <v>7.42</v>
      </c>
      <c r="G401" s="13">
        <v>13.2</v>
      </c>
      <c r="H401" s="36" t="s">
        <v>112</v>
      </c>
      <c r="I401" s="13">
        <v>7.0000000000000007E-2</v>
      </c>
      <c r="J401" s="13">
        <v>7.8</v>
      </c>
      <c r="K401" s="13">
        <v>197</v>
      </c>
    </row>
    <row r="402" spans="1:14" x14ac:dyDescent="0.3">
      <c r="A402" s="48">
        <v>38295</v>
      </c>
      <c r="B402" s="13">
        <v>94142</v>
      </c>
      <c r="C402" s="13">
        <v>737</v>
      </c>
      <c r="D402" s="13">
        <v>0.4723</v>
      </c>
      <c r="E402" s="13">
        <v>9.56</v>
      </c>
      <c r="F402" s="13">
        <v>7.85</v>
      </c>
      <c r="G402" s="13">
        <v>11.75</v>
      </c>
      <c r="H402" s="36" t="s">
        <v>112</v>
      </c>
      <c r="I402" s="13">
        <v>0.39</v>
      </c>
      <c r="J402" s="13">
        <v>7.8</v>
      </c>
      <c r="K402" s="13">
        <v>594</v>
      </c>
    </row>
    <row r="403" spans="1:14" x14ac:dyDescent="0.3">
      <c r="A403" s="48">
        <v>38301</v>
      </c>
      <c r="B403" s="13">
        <v>95826</v>
      </c>
      <c r="C403" s="13">
        <v>1024</v>
      </c>
      <c r="D403" s="13">
        <v>0.65529999999999999</v>
      </c>
      <c r="E403" s="13">
        <v>12.38</v>
      </c>
      <c r="F403" s="13">
        <v>7.89</v>
      </c>
      <c r="G403" s="13">
        <v>6.76</v>
      </c>
      <c r="H403" s="36" t="s">
        <v>112</v>
      </c>
      <c r="I403" s="13">
        <v>0.31</v>
      </c>
      <c r="J403" s="13">
        <v>7.7</v>
      </c>
      <c r="K403" s="13">
        <v>185</v>
      </c>
    </row>
    <row r="404" spans="1:14" x14ac:dyDescent="0.3">
      <c r="A404" s="48">
        <v>38307</v>
      </c>
      <c r="B404" s="13">
        <v>92531</v>
      </c>
      <c r="C404" s="13">
        <v>942.7</v>
      </c>
      <c r="D404" s="13">
        <v>0.60330000000000006</v>
      </c>
      <c r="E404" s="13">
        <v>10.88</v>
      </c>
      <c r="F404" s="13">
        <v>7.7</v>
      </c>
      <c r="G404" s="13">
        <v>7.75</v>
      </c>
      <c r="H404" s="36" t="s">
        <v>112</v>
      </c>
      <c r="I404" s="13">
        <v>0.31</v>
      </c>
      <c r="J404" s="13">
        <v>78.7</v>
      </c>
      <c r="K404" s="13">
        <v>249</v>
      </c>
    </row>
    <row r="405" spans="1:14" x14ac:dyDescent="0.3">
      <c r="A405" s="48">
        <v>38309</v>
      </c>
      <c r="B405" s="13">
        <v>100940</v>
      </c>
      <c r="C405" s="13">
        <v>994</v>
      </c>
      <c r="D405" s="13">
        <v>0.63619999999999999</v>
      </c>
      <c r="E405" s="13">
        <v>10.64</v>
      </c>
      <c r="F405" s="13">
        <v>7.87</v>
      </c>
      <c r="G405" s="13">
        <v>11.85</v>
      </c>
      <c r="H405" s="36" t="s">
        <v>112</v>
      </c>
      <c r="I405" s="13">
        <v>0.03</v>
      </c>
      <c r="J405" s="13">
        <v>100</v>
      </c>
      <c r="K405" s="13">
        <v>135</v>
      </c>
      <c r="L405" s="13">
        <f>AVERAGE(K401:K405)</f>
        <v>272</v>
      </c>
      <c r="M405" s="38">
        <f>GEOMEAN(K401:K405)</f>
        <v>235.71732450990555</v>
      </c>
      <c r="N405" s="45" t="s">
        <v>353</v>
      </c>
    </row>
    <row r="406" spans="1:14" x14ac:dyDescent="0.3">
      <c r="A406" s="48">
        <v>38322</v>
      </c>
      <c r="B406" s="13">
        <v>101447</v>
      </c>
      <c r="C406" s="13">
        <v>575</v>
      </c>
      <c r="D406" s="13">
        <v>0.36819999999999997</v>
      </c>
      <c r="E406" s="13">
        <v>11.12</v>
      </c>
      <c r="F406" s="13">
        <v>7.69</v>
      </c>
      <c r="G406" s="13">
        <v>5.51</v>
      </c>
      <c r="H406" s="36" t="s">
        <v>112</v>
      </c>
      <c r="I406" s="13">
        <v>0.32</v>
      </c>
      <c r="J406" s="13">
        <v>7.6</v>
      </c>
      <c r="K406" s="13">
        <v>5475</v>
      </c>
    </row>
    <row r="407" spans="1:14" x14ac:dyDescent="0.3">
      <c r="A407" s="48">
        <v>38327</v>
      </c>
      <c r="B407" s="13">
        <v>102135</v>
      </c>
      <c r="C407" s="13">
        <v>1002</v>
      </c>
      <c r="D407" s="13">
        <v>0.64100000000000001</v>
      </c>
      <c r="E407" s="13">
        <v>10.79</v>
      </c>
      <c r="F407" s="13">
        <v>7.86</v>
      </c>
      <c r="G407" s="13">
        <v>7.78</v>
      </c>
      <c r="H407" s="36" t="s">
        <v>112</v>
      </c>
      <c r="I407" s="13">
        <v>0.3</v>
      </c>
      <c r="J407" s="13">
        <v>8</v>
      </c>
      <c r="K407" s="13">
        <v>332</v>
      </c>
    </row>
    <row r="408" spans="1:14" x14ac:dyDescent="0.3">
      <c r="A408" s="48">
        <v>38329</v>
      </c>
      <c r="B408" s="13">
        <v>91829</v>
      </c>
      <c r="C408" s="13">
        <v>635.4</v>
      </c>
      <c r="D408" s="13">
        <v>0.40669999999999995</v>
      </c>
      <c r="E408" s="13">
        <v>11</v>
      </c>
      <c r="F408" s="13">
        <v>7.35</v>
      </c>
      <c r="G408" s="13">
        <v>8.3000000000000007</v>
      </c>
      <c r="H408" s="36" t="s">
        <v>112</v>
      </c>
      <c r="I408" s="13">
        <v>0.67</v>
      </c>
      <c r="J408" s="13">
        <v>76.900000000000006</v>
      </c>
      <c r="K408" s="13">
        <v>677</v>
      </c>
    </row>
    <row r="409" spans="1:14" x14ac:dyDescent="0.3">
      <c r="A409" s="48">
        <v>38334</v>
      </c>
      <c r="B409" s="13">
        <v>101500</v>
      </c>
      <c r="C409" s="13">
        <v>910</v>
      </c>
      <c r="D409" s="13">
        <v>0.58299999999999996</v>
      </c>
      <c r="E409" s="13">
        <v>13.72</v>
      </c>
      <c r="F409" s="13">
        <v>7.65</v>
      </c>
      <c r="G409" s="13">
        <v>3.3</v>
      </c>
      <c r="H409" s="36" t="s">
        <v>112</v>
      </c>
      <c r="I409" s="13">
        <v>0.02</v>
      </c>
      <c r="J409" s="13">
        <v>7.9</v>
      </c>
      <c r="K409" s="13">
        <v>146</v>
      </c>
    </row>
    <row r="410" spans="1:14" x14ac:dyDescent="0.3">
      <c r="A410" s="48">
        <v>38337</v>
      </c>
      <c r="B410" s="13">
        <v>95858</v>
      </c>
      <c r="C410" s="13">
        <v>1015</v>
      </c>
      <c r="D410" s="13">
        <v>0.64949999999999997</v>
      </c>
      <c r="E410" s="13">
        <v>14.32</v>
      </c>
      <c r="F410" s="13">
        <v>7.65</v>
      </c>
      <c r="G410" s="13">
        <v>0.4</v>
      </c>
      <c r="H410" s="36" t="s">
        <v>112</v>
      </c>
      <c r="I410" s="13">
        <v>0.8</v>
      </c>
      <c r="J410" s="13">
        <v>7.6</v>
      </c>
      <c r="K410" s="13">
        <v>74</v>
      </c>
      <c r="L410" s="13">
        <f>AVERAGE(K406:K410)</f>
        <v>1340.8</v>
      </c>
      <c r="M410" s="38">
        <f>GEOMEAN(K406:K410)</f>
        <v>421.44323824372924</v>
      </c>
      <c r="N410" s="45" t="s">
        <v>354</v>
      </c>
    </row>
    <row r="411" spans="1:14" x14ac:dyDescent="0.3">
      <c r="A411" s="48">
        <v>38356</v>
      </c>
      <c r="B411" s="13">
        <v>101121</v>
      </c>
      <c r="C411" s="13">
        <v>739.8</v>
      </c>
      <c r="D411" s="13">
        <v>0.47350000000000003</v>
      </c>
      <c r="E411" s="13">
        <v>11.8</v>
      </c>
      <c r="F411" s="13">
        <v>7.53</v>
      </c>
      <c r="G411" s="13">
        <v>8.06</v>
      </c>
      <c r="H411" s="36" t="s">
        <v>112</v>
      </c>
      <c r="I411" s="13">
        <v>0.83</v>
      </c>
      <c r="J411" s="13">
        <v>70.8</v>
      </c>
      <c r="K411" s="13">
        <v>2613</v>
      </c>
    </row>
    <row r="412" spans="1:14" x14ac:dyDescent="0.3">
      <c r="A412" s="48">
        <v>38362</v>
      </c>
      <c r="B412" s="13">
        <v>95551</v>
      </c>
      <c r="C412" s="13">
        <v>1089</v>
      </c>
      <c r="D412" s="13">
        <v>0.69699999999999995</v>
      </c>
      <c r="E412" s="13">
        <v>11.19</v>
      </c>
      <c r="F412" s="13">
        <v>7.76</v>
      </c>
      <c r="G412" s="13">
        <v>5.04</v>
      </c>
      <c r="H412" s="36" t="s">
        <v>112</v>
      </c>
      <c r="I412" s="13">
        <v>0.3</v>
      </c>
      <c r="J412" s="13">
        <v>8.1999999999999993</v>
      </c>
      <c r="K412" s="13">
        <v>464</v>
      </c>
    </row>
    <row r="413" spans="1:14" x14ac:dyDescent="0.3">
      <c r="A413" s="48">
        <v>38364</v>
      </c>
      <c r="B413" s="13">
        <v>93602</v>
      </c>
      <c r="C413" s="13">
        <v>590</v>
      </c>
      <c r="D413" s="13">
        <v>0.378</v>
      </c>
      <c r="E413" s="13">
        <v>9.9499999999999993</v>
      </c>
      <c r="F413" s="49">
        <v>7.59</v>
      </c>
      <c r="G413" s="13">
        <v>9.2200000000000006</v>
      </c>
      <c r="H413" s="36" t="s">
        <v>112</v>
      </c>
      <c r="I413" s="13">
        <v>0</v>
      </c>
      <c r="J413" s="13">
        <v>8.3000000000000007</v>
      </c>
      <c r="K413" s="13">
        <v>1989</v>
      </c>
    </row>
    <row r="414" spans="1:14" x14ac:dyDescent="0.3">
      <c r="A414" s="48">
        <v>38376</v>
      </c>
      <c r="B414" s="13">
        <v>100149</v>
      </c>
      <c r="C414" s="13">
        <v>2226</v>
      </c>
      <c r="D414" s="13">
        <v>1.425</v>
      </c>
      <c r="E414" s="13">
        <v>13.61</v>
      </c>
      <c r="F414" s="49">
        <v>7.73</v>
      </c>
      <c r="G414" s="13">
        <v>-0.12</v>
      </c>
      <c r="H414" s="36" t="s">
        <v>112</v>
      </c>
      <c r="I414" s="13">
        <v>0.03</v>
      </c>
      <c r="J414" s="13">
        <v>7.7</v>
      </c>
      <c r="K414" s="13">
        <v>1046</v>
      </c>
    </row>
    <row r="415" spans="1:14" x14ac:dyDescent="0.3">
      <c r="A415" s="48">
        <v>38379</v>
      </c>
      <c r="B415" s="13">
        <v>94601</v>
      </c>
      <c r="C415" s="13">
        <v>2034</v>
      </c>
      <c r="D415" s="13">
        <v>1.302</v>
      </c>
      <c r="E415" s="13">
        <v>13.07</v>
      </c>
      <c r="F415" s="49">
        <v>7.56</v>
      </c>
      <c r="G415" s="13">
        <v>-0.1</v>
      </c>
      <c r="H415" s="36" t="s">
        <v>112</v>
      </c>
      <c r="I415" s="13">
        <v>1.1000000000000001</v>
      </c>
      <c r="J415" s="13">
        <v>7.5</v>
      </c>
      <c r="K415" s="13">
        <v>221</v>
      </c>
      <c r="L415" s="13">
        <f>AVERAGE(K411:K415)</f>
        <v>1266.5999999999999</v>
      </c>
      <c r="M415" s="38">
        <f>GEOMEAN(K411:K415)</f>
        <v>889.6992538071172</v>
      </c>
      <c r="N415" s="45" t="s">
        <v>355</v>
      </c>
    </row>
    <row r="416" spans="1:14" x14ac:dyDescent="0.3">
      <c r="A416" s="48">
        <v>38385</v>
      </c>
      <c r="B416" s="13">
        <v>95915</v>
      </c>
      <c r="C416" s="13">
        <v>1830</v>
      </c>
      <c r="D416" s="13">
        <v>1.171</v>
      </c>
      <c r="E416" s="13">
        <v>13.92</v>
      </c>
      <c r="F416" s="49">
        <v>7.63</v>
      </c>
      <c r="G416" s="13">
        <v>-0.11</v>
      </c>
      <c r="H416" s="36" t="s">
        <v>112</v>
      </c>
      <c r="I416" s="13">
        <v>0.46</v>
      </c>
      <c r="J416" s="13">
        <v>95.7</v>
      </c>
      <c r="K416" s="13">
        <v>1396</v>
      </c>
    </row>
    <row r="417" spans="1:31" x14ac:dyDescent="0.3">
      <c r="A417" s="48">
        <v>38391</v>
      </c>
      <c r="B417" s="13">
        <v>100226</v>
      </c>
      <c r="C417" s="13">
        <v>1449</v>
      </c>
      <c r="D417" s="13">
        <v>0.92720000000000002</v>
      </c>
      <c r="E417" s="13">
        <v>11.21</v>
      </c>
      <c r="F417" s="49">
        <v>7.73</v>
      </c>
      <c r="G417" s="13">
        <v>5.86</v>
      </c>
      <c r="H417" s="36" t="s">
        <v>112</v>
      </c>
      <c r="I417" s="13">
        <v>0.24</v>
      </c>
      <c r="J417" s="13">
        <v>78.7</v>
      </c>
      <c r="K417" s="13">
        <v>537</v>
      </c>
    </row>
    <row r="418" spans="1:31" x14ac:dyDescent="0.3">
      <c r="A418" s="48">
        <v>38398</v>
      </c>
      <c r="B418" s="13">
        <v>100016</v>
      </c>
      <c r="C418" s="13">
        <v>1173</v>
      </c>
      <c r="D418" s="13">
        <v>0.751</v>
      </c>
      <c r="E418" s="13">
        <v>12.22</v>
      </c>
      <c r="F418" s="49">
        <v>7.85</v>
      </c>
      <c r="G418" s="13">
        <v>5.64</v>
      </c>
      <c r="H418" s="36" t="s">
        <v>112</v>
      </c>
      <c r="I418" s="13">
        <v>0.7</v>
      </c>
      <c r="J418" s="13">
        <v>8.1</v>
      </c>
      <c r="K418" s="13">
        <v>393</v>
      </c>
    </row>
    <row r="419" spans="1:31" x14ac:dyDescent="0.3">
      <c r="A419" s="48">
        <v>38406</v>
      </c>
      <c r="B419" s="13">
        <v>93409</v>
      </c>
      <c r="C419" s="13">
        <v>1338</v>
      </c>
      <c r="D419" s="13">
        <v>0.85660000000000003</v>
      </c>
      <c r="E419" s="13">
        <v>16.54</v>
      </c>
      <c r="F419" s="49">
        <v>7.94</v>
      </c>
      <c r="G419" s="13">
        <v>2.36</v>
      </c>
      <c r="H419" s="36" t="s">
        <v>112</v>
      </c>
      <c r="I419" s="13">
        <v>0.91</v>
      </c>
      <c r="J419" s="13">
        <v>66</v>
      </c>
      <c r="K419" s="13">
        <v>253</v>
      </c>
    </row>
    <row r="420" spans="1:31" x14ac:dyDescent="0.3">
      <c r="A420" s="48">
        <v>38411</v>
      </c>
      <c r="B420" s="13">
        <v>104422</v>
      </c>
      <c r="C420" s="13">
        <v>1299</v>
      </c>
      <c r="D420" s="13">
        <v>0.83199999999999996</v>
      </c>
      <c r="E420" s="13">
        <v>15.55</v>
      </c>
      <c r="F420" s="49">
        <v>8.01</v>
      </c>
      <c r="G420" s="13">
        <v>4.67</v>
      </c>
      <c r="H420" s="36" t="s">
        <v>112</v>
      </c>
      <c r="I420" s="13">
        <v>0.1</v>
      </c>
      <c r="J420" s="13">
        <v>7.8</v>
      </c>
      <c r="K420" s="13">
        <v>97</v>
      </c>
      <c r="L420" s="13">
        <f>AVERAGE(K416:K420)</f>
        <v>535.20000000000005</v>
      </c>
      <c r="M420" s="38">
        <f>GEOMEAN(K416:K420)</f>
        <v>373.10313821667955</v>
      </c>
      <c r="N420" s="45" t="s">
        <v>356</v>
      </c>
    </row>
    <row r="421" spans="1:31" x14ac:dyDescent="0.3">
      <c r="A421" s="48">
        <v>38414</v>
      </c>
      <c r="B421" s="13">
        <v>100209</v>
      </c>
      <c r="C421" s="13">
        <v>1755</v>
      </c>
      <c r="D421" s="13">
        <v>1.123</v>
      </c>
      <c r="E421" s="13">
        <v>14.51</v>
      </c>
      <c r="F421" s="49">
        <v>7.81</v>
      </c>
      <c r="G421" s="13">
        <v>-0.09</v>
      </c>
      <c r="H421" s="36" t="s">
        <v>112</v>
      </c>
      <c r="I421" s="13">
        <v>0.65</v>
      </c>
      <c r="J421" s="13">
        <v>7.6</v>
      </c>
      <c r="K421" s="13">
        <v>122</v>
      </c>
    </row>
    <row r="422" spans="1:31" x14ac:dyDescent="0.3">
      <c r="A422" s="48">
        <v>38419</v>
      </c>
      <c r="B422" s="13">
        <v>95256</v>
      </c>
      <c r="C422" s="13">
        <v>1375</v>
      </c>
      <c r="D422" s="13">
        <v>0.88019999999999998</v>
      </c>
      <c r="E422" s="13">
        <v>15.91</v>
      </c>
      <c r="F422" s="49">
        <v>7.82</v>
      </c>
      <c r="G422" s="13">
        <v>2.27</v>
      </c>
      <c r="H422" s="36" t="s">
        <v>112</v>
      </c>
      <c r="I422" s="13">
        <v>0.56000000000000005</v>
      </c>
      <c r="J422" s="13">
        <v>7.9</v>
      </c>
      <c r="K422" s="13">
        <v>98</v>
      </c>
      <c r="O422" s="28" t="s">
        <v>321</v>
      </c>
      <c r="P422" s="28">
        <v>89.3</v>
      </c>
      <c r="Q422" s="28" t="s">
        <v>321</v>
      </c>
      <c r="R422" s="28" t="s">
        <v>321</v>
      </c>
      <c r="S422" s="28" t="s">
        <v>321</v>
      </c>
      <c r="T422" s="28" t="s">
        <v>321</v>
      </c>
      <c r="U422" s="28" t="s">
        <v>321</v>
      </c>
      <c r="V422" s="28">
        <v>3.1</v>
      </c>
      <c r="W422" s="28" t="s">
        <v>321</v>
      </c>
      <c r="X422" s="28">
        <v>176</v>
      </c>
      <c r="Y422" s="28" t="s">
        <v>321</v>
      </c>
      <c r="Z422" s="28">
        <v>0.3</v>
      </c>
      <c r="AA422" s="28">
        <v>0.96</v>
      </c>
      <c r="AB422" s="28">
        <v>40</v>
      </c>
      <c r="AC422" s="28" t="s">
        <v>321</v>
      </c>
      <c r="AD422" s="28">
        <v>416</v>
      </c>
      <c r="AE422" s="29" t="s">
        <v>321</v>
      </c>
    </row>
    <row r="423" spans="1:31" x14ac:dyDescent="0.3">
      <c r="A423" s="48">
        <v>38425</v>
      </c>
      <c r="B423" s="13">
        <v>101310</v>
      </c>
      <c r="C423" s="13">
        <v>1602</v>
      </c>
      <c r="D423" s="13">
        <v>1.0249999999999999</v>
      </c>
      <c r="E423" s="13">
        <v>15.92</v>
      </c>
      <c r="F423" s="49">
        <v>7.98</v>
      </c>
      <c r="G423" s="13">
        <v>0.93</v>
      </c>
      <c r="H423" s="36" t="s">
        <v>112</v>
      </c>
      <c r="I423" s="13">
        <v>0.89</v>
      </c>
      <c r="J423" s="13">
        <v>87.5</v>
      </c>
      <c r="K423" s="13">
        <v>20</v>
      </c>
    </row>
    <row r="424" spans="1:31" x14ac:dyDescent="0.3">
      <c r="A424" s="48">
        <v>38434</v>
      </c>
      <c r="B424" s="13">
        <v>95624</v>
      </c>
      <c r="C424" s="13">
        <v>909.1</v>
      </c>
      <c r="D424" s="13">
        <v>0.58179999999999998</v>
      </c>
      <c r="E424" s="13">
        <v>10.71</v>
      </c>
      <c r="F424" s="49">
        <v>7.72</v>
      </c>
      <c r="G424" s="13">
        <v>4.84</v>
      </c>
      <c r="H424" s="36" t="s">
        <v>112</v>
      </c>
      <c r="I424" s="13">
        <v>0.2</v>
      </c>
      <c r="J424" s="13">
        <v>57.1</v>
      </c>
      <c r="K424" s="13">
        <v>7270</v>
      </c>
    </row>
    <row r="425" spans="1:31" x14ac:dyDescent="0.3">
      <c r="A425" s="48">
        <v>38442</v>
      </c>
      <c r="B425" s="13">
        <v>93022</v>
      </c>
      <c r="C425" s="13">
        <v>1220</v>
      </c>
      <c r="D425" s="13">
        <v>0.78049999999999997</v>
      </c>
      <c r="E425" s="13">
        <v>10.55</v>
      </c>
      <c r="F425" s="49">
        <v>7.73</v>
      </c>
      <c r="G425" s="13">
        <v>12.03</v>
      </c>
      <c r="H425" s="36" t="s">
        <v>112</v>
      </c>
      <c r="I425" s="13">
        <v>0.66</v>
      </c>
      <c r="J425" s="13">
        <v>7.5</v>
      </c>
      <c r="K425" s="13">
        <v>624</v>
      </c>
      <c r="L425" s="13">
        <f>AVERAGE(K421:K425)</f>
        <v>1626.8</v>
      </c>
      <c r="M425" s="38">
        <f>GEOMEAN(K421:K425)</f>
        <v>255.30950318924289</v>
      </c>
      <c r="N425" s="45" t="s">
        <v>360</v>
      </c>
    </row>
    <row r="426" spans="1:31" x14ac:dyDescent="0.3">
      <c r="A426" s="48">
        <v>38448</v>
      </c>
      <c r="B426" s="13">
        <v>94543</v>
      </c>
      <c r="C426" s="13">
        <v>1255</v>
      </c>
      <c r="D426" s="13">
        <v>0.80289999999999995</v>
      </c>
      <c r="E426" s="13">
        <v>9.7799999999999994</v>
      </c>
      <c r="F426" s="49">
        <v>7.91</v>
      </c>
      <c r="G426" s="13">
        <v>14.11</v>
      </c>
      <c r="H426" s="36" t="s">
        <v>112</v>
      </c>
      <c r="I426" s="13">
        <v>0.88</v>
      </c>
      <c r="J426" s="13">
        <v>68</v>
      </c>
      <c r="K426" s="13">
        <v>135</v>
      </c>
    </row>
    <row r="427" spans="1:31" x14ac:dyDescent="0.3">
      <c r="A427" s="48">
        <v>38453</v>
      </c>
      <c r="B427" s="13">
        <v>102425</v>
      </c>
      <c r="C427" s="13">
        <v>1276</v>
      </c>
      <c r="D427" s="13">
        <v>0.81659999999999999</v>
      </c>
      <c r="E427" s="13">
        <v>7.63</v>
      </c>
      <c r="F427" s="49">
        <v>8.0500000000000007</v>
      </c>
      <c r="G427" s="13">
        <v>18.22</v>
      </c>
      <c r="H427" s="36" t="s">
        <v>112</v>
      </c>
      <c r="I427" s="13">
        <v>0.23</v>
      </c>
      <c r="J427" s="13">
        <v>92.8</v>
      </c>
      <c r="K427" s="13">
        <v>288</v>
      </c>
    </row>
    <row r="428" spans="1:31" x14ac:dyDescent="0.3">
      <c r="A428" s="48">
        <v>38454</v>
      </c>
      <c r="B428" s="13">
        <v>102208</v>
      </c>
      <c r="C428" s="13">
        <v>1287</v>
      </c>
      <c r="D428" s="13">
        <v>0.82350000000000012</v>
      </c>
      <c r="E428" s="13">
        <v>8.1300000000000008</v>
      </c>
      <c r="F428" s="49">
        <v>7.79</v>
      </c>
      <c r="G428" s="13">
        <v>14.27</v>
      </c>
      <c r="H428" s="36" t="s">
        <v>112</v>
      </c>
      <c r="I428" s="13">
        <v>0.31</v>
      </c>
      <c r="J428" s="13">
        <v>87</v>
      </c>
      <c r="K428" s="13">
        <v>231</v>
      </c>
    </row>
    <row r="429" spans="1:31" x14ac:dyDescent="0.3">
      <c r="A429" s="48">
        <v>38463</v>
      </c>
      <c r="B429" s="13">
        <v>102402</v>
      </c>
      <c r="C429" s="13">
        <v>833</v>
      </c>
      <c r="D429" s="13">
        <v>0.53370000000000006</v>
      </c>
      <c r="E429" s="13">
        <v>7.76</v>
      </c>
      <c r="F429" s="49">
        <v>7.57</v>
      </c>
      <c r="G429" s="13">
        <v>15.36</v>
      </c>
      <c r="H429" s="36" t="s">
        <v>112</v>
      </c>
      <c r="I429" s="13">
        <v>0.65</v>
      </c>
      <c r="J429" s="13">
        <v>7.9</v>
      </c>
      <c r="K429" s="13">
        <v>4611</v>
      </c>
    </row>
    <row r="430" spans="1:31" x14ac:dyDescent="0.3">
      <c r="A430" s="48">
        <v>38467</v>
      </c>
      <c r="B430" s="13">
        <v>102557</v>
      </c>
      <c r="C430" s="13">
        <v>1039</v>
      </c>
      <c r="D430" s="13">
        <v>0.66510000000000002</v>
      </c>
      <c r="E430" s="13">
        <v>11.37</v>
      </c>
      <c r="F430" s="49">
        <v>7.94</v>
      </c>
      <c r="G430" s="13">
        <v>9.82</v>
      </c>
      <c r="H430" s="36" t="s">
        <v>112</v>
      </c>
      <c r="I430" s="13">
        <v>0.2</v>
      </c>
      <c r="J430" s="13">
        <v>90.3</v>
      </c>
      <c r="K430" s="13">
        <v>644</v>
      </c>
      <c r="L430" s="13">
        <f>AVERAGE(K426:K430)</f>
        <v>1181.8</v>
      </c>
      <c r="M430" s="38">
        <f>GEOMEAN(K426:K430)</f>
        <v>484.39967729404259</v>
      </c>
      <c r="N430" s="45" t="s">
        <v>361</v>
      </c>
    </row>
    <row r="431" spans="1:31" x14ac:dyDescent="0.3">
      <c r="A431" s="48">
        <v>38475</v>
      </c>
      <c r="B431" s="13">
        <v>91407</v>
      </c>
      <c r="C431" s="13">
        <v>1104</v>
      </c>
      <c r="D431" s="13">
        <v>0.70639999999999992</v>
      </c>
      <c r="E431" s="13">
        <v>11.56</v>
      </c>
      <c r="F431" s="49">
        <v>8.06</v>
      </c>
      <c r="G431" s="13">
        <v>7.27</v>
      </c>
      <c r="H431" s="36" t="s">
        <v>112</v>
      </c>
      <c r="I431" s="13">
        <v>0.47</v>
      </c>
      <c r="J431" s="13">
        <v>79.8</v>
      </c>
      <c r="K431" s="13">
        <v>272</v>
      </c>
    </row>
    <row r="432" spans="1:31" x14ac:dyDescent="0.3">
      <c r="A432" s="48">
        <v>38481</v>
      </c>
      <c r="B432" s="13">
        <v>110016</v>
      </c>
      <c r="C432" s="13">
        <v>1168</v>
      </c>
      <c r="D432" s="13">
        <v>0.748</v>
      </c>
      <c r="E432" s="13">
        <v>11.56</v>
      </c>
      <c r="F432" s="49">
        <v>8.06</v>
      </c>
      <c r="G432" s="13">
        <v>18.53</v>
      </c>
      <c r="H432" s="36" t="s">
        <v>112</v>
      </c>
      <c r="I432" s="13">
        <v>0.7</v>
      </c>
      <c r="J432" s="13">
        <v>7.9</v>
      </c>
      <c r="K432" s="13">
        <v>393</v>
      </c>
    </row>
    <row r="433" spans="1:31" x14ac:dyDescent="0.3">
      <c r="A433" s="48">
        <v>38490</v>
      </c>
      <c r="B433" s="13">
        <v>101753</v>
      </c>
      <c r="C433" s="13">
        <v>1041</v>
      </c>
      <c r="D433" s="13">
        <v>0.66600000000000004</v>
      </c>
      <c r="E433" s="13">
        <v>10.79</v>
      </c>
      <c r="F433" s="49">
        <v>7.88</v>
      </c>
      <c r="G433" s="13">
        <v>14.82</v>
      </c>
      <c r="H433" s="36" t="s">
        <v>112</v>
      </c>
      <c r="I433" s="13">
        <v>0.8</v>
      </c>
      <c r="J433" s="13">
        <v>7.8</v>
      </c>
      <c r="K433" s="13">
        <v>413</v>
      </c>
    </row>
    <row r="434" spans="1:31" x14ac:dyDescent="0.3">
      <c r="A434" s="48">
        <v>38496</v>
      </c>
      <c r="B434" s="13">
        <v>93826</v>
      </c>
      <c r="C434" s="13">
        <v>1069</v>
      </c>
      <c r="D434" s="13">
        <v>0.68440000000000001</v>
      </c>
      <c r="E434" s="13">
        <v>10.82</v>
      </c>
      <c r="F434" s="49">
        <v>7.89</v>
      </c>
      <c r="G434" s="13">
        <v>15.33</v>
      </c>
      <c r="H434" s="36" t="s">
        <v>112</v>
      </c>
      <c r="I434" s="13">
        <v>0.48</v>
      </c>
      <c r="J434" s="13">
        <v>7.8</v>
      </c>
      <c r="K434" s="13" t="s">
        <v>362</v>
      </c>
    </row>
    <row r="435" spans="1:31" x14ac:dyDescent="0.3">
      <c r="A435" s="48">
        <v>38498</v>
      </c>
      <c r="B435" s="13">
        <v>100835</v>
      </c>
      <c r="C435" s="13">
        <v>849.6</v>
      </c>
      <c r="D435" s="13">
        <v>0.54379999999999995</v>
      </c>
      <c r="E435" s="13">
        <v>9.2100000000000009</v>
      </c>
      <c r="F435" s="49">
        <v>7.91</v>
      </c>
      <c r="G435" s="13">
        <v>15.94</v>
      </c>
      <c r="H435" s="36" t="s">
        <v>112</v>
      </c>
      <c r="I435" s="13">
        <v>0.6</v>
      </c>
      <c r="J435" s="13">
        <v>7.5</v>
      </c>
      <c r="K435" s="13">
        <v>259</v>
      </c>
      <c r="L435" s="13">
        <f>AVERAGE(K431:K435)</f>
        <v>334.25</v>
      </c>
      <c r="M435" s="38">
        <f>GEOMEAN(K431:K435)</f>
        <v>327.00381359734729</v>
      </c>
      <c r="N435" s="45" t="s">
        <v>363</v>
      </c>
    </row>
    <row r="436" spans="1:31" x14ac:dyDescent="0.3">
      <c r="A436" s="48">
        <v>38504</v>
      </c>
      <c r="B436" s="13">
        <v>95356</v>
      </c>
      <c r="C436" s="13">
        <v>1234</v>
      </c>
      <c r="D436" s="13">
        <v>0.78969999999999996</v>
      </c>
      <c r="E436" s="13">
        <v>9.85</v>
      </c>
      <c r="F436" s="49">
        <v>8.01</v>
      </c>
      <c r="G436" s="13">
        <v>18.29</v>
      </c>
      <c r="H436" s="36" t="s">
        <v>112</v>
      </c>
      <c r="I436" s="13">
        <v>0.62</v>
      </c>
      <c r="J436" s="13">
        <v>7.8</v>
      </c>
      <c r="K436" s="13">
        <v>1439</v>
      </c>
    </row>
    <row r="437" spans="1:31" x14ac:dyDescent="0.3">
      <c r="A437" s="48">
        <v>38509</v>
      </c>
      <c r="B437" s="13">
        <v>104242</v>
      </c>
      <c r="C437" s="13">
        <v>1269</v>
      </c>
      <c r="D437" s="13">
        <v>0.81210000000000004</v>
      </c>
      <c r="E437" s="13">
        <v>7.91</v>
      </c>
      <c r="F437" s="49">
        <v>8.02</v>
      </c>
      <c r="G437" s="13">
        <v>23.03</v>
      </c>
      <c r="H437" s="36" t="s">
        <v>112</v>
      </c>
      <c r="I437" s="13">
        <v>0.4</v>
      </c>
      <c r="J437" s="13">
        <v>7.8</v>
      </c>
      <c r="K437" s="13">
        <v>1259</v>
      </c>
    </row>
    <row r="438" spans="1:31" x14ac:dyDescent="0.3">
      <c r="A438" s="48">
        <v>38511</v>
      </c>
      <c r="B438" s="13">
        <v>95042</v>
      </c>
      <c r="C438" s="13">
        <v>1265</v>
      </c>
      <c r="D438" s="13">
        <v>0.80930000000000002</v>
      </c>
      <c r="E438" s="13">
        <v>7.22</v>
      </c>
      <c r="F438" s="49">
        <v>8.01</v>
      </c>
      <c r="G438" s="13">
        <v>23.36</v>
      </c>
      <c r="H438" s="36" t="s">
        <v>112</v>
      </c>
      <c r="I438" s="13">
        <v>0.15</v>
      </c>
      <c r="J438" s="13">
        <v>7.6</v>
      </c>
      <c r="K438" s="13">
        <v>2723</v>
      </c>
    </row>
    <row r="439" spans="1:31" x14ac:dyDescent="0.3">
      <c r="A439" s="48">
        <v>38519</v>
      </c>
      <c r="B439" s="13">
        <v>93204</v>
      </c>
      <c r="C439" s="13">
        <v>1051</v>
      </c>
      <c r="D439" s="13">
        <v>0.67269999999999996</v>
      </c>
      <c r="E439" s="13">
        <v>7.86</v>
      </c>
      <c r="F439" s="49">
        <v>7.78</v>
      </c>
      <c r="G439" s="13">
        <v>18.61</v>
      </c>
      <c r="H439" s="36" t="s">
        <v>112</v>
      </c>
      <c r="I439" s="13">
        <v>0.65</v>
      </c>
      <c r="J439" s="13">
        <v>7.6</v>
      </c>
      <c r="K439" s="13">
        <v>1137</v>
      </c>
    </row>
    <row r="440" spans="1:31" x14ac:dyDescent="0.3">
      <c r="A440" s="48">
        <v>38525</v>
      </c>
      <c r="B440" s="13">
        <v>95258</v>
      </c>
      <c r="C440" s="13">
        <v>1394</v>
      </c>
      <c r="D440" s="13">
        <v>0.89219999999999999</v>
      </c>
      <c r="E440" s="13">
        <v>8.15</v>
      </c>
      <c r="F440" s="49">
        <v>7.95</v>
      </c>
      <c r="G440" s="13">
        <v>21.83</v>
      </c>
      <c r="H440" s="36" t="s">
        <v>112</v>
      </c>
      <c r="I440" s="13">
        <v>0.47</v>
      </c>
      <c r="J440" s="13">
        <v>7.8</v>
      </c>
      <c r="K440" s="13">
        <v>556</v>
      </c>
      <c r="L440" s="13">
        <f>AVERAGE(K436:K440)</f>
        <v>1422.8</v>
      </c>
      <c r="M440" s="38">
        <f>GEOMEAN(K436:K440)</f>
        <v>1255.4339947311837</v>
      </c>
      <c r="N440" s="45" t="s">
        <v>364</v>
      </c>
    </row>
    <row r="441" spans="1:31" x14ac:dyDescent="0.3">
      <c r="A441" s="48">
        <v>38539</v>
      </c>
      <c r="B441" s="13">
        <v>93045</v>
      </c>
      <c r="C441" s="13">
        <v>820.6</v>
      </c>
      <c r="D441" s="13">
        <v>0.5252</v>
      </c>
      <c r="E441" s="13">
        <v>7.71</v>
      </c>
      <c r="F441" s="49">
        <v>7.97</v>
      </c>
      <c r="G441" s="13">
        <v>21.91</v>
      </c>
      <c r="H441" s="36" t="s">
        <v>112</v>
      </c>
      <c r="I441" s="13">
        <v>0.68</v>
      </c>
      <c r="J441" s="13">
        <v>7.2</v>
      </c>
      <c r="K441" s="13">
        <v>1726</v>
      </c>
    </row>
    <row r="442" spans="1:31" x14ac:dyDescent="0.3">
      <c r="A442" s="48">
        <v>38546</v>
      </c>
      <c r="B442" s="13">
        <v>93319</v>
      </c>
      <c r="C442" s="13">
        <v>449.2</v>
      </c>
      <c r="D442" s="13">
        <v>0.28749999999999998</v>
      </c>
      <c r="E442" s="13">
        <v>6.74</v>
      </c>
      <c r="F442" s="49">
        <v>7.78</v>
      </c>
      <c r="G442" s="13">
        <v>21.15</v>
      </c>
      <c r="H442" s="36" t="s">
        <v>112</v>
      </c>
      <c r="I442" s="13">
        <v>0.52</v>
      </c>
      <c r="J442" s="13">
        <v>7.6</v>
      </c>
      <c r="K442" s="13">
        <v>11199</v>
      </c>
      <c r="O442" s="28">
        <v>1.4</v>
      </c>
      <c r="P442" s="28">
        <v>42</v>
      </c>
      <c r="Q442" s="28" t="s">
        <v>321</v>
      </c>
      <c r="R442" s="28" t="s">
        <v>321</v>
      </c>
      <c r="S442" s="28" t="s">
        <v>321</v>
      </c>
      <c r="T442" s="28" t="s">
        <v>321</v>
      </c>
      <c r="U442" s="28" t="s">
        <v>321</v>
      </c>
      <c r="V442" s="28">
        <v>2.5</v>
      </c>
      <c r="W442" s="28" t="s">
        <v>321</v>
      </c>
      <c r="X442" s="28">
        <v>22</v>
      </c>
      <c r="Y442" s="28" t="s">
        <v>321</v>
      </c>
      <c r="Z442" s="28">
        <v>0.3</v>
      </c>
      <c r="AA442" s="28" t="s">
        <v>321</v>
      </c>
      <c r="AB442" s="28">
        <v>3</v>
      </c>
      <c r="AC442" s="28" t="s">
        <v>321</v>
      </c>
      <c r="AD442" s="13">
        <v>212</v>
      </c>
      <c r="AE442" s="29" t="s">
        <v>321</v>
      </c>
    </row>
    <row r="443" spans="1:31" x14ac:dyDescent="0.3">
      <c r="A443" s="48">
        <v>38551</v>
      </c>
      <c r="B443" s="13">
        <v>92138</v>
      </c>
      <c r="C443" s="13">
        <v>556.5</v>
      </c>
      <c r="D443" s="13">
        <v>0.35610000000000003</v>
      </c>
      <c r="E443" s="13">
        <v>7.26</v>
      </c>
      <c r="F443" s="49">
        <v>7.94</v>
      </c>
      <c r="G443" s="13">
        <v>24</v>
      </c>
      <c r="H443" s="36" t="s">
        <v>112</v>
      </c>
      <c r="I443" s="13">
        <v>1.01</v>
      </c>
      <c r="J443" s="13">
        <v>7.6</v>
      </c>
      <c r="K443" s="13">
        <v>5794</v>
      </c>
    </row>
    <row r="444" spans="1:31" x14ac:dyDescent="0.3">
      <c r="A444" s="48">
        <v>38553</v>
      </c>
      <c r="B444" s="13">
        <v>94108</v>
      </c>
      <c r="C444" s="13">
        <v>729.4</v>
      </c>
      <c r="D444" s="13">
        <v>0.46679999999999999</v>
      </c>
      <c r="E444" s="13">
        <v>7.99</v>
      </c>
      <c r="F444" s="49">
        <v>8.02</v>
      </c>
      <c r="G444" s="13">
        <v>23.19</v>
      </c>
      <c r="H444" s="36" t="s">
        <v>112</v>
      </c>
      <c r="I444" s="13">
        <v>0.71</v>
      </c>
      <c r="J444" s="13">
        <v>7.9</v>
      </c>
      <c r="K444" s="13">
        <v>196</v>
      </c>
    </row>
    <row r="445" spans="1:31" x14ac:dyDescent="0.3">
      <c r="A445" s="48">
        <v>38561</v>
      </c>
      <c r="B445" s="13">
        <v>93420</v>
      </c>
      <c r="C445" s="13">
        <v>551</v>
      </c>
      <c r="D445" s="13">
        <v>0.35299999999999998</v>
      </c>
      <c r="E445" s="13">
        <v>7.57</v>
      </c>
      <c r="F445" s="49">
        <v>7.91</v>
      </c>
      <c r="G445" s="13">
        <v>20.12</v>
      </c>
      <c r="H445" s="36" t="s">
        <v>112</v>
      </c>
      <c r="I445" s="13">
        <v>0.4</v>
      </c>
      <c r="J445" s="13">
        <v>7.9</v>
      </c>
      <c r="K445" s="13">
        <v>1153</v>
      </c>
      <c r="L445" s="13">
        <f>AVERAGE(K441:K445)</f>
        <v>4013.6</v>
      </c>
      <c r="M445" s="38">
        <f>GEOMEAN(K441:K445)</f>
        <v>1908.3445155442157</v>
      </c>
      <c r="N445" s="45" t="s">
        <v>366</v>
      </c>
    </row>
    <row r="446" spans="1:31" x14ac:dyDescent="0.3">
      <c r="A446" s="48">
        <v>38566</v>
      </c>
      <c r="B446" s="13">
        <v>93353</v>
      </c>
      <c r="C446" s="13">
        <v>843.9</v>
      </c>
      <c r="D446" s="13">
        <v>0.54010000000000002</v>
      </c>
      <c r="E446" s="13">
        <v>8.41</v>
      </c>
      <c r="F446" s="49">
        <v>8.1199999999999992</v>
      </c>
      <c r="G446" s="13">
        <v>23.31</v>
      </c>
      <c r="H446" s="36" t="s">
        <v>112</v>
      </c>
      <c r="I446" s="13">
        <v>0.39</v>
      </c>
      <c r="J446" s="13">
        <v>7.9</v>
      </c>
      <c r="K446" s="13">
        <v>2489</v>
      </c>
    </row>
    <row r="447" spans="1:31" x14ac:dyDescent="0.3">
      <c r="A447" s="48">
        <v>38572</v>
      </c>
      <c r="B447" s="13">
        <v>101725</v>
      </c>
      <c r="C447" s="13">
        <v>771</v>
      </c>
      <c r="D447" s="13">
        <v>0.49399999999999999</v>
      </c>
      <c r="E447" s="13">
        <v>7.9</v>
      </c>
      <c r="F447" s="49">
        <v>8.0399999999999991</v>
      </c>
      <c r="G447" s="13">
        <v>23.52</v>
      </c>
      <c r="H447" s="36" t="s">
        <v>112</v>
      </c>
      <c r="I447" s="13">
        <v>0.5</v>
      </c>
      <c r="J447" s="13">
        <v>8.1</v>
      </c>
      <c r="K447" s="13">
        <v>1008</v>
      </c>
    </row>
    <row r="448" spans="1:31" x14ac:dyDescent="0.3">
      <c r="A448" s="48">
        <v>38580</v>
      </c>
      <c r="B448" s="13">
        <v>91459</v>
      </c>
      <c r="C448" s="13">
        <v>530.5</v>
      </c>
      <c r="D448" s="13">
        <v>0.33950000000000002</v>
      </c>
      <c r="E448" s="13">
        <v>6.23</v>
      </c>
      <c r="F448" s="49">
        <v>7.83</v>
      </c>
      <c r="G448" s="13">
        <v>21.48</v>
      </c>
      <c r="H448" s="36" t="s">
        <v>112</v>
      </c>
      <c r="I448" s="13">
        <v>0.25</v>
      </c>
      <c r="J448" s="13">
        <v>7.9</v>
      </c>
      <c r="K448" s="13">
        <v>1483</v>
      </c>
    </row>
    <row r="449" spans="1:31" x14ac:dyDescent="0.3">
      <c r="A449" s="48">
        <v>38586</v>
      </c>
      <c r="B449" s="13">
        <v>104526</v>
      </c>
      <c r="C449" s="13">
        <v>37</v>
      </c>
      <c r="D449" s="13">
        <v>2.4E-2</v>
      </c>
      <c r="E449" s="13">
        <v>7.28</v>
      </c>
      <c r="F449" s="49">
        <v>7.89</v>
      </c>
      <c r="G449" s="13">
        <v>22.98</v>
      </c>
      <c r="H449" s="36" t="s">
        <v>112</v>
      </c>
      <c r="I449" s="13">
        <v>0.6</v>
      </c>
      <c r="J449" s="13">
        <v>7.7</v>
      </c>
      <c r="K449" s="13">
        <v>620</v>
      </c>
    </row>
    <row r="450" spans="1:31" x14ac:dyDescent="0.3">
      <c r="A450" s="48">
        <v>38595</v>
      </c>
      <c r="B450" s="13">
        <v>90924</v>
      </c>
      <c r="C450" s="13">
        <v>374.7</v>
      </c>
      <c r="D450" s="13">
        <v>0.23980000000000001</v>
      </c>
      <c r="E450" s="13">
        <v>8.0399999999999991</v>
      </c>
      <c r="F450" s="49">
        <v>7.97</v>
      </c>
      <c r="G450" s="13">
        <v>21.65</v>
      </c>
      <c r="H450" s="36" t="s">
        <v>112</v>
      </c>
      <c r="I450" s="13">
        <v>0.09</v>
      </c>
      <c r="J450" s="13">
        <v>7.9</v>
      </c>
      <c r="K450" s="13">
        <v>3784</v>
      </c>
      <c r="L450" s="13">
        <f>AVERAGE(K446:K450)</f>
        <v>1876.8</v>
      </c>
      <c r="M450" s="38">
        <f>GEOMEAN(K446:K450)</f>
        <v>1542.3888583800654</v>
      </c>
      <c r="N450" s="45" t="s">
        <v>367</v>
      </c>
    </row>
    <row r="451" spans="1:31" x14ac:dyDescent="0.3">
      <c r="A451" s="48">
        <v>38596</v>
      </c>
      <c r="B451" s="13">
        <v>95239</v>
      </c>
      <c r="C451" s="13">
        <v>604.29999999999995</v>
      </c>
      <c r="D451" s="13">
        <v>0.38679999999999998</v>
      </c>
      <c r="E451" s="13">
        <v>8.39</v>
      </c>
      <c r="F451" s="49">
        <v>8.06</v>
      </c>
      <c r="G451" s="13">
        <v>20.93</v>
      </c>
      <c r="H451" s="36" t="s">
        <v>112</v>
      </c>
      <c r="I451" s="13">
        <v>0.2</v>
      </c>
      <c r="J451" s="13">
        <v>7.8</v>
      </c>
      <c r="K451" s="13">
        <v>1187</v>
      </c>
    </row>
    <row r="452" spans="1:31" x14ac:dyDescent="0.3">
      <c r="A452" s="48">
        <v>38602</v>
      </c>
      <c r="B452" s="13">
        <v>101009</v>
      </c>
      <c r="C452" s="13">
        <v>1412</v>
      </c>
      <c r="D452" s="13">
        <v>0.90400000000000003</v>
      </c>
      <c r="E452" s="13">
        <v>8.82</v>
      </c>
      <c r="F452" s="49">
        <v>8.06</v>
      </c>
      <c r="G452" s="13">
        <v>19.86</v>
      </c>
      <c r="H452" s="36" t="s">
        <v>112</v>
      </c>
      <c r="I452" s="13">
        <v>0.7</v>
      </c>
      <c r="J452" s="13">
        <v>8</v>
      </c>
      <c r="K452" s="13">
        <v>933</v>
      </c>
    </row>
    <row r="453" spans="1:31" x14ac:dyDescent="0.3">
      <c r="A453" s="48">
        <v>38607</v>
      </c>
      <c r="B453" s="13">
        <v>92731</v>
      </c>
      <c r="C453" s="13">
        <v>747.2</v>
      </c>
      <c r="D453" s="13">
        <v>0.47820000000000001</v>
      </c>
      <c r="E453" s="13">
        <v>7.94</v>
      </c>
      <c r="F453" s="49">
        <v>8.01</v>
      </c>
      <c r="G453" s="13">
        <v>20.63</v>
      </c>
      <c r="H453" s="36" t="s">
        <v>112</v>
      </c>
      <c r="I453" s="13">
        <v>0.5</v>
      </c>
      <c r="J453" s="13">
        <v>8.1</v>
      </c>
      <c r="K453" s="13">
        <v>546</v>
      </c>
    </row>
    <row r="454" spans="1:31" x14ac:dyDescent="0.3">
      <c r="A454" s="48">
        <v>38615</v>
      </c>
      <c r="B454" s="13">
        <v>91135</v>
      </c>
      <c r="C454" s="13">
        <v>358.4</v>
      </c>
      <c r="D454" s="13">
        <v>0.22939999999999999</v>
      </c>
      <c r="E454" s="13">
        <v>7.78</v>
      </c>
      <c r="F454" s="49">
        <v>7.88</v>
      </c>
      <c r="G454" s="13">
        <v>20.93</v>
      </c>
      <c r="H454" s="36" t="s">
        <v>112</v>
      </c>
      <c r="I454" s="13">
        <v>0.74</v>
      </c>
      <c r="J454" s="13">
        <v>8.1999999999999993</v>
      </c>
      <c r="K454" s="13">
        <v>3448</v>
      </c>
    </row>
    <row r="455" spans="1:31" x14ac:dyDescent="0.3">
      <c r="A455" s="48">
        <v>38623</v>
      </c>
      <c r="B455" s="13">
        <v>91511</v>
      </c>
      <c r="C455" s="13">
        <v>800.7</v>
      </c>
      <c r="D455" s="13">
        <v>0.51239999999999997</v>
      </c>
      <c r="E455" s="13">
        <v>8.08</v>
      </c>
      <c r="F455" s="49">
        <v>8.0299999999999994</v>
      </c>
      <c r="G455" s="13">
        <v>17.75</v>
      </c>
      <c r="H455" s="36" t="s">
        <v>112</v>
      </c>
      <c r="I455" s="13">
        <v>0.32</v>
      </c>
      <c r="J455" s="13">
        <v>7.9</v>
      </c>
      <c r="K455" s="13">
        <v>794</v>
      </c>
      <c r="L455" s="13">
        <f>AVERAGE(K451:K455)</f>
        <v>1381.6</v>
      </c>
      <c r="M455" s="38">
        <f>GEOMEAN(K451:K455)</f>
        <v>1106.0698469506783</v>
      </c>
      <c r="N455" s="45" t="s">
        <v>368</v>
      </c>
    </row>
    <row r="456" spans="1:31" x14ac:dyDescent="0.3">
      <c r="A456" s="48">
        <v>38630</v>
      </c>
      <c r="B456" s="13">
        <v>94659</v>
      </c>
      <c r="C456" s="13">
        <v>946.2</v>
      </c>
      <c r="D456" s="13">
        <v>0.60560000000000003</v>
      </c>
      <c r="E456" s="13">
        <v>8.2899999999999991</v>
      </c>
      <c r="F456" s="49">
        <v>8.0500000000000007</v>
      </c>
      <c r="G456" s="13">
        <v>19.27</v>
      </c>
      <c r="H456" s="36" t="s">
        <v>112</v>
      </c>
      <c r="I456" s="13">
        <v>0.41</v>
      </c>
      <c r="J456" s="13">
        <v>7.6</v>
      </c>
      <c r="K456" s="13">
        <v>613</v>
      </c>
    </row>
    <row r="457" spans="1:31" x14ac:dyDescent="0.3">
      <c r="A457" s="48">
        <v>38637</v>
      </c>
      <c r="B457" s="13">
        <v>84421</v>
      </c>
      <c r="C457" s="13">
        <v>1041</v>
      </c>
      <c r="D457" s="13">
        <v>0.66649999999999998</v>
      </c>
      <c r="E457" s="13">
        <v>8.58</v>
      </c>
      <c r="F457" s="49">
        <v>7.98</v>
      </c>
      <c r="G457" s="13">
        <v>15.5</v>
      </c>
      <c r="H457" s="36" t="s">
        <v>112</v>
      </c>
      <c r="I457" s="13">
        <v>0.44</v>
      </c>
      <c r="J457" s="13">
        <v>7.6</v>
      </c>
      <c r="K457" s="13">
        <v>393</v>
      </c>
    </row>
    <row r="458" spans="1:31" x14ac:dyDescent="0.3">
      <c r="A458" s="48">
        <v>38642</v>
      </c>
      <c r="B458" s="13">
        <v>104421</v>
      </c>
      <c r="C458" s="13">
        <v>1005</v>
      </c>
      <c r="D458" s="13">
        <v>0.64300000000000002</v>
      </c>
      <c r="E458" s="13">
        <v>9.2100000000000009</v>
      </c>
      <c r="F458" s="49">
        <v>8.14</v>
      </c>
      <c r="G458" s="13">
        <v>13.26</v>
      </c>
      <c r="H458" s="36" t="s">
        <v>112</v>
      </c>
      <c r="I458" s="13">
        <v>0.36</v>
      </c>
      <c r="J458" s="13">
        <v>7.8</v>
      </c>
      <c r="K458" s="13">
        <v>591</v>
      </c>
    </row>
    <row r="459" spans="1:31" x14ac:dyDescent="0.3">
      <c r="A459" s="48">
        <v>38645</v>
      </c>
      <c r="B459" s="13">
        <v>110150</v>
      </c>
      <c r="C459" s="13">
        <v>1045</v>
      </c>
      <c r="D459" s="13">
        <v>0.66900000000000004</v>
      </c>
      <c r="E459" s="13">
        <v>9</v>
      </c>
      <c r="F459" s="49">
        <v>8.17</v>
      </c>
      <c r="G459" s="13">
        <v>13.3</v>
      </c>
      <c r="H459" s="36" t="s">
        <v>112</v>
      </c>
      <c r="I459" s="13">
        <v>0.1</v>
      </c>
      <c r="J459" s="13">
        <v>7.7</v>
      </c>
      <c r="K459" s="13">
        <v>581</v>
      </c>
    </row>
    <row r="460" spans="1:31" x14ac:dyDescent="0.3">
      <c r="A460" s="48">
        <v>38650</v>
      </c>
      <c r="B460" s="13">
        <v>95759</v>
      </c>
      <c r="C460" s="13">
        <v>606.29999999999995</v>
      </c>
      <c r="D460" s="13">
        <v>0.38800000000000001</v>
      </c>
      <c r="E460" s="13">
        <v>10.49</v>
      </c>
      <c r="F460" s="49">
        <v>8.08</v>
      </c>
      <c r="G460" s="13">
        <v>8.81</v>
      </c>
      <c r="H460" s="36" t="s">
        <v>112</v>
      </c>
      <c r="I460" s="13">
        <v>0.31</v>
      </c>
      <c r="J460" s="13">
        <v>7.6</v>
      </c>
      <c r="K460" s="13">
        <v>2310</v>
      </c>
      <c r="L460" s="13">
        <f>AVERAGE(K456:K460)</f>
        <v>897.6</v>
      </c>
      <c r="M460" s="38">
        <f>GEOMEAN(K456:K460)</f>
        <v>718.2005338554103</v>
      </c>
      <c r="N460" s="45" t="s">
        <v>369</v>
      </c>
      <c r="O460" s="28">
        <v>1</v>
      </c>
      <c r="P460" s="28">
        <v>42</v>
      </c>
      <c r="Q460" s="28" t="s">
        <v>321</v>
      </c>
      <c r="R460" s="28" t="s">
        <v>321</v>
      </c>
      <c r="S460" s="28" t="s">
        <v>321</v>
      </c>
      <c r="T460" s="28" t="s">
        <v>321</v>
      </c>
      <c r="U460" s="28" t="s">
        <v>321</v>
      </c>
      <c r="V460" s="28" t="s">
        <v>321</v>
      </c>
      <c r="W460" s="28" t="s">
        <v>321</v>
      </c>
      <c r="X460" s="28">
        <v>57</v>
      </c>
      <c r="Y460" s="28" t="s">
        <v>321</v>
      </c>
      <c r="Z460" s="28">
        <v>0.7</v>
      </c>
      <c r="AA460" s="28" t="s">
        <v>321</v>
      </c>
      <c r="AB460" s="28">
        <v>20</v>
      </c>
      <c r="AC460" s="28" t="s">
        <v>321</v>
      </c>
      <c r="AD460" s="13">
        <v>186</v>
      </c>
      <c r="AE460" s="29" t="s">
        <v>321</v>
      </c>
    </row>
    <row r="461" spans="1:31" x14ac:dyDescent="0.3">
      <c r="A461" s="48">
        <v>38659</v>
      </c>
      <c r="B461" s="13">
        <v>105541</v>
      </c>
      <c r="C461" s="13">
        <v>653.79999999999995</v>
      </c>
      <c r="D461" s="13">
        <v>0.41839999999999999</v>
      </c>
      <c r="E461" s="13">
        <v>10.07</v>
      </c>
      <c r="F461" s="49">
        <v>7.67</v>
      </c>
      <c r="G461" s="13">
        <v>10.66</v>
      </c>
      <c r="H461" s="36" t="s">
        <v>112</v>
      </c>
      <c r="I461" s="13">
        <v>0.7</v>
      </c>
      <c r="J461" s="13">
        <v>7.6</v>
      </c>
      <c r="K461" s="13">
        <v>299</v>
      </c>
    </row>
    <row r="462" spans="1:31" x14ac:dyDescent="0.3">
      <c r="A462" s="48">
        <v>38663</v>
      </c>
      <c r="B462" s="13">
        <v>94154</v>
      </c>
      <c r="C462" s="13">
        <v>539.5</v>
      </c>
      <c r="D462" s="13">
        <v>0.3453</v>
      </c>
      <c r="E462" s="13">
        <v>8.76</v>
      </c>
      <c r="F462" s="49">
        <v>7.79</v>
      </c>
      <c r="G462" s="13">
        <v>10.5</v>
      </c>
      <c r="H462" s="36" t="s">
        <v>112</v>
      </c>
      <c r="I462" s="13">
        <v>0.62</v>
      </c>
      <c r="J462" s="13">
        <v>7.9</v>
      </c>
      <c r="K462" s="13">
        <v>2481</v>
      </c>
    </row>
    <row r="463" spans="1:31" x14ac:dyDescent="0.3">
      <c r="A463" s="48">
        <v>38665</v>
      </c>
      <c r="B463" s="13">
        <v>95413</v>
      </c>
      <c r="C463" s="13">
        <v>611.4</v>
      </c>
      <c r="D463" s="13">
        <v>0.39129999999999998</v>
      </c>
      <c r="E463" s="13">
        <v>7.41</v>
      </c>
      <c r="F463" s="49">
        <v>7.89</v>
      </c>
      <c r="G463" s="13">
        <v>15.36</v>
      </c>
      <c r="H463" s="36" t="s">
        <v>112</v>
      </c>
      <c r="I463" s="13">
        <v>0.48</v>
      </c>
      <c r="J463" s="13">
        <v>7.6</v>
      </c>
      <c r="K463" s="13">
        <v>1019</v>
      </c>
    </row>
    <row r="464" spans="1:31" x14ac:dyDescent="0.3">
      <c r="A464" s="48">
        <v>38670</v>
      </c>
      <c r="B464" s="13">
        <v>103332</v>
      </c>
      <c r="C464" s="13">
        <v>969</v>
      </c>
      <c r="D464" s="13">
        <v>0.62</v>
      </c>
      <c r="E464" s="13">
        <v>9.01</v>
      </c>
      <c r="F464" s="49">
        <v>7.78</v>
      </c>
      <c r="G464" s="13">
        <v>8.24</v>
      </c>
      <c r="H464" s="36" t="s">
        <v>112</v>
      </c>
      <c r="I464" s="13">
        <v>0.9</v>
      </c>
      <c r="J464" s="13">
        <v>7.7</v>
      </c>
      <c r="K464" s="13">
        <v>259</v>
      </c>
    </row>
    <row r="465" spans="1:14" x14ac:dyDescent="0.3">
      <c r="A465" s="48">
        <v>38686</v>
      </c>
      <c r="B465" s="13">
        <v>100248</v>
      </c>
      <c r="C465" s="13">
        <v>722.9</v>
      </c>
      <c r="D465" s="13">
        <v>0.46260000000000001</v>
      </c>
      <c r="E465" s="13">
        <v>12.21</v>
      </c>
      <c r="F465" s="13">
        <v>7.73</v>
      </c>
      <c r="G465" s="13">
        <v>3.81</v>
      </c>
      <c r="H465" s="36" t="s">
        <v>112</v>
      </c>
      <c r="I465" s="13">
        <v>0.28000000000000003</v>
      </c>
      <c r="J465" s="13">
        <v>7</v>
      </c>
      <c r="K465" s="13">
        <v>733</v>
      </c>
      <c r="L465" s="13">
        <f>AVERAGE(K461:K465)</f>
        <v>958.2</v>
      </c>
      <c r="M465" s="38">
        <f>GEOMEAN(K461:K465)</f>
        <v>678.22715640871093</v>
      </c>
      <c r="N465" s="45" t="s">
        <v>370</v>
      </c>
    </row>
    <row r="466" spans="1:14" x14ac:dyDescent="0.3">
      <c r="A466" s="48">
        <v>38691</v>
      </c>
      <c r="B466" s="13">
        <v>103308</v>
      </c>
      <c r="C466" s="13">
        <v>2265</v>
      </c>
      <c r="D466" s="13">
        <v>1.4490000000000001</v>
      </c>
      <c r="E466" s="13">
        <v>12.49</v>
      </c>
      <c r="F466" s="49">
        <v>7.81</v>
      </c>
      <c r="G466" s="13">
        <v>0.76</v>
      </c>
      <c r="H466" s="36" t="s">
        <v>112</v>
      </c>
      <c r="I466" s="13">
        <v>0.3</v>
      </c>
      <c r="J466" s="13">
        <v>7.7</v>
      </c>
      <c r="K466" s="13">
        <v>419</v>
      </c>
    </row>
    <row r="467" spans="1:14" x14ac:dyDescent="0.3">
      <c r="A467" s="48">
        <v>38694</v>
      </c>
      <c r="B467" s="13">
        <v>95511</v>
      </c>
      <c r="C467" s="13">
        <v>1387</v>
      </c>
      <c r="D467" s="13">
        <v>0.88790000000000002</v>
      </c>
      <c r="E467" s="13">
        <v>13.39</v>
      </c>
      <c r="F467" s="49">
        <v>7.85</v>
      </c>
      <c r="G467" s="13">
        <v>-0.08</v>
      </c>
      <c r="H467" s="36" t="s">
        <v>112</v>
      </c>
      <c r="I467" s="13">
        <v>0.52</v>
      </c>
      <c r="J467" s="13">
        <v>7.6</v>
      </c>
      <c r="K467" s="13">
        <v>97</v>
      </c>
    </row>
    <row r="468" spans="1:14" x14ac:dyDescent="0.3">
      <c r="A468" s="48">
        <v>38699</v>
      </c>
      <c r="B468" s="13">
        <v>92340</v>
      </c>
      <c r="C468" s="13">
        <v>3024</v>
      </c>
      <c r="D468" s="13">
        <v>1.9359999999999999</v>
      </c>
      <c r="E468" s="13">
        <v>12.92</v>
      </c>
      <c r="F468" s="49">
        <v>7.84</v>
      </c>
      <c r="G468" s="13">
        <v>-0.2</v>
      </c>
      <c r="H468" s="36" t="s">
        <v>112</v>
      </c>
      <c r="I468" s="13">
        <v>0.38</v>
      </c>
      <c r="J468" s="13">
        <v>7.8</v>
      </c>
      <c r="K468" s="13">
        <v>298</v>
      </c>
    </row>
    <row r="469" spans="1:14" x14ac:dyDescent="0.3">
      <c r="A469" s="48">
        <v>38701</v>
      </c>
      <c r="B469" s="13">
        <v>84607</v>
      </c>
      <c r="C469" s="13">
        <v>3393</v>
      </c>
      <c r="D469" s="13">
        <v>2.1709999999999998</v>
      </c>
      <c r="E469" s="13">
        <v>14.21</v>
      </c>
      <c r="F469" s="49">
        <v>7.58</v>
      </c>
      <c r="G469" s="13">
        <v>-0.27</v>
      </c>
      <c r="H469" s="36" t="s">
        <v>112</v>
      </c>
      <c r="I469" s="13">
        <v>0.16</v>
      </c>
      <c r="J469" s="13">
        <v>7.6</v>
      </c>
      <c r="K469" s="13">
        <v>749</v>
      </c>
    </row>
    <row r="470" spans="1:14" x14ac:dyDescent="0.3">
      <c r="A470" s="48">
        <v>38706</v>
      </c>
      <c r="B470" s="13">
        <v>101752</v>
      </c>
      <c r="C470" s="13">
        <v>2474</v>
      </c>
      <c r="D470" s="13">
        <v>1.583</v>
      </c>
      <c r="E470" s="13">
        <v>19.93</v>
      </c>
      <c r="F470" s="49">
        <v>7.73</v>
      </c>
      <c r="G470" s="13">
        <v>0.04</v>
      </c>
      <c r="H470" s="36" t="s">
        <v>112</v>
      </c>
      <c r="I470" s="13">
        <v>0.34</v>
      </c>
      <c r="J470" s="13">
        <v>7.7</v>
      </c>
      <c r="K470" s="13">
        <v>134</v>
      </c>
      <c r="L470" s="13">
        <f>AVERAGE(K466:K470)</f>
        <v>339.4</v>
      </c>
      <c r="M470" s="38">
        <f>GEOMEAN(K466:K470)</f>
        <v>261.19071092087029</v>
      </c>
      <c r="N470" s="45" t="s">
        <v>371</v>
      </c>
    </row>
    <row r="471" spans="1:14" x14ac:dyDescent="0.3">
      <c r="A471" s="48">
        <v>38729</v>
      </c>
      <c r="B471" s="13">
        <v>102359</v>
      </c>
      <c r="C471" s="13">
        <v>1030</v>
      </c>
      <c r="D471" s="13">
        <v>0.65949999999999998</v>
      </c>
      <c r="E471" s="13">
        <v>12.27</v>
      </c>
      <c r="F471" s="49">
        <v>7.76</v>
      </c>
      <c r="G471" s="13">
        <v>4.12</v>
      </c>
      <c r="H471" s="36" t="s">
        <v>112</v>
      </c>
      <c r="I471" s="13">
        <v>0.65</v>
      </c>
      <c r="J471" s="13">
        <v>7.7</v>
      </c>
      <c r="K471" s="13">
        <v>1658</v>
      </c>
    </row>
    <row r="472" spans="1:14" x14ac:dyDescent="0.3">
      <c r="A472" s="48">
        <v>38734</v>
      </c>
      <c r="B472" s="13">
        <v>101212</v>
      </c>
      <c r="C472" s="13">
        <v>438</v>
      </c>
      <c r="D472" s="13">
        <v>0.28000000000000003</v>
      </c>
      <c r="E472" s="13">
        <v>10.07</v>
      </c>
      <c r="F472" s="49">
        <v>7.57</v>
      </c>
      <c r="G472" s="13">
        <v>8.4</v>
      </c>
      <c r="H472" s="36" t="s">
        <v>112</v>
      </c>
      <c r="I472" s="13">
        <v>0.5</v>
      </c>
      <c r="J472" s="13">
        <v>7.2</v>
      </c>
      <c r="K472" s="13">
        <v>2143</v>
      </c>
    </row>
    <row r="473" spans="1:14" x14ac:dyDescent="0.3">
      <c r="A473" s="48">
        <v>38736</v>
      </c>
      <c r="B473" s="13">
        <v>101129</v>
      </c>
      <c r="C473" s="13">
        <v>1969</v>
      </c>
      <c r="D473" s="13">
        <v>1.26</v>
      </c>
      <c r="E473" s="13">
        <v>12.88</v>
      </c>
      <c r="F473" s="49">
        <v>7.77</v>
      </c>
      <c r="G473" s="13">
        <v>3.36</v>
      </c>
      <c r="H473" s="36" t="s">
        <v>112</v>
      </c>
      <c r="I473" s="13">
        <v>0.9</v>
      </c>
      <c r="J473" s="13">
        <v>7.8</v>
      </c>
      <c r="K473" s="13">
        <v>959</v>
      </c>
    </row>
    <row r="474" spans="1:14" x14ac:dyDescent="0.3">
      <c r="A474" s="48">
        <v>38741</v>
      </c>
      <c r="B474" s="13">
        <v>100252</v>
      </c>
      <c r="C474" s="13">
        <v>1259</v>
      </c>
      <c r="D474" s="13">
        <v>0.80600000000000005</v>
      </c>
      <c r="E474" s="13">
        <v>13.72</v>
      </c>
      <c r="F474" s="49">
        <v>7.77</v>
      </c>
      <c r="G474" s="13">
        <v>2.48</v>
      </c>
      <c r="H474" s="36" t="s">
        <v>112</v>
      </c>
      <c r="I474" s="13">
        <v>0.69</v>
      </c>
      <c r="J474" s="13">
        <v>7.5</v>
      </c>
      <c r="K474" s="13">
        <v>413</v>
      </c>
    </row>
    <row r="475" spans="1:14" x14ac:dyDescent="0.3">
      <c r="A475" s="48">
        <v>38748</v>
      </c>
      <c r="B475" s="13">
        <v>105103</v>
      </c>
      <c r="C475" s="13">
        <v>1102</v>
      </c>
      <c r="D475" s="13">
        <v>0.70540000000000003</v>
      </c>
      <c r="E475" s="13">
        <v>13.04</v>
      </c>
      <c r="F475" s="49">
        <v>7.84</v>
      </c>
      <c r="G475" s="13">
        <v>4.5</v>
      </c>
      <c r="H475" s="36" t="s">
        <v>112</v>
      </c>
      <c r="I475" s="13">
        <v>0.27</v>
      </c>
      <c r="J475" s="13">
        <v>7.6</v>
      </c>
      <c r="K475" s="13">
        <v>657</v>
      </c>
      <c r="L475" s="13">
        <f>AVERAGE(K471:K475)</f>
        <v>1166</v>
      </c>
      <c r="M475" s="38">
        <f>GEOMEAN(K471:K475)</f>
        <v>984.43749157087757</v>
      </c>
      <c r="N475" s="45" t="s">
        <v>372</v>
      </c>
    </row>
    <row r="476" spans="1:14" x14ac:dyDescent="0.3">
      <c r="A476" s="48">
        <v>38749</v>
      </c>
      <c r="B476" s="13">
        <v>94145</v>
      </c>
      <c r="C476" s="13">
        <v>1138</v>
      </c>
      <c r="D476" s="13">
        <v>0.72850000000000004</v>
      </c>
      <c r="E476" s="13">
        <v>13.76</v>
      </c>
      <c r="F476" s="49">
        <v>8</v>
      </c>
      <c r="G476" s="13">
        <v>3.6</v>
      </c>
      <c r="H476" s="36" t="s">
        <v>112</v>
      </c>
      <c r="I476" s="13">
        <v>0.01</v>
      </c>
      <c r="J476" s="13">
        <v>7.8</v>
      </c>
      <c r="K476" s="13">
        <v>521</v>
      </c>
    </row>
    <row r="477" spans="1:14" x14ac:dyDescent="0.3">
      <c r="A477" s="48">
        <v>38757</v>
      </c>
      <c r="B477" s="13">
        <v>85205</v>
      </c>
      <c r="C477" s="13">
        <v>1163</v>
      </c>
      <c r="D477" s="13">
        <v>0.745</v>
      </c>
      <c r="E477" s="13">
        <v>11.92</v>
      </c>
      <c r="F477" s="49">
        <v>8.15</v>
      </c>
      <c r="G477" s="13">
        <v>-0.05</v>
      </c>
      <c r="H477" s="36" t="s">
        <v>112</v>
      </c>
      <c r="I477" s="13">
        <v>0.7</v>
      </c>
      <c r="J477" s="13">
        <v>7.7</v>
      </c>
      <c r="K477" s="13">
        <v>393</v>
      </c>
    </row>
    <row r="478" spans="1:14" x14ac:dyDescent="0.3">
      <c r="A478" s="48">
        <v>38761</v>
      </c>
      <c r="B478" s="13">
        <v>101654</v>
      </c>
      <c r="C478" s="13">
        <v>1257</v>
      </c>
      <c r="D478" s="13">
        <v>0.80400000000000005</v>
      </c>
      <c r="E478" s="13">
        <v>15.14</v>
      </c>
      <c r="F478" s="49">
        <v>8.1</v>
      </c>
      <c r="G478" s="13">
        <v>0.13</v>
      </c>
      <c r="H478" s="36" t="s">
        <v>112</v>
      </c>
      <c r="I478" s="13">
        <v>0.3</v>
      </c>
      <c r="J478" s="13">
        <v>7.7</v>
      </c>
      <c r="K478" s="13">
        <v>441</v>
      </c>
    </row>
    <row r="479" spans="1:14" x14ac:dyDescent="0.3">
      <c r="A479" s="48">
        <v>38769</v>
      </c>
      <c r="B479" s="13">
        <v>94906</v>
      </c>
      <c r="C479" s="13">
        <v>1178</v>
      </c>
      <c r="D479" s="13">
        <v>0.75419999999999998</v>
      </c>
      <c r="E479" s="13">
        <v>15.34</v>
      </c>
      <c r="F479" s="49">
        <v>8.25</v>
      </c>
      <c r="G479" s="13">
        <v>-0.13</v>
      </c>
      <c r="H479" s="36" t="s">
        <v>112</v>
      </c>
      <c r="I479" s="13">
        <v>0.45</v>
      </c>
      <c r="J479" s="13">
        <v>7.6</v>
      </c>
      <c r="K479" s="13">
        <v>727</v>
      </c>
    </row>
    <row r="480" spans="1:14" x14ac:dyDescent="0.3">
      <c r="A480" s="48">
        <v>38771</v>
      </c>
      <c r="B480" s="13">
        <v>102040</v>
      </c>
      <c r="C480" s="13">
        <v>1159</v>
      </c>
      <c r="D480" s="13">
        <v>0.74199999999999999</v>
      </c>
      <c r="E480" s="13">
        <v>13.41</v>
      </c>
      <c r="F480" s="49">
        <v>8.09</v>
      </c>
      <c r="G480" s="13">
        <v>1.9</v>
      </c>
      <c r="H480" s="36" t="s">
        <v>112</v>
      </c>
      <c r="I480" s="13">
        <v>0.3</v>
      </c>
      <c r="J480" s="13">
        <v>7.8</v>
      </c>
      <c r="K480" s="13">
        <v>419</v>
      </c>
      <c r="L480" s="13">
        <f>AVERAGE(K476:K480)</f>
        <v>500.2</v>
      </c>
      <c r="M480" s="38">
        <f>GEOMEAN(K476:K480)</f>
        <v>487.39768198663694</v>
      </c>
      <c r="N480" s="45" t="s">
        <v>373</v>
      </c>
    </row>
    <row r="481" spans="1:31" x14ac:dyDescent="0.3">
      <c r="A481" s="48">
        <v>38777</v>
      </c>
      <c r="B481" s="13">
        <v>110001</v>
      </c>
      <c r="C481" s="13">
        <v>1140</v>
      </c>
      <c r="D481" s="13">
        <v>0.72960000000000003</v>
      </c>
      <c r="E481" s="13">
        <v>19.510000000000002</v>
      </c>
      <c r="F481" s="49">
        <v>7.92</v>
      </c>
      <c r="G481" s="13">
        <v>5.08</v>
      </c>
      <c r="H481" s="36" t="s">
        <v>112</v>
      </c>
      <c r="I481" s="13">
        <v>0.96</v>
      </c>
      <c r="J481" s="13">
        <v>7.7</v>
      </c>
      <c r="K481" s="13">
        <v>243</v>
      </c>
    </row>
    <row r="482" spans="1:31" x14ac:dyDescent="0.3">
      <c r="A482" s="48">
        <v>38785</v>
      </c>
      <c r="B482" s="13">
        <v>95539</v>
      </c>
      <c r="C482" s="13">
        <v>660.6</v>
      </c>
      <c r="D482" s="13">
        <v>0.42280000000000001</v>
      </c>
      <c r="E482" s="13">
        <v>10.52</v>
      </c>
      <c r="F482" s="49">
        <v>7.92</v>
      </c>
      <c r="G482" s="13">
        <v>7.96</v>
      </c>
      <c r="H482" s="36" t="s">
        <v>112</v>
      </c>
      <c r="I482" s="13">
        <v>0.09</v>
      </c>
      <c r="J482" s="13">
        <v>7.5</v>
      </c>
      <c r="K482" s="13">
        <v>1515</v>
      </c>
    </row>
    <row r="483" spans="1:31" x14ac:dyDescent="0.3">
      <c r="A483" s="48">
        <v>38790</v>
      </c>
      <c r="B483" s="13">
        <v>92943</v>
      </c>
      <c r="C483" s="13">
        <v>825.2</v>
      </c>
      <c r="D483" s="13">
        <v>0.5282</v>
      </c>
      <c r="E483" s="13">
        <v>11.05</v>
      </c>
      <c r="F483" s="49">
        <v>7.7</v>
      </c>
      <c r="G483" s="13">
        <v>5.98</v>
      </c>
      <c r="H483" s="36" t="s">
        <v>112</v>
      </c>
      <c r="I483" s="13">
        <v>1.1200000000000001</v>
      </c>
      <c r="J483" s="13">
        <v>7.4</v>
      </c>
      <c r="O483" s="28">
        <v>1.4</v>
      </c>
      <c r="P483" s="28">
        <v>52.2</v>
      </c>
      <c r="Q483" s="28" t="s">
        <v>321</v>
      </c>
      <c r="R483" s="28" t="s">
        <v>321</v>
      </c>
      <c r="S483" s="28" t="s">
        <v>321</v>
      </c>
      <c r="T483" s="28" t="s">
        <v>321</v>
      </c>
      <c r="U483" s="28" t="s">
        <v>321</v>
      </c>
      <c r="V483" s="28" t="s">
        <v>321</v>
      </c>
      <c r="W483" s="28" t="s">
        <v>321</v>
      </c>
      <c r="X483" s="28">
        <v>94</v>
      </c>
      <c r="Y483" s="28" t="s">
        <v>321</v>
      </c>
      <c r="Z483" s="28">
        <v>0.8</v>
      </c>
      <c r="AA483" s="28" t="s">
        <v>321</v>
      </c>
      <c r="AB483" s="28">
        <v>24</v>
      </c>
      <c r="AC483" s="28" t="s">
        <v>321</v>
      </c>
      <c r="AD483" s="13">
        <v>319</v>
      </c>
      <c r="AE483" s="29" t="s">
        <v>321</v>
      </c>
    </row>
    <row r="484" spans="1:31" x14ac:dyDescent="0.3">
      <c r="A484" s="48">
        <v>38798</v>
      </c>
      <c r="B484" s="13">
        <v>100505</v>
      </c>
      <c r="C484" s="13">
        <v>1751</v>
      </c>
      <c r="D484" s="13">
        <v>1.121</v>
      </c>
      <c r="E484" s="13">
        <v>14.8</v>
      </c>
      <c r="F484" s="49">
        <v>8.07</v>
      </c>
      <c r="G484" s="13">
        <v>1.8</v>
      </c>
      <c r="H484" s="36" t="s">
        <v>112</v>
      </c>
      <c r="I484" s="13">
        <v>0.63</v>
      </c>
      <c r="J484" s="13">
        <v>7.5</v>
      </c>
      <c r="K484" s="13">
        <v>10</v>
      </c>
    </row>
    <row r="485" spans="1:31" x14ac:dyDescent="0.3">
      <c r="A485" s="48">
        <v>38806</v>
      </c>
      <c r="B485" s="13">
        <v>94354</v>
      </c>
      <c r="C485" s="13">
        <v>1214</v>
      </c>
      <c r="D485" s="13">
        <v>0.77729999999999999</v>
      </c>
      <c r="E485" s="13">
        <v>10.87</v>
      </c>
      <c r="F485" s="49">
        <v>7.96</v>
      </c>
      <c r="G485" s="13">
        <v>8.17</v>
      </c>
      <c r="H485" s="36" t="s">
        <v>112</v>
      </c>
      <c r="I485" s="13">
        <v>0.12</v>
      </c>
      <c r="J485" s="13">
        <v>7.6</v>
      </c>
      <c r="K485" s="13">
        <v>471</v>
      </c>
      <c r="L485" s="13">
        <f>AVERAGE(K481:K485)</f>
        <v>559.75</v>
      </c>
      <c r="M485" s="38">
        <f>GEOMEAN(K481:K485)</f>
        <v>204.06097312904802</v>
      </c>
      <c r="N485" s="45" t="s">
        <v>374</v>
      </c>
    </row>
    <row r="486" spans="1:31" x14ac:dyDescent="0.3">
      <c r="A486" s="48">
        <v>38811</v>
      </c>
      <c r="B486" s="13">
        <v>100032</v>
      </c>
      <c r="C486" s="13">
        <v>881.8</v>
      </c>
      <c r="D486" s="13">
        <v>0.56440000000000001</v>
      </c>
      <c r="E486" s="13">
        <v>11.51</v>
      </c>
      <c r="F486" s="49">
        <v>7.92</v>
      </c>
      <c r="G486" s="13">
        <v>7</v>
      </c>
      <c r="H486" s="36" t="s">
        <v>112</v>
      </c>
      <c r="I486" s="13">
        <v>0.09</v>
      </c>
      <c r="J486" s="13">
        <v>7.2</v>
      </c>
      <c r="K486" s="13">
        <v>262</v>
      </c>
    </row>
    <row r="487" spans="1:31" x14ac:dyDescent="0.3">
      <c r="A487" s="48">
        <v>38817</v>
      </c>
      <c r="B487" s="13">
        <v>112452</v>
      </c>
      <c r="C487" s="13">
        <v>1050</v>
      </c>
      <c r="D487" s="13">
        <v>0.67179999999999995</v>
      </c>
      <c r="E487" s="13">
        <v>11.58</v>
      </c>
      <c r="F487" s="49">
        <v>8.5399999999999991</v>
      </c>
      <c r="G487" s="13">
        <v>10.1</v>
      </c>
      <c r="H487" s="36" t="s">
        <v>112</v>
      </c>
      <c r="I487" s="13">
        <v>0.57999999999999996</v>
      </c>
      <c r="J487" s="13">
        <v>8.1</v>
      </c>
      <c r="K487" s="13">
        <v>158</v>
      </c>
    </row>
    <row r="488" spans="1:31" x14ac:dyDescent="0.3">
      <c r="A488" s="48">
        <v>38819</v>
      </c>
      <c r="B488" s="13">
        <v>100533</v>
      </c>
      <c r="C488" s="13">
        <v>1055</v>
      </c>
      <c r="D488" s="13">
        <v>0.67500000000000004</v>
      </c>
      <c r="E488" s="13">
        <v>9.24</v>
      </c>
      <c r="F488" s="49">
        <v>7.98</v>
      </c>
      <c r="G488" s="13">
        <v>13.9</v>
      </c>
      <c r="H488" s="36" t="s">
        <v>112</v>
      </c>
      <c r="I488" s="13">
        <v>0.3</v>
      </c>
      <c r="J488" s="13">
        <v>7.8</v>
      </c>
      <c r="K488" s="13">
        <v>189</v>
      </c>
    </row>
    <row r="489" spans="1:31" x14ac:dyDescent="0.3">
      <c r="A489" s="48">
        <v>38827</v>
      </c>
      <c r="B489" s="13">
        <v>110844</v>
      </c>
      <c r="C489" s="13">
        <v>986.1</v>
      </c>
      <c r="D489" s="13">
        <v>0.63109999999999999</v>
      </c>
      <c r="E489" s="13">
        <v>10.51</v>
      </c>
      <c r="F489" s="49">
        <v>8.06</v>
      </c>
      <c r="G489" s="13">
        <v>15.9</v>
      </c>
      <c r="H489" s="36" t="s">
        <v>112</v>
      </c>
      <c r="I489" s="13">
        <v>0.15</v>
      </c>
      <c r="J489" s="13">
        <v>7.5</v>
      </c>
      <c r="K489" s="13">
        <v>213</v>
      </c>
    </row>
    <row r="490" spans="1:31" x14ac:dyDescent="0.3">
      <c r="A490" s="48">
        <v>38831</v>
      </c>
      <c r="B490" s="13">
        <v>103035</v>
      </c>
      <c r="C490" s="13">
        <v>982.1</v>
      </c>
      <c r="D490" s="13">
        <v>0.62849999999999995</v>
      </c>
      <c r="E490" s="13">
        <v>11.03</v>
      </c>
      <c r="F490" s="49">
        <v>8.0299999999999994</v>
      </c>
      <c r="G490" s="13">
        <v>13.54</v>
      </c>
      <c r="H490" s="36" t="s">
        <v>112</v>
      </c>
      <c r="I490" s="13">
        <v>0.14000000000000001</v>
      </c>
      <c r="J490" s="13">
        <v>7.8</v>
      </c>
      <c r="K490" s="13">
        <v>591</v>
      </c>
      <c r="L490" s="13">
        <f>AVERAGE(K486:K490)</f>
        <v>282.60000000000002</v>
      </c>
      <c r="M490" s="38">
        <f>GEOMEAN(K486:K490)</f>
        <v>250.42486789954964</v>
      </c>
      <c r="N490" s="45" t="s">
        <v>375</v>
      </c>
    </row>
    <row r="491" spans="1:31" x14ac:dyDescent="0.3">
      <c r="A491" s="48">
        <v>38845</v>
      </c>
      <c r="B491" s="13">
        <v>101338</v>
      </c>
      <c r="C491" s="13">
        <v>1033</v>
      </c>
      <c r="D491" s="13">
        <v>0.66120000000000001</v>
      </c>
      <c r="E491" s="13">
        <v>9.69</v>
      </c>
      <c r="F491" s="49">
        <v>7.95</v>
      </c>
      <c r="G491" s="13">
        <v>13.15</v>
      </c>
      <c r="H491" s="36" t="s">
        <v>112</v>
      </c>
      <c r="I491" s="13">
        <v>0.19</v>
      </c>
      <c r="J491" s="13">
        <v>7.3</v>
      </c>
      <c r="K491" s="13">
        <v>323</v>
      </c>
    </row>
    <row r="492" spans="1:31" x14ac:dyDescent="0.3">
      <c r="A492" s="48">
        <v>38854</v>
      </c>
      <c r="B492" s="13">
        <v>100746</v>
      </c>
      <c r="C492" s="13">
        <v>875</v>
      </c>
      <c r="D492" s="13">
        <v>0.56000000000000005</v>
      </c>
      <c r="E492" s="13">
        <v>9.08</v>
      </c>
      <c r="F492" s="49">
        <v>8.17</v>
      </c>
      <c r="G492" s="13">
        <v>13.66</v>
      </c>
      <c r="H492" s="36" t="s">
        <v>112</v>
      </c>
      <c r="I492" s="13">
        <v>0</v>
      </c>
      <c r="J492" s="13">
        <v>7.9</v>
      </c>
      <c r="K492" s="13">
        <v>771</v>
      </c>
    </row>
    <row r="493" spans="1:31" x14ac:dyDescent="0.3">
      <c r="A493" s="48">
        <v>38855</v>
      </c>
      <c r="B493" s="13">
        <v>100817</v>
      </c>
      <c r="C493" s="13">
        <v>502.5</v>
      </c>
      <c r="D493" s="13">
        <v>0.3216</v>
      </c>
      <c r="E493" s="13">
        <v>8.8699999999999992</v>
      </c>
      <c r="F493" s="49">
        <v>7.93</v>
      </c>
      <c r="G493" s="13">
        <v>13.71</v>
      </c>
      <c r="H493" s="36" t="s">
        <v>112</v>
      </c>
      <c r="I493" s="13">
        <v>0.12</v>
      </c>
      <c r="J493" s="13">
        <v>7.5</v>
      </c>
      <c r="K493" s="13">
        <v>7701</v>
      </c>
    </row>
    <row r="494" spans="1:31" x14ac:dyDescent="0.3">
      <c r="A494" s="48">
        <v>38862</v>
      </c>
      <c r="B494" s="13">
        <v>94055</v>
      </c>
      <c r="C494" s="13">
        <v>431.5</v>
      </c>
      <c r="D494" s="13">
        <v>0.2762</v>
      </c>
      <c r="E494" s="13">
        <v>8.69</v>
      </c>
      <c r="F494" s="49">
        <v>7.74</v>
      </c>
      <c r="G494" s="13">
        <v>17.52</v>
      </c>
      <c r="H494" s="36" t="s">
        <v>112</v>
      </c>
      <c r="I494" s="13">
        <v>0.03</v>
      </c>
      <c r="J494" s="13">
        <v>7.9</v>
      </c>
      <c r="K494" s="13">
        <v>4106</v>
      </c>
    </row>
    <row r="495" spans="1:31" x14ac:dyDescent="0.3">
      <c r="A495" s="48">
        <v>38868</v>
      </c>
      <c r="B495" s="13">
        <v>94945</v>
      </c>
      <c r="C495" s="13">
        <v>995</v>
      </c>
      <c r="D495" s="13">
        <v>0.63680000000000003</v>
      </c>
      <c r="E495" s="13">
        <v>7.57</v>
      </c>
      <c r="F495" s="49">
        <v>7.88</v>
      </c>
      <c r="G495" s="13">
        <v>21.44</v>
      </c>
      <c r="H495" s="36" t="s">
        <v>112</v>
      </c>
      <c r="I495" s="13">
        <v>0.08</v>
      </c>
      <c r="J495" s="13">
        <v>7.8</v>
      </c>
      <c r="K495" s="13">
        <v>933</v>
      </c>
      <c r="L495" s="13">
        <f>AVERAGE(K491:K495)</f>
        <v>2766.8</v>
      </c>
      <c r="M495" s="38">
        <f>GEOMEAN(K491:K495)</f>
        <v>1490.1188978196765</v>
      </c>
      <c r="N495" s="45" t="s">
        <v>376</v>
      </c>
    </row>
    <row r="496" spans="1:31" x14ac:dyDescent="0.3">
      <c r="A496" s="48">
        <v>38876</v>
      </c>
      <c r="B496" s="13">
        <v>103234</v>
      </c>
      <c r="C496" s="13">
        <v>853</v>
      </c>
      <c r="D496" s="13">
        <v>0.54600000000000004</v>
      </c>
      <c r="E496" s="13">
        <v>7.16</v>
      </c>
      <c r="F496" s="49">
        <v>7.83</v>
      </c>
      <c r="G496" s="13">
        <v>18.239999999999998</v>
      </c>
      <c r="H496" s="36" t="s">
        <v>112</v>
      </c>
      <c r="I496" s="13">
        <v>0.4</v>
      </c>
      <c r="J496" s="13">
        <v>7.8</v>
      </c>
      <c r="K496" s="13">
        <v>987</v>
      </c>
    </row>
    <row r="497" spans="1:31" x14ac:dyDescent="0.3">
      <c r="A497" s="48">
        <v>38880</v>
      </c>
      <c r="B497" s="13">
        <v>100335</v>
      </c>
      <c r="C497" s="13">
        <v>753.8</v>
      </c>
      <c r="D497" s="13">
        <v>0.4824</v>
      </c>
      <c r="E497" s="13">
        <v>8.49</v>
      </c>
      <c r="F497" s="49">
        <v>7.96</v>
      </c>
      <c r="G497" s="13">
        <v>15.73</v>
      </c>
      <c r="H497" s="36" t="s">
        <v>112</v>
      </c>
      <c r="I497" s="13">
        <v>0.37</v>
      </c>
      <c r="J497" s="13">
        <v>7.7</v>
      </c>
      <c r="K497" s="13">
        <v>1296</v>
      </c>
    </row>
    <row r="498" spans="1:31" x14ac:dyDescent="0.3">
      <c r="A498" s="48">
        <v>38883</v>
      </c>
      <c r="B498" s="13">
        <v>100416</v>
      </c>
      <c r="C498" s="13">
        <v>956</v>
      </c>
      <c r="D498" s="13">
        <v>0.61199999999999999</v>
      </c>
      <c r="E498" s="13">
        <v>7.58</v>
      </c>
      <c r="F498" s="49">
        <v>7.99</v>
      </c>
      <c r="G498" s="13">
        <v>18.350000000000001</v>
      </c>
      <c r="H498" s="36" t="s">
        <v>112</v>
      </c>
      <c r="I498" s="13">
        <v>0.9</v>
      </c>
      <c r="J498" s="13">
        <v>8</v>
      </c>
      <c r="K498" s="13">
        <v>4106</v>
      </c>
    </row>
    <row r="499" spans="1:31" x14ac:dyDescent="0.3">
      <c r="A499" s="48">
        <v>38889</v>
      </c>
      <c r="B499" s="13">
        <v>101314</v>
      </c>
      <c r="C499" s="13">
        <v>663</v>
      </c>
      <c r="D499" s="13">
        <v>0.42399999999999999</v>
      </c>
      <c r="E499" s="13">
        <v>7.27</v>
      </c>
      <c r="F499" s="49">
        <v>7.99</v>
      </c>
      <c r="G499" s="13">
        <v>21.66</v>
      </c>
      <c r="H499" s="36" t="s">
        <v>112</v>
      </c>
      <c r="I499" s="13">
        <v>0.5</v>
      </c>
      <c r="J499" s="13">
        <v>7.8</v>
      </c>
      <c r="K499" s="13">
        <v>3255</v>
      </c>
    </row>
    <row r="500" spans="1:31" x14ac:dyDescent="0.3">
      <c r="A500" s="48">
        <v>38897</v>
      </c>
      <c r="B500" s="13">
        <v>95601</v>
      </c>
      <c r="C500" s="13">
        <v>603.6</v>
      </c>
      <c r="D500" s="13">
        <v>0.38629999999999998</v>
      </c>
      <c r="E500" s="13">
        <v>7.43</v>
      </c>
      <c r="F500" s="49">
        <v>7.84</v>
      </c>
      <c r="G500" s="13">
        <v>19.23</v>
      </c>
      <c r="H500" s="36" t="s">
        <v>112</v>
      </c>
      <c r="I500" s="13">
        <v>0.35</v>
      </c>
      <c r="J500" s="13">
        <v>7.3</v>
      </c>
      <c r="K500" s="13">
        <v>2723</v>
      </c>
      <c r="L500" s="13">
        <f>AVERAGE(K496:K500)</f>
        <v>2473.4</v>
      </c>
      <c r="M500" s="38">
        <f>GEOMEAN(K496:K500)</f>
        <v>2155.6981384866258</v>
      </c>
      <c r="N500" s="45" t="s">
        <v>377</v>
      </c>
    </row>
    <row r="501" spans="1:31" x14ac:dyDescent="0.3">
      <c r="A501" s="48">
        <v>38908</v>
      </c>
      <c r="B501" s="13">
        <v>94536</v>
      </c>
      <c r="C501" s="13">
        <v>1012</v>
      </c>
      <c r="D501" s="13">
        <v>0.64780000000000004</v>
      </c>
      <c r="E501" s="13">
        <v>6.81</v>
      </c>
      <c r="F501" s="49">
        <v>7.87</v>
      </c>
      <c r="G501" s="13">
        <v>21.45</v>
      </c>
      <c r="H501" s="36" t="s">
        <v>112</v>
      </c>
      <c r="I501" s="13">
        <v>0.32</v>
      </c>
      <c r="J501" s="13">
        <v>8</v>
      </c>
      <c r="K501" s="13">
        <v>749</v>
      </c>
    </row>
    <row r="502" spans="1:31" x14ac:dyDescent="0.3">
      <c r="A502" s="48">
        <v>38910</v>
      </c>
      <c r="B502" s="13">
        <v>101054</v>
      </c>
      <c r="C502" s="13">
        <v>487.1</v>
      </c>
      <c r="D502" s="13">
        <v>0.31169999999999998</v>
      </c>
      <c r="E502" s="13">
        <v>7.14</v>
      </c>
      <c r="F502" s="49">
        <v>7.88</v>
      </c>
      <c r="G502" s="13">
        <v>22.7</v>
      </c>
      <c r="H502" s="36" t="s">
        <v>112</v>
      </c>
      <c r="I502" s="13">
        <v>0.55000000000000004</v>
      </c>
      <c r="J502" s="13">
        <v>7.6</v>
      </c>
      <c r="K502" s="13">
        <v>4106</v>
      </c>
      <c r="O502" s="28">
        <v>1.4</v>
      </c>
      <c r="P502" s="28">
        <v>37.1</v>
      </c>
      <c r="Q502" s="28" t="s">
        <v>321</v>
      </c>
      <c r="R502" s="28" t="s">
        <v>321</v>
      </c>
      <c r="S502" s="28" t="s">
        <v>321</v>
      </c>
      <c r="T502" s="28" t="s">
        <v>321</v>
      </c>
      <c r="U502" s="28" t="s">
        <v>321</v>
      </c>
      <c r="V502" s="28" t="s">
        <v>321</v>
      </c>
      <c r="W502" s="28" t="s">
        <v>321</v>
      </c>
      <c r="X502" s="28">
        <v>53.8</v>
      </c>
      <c r="Y502" s="28" t="s">
        <v>321</v>
      </c>
      <c r="Z502" s="28">
        <v>0.3</v>
      </c>
      <c r="AA502" s="28" t="s">
        <v>321</v>
      </c>
      <c r="AB502" s="28">
        <v>21.7</v>
      </c>
      <c r="AC502" s="28" t="s">
        <v>321</v>
      </c>
      <c r="AD502" s="13">
        <v>158</v>
      </c>
      <c r="AE502" s="29" t="s">
        <v>321</v>
      </c>
    </row>
    <row r="503" spans="1:31" x14ac:dyDescent="0.3">
      <c r="A503" s="48">
        <v>38915</v>
      </c>
      <c r="B503" s="13">
        <v>101005</v>
      </c>
      <c r="C503" s="13">
        <v>834</v>
      </c>
      <c r="D503" s="13">
        <v>0.53400000000000003</v>
      </c>
      <c r="E503" s="13">
        <v>7.3</v>
      </c>
      <c r="F503" s="49">
        <v>7.91</v>
      </c>
      <c r="G503" s="13">
        <v>23.64</v>
      </c>
      <c r="H503" s="36" t="s">
        <v>112</v>
      </c>
      <c r="I503" s="13">
        <v>0.3</v>
      </c>
      <c r="J503" s="13">
        <v>8.1</v>
      </c>
      <c r="K503" s="13">
        <v>703</v>
      </c>
    </row>
    <row r="504" spans="1:31" x14ac:dyDescent="0.3">
      <c r="A504" s="48">
        <v>38918</v>
      </c>
      <c r="B504" s="13">
        <v>94309</v>
      </c>
      <c r="C504" s="13">
        <v>970.8</v>
      </c>
      <c r="D504" s="13">
        <v>0.62129999999999996</v>
      </c>
      <c r="E504" s="13">
        <v>6.25</v>
      </c>
      <c r="F504" s="49">
        <v>7.95</v>
      </c>
      <c r="G504" s="13">
        <v>24.77</v>
      </c>
      <c r="H504" s="36" t="s">
        <v>112</v>
      </c>
      <c r="I504" s="13">
        <v>0.37</v>
      </c>
      <c r="J504" s="13">
        <v>7.8</v>
      </c>
      <c r="K504" s="13">
        <v>413</v>
      </c>
    </row>
    <row r="505" spans="1:31" x14ac:dyDescent="0.3">
      <c r="A505" s="48">
        <v>38929</v>
      </c>
      <c r="B505" s="13">
        <v>110459</v>
      </c>
      <c r="C505" s="13">
        <v>742</v>
      </c>
      <c r="D505" s="13">
        <v>0.47499999999999998</v>
      </c>
      <c r="E505" s="13">
        <v>7.29</v>
      </c>
      <c r="F505" s="49">
        <v>8.0500000000000007</v>
      </c>
      <c r="G505" s="13">
        <v>25.8</v>
      </c>
      <c r="H505" s="36" t="s">
        <v>112</v>
      </c>
      <c r="I505" s="13">
        <v>0.3</v>
      </c>
      <c r="J505" s="13">
        <v>7.7</v>
      </c>
      <c r="K505" s="13">
        <v>644</v>
      </c>
      <c r="L505" s="13">
        <f>AVERAGE(K501:K505)</f>
        <v>1323</v>
      </c>
      <c r="M505" s="38">
        <f>GEOMEAN(K501:K505)</f>
        <v>895.23777948750671</v>
      </c>
      <c r="N505" s="45" t="s">
        <v>379</v>
      </c>
    </row>
    <row r="506" spans="1:31" x14ac:dyDescent="0.3">
      <c r="A506" s="48">
        <v>38938</v>
      </c>
      <c r="B506" s="13">
        <v>101400</v>
      </c>
      <c r="C506" s="13">
        <v>855.3</v>
      </c>
      <c r="D506" s="13">
        <v>0.5474</v>
      </c>
      <c r="E506" s="13">
        <v>6.53</v>
      </c>
      <c r="F506" s="49">
        <v>8.0299999999999994</v>
      </c>
      <c r="G506" s="13">
        <v>22.28</v>
      </c>
      <c r="H506" s="36" t="s">
        <v>112</v>
      </c>
      <c r="I506" s="13">
        <v>0.39</v>
      </c>
      <c r="J506" s="13">
        <v>7.8</v>
      </c>
      <c r="K506" s="13">
        <v>520</v>
      </c>
    </row>
    <row r="507" spans="1:31" x14ac:dyDescent="0.3">
      <c r="A507" s="48">
        <v>38946</v>
      </c>
      <c r="B507" s="13">
        <v>101454</v>
      </c>
      <c r="C507" s="13">
        <v>671</v>
      </c>
      <c r="D507" s="13">
        <v>0.4294</v>
      </c>
      <c r="E507" s="13">
        <v>8</v>
      </c>
      <c r="F507" s="49">
        <v>7.99</v>
      </c>
      <c r="G507" s="13">
        <v>20.52</v>
      </c>
      <c r="H507" s="36" t="s">
        <v>112</v>
      </c>
      <c r="I507" s="13">
        <v>0.5</v>
      </c>
      <c r="J507" s="13">
        <v>7.5</v>
      </c>
      <c r="K507" s="13">
        <v>669</v>
      </c>
    </row>
    <row r="508" spans="1:31" x14ac:dyDescent="0.3">
      <c r="A508" s="48">
        <v>38952</v>
      </c>
      <c r="B508" s="13">
        <v>94859</v>
      </c>
      <c r="C508" s="13">
        <v>876</v>
      </c>
      <c r="D508" s="13">
        <v>0.56059999999999999</v>
      </c>
      <c r="E508" s="13">
        <v>6.5</v>
      </c>
      <c r="F508" s="49">
        <v>7.98</v>
      </c>
      <c r="G508" s="13">
        <v>20.260000000000002</v>
      </c>
      <c r="H508" s="36" t="s">
        <v>112</v>
      </c>
      <c r="I508" s="13">
        <v>0.12</v>
      </c>
      <c r="J508" s="13">
        <v>7.6</v>
      </c>
      <c r="K508" s="13">
        <v>404</v>
      </c>
    </row>
    <row r="509" spans="1:31" x14ac:dyDescent="0.3">
      <c r="A509" s="48">
        <v>38957</v>
      </c>
      <c r="B509" s="13">
        <v>110554</v>
      </c>
      <c r="C509" s="13">
        <v>457.3</v>
      </c>
      <c r="D509" s="13">
        <v>0.29270000000000002</v>
      </c>
      <c r="E509" s="13">
        <v>7.04</v>
      </c>
      <c r="F509" s="49">
        <v>7.89</v>
      </c>
      <c r="G509" s="13">
        <v>23.52</v>
      </c>
      <c r="H509" s="36" t="s">
        <v>112</v>
      </c>
      <c r="I509" s="13">
        <v>0.22</v>
      </c>
      <c r="J509" s="13">
        <v>7.4</v>
      </c>
      <c r="K509" s="13">
        <v>19863</v>
      </c>
    </row>
    <row r="510" spans="1:31" x14ac:dyDescent="0.3">
      <c r="A510" s="48">
        <v>38960</v>
      </c>
      <c r="B510" s="13">
        <v>102821</v>
      </c>
      <c r="C510" s="13">
        <v>739</v>
      </c>
      <c r="D510" s="13">
        <v>0.47299999999999998</v>
      </c>
      <c r="E510" s="13">
        <v>7.02</v>
      </c>
      <c r="F510" s="49">
        <v>7.92</v>
      </c>
      <c r="G510" s="13">
        <v>20.39</v>
      </c>
      <c r="H510" s="36" t="s">
        <v>112</v>
      </c>
      <c r="I510" s="13">
        <v>0.2</v>
      </c>
      <c r="J510" s="13">
        <v>7.7</v>
      </c>
      <c r="K510" s="13">
        <v>1250</v>
      </c>
      <c r="L510" s="13">
        <f>AVERAGE(K506:K510)</f>
        <v>4541.2</v>
      </c>
      <c r="M510" s="38">
        <f>GEOMEAN(K506:K510)</f>
        <v>1283.9648554248097</v>
      </c>
      <c r="N510" s="45" t="s">
        <v>380</v>
      </c>
    </row>
    <row r="511" spans="1:31" x14ac:dyDescent="0.3">
      <c r="A511" s="48">
        <v>38966</v>
      </c>
      <c r="B511" s="13">
        <v>102712</v>
      </c>
      <c r="C511" s="13">
        <v>884.7</v>
      </c>
      <c r="D511" s="13">
        <v>0.56640000000000001</v>
      </c>
      <c r="E511" s="13">
        <v>8</v>
      </c>
      <c r="F511" s="49">
        <v>8.08</v>
      </c>
      <c r="G511" s="13">
        <v>17.38</v>
      </c>
      <c r="H511" s="36" t="s">
        <v>112</v>
      </c>
      <c r="I511" s="13">
        <v>0.41</v>
      </c>
      <c r="J511" s="13">
        <v>8.1</v>
      </c>
      <c r="K511" s="13">
        <v>1211</v>
      </c>
    </row>
    <row r="512" spans="1:31" x14ac:dyDescent="0.3">
      <c r="A512" s="48">
        <v>38972</v>
      </c>
      <c r="B512" s="13">
        <v>110646</v>
      </c>
      <c r="C512" s="13">
        <v>191</v>
      </c>
      <c r="D512" s="13">
        <v>0.123</v>
      </c>
      <c r="E512" s="13">
        <v>7.49</v>
      </c>
      <c r="F512" s="49">
        <v>7.82</v>
      </c>
      <c r="G512" s="13">
        <v>20.41</v>
      </c>
      <c r="H512" s="36" t="s">
        <v>112</v>
      </c>
      <c r="I512" s="13">
        <v>0.7</v>
      </c>
      <c r="J512" s="13">
        <v>7.4</v>
      </c>
      <c r="K512" s="13">
        <v>19863</v>
      </c>
    </row>
    <row r="513" spans="1:31" x14ac:dyDescent="0.3">
      <c r="A513" s="48">
        <v>38974</v>
      </c>
      <c r="B513" s="13">
        <v>103322</v>
      </c>
      <c r="C513" s="13">
        <v>439.9</v>
      </c>
      <c r="D513" s="13">
        <v>0.28149999999999997</v>
      </c>
      <c r="E513" s="13">
        <v>7.82</v>
      </c>
      <c r="F513" s="49">
        <v>7.89</v>
      </c>
      <c r="G513" s="13">
        <v>18.47</v>
      </c>
      <c r="H513" s="36" t="s">
        <v>112</v>
      </c>
      <c r="I513" s="13">
        <v>7.0000000000000007E-2</v>
      </c>
      <c r="J513" s="13">
        <v>7.6</v>
      </c>
      <c r="K513" s="13">
        <v>1081</v>
      </c>
    </row>
    <row r="514" spans="1:31" x14ac:dyDescent="0.3">
      <c r="A514" s="48">
        <v>38980</v>
      </c>
      <c r="B514" s="13">
        <v>93935</v>
      </c>
      <c r="C514" s="13">
        <v>529.70000000000005</v>
      </c>
      <c r="D514" s="13">
        <v>0.33900000000000002</v>
      </c>
      <c r="E514" s="13">
        <v>8.8699999999999992</v>
      </c>
      <c r="F514" s="49">
        <v>8.0299999999999994</v>
      </c>
      <c r="G514" s="13">
        <v>12.96</v>
      </c>
      <c r="H514" s="36" t="s">
        <v>112</v>
      </c>
      <c r="I514" s="13">
        <v>0.06</v>
      </c>
      <c r="J514" s="13">
        <v>7.6</v>
      </c>
      <c r="K514" s="13">
        <v>728</v>
      </c>
    </row>
    <row r="515" spans="1:31" x14ac:dyDescent="0.3">
      <c r="A515" s="48">
        <v>38986</v>
      </c>
      <c r="B515" s="13">
        <v>95617</v>
      </c>
      <c r="C515" s="13">
        <v>680</v>
      </c>
      <c r="D515" s="13">
        <v>0.435</v>
      </c>
      <c r="E515" s="13">
        <v>8.24</v>
      </c>
      <c r="F515" s="49">
        <v>7.92</v>
      </c>
      <c r="G515" s="13">
        <v>14.12</v>
      </c>
      <c r="H515" s="36" t="s">
        <v>112</v>
      </c>
      <c r="I515" s="13">
        <v>0.2</v>
      </c>
      <c r="J515" s="13">
        <v>7.7</v>
      </c>
      <c r="K515" s="13">
        <v>583</v>
      </c>
      <c r="L515" s="13">
        <f>AVERAGE(K511:K515)</f>
        <v>4693.2</v>
      </c>
      <c r="M515" s="38">
        <f>GEOMEAN(K511:K515)</f>
        <v>1616.4524088407413</v>
      </c>
      <c r="N515" s="45" t="s">
        <v>381</v>
      </c>
    </row>
    <row r="516" spans="1:31" x14ac:dyDescent="0.3">
      <c r="A516" s="48">
        <v>38994</v>
      </c>
      <c r="B516" s="13">
        <v>100006</v>
      </c>
      <c r="C516" s="13">
        <v>450.9</v>
      </c>
      <c r="D516" s="13">
        <v>0.28849999999999998</v>
      </c>
      <c r="E516" s="13">
        <v>7.07</v>
      </c>
      <c r="F516" s="49">
        <v>7.89</v>
      </c>
      <c r="G516" s="13">
        <v>18.97</v>
      </c>
      <c r="H516" s="36" t="s">
        <v>112</v>
      </c>
      <c r="I516" s="13">
        <v>0.3</v>
      </c>
      <c r="J516" s="13">
        <v>7.5</v>
      </c>
      <c r="K516" s="13">
        <v>2187</v>
      </c>
    </row>
    <row r="517" spans="1:31" x14ac:dyDescent="0.3">
      <c r="A517" s="48">
        <v>39000</v>
      </c>
      <c r="B517" s="13">
        <v>100812</v>
      </c>
      <c r="C517" s="13">
        <v>881</v>
      </c>
      <c r="D517" s="13">
        <v>0.56399999999999995</v>
      </c>
      <c r="E517" s="13">
        <v>7.41</v>
      </c>
      <c r="F517" s="49">
        <v>7.97</v>
      </c>
      <c r="G517" s="13">
        <v>15.17</v>
      </c>
      <c r="H517" s="36" t="s">
        <v>112</v>
      </c>
      <c r="I517" s="13">
        <v>0.3</v>
      </c>
      <c r="J517" s="13">
        <v>7.9</v>
      </c>
      <c r="K517" s="13">
        <v>292</v>
      </c>
      <c r="O517" s="28">
        <v>1.3</v>
      </c>
      <c r="P517" s="28">
        <v>69.900000000000006</v>
      </c>
      <c r="Q517" s="28" t="s">
        <v>321</v>
      </c>
      <c r="R517" s="28" t="s">
        <v>321</v>
      </c>
      <c r="S517" s="28" t="s">
        <v>321</v>
      </c>
      <c r="T517" s="28" t="s">
        <v>321</v>
      </c>
      <c r="U517" s="28" t="s">
        <v>321</v>
      </c>
      <c r="V517" s="28">
        <v>3.1</v>
      </c>
      <c r="W517" s="28" t="s">
        <v>321</v>
      </c>
      <c r="X517" s="28">
        <v>106</v>
      </c>
      <c r="Y517" s="28" t="s">
        <v>321</v>
      </c>
      <c r="Z517" s="28">
        <v>0.47</v>
      </c>
      <c r="AA517" s="28" t="s">
        <v>321</v>
      </c>
      <c r="AB517" s="28">
        <v>57.3</v>
      </c>
      <c r="AC517" s="28" t="s">
        <v>321</v>
      </c>
      <c r="AD517" s="13">
        <v>342</v>
      </c>
      <c r="AE517" s="29" t="s">
        <v>321</v>
      </c>
    </row>
    <row r="518" spans="1:31" x14ac:dyDescent="0.3">
      <c r="A518" s="48">
        <v>39009</v>
      </c>
      <c r="B518" s="13">
        <v>111531</v>
      </c>
      <c r="C518" s="13">
        <v>687</v>
      </c>
      <c r="D518" s="13">
        <v>0.43969999999999998</v>
      </c>
      <c r="E518" s="13">
        <v>8.89</v>
      </c>
      <c r="F518" s="49">
        <v>8.02</v>
      </c>
      <c r="G518" s="13">
        <v>13.14</v>
      </c>
      <c r="H518" s="36" t="s">
        <v>112</v>
      </c>
      <c r="I518" s="13">
        <v>0.17</v>
      </c>
      <c r="J518" s="13">
        <v>7.5</v>
      </c>
      <c r="K518" s="13">
        <v>794</v>
      </c>
    </row>
    <row r="519" spans="1:31" x14ac:dyDescent="0.3">
      <c r="A519" s="48">
        <v>39016</v>
      </c>
      <c r="B519" s="13">
        <v>94651</v>
      </c>
      <c r="C519" s="13">
        <v>892.6</v>
      </c>
      <c r="D519" s="13">
        <v>0.57130000000000003</v>
      </c>
      <c r="E519" s="13">
        <v>9.86</v>
      </c>
      <c r="F519" s="49">
        <v>7.81</v>
      </c>
      <c r="G519" s="13">
        <v>7.71</v>
      </c>
      <c r="H519" s="36" t="s">
        <v>112</v>
      </c>
      <c r="I519" s="13">
        <v>0.31</v>
      </c>
      <c r="J519" s="13">
        <v>7.8</v>
      </c>
      <c r="K519" s="13">
        <v>246</v>
      </c>
    </row>
    <row r="520" spans="1:31" x14ac:dyDescent="0.3">
      <c r="A520" s="48">
        <v>39021</v>
      </c>
      <c r="B520" s="13">
        <v>95143</v>
      </c>
      <c r="C520" s="13">
        <v>861.6</v>
      </c>
      <c r="D520" s="13">
        <v>0.5514</v>
      </c>
      <c r="E520" s="13">
        <v>8.67</v>
      </c>
      <c r="F520" s="49">
        <v>7.8</v>
      </c>
      <c r="G520" s="13">
        <v>12.13</v>
      </c>
      <c r="H520" s="36" t="s">
        <v>112</v>
      </c>
      <c r="I520" s="13">
        <v>0.17</v>
      </c>
      <c r="J520" s="13">
        <v>8.1</v>
      </c>
      <c r="K520" s="13">
        <v>1850</v>
      </c>
      <c r="L520" s="13">
        <f>AVERAGE(K516:K520)</f>
        <v>1073.8</v>
      </c>
      <c r="M520" s="38">
        <f>GEOMEAN(K516:K520)</f>
        <v>745.81616904071075</v>
      </c>
      <c r="N520" s="45" t="s">
        <v>383</v>
      </c>
    </row>
    <row r="521" spans="1:31" x14ac:dyDescent="0.3">
      <c r="A521" s="48">
        <v>39027</v>
      </c>
      <c r="B521" s="13">
        <v>103957</v>
      </c>
      <c r="C521" s="13">
        <v>993.5</v>
      </c>
      <c r="D521" s="13">
        <v>0.63590000000000002</v>
      </c>
      <c r="E521" s="13">
        <v>10.26</v>
      </c>
      <c r="F521" s="49">
        <v>7.99</v>
      </c>
      <c r="G521" s="13">
        <v>8.69</v>
      </c>
      <c r="H521" s="36" t="s">
        <v>112</v>
      </c>
      <c r="I521" s="13">
        <v>0.45</v>
      </c>
      <c r="J521" s="13">
        <v>7.7</v>
      </c>
      <c r="K521" s="13">
        <v>1722</v>
      </c>
    </row>
    <row r="522" spans="1:31" x14ac:dyDescent="0.3">
      <c r="A522" s="48">
        <v>39030</v>
      </c>
      <c r="B522" s="13">
        <v>101647</v>
      </c>
      <c r="C522" s="13">
        <v>737.8</v>
      </c>
      <c r="D522" s="13">
        <v>0.47220000000000001</v>
      </c>
      <c r="E522" s="13">
        <v>10.039999999999999</v>
      </c>
      <c r="F522" s="49">
        <v>7.95</v>
      </c>
      <c r="G522" s="13">
        <v>10.119999999999999</v>
      </c>
      <c r="H522" s="36" t="s">
        <v>112</v>
      </c>
      <c r="I522" s="13">
        <v>0.09</v>
      </c>
      <c r="J522" s="13">
        <v>7.8</v>
      </c>
      <c r="K522" s="13">
        <v>907</v>
      </c>
    </row>
    <row r="523" spans="1:31" x14ac:dyDescent="0.3">
      <c r="A523" s="48">
        <v>39034</v>
      </c>
      <c r="B523" s="13">
        <v>94453</v>
      </c>
      <c r="C523" s="13">
        <v>768.2</v>
      </c>
      <c r="D523" s="13">
        <v>0.49159999999999998</v>
      </c>
      <c r="E523" s="13">
        <v>11.84</v>
      </c>
      <c r="F523" s="49">
        <v>8.0500000000000007</v>
      </c>
      <c r="G523" s="13">
        <v>6.01</v>
      </c>
      <c r="H523" s="36" t="s">
        <v>112</v>
      </c>
      <c r="I523" s="13">
        <v>0.25</v>
      </c>
      <c r="J523" s="13">
        <v>7.5</v>
      </c>
      <c r="K523" s="13">
        <v>389</v>
      </c>
    </row>
    <row r="524" spans="1:31" x14ac:dyDescent="0.3">
      <c r="A524" s="48">
        <v>39037</v>
      </c>
      <c r="B524" s="13">
        <v>94918</v>
      </c>
      <c r="C524" s="13">
        <v>257</v>
      </c>
      <c r="D524" s="13">
        <v>0.16500000000000001</v>
      </c>
      <c r="E524" s="13">
        <v>10.17</v>
      </c>
      <c r="F524" s="49">
        <v>7.27</v>
      </c>
      <c r="G524" s="13">
        <v>7.94</v>
      </c>
      <c r="H524" s="36" t="s">
        <v>112</v>
      </c>
      <c r="I524" s="13">
        <v>0.7</v>
      </c>
      <c r="J524" s="13">
        <v>7.4</v>
      </c>
      <c r="K524" s="13">
        <v>8664</v>
      </c>
    </row>
    <row r="525" spans="1:31" x14ac:dyDescent="0.3">
      <c r="A525" s="48">
        <v>39049</v>
      </c>
      <c r="B525" s="13">
        <v>95914</v>
      </c>
      <c r="C525" s="13">
        <v>1009</v>
      </c>
      <c r="D525" s="13">
        <v>0.64600000000000002</v>
      </c>
      <c r="E525" s="13">
        <v>10.27</v>
      </c>
      <c r="F525" s="49">
        <v>7.61</v>
      </c>
      <c r="G525" s="13">
        <v>9.1199999999999992</v>
      </c>
      <c r="H525" s="36" t="s">
        <v>112</v>
      </c>
      <c r="I525" s="13">
        <v>0.4</v>
      </c>
      <c r="J525" s="13">
        <v>7.8</v>
      </c>
      <c r="K525" s="13">
        <v>122</v>
      </c>
      <c r="L525" s="13">
        <f>AVERAGE(K521:K525)</f>
        <v>2360.8000000000002</v>
      </c>
      <c r="M525" s="38">
        <f>GEOMEAN(K521:K525)</f>
        <v>915.23719613261858</v>
      </c>
      <c r="N525" s="45" t="s">
        <v>384</v>
      </c>
    </row>
    <row r="526" spans="1:31" x14ac:dyDescent="0.3">
      <c r="A526" s="48">
        <v>39056</v>
      </c>
      <c r="B526" s="13">
        <v>95924</v>
      </c>
      <c r="C526" s="13">
        <v>912</v>
      </c>
      <c r="D526" s="13">
        <v>0.5837</v>
      </c>
      <c r="E526" s="13">
        <v>13.44</v>
      </c>
      <c r="F526" s="49">
        <v>7.74</v>
      </c>
      <c r="G526" s="13">
        <v>-0.01</v>
      </c>
      <c r="H526" s="36" t="s">
        <v>112</v>
      </c>
      <c r="I526" s="13">
        <v>0.28000000000000003</v>
      </c>
      <c r="J526" s="13">
        <v>7.9</v>
      </c>
      <c r="K526" s="13">
        <v>416</v>
      </c>
    </row>
    <row r="527" spans="1:31" x14ac:dyDescent="0.3">
      <c r="A527" s="48">
        <v>39063</v>
      </c>
      <c r="B527" s="13">
        <v>123221</v>
      </c>
      <c r="C527" s="13">
        <v>681.9</v>
      </c>
      <c r="D527" s="13">
        <v>0.43640000000000001</v>
      </c>
      <c r="E527" s="13">
        <v>10.39</v>
      </c>
      <c r="F527" s="49">
        <v>7.86</v>
      </c>
      <c r="G527" s="13">
        <v>7.18</v>
      </c>
      <c r="H527" s="36" t="s">
        <v>112</v>
      </c>
      <c r="I527" s="13">
        <v>0.05</v>
      </c>
      <c r="J527" s="13">
        <v>6.9</v>
      </c>
      <c r="K527" s="13">
        <v>1860</v>
      </c>
    </row>
    <row r="528" spans="1:31" x14ac:dyDescent="0.3">
      <c r="A528" s="48">
        <v>39065</v>
      </c>
      <c r="B528" s="13">
        <v>100035</v>
      </c>
      <c r="C528" s="13">
        <v>767.3</v>
      </c>
      <c r="D528" s="13">
        <v>0.49109999999999998</v>
      </c>
      <c r="E528" s="13">
        <v>11.31</v>
      </c>
      <c r="F528" s="49">
        <v>8.0299999999999994</v>
      </c>
      <c r="G528" s="13">
        <v>5.98</v>
      </c>
      <c r="H528" s="36" t="s">
        <v>112</v>
      </c>
      <c r="I528" s="13">
        <v>0.24</v>
      </c>
      <c r="J528" s="13">
        <v>8.1999999999999993</v>
      </c>
      <c r="K528" s="13">
        <v>717</v>
      </c>
    </row>
    <row r="529" spans="1:31" x14ac:dyDescent="0.3">
      <c r="A529" s="48">
        <v>39069</v>
      </c>
      <c r="B529" s="13">
        <v>102046</v>
      </c>
      <c r="C529" s="13">
        <v>922.5</v>
      </c>
      <c r="D529" s="13">
        <v>0.59040000000000004</v>
      </c>
      <c r="E529" s="13">
        <v>11.09</v>
      </c>
      <c r="F529" s="49">
        <v>7.74</v>
      </c>
      <c r="G529" s="13">
        <v>8.76</v>
      </c>
      <c r="H529" s="36" t="s">
        <v>112</v>
      </c>
      <c r="I529" s="13">
        <v>5.18</v>
      </c>
      <c r="J529" s="13">
        <v>7.5</v>
      </c>
      <c r="K529" s="13">
        <v>213</v>
      </c>
    </row>
    <row r="530" spans="1:31" x14ac:dyDescent="0.3">
      <c r="A530" s="48">
        <v>39072</v>
      </c>
      <c r="B530" s="13">
        <v>95739</v>
      </c>
      <c r="C530" s="13">
        <v>384.6</v>
      </c>
      <c r="D530" s="13">
        <v>0.24610000000000001</v>
      </c>
      <c r="E530" s="13">
        <v>10.73</v>
      </c>
      <c r="F530" s="49">
        <v>7.43</v>
      </c>
      <c r="G530" s="13">
        <v>7.53</v>
      </c>
      <c r="H530" s="36" t="s">
        <v>112</v>
      </c>
      <c r="I530" s="13">
        <v>0.06</v>
      </c>
      <c r="J530" s="13">
        <v>7.3</v>
      </c>
      <c r="K530" s="13">
        <v>1935</v>
      </c>
      <c r="L530" s="13">
        <f>AVERAGE(K526:K530)</f>
        <v>1028.2</v>
      </c>
      <c r="M530" s="38">
        <f>GEOMEAN(K526:K530)</f>
        <v>744.452856494917</v>
      </c>
      <c r="N530" s="45" t="s">
        <v>385</v>
      </c>
    </row>
    <row r="531" spans="1:31" x14ac:dyDescent="0.3">
      <c r="A531" s="48">
        <v>39093</v>
      </c>
      <c r="B531" s="13">
        <v>95905</v>
      </c>
      <c r="C531" s="13">
        <v>915.4</v>
      </c>
      <c r="D531" s="13">
        <v>0.58589999999999998</v>
      </c>
      <c r="E531" s="13">
        <v>12.62</v>
      </c>
      <c r="F531" s="49">
        <v>8.1199999999999992</v>
      </c>
      <c r="G531" s="13">
        <v>2.02</v>
      </c>
      <c r="H531" s="36" t="s">
        <v>112</v>
      </c>
      <c r="I531" s="13">
        <v>0.12</v>
      </c>
      <c r="J531" s="13">
        <v>7.6</v>
      </c>
      <c r="K531" s="13">
        <v>216</v>
      </c>
    </row>
    <row r="532" spans="1:31" x14ac:dyDescent="0.3">
      <c r="A532" s="48">
        <v>39098</v>
      </c>
      <c r="B532" s="13">
        <v>95555</v>
      </c>
      <c r="C532" s="13">
        <v>675</v>
      </c>
      <c r="D532" s="13">
        <v>0.432</v>
      </c>
      <c r="E532" s="13">
        <v>12.62</v>
      </c>
      <c r="F532" s="49">
        <v>7.95</v>
      </c>
      <c r="G532" s="13">
        <v>3.58</v>
      </c>
      <c r="H532" s="36" t="s">
        <v>112</v>
      </c>
      <c r="I532" s="13">
        <v>0.8</v>
      </c>
      <c r="J532" s="13">
        <v>7.8</v>
      </c>
      <c r="K532" s="13">
        <v>323</v>
      </c>
    </row>
    <row r="533" spans="1:31" x14ac:dyDescent="0.3">
      <c r="A533" s="48">
        <v>39100</v>
      </c>
      <c r="B533" s="13">
        <v>95813</v>
      </c>
      <c r="C533" s="13">
        <v>859</v>
      </c>
      <c r="D533" s="13">
        <v>0.55000000000000004</v>
      </c>
      <c r="E533" s="13">
        <v>13.18</v>
      </c>
      <c r="F533" s="49">
        <v>7.46</v>
      </c>
      <c r="G533" s="13">
        <v>2.91</v>
      </c>
      <c r="H533" s="36" t="s">
        <v>112</v>
      </c>
      <c r="I533" s="13">
        <v>83</v>
      </c>
      <c r="J533" s="13">
        <v>7.7</v>
      </c>
      <c r="K533" s="13">
        <v>218</v>
      </c>
    </row>
    <row r="534" spans="1:31" x14ac:dyDescent="0.3">
      <c r="A534" s="48">
        <v>39105</v>
      </c>
      <c r="B534" s="13">
        <v>105420</v>
      </c>
      <c r="C534" s="13">
        <v>1927</v>
      </c>
      <c r="D534" s="13">
        <v>1.2330000000000001</v>
      </c>
      <c r="E534" s="13">
        <v>13.72</v>
      </c>
      <c r="F534" s="49">
        <v>8</v>
      </c>
      <c r="G534" s="13">
        <v>2.0699999999999998</v>
      </c>
      <c r="H534" s="36" t="s">
        <v>112</v>
      </c>
      <c r="I534" s="13">
        <v>0.46</v>
      </c>
      <c r="J534" s="13">
        <v>7.3</v>
      </c>
      <c r="K534" s="13">
        <v>794</v>
      </c>
    </row>
    <row r="535" spans="1:31" x14ac:dyDescent="0.3">
      <c r="A535" s="48">
        <v>39113</v>
      </c>
      <c r="B535" s="13">
        <v>100714</v>
      </c>
      <c r="C535" s="13">
        <v>1445</v>
      </c>
      <c r="D535" s="13">
        <v>0.92449999999999999</v>
      </c>
      <c r="E535" s="13">
        <v>13.9</v>
      </c>
      <c r="F535" s="49">
        <v>7.95</v>
      </c>
      <c r="G535" s="13">
        <v>-0.14000000000000001</v>
      </c>
      <c r="H535" s="36" t="s">
        <v>112</v>
      </c>
      <c r="I535" s="13">
        <v>0.34</v>
      </c>
      <c r="J535" s="13">
        <v>7.8</v>
      </c>
      <c r="K535" s="13">
        <v>594</v>
      </c>
      <c r="L535" s="13">
        <f>AVERAGE(K531:K535)</f>
        <v>429</v>
      </c>
      <c r="M535" s="38">
        <f>GEOMEAN(K531:K535)</f>
        <v>372.51515250614517</v>
      </c>
      <c r="N535" s="45" t="s">
        <v>386</v>
      </c>
    </row>
    <row r="536" spans="1:31" x14ac:dyDescent="0.3">
      <c r="A536" s="48">
        <v>39121</v>
      </c>
      <c r="B536" s="28"/>
      <c r="F536" s="13" t="s">
        <v>387</v>
      </c>
    </row>
    <row r="537" spans="1:31" x14ac:dyDescent="0.3">
      <c r="A537" s="48">
        <v>39125</v>
      </c>
      <c r="G537" s="13" t="s">
        <v>388</v>
      </c>
    </row>
    <row r="538" spans="1:31" x14ac:dyDescent="0.3">
      <c r="A538" s="48">
        <v>39133</v>
      </c>
      <c r="B538" s="28"/>
      <c r="G538" s="13" t="s">
        <v>388</v>
      </c>
    </row>
    <row r="539" spans="1:31" x14ac:dyDescent="0.3">
      <c r="A539" s="48">
        <v>39135</v>
      </c>
      <c r="B539" s="28"/>
      <c r="G539" s="13" t="s">
        <v>388</v>
      </c>
    </row>
    <row r="540" spans="1:31" x14ac:dyDescent="0.3">
      <c r="A540" s="48">
        <v>39141</v>
      </c>
      <c r="B540" s="13">
        <v>100650</v>
      </c>
      <c r="C540" s="13">
        <v>1674</v>
      </c>
      <c r="D540" s="13">
        <v>1.071</v>
      </c>
      <c r="E540" s="13">
        <v>13.46</v>
      </c>
      <c r="F540" s="49">
        <v>7.72</v>
      </c>
      <c r="G540" s="13">
        <v>2.68</v>
      </c>
      <c r="H540" s="36" t="s">
        <v>112</v>
      </c>
      <c r="I540" s="13">
        <v>5.14</v>
      </c>
      <c r="J540" s="13">
        <v>7.6</v>
      </c>
      <c r="K540" s="13">
        <v>199</v>
      </c>
      <c r="L540" s="13">
        <f>AVERAGE(K536:K540)</f>
        <v>199</v>
      </c>
      <c r="M540" s="38">
        <f>GEOMEAN(K536:K540)</f>
        <v>199</v>
      </c>
      <c r="N540" s="45" t="s">
        <v>389</v>
      </c>
    </row>
    <row r="541" spans="1:31" x14ac:dyDescent="0.3">
      <c r="A541" s="48">
        <v>39149</v>
      </c>
      <c r="B541" s="13">
        <v>101512</v>
      </c>
      <c r="C541" s="13">
        <v>1318</v>
      </c>
      <c r="D541" s="13">
        <v>0.84350000000000003</v>
      </c>
      <c r="E541" s="13">
        <v>13.31</v>
      </c>
      <c r="F541" s="49">
        <v>7.83</v>
      </c>
      <c r="G541" s="13">
        <v>1.56</v>
      </c>
      <c r="H541" s="36" t="s">
        <v>112</v>
      </c>
      <c r="I541" s="13">
        <v>0.93</v>
      </c>
      <c r="J541" s="13">
        <v>7.5</v>
      </c>
      <c r="K541" s="13">
        <v>759</v>
      </c>
    </row>
    <row r="542" spans="1:31" x14ac:dyDescent="0.3">
      <c r="A542" s="48">
        <v>39154</v>
      </c>
      <c r="B542" s="13">
        <v>91107</v>
      </c>
      <c r="C542" s="13">
        <v>1188</v>
      </c>
      <c r="D542" s="13">
        <v>0.76049999999999995</v>
      </c>
      <c r="E542" s="13">
        <v>10.43</v>
      </c>
      <c r="F542" s="49">
        <v>7.83</v>
      </c>
      <c r="G542" s="13">
        <v>7.21</v>
      </c>
      <c r="H542" s="36" t="s">
        <v>112</v>
      </c>
      <c r="I542" s="13">
        <v>0.33</v>
      </c>
      <c r="J542" s="13">
        <v>7.8</v>
      </c>
      <c r="K542" s="13">
        <v>663</v>
      </c>
      <c r="O542" s="28">
        <v>1.1000000000000001</v>
      </c>
      <c r="P542" s="28">
        <v>84.2</v>
      </c>
      <c r="Q542" s="28" t="s">
        <v>321</v>
      </c>
      <c r="R542" s="28" t="s">
        <v>321</v>
      </c>
      <c r="S542" s="28" t="s">
        <v>321</v>
      </c>
      <c r="T542" s="28" t="s">
        <v>321</v>
      </c>
      <c r="U542" s="28" t="s">
        <v>321</v>
      </c>
      <c r="V542" s="28">
        <v>2.2999999999999998</v>
      </c>
      <c r="W542" s="28">
        <v>11</v>
      </c>
      <c r="X542" s="28">
        <v>204</v>
      </c>
      <c r="Y542" s="28" t="s">
        <v>321</v>
      </c>
      <c r="Z542" s="28">
        <v>0.53</v>
      </c>
      <c r="AA542" s="28" t="s">
        <v>321</v>
      </c>
      <c r="AB542" s="28">
        <v>59.2</v>
      </c>
      <c r="AC542" s="28" t="s">
        <v>321</v>
      </c>
      <c r="AD542" s="13">
        <v>323</v>
      </c>
      <c r="AE542" s="29" t="s">
        <v>321</v>
      </c>
    </row>
    <row r="543" spans="1:31" x14ac:dyDescent="0.3">
      <c r="A543" s="48">
        <v>39162</v>
      </c>
      <c r="B543" s="13">
        <v>100613</v>
      </c>
      <c r="C543" s="13">
        <v>1141</v>
      </c>
      <c r="D543" s="13">
        <v>0.73009999999999997</v>
      </c>
      <c r="E543" s="13">
        <v>11.38</v>
      </c>
      <c r="F543" s="49">
        <v>7.84</v>
      </c>
      <c r="G543" s="13">
        <v>8.44</v>
      </c>
      <c r="H543" s="36" t="s">
        <v>112</v>
      </c>
      <c r="I543" s="13">
        <v>0.75</v>
      </c>
      <c r="J543" s="13">
        <v>7.8</v>
      </c>
      <c r="K543" s="13">
        <v>759</v>
      </c>
    </row>
    <row r="544" spans="1:31" x14ac:dyDescent="0.3">
      <c r="A544" s="48">
        <v>39170</v>
      </c>
      <c r="B544" s="13">
        <v>110405</v>
      </c>
      <c r="C544" s="13">
        <v>929</v>
      </c>
      <c r="D544" s="13">
        <v>0.59499999999999997</v>
      </c>
      <c r="E544" s="13">
        <v>10.79</v>
      </c>
      <c r="F544" s="49">
        <v>8.0500000000000007</v>
      </c>
      <c r="G544" s="13">
        <v>11.92</v>
      </c>
      <c r="H544" s="36" t="s">
        <v>112</v>
      </c>
      <c r="I544" s="13">
        <v>0.4</v>
      </c>
      <c r="J544" s="13">
        <v>7.7</v>
      </c>
      <c r="K544" s="13">
        <v>933</v>
      </c>
    </row>
    <row r="545" spans="1:31" x14ac:dyDescent="0.3">
      <c r="A545" s="48">
        <v>39175</v>
      </c>
      <c r="B545" s="13">
        <v>101429</v>
      </c>
      <c r="C545" s="13">
        <v>1007</v>
      </c>
      <c r="D545" s="13">
        <v>0.64439999999999997</v>
      </c>
      <c r="E545" s="13">
        <v>10.35</v>
      </c>
      <c r="F545" s="49">
        <v>8.0399999999999991</v>
      </c>
      <c r="G545" s="13">
        <v>13.63</v>
      </c>
      <c r="H545" s="36" t="s">
        <v>112</v>
      </c>
      <c r="I545" s="13">
        <v>0.1</v>
      </c>
      <c r="J545" s="13">
        <v>7.7</v>
      </c>
      <c r="K545" s="13">
        <v>594</v>
      </c>
      <c r="L545" s="13">
        <f>AVERAGE(K541:K545)</f>
        <v>741.6</v>
      </c>
      <c r="M545" s="38">
        <f>GEOMEAN(K541:K545)</f>
        <v>733.04904751440949</v>
      </c>
      <c r="N545" s="45" t="s">
        <v>393</v>
      </c>
    </row>
    <row r="546" spans="1:31" x14ac:dyDescent="0.3">
      <c r="A546" s="48">
        <v>39181</v>
      </c>
      <c r="B546" s="13">
        <v>103834</v>
      </c>
      <c r="C546" s="13">
        <v>1035</v>
      </c>
      <c r="D546" s="13">
        <v>0.66220000000000001</v>
      </c>
      <c r="E546" s="13">
        <v>13.03</v>
      </c>
      <c r="F546" s="49">
        <v>7.53</v>
      </c>
      <c r="G546" s="13">
        <v>4.3899999999999997</v>
      </c>
      <c r="H546" s="36" t="s">
        <v>112</v>
      </c>
      <c r="I546" s="13">
        <v>0.04</v>
      </c>
      <c r="J546" s="13">
        <v>7.4</v>
      </c>
      <c r="K546" s="13">
        <v>987</v>
      </c>
    </row>
    <row r="547" spans="1:31" x14ac:dyDescent="0.3">
      <c r="A547" s="48">
        <v>39191</v>
      </c>
      <c r="B547" s="13">
        <v>100254</v>
      </c>
      <c r="C547" s="13">
        <v>962.7</v>
      </c>
      <c r="D547" s="13">
        <v>0.61609999999999998</v>
      </c>
      <c r="E547" s="13">
        <v>10.78</v>
      </c>
      <c r="F547" s="49">
        <v>7.1</v>
      </c>
      <c r="G547" s="13">
        <v>8.9600000000000009</v>
      </c>
      <c r="H547" s="36" t="s">
        <v>112</v>
      </c>
      <c r="I547" s="13">
        <v>0.41</v>
      </c>
      <c r="J547" s="13">
        <v>7.1</v>
      </c>
      <c r="K547" s="13">
        <v>1274</v>
      </c>
    </row>
    <row r="548" spans="1:31" x14ac:dyDescent="0.3">
      <c r="A548" s="48">
        <v>39195</v>
      </c>
      <c r="B548" s="13">
        <v>100630</v>
      </c>
      <c r="C548" s="13">
        <v>1023</v>
      </c>
      <c r="D548" s="13">
        <v>0.65439999999999998</v>
      </c>
      <c r="E548" s="13">
        <v>9.85</v>
      </c>
      <c r="F548" s="49">
        <v>7.83</v>
      </c>
      <c r="G548" s="13">
        <v>15.51</v>
      </c>
      <c r="H548" s="36" t="s">
        <v>112</v>
      </c>
      <c r="I548" s="13">
        <v>0.28999999999999998</v>
      </c>
      <c r="J548" s="13">
        <v>7.4</v>
      </c>
      <c r="K548" s="13">
        <v>331</v>
      </c>
    </row>
    <row r="549" spans="1:31" x14ac:dyDescent="0.3">
      <c r="A549" s="48">
        <v>39198</v>
      </c>
      <c r="B549" s="13">
        <v>94531</v>
      </c>
      <c r="C549" s="13">
        <v>593</v>
      </c>
      <c r="D549" s="13">
        <v>0.379</v>
      </c>
      <c r="E549" s="13">
        <v>8.26</v>
      </c>
      <c r="F549" s="49">
        <v>7.68</v>
      </c>
      <c r="G549" s="13">
        <v>14.33</v>
      </c>
      <c r="H549" s="36" t="s">
        <v>112</v>
      </c>
      <c r="I549" s="13">
        <v>0</v>
      </c>
      <c r="J549" s="13">
        <v>7.9</v>
      </c>
      <c r="K549" s="13">
        <v>5475</v>
      </c>
      <c r="L549" s="13">
        <f>AVERAGE(K545:K549)</f>
        <v>1732.2</v>
      </c>
      <c r="M549" s="38">
        <f>GEOMEAN(K545:K549)</f>
        <v>1062.421934829878</v>
      </c>
      <c r="N549" s="45" t="s">
        <v>397</v>
      </c>
    </row>
    <row r="550" spans="1:31" x14ac:dyDescent="0.3">
      <c r="A550" s="48">
        <v>39209</v>
      </c>
      <c r="B550" s="13">
        <v>110400</v>
      </c>
      <c r="C550" s="13">
        <v>1074</v>
      </c>
      <c r="D550" s="13">
        <v>0.68700000000000006</v>
      </c>
      <c r="E550" s="13">
        <v>11.18</v>
      </c>
      <c r="F550" s="49">
        <v>7.92</v>
      </c>
      <c r="G550" s="13">
        <v>14.1</v>
      </c>
      <c r="H550" s="36" t="s">
        <v>112</v>
      </c>
      <c r="I550" s="13">
        <v>0.4</v>
      </c>
      <c r="J550" s="13">
        <v>7.7</v>
      </c>
      <c r="K550" s="13">
        <v>209</v>
      </c>
    </row>
    <row r="551" spans="1:31" x14ac:dyDescent="0.3">
      <c r="A551" s="48">
        <v>39218</v>
      </c>
      <c r="B551" s="13">
        <v>94054</v>
      </c>
      <c r="C551" s="13">
        <v>385</v>
      </c>
      <c r="D551" s="13">
        <v>0.247</v>
      </c>
      <c r="E551" s="13">
        <v>7.7</v>
      </c>
      <c r="F551" s="49">
        <v>7.76</v>
      </c>
      <c r="G551" s="13">
        <v>17.71</v>
      </c>
      <c r="H551" s="36" t="s">
        <v>112</v>
      </c>
      <c r="I551" s="13">
        <v>0.2</v>
      </c>
      <c r="J551" s="13">
        <v>7.6</v>
      </c>
      <c r="K551" s="13">
        <v>24192</v>
      </c>
    </row>
    <row r="552" spans="1:31" x14ac:dyDescent="0.3">
      <c r="A552" s="48">
        <v>39219</v>
      </c>
      <c r="B552" s="13">
        <v>102245</v>
      </c>
      <c r="C552" s="13">
        <v>712.6</v>
      </c>
      <c r="D552" s="13">
        <v>0.45610000000000001</v>
      </c>
      <c r="E552" s="13">
        <v>9.01</v>
      </c>
      <c r="F552" s="49">
        <v>7.7</v>
      </c>
      <c r="G552" s="13">
        <v>14</v>
      </c>
      <c r="H552" s="36" t="s">
        <v>112</v>
      </c>
      <c r="I552" s="13">
        <v>0.28000000000000003</v>
      </c>
      <c r="J552" s="13">
        <v>7.5</v>
      </c>
      <c r="K552" s="13">
        <v>3448</v>
      </c>
    </row>
    <row r="553" spans="1:31" x14ac:dyDescent="0.3">
      <c r="A553" s="48">
        <v>39226</v>
      </c>
      <c r="B553" s="13">
        <v>101244</v>
      </c>
      <c r="C553" s="13">
        <v>1084</v>
      </c>
      <c r="D553" s="13">
        <v>0.69389999999999996</v>
      </c>
      <c r="E553" s="13">
        <v>8.18</v>
      </c>
      <c r="F553" s="49">
        <v>7.71</v>
      </c>
      <c r="G553" s="13">
        <v>19.32</v>
      </c>
      <c r="H553" s="36" t="s">
        <v>112</v>
      </c>
      <c r="I553" s="13">
        <v>0.61</v>
      </c>
      <c r="J553" s="13">
        <v>7.8</v>
      </c>
      <c r="K553" s="13">
        <v>631</v>
      </c>
    </row>
    <row r="554" spans="1:31" x14ac:dyDescent="0.3">
      <c r="A554" s="48">
        <v>39232</v>
      </c>
      <c r="B554" s="13">
        <v>103244</v>
      </c>
      <c r="C554" s="13">
        <v>870.7</v>
      </c>
      <c r="D554" s="13">
        <v>0.55730000000000002</v>
      </c>
      <c r="E554" s="13">
        <v>7.16</v>
      </c>
      <c r="F554" s="49">
        <v>7.81</v>
      </c>
      <c r="G554" s="13">
        <v>20.8</v>
      </c>
      <c r="H554" s="36" t="s">
        <v>112</v>
      </c>
      <c r="I554" s="13">
        <v>0.28999999999999998</v>
      </c>
      <c r="J554" s="13">
        <v>7.5</v>
      </c>
      <c r="K554" s="13">
        <v>448</v>
      </c>
      <c r="L554" s="13">
        <f>AVERAGE(K550:K554)</f>
        <v>5785.6</v>
      </c>
      <c r="M554" s="38">
        <f>GEOMEAN(K550:K554)</f>
        <v>1375.7468847509656</v>
      </c>
      <c r="N554" s="45" t="s">
        <v>398</v>
      </c>
    </row>
    <row r="555" spans="1:31" x14ac:dyDescent="0.3">
      <c r="A555" s="48">
        <v>39240</v>
      </c>
      <c r="B555" s="13">
        <v>102944</v>
      </c>
      <c r="C555" s="13">
        <v>1039</v>
      </c>
      <c r="D555" s="13">
        <v>0.66510000000000002</v>
      </c>
      <c r="E555" s="13">
        <v>8.3800000000000008</v>
      </c>
      <c r="F555" s="49">
        <v>7.73</v>
      </c>
      <c r="G555" s="13">
        <v>21.42</v>
      </c>
      <c r="H555" s="36" t="s">
        <v>112</v>
      </c>
      <c r="I555" s="13">
        <v>0.27</v>
      </c>
      <c r="J555" s="13">
        <v>7.8</v>
      </c>
      <c r="K555" s="13">
        <v>598</v>
      </c>
    </row>
    <row r="556" spans="1:31" x14ac:dyDescent="0.3">
      <c r="A556" s="48">
        <v>39244</v>
      </c>
      <c r="B556" s="13">
        <v>130135</v>
      </c>
      <c r="C556" s="13">
        <v>1050</v>
      </c>
      <c r="D556" s="13">
        <v>0.67200000000000004</v>
      </c>
      <c r="E556" s="13">
        <v>10.48</v>
      </c>
      <c r="F556" s="49">
        <v>8.16</v>
      </c>
      <c r="G556" s="13">
        <v>23.07</v>
      </c>
      <c r="H556" s="36" t="s">
        <v>112</v>
      </c>
      <c r="I556" s="13">
        <v>0.5</v>
      </c>
      <c r="J556" s="13">
        <v>7.7</v>
      </c>
      <c r="K556" s="13">
        <v>637</v>
      </c>
    </row>
    <row r="557" spans="1:31" x14ac:dyDescent="0.3">
      <c r="A557" s="48">
        <v>39247</v>
      </c>
      <c r="B557" s="13">
        <v>100622</v>
      </c>
      <c r="C557" s="13">
        <v>1113</v>
      </c>
      <c r="D557" s="13">
        <v>0.71209999999999996</v>
      </c>
      <c r="E557" s="13">
        <v>6.05</v>
      </c>
      <c r="F557" s="49">
        <v>7.63</v>
      </c>
      <c r="G557" s="13">
        <v>21.24</v>
      </c>
      <c r="H557" s="36" t="s">
        <v>112</v>
      </c>
      <c r="I557" s="13">
        <v>0.44</v>
      </c>
      <c r="J557" s="13">
        <v>7.7</v>
      </c>
      <c r="K557" s="13">
        <v>1106</v>
      </c>
    </row>
    <row r="558" spans="1:31" x14ac:dyDescent="0.3">
      <c r="A558" s="48">
        <v>39253</v>
      </c>
      <c r="B558" s="13">
        <v>101402</v>
      </c>
      <c r="C558" s="13">
        <v>503.5</v>
      </c>
      <c r="D558" s="13">
        <v>0.32219999999999999</v>
      </c>
      <c r="E558" s="13">
        <v>6.3</v>
      </c>
      <c r="F558" s="49">
        <v>7.48</v>
      </c>
      <c r="G558" s="13">
        <v>19.8</v>
      </c>
      <c r="H558" s="36" t="s">
        <v>112</v>
      </c>
      <c r="I558" s="13">
        <v>0.55000000000000004</v>
      </c>
      <c r="J558" s="13">
        <v>7.8</v>
      </c>
      <c r="K558" s="13">
        <v>17329</v>
      </c>
    </row>
    <row r="559" spans="1:31" x14ac:dyDescent="0.3">
      <c r="A559" s="48">
        <v>39261</v>
      </c>
      <c r="B559" s="13">
        <v>95809</v>
      </c>
      <c r="C559" s="13">
        <v>545.79999999999995</v>
      </c>
      <c r="D559" s="13">
        <v>0.3493</v>
      </c>
      <c r="E559" s="13">
        <v>7.11</v>
      </c>
      <c r="F559" s="49">
        <v>7.93</v>
      </c>
      <c r="G559" s="13">
        <v>23.44</v>
      </c>
      <c r="H559" s="36" t="s">
        <v>112</v>
      </c>
      <c r="I559" s="13">
        <v>0.4</v>
      </c>
      <c r="J559" s="13">
        <v>7.4</v>
      </c>
      <c r="K559" s="13">
        <v>5172</v>
      </c>
      <c r="L559" s="13">
        <f>AVERAGE(K555:K559)</f>
        <v>4968.3999999999996</v>
      </c>
      <c r="M559" s="38">
        <f>GEOMEAN(K555:K559)</f>
        <v>2067.3097469210411</v>
      </c>
      <c r="N559" s="45" t="s">
        <v>399</v>
      </c>
    </row>
    <row r="560" spans="1:31" x14ac:dyDescent="0.3">
      <c r="A560" s="48">
        <v>39266</v>
      </c>
      <c r="B560" s="13">
        <v>95943</v>
      </c>
      <c r="C560" s="13">
        <v>900.1</v>
      </c>
      <c r="D560" s="13">
        <v>0.57609999999999995</v>
      </c>
      <c r="E560" s="13">
        <v>7.98</v>
      </c>
      <c r="F560" s="49">
        <v>7.65</v>
      </c>
      <c r="G560" s="13">
        <v>18.75</v>
      </c>
      <c r="H560" s="36" t="s">
        <v>112</v>
      </c>
      <c r="I560" s="13">
        <v>0.5</v>
      </c>
      <c r="J560" s="13">
        <v>7.7</v>
      </c>
      <c r="K560" s="13">
        <v>432</v>
      </c>
      <c r="O560" s="28">
        <v>1.5</v>
      </c>
      <c r="P560" s="28">
        <v>60.7</v>
      </c>
      <c r="Q560" s="28" t="s">
        <v>321</v>
      </c>
      <c r="R560" s="28" t="s">
        <v>321</v>
      </c>
      <c r="S560" s="28" t="s">
        <v>321</v>
      </c>
      <c r="T560" s="28" t="s">
        <v>321</v>
      </c>
      <c r="U560" s="28" t="s">
        <v>321</v>
      </c>
      <c r="V560" s="28">
        <v>2.7</v>
      </c>
      <c r="W560" s="28" t="s">
        <v>321</v>
      </c>
      <c r="X560" s="28">
        <v>130</v>
      </c>
      <c r="Y560" s="28" t="s">
        <v>321</v>
      </c>
      <c r="Z560" s="28">
        <v>1.2</v>
      </c>
      <c r="AA560" s="28" t="s">
        <v>321</v>
      </c>
      <c r="AB560" s="28">
        <v>65.2</v>
      </c>
      <c r="AC560" s="28" t="s">
        <v>321</v>
      </c>
      <c r="AD560" s="13">
        <v>303</v>
      </c>
      <c r="AE560" s="29" t="s">
        <v>321</v>
      </c>
    </row>
    <row r="561" spans="1:31" x14ac:dyDescent="0.3">
      <c r="A561" s="48">
        <v>39272</v>
      </c>
      <c r="B561" s="13">
        <v>101309</v>
      </c>
      <c r="C561" s="13">
        <v>901</v>
      </c>
      <c r="D561" s="13">
        <v>0.57699999999999996</v>
      </c>
      <c r="E561" s="13">
        <v>5.85</v>
      </c>
      <c r="F561" s="49">
        <v>7.91</v>
      </c>
      <c r="G561" s="13">
        <v>23.05</v>
      </c>
      <c r="H561" s="36" t="s">
        <v>112</v>
      </c>
      <c r="I561" s="13">
        <v>0.2</v>
      </c>
      <c r="J561" s="13">
        <v>7.6</v>
      </c>
      <c r="K561" s="13">
        <v>1354</v>
      </c>
    </row>
    <row r="562" spans="1:31" x14ac:dyDescent="0.3">
      <c r="A562" s="48">
        <v>39279</v>
      </c>
      <c r="B562" s="13">
        <v>101449</v>
      </c>
      <c r="C562" s="13">
        <v>914</v>
      </c>
      <c r="D562" s="13">
        <v>0.58499999999999996</v>
      </c>
      <c r="E562" s="13">
        <v>5.48</v>
      </c>
      <c r="F562" s="49">
        <v>7.82</v>
      </c>
      <c r="G562" s="13">
        <v>20.32</v>
      </c>
      <c r="H562" s="36" t="s">
        <v>112</v>
      </c>
      <c r="I562" s="13">
        <v>0.3</v>
      </c>
      <c r="J562" s="13">
        <v>7.6</v>
      </c>
      <c r="K562" s="13">
        <v>282</v>
      </c>
    </row>
    <row r="563" spans="1:31" x14ac:dyDescent="0.3">
      <c r="A563" s="48">
        <v>39282</v>
      </c>
      <c r="B563" s="13">
        <v>102454</v>
      </c>
      <c r="C563" s="13">
        <v>609.1</v>
      </c>
      <c r="D563" s="13">
        <v>0.38979999999999998</v>
      </c>
      <c r="E563" s="13">
        <v>6.8</v>
      </c>
      <c r="F563" s="49">
        <v>7.91</v>
      </c>
      <c r="G563" s="13">
        <v>23.22</v>
      </c>
      <c r="H563" s="36" t="s">
        <v>112</v>
      </c>
      <c r="I563" s="13">
        <v>0.02</v>
      </c>
      <c r="J563" s="13">
        <v>7.7</v>
      </c>
      <c r="K563" s="13">
        <v>1050</v>
      </c>
    </row>
    <row r="564" spans="1:31" x14ac:dyDescent="0.3">
      <c r="A564" s="48">
        <v>39293</v>
      </c>
      <c r="B564" s="13">
        <v>100041</v>
      </c>
      <c r="C564" s="13">
        <v>672</v>
      </c>
      <c r="D564" s="13">
        <v>0.43</v>
      </c>
      <c r="E564" s="13">
        <v>6.61</v>
      </c>
      <c r="F564" s="49">
        <v>7.89</v>
      </c>
      <c r="G564" s="13">
        <v>21.45</v>
      </c>
      <c r="H564" s="36" t="s">
        <v>112</v>
      </c>
      <c r="I564" s="13">
        <v>0.3</v>
      </c>
      <c r="J564" s="13">
        <v>7.7</v>
      </c>
      <c r="K564" s="13">
        <v>620</v>
      </c>
      <c r="L564" s="13">
        <f>AVERAGE(K560:K564)</f>
        <v>747.6</v>
      </c>
      <c r="M564" s="38">
        <f>GEOMEAN(K560:K564)</f>
        <v>640.00961953809269</v>
      </c>
      <c r="N564" s="45" t="s">
        <v>400</v>
      </c>
    </row>
    <row r="565" spans="1:31" x14ac:dyDescent="0.3">
      <c r="A565" s="48">
        <v>39302</v>
      </c>
      <c r="B565" s="13">
        <v>102540</v>
      </c>
      <c r="C565" s="13">
        <v>663</v>
      </c>
      <c r="D565" s="13">
        <v>0.42499999999999999</v>
      </c>
      <c r="E565" s="13">
        <v>6.47</v>
      </c>
      <c r="F565" s="49">
        <v>7.84</v>
      </c>
      <c r="G565" s="13">
        <v>26.42</v>
      </c>
      <c r="H565" s="36" t="s">
        <v>112</v>
      </c>
      <c r="I565" s="13">
        <v>0.1</v>
      </c>
      <c r="J565" s="13">
        <v>7.7</v>
      </c>
      <c r="K565" s="13">
        <v>785</v>
      </c>
    </row>
    <row r="566" spans="1:31" x14ac:dyDescent="0.3">
      <c r="A566" s="48">
        <v>39310</v>
      </c>
      <c r="B566" s="13">
        <v>101654</v>
      </c>
      <c r="C566" s="13">
        <v>944.7</v>
      </c>
      <c r="D566" s="13">
        <v>0.60460000000000003</v>
      </c>
      <c r="E566" s="13">
        <v>7.43</v>
      </c>
      <c r="F566" s="49">
        <v>8.01</v>
      </c>
      <c r="G566" s="13">
        <v>24.21</v>
      </c>
      <c r="H566" s="36" t="s">
        <v>112</v>
      </c>
      <c r="I566" s="13">
        <v>0.21</v>
      </c>
      <c r="J566" s="13">
        <v>7.1</v>
      </c>
      <c r="K566" s="13">
        <v>450</v>
      </c>
    </row>
    <row r="567" spans="1:31" x14ac:dyDescent="0.3">
      <c r="A567" s="48">
        <v>39316</v>
      </c>
      <c r="B567" s="13">
        <v>102002</v>
      </c>
      <c r="C567" s="13">
        <v>631.6</v>
      </c>
      <c r="D567" s="13">
        <v>0.4042</v>
      </c>
      <c r="E567" s="13">
        <v>7.07</v>
      </c>
      <c r="F567" s="49">
        <v>7.95</v>
      </c>
      <c r="G567" s="13">
        <v>23.79</v>
      </c>
      <c r="H567" s="36" t="s">
        <v>112</v>
      </c>
      <c r="I567" s="13">
        <v>0.18</v>
      </c>
      <c r="J567" s="13">
        <v>7.7</v>
      </c>
      <c r="K567" s="13">
        <v>1119</v>
      </c>
    </row>
    <row r="568" spans="1:31" x14ac:dyDescent="0.3">
      <c r="A568" s="48">
        <v>39321</v>
      </c>
      <c r="B568" s="13">
        <v>110322</v>
      </c>
      <c r="C568" s="13">
        <v>852.3</v>
      </c>
      <c r="D568" s="13">
        <v>0.54549999999999998</v>
      </c>
      <c r="E568" s="13">
        <v>7.03</v>
      </c>
      <c r="F568" s="49">
        <v>8.1300000000000008</v>
      </c>
      <c r="G568" s="13">
        <v>22.99</v>
      </c>
      <c r="H568" s="36" t="s">
        <v>112</v>
      </c>
      <c r="I568" s="13">
        <v>0.4</v>
      </c>
      <c r="J568" s="13">
        <v>7.6</v>
      </c>
      <c r="K568" s="13">
        <v>173</v>
      </c>
    </row>
    <row r="569" spans="1:31" x14ac:dyDescent="0.3">
      <c r="A569" s="48">
        <v>39324</v>
      </c>
      <c r="B569" s="13">
        <v>103307</v>
      </c>
      <c r="C569" s="13">
        <v>898</v>
      </c>
      <c r="D569" s="13">
        <v>0.57499999999999996</v>
      </c>
      <c r="E569" s="13">
        <v>5.67</v>
      </c>
      <c r="F569" s="49">
        <v>7.96</v>
      </c>
      <c r="G569" s="13">
        <v>22.78</v>
      </c>
      <c r="H569" s="36" t="s">
        <v>112</v>
      </c>
      <c r="I569" s="13">
        <v>0.4</v>
      </c>
      <c r="J569" s="13">
        <v>7.6</v>
      </c>
      <c r="K569" s="13">
        <v>663</v>
      </c>
      <c r="L569" s="13">
        <f>AVERAGE(K565:K569)</f>
        <v>638</v>
      </c>
      <c r="M569" s="38">
        <f>GEOMEAN(K565:K569)</f>
        <v>538.63476146677169</v>
      </c>
      <c r="N569" s="45" t="s">
        <v>401</v>
      </c>
    </row>
    <row r="570" spans="1:31" x14ac:dyDescent="0.3">
      <c r="A570" s="48">
        <v>39330</v>
      </c>
      <c r="B570" s="13">
        <v>112741</v>
      </c>
      <c r="C570" s="13">
        <v>973</v>
      </c>
      <c r="D570" s="13">
        <v>0.622</v>
      </c>
      <c r="E570" s="13">
        <v>7.81</v>
      </c>
      <c r="F570" s="49">
        <v>8.1199999999999992</v>
      </c>
      <c r="G570" s="13">
        <v>20.81</v>
      </c>
      <c r="H570" s="36" t="s">
        <v>112</v>
      </c>
      <c r="I570" s="13">
        <v>0.3</v>
      </c>
      <c r="J570" s="13">
        <v>7.8</v>
      </c>
      <c r="K570" s="13">
        <v>565</v>
      </c>
    </row>
    <row r="571" spans="1:31" x14ac:dyDescent="0.3">
      <c r="A571" s="48">
        <v>39336</v>
      </c>
      <c r="B571" s="13">
        <v>95819</v>
      </c>
      <c r="C571" s="13">
        <v>598.4</v>
      </c>
      <c r="D571" s="13">
        <v>0.38300000000000001</v>
      </c>
      <c r="E571" s="13">
        <v>6.74</v>
      </c>
      <c r="F571" s="49">
        <v>7.87</v>
      </c>
      <c r="G571" s="13">
        <v>20.11</v>
      </c>
      <c r="H571" s="36" t="s">
        <v>112</v>
      </c>
      <c r="I571" s="13">
        <v>0.3</v>
      </c>
      <c r="J571" s="13">
        <v>7.4</v>
      </c>
      <c r="K571" s="13">
        <v>384</v>
      </c>
    </row>
    <row r="572" spans="1:31" x14ac:dyDescent="0.3">
      <c r="A572" s="48">
        <v>39338</v>
      </c>
      <c r="B572" s="13">
        <v>102640</v>
      </c>
      <c r="C572" s="13">
        <v>759.1</v>
      </c>
      <c r="D572" s="13">
        <v>0.48580000000000001</v>
      </c>
      <c r="E572" s="13">
        <v>7.93</v>
      </c>
      <c r="F572" s="49">
        <v>7.91</v>
      </c>
      <c r="G572" s="13">
        <v>15.92</v>
      </c>
      <c r="H572" s="36" t="s">
        <v>112</v>
      </c>
      <c r="I572" s="13">
        <v>0.42</v>
      </c>
      <c r="J572" s="13">
        <v>7.4</v>
      </c>
      <c r="K572" s="13">
        <v>318</v>
      </c>
    </row>
    <row r="573" spans="1:31" x14ac:dyDescent="0.3">
      <c r="A573" s="48">
        <v>39344</v>
      </c>
      <c r="B573" s="13">
        <v>94338</v>
      </c>
      <c r="C573" s="13">
        <v>963.2</v>
      </c>
      <c r="D573" s="13">
        <v>0.61650000000000005</v>
      </c>
      <c r="E573" s="13">
        <v>7.01</v>
      </c>
      <c r="F573" s="49">
        <v>7.96</v>
      </c>
      <c r="G573" s="13">
        <v>17.68</v>
      </c>
      <c r="H573" s="36" t="s">
        <v>112</v>
      </c>
      <c r="I573" s="13">
        <v>0.56999999999999995</v>
      </c>
      <c r="J573" s="13">
        <v>7.3</v>
      </c>
      <c r="K573" s="13">
        <v>441</v>
      </c>
    </row>
    <row r="574" spans="1:31" x14ac:dyDescent="0.3">
      <c r="A574" s="48">
        <v>39350</v>
      </c>
      <c r="B574" s="13">
        <v>101212</v>
      </c>
      <c r="C574" s="13">
        <v>1051</v>
      </c>
      <c r="D574" s="13">
        <v>0.67290000000000005</v>
      </c>
      <c r="E574" s="13">
        <v>3.96</v>
      </c>
      <c r="F574" s="49">
        <v>7.82</v>
      </c>
      <c r="G574" s="13">
        <v>22.03</v>
      </c>
      <c r="H574" s="36" t="s">
        <v>112</v>
      </c>
      <c r="I574" s="13">
        <v>0.37</v>
      </c>
      <c r="J574" s="13">
        <v>7.9</v>
      </c>
      <c r="K574" s="13">
        <v>313</v>
      </c>
      <c r="L574" s="13">
        <f>AVERAGE(K570:K574)</f>
        <v>404.2</v>
      </c>
      <c r="M574" s="38">
        <f>GEOMEAN(K570:K574)</f>
        <v>394.2375106168987</v>
      </c>
      <c r="N574" s="45" t="s">
        <v>402</v>
      </c>
    </row>
    <row r="575" spans="1:31" x14ac:dyDescent="0.3">
      <c r="A575" s="48">
        <v>39358</v>
      </c>
      <c r="B575" s="13">
        <v>100145</v>
      </c>
      <c r="C575" s="13">
        <v>836.1</v>
      </c>
      <c r="D575" s="13">
        <v>0.53510000000000002</v>
      </c>
      <c r="E575" s="13">
        <v>6.92</v>
      </c>
      <c r="F575" s="49">
        <v>8.1199999999999992</v>
      </c>
      <c r="G575" s="13">
        <v>18.36</v>
      </c>
      <c r="H575" s="36" t="s">
        <v>112</v>
      </c>
      <c r="I575" s="13">
        <v>0.19</v>
      </c>
      <c r="J575" s="13">
        <v>7.4</v>
      </c>
      <c r="K575" s="13">
        <v>1246</v>
      </c>
    </row>
    <row r="576" spans="1:31" x14ac:dyDescent="0.3">
      <c r="A576" s="48">
        <v>39364</v>
      </c>
      <c r="B576" s="13">
        <v>95908</v>
      </c>
      <c r="C576" s="13">
        <v>883.5</v>
      </c>
      <c r="D576" s="13">
        <v>0.5655</v>
      </c>
      <c r="E576" s="13">
        <v>5.14</v>
      </c>
      <c r="F576" s="49">
        <v>7.95</v>
      </c>
      <c r="G576" s="13">
        <v>19.3</v>
      </c>
      <c r="H576" s="36" t="s">
        <v>112</v>
      </c>
      <c r="I576" s="13">
        <v>0.25</v>
      </c>
      <c r="J576" s="13">
        <v>7.3</v>
      </c>
      <c r="K576" s="13">
        <v>309</v>
      </c>
      <c r="O576" s="28">
        <v>1.9</v>
      </c>
      <c r="P576" s="28">
        <v>67</v>
      </c>
      <c r="Q576" s="28" t="s">
        <v>321</v>
      </c>
      <c r="R576" s="28" t="s">
        <v>321</v>
      </c>
      <c r="S576" s="28" t="s">
        <v>321</v>
      </c>
      <c r="T576" s="28" t="s">
        <v>321</v>
      </c>
      <c r="U576" s="28" t="s">
        <v>321</v>
      </c>
      <c r="V576" s="28">
        <v>1.9</v>
      </c>
      <c r="W576" s="28" t="s">
        <v>321</v>
      </c>
      <c r="X576" s="28">
        <v>106</v>
      </c>
      <c r="Y576" s="28" t="s">
        <v>321</v>
      </c>
      <c r="Z576" s="28" t="s">
        <v>321</v>
      </c>
      <c r="AA576" s="28" t="s">
        <v>321</v>
      </c>
      <c r="AB576" s="28">
        <v>71.099999999999994</v>
      </c>
      <c r="AC576" s="28" t="s">
        <v>321</v>
      </c>
      <c r="AD576" s="28">
        <v>251</v>
      </c>
      <c r="AE576" s="29" t="s">
        <v>321</v>
      </c>
    </row>
    <row r="577" spans="1:14" x14ac:dyDescent="0.3">
      <c r="A577" s="48">
        <v>39373</v>
      </c>
      <c r="B577" s="13">
        <v>101342</v>
      </c>
      <c r="C577" s="13">
        <v>184.4</v>
      </c>
      <c r="D577" s="13">
        <v>0.11799999999999999</v>
      </c>
      <c r="E577" s="13">
        <v>7.79</v>
      </c>
      <c r="F577" s="49">
        <v>8.08</v>
      </c>
      <c r="G577" s="13">
        <v>18.690000000000001</v>
      </c>
      <c r="H577" s="36" t="s">
        <v>112</v>
      </c>
      <c r="I577" s="13">
        <v>0.48</v>
      </c>
      <c r="J577" s="13">
        <v>7.7</v>
      </c>
      <c r="K577" s="13">
        <v>11199</v>
      </c>
    </row>
    <row r="578" spans="1:14" x14ac:dyDescent="0.3">
      <c r="A578" s="48">
        <v>39380</v>
      </c>
      <c r="B578" s="13">
        <v>103352</v>
      </c>
      <c r="C578" s="13">
        <v>717.5</v>
      </c>
      <c r="D578" s="13">
        <v>0.4592</v>
      </c>
      <c r="E578" s="13">
        <v>9.7100000000000009</v>
      </c>
      <c r="F578" s="49">
        <v>7.79</v>
      </c>
      <c r="G578" s="13">
        <v>10.09</v>
      </c>
      <c r="H578" s="36" t="s">
        <v>112</v>
      </c>
      <c r="I578" s="13">
        <v>0.09</v>
      </c>
      <c r="J578" s="13">
        <v>7.4</v>
      </c>
      <c r="K578" s="13">
        <v>345</v>
      </c>
    </row>
    <row r="579" spans="1:14" x14ac:dyDescent="0.3">
      <c r="A579" s="48">
        <v>39385</v>
      </c>
      <c r="B579" s="13">
        <v>94952</v>
      </c>
      <c r="C579" s="13">
        <v>804</v>
      </c>
      <c r="D579" s="13">
        <v>0.51500000000000001</v>
      </c>
      <c r="E579" s="13">
        <v>9.68</v>
      </c>
      <c r="F579" s="49">
        <v>7.7</v>
      </c>
      <c r="G579" s="13">
        <v>7.43</v>
      </c>
      <c r="H579" s="36" t="s">
        <v>112</v>
      </c>
      <c r="I579" s="13">
        <v>0.4</v>
      </c>
      <c r="J579" s="13">
        <v>7.7</v>
      </c>
      <c r="K579" s="13">
        <v>85</v>
      </c>
      <c r="L579" s="13">
        <f>AVERAGE(K575:K579)</f>
        <v>2636.8</v>
      </c>
      <c r="M579" s="38">
        <f>GEOMEAN(K575:K579)</f>
        <v>661.26990412120995</v>
      </c>
      <c r="N579" s="45" t="s">
        <v>404</v>
      </c>
    </row>
    <row r="580" spans="1:14" x14ac:dyDescent="0.3">
      <c r="A580" s="48">
        <v>39391</v>
      </c>
      <c r="B580" s="13">
        <v>102434</v>
      </c>
      <c r="C580" s="13">
        <v>1015</v>
      </c>
      <c r="D580" s="13">
        <v>0.64959999999999996</v>
      </c>
      <c r="E580" s="13">
        <v>8.25</v>
      </c>
      <c r="F580" s="49">
        <v>7.86</v>
      </c>
      <c r="G580" s="13">
        <v>9.93</v>
      </c>
      <c r="H580" s="36" t="s">
        <v>112</v>
      </c>
      <c r="I580" s="13">
        <v>0.04</v>
      </c>
      <c r="J580" s="13">
        <v>7.6</v>
      </c>
      <c r="K580" s="13">
        <v>313</v>
      </c>
    </row>
    <row r="581" spans="1:14" x14ac:dyDescent="0.3">
      <c r="A581" s="48">
        <v>39394</v>
      </c>
      <c r="B581" s="13">
        <v>100517</v>
      </c>
      <c r="C581" s="13">
        <v>925</v>
      </c>
      <c r="D581" s="13">
        <v>0.59199999999999997</v>
      </c>
      <c r="E581" s="13">
        <v>10.56</v>
      </c>
      <c r="F581" s="49">
        <v>8.25</v>
      </c>
      <c r="G581" s="13">
        <v>5.35</v>
      </c>
      <c r="H581" s="36" t="s">
        <v>112</v>
      </c>
      <c r="I581" s="13">
        <v>0.1</v>
      </c>
      <c r="J581" s="13">
        <v>7.6</v>
      </c>
      <c r="K581" s="13">
        <v>97</v>
      </c>
    </row>
    <row r="582" spans="1:14" x14ac:dyDescent="0.3">
      <c r="A582" s="48">
        <v>39398</v>
      </c>
      <c r="B582" s="13">
        <v>104124</v>
      </c>
      <c r="C582" s="13">
        <v>532</v>
      </c>
      <c r="D582" s="13">
        <v>0.34100000000000003</v>
      </c>
      <c r="E582" s="13">
        <v>10.43</v>
      </c>
      <c r="F582" s="49">
        <v>7.86</v>
      </c>
      <c r="G582" s="13">
        <v>9.5500000000000007</v>
      </c>
      <c r="H582" s="36" t="s">
        <v>112</v>
      </c>
      <c r="I582" s="13">
        <v>0.2</v>
      </c>
      <c r="J582" s="13">
        <v>7.7</v>
      </c>
      <c r="K582" s="13">
        <v>1376</v>
      </c>
    </row>
    <row r="583" spans="1:14" x14ac:dyDescent="0.3">
      <c r="A583" s="48">
        <v>39401</v>
      </c>
      <c r="B583" s="13">
        <v>103437</v>
      </c>
      <c r="C583" s="13">
        <v>751.4</v>
      </c>
      <c r="D583" s="13">
        <v>0.48089999999999999</v>
      </c>
      <c r="E583" s="13">
        <v>11.02</v>
      </c>
      <c r="F583" s="49">
        <v>7.38</v>
      </c>
      <c r="G583" s="13">
        <v>7.89</v>
      </c>
      <c r="H583" s="36" t="s">
        <v>112</v>
      </c>
      <c r="I583" s="13">
        <v>0.11</v>
      </c>
      <c r="J583" s="13">
        <v>6.8</v>
      </c>
      <c r="K583" s="13">
        <v>98</v>
      </c>
    </row>
    <row r="584" spans="1:14" x14ac:dyDescent="0.3">
      <c r="A584" s="48">
        <v>39413</v>
      </c>
      <c r="B584" s="13">
        <v>102842</v>
      </c>
      <c r="C584" s="13">
        <v>575.6</v>
      </c>
      <c r="D584" s="13">
        <v>0.36840000000000001</v>
      </c>
      <c r="E584" s="13">
        <v>13.29</v>
      </c>
      <c r="F584" s="49">
        <v>7.56</v>
      </c>
      <c r="G584" s="13">
        <v>4.9000000000000004</v>
      </c>
      <c r="H584" s="36" t="s">
        <v>112</v>
      </c>
      <c r="I584" s="13">
        <v>0.05</v>
      </c>
      <c r="J584" s="13">
        <v>7.5</v>
      </c>
      <c r="K584" s="13">
        <v>399</v>
      </c>
      <c r="L584" s="13">
        <f>AVERAGE(K580:K584)</f>
        <v>456.6</v>
      </c>
      <c r="M584" s="38">
        <f>GEOMEAN(K580:K584)</f>
        <v>277.09372784335511</v>
      </c>
      <c r="N584" s="45" t="s">
        <v>405</v>
      </c>
    </row>
    <row r="585" spans="1:14" x14ac:dyDescent="0.3">
      <c r="A585" s="48">
        <v>39420</v>
      </c>
      <c r="B585" s="13">
        <v>101719</v>
      </c>
      <c r="C585" s="13">
        <v>692</v>
      </c>
      <c r="D585" s="13">
        <v>0.44290000000000002</v>
      </c>
      <c r="E585" s="13">
        <v>12.6</v>
      </c>
      <c r="F585" s="49">
        <v>7.31</v>
      </c>
      <c r="G585" s="13">
        <v>2.54</v>
      </c>
      <c r="H585" s="36" t="s">
        <v>112</v>
      </c>
      <c r="I585" s="13">
        <v>0.03</v>
      </c>
      <c r="J585" s="13">
        <v>7.3</v>
      </c>
      <c r="K585" s="13">
        <v>278</v>
      </c>
    </row>
    <row r="586" spans="1:14" x14ac:dyDescent="0.3">
      <c r="A586" s="48">
        <v>39426</v>
      </c>
      <c r="B586" s="13">
        <v>95743</v>
      </c>
      <c r="C586" s="13">
        <v>1256</v>
      </c>
      <c r="D586" s="13">
        <v>0.80410000000000004</v>
      </c>
      <c r="E586" s="13">
        <v>11.13</v>
      </c>
      <c r="F586" s="49">
        <v>7.51</v>
      </c>
      <c r="G586" s="13">
        <v>5.23</v>
      </c>
      <c r="H586" s="36" t="s">
        <v>112</v>
      </c>
      <c r="I586" s="13">
        <v>0.05</v>
      </c>
      <c r="J586" s="13">
        <v>7.7</v>
      </c>
      <c r="K586" s="13">
        <v>886</v>
      </c>
    </row>
    <row r="587" spans="1:14" x14ac:dyDescent="0.3">
      <c r="A587" s="48">
        <v>39429</v>
      </c>
      <c r="C587" s="28" t="s">
        <v>348</v>
      </c>
      <c r="D587" s="28" t="s">
        <v>348</v>
      </c>
      <c r="E587" s="28" t="s">
        <v>348</v>
      </c>
      <c r="F587" s="28" t="s">
        <v>348</v>
      </c>
      <c r="G587" s="28" t="s">
        <v>348</v>
      </c>
      <c r="H587" s="36" t="s">
        <v>112</v>
      </c>
      <c r="I587" s="28" t="s">
        <v>348</v>
      </c>
      <c r="J587" s="28" t="s">
        <v>348</v>
      </c>
      <c r="K587" s="13">
        <v>959</v>
      </c>
    </row>
    <row r="588" spans="1:14" x14ac:dyDescent="0.3">
      <c r="A588" s="48">
        <v>39433</v>
      </c>
      <c r="B588" s="13">
        <v>105506</v>
      </c>
      <c r="C588" s="13">
        <v>2540</v>
      </c>
      <c r="D588" s="13">
        <v>1.625</v>
      </c>
      <c r="E588" s="13">
        <v>19.149999999999999</v>
      </c>
      <c r="F588" s="49">
        <v>7.8</v>
      </c>
      <c r="G588" s="13">
        <v>0.63</v>
      </c>
      <c r="H588" s="36" t="s">
        <v>112</v>
      </c>
      <c r="I588" s="13">
        <v>0.04</v>
      </c>
      <c r="J588" s="13">
        <v>7.5</v>
      </c>
      <c r="K588" s="13">
        <v>272</v>
      </c>
    </row>
    <row r="589" spans="1:14" x14ac:dyDescent="0.3">
      <c r="A589" s="48">
        <v>39436</v>
      </c>
      <c r="B589" s="13">
        <v>101225</v>
      </c>
      <c r="C589" s="13">
        <v>1908</v>
      </c>
      <c r="D589" s="13">
        <v>1.2210000000000001</v>
      </c>
      <c r="E589" s="13">
        <v>12.78</v>
      </c>
      <c r="F589" s="49">
        <v>7.91</v>
      </c>
      <c r="G589" s="13">
        <v>2.63</v>
      </c>
      <c r="H589" s="36" t="s">
        <v>112</v>
      </c>
      <c r="I589" s="13">
        <v>0.24</v>
      </c>
      <c r="J589" s="13">
        <v>7.5</v>
      </c>
      <c r="K589" s="13">
        <v>231</v>
      </c>
      <c r="L589" s="13">
        <f>AVERAGE(K585:K589)</f>
        <v>525.20000000000005</v>
      </c>
      <c r="M589" s="38">
        <f>GEOMEAN(K585:K589)</f>
        <v>430.81974742729778</v>
      </c>
      <c r="N589" s="45" t="s">
        <v>406</v>
      </c>
    </row>
    <row r="590" spans="1:14" x14ac:dyDescent="0.3">
      <c r="A590" s="48">
        <v>39457</v>
      </c>
      <c r="B590" s="13">
        <v>95432</v>
      </c>
      <c r="C590" s="13">
        <v>1127</v>
      </c>
      <c r="D590" s="13">
        <v>0.72150000000000003</v>
      </c>
      <c r="E590" s="13">
        <v>11.5</v>
      </c>
      <c r="F590" s="49">
        <v>7.91</v>
      </c>
      <c r="G590" s="13">
        <v>5.53</v>
      </c>
      <c r="H590" s="36" t="s">
        <v>112</v>
      </c>
      <c r="I590" s="13">
        <v>0.14000000000000001</v>
      </c>
      <c r="J590" s="13">
        <v>7.7</v>
      </c>
      <c r="K590" s="13">
        <v>882</v>
      </c>
    </row>
    <row r="591" spans="1:14" x14ac:dyDescent="0.3">
      <c r="A591" s="48">
        <v>39461</v>
      </c>
      <c r="B591" s="13">
        <v>104338</v>
      </c>
      <c r="C591" s="13">
        <v>1266</v>
      </c>
      <c r="D591" s="13">
        <v>0.81010000000000004</v>
      </c>
      <c r="E591" s="13">
        <v>12.45</v>
      </c>
      <c r="F591" s="49">
        <v>7.75</v>
      </c>
      <c r="G591" s="13">
        <v>2.25</v>
      </c>
      <c r="H591" s="36" t="s">
        <v>112</v>
      </c>
      <c r="I591" s="13">
        <v>0.2</v>
      </c>
      <c r="J591" s="13">
        <v>7.7</v>
      </c>
      <c r="K591" s="13">
        <v>272</v>
      </c>
    </row>
    <row r="592" spans="1:14" x14ac:dyDescent="0.3">
      <c r="A592" s="48">
        <v>39464</v>
      </c>
      <c r="B592" s="13">
        <v>100256</v>
      </c>
      <c r="C592" s="13">
        <v>1210</v>
      </c>
      <c r="D592" s="13">
        <v>0.77400000000000002</v>
      </c>
      <c r="E592" s="13">
        <v>13.07</v>
      </c>
      <c r="F592" s="49">
        <v>8.08</v>
      </c>
      <c r="G592" s="13">
        <v>1.59</v>
      </c>
      <c r="H592" s="36" t="s">
        <v>112</v>
      </c>
      <c r="I592" s="13">
        <v>0</v>
      </c>
      <c r="J592" s="13">
        <v>7.6</v>
      </c>
      <c r="K592" s="13">
        <v>472</v>
      </c>
    </row>
    <row r="593" spans="1:31" x14ac:dyDescent="0.3">
      <c r="A593" s="48">
        <v>39470</v>
      </c>
      <c r="B593" s="13">
        <v>101331</v>
      </c>
      <c r="C593" s="13">
        <v>2354</v>
      </c>
      <c r="D593" s="13">
        <v>1.506</v>
      </c>
      <c r="E593" s="13">
        <v>13.91</v>
      </c>
      <c r="F593" s="49">
        <v>7.59</v>
      </c>
      <c r="G593" s="13">
        <v>-0.21</v>
      </c>
      <c r="H593" s="36" t="s">
        <v>112</v>
      </c>
      <c r="I593" s="13">
        <v>0.12</v>
      </c>
      <c r="J593" s="13">
        <v>6.9</v>
      </c>
      <c r="K593" s="13">
        <v>122</v>
      </c>
    </row>
    <row r="594" spans="1:31" x14ac:dyDescent="0.3">
      <c r="A594" s="48">
        <v>39478</v>
      </c>
      <c r="B594" s="13" t="s">
        <v>631</v>
      </c>
      <c r="L594" s="13">
        <f>AVERAGE(K590:K594)</f>
        <v>437</v>
      </c>
      <c r="M594" s="38">
        <f>GEOMEAN(K590:K594)</f>
        <v>342.83474503151223</v>
      </c>
      <c r="N594" s="45" t="s">
        <v>407</v>
      </c>
    </row>
    <row r="595" spans="1:31" x14ac:dyDescent="0.3">
      <c r="A595" s="48">
        <v>39485</v>
      </c>
      <c r="B595" s="13">
        <v>103237</v>
      </c>
      <c r="C595" s="13">
        <v>1186</v>
      </c>
      <c r="D595" s="13">
        <v>0.7591</v>
      </c>
      <c r="E595" s="13">
        <v>11.85</v>
      </c>
      <c r="F595" s="49">
        <v>7.29</v>
      </c>
      <c r="G595" s="13">
        <v>3.26</v>
      </c>
      <c r="H595" s="36" t="s">
        <v>112</v>
      </c>
      <c r="I595" s="13">
        <v>0.19</v>
      </c>
      <c r="J595" s="13">
        <v>6.8</v>
      </c>
      <c r="K595" s="13">
        <v>2613</v>
      </c>
    </row>
    <row r="596" spans="1:31" x14ac:dyDescent="0.3">
      <c r="A596" s="48">
        <v>39489</v>
      </c>
      <c r="B596" s="13">
        <v>102840</v>
      </c>
      <c r="C596" s="13">
        <v>1443</v>
      </c>
      <c r="D596" s="13">
        <v>0.92320000000000002</v>
      </c>
      <c r="E596" s="13">
        <v>13.64</v>
      </c>
      <c r="F596" s="49">
        <v>6.98</v>
      </c>
      <c r="G596" s="13">
        <v>-0.16</v>
      </c>
      <c r="H596" s="36" t="s">
        <v>112</v>
      </c>
      <c r="I596" s="13">
        <v>0.51</v>
      </c>
      <c r="J596" s="13">
        <v>6.9</v>
      </c>
      <c r="K596" s="13">
        <v>368</v>
      </c>
    </row>
    <row r="597" spans="1:31" x14ac:dyDescent="0.3">
      <c r="A597" s="48">
        <v>39497</v>
      </c>
      <c r="B597" s="13">
        <v>100541</v>
      </c>
      <c r="C597" s="13">
        <v>1769</v>
      </c>
      <c r="D597" s="13">
        <v>1.1319999999999999</v>
      </c>
      <c r="E597" s="13">
        <v>13.55</v>
      </c>
      <c r="F597" s="49">
        <v>7.71</v>
      </c>
      <c r="G597" s="13">
        <v>-0.11</v>
      </c>
      <c r="H597" s="36" t="s">
        <v>112</v>
      </c>
      <c r="I597" s="13">
        <v>0.65</v>
      </c>
      <c r="J597" s="13">
        <v>7.4</v>
      </c>
      <c r="K597" s="13">
        <v>512</v>
      </c>
    </row>
    <row r="598" spans="1:31" x14ac:dyDescent="0.3">
      <c r="A598" s="48">
        <v>39499</v>
      </c>
      <c r="B598" s="13">
        <v>103619</v>
      </c>
      <c r="C598" s="13">
        <v>2740</v>
      </c>
      <c r="D598" s="13">
        <v>1.7529999999999999</v>
      </c>
      <c r="E598" s="13">
        <v>14.41</v>
      </c>
      <c r="F598" s="49">
        <v>8.1</v>
      </c>
      <c r="G598" s="13">
        <v>0.47</v>
      </c>
      <c r="H598" s="36" t="s">
        <v>112</v>
      </c>
      <c r="I598" s="13">
        <v>0.5</v>
      </c>
      <c r="J598" s="13">
        <v>7.7</v>
      </c>
      <c r="K598" s="13">
        <v>379</v>
      </c>
    </row>
    <row r="599" spans="1:31" x14ac:dyDescent="0.3">
      <c r="A599" s="48">
        <v>39505</v>
      </c>
      <c r="B599" s="13">
        <v>102058</v>
      </c>
      <c r="C599" s="13">
        <v>1846</v>
      </c>
      <c r="D599" s="13">
        <v>1.181</v>
      </c>
      <c r="E599" s="13">
        <v>14.09</v>
      </c>
      <c r="F599" s="49">
        <v>7.78</v>
      </c>
      <c r="G599" s="13">
        <v>0.16</v>
      </c>
      <c r="H599" s="36" t="s">
        <v>112</v>
      </c>
      <c r="I599" s="13">
        <v>0.16</v>
      </c>
      <c r="J599" s="13">
        <v>7.3</v>
      </c>
      <c r="K599" s="47">
        <v>703</v>
      </c>
      <c r="L599" s="13">
        <f>AVERAGE(K595:K599)</f>
        <v>915</v>
      </c>
      <c r="M599" s="38">
        <f>GEOMEAN(K595:K599)</f>
        <v>666.1474118245618</v>
      </c>
      <c r="N599" s="45" t="s">
        <v>408</v>
      </c>
    </row>
    <row r="600" spans="1:31" x14ac:dyDescent="0.3">
      <c r="A600" s="48">
        <v>39513</v>
      </c>
      <c r="B600" s="13">
        <v>101044</v>
      </c>
      <c r="C600" s="13">
        <v>1490</v>
      </c>
      <c r="D600" s="13">
        <v>0.9536</v>
      </c>
      <c r="E600" s="13">
        <v>12.66</v>
      </c>
      <c r="F600" s="49">
        <v>7.57</v>
      </c>
      <c r="G600" s="13">
        <v>3.34</v>
      </c>
      <c r="H600" s="36" t="s">
        <v>112</v>
      </c>
      <c r="I600" s="13">
        <v>2.31</v>
      </c>
      <c r="J600" s="13">
        <v>7.4</v>
      </c>
      <c r="K600" s="47">
        <v>228</v>
      </c>
    </row>
    <row r="601" spans="1:31" x14ac:dyDescent="0.3">
      <c r="A601" s="48">
        <v>39518</v>
      </c>
      <c r="B601" s="13">
        <v>103636</v>
      </c>
      <c r="C601" s="13">
        <v>1846</v>
      </c>
      <c r="D601" s="13">
        <v>1.1819999999999999</v>
      </c>
      <c r="E601" s="13">
        <v>14.71</v>
      </c>
      <c r="F601" s="49">
        <v>7.82</v>
      </c>
      <c r="G601" s="13">
        <v>3.31</v>
      </c>
      <c r="H601" s="36" t="s">
        <v>112</v>
      </c>
      <c r="I601" s="13">
        <v>7.0000000000000007E-2</v>
      </c>
      <c r="J601" s="13">
        <v>7.3</v>
      </c>
      <c r="K601" s="47">
        <v>545</v>
      </c>
      <c r="O601" s="28" t="s">
        <v>321</v>
      </c>
      <c r="P601" s="28">
        <v>89.4</v>
      </c>
      <c r="Q601" s="28" t="s">
        <v>321</v>
      </c>
      <c r="R601" s="28" t="s">
        <v>321</v>
      </c>
      <c r="S601" s="28" t="s">
        <v>321</v>
      </c>
      <c r="T601" s="28" t="s">
        <v>321</v>
      </c>
      <c r="U601" s="28" t="s">
        <v>321</v>
      </c>
      <c r="V601" s="28" t="s">
        <v>321</v>
      </c>
      <c r="W601" s="28">
        <v>11.4</v>
      </c>
      <c r="X601" s="28">
        <v>424</v>
      </c>
      <c r="Y601" s="28" t="s">
        <v>321</v>
      </c>
      <c r="Z601" s="28">
        <v>0.76</v>
      </c>
      <c r="AA601" s="28" t="s">
        <v>321</v>
      </c>
      <c r="AB601" s="28">
        <v>65.5</v>
      </c>
      <c r="AC601" s="28" t="s">
        <v>321</v>
      </c>
      <c r="AD601" s="13">
        <v>339</v>
      </c>
      <c r="AE601" s="29" t="s">
        <v>321</v>
      </c>
    </row>
    <row r="602" spans="1:31" x14ac:dyDescent="0.3">
      <c r="A602" s="48">
        <v>39520</v>
      </c>
      <c r="B602" s="13">
        <v>95933</v>
      </c>
      <c r="C602" s="13">
        <v>1679</v>
      </c>
      <c r="D602" s="13">
        <v>1.075</v>
      </c>
      <c r="E602" s="13">
        <v>12.02</v>
      </c>
      <c r="F602" s="49">
        <v>7.93</v>
      </c>
      <c r="G602" s="13">
        <v>5.76</v>
      </c>
      <c r="H602" s="36" t="s">
        <v>112</v>
      </c>
      <c r="I602" s="13">
        <v>0.41</v>
      </c>
      <c r="J602" s="13">
        <v>7.4</v>
      </c>
      <c r="K602" s="47">
        <v>455</v>
      </c>
    </row>
    <row r="603" spans="1:31" x14ac:dyDescent="0.3">
      <c r="A603" s="48">
        <v>39526</v>
      </c>
      <c r="B603" s="13">
        <v>102057</v>
      </c>
      <c r="C603" s="13">
        <v>554.5</v>
      </c>
      <c r="D603" s="13">
        <v>0.35489999999999999</v>
      </c>
      <c r="E603" s="13">
        <v>12.47</v>
      </c>
      <c r="F603" s="49">
        <v>7.68</v>
      </c>
      <c r="G603" s="13">
        <v>6.56</v>
      </c>
      <c r="H603" s="36" t="s">
        <v>112</v>
      </c>
      <c r="I603" s="13">
        <v>0.15</v>
      </c>
      <c r="J603" s="13">
        <v>7.5</v>
      </c>
      <c r="K603" s="47">
        <v>24192</v>
      </c>
    </row>
    <row r="604" spans="1:31" x14ac:dyDescent="0.3">
      <c r="A604" s="48">
        <v>39534</v>
      </c>
      <c r="B604" s="13">
        <v>100108</v>
      </c>
      <c r="C604" s="13">
        <v>1057</v>
      </c>
      <c r="D604" s="13">
        <v>0.67600000000000005</v>
      </c>
      <c r="E604" s="13">
        <v>10.52</v>
      </c>
      <c r="F604" s="49">
        <v>7.7</v>
      </c>
      <c r="G604" s="13">
        <v>7.58</v>
      </c>
      <c r="H604" s="36" t="s">
        <v>112</v>
      </c>
      <c r="I604" s="13">
        <v>0.3</v>
      </c>
      <c r="J604" s="13">
        <v>7.8</v>
      </c>
      <c r="K604" s="47">
        <v>2909</v>
      </c>
      <c r="L604" s="13">
        <f>AVERAGE(K600:K604)</f>
        <v>5665.8</v>
      </c>
      <c r="M604" s="38">
        <f>GEOMEAN(K600:K604)</f>
        <v>1318.1099797553914</v>
      </c>
      <c r="N604" s="45" t="s">
        <v>410</v>
      </c>
    </row>
    <row r="605" spans="1:31" x14ac:dyDescent="0.3">
      <c r="A605" s="48">
        <v>39541</v>
      </c>
      <c r="B605" s="13">
        <v>93256</v>
      </c>
      <c r="C605" s="13">
        <v>1088</v>
      </c>
      <c r="D605" s="13">
        <v>0.69699999999999995</v>
      </c>
      <c r="E605" s="13">
        <v>11.11</v>
      </c>
      <c r="F605" s="49">
        <v>8</v>
      </c>
      <c r="G605" s="13">
        <v>6.48</v>
      </c>
      <c r="H605" s="36" t="s">
        <v>112</v>
      </c>
      <c r="I605" s="13">
        <v>0.5</v>
      </c>
      <c r="J605" s="13">
        <v>7.7</v>
      </c>
      <c r="K605" s="47">
        <v>959</v>
      </c>
    </row>
    <row r="606" spans="1:31" x14ac:dyDescent="0.3">
      <c r="A606" s="48">
        <v>39546</v>
      </c>
      <c r="B606" s="13">
        <v>101112</v>
      </c>
      <c r="C606" s="13">
        <v>1222</v>
      </c>
      <c r="D606" s="13">
        <v>0.7823</v>
      </c>
      <c r="E606" s="13">
        <v>12.33</v>
      </c>
      <c r="F606" s="49">
        <v>8.1300000000000008</v>
      </c>
      <c r="G606" s="13">
        <v>10.71</v>
      </c>
      <c r="H606" s="36" t="s">
        <v>112</v>
      </c>
      <c r="I606" s="13">
        <v>0.03</v>
      </c>
      <c r="J606" s="13">
        <v>7.4</v>
      </c>
      <c r="K606" s="47">
        <v>789</v>
      </c>
    </row>
    <row r="607" spans="1:31" x14ac:dyDescent="0.3">
      <c r="A607" s="48">
        <v>39555</v>
      </c>
      <c r="B607" s="13">
        <v>101245</v>
      </c>
      <c r="C607" s="13">
        <v>1219</v>
      </c>
      <c r="D607" s="13">
        <v>0.7802</v>
      </c>
      <c r="E607" s="13">
        <v>11.84</v>
      </c>
      <c r="F607" s="49">
        <v>8.26</v>
      </c>
      <c r="G607" s="13">
        <v>11.76</v>
      </c>
      <c r="H607" s="36" t="s">
        <v>112</v>
      </c>
      <c r="I607" s="13">
        <v>0.2</v>
      </c>
      <c r="J607" s="13">
        <v>7.5</v>
      </c>
      <c r="K607" s="47">
        <v>231</v>
      </c>
    </row>
    <row r="608" spans="1:31" x14ac:dyDescent="0.3">
      <c r="A608" s="48">
        <v>39559</v>
      </c>
      <c r="B608" s="13">
        <v>101102</v>
      </c>
      <c r="C608" s="13">
        <v>1223</v>
      </c>
      <c r="D608" s="13">
        <v>0.78220000000000001</v>
      </c>
      <c r="E608" s="13">
        <v>10.56</v>
      </c>
      <c r="F608" s="49">
        <v>8.17</v>
      </c>
      <c r="G608" s="13">
        <v>13.96</v>
      </c>
      <c r="H608" s="36" t="s">
        <v>112</v>
      </c>
      <c r="I608" s="13">
        <v>0.26</v>
      </c>
      <c r="J608" s="13">
        <v>7.1</v>
      </c>
      <c r="K608" s="47">
        <v>145</v>
      </c>
    </row>
    <row r="609" spans="1:31" x14ac:dyDescent="0.3">
      <c r="A609" s="48">
        <v>39562</v>
      </c>
      <c r="B609" s="13">
        <v>102033</v>
      </c>
      <c r="C609" s="13">
        <v>1242</v>
      </c>
      <c r="D609" s="13">
        <v>0.79459999999999997</v>
      </c>
      <c r="E609" s="13">
        <v>10.039999999999999</v>
      </c>
      <c r="F609" s="49">
        <v>7.98</v>
      </c>
      <c r="G609" s="13">
        <v>16.48</v>
      </c>
      <c r="H609" s="36" t="s">
        <v>112</v>
      </c>
      <c r="I609" s="13">
        <v>0.43</v>
      </c>
      <c r="J609" s="13">
        <v>6.9</v>
      </c>
      <c r="K609" s="47">
        <v>465</v>
      </c>
      <c r="L609" s="13">
        <f>AVERAGE(K605:K609)</f>
        <v>517.79999999999995</v>
      </c>
      <c r="M609" s="38">
        <f>GEOMEAN(K605:K609)</f>
        <v>411.40134677480029</v>
      </c>
      <c r="N609" s="45" t="s">
        <v>411</v>
      </c>
    </row>
    <row r="610" spans="1:31" x14ac:dyDescent="0.3">
      <c r="A610" s="48">
        <v>39573</v>
      </c>
      <c r="B610" s="13">
        <v>102427</v>
      </c>
      <c r="C610" s="13">
        <v>1108</v>
      </c>
      <c r="D610" s="13">
        <v>0.70899999999999996</v>
      </c>
      <c r="E610" s="13">
        <v>9.93</v>
      </c>
      <c r="F610" s="49">
        <v>7.74</v>
      </c>
      <c r="G610" s="13">
        <v>13.05</v>
      </c>
      <c r="H610" s="36" t="s">
        <v>112</v>
      </c>
      <c r="I610" s="13">
        <v>0.4</v>
      </c>
      <c r="J610" s="13">
        <v>7.8</v>
      </c>
      <c r="K610" s="47">
        <v>512</v>
      </c>
    </row>
    <row r="611" spans="1:31" x14ac:dyDescent="0.3">
      <c r="A611" s="48">
        <v>39576</v>
      </c>
      <c r="B611" s="13">
        <v>95542</v>
      </c>
      <c r="C611" s="13">
        <v>1183</v>
      </c>
      <c r="D611" s="13">
        <v>0.75700000000000001</v>
      </c>
      <c r="E611" s="13">
        <v>6.87</v>
      </c>
      <c r="F611" s="49">
        <v>7.79</v>
      </c>
      <c r="G611" s="13">
        <v>16.010000000000002</v>
      </c>
      <c r="H611" s="36" t="s">
        <v>112</v>
      </c>
      <c r="I611" s="13">
        <v>0.11</v>
      </c>
      <c r="J611" s="13">
        <v>7.3</v>
      </c>
      <c r="K611" s="47">
        <v>2282</v>
      </c>
    </row>
    <row r="612" spans="1:31" x14ac:dyDescent="0.3">
      <c r="A612" s="48">
        <v>39581</v>
      </c>
      <c r="B612" s="13">
        <v>102016</v>
      </c>
      <c r="C612" s="13">
        <v>988.5</v>
      </c>
      <c r="D612" s="13">
        <v>0.63260000000000005</v>
      </c>
      <c r="E612" s="13">
        <v>9.36</v>
      </c>
      <c r="F612" s="49">
        <v>7.98</v>
      </c>
      <c r="G612" s="13">
        <v>13.23</v>
      </c>
      <c r="H612" s="36" t="s">
        <v>112</v>
      </c>
      <c r="I612" s="13">
        <v>0.02</v>
      </c>
      <c r="J612" s="13">
        <v>7.6</v>
      </c>
      <c r="K612" s="47">
        <v>987</v>
      </c>
    </row>
    <row r="613" spans="1:31" x14ac:dyDescent="0.3">
      <c r="A613" s="48">
        <v>39590</v>
      </c>
      <c r="B613" s="13">
        <v>95520</v>
      </c>
      <c r="C613" s="13">
        <v>1090</v>
      </c>
      <c r="D613" s="13">
        <v>0.69799999999999995</v>
      </c>
      <c r="E613" s="13">
        <v>9.17</v>
      </c>
      <c r="F613" s="49">
        <v>7.95</v>
      </c>
      <c r="G613" s="13">
        <v>12.72</v>
      </c>
      <c r="H613" s="36" t="s">
        <v>112</v>
      </c>
      <c r="I613" s="13">
        <v>0.1</v>
      </c>
      <c r="J613" s="13">
        <v>8.1</v>
      </c>
      <c r="K613" s="47">
        <v>345</v>
      </c>
    </row>
    <row r="614" spans="1:31" x14ac:dyDescent="0.3">
      <c r="A614" s="48">
        <v>39596</v>
      </c>
      <c r="B614" s="13">
        <v>101603</v>
      </c>
      <c r="C614" s="13">
        <v>1176</v>
      </c>
      <c r="D614" s="13">
        <v>0.753</v>
      </c>
      <c r="E614" s="13">
        <v>8.3000000000000007</v>
      </c>
      <c r="F614" s="49">
        <v>8.1</v>
      </c>
      <c r="G614" s="13">
        <v>14.01</v>
      </c>
      <c r="H614" s="36" t="s">
        <v>112</v>
      </c>
      <c r="I614" s="13">
        <v>0.4</v>
      </c>
      <c r="J614" s="13">
        <v>7.8</v>
      </c>
      <c r="K614" s="47">
        <v>703</v>
      </c>
      <c r="L614" s="13">
        <f>AVERAGE(K610:K614)</f>
        <v>965.8</v>
      </c>
      <c r="M614" s="38">
        <f>GEOMEAN(K610:K614)</f>
        <v>775.06019766818463</v>
      </c>
      <c r="N614" s="45" t="s">
        <v>412</v>
      </c>
    </row>
    <row r="615" spans="1:31" x14ac:dyDescent="0.3">
      <c r="A615" s="48">
        <v>39604</v>
      </c>
      <c r="B615" s="13">
        <v>100651</v>
      </c>
      <c r="C615" s="13">
        <v>727</v>
      </c>
      <c r="D615" s="13">
        <v>0.46600000000000003</v>
      </c>
      <c r="E615" s="13">
        <v>8.27</v>
      </c>
      <c r="F615" s="49">
        <v>7.72</v>
      </c>
      <c r="G615" s="13">
        <v>19.79</v>
      </c>
      <c r="H615" s="36" t="s">
        <v>112</v>
      </c>
      <c r="I615" s="13">
        <v>0.3</v>
      </c>
      <c r="J615" s="13">
        <v>7.7</v>
      </c>
      <c r="K615" s="47">
        <v>4106</v>
      </c>
    </row>
    <row r="616" spans="1:31" x14ac:dyDescent="0.3">
      <c r="A616" s="48">
        <v>39608</v>
      </c>
      <c r="B616" s="13">
        <v>92428</v>
      </c>
      <c r="C616" s="13">
        <v>884.9</v>
      </c>
      <c r="D616" s="13">
        <v>0.56640000000000001</v>
      </c>
      <c r="E616" s="13">
        <v>6.77</v>
      </c>
      <c r="F616" s="49">
        <v>7.87</v>
      </c>
      <c r="G616" s="13">
        <v>21.68</v>
      </c>
      <c r="H616" s="36" t="s">
        <v>112</v>
      </c>
      <c r="I616" s="13">
        <v>0.14000000000000001</v>
      </c>
      <c r="J616" s="13">
        <v>6.9</v>
      </c>
      <c r="K616" s="47">
        <v>1274</v>
      </c>
    </row>
    <row r="617" spans="1:31" x14ac:dyDescent="0.3">
      <c r="A617" s="48">
        <v>39611</v>
      </c>
      <c r="B617" s="13">
        <v>93955</v>
      </c>
      <c r="C617" s="13">
        <v>903.5</v>
      </c>
      <c r="D617" s="13">
        <v>0.57820000000000005</v>
      </c>
      <c r="E617" s="13">
        <v>7.83</v>
      </c>
      <c r="F617" s="49">
        <v>7.81</v>
      </c>
      <c r="G617" s="13">
        <v>19.86</v>
      </c>
      <c r="H617" s="36" t="s">
        <v>112</v>
      </c>
      <c r="I617" s="13">
        <v>0.48</v>
      </c>
      <c r="J617" s="13">
        <v>7</v>
      </c>
      <c r="K617" s="47">
        <v>749</v>
      </c>
    </row>
    <row r="618" spans="1:31" x14ac:dyDescent="0.3">
      <c r="A618" s="48">
        <v>39617</v>
      </c>
      <c r="B618" s="13">
        <v>91317</v>
      </c>
      <c r="C618" s="13">
        <v>962.3</v>
      </c>
      <c r="D618" s="13">
        <v>0.61580000000000001</v>
      </c>
      <c r="E618" s="13">
        <v>8.06</v>
      </c>
      <c r="F618" s="49">
        <v>7.82</v>
      </c>
      <c r="G618" s="13">
        <v>16.97</v>
      </c>
      <c r="H618" s="36" t="s">
        <v>112</v>
      </c>
      <c r="I618" s="13">
        <v>0.23</v>
      </c>
      <c r="J618" s="13">
        <v>7.1</v>
      </c>
      <c r="K618" s="47">
        <v>933</v>
      </c>
    </row>
    <row r="619" spans="1:31" x14ac:dyDescent="0.3">
      <c r="A619" s="48">
        <v>39625</v>
      </c>
      <c r="B619" s="13">
        <v>100507</v>
      </c>
      <c r="C619" s="13">
        <v>1014</v>
      </c>
      <c r="D619" s="13">
        <v>0.64870000000000005</v>
      </c>
      <c r="E619" s="13">
        <v>7.09</v>
      </c>
      <c r="F619" s="49">
        <v>7.84</v>
      </c>
      <c r="G619" s="13">
        <v>21.77</v>
      </c>
      <c r="H619" s="36" t="s">
        <v>112</v>
      </c>
      <c r="I619" s="13">
        <v>0.4</v>
      </c>
      <c r="J619" s="13">
        <v>7.6</v>
      </c>
      <c r="K619" s="47">
        <v>839</v>
      </c>
      <c r="L619" s="13">
        <f>AVERAGE(K615:K619)</f>
        <v>1580.2</v>
      </c>
      <c r="M619" s="38">
        <f>GEOMEAN(K615:K619)</f>
        <v>1251.2461640226302</v>
      </c>
      <c r="N619" s="45" t="s">
        <v>413</v>
      </c>
    </row>
    <row r="620" spans="1:31" x14ac:dyDescent="0.3">
      <c r="A620" s="48">
        <v>39630</v>
      </c>
      <c r="B620" s="13">
        <v>95953</v>
      </c>
      <c r="C620" s="13">
        <v>826.1</v>
      </c>
      <c r="D620" s="13">
        <v>0.52869999999999995</v>
      </c>
      <c r="E620" s="13">
        <v>7.58</v>
      </c>
      <c r="F620" s="49">
        <v>7.75</v>
      </c>
      <c r="G620" s="13">
        <v>16.95</v>
      </c>
      <c r="H620" s="36" t="s">
        <v>112</v>
      </c>
      <c r="I620" s="13">
        <v>0.41</v>
      </c>
      <c r="J620" s="13">
        <v>7.2</v>
      </c>
      <c r="K620" s="47">
        <v>1019</v>
      </c>
      <c r="O620" s="28">
        <v>1.7</v>
      </c>
      <c r="P620" s="28">
        <v>62.2</v>
      </c>
      <c r="Q620" s="28" t="s">
        <v>321</v>
      </c>
      <c r="R620" s="28" t="s">
        <v>321</v>
      </c>
      <c r="S620" s="28" t="s">
        <v>321</v>
      </c>
      <c r="T620" s="28" t="s">
        <v>321</v>
      </c>
      <c r="U620" s="28" t="s">
        <v>321</v>
      </c>
      <c r="V620" s="28">
        <v>1.6</v>
      </c>
      <c r="W620" s="28" t="s">
        <v>321</v>
      </c>
      <c r="X620" s="28">
        <v>107</v>
      </c>
      <c r="Y620" s="28" t="s">
        <v>321</v>
      </c>
      <c r="Z620" s="28">
        <v>0.42</v>
      </c>
      <c r="AA620" s="28" t="s">
        <v>321</v>
      </c>
      <c r="AB620" s="28">
        <v>45.3</v>
      </c>
      <c r="AC620" s="28" t="s">
        <v>321</v>
      </c>
      <c r="AD620" s="13">
        <v>193</v>
      </c>
      <c r="AE620" s="29" t="s">
        <v>321</v>
      </c>
    </row>
    <row r="621" spans="1:31" x14ac:dyDescent="0.3">
      <c r="A621" s="48">
        <v>39636</v>
      </c>
      <c r="B621" s="13">
        <v>113840</v>
      </c>
      <c r="C621" s="13">
        <v>961</v>
      </c>
      <c r="D621" s="13">
        <v>0.61499999999999999</v>
      </c>
      <c r="E621" s="13">
        <v>8.66</v>
      </c>
      <c r="F621" s="49">
        <v>7.95</v>
      </c>
      <c r="G621" s="13">
        <v>23.43</v>
      </c>
      <c r="H621" s="36" t="s">
        <v>112</v>
      </c>
      <c r="I621" s="13">
        <v>0.8</v>
      </c>
      <c r="J621" s="13">
        <v>7.7</v>
      </c>
      <c r="K621" s="47">
        <v>1470</v>
      </c>
    </row>
    <row r="622" spans="1:31" x14ac:dyDescent="0.3">
      <c r="A622" s="48">
        <v>39643</v>
      </c>
      <c r="B622" s="13">
        <v>95529</v>
      </c>
      <c r="C622" s="13">
        <v>743.9</v>
      </c>
      <c r="D622" s="13">
        <v>0.47610000000000002</v>
      </c>
      <c r="E622" s="13">
        <v>7.97</v>
      </c>
      <c r="F622" s="49">
        <v>7.83</v>
      </c>
      <c r="G622" s="13">
        <v>20.25</v>
      </c>
      <c r="H622" s="36" t="s">
        <v>112</v>
      </c>
      <c r="I622" s="13">
        <v>0.38</v>
      </c>
      <c r="J622" s="13">
        <v>7.7</v>
      </c>
      <c r="K622" s="47">
        <v>1014</v>
      </c>
    </row>
    <row r="623" spans="1:31" x14ac:dyDescent="0.3">
      <c r="A623" s="48">
        <v>39646</v>
      </c>
      <c r="B623" s="13">
        <v>101707</v>
      </c>
      <c r="C623" s="13">
        <v>989.2</v>
      </c>
      <c r="D623" s="13">
        <v>0.6331</v>
      </c>
      <c r="E623" s="13">
        <v>7.95</v>
      </c>
      <c r="F623" s="49">
        <v>7.96</v>
      </c>
      <c r="G623" s="13">
        <v>22.31</v>
      </c>
      <c r="H623" s="36" t="s">
        <v>112</v>
      </c>
      <c r="I623" s="13">
        <v>0.15</v>
      </c>
      <c r="J623" s="13">
        <v>7.4</v>
      </c>
      <c r="K623" s="47">
        <v>1106</v>
      </c>
    </row>
    <row r="624" spans="1:31" x14ac:dyDescent="0.3">
      <c r="A624" s="48">
        <v>39657</v>
      </c>
      <c r="B624" s="13">
        <v>102131</v>
      </c>
      <c r="C624" s="13">
        <v>626.6</v>
      </c>
      <c r="D624" s="13">
        <v>0.40100000000000002</v>
      </c>
      <c r="E624" s="13">
        <v>6.55</v>
      </c>
      <c r="F624" s="49">
        <v>7.69</v>
      </c>
      <c r="G624" s="13">
        <v>21.8</v>
      </c>
      <c r="H624" s="36" t="s">
        <v>112</v>
      </c>
      <c r="I624" s="13">
        <v>0.22</v>
      </c>
      <c r="J624" s="13">
        <v>7.7</v>
      </c>
      <c r="K624" s="47">
        <v>1775</v>
      </c>
      <c r="L624" s="13">
        <f>AVERAGE(K620:K624)</f>
        <v>1276.8</v>
      </c>
      <c r="M624" s="38">
        <f>GEOMEAN(K620:K624)</f>
        <v>1244.2183199182796</v>
      </c>
      <c r="N624" s="45" t="s">
        <v>414</v>
      </c>
    </row>
    <row r="625" spans="1:31" x14ac:dyDescent="0.3">
      <c r="A625" s="48">
        <v>39671</v>
      </c>
      <c r="B625" s="13">
        <v>102338</v>
      </c>
      <c r="C625" s="13">
        <v>947.8</v>
      </c>
      <c r="D625" s="13">
        <v>0.60660000000000003</v>
      </c>
      <c r="E625" s="13">
        <v>9.6</v>
      </c>
      <c r="F625" s="49">
        <v>7.93</v>
      </c>
      <c r="G625" s="13">
        <v>19.489999999999998</v>
      </c>
      <c r="H625" s="36" t="s">
        <v>112</v>
      </c>
      <c r="I625" s="13">
        <v>0.17</v>
      </c>
      <c r="J625" s="13">
        <v>7.5</v>
      </c>
      <c r="K625" s="47">
        <v>733</v>
      </c>
    </row>
    <row r="626" spans="1:31" x14ac:dyDescent="0.3">
      <c r="A626" s="48">
        <v>39674</v>
      </c>
      <c r="B626" s="13">
        <v>101734</v>
      </c>
      <c r="C626" s="13">
        <v>225.8</v>
      </c>
      <c r="D626" s="13">
        <v>0.14449999999999999</v>
      </c>
      <c r="E626" s="13">
        <v>8.08</v>
      </c>
      <c r="F626" s="49">
        <v>7.86</v>
      </c>
      <c r="G626" s="13">
        <v>20.18</v>
      </c>
      <c r="H626" s="36" t="s">
        <v>112</v>
      </c>
      <c r="I626" s="13">
        <v>7.0000000000000007E-2</v>
      </c>
      <c r="J626" s="13">
        <v>7.4</v>
      </c>
      <c r="K626" s="47">
        <v>1100</v>
      </c>
    </row>
    <row r="627" spans="1:31" x14ac:dyDescent="0.3">
      <c r="A627" s="48">
        <v>39680</v>
      </c>
      <c r="B627" s="13">
        <v>103259</v>
      </c>
      <c r="C627" s="13">
        <v>917.4</v>
      </c>
      <c r="D627" s="13">
        <v>0.58720000000000006</v>
      </c>
      <c r="E627" s="13">
        <v>7.15</v>
      </c>
      <c r="F627" s="49">
        <v>7.68</v>
      </c>
      <c r="G627" s="13">
        <v>20.420000000000002</v>
      </c>
      <c r="H627" s="36" t="s">
        <v>112</v>
      </c>
      <c r="I627" s="13">
        <v>0.6</v>
      </c>
      <c r="J627" s="13">
        <v>7.4</v>
      </c>
      <c r="K627" s="47">
        <v>1010</v>
      </c>
    </row>
    <row r="628" spans="1:31" x14ac:dyDescent="0.3">
      <c r="A628" s="48">
        <v>39685</v>
      </c>
      <c r="B628" s="13">
        <v>102210</v>
      </c>
      <c r="C628" s="13">
        <v>1045</v>
      </c>
      <c r="D628" s="13">
        <v>0.66879999999999995</v>
      </c>
      <c r="E628" s="13">
        <v>7.08</v>
      </c>
      <c r="F628" s="49">
        <v>7.97</v>
      </c>
      <c r="G628" s="13">
        <v>19.989999999999998</v>
      </c>
      <c r="H628" s="36" t="s">
        <v>112</v>
      </c>
      <c r="I628" s="13">
        <v>0.05</v>
      </c>
      <c r="J628" s="13">
        <v>7.9</v>
      </c>
      <c r="K628" s="47">
        <v>594</v>
      </c>
    </row>
    <row r="629" spans="1:31" x14ac:dyDescent="0.3">
      <c r="A629" s="48">
        <v>39688</v>
      </c>
      <c r="B629" s="13">
        <v>94815</v>
      </c>
      <c r="C629" s="13">
        <v>1092</v>
      </c>
      <c r="D629" s="13">
        <v>0.6986</v>
      </c>
      <c r="E629" s="13">
        <v>6.52</v>
      </c>
      <c r="F629" s="49">
        <v>7.93</v>
      </c>
      <c r="G629" s="13">
        <v>20.37</v>
      </c>
      <c r="H629" s="36" t="s">
        <v>112</v>
      </c>
      <c r="I629" s="13">
        <v>0.18</v>
      </c>
      <c r="J629" s="13">
        <v>7.6</v>
      </c>
      <c r="K629" s="47">
        <v>657</v>
      </c>
      <c r="L629" s="13">
        <f>AVERAGE(K625:K629)</f>
        <v>818.8</v>
      </c>
      <c r="M629" s="38">
        <f>GEOMEAN(K625:K629)</f>
        <v>795.12236549457089</v>
      </c>
      <c r="N629" s="45" t="s">
        <v>415</v>
      </c>
    </row>
    <row r="630" spans="1:31" x14ac:dyDescent="0.3">
      <c r="A630" s="48">
        <v>39700</v>
      </c>
      <c r="B630" s="13">
        <v>94507</v>
      </c>
      <c r="C630" s="13">
        <v>385</v>
      </c>
      <c r="D630" s="13">
        <v>0.246</v>
      </c>
      <c r="E630" s="13">
        <v>6.85</v>
      </c>
      <c r="F630" s="49">
        <v>7.37</v>
      </c>
      <c r="G630" s="13">
        <v>19.079999999999998</v>
      </c>
      <c r="H630" s="36" t="s">
        <v>112</v>
      </c>
      <c r="I630" s="13">
        <v>0.5</v>
      </c>
      <c r="J630" s="13">
        <v>7.7</v>
      </c>
      <c r="K630" s="47">
        <v>6131</v>
      </c>
    </row>
    <row r="631" spans="1:31" x14ac:dyDescent="0.3">
      <c r="A631" s="48">
        <v>39702</v>
      </c>
      <c r="B631" s="13">
        <v>100444</v>
      </c>
      <c r="C631" s="13">
        <v>681</v>
      </c>
      <c r="D631" s="13">
        <v>0.436</v>
      </c>
      <c r="E631" s="13">
        <v>7.44</v>
      </c>
      <c r="F631" s="49">
        <v>7.83</v>
      </c>
      <c r="G631" s="13">
        <v>16.579999999999998</v>
      </c>
      <c r="H631" s="36" t="s">
        <v>112</v>
      </c>
      <c r="I631" s="13">
        <v>0.4</v>
      </c>
      <c r="J631" s="13">
        <v>7.8</v>
      </c>
      <c r="K631" s="47">
        <v>1301</v>
      </c>
    </row>
    <row r="632" spans="1:31" x14ac:dyDescent="0.3">
      <c r="A632" s="48">
        <v>39706</v>
      </c>
      <c r="B632" s="13">
        <v>101637</v>
      </c>
      <c r="C632" s="13">
        <v>530.1</v>
      </c>
      <c r="D632" s="13">
        <v>0.33929999999999999</v>
      </c>
      <c r="E632" s="13">
        <v>9.16</v>
      </c>
      <c r="F632" s="49">
        <v>7.62</v>
      </c>
      <c r="G632" s="13">
        <v>18.28</v>
      </c>
      <c r="H632" s="36" t="s">
        <v>112</v>
      </c>
      <c r="I632" s="13">
        <v>0.28000000000000003</v>
      </c>
      <c r="J632" s="13">
        <v>7.5</v>
      </c>
      <c r="K632" s="47">
        <v>1313</v>
      </c>
    </row>
    <row r="633" spans="1:31" x14ac:dyDescent="0.3">
      <c r="A633" s="48">
        <v>39713</v>
      </c>
      <c r="B633" s="13">
        <v>101635</v>
      </c>
      <c r="C633" s="13">
        <v>603.20000000000005</v>
      </c>
      <c r="D633" s="13">
        <v>0.38600000000000001</v>
      </c>
      <c r="E633" s="13">
        <v>8.24</v>
      </c>
      <c r="F633" s="49">
        <v>7.7</v>
      </c>
      <c r="G633" s="13">
        <v>17.79</v>
      </c>
      <c r="H633" s="36" t="s">
        <v>112</v>
      </c>
      <c r="I633" s="13">
        <v>0.57999999999999996</v>
      </c>
      <c r="J633" s="13">
        <v>7.4</v>
      </c>
      <c r="K633" s="47">
        <v>2382</v>
      </c>
    </row>
    <row r="634" spans="1:31" x14ac:dyDescent="0.3">
      <c r="A634" s="48">
        <v>39716</v>
      </c>
      <c r="B634" s="13">
        <v>100041</v>
      </c>
      <c r="C634" s="13">
        <v>845</v>
      </c>
      <c r="D634" s="13">
        <v>0.54100000000000004</v>
      </c>
      <c r="E634" s="13">
        <v>8.16</v>
      </c>
      <c r="F634" s="49">
        <v>7.76</v>
      </c>
      <c r="G634" s="13">
        <v>16.84</v>
      </c>
      <c r="H634" s="36" t="s">
        <v>112</v>
      </c>
      <c r="I634" s="13">
        <v>0.6</v>
      </c>
      <c r="J634" s="13">
        <v>7.7</v>
      </c>
      <c r="K634" s="47">
        <v>448</v>
      </c>
      <c r="L634" s="13">
        <f>AVERAGE(K630:K634)</f>
        <v>2315</v>
      </c>
      <c r="M634" s="38">
        <f>GEOMEAN(K630:K634)</f>
        <v>1620.5357713118744</v>
      </c>
      <c r="N634" s="45" t="s">
        <v>416</v>
      </c>
    </row>
    <row r="635" spans="1:31" x14ac:dyDescent="0.3">
      <c r="A635" s="48">
        <v>39728</v>
      </c>
      <c r="B635" s="13">
        <v>102603</v>
      </c>
      <c r="C635" s="13">
        <v>971</v>
      </c>
      <c r="D635" s="13">
        <v>0.62139999999999995</v>
      </c>
      <c r="E635" s="13">
        <v>8.11</v>
      </c>
      <c r="F635" s="49">
        <v>7.92</v>
      </c>
      <c r="G635" s="13">
        <v>14.67</v>
      </c>
      <c r="H635" s="36" t="s">
        <v>112</v>
      </c>
      <c r="I635" s="13">
        <v>0.33</v>
      </c>
      <c r="J635" s="13">
        <v>7.6</v>
      </c>
      <c r="K635" s="51">
        <v>384</v>
      </c>
      <c r="O635" s="28">
        <v>1.2</v>
      </c>
      <c r="P635" s="28">
        <v>75</v>
      </c>
      <c r="Q635" s="28" t="s">
        <v>321</v>
      </c>
      <c r="R635" s="28" t="s">
        <v>321</v>
      </c>
      <c r="S635" s="28" t="s">
        <v>321</v>
      </c>
      <c r="T635" s="28" t="s">
        <v>321</v>
      </c>
      <c r="U635" s="28" t="s">
        <v>321</v>
      </c>
      <c r="V635" s="28">
        <v>1.1000000000000001</v>
      </c>
      <c r="W635" s="28" t="s">
        <v>321</v>
      </c>
      <c r="X635" s="28">
        <v>128</v>
      </c>
      <c r="Y635" s="28" t="s">
        <v>321</v>
      </c>
      <c r="Z635" s="28">
        <v>0.4</v>
      </c>
      <c r="AA635" s="28" t="s">
        <v>321</v>
      </c>
      <c r="AB635" s="28">
        <v>72.5</v>
      </c>
      <c r="AC635" s="28" t="s">
        <v>321</v>
      </c>
      <c r="AD635" s="13">
        <v>300</v>
      </c>
      <c r="AE635" s="29" t="s">
        <v>321</v>
      </c>
    </row>
    <row r="636" spans="1:31" x14ac:dyDescent="0.3">
      <c r="A636" s="48">
        <v>39736</v>
      </c>
      <c r="B636" s="13">
        <v>101800</v>
      </c>
      <c r="C636" s="13">
        <v>969</v>
      </c>
      <c r="D636" s="13">
        <v>0.62</v>
      </c>
      <c r="E636" s="13">
        <v>6.59</v>
      </c>
      <c r="F636" s="49">
        <v>7.86</v>
      </c>
      <c r="G636" s="13">
        <v>18.03</v>
      </c>
      <c r="H636" s="36" t="s">
        <v>112</v>
      </c>
      <c r="I636" s="13">
        <v>0.3</v>
      </c>
      <c r="J636" s="13">
        <v>7.7</v>
      </c>
      <c r="K636" s="51">
        <v>441</v>
      </c>
    </row>
    <row r="637" spans="1:31" x14ac:dyDescent="0.3">
      <c r="A637" s="48">
        <v>39741</v>
      </c>
      <c r="B637" s="13">
        <v>95433</v>
      </c>
      <c r="C637" s="13">
        <v>998</v>
      </c>
      <c r="D637" s="13">
        <v>0.63870000000000005</v>
      </c>
      <c r="E637" s="13">
        <v>8.32</v>
      </c>
      <c r="F637" s="49">
        <v>7.8</v>
      </c>
      <c r="G637" s="13">
        <v>9.65</v>
      </c>
      <c r="H637" s="36" t="s">
        <v>112</v>
      </c>
      <c r="I637" s="13">
        <v>0.42</v>
      </c>
      <c r="J637" s="13">
        <v>8</v>
      </c>
      <c r="K637" s="51">
        <v>121</v>
      </c>
    </row>
    <row r="638" spans="1:31" x14ac:dyDescent="0.3">
      <c r="A638" s="48">
        <v>39744</v>
      </c>
      <c r="B638" s="13">
        <v>102639</v>
      </c>
      <c r="C638" s="13">
        <v>1013</v>
      </c>
      <c r="D638" s="13">
        <v>0.64800000000000002</v>
      </c>
      <c r="E638" s="13">
        <v>10.3</v>
      </c>
      <c r="F638" s="49">
        <v>7.66</v>
      </c>
      <c r="G638" s="13">
        <v>7.49</v>
      </c>
      <c r="H638" s="36" t="s">
        <v>112</v>
      </c>
      <c r="I638" s="13">
        <v>0.4</v>
      </c>
      <c r="J638" s="13">
        <v>7.7</v>
      </c>
      <c r="K638" s="51">
        <v>120</v>
      </c>
    </row>
    <row r="639" spans="1:31" x14ac:dyDescent="0.3">
      <c r="A639" s="48">
        <v>39748</v>
      </c>
      <c r="B639" s="13">
        <v>103610</v>
      </c>
      <c r="C639" s="13">
        <v>684</v>
      </c>
      <c r="D639" s="13">
        <v>0.438</v>
      </c>
      <c r="E639" s="13">
        <v>8.94</v>
      </c>
      <c r="F639" s="49">
        <v>7.55</v>
      </c>
      <c r="G639" s="13">
        <v>7.59</v>
      </c>
      <c r="H639" s="36" t="s">
        <v>112</v>
      </c>
      <c r="I639" s="13">
        <v>0.2</v>
      </c>
      <c r="J639" s="13">
        <v>7.4</v>
      </c>
      <c r="K639" s="51">
        <v>728</v>
      </c>
      <c r="L639" s="13">
        <f>AVERAGE(K635:K639)</f>
        <v>358.8</v>
      </c>
      <c r="M639" s="38">
        <f>GEOMEAN(K635:K639)</f>
        <v>282.21075583559997</v>
      </c>
      <c r="N639" s="45" t="s">
        <v>418</v>
      </c>
    </row>
    <row r="640" spans="1:31" x14ac:dyDescent="0.3">
      <c r="A640" s="48">
        <v>39755</v>
      </c>
      <c r="B640" s="13">
        <v>103535</v>
      </c>
      <c r="C640" s="13">
        <v>1028</v>
      </c>
      <c r="D640" s="13">
        <v>0.65820000000000001</v>
      </c>
      <c r="E640" s="13">
        <v>10</v>
      </c>
      <c r="F640" s="49">
        <v>7.31</v>
      </c>
      <c r="G640" s="13">
        <v>11.07</v>
      </c>
      <c r="H640" s="36" t="s">
        <v>112</v>
      </c>
      <c r="I640" s="13">
        <v>0.62</v>
      </c>
      <c r="J640" s="13">
        <v>7.4</v>
      </c>
      <c r="K640" s="51">
        <v>98</v>
      </c>
    </row>
    <row r="641" spans="1:14" x14ac:dyDescent="0.3">
      <c r="A641" s="48">
        <v>39757</v>
      </c>
      <c r="B641" s="13">
        <v>101441</v>
      </c>
      <c r="C641" s="13">
        <v>1071</v>
      </c>
      <c r="D641" s="13">
        <v>0.68530000000000002</v>
      </c>
      <c r="E641" s="13">
        <v>8.43</v>
      </c>
      <c r="F641" s="49">
        <v>7.88</v>
      </c>
      <c r="G641" s="13">
        <v>10.11</v>
      </c>
      <c r="H641" s="36" t="s">
        <v>112</v>
      </c>
      <c r="I641" s="13">
        <v>0.45</v>
      </c>
      <c r="J641" s="13">
        <v>7.3</v>
      </c>
      <c r="K641" s="51">
        <v>1</v>
      </c>
    </row>
    <row r="642" spans="1:14" x14ac:dyDescent="0.3">
      <c r="A642" s="48">
        <v>39763</v>
      </c>
      <c r="B642" s="13">
        <v>103946</v>
      </c>
      <c r="C642" s="13">
        <v>1186</v>
      </c>
      <c r="D642" s="13">
        <v>0.75870000000000004</v>
      </c>
      <c r="E642" s="13">
        <v>11.23</v>
      </c>
      <c r="F642" s="49">
        <v>7.94</v>
      </c>
      <c r="G642" s="13">
        <v>3.52</v>
      </c>
      <c r="H642" s="36" t="s">
        <v>112</v>
      </c>
      <c r="I642" s="13">
        <v>0.56000000000000005</v>
      </c>
      <c r="J642" s="13">
        <v>7.5</v>
      </c>
      <c r="K642" s="51">
        <v>95</v>
      </c>
    </row>
    <row r="643" spans="1:14" x14ac:dyDescent="0.3">
      <c r="A643" s="48">
        <v>39765</v>
      </c>
      <c r="B643" s="13">
        <v>100623</v>
      </c>
      <c r="C643" s="13">
        <v>295.2</v>
      </c>
      <c r="D643" s="13">
        <v>0.18890000000000001</v>
      </c>
      <c r="E643" s="13">
        <v>11.78</v>
      </c>
      <c r="F643" s="49">
        <v>7.67</v>
      </c>
      <c r="G643" s="13">
        <v>9.86</v>
      </c>
      <c r="H643" s="36" t="s">
        <v>112</v>
      </c>
      <c r="I643" s="13">
        <v>0.09</v>
      </c>
      <c r="J643" s="13">
        <v>7.5</v>
      </c>
      <c r="K643" s="51">
        <v>4106</v>
      </c>
    </row>
    <row r="644" spans="1:14" x14ac:dyDescent="0.3">
      <c r="A644" s="48">
        <v>39769</v>
      </c>
      <c r="B644" s="13">
        <v>101035</v>
      </c>
      <c r="C644" s="13">
        <v>622</v>
      </c>
      <c r="D644" s="13">
        <v>0.39800000000000002</v>
      </c>
      <c r="E644" s="13">
        <v>13.92</v>
      </c>
      <c r="F644" s="49">
        <v>7.88</v>
      </c>
      <c r="G644" s="13">
        <v>4.87</v>
      </c>
      <c r="H644" s="36" t="s">
        <v>112</v>
      </c>
      <c r="I644" s="13">
        <v>0.3</v>
      </c>
      <c r="J644" s="13">
        <v>7.6</v>
      </c>
      <c r="K644" s="51">
        <v>323</v>
      </c>
      <c r="L644" s="13">
        <f>AVERAGE(K640:K644)</f>
        <v>924.6</v>
      </c>
      <c r="M644" s="38">
        <f>GEOMEAN(K640:K644)</f>
        <v>104.30718612201929</v>
      </c>
      <c r="N644" s="45" t="s">
        <v>419</v>
      </c>
    </row>
    <row r="645" spans="1:14" x14ac:dyDescent="0.3">
      <c r="A645" s="48">
        <v>39784</v>
      </c>
      <c r="B645" s="13">
        <v>102812</v>
      </c>
      <c r="C645" s="13">
        <v>769.1</v>
      </c>
      <c r="D645" s="13">
        <v>0.49220000000000003</v>
      </c>
      <c r="E645" s="13">
        <v>12.79</v>
      </c>
      <c r="F645" s="49">
        <v>7.8</v>
      </c>
      <c r="G645" s="13">
        <v>0.66</v>
      </c>
      <c r="H645" s="36" t="s">
        <v>112</v>
      </c>
      <c r="I645" s="13">
        <v>0.33</v>
      </c>
      <c r="J645" s="13">
        <v>7.7</v>
      </c>
      <c r="K645" s="51">
        <v>363</v>
      </c>
    </row>
    <row r="646" spans="1:14" x14ac:dyDescent="0.3">
      <c r="A646" s="48">
        <v>39786</v>
      </c>
      <c r="B646" s="13">
        <v>102916</v>
      </c>
      <c r="C646" s="13">
        <v>1745</v>
      </c>
      <c r="D646" s="13">
        <v>1.117</v>
      </c>
      <c r="E646" s="13">
        <v>11.92</v>
      </c>
      <c r="F646" s="49">
        <v>7.74</v>
      </c>
      <c r="G646" s="13">
        <v>1.18</v>
      </c>
      <c r="H646" s="36" t="s">
        <v>112</v>
      </c>
      <c r="I646" s="13">
        <v>0</v>
      </c>
      <c r="J646" s="13">
        <v>7.8</v>
      </c>
      <c r="K646" s="51">
        <v>776</v>
      </c>
    </row>
    <row r="647" spans="1:14" x14ac:dyDescent="0.3">
      <c r="A647" s="48">
        <v>39797</v>
      </c>
      <c r="B647" s="13">
        <v>95810</v>
      </c>
      <c r="C647" s="13">
        <v>894</v>
      </c>
      <c r="D647" s="13">
        <v>0.57220000000000004</v>
      </c>
      <c r="E647" s="13">
        <v>12.41</v>
      </c>
      <c r="F647" s="49">
        <v>7.76</v>
      </c>
      <c r="G647" s="13">
        <v>4.62</v>
      </c>
      <c r="H647" s="36" t="s">
        <v>112</v>
      </c>
      <c r="I647" s="13">
        <v>0.54</v>
      </c>
      <c r="J647" s="13">
        <v>7.5</v>
      </c>
      <c r="K647" s="51">
        <v>771</v>
      </c>
    </row>
    <row r="648" spans="1:14" x14ac:dyDescent="0.3">
      <c r="A648" s="48">
        <v>39799</v>
      </c>
      <c r="B648" s="13">
        <v>100401</v>
      </c>
      <c r="C648" s="13">
        <v>951</v>
      </c>
      <c r="D648" s="13">
        <v>0.60799999999999998</v>
      </c>
      <c r="E648" s="13">
        <v>12.5</v>
      </c>
      <c r="F648" s="49">
        <v>7.7</v>
      </c>
      <c r="G648" s="13">
        <v>-0.17</v>
      </c>
      <c r="H648" s="36" t="s">
        <v>112</v>
      </c>
      <c r="I648" s="13">
        <v>0.4</v>
      </c>
      <c r="J648" s="13">
        <v>7.7</v>
      </c>
      <c r="K648" s="51">
        <v>231</v>
      </c>
    </row>
    <row r="649" spans="1:14" x14ac:dyDescent="0.3">
      <c r="A649" s="48">
        <v>39800</v>
      </c>
      <c r="B649" s="13">
        <v>101641</v>
      </c>
      <c r="C649" s="13">
        <v>1672</v>
      </c>
      <c r="D649" s="13">
        <v>1.07</v>
      </c>
      <c r="E649" s="13">
        <v>16.78</v>
      </c>
      <c r="F649" s="49">
        <v>8.1300000000000008</v>
      </c>
      <c r="G649" s="13">
        <v>-0.1</v>
      </c>
      <c r="H649" s="36" t="s">
        <v>112</v>
      </c>
      <c r="I649" s="13">
        <v>0.54</v>
      </c>
      <c r="J649" s="13">
        <v>7.5</v>
      </c>
      <c r="K649" s="51">
        <v>148</v>
      </c>
      <c r="L649" s="13">
        <f>AVERAGE(K645:K649)</f>
        <v>457.8</v>
      </c>
      <c r="M649" s="38">
        <f>GEOMEAN(K645:K649)</f>
        <v>375.09328028308539</v>
      </c>
      <c r="N649" s="45" t="s">
        <v>420</v>
      </c>
    </row>
    <row r="650" spans="1:14" x14ac:dyDescent="0.3">
      <c r="A650" s="48">
        <v>39819</v>
      </c>
      <c r="B650" s="49">
        <v>105348</v>
      </c>
      <c r="C650" s="49">
        <v>1520</v>
      </c>
      <c r="D650" s="49">
        <v>0.97270000000000001</v>
      </c>
      <c r="E650" s="49">
        <v>12.97</v>
      </c>
      <c r="F650" s="49">
        <v>7.85</v>
      </c>
      <c r="G650" s="49">
        <v>0.62</v>
      </c>
      <c r="H650" s="36" t="s">
        <v>112</v>
      </c>
      <c r="I650" s="49">
        <v>0.2</v>
      </c>
      <c r="J650" s="49">
        <v>7.8</v>
      </c>
      <c r="K650" s="51">
        <v>243</v>
      </c>
    </row>
    <row r="651" spans="1:14" x14ac:dyDescent="0.3">
      <c r="A651" s="48">
        <v>39820</v>
      </c>
      <c r="B651" s="49">
        <v>101639</v>
      </c>
      <c r="C651" s="49">
        <v>327</v>
      </c>
      <c r="D651" s="49">
        <v>0.20899999999999999</v>
      </c>
      <c r="E651" s="49">
        <v>12.72</v>
      </c>
      <c r="F651" s="49">
        <v>7.69</v>
      </c>
      <c r="G651" s="49">
        <v>1.37</v>
      </c>
      <c r="H651" s="36" t="s">
        <v>112</v>
      </c>
      <c r="I651" s="49">
        <v>0.7</v>
      </c>
      <c r="J651" s="49">
        <v>7.7</v>
      </c>
      <c r="K651" s="51">
        <v>1722</v>
      </c>
    </row>
    <row r="652" spans="1:14" x14ac:dyDescent="0.3">
      <c r="A652" s="48">
        <v>39828</v>
      </c>
      <c r="B652" s="49">
        <v>100150</v>
      </c>
      <c r="C652" s="49">
        <v>1900</v>
      </c>
      <c r="D652" s="49">
        <v>1.216</v>
      </c>
      <c r="E652" s="49">
        <v>15.14</v>
      </c>
      <c r="F652" s="49">
        <v>6.92</v>
      </c>
      <c r="G652" s="49">
        <v>-0.06</v>
      </c>
      <c r="H652" s="36" t="s">
        <v>112</v>
      </c>
      <c r="I652" s="49">
        <v>0.6</v>
      </c>
      <c r="J652" s="49">
        <v>7.7</v>
      </c>
      <c r="K652" s="51">
        <v>121</v>
      </c>
    </row>
    <row r="653" spans="1:14" x14ac:dyDescent="0.3">
      <c r="A653" s="48">
        <v>39835</v>
      </c>
      <c r="B653" s="49">
        <v>101341</v>
      </c>
      <c r="C653" s="49">
        <v>1449</v>
      </c>
      <c r="D653" s="49">
        <v>0.92759999999999998</v>
      </c>
      <c r="E653" s="49">
        <v>13.17</v>
      </c>
      <c r="F653" s="49">
        <v>7.51</v>
      </c>
      <c r="G653" s="49">
        <v>-0.03</v>
      </c>
      <c r="H653" s="36" t="s">
        <v>112</v>
      </c>
      <c r="I653" s="49">
        <v>0.3</v>
      </c>
      <c r="J653" s="49">
        <v>7.4</v>
      </c>
      <c r="K653" s="51">
        <v>74</v>
      </c>
    </row>
    <row r="654" spans="1:14" x14ac:dyDescent="0.3">
      <c r="A654" s="48">
        <v>39840</v>
      </c>
      <c r="B654" s="49">
        <v>100623</v>
      </c>
      <c r="C654" s="49">
        <v>1378</v>
      </c>
      <c r="D654" s="49">
        <v>0.88200000000000001</v>
      </c>
      <c r="E654" s="49">
        <v>13.08</v>
      </c>
      <c r="F654" s="49">
        <v>7.6</v>
      </c>
      <c r="G654" s="49">
        <v>-0.06</v>
      </c>
      <c r="H654" s="36" t="s">
        <v>112</v>
      </c>
      <c r="I654" s="49">
        <v>0.5</v>
      </c>
      <c r="J654" s="49">
        <v>7.7</v>
      </c>
      <c r="K654" s="51">
        <v>135</v>
      </c>
      <c r="L654" s="13">
        <f>AVERAGE(K650:K654)</f>
        <v>459</v>
      </c>
      <c r="M654" s="38">
        <f>GEOMEAN(K650:K654)</f>
        <v>219.1785532147496</v>
      </c>
      <c r="N654" s="45" t="s">
        <v>422</v>
      </c>
    </row>
    <row r="655" spans="1:14" x14ac:dyDescent="0.3">
      <c r="A655" s="48">
        <v>39849</v>
      </c>
      <c r="B655" s="49">
        <v>101611</v>
      </c>
      <c r="C655" s="49">
        <v>2977</v>
      </c>
      <c r="D655" s="49">
        <v>1.905</v>
      </c>
      <c r="E655" s="49">
        <v>14.15</v>
      </c>
      <c r="F655" s="49">
        <v>7.27</v>
      </c>
      <c r="G655" s="49">
        <v>-7.0000000000000007E-2</v>
      </c>
      <c r="H655" s="36" t="s">
        <v>112</v>
      </c>
      <c r="I655" s="49">
        <v>0.67</v>
      </c>
      <c r="J655" s="49">
        <v>7.7</v>
      </c>
      <c r="K655" s="51">
        <v>426</v>
      </c>
    </row>
    <row r="656" spans="1:14" x14ac:dyDescent="0.3">
      <c r="A656" s="48">
        <v>39854</v>
      </c>
      <c r="B656" s="49">
        <v>101922</v>
      </c>
      <c r="C656" s="49">
        <v>1994</v>
      </c>
      <c r="D656" s="49">
        <v>1.276</v>
      </c>
      <c r="E656" s="49">
        <v>11.65</v>
      </c>
      <c r="F656" s="49">
        <v>8.07</v>
      </c>
      <c r="G656" s="49">
        <v>6.05</v>
      </c>
      <c r="H656" s="36" t="s">
        <v>112</v>
      </c>
      <c r="I656" s="49">
        <v>0.8</v>
      </c>
      <c r="J656" s="49">
        <v>7.8</v>
      </c>
      <c r="K656" s="51">
        <v>683</v>
      </c>
    </row>
    <row r="657" spans="1:31" x14ac:dyDescent="0.3">
      <c r="A657" s="48">
        <v>39856</v>
      </c>
      <c r="B657" s="49">
        <v>103134</v>
      </c>
      <c r="C657" s="49">
        <v>1267</v>
      </c>
      <c r="D657" s="49">
        <v>0.81100000000000005</v>
      </c>
      <c r="E657" s="49">
        <v>12.87</v>
      </c>
      <c r="F657" s="49">
        <v>7.84</v>
      </c>
      <c r="G657" s="49">
        <v>4.59</v>
      </c>
      <c r="H657" s="36" t="s">
        <v>112</v>
      </c>
      <c r="I657" s="49">
        <v>0.9</v>
      </c>
      <c r="J657" s="49">
        <v>7.8</v>
      </c>
      <c r="K657" s="51">
        <v>594</v>
      </c>
    </row>
    <row r="658" spans="1:31" x14ac:dyDescent="0.3">
      <c r="A658" s="48">
        <v>39860</v>
      </c>
      <c r="B658" s="49">
        <v>100517</v>
      </c>
      <c r="C658" s="49">
        <v>1405</v>
      </c>
      <c r="D658" s="49">
        <v>0.89900000000000002</v>
      </c>
      <c r="E658" s="49">
        <v>13.6</v>
      </c>
      <c r="F658" s="49">
        <v>8.1999999999999993</v>
      </c>
      <c r="G658" s="49">
        <v>1</v>
      </c>
      <c r="H658" s="36" t="s">
        <v>112</v>
      </c>
      <c r="I658" s="49">
        <v>0.5</v>
      </c>
      <c r="J658" s="49">
        <v>7.7</v>
      </c>
      <c r="K658" s="51">
        <v>84</v>
      </c>
    </row>
    <row r="659" spans="1:31" x14ac:dyDescent="0.3">
      <c r="A659" s="48">
        <v>39868</v>
      </c>
      <c r="B659" s="49">
        <v>103356</v>
      </c>
      <c r="C659" s="49">
        <v>1899</v>
      </c>
      <c r="D659" s="49">
        <v>1.2150000000000001</v>
      </c>
      <c r="E659" s="49">
        <v>14.69</v>
      </c>
      <c r="F659" s="49">
        <v>9.5</v>
      </c>
      <c r="G659" s="49">
        <v>-0.06</v>
      </c>
      <c r="H659" s="36" t="s">
        <v>112</v>
      </c>
      <c r="I659" s="49">
        <v>0.68</v>
      </c>
      <c r="J659" s="49">
        <v>7.7</v>
      </c>
      <c r="K659" s="51">
        <v>20</v>
      </c>
      <c r="L659" s="13">
        <f>AVERAGE(K655:K659)</f>
        <v>361.4</v>
      </c>
      <c r="M659" s="38">
        <f>GEOMEAN(K655:K659)</f>
        <v>196.14859691748214</v>
      </c>
      <c r="N659" s="45" t="s">
        <v>423</v>
      </c>
    </row>
    <row r="660" spans="1:31" x14ac:dyDescent="0.3">
      <c r="A660" s="48">
        <v>39884</v>
      </c>
      <c r="B660" s="49">
        <v>101506</v>
      </c>
      <c r="C660" s="49">
        <v>1107</v>
      </c>
      <c r="D660" s="49">
        <v>0.7087</v>
      </c>
      <c r="E660" s="49">
        <v>12.62</v>
      </c>
      <c r="F660" s="49">
        <v>7.69</v>
      </c>
      <c r="G660" s="49">
        <v>3.48</v>
      </c>
      <c r="H660" s="36" t="s">
        <v>112</v>
      </c>
      <c r="I660" s="49">
        <v>0.73</v>
      </c>
      <c r="J660" s="49">
        <v>7.7</v>
      </c>
      <c r="K660" s="51">
        <v>161</v>
      </c>
    </row>
    <row r="661" spans="1:31" x14ac:dyDescent="0.3">
      <c r="A661" s="48">
        <v>39890</v>
      </c>
      <c r="B661" s="49">
        <v>94122</v>
      </c>
      <c r="C661" s="49">
        <v>1142</v>
      </c>
      <c r="D661" s="49">
        <v>0.73070000000000002</v>
      </c>
      <c r="E661" s="49">
        <v>11.02</v>
      </c>
      <c r="F661" s="49">
        <v>8.24</v>
      </c>
      <c r="G661" s="49">
        <v>9.7100000000000009</v>
      </c>
      <c r="H661" s="36" t="s">
        <v>112</v>
      </c>
      <c r="I661" s="49">
        <v>0.83</v>
      </c>
      <c r="J661" s="49">
        <v>7.8</v>
      </c>
      <c r="K661" s="51">
        <v>228</v>
      </c>
    </row>
    <row r="662" spans="1:31" x14ac:dyDescent="0.3">
      <c r="A662" s="48">
        <v>39896</v>
      </c>
      <c r="B662" s="49">
        <v>103643</v>
      </c>
      <c r="C662" s="49">
        <v>1241</v>
      </c>
      <c r="D662" s="49">
        <v>0.79410000000000003</v>
      </c>
      <c r="E662" s="49">
        <v>11.26</v>
      </c>
      <c r="F662" s="49">
        <v>7.89</v>
      </c>
      <c r="G662" s="49">
        <v>9.14</v>
      </c>
      <c r="H662" s="36" t="s">
        <v>112</v>
      </c>
      <c r="I662" s="49">
        <v>0.22</v>
      </c>
      <c r="J662" s="49">
        <v>7.6</v>
      </c>
      <c r="K662" s="51">
        <v>1178</v>
      </c>
      <c r="O662" s="28">
        <v>1.1000000000000001</v>
      </c>
      <c r="P662" s="28">
        <v>78.2</v>
      </c>
      <c r="Q662" s="28" t="s">
        <v>321</v>
      </c>
      <c r="R662" s="28" t="s">
        <v>321</v>
      </c>
      <c r="S662" s="28" t="s">
        <v>321</v>
      </c>
      <c r="T662" s="28" t="s">
        <v>321</v>
      </c>
      <c r="U662" s="28" t="s">
        <v>321</v>
      </c>
      <c r="V662" s="28" t="s">
        <v>321</v>
      </c>
      <c r="W662" s="28" t="s">
        <v>321</v>
      </c>
      <c r="X662" s="28">
        <v>212</v>
      </c>
      <c r="Y662" s="28" t="s">
        <v>321</v>
      </c>
      <c r="Z662" s="28" t="s">
        <v>321</v>
      </c>
      <c r="AA662" s="28" t="s">
        <v>321</v>
      </c>
      <c r="AB662" s="28">
        <v>67.2</v>
      </c>
      <c r="AC662" s="28" t="s">
        <v>321</v>
      </c>
      <c r="AD662" s="28"/>
      <c r="AE662" s="29" t="s">
        <v>321</v>
      </c>
    </row>
    <row r="663" spans="1:31" x14ac:dyDescent="0.3">
      <c r="A663" s="48">
        <v>39898</v>
      </c>
      <c r="B663" s="49">
        <v>101951</v>
      </c>
      <c r="C663" s="49">
        <v>1027</v>
      </c>
      <c r="D663" s="49">
        <v>0.65739999999999998</v>
      </c>
      <c r="E663" s="49">
        <v>9.7899999999999991</v>
      </c>
      <c r="F663" s="49">
        <v>7.71</v>
      </c>
      <c r="G663" s="49">
        <v>9.93</v>
      </c>
      <c r="H663" s="36" t="s">
        <v>112</v>
      </c>
      <c r="I663" s="49">
        <v>0.14000000000000001</v>
      </c>
      <c r="J663" s="49">
        <v>7.6</v>
      </c>
      <c r="K663" s="51">
        <v>1789</v>
      </c>
    </row>
    <row r="664" spans="1:31" x14ac:dyDescent="0.3">
      <c r="A664" s="48">
        <v>39902</v>
      </c>
      <c r="B664" s="49">
        <v>101817</v>
      </c>
      <c r="C664" s="49">
        <v>1155</v>
      </c>
      <c r="D664" s="49">
        <v>0.73899999999999999</v>
      </c>
      <c r="E664" s="49">
        <v>13.01</v>
      </c>
      <c r="F664" s="49">
        <v>7.63</v>
      </c>
      <c r="G664" s="49">
        <v>6.06</v>
      </c>
      <c r="H664" s="36" t="s">
        <v>112</v>
      </c>
      <c r="I664" s="49">
        <v>0.23</v>
      </c>
      <c r="J664" s="49">
        <v>7.3</v>
      </c>
      <c r="K664" s="51">
        <v>663</v>
      </c>
      <c r="L664" s="31">
        <f>AVERAGE(K660:K664)</f>
        <v>803.8</v>
      </c>
      <c r="M664" s="38">
        <f>GEOMEAN(K660:K664)</f>
        <v>552.08503668009416</v>
      </c>
      <c r="N664" s="45" t="s">
        <v>425</v>
      </c>
    </row>
    <row r="665" spans="1:31" x14ac:dyDescent="0.3">
      <c r="A665" s="48">
        <v>39904</v>
      </c>
      <c r="B665" s="49">
        <v>101453</v>
      </c>
      <c r="C665" s="49">
        <v>1178</v>
      </c>
      <c r="D665" s="49">
        <v>0.75390000000000001</v>
      </c>
      <c r="E665" s="49">
        <v>12.42</v>
      </c>
      <c r="F665" s="49">
        <v>7.71</v>
      </c>
      <c r="G665" s="49">
        <v>7.97</v>
      </c>
      <c r="H665" s="36" t="s">
        <v>112</v>
      </c>
      <c r="I665" s="49">
        <v>0.01</v>
      </c>
      <c r="J665" s="49">
        <v>7.7</v>
      </c>
      <c r="K665" s="51">
        <v>743</v>
      </c>
    </row>
    <row r="666" spans="1:31" x14ac:dyDescent="0.3">
      <c r="A666" s="48">
        <v>39910</v>
      </c>
      <c r="B666" s="49">
        <v>101157</v>
      </c>
      <c r="C666" s="49">
        <v>960</v>
      </c>
      <c r="D666" s="49">
        <v>0.61499999999999999</v>
      </c>
      <c r="E666" s="49">
        <v>11.06</v>
      </c>
      <c r="F666" s="49">
        <v>7.62</v>
      </c>
      <c r="G666" s="49">
        <v>6.17</v>
      </c>
      <c r="H666" s="36" t="s">
        <v>112</v>
      </c>
      <c r="I666" s="49">
        <v>0.5</v>
      </c>
      <c r="J666" s="49">
        <v>7.6</v>
      </c>
      <c r="K666" s="51">
        <v>907</v>
      </c>
    </row>
    <row r="667" spans="1:31" x14ac:dyDescent="0.3">
      <c r="A667" s="48">
        <v>39916</v>
      </c>
      <c r="B667" s="49">
        <v>102520</v>
      </c>
      <c r="C667" s="49">
        <v>627</v>
      </c>
      <c r="D667" s="49">
        <v>0.40100000000000002</v>
      </c>
      <c r="E667" s="49">
        <v>10.220000000000001</v>
      </c>
      <c r="F667" s="49">
        <v>7.74</v>
      </c>
      <c r="G667" s="49">
        <v>7.67</v>
      </c>
      <c r="H667" s="36" t="s">
        <v>112</v>
      </c>
      <c r="I667" s="49">
        <v>0.1</v>
      </c>
      <c r="J667" s="49">
        <v>7.6</v>
      </c>
      <c r="K667" s="51">
        <v>4106</v>
      </c>
    </row>
    <row r="668" spans="1:31" x14ac:dyDescent="0.3">
      <c r="A668" s="48">
        <v>39925</v>
      </c>
      <c r="B668" s="49">
        <v>95459</v>
      </c>
      <c r="C668" s="49">
        <v>774.8</v>
      </c>
      <c r="D668" s="49">
        <v>0.49590000000000001</v>
      </c>
      <c r="E668" s="49">
        <v>11.78</v>
      </c>
      <c r="F668" s="49">
        <v>7.79</v>
      </c>
      <c r="G668" s="49">
        <v>8.43</v>
      </c>
      <c r="H668" s="36" t="s">
        <v>112</v>
      </c>
      <c r="I668" s="49">
        <v>0.08</v>
      </c>
      <c r="J668" s="49">
        <v>7.3</v>
      </c>
      <c r="K668" s="51">
        <v>389</v>
      </c>
    </row>
    <row r="669" spans="1:31" x14ac:dyDescent="0.3">
      <c r="A669" s="48">
        <v>39932</v>
      </c>
      <c r="B669" s="49">
        <v>102208</v>
      </c>
      <c r="C669" s="49">
        <v>461.9</v>
      </c>
      <c r="D669" s="49">
        <v>0.29559999999999997</v>
      </c>
      <c r="E669" s="49">
        <v>9.17</v>
      </c>
      <c r="F669" s="49">
        <v>7.59</v>
      </c>
      <c r="G669" s="49">
        <v>14.6</v>
      </c>
      <c r="H669" s="36" t="s">
        <v>112</v>
      </c>
      <c r="I669" s="49">
        <v>0.71</v>
      </c>
      <c r="J669" s="49">
        <v>7.7</v>
      </c>
      <c r="K669" s="51">
        <v>11199</v>
      </c>
      <c r="L669" s="31">
        <f>AVERAGE(K665:K669)</f>
        <v>3468.8</v>
      </c>
      <c r="M669" s="38">
        <f>GEOMEAN(K665:K669)</f>
        <v>1645.2381762663858</v>
      </c>
      <c r="N669" s="45" t="s">
        <v>426</v>
      </c>
    </row>
    <row r="670" spans="1:31" x14ac:dyDescent="0.3">
      <c r="A670" s="48">
        <v>39939</v>
      </c>
      <c r="B670" s="49">
        <v>94610</v>
      </c>
      <c r="C670" s="49">
        <v>1066</v>
      </c>
      <c r="D670" s="49">
        <v>0.68200000000000005</v>
      </c>
      <c r="E670" s="49">
        <v>8.89</v>
      </c>
      <c r="F670" s="49">
        <v>7.83</v>
      </c>
      <c r="G670" s="49">
        <v>14.76</v>
      </c>
      <c r="H670" s="36" t="s">
        <v>112</v>
      </c>
      <c r="I670" s="49">
        <v>0.1</v>
      </c>
      <c r="J670" s="49">
        <v>7.8</v>
      </c>
      <c r="K670" s="51">
        <v>644</v>
      </c>
    </row>
    <row r="671" spans="1:31" x14ac:dyDescent="0.3">
      <c r="A671" s="48">
        <v>39944</v>
      </c>
      <c r="B671" s="49">
        <v>101503</v>
      </c>
      <c r="C671" s="49">
        <v>974.3</v>
      </c>
      <c r="D671" s="49">
        <v>0.62350000000000005</v>
      </c>
      <c r="E671" s="49">
        <v>10.130000000000001</v>
      </c>
      <c r="F671" s="49">
        <v>8.07</v>
      </c>
      <c r="G671" s="49">
        <v>14.15</v>
      </c>
      <c r="H671" s="36" t="s">
        <v>112</v>
      </c>
      <c r="I671" s="49">
        <v>0.39</v>
      </c>
      <c r="J671" s="49">
        <v>7.6</v>
      </c>
      <c r="K671" s="51">
        <v>341</v>
      </c>
    </row>
    <row r="672" spans="1:31" x14ac:dyDescent="0.3">
      <c r="A672" s="48">
        <v>39947</v>
      </c>
      <c r="B672" s="49">
        <v>102743</v>
      </c>
      <c r="C672" s="49">
        <v>352.7</v>
      </c>
      <c r="D672" s="49">
        <v>0.2258</v>
      </c>
      <c r="E672" s="49">
        <v>8.19</v>
      </c>
      <c r="F672" s="49">
        <v>7.61</v>
      </c>
      <c r="G672" s="49">
        <v>16.29</v>
      </c>
      <c r="H672" s="36" t="s">
        <v>112</v>
      </c>
      <c r="I672" s="49">
        <v>0.21</v>
      </c>
      <c r="J672" s="49">
        <v>7.6</v>
      </c>
      <c r="K672" s="51">
        <v>19863</v>
      </c>
    </row>
    <row r="673" spans="1:31" x14ac:dyDescent="0.3">
      <c r="A673" s="48">
        <v>39951</v>
      </c>
      <c r="B673" s="49">
        <v>101940</v>
      </c>
      <c r="C673" s="49">
        <v>881.5</v>
      </c>
      <c r="D673" s="49">
        <v>0.56410000000000005</v>
      </c>
      <c r="E673" s="49">
        <v>9.9499999999999993</v>
      </c>
      <c r="F673" s="49">
        <v>7.93</v>
      </c>
      <c r="G673" s="49">
        <v>12.23</v>
      </c>
      <c r="H673" s="36" t="s">
        <v>112</v>
      </c>
      <c r="I673" s="49">
        <v>1.1100000000000001</v>
      </c>
      <c r="J673" s="49">
        <v>8.1</v>
      </c>
      <c r="K673" s="51">
        <v>419</v>
      </c>
    </row>
    <row r="674" spans="1:31" x14ac:dyDescent="0.3">
      <c r="A674" s="48">
        <v>39954</v>
      </c>
      <c r="B674" s="49">
        <v>101745</v>
      </c>
      <c r="C674" s="49">
        <v>1044</v>
      </c>
      <c r="D674" s="49">
        <v>0.66849999999999998</v>
      </c>
      <c r="E674" s="49">
        <v>9.19</v>
      </c>
      <c r="F674" s="49">
        <v>8.01</v>
      </c>
      <c r="G674" s="49">
        <v>15.94</v>
      </c>
      <c r="H674" s="36" t="s">
        <v>112</v>
      </c>
      <c r="I674" s="49">
        <v>1.26</v>
      </c>
      <c r="J674" s="49">
        <v>7.9</v>
      </c>
      <c r="K674" s="51">
        <v>573</v>
      </c>
      <c r="L674" s="31">
        <f>AVERAGE(K670:K674)</f>
        <v>4368</v>
      </c>
      <c r="M674" s="38">
        <f>GEOMEAN(K670:K674)</f>
        <v>1009.2778607211983</v>
      </c>
      <c r="N674" s="45" t="s">
        <v>427</v>
      </c>
    </row>
    <row r="675" spans="1:31" x14ac:dyDescent="0.3">
      <c r="A675" s="48">
        <v>39967</v>
      </c>
      <c r="B675" s="49">
        <v>95135</v>
      </c>
      <c r="C675" s="49">
        <v>504</v>
      </c>
      <c r="D675" s="49">
        <v>0.32200000000000001</v>
      </c>
      <c r="E675" s="49">
        <v>6.87</v>
      </c>
      <c r="F675" s="49">
        <v>7.68</v>
      </c>
      <c r="G675" s="49">
        <v>19.57</v>
      </c>
      <c r="H675" s="36" t="s">
        <v>112</v>
      </c>
      <c r="I675" s="49">
        <v>0.4</v>
      </c>
      <c r="J675" s="49">
        <v>7.6</v>
      </c>
      <c r="K675" s="51">
        <v>4884</v>
      </c>
    </row>
    <row r="676" spans="1:31" x14ac:dyDescent="0.3">
      <c r="A676" s="48">
        <v>39974</v>
      </c>
      <c r="B676" s="49">
        <v>100100</v>
      </c>
      <c r="C676" s="49">
        <v>734.2</v>
      </c>
      <c r="D676" s="49">
        <v>0.46989999999999998</v>
      </c>
      <c r="E676" s="49">
        <v>7.03</v>
      </c>
      <c r="F676" s="49">
        <v>7.88</v>
      </c>
      <c r="G676" s="49">
        <v>19.43</v>
      </c>
      <c r="H676" s="36" t="s">
        <v>112</v>
      </c>
      <c r="I676" s="49">
        <v>0.34</v>
      </c>
      <c r="J676" s="49">
        <v>7.6</v>
      </c>
      <c r="K676" s="51">
        <v>24192</v>
      </c>
    </row>
    <row r="677" spans="1:31" x14ac:dyDescent="0.3">
      <c r="A677" s="48">
        <v>39982</v>
      </c>
      <c r="B677" s="49">
        <v>101345</v>
      </c>
      <c r="C677" s="49">
        <v>754</v>
      </c>
      <c r="D677" s="49">
        <v>0.48199999999999998</v>
      </c>
      <c r="E677" s="49">
        <v>7.52</v>
      </c>
      <c r="F677" s="49">
        <v>7.97</v>
      </c>
      <c r="G677" s="49">
        <v>19.98</v>
      </c>
      <c r="H677" s="36" t="s">
        <v>112</v>
      </c>
      <c r="I677" s="49">
        <v>0.3</v>
      </c>
      <c r="J677" s="37">
        <v>7.7</v>
      </c>
      <c r="K677" s="51">
        <v>1918</v>
      </c>
    </row>
    <row r="678" spans="1:31" x14ac:dyDescent="0.3">
      <c r="A678" s="48">
        <v>39989</v>
      </c>
      <c r="B678" s="49">
        <v>90642</v>
      </c>
      <c r="C678" s="49">
        <v>805</v>
      </c>
      <c r="D678" s="49">
        <v>0.51500000000000001</v>
      </c>
      <c r="E678" s="49">
        <v>7.84</v>
      </c>
      <c r="F678" s="49">
        <v>7.96</v>
      </c>
      <c r="G678" s="49">
        <v>23.07</v>
      </c>
      <c r="H678" s="36" t="s">
        <v>112</v>
      </c>
      <c r="I678" s="49">
        <v>0.2</v>
      </c>
      <c r="J678" s="49">
        <v>7.8</v>
      </c>
      <c r="K678" s="51">
        <v>512</v>
      </c>
    </row>
    <row r="679" spans="1:31" x14ac:dyDescent="0.3">
      <c r="A679" s="48">
        <v>39993</v>
      </c>
      <c r="B679" s="49">
        <v>100226</v>
      </c>
      <c r="C679" s="49">
        <v>902</v>
      </c>
      <c r="D679" s="49">
        <v>0.57699999999999996</v>
      </c>
      <c r="E679" s="49">
        <v>7.53</v>
      </c>
      <c r="F679" s="49">
        <v>7.75</v>
      </c>
      <c r="G679" s="49">
        <v>20.78</v>
      </c>
      <c r="H679" s="36" t="s">
        <v>112</v>
      </c>
      <c r="I679" s="49">
        <v>0.5</v>
      </c>
      <c r="J679" s="49">
        <v>8</v>
      </c>
      <c r="K679" s="51">
        <v>1010</v>
      </c>
      <c r="L679" s="31">
        <f>AVERAGE(K675:K679)</f>
        <v>6503.2</v>
      </c>
      <c r="M679" s="38">
        <f>GEOMEAN(K675:K679)</f>
        <v>2592.8504799175425</v>
      </c>
      <c r="N679" s="45" t="s">
        <v>428</v>
      </c>
    </row>
    <row r="680" spans="1:31" x14ac:dyDescent="0.3">
      <c r="A680" s="48">
        <v>40002</v>
      </c>
      <c r="B680" s="49">
        <v>94326</v>
      </c>
      <c r="C680" s="49">
        <v>904.9</v>
      </c>
      <c r="D680" s="49">
        <v>0.57920000000000005</v>
      </c>
      <c r="E680" s="49">
        <v>8.1999999999999993</v>
      </c>
      <c r="F680" s="49">
        <v>7.68</v>
      </c>
      <c r="G680" s="49">
        <v>19.79</v>
      </c>
      <c r="H680" s="36" t="s">
        <v>112</v>
      </c>
      <c r="I680" s="49">
        <v>0.42</v>
      </c>
      <c r="J680" s="49">
        <v>7.3</v>
      </c>
      <c r="K680" s="51">
        <v>1223</v>
      </c>
    </row>
    <row r="681" spans="1:31" x14ac:dyDescent="0.3">
      <c r="A681" s="48">
        <v>40010</v>
      </c>
      <c r="B681" s="49">
        <v>100429</v>
      </c>
      <c r="C681" s="49">
        <v>642</v>
      </c>
      <c r="D681" s="49">
        <v>0.41099999999999998</v>
      </c>
      <c r="E681" s="49">
        <v>7.45</v>
      </c>
      <c r="F681" s="49">
        <v>7.93</v>
      </c>
      <c r="G681" s="49">
        <v>21.23</v>
      </c>
      <c r="H681" s="36" t="s">
        <v>112</v>
      </c>
      <c r="I681" s="49">
        <v>0.7</v>
      </c>
      <c r="J681" s="49">
        <v>7.5</v>
      </c>
      <c r="K681" s="51">
        <v>1725</v>
      </c>
    </row>
    <row r="682" spans="1:31" x14ac:dyDescent="0.3">
      <c r="A682" s="48">
        <v>40015</v>
      </c>
      <c r="B682" s="49">
        <v>101427</v>
      </c>
      <c r="C682" s="49">
        <v>988</v>
      </c>
      <c r="D682" s="49">
        <v>0.63200000000000001</v>
      </c>
      <c r="E682" s="49">
        <v>8.56</v>
      </c>
      <c r="F682" s="49">
        <v>7.94</v>
      </c>
      <c r="G682" s="49">
        <v>18.75</v>
      </c>
      <c r="H682" s="36" t="s">
        <v>112</v>
      </c>
      <c r="I682" s="49">
        <v>0.6</v>
      </c>
      <c r="J682" s="49">
        <v>7.7</v>
      </c>
      <c r="K682" s="51">
        <v>1664</v>
      </c>
      <c r="O682" s="28">
        <v>1.3</v>
      </c>
      <c r="P682" s="28">
        <v>74.3</v>
      </c>
      <c r="Q682" s="28" t="s">
        <v>321</v>
      </c>
      <c r="R682" s="28" t="s">
        <v>321</v>
      </c>
      <c r="S682" s="28" t="s">
        <v>321</v>
      </c>
      <c r="T682" s="28" t="s">
        <v>321</v>
      </c>
      <c r="U682" s="28" t="s">
        <v>321</v>
      </c>
      <c r="V682" s="28" t="s">
        <v>321</v>
      </c>
      <c r="W682" s="28" t="s">
        <v>321</v>
      </c>
      <c r="X682" s="28">
        <v>130</v>
      </c>
      <c r="Y682" s="28" t="s">
        <v>321</v>
      </c>
      <c r="Z682" s="28">
        <v>0.46</v>
      </c>
      <c r="AA682" s="28" t="s">
        <v>321</v>
      </c>
      <c r="AB682" s="28">
        <v>80.599999999999994</v>
      </c>
      <c r="AC682" s="28" t="s">
        <v>321</v>
      </c>
      <c r="AD682" s="13">
        <v>319</v>
      </c>
      <c r="AE682" s="29" t="s">
        <v>321</v>
      </c>
    </row>
    <row r="683" spans="1:31" x14ac:dyDescent="0.3">
      <c r="A683" s="48">
        <v>40017</v>
      </c>
      <c r="B683" s="49">
        <v>101225</v>
      </c>
      <c r="C683" s="49">
        <v>538.9</v>
      </c>
      <c r="D683" s="49">
        <v>0.34489999999999998</v>
      </c>
      <c r="E683" s="49">
        <v>7.6</v>
      </c>
      <c r="F683" s="49">
        <v>7.9</v>
      </c>
      <c r="G683" s="49">
        <v>19.11</v>
      </c>
      <c r="H683" s="36" t="s">
        <v>112</v>
      </c>
      <c r="I683" s="49">
        <v>0.59</v>
      </c>
      <c r="J683" s="49">
        <v>7.6</v>
      </c>
      <c r="K683" s="51">
        <v>5172</v>
      </c>
    </row>
    <row r="684" spans="1:31" x14ac:dyDescent="0.3">
      <c r="A684" s="48">
        <v>40023</v>
      </c>
      <c r="B684" s="49">
        <v>94419</v>
      </c>
      <c r="C684" s="49">
        <v>911.5</v>
      </c>
      <c r="D684" s="49">
        <v>0.58330000000000004</v>
      </c>
      <c r="E684" s="49">
        <v>6.83</v>
      </c>
      <c r="F684" s="49">
        <v>8.02</v>
      </c>
      <c r="G684" s="49">
        <v>21.81</v>
      </c>
      <c r="H684" s="36" t="s">
        <v>112</v>
      </c>
      <c r="I684" s="49">
        <v>0.22</v>
      </c>
      <c r="J684" s="49">
        <v>7.2</v>
      </c>
      <c r="K684" s="51">
        <v>605</v>
      </c>
      <c r="L684" s="31">
        <f>AVERAGE(K680:K684)</f>
        <v>2077.8000000000002</v>
      </c>
      <c r="M684" s="38">
        <f>GEOMEAN(K680:K684)</f>
        <v>1614.9406033860207</v>
      </c>
      <c r="N684" s="45" t="s">
        <v>430</v>
      </c>
    </row>
    <row r="685" spans="1:31" x14ac:dyDescent="0.3">
      <c r="A685" s="48">
        <v>40035</v>
      </c>
      <c r="B685" s="49">
        <v>100856</v>
      </c>
      <c r="C685" s="49">
        <v>975.8</v>
      </c>
      <c r="D685" s="49">
        <v>0.62450000000000006</v>
      </c>
      <c r="E685" s="49">
        <v>7.37</v>
      </c>
      <c r="F685" s="49">
        <v>7.97</v>
      </c>
      <c r="G685" s="49">
        <v>23.51</v>
      </c>
      <c r="H685" s="36" t="s">
        <v>112</v>
      </c>
      <c r="I685" s="49">
        <v>0.24</v>
      </c>
      <c r="J685" s="49">
        <v>7.8</v>
      </c>
      <c r="K685" s="51">
        <v>598</v>
      </c>
    </row>
    <row r="686" spans="1:31" x14ac:dyDescent="0.3">
      <c r="A686" s="48">
        <v>40038</v>
      </c>
      <c r="B686" s="49">
        <v>92907</v>
      </c>
      <c r="C686" s="49">
        <v>1056</v>
      </c>
      <c r="D686" s="49">
        <v>0.67589999999999995</v>
      </c>
      <c r="E686" s="49">
        <v>8.09</v>
      </c>
      <c r="F686" s="49">
        <v>8.08</v>
      </c>
      <c r="G686" s="49">
        <v>20.51</v>
      </c>
      <c r="H686" s="36" t="s">
        <v>112</v>
      </c>
      <c r="I686" s="49">
        <v>0.48</v>
      </c>
      <c r="J686" s="49">
        <v>8</v>
      </c>
      <c r="K686" s="51">
        <v>733</v>
      </c>
    </row>
    <row r="687" spans="1:31" x14ac:dyDescent="0.3">
      <c r="A687" s="48">
        <v>40042</v>
      </c>
      <c r="B687" s="49">
        <v>100924</v>
      </c>
      <c r="C687" s="49">
        <v>1093</v>
      </c>
      <c r="D687" s="49">
        <v>0.6996</v>
      </c>
      <c r="E687" s="49">
        <v>6.67</v>
      </c>
      <c r="F687" s="49">
        <v>7.89</v>
      </c>
      <c r="G687" s="49">
        <v>23.7</v>
      </c>
      <c r="H687" s="36" t="s">
        <v>112</v>
      </c>
      <c r="I687" s="49">
        <v>0.53</v>
      </c>
      <c r="J687" s="49">
        <v>8</v>
      </c>
      <c r="K687" s="51">
        <v>246</v>
      </c>
    </row>
    <row r="688" spans="1:31" x14ac:dyDescent="0.3">
      <c r="A688" s="48">
        <v>40044</v>
      </c>
      <c r="B688" s="49">
        <v>100211</v>
      </c>
      <c r="C688" s="49">
        <v>1155</v>
      </c>
      <c r="D688" s="49">
        <v>0.73939999999999995</v>
      </c>
      <c r="E688" s="49">
        <v>6.55</v>
      </c>
      <c r="F688" s="49">
        <v>7.88</v>
      </c>
      <c r="G688" s="49">
        <v>23.1</v>
      </c>
      <c r="H688" s="36" t="s">
        <v>112</v>
      </c>
      <c r="I688" s="49">
        <v>0.73</v>
      </c>
      <c r="J688" s="49">
        <v>7.6</v>
      </c>
      <c r="K688" s="51">
        <v>278</v>
      </c>
    </row>
    <row r="689" spans="1:14" x14ac:dyDescent="0.3">
      <c r="A689" s="48">
        <v>40051</v>
      </c>
      <c r="B689" s="49">
        <v>95322</v>
      </c>
      <c r="C689" s="49">
        <v>982.6</v>
      </c>
      <c r="D689" s="49">
        <v>0.62890000000000001</v>
      </c>
      <c r="E689" s="49">
        <v>8.51</v>
      </c>
      <c r="F689" s="49">
        <v>7.85</v>
      </c>
      <c r="G689" s="49">
        <v>19.329999999999998</v>
      </c>
      <c r="H689" s="36" t="s">
        <v>112</v>
      </c>
      <c r="I689" s="49">
        <v>0.53</v>
      </c>
      <c r="J689" s="49">
        <v>7.6</v>
      </c>
      <c r="K689" s="51">
        <v>1071</v>
      </c>
      <c r="L689" s="31">
        <f>AVERAGE(K685:K689)</f>
        <v>585.20000000000005</v>
      </c>
      <c r="M689" s="38">
        <f>GEOMEAN(K685:K689)</f>
        <v>502.70696972395837</v>
      </c>
      <c r="N689" s="45" t="s">
        <v>431</v>
      </c>
    </row>
    <row r="690" spans="1:14" x14ac:dyDescent="0.3">
      <c r="A690" s="48">
        <v>40059</v>
      </c>
      <c r="B690" s="49">
        <v>100905</v>
      </c>
      <c r="C690" s="49">
        <v>913.6</v>
      </c>
      <c r="D690" s="49">
        <v>0.5847</v>
      </c>
      <c r="E690" s="49">
        <v>7.59</v>
      </c>
      <c r="F690" s="49">
        <v>7.9</v>
      </c>
      <c r="G690" s="49">
        <v>17.309999999999999</v>
      </c>
      <c r="H690" s="36" t="s">
        <v>112</v>
      </c>
      <c r="I690" s="49">
        <v>0.4</v>
      </c>
      <c r="J690" s="49">
        <v>7.6</v>
      </c>
      <c r="K690" s="51">
        <v>243</v>
      </c>
    </row>
    <row r="691" spans="1:14" x14ac:dyDescent="0.3">
      <c r="A691" s="48">
        <v>40065</v>
      </c>
      <c r="B691" s="49">
        <v>95254</v>
      </c>
      <c r="C691" s="49">
        <v>1101</v>
      </c>
      <c r="D691" s="49">
        <v>0.70450000000000002</v>
      </c>
      <c r="E691" s="49">
        <v>6.86</v>
      </c>
      <c r="F691" s="49">
        <v>7.92</v>
      </c>
      <c r="G691" s="49">
        <v>18.8</v>
      </c>
      <c r="H691" s="36" t="s">
        <v>112</v>
      </c>
      <c r="I691" s="49">
        <v>0.05</v>
      </c>
      <c r="J691" s="49">
        <v>7.5</v>
      </c>
      <c r="K691" s="51">
        <v>110</v>
      </c>
    </row>
    <row r="692" spans="1:14" x14ac:dyDescent="0.3">
      <c r="A692" s="48">
        <v>40072</v>
      </c>
      <c r="B692" s="49">
        <v>94914</v>
      </c>
      <c r="C692" s="49">
        <v>1130</v>
      </c>
      <c r="D692" s="49">
        <v>0.72350000000000003</v>
      </c>
      <c r="E692" s="49">
        <v>9.0399999999999991</v>
      </c>
      <c r="F692" s="49">
        <v>7.57</v>
      </c>
      <c r="G692" s="49">
        <v>19.22</v>
      </c>
      <c r="H692" s="36" t="s">
        <v>112</v>
      </c>
      <c r="I692" s="49">
        <v>7.0000000000000007E-2</v>
      </c>
      <c r="J692" s="37">
        <v>7.2</v>
      </c>
      <c r="K692" s="51">
        <v>169</v>
      </c>
    </row>
    <row r="693" spans="1:14" x14ac:dyDescent="0.3">
      <c r="A693" s="48">
        <v>40077</v>
      </c>
      <c r="B693" s="49">
        <v>100514</v>
      </c>
      <c r="C693" s="49">
        <v>1351</v>
      </c>
      <c r="D693" s="49">
        <v>0.86480000000000001</v>
      </c>
      <c r="E693" s="49">
        <v>7.03</v>
      </c>
      <c r="F693" s="49">
        <v>7.94</v>
      </c>
      <c r="G693" s="49">
        <v>18.84</v>
      </c>
      <c r="H693" s="36" t="s">
        <v>112</v>
      </c>
      <c r="I693" s="49">
        <v>0.36</v>
      </c>
      <c r="J693" s="49">
        <v>7.8</v>
      </c>
      <c r="K693" s="51">
        <v>613</v>
      </c>
    </row>
    <row r="694" spans="1:14" x14ac:dyDescent="0.3">
      <c r="A694" s="48">
        <v>40085</v>
      </c>
      <c r="B694" s="49">
        <v>101438</v>
      </c>
      <c r="C694" s="49">
        <v>799.1</v>
      </c>
      <c r="D694" s="49">
        <v>0.51139999999999997</v>
      </c>
      <c r="E694" s="49">
        <v>9.32</v>
      </c>
      <c r="F694" s="49">
        <v>7.89</v>
      </c>
      <c r="G694" s="49">
        <v>13.52</v>
      </c>
      <c r="H694" s="36" t="s">
        <v>112</v>
      </c>
      <c r="I694" s="49">
        <v>0.05</v>
      </c>
      <c r="J694" s="49">
        <v>7.7</v>
      </c>
      <c r="K694" s="51">
        <v>435</v>
      </c>
      <c r="L694" s="31">
        <f>AVERAGE(K690:K694)</f>
        <v>314</v>
      </c>
      <c r="M694" s="38">
        <f>GEOMEAN(K690:K694)</f>
        <v>260.7156365449577</v>
      </c>
      <c r="N694" s="45" t="s">
        <v>432</v>
      </c>
    </row>
    <row r="695" spans="1:14" x14ac:dyDescent="0.3">
      <c r="A695" s="48">
        <v>40094</v>
      </c>
      <c r="B695" s="49">
        <v>103526</v>
      </c>
      <c r="C695" s="49">
        <v>665</v>
      </c>
      <c r="D695" s="49">
        <v>0.42599999999999999</v>
      </c>
      <c r="E695" s="49">
        <v>8.69</v>
      </c>
      <c r="F695" s="49">
        <v>7.72</v>
      </c>
      <c r="G695" s="49">
        <v>11.79</v>
      </c>
      <c r="H695" s="36" t="s">
        <v>112</v>
      </c>
      <c r="I695" s="49">
        <v>0.1</v>
      </c>
      <c r="J695" s="49">
        <v>8</v>
      </c>
      <c r="K695" s="51">
        <v>231</v>
      </c>
    </row>
    <row r="696" spans="1:14" x14ac:dyDescent="0.3">
      <c r="A696" s="48">
        <v>40101</v>
      </c>
      <c r="B696" s="49">
        <v>102556</v>
      </c>
      <c r="C696" s="49">
        <v>758.9</v>
      </c>
      <c r="D696" s="49">
        <v>0.48570000000000002</v>
      </c>
      <c r="E696" s="49">
        <v>11.15</v>
      </c>
      <c r="F696" s="49">
        <v>7.73</v>
      </c>
      <c r="G696" s="49">
        <v>9.7100000000000009</v>
      </c>
      <c r="H696" s="36" t="s">
        <v>112</v>
      </c>
      <c r="I696" s="49">
        <v>0.18</v>
      </c>
      <c r="J696" s="49">
        <v>7.6</v>
      </c>
      <c r="K696" s="51">
        <v>4611</v>
      </c>
    </row>
    <row r="697" spans="1:14" x14ac:dyDescent="0.3">
      <c r="A697" s="48">
        <v>40105</v>
      </c>
      <c r="B697" s="49">
        <v>101446</v>
      </c>
      <c r="C697" s="49">
        <v>910</v>
      </c>
      <c r="D697" s="49">
        <v>0.58199999999999996</v>
      </c>
      <c r="E697" s="49">
        <v>10.4</v>
      </c>
      <c r="F697" s="49">
        <v>7.46</v>
      </c>
      <c r="G697" s="49">
        <v>6.9</v>
      </c>
      <c r="H697" s="36" t="s">
        <v>112</v>
      </c>
      <c r="I697" s="49">
        <v>0.3</v>
      </c>
      <c r="J697" s="49">
        <v>8.1999999999999993</v>
      </c>
      <c r="K697" s="51">
        <v>63</v>
      </c>
    </row>
    <row r="698" spans="1:14" x14ac:dyDescent="0.3">
      <c r="A698" s="48">
        <v>40108</v>
      </c>
      <c r="B698" s="49">
        <v>94139</v>
      </c>
      <c r="C698" s="49">
        <v>992</v>
      </c>
      <c r="D698" s="49">
        <v>0.63500000000000001</v>
      </c>
      <c r="E698" s="49">
        <v>8.3000000000000007</v>
      </c>
      <c r="F698" s="49">
        <v>7.96</v>
      </c>
      <c r="G698" s="49">
        <v>11.55</v>
      </c>
      <c r="H698" s="36" t="s">
        <v>112</v>
      </c>
      <c r="I698" s="49">
        <v>0.1</v>
      </c>
      <c r="J698" s="37">
        <v>7.8</v>
      </c>
      <c r="K698" s="51">
        <v>203</v>
      </c>
    </row>
    <row r="699" spans="1:14" x14ac:dyDescent="0.3">
      <c r="A699" s="48">
        <v>40113</v>
      </c>
      <c r="B699" s="49">
        <v>102255</v>
      </c>
      <c r="C699" s="49">
        <v>820.9</v>
      </c>
      <c r="D699" s="49">
        <v>0.52539999999999998</v>
      </c>
      <c r="E699" s="49">
        <v>8.91</v>
      </c>
      <c r="F699" s="49">
        <v>7.49</v>
      </c>
      <c r="G699" s="49">
        <v>11.26</v>
      </c>
      <c r="H699" s="36" t="s">
        <v>112</v>
      </c>
      <c r="I699" s="49">
        <v>0.04</v>
      </c>
      <c r="J699" s="49">
        <v>7.1</v>
      </c>
      <c r="K699" s="51">
        <v>228</v>
      </c>
      <c r="L699" s="31">
        <f>AVERAGE(K695:K699)</f>
        <v>1067.2</v>
      </c>
      <c r="M699" s="38">
        <f>GEOMEAN(K695:K699)</f>
        <v>315.09078870921235</v>
      </c>
      <c r="N699" s="45" t="s">
        <v>433</v>
      </c>
    </row>
    <row r="700" spans="1:14" x14ac:dyDescent="0.3">
      <c r="A700" s="48">
        <v>40120</v>
      </c>
      <c r="B700" s="49">
        <v>101005</v>
      </c>
      <c r="C700" s="49">
        <v>842.8</v>
      </c>
      <c r="D700" s="49">
        <v>0.53939999999999999</v>
      </c>
      <c r="E700" s="49">
        <v>10.33</v>
      </c>
      <c r="F700" s="49">
        <v>8.02</v>
      </c>
      <c r="G700" s="49">
        <v>8.0500000000000007</v>
      </c>
      <c r="H700" s="36" t="s">
        <v>112</v>
      </c>
      <c r="I700" s="49">
        <v>0.61</v>
      </c>
      <c r="J700" s="49">
        <v>7.7</v>
      </c>
      <c r="K700" s="51">
        <v>52</v>
      </c>
    </row>
    <row r="701" spans="1:14" x14ac:dyDescent="0.3">
      <c r="A701" s="48">
        <v>40126</v>
      </c>
      <c r="B701" s="49">
        <v>103151</v>
      </c>
      <c r="C701" s="49">
        <v>1016</v>
      </c>
      <c r="D701" s="49">
        <v>0.65049999999999997</v>
      </c>
      <c r="E701" s="49">
        <v>10.65</v>
      </c>
      <c r="F701" s="49">
        <v>7.96</v>
      </c>
      <c r="G701" s="49">
        <v>10.79</v>
      </c>
      <c r="H701" s="36" t="s">
        <v>112</v>
      </c>
      <c r="I701" s="49">
        <v>0.54</v>
      </c>
      <c r="J701" s="49">
        <v>7.7</v>
      </c>
      <c r="K701" s="51">
        <v>52</v>
      </c>
    </row>
    <row r="702" spans="1:14" x14ac:dyDescent="0.3">
      <c r="A702" s="48">
        <v>40128</v>
      </c>
      <c r="B702" s="49">
        <v>104026</v>
      </c>
      <c r="C702" s="49">
        <v>1041</v>
      </c>
      <c r="D702" s="49">
        <v>0.6663</v>
      </c>
      <c r="E702" s="49">
        <v>9.85</v>
      </c>
      <c r="F702" s="49">
        <v>7.86</v>
      </c>
      <c r="G702" s="49">
        <v>8.56</v>
      </c>
      <c r="H702" s="36" t="s">
        <v>112</v>
      </c>
      <c r="I702" s="49">
        <v>0.68</v>
      </c>
      <c r="J702" s="49">
        <v>7.5</v>
      </c>
      <c r="K702" s="51">
        <v>74</v>
      </c>
    </row>
    <row r="703" spans="1:14" x14ac:dyDescent="0.3">
      <c r="A703" s="48">
        <v>40134</v>
      </c>
      <c r="B703" s="49">
        <v>100130</v>
      </c>
      <c r="C703" s="49">
        <v>1038</v>
      </c>
      <c r="D703" s="49">
        <v>0.66400000000000003</v>
      </c>
      <c r="E703" s="49">
        <v>8.5</v>
      </c>
      <c r="F703" s="49">
        <v>7.99</v>
      </c>
      <c r="G703" s="49">
        <v>9.34</v>
      </c>
      <c r="H703" s="36" t="s">
        <v>112</v>
      </c>
      <c r="I703" s="49">
        <v>0.3</v>
      </c>
      <c r="J703" s="49">
        <v>8</v>
      </c>
      <c r="K703" s="51">
        <v>30</v>
      </c>
    </row>
    <row r="704" spans="1:14" x14ac:dyDescent="0.3">
      <c r="A704" s="48">
        <v>40135</v>
      </c>
      <c r="B704" s="49">
        <v>100721</v>
      </c>
      <c r="C704" s="49">
        <v>275.7</v>
      </c>
      <c r="D704" s="49">
        <v>0.17649999999999999</v>
      </c>
      <c r="E704" s="49">
        <v>9.8800000000000008</v>
      </c>
      <c r="F704" s="49">
        <v>7.58</v>
      </c>
      <c r="G704" s="49">
        <v>9.52</v>
      </c>
      <c r="H704" s="36" t="s">
        <v>112</v>
      </c>
      <c r="I704" s="49">
        <v>0.31</v>
      </c>
      <c r="J704" s="49">
        <v>8</v>
      </c>
      <c r="K704" s="51">
        <v>5172</v>
      </c>
      <c r="L704" s="31">
        <f>AVERAGE(K700:K704)</f>
        <v>1076</v>
      </c>
      <c r="M704" s="38">
        <f>GEOMEAN(K700:K704)</f>
        <v>125.43063923650864</v>
      </c>
      <c r="N704" s="45" t="s">
        <v>434</v>
      </c>
    </row>
    <row r="705" spans="1:14" x14ac:dyDescent="0.3">
      <c r="A705" s="48">
        <v>40147</v>
      </c>
      <c r="B705" s="49">
        <v>100951</v>
      </c>
      <c r="C705" s="49">
        <v>808.7</v>
      </c>
      <c r="D705" s="49">
        <v>0.51759999999999995</v>
      </c>
      <c r="E705" s="49">
        <v>11.98</v>
      </c>
      <c r="F705" s="49">
        <v>7.66</v>
      </c>
      <c r="G705" s="49">
        <v>6.57</v>
      </c>
      <c r="H705" s="36" t="s">
        <v>112</v>
      </c>
      <c r="I705" s="49">
        <v>0.27</v>
      </c>
      <c r="J705" s="49">
        <v>7.9</v>
      </c>
      <c r="K705" s="51">
        <v>228</v>
      </c>
    </row>
    <row r="706" spans="1:14" x14ac:dyDescent="0.3">
      <c r="A706" s="48">
        <v>40150</v>
      </c>
      <c r="B706" s="49">
        <v>100635</v>
      </c>
      <c r="C706" s="49">
        <v>413.3</v>
      </c>
      <c r="D706" s="49">
        <v>0.26450000000000001</v>
      </c>
      <c r="E706" s="49">
        <v>11.06</v>
      </c>
      <c r="F706" s="49">
        <v>7.66</v>
      </c>
      <c r="G706" s="49">
        <v>5.94</v>
      </c>
      <c r="H706" s="36" t="s">
        <v>112</v>
      </c>
      <c r="I706" s="49">
        <v>0.12</v>
      </c>
      <c r="J706" s="49">
        <v>7.6</v>
      </c>
      <c r="K706" s="51">
        <v>839</v>
      </c>
    </row>
    <row r="707" spans="1:14" x14ac:dyDescent="0.3">
      <c r="A707" s="48">
        <v>40155</v>
      </c>
      <c r="B707" s="49">
        <v>100257</v>
      </c>
      <c r="C707" s="49">
        <v>1006</v>
      </c>
      <c r="D707" s="49">
        <v>0.64390000000000003</v>
      </c>
      <c r="E707" s="28" t="s">
        <v>348</v>
      </c>
      <c r="F707" s="49">
        <v>7.79</v>
      </c>
      <c r="G707" s="49">
        <v>2.25</v>
      </c>
      <c r="H707" s="36" t="s">
        <v>112</v>
      </c>
      <c r="I707" s="49">
        <v>0.13</v>
      </c>
      <c r="J707" s="49">
        <v>7.7</v>
      </c>
      <c r="K707" s="51">
        <v>160</v>
      </c>
    </row>
    <row r="708" spans="1:14" x14ac:dyDescent="0.3">
      <c r="A708" s="48">
        <v>40157</v>
      </c>
      <c r="B708" s="49">
        <v>103040</v>
      </c>
      <c r="C708" s="49">
        <v>769</v>
      </c>
      <c r="D708" s="49">
        <v>0.49199999999999999</v>
      </c>
      <c r="E708" s="49">
        <v>14.17</v>
      </c>
      <c r="F708" s="49">
        <v>7.61</v>
      </c>
      <c r="G708" s="49">
        <v>-0.1</v>
      </c>
      <c r="H708" s="36" t="s">
        <v>112</v>
      </c>
      <c r="I708" s="49">
        <v>0</v>
      </c>
      <c r="J708" s="49">
        <v>7.8</v>
      </c>
      <c r="K708" s="51">
        <v>504</v>
      </c>
    </row>
    <row r="709" spans="1:14" x14ac:dyDescent="0.3">
      <c r="A709" s="48">
        <v>40162</v>
      </c>
      <c r="B709" s="49"/>
      <c r="C709" s="49">
        <v>860.9</v>
      </c>
      <c r="D709" s="49">
        <v>0.55089999999999995</v>
      </c>
      <c r="E709" s="49">
        <v>17.649999999999999</v>
      </c>
      <c r="F709" s="49">
        <v>7.83</v>
      </c>
      <c r="G709" s="49">
        <v>4.18</v>
      </c>
      <c r="H709" s="36" t="s">
        <v>112</v>
      </c>
      <c r="I709" s="49">
        <v>0.52</v>
      </c>
      <c r="J709" s="49">
        <v>7.9</v>
      </c>
      <c r="K709" s="51">
        <v>591</v>
      </c>
      <c r="L709" s="31">
        <f>AVERAGE(K705:K709)</f>
        <v>464.4</v>
      </c>
      <c r="M709" s="38">
        <f>GEOMEAN(K705:K709)</f>
        <v>390.81116416571388</v>
      </c>
      <c r="N709" s="45" t="s">
        <v>435</v>
      </c>
    </row>
    <row r="710" spans="1:14" x14ac:dyDescent="0.3">
      <c r="A710" s="48">
        <v>40183</v>
      </c>
      <c r="B710" s="49">
        <v>104614</v>
      </c>
      <c r="C710" s="49">
        <v>1691</v>
      </c>
      <c r="D710" s="49">
        <v>1.0820000000000001</v>
      </c>
      <c r="E710" s="49">
        <v>12.84</v>
      </c>
      <c r="F710" s="49">
        <v>7.6</v>
      </c>
      <c r="G710" s="49">
        <v>-0.21</v>
      </c>
      <c r="H710" s="36" t="s">
        <v>112</v>
      </c>
      <c r="I710" s="49">
        <v>0.03</v>
      </c>
      <c r="J710" s="49">
        <v>7.5</v>
      </c>
      <c r="K710" s="51">
        <v>135</v>
      </c>
    </row>
    <row r="711" spans="1:14" x14ac:dyDescent="0.3">
      <c r="A711" s="48">
        <v>40190</v>
      </c>
      <c r="B711" s="49">
        <v>102527</v>
      </c>
      <c r="C711" s="49">
        <v>2685</v>
      </c>
      <c r="D711" s="49">
        <v>1.718</v>
      </c>
      <c r="E711" s="49">
        <v>13.13</v>
      </c>
      <c r="F711" s="49">
        <v>7.18</v>
      </c>
      <c r="G711" s="49">
        <v>-0.06</v>
      </c>
      <c r="H711" s="36" t="s">
        <v>112</v>
      </c>
      <c r="I711" s="49">
        <v>0.53</v>
      </c>
      <c r="J711" s="49">
        <v>7.4</v>
      </c>
      <c r="K711" s="51">
        <v>161</v>
      </c>
    </row>
    <row r="712" spans="1:14" x14ac:dyDescent="0.3">
      <c r="A712" s="48">
        <v>40192</v>
      </c>
      <c r="B712" s="49">
        <v>94149</v>
      </c>
      <c r="C712" s="49">
        <v>2017</v>
      </c>
      <c r="D712" s="49">
        <v>1.2909999999999999</v>
      </c>
      <c r="E712" s="49">
        <v>14.48</v>
      </c>
      <c r="F712" s="49">
        <v>6.74</v>
      </c>
      <c r="G712" s="49">
        <v>-0.02</v>
      </c>
      <c r="H712" s="36" t="s">
        <v>112</v>
      </c>
      <c r="I712" s="49">
        <v>0.05</v>
      </c>
      <c r="J712" s="49">
        <v>7.7</v>
      </c>
      <c r="K712" s="51">
        <v>63</v>
      </c>
    </row>
    <row r="713" spans="1:14" x14ac:dyDescent="0.3">
      <c r="A713" s="48">
        <v>40199</v>
      </c>
      <c r="B713" s="49"/>
      <c r="C713" s="49">
        <v>1834</v>
      </c>
      <c r="D713" s="49">
        <v>1.1739999999999999</v>
      </c>
      <c r="E713" s="49">
        <v>12.91</v>
      </c>
      <c r="F713" s="49">
        <v>7.87</v>
      </c>
      <c r="G713" s="49">
        <v>1.75</v>
      </c>
      <c r="H713" s="36" t="s">
        <v>112</v>
      </c>
      <c r="I713" s="49">
        <v>0.86</v>
      </c>
      <c r="J713" s="37">
        <v>7.3</v>
      </c>
      <c r="K713" s="51">
        <v>233</v>
      </c>
    </row>
    <row r="714" spans="1:14" x14ac:dyDescent="0.3">
      <c r="A714" s="48">
        <v>40204</v>
      </c>
      <c r="B714" s="49">
        <v>100633</v>
      </c>
      <c r="C714" s="49">
        <v>1776</v>
      </c>
      <c r="D714" s="49">
        <v>1.137</v>
      </c>
      <c r="E714" s="28" t="s">
        <v>348</v>
      </c>
      <c r="F714" s="49">
        <v>7.63</v>
      </c>
      <c r="G714" s="49">
        <v>5.82</v>
      </c>
      <c r="H714" s="36" t="s">
        <v>112</v>
      </c>
      <c r="I714" s="49">
        <v>0.7</v>
      </c>
      <c r="J714" s="49">
        <v>7.5</v>
      </c>
      <c r="K714" s="51">
        <v>11199</v>
      </c>
      <c r="L714" s="31">
        <f>AVERAGE(K710:K714)</f>
        <v>2358.1999999999998</v>
      </c>
      <c r="M714" s="38">
        <f>GEOMEAN(K710:K714)</f>
        <v>324.04630368605109</v>
      </c>
      <c r="N714" s="45" t="s">
        <v>436</v>
      </c>
    </row>
    <row r="715" spans="1:14" x14ac:dyDescent="0.3">
      <c r="A715" s="48">
        <v>40213</v>
      </c>
      <c r="B715" s="28"/>
      <c r="C715" s="49">
        <v>1629</v>
      </c>
      <c r="D715" s="49">
        <v>1.0429999999999999</v>
      </c>
      <c r="E715" s="49">
        <v>14.73</v>
      </c>
      <c r="F715" s="49">
        <v>7.55</v>
      </c>
      <c r="G715" s="49">
        <v>-0.13</v>
      </c>
      <c r="H715" s="36" t="s">
        <v>112</v>
      </c>
      <c r="I715" s="49">
        <v>0.46</v>
      </c>
      <c r="J715" s="49">
        <v>7</v>
      </c>
      <c r="K715" s="51">
        <v>74</v>
      </c>
    </row>
    <row r="716" spans="1:14" x14ac:dyDescent="0.3">
      <c r="A716" s="48">
        <v>40225</v>
      </c>
      <c r="B716" s="49">
        <v>103813</v>
      </c>
      <c r="C716" s="49">
        <v>7058</v>
      </c>
      <c r="D716" s="49">
        <v>4.5170000000000003</v>
      </c>
      <c r="E716" s="49">
        <v>13.93</v>
      </c>
      <c r="F716" s="49">
        <v>7.66</v>
      </c>
      <c r="G716" s="49">
        <v>-0.04</v>
      </c>
      <c r="H716" s="36" t="s">
        <v>112</v>
      </c>
      <c r="I716" s="49">
        <v>0.4</v>
      </c>
      <c r="J716" s="49">
        <v>7.8</v>
      </c>
      <c r="K716" s="51">
        <v>74</v>
      </c>
    </row>
    <row r="717" spans="1:14" x14ac:dyDescent="0.3">
      <c r="A717" s="48">
        <v>40226</v>
      </c>
      <c r="B717" s="49"/>
      <c r="C717" s="49">
        <v>8450</v>
      </c>
      <c r="D717" s="49">
        <v>5.4080000000000004</v>
      </c>
      <c r="E717" s="49">
        <v>13.07</v>
      </c>
      <c r="F717" s="49">
        <v>6.62</v>
      </c>
      <c r="G717" s="49">
        <v>0.28999999999999998</v>
      </c>
      <c r="H717" s="36" t="s">
        <v>112</v>
      </c>
      <c r="I717" s="49">
        <v>0.05</v>
      </c>
      <c r="J717" s="49">
        <v>7.9</v>
      </c>
      <c r="K717" s="51">
        <v>63</v>
      </c>
    </row>
    <row r="718" spans="1:14" x14ac:dyDescent="0.3">
      <c r="A718" s="48">
        <v>40231</v>
      </c>
      <c r="B718" s="49">
        <v>102818</v>
      </c>
      <c r="C718" s="49">
        <v>2522</v>
      </c>
      <c r="D718" s="49">
        <v>1.6140000000000001</v>
      </c>
      <c r="E718" s="49">
        <v>12.13</v>
      </c>
      <c r="F718" s="49">
        <v>7.42</v>
      </c>
      <c r="G718" s="49">
        <v>2.44</v>
      </c>
      <c r="H718" s="36" t="s">
        <v>112</v>
      </c>
      <c r="I718" s="49">
        <v>0.24</v>
      </c>
      <c r="J718" s="49">
        <v>7.4</v>
      </c>
      <c r="K718" s="51">
        <v>5172</v>
      </c>
    </row>
    <row r="719" spans="1:14" x14ac:dyDescent="0.3">
      <c r="A719" s="48">
        <v>40232</v>
      </c>
      <c r="B719" s="49">
        <v>100359</v>
      </c>
      <c r="C719" s="49">
        <v>2104</v>
      </c>
      <c r="D719" s="49">
        <v>1.3460000000000001</v>
      </c>
      <c r="E719" s="49">
        <v>13.25</v>
      </c>
      <c r="F719" s="49">
        <v>7.37</v>
      </c>
      <c r="G719" s="49">
        <v>2.21</v>
      </c>
      <c r="H719" s="36" t="s">
        <v>112</v>
      </c>
      <c r="I719" s="49">
        <v>0.2</v>
      </c>
      <c r="J719" s="37">
        <v>7.7</v>
      </c>
      <c r="K719" s="51">
        <v>4352</v>
      </c>
      <c r="L719" s="31">
        <f>AVERAGE(K715:K719)</f>
        <v>1947</v>
      </c>
      <c r="M719" s="38">
        <f>GEOMEAN(K715:K719)</f>
        <v>378.46897008878437</v>
      </c>
      <c r="N719" s="45" t="s">
        <v>437</v>
      </c>
    </row>
    <row r="720" spans="1:14" x14ac:dyDescent="0.3">
      <c r="A720" s="48">
        <v>40247</v>
      </c>
      <c r="B720" s="49">
        <v>95606</v>
      </c>
      <c r="C720" s="49">
        <v>1908</v>
      </c>
      <c r="D720" s="49">
        <v>1.2210000000000001</v>
      </c>
      <c r="E720" s="49">
        <v>13.13</v>
      </c>
      <c r="F720" s="49">
        <v>7.9</v>
      </c>
      <c r="G720" s="49">
        <v>8.6300000000000008</v>
      </c>
      <c r="H720" s="36" t="s">
        <v>112</v>
      </c>
      <c r="I720" s="49">
        <v>0.3</v>
      </c>
      <c r="J720" s="49">
        <v>7.8</v>
      </c>
      <c r="K720" s="51">
        <v>218</v>
      </c>
    </row>
    <row r="721" spans="1:33" x14ac:dyDescent="0.3">
      <c r="A721" s="48">
        <v>40254</v>
      </c>
      <c r="B721" s="49">
        <v>102657</v>
      </c>
      <c r="C721" s="49">
        <v>1835</v>
      </c>
      <c r="D721" s="49">
        <v>1.1739999999999999</v>
      </c>
      <c r="E721" s="49">
        <v>12.32</v>
      </c>
      <c r="F721" s="49">
        <v>7.51</v>
      </c>
      <c r="G721" s="49">
        <v>6.69</v>
      </c>
      <c r="H721" s="36" t="s">
        <v>112</v>
      </c>
      <c r="I721" s="49">
        <v>0.26</v>
      </c>
      <c r="J721" s="49">
        <v>7.3</v>
      </c>
      <c r="K721" s="51">
        <v>63</v>
      </c>
    </row>
    <row r="722" spans="1:33" x14ac:dyDescent="0.3">
      <c r="A722" s="48">
        <v>40260</v>
      </c>
      <c r="B722" s="49">
        <v>100745</v>
      </c>
      <c r="C722" s="49">
        <v>1303</v>
      </c>
      <c r="D722" s="49">
        <v>0.83399999999999996</v>
      </c>
      <c r="E722" s="28" t="s">
        <v>348</v>
      </c>
      <c r="F722" s="49">
        <v>7.44</v>
      </c>
      <c r="G722" s="49">
        <v>6.42</v>
      </c>
      <c r="H722" s="36" t="s">
        <v>112</v>
      </c>
      <c r="I722" s="49">
        <v>0.06</v>
      </c>
      <c r="J722" s="49">
        <v>6.9</v>
      </c>
      <c r="K722" s="51">
        <v>1391</v>
      </c>
      <c r="O722" s="28">
        <v>1</v>
      </c>
      <c r="P722" s="28">
        <v>71.900000000000006</v>
      </c>
      <c r="Q722" s="28" t="s">
        <v>321</v>
      </c>
      <c r="R722" s="28" t="s">
        <v>321</v>
      </c>
      <c r="S722" s="28" t="s">
        <v>321</v>
      </c>
      <c r="T722" s="28" t="s">
        <v>321</v>
      </c>
      <c r="U722" s="28" t="s">
        <v>321</v>
      </c>
      <c r="V722" s="28" t="s">
        <v>321</v>
      </c>
      <c r="W722" s="28">
        <v>50.6</v>
      </c>
      <c r="X722" s="28">
        <v>369</v>
      </c>
      <c r="Y722" s="28" t="s">
        <v>321</v>
      </c>
      <c r="Z722" s="28">
        <v>0.49</v>
      </c>
      <c r="AA722" s="28" t="s">
        <v>321</v>
      </c>
      <c r="AB722" s="28">
        <v>45.8</v>
      </c>
      <c r="AC722" s="28" t="s">
        <v>321</v>
      </c>
      <c r="AD722" s="28">
        <v>266</v>
      </c>
      <c r="AE722" s="29" t="s">
        <v>919</v>
      </c>
      <c r="AG722" s="13">
        <v>0.97</v>
      </c>
    </row>
    <row r="723" spans="1:33" x14ac:dyDescent="0.3">
      <c r="A723" s="48">
        <v>40262</v>
      </c>
      <c r="B723" s="49">
        <v>100750</v>
      </c>
      <c r="C723" s="49">
        <v>1814</v>
      </c>
      <c r="D723" s="49">
        <v>1.161</v>
      </c>
      <c r="E723" s="49">
        <v>12.1</v>
      </c>
      <c r="F723" s="49">
        <v>7.75</v>
      </c>
      <c r="G723" s="49">
        <v>9.99</v>
      </c>
      <c r="H723" s="36" t="s">
        <v>112</v>
      </c>
      <c r="I723" s="49">
        <v>0.1</v>
      </c>
      <c r="J723" s="49">
        <v>7.8</v>
      </c>
      <c r="K723" s="51">
        <v>359</v>
      </c>
      <c r="AE723" s="29" t="s">
        <v>395</v>
      </c>
      <c r="AG723" s="13">
        <v>0.76</v>
      </c>
    </row>
    <row r="724" spans="1:33" x14ac:dyDescent="0.3">
      <c r="A724" s="48">
        <v>40268</v>
      </c>
      <c r="B724" s="49">
        <v>94355</v>
      </c>
      <c r="C724" s="49">
        <v>1604</v>
      </c>
      <c r="D724" s="49">
        <v>1.0269999999999999</v>
      </c>
      <c r="E724" s="49">
        <v>11.99</v>
      </c>
      <c r="F724" s="49">
        <v>7.67</v>
      </c>
      <c r="G724" s="49">
        <v>8.73</v>
      </c>
      <c r="H724" s="36" t="s">
        <v>112</v>
      </c>
      <c r="I724" s="49">
        <v>0.1</v>
      </c>
      <c r="J724" s="49">
        <v>7.8</v>
      </c>
      <c r="K724" s="51">
        <v>262</v>
      </c>
      <c r="L724" s="31">
        <f>AVERAGE(K720:K724)</f>
        <v>458.6</v>
      </c>
      <c r="M724" s="38">
        <f>GEOMEAN(K720:K724)</f>
        <v>282.42554961587945</v>
      </c>
      <c r="N724" s="45" t="s">
        <v>440</v>
      </c>
    </row>
    <row r="725" spans="1:33" x14ac:dyDescent="0.3">
      <c r="A725" s="48">
        <v>40274</v>
      </c>
      <c r="B725" s="49">
        <v>100919</v>
      </c>
      <c r="C725" s="49">
        <v>1143</v>
      </c>
      <c r="D725" s="49">
        <v>0.73160000000000003</v>
      </c>
      <c r="E725" s="49">
        <v>8.8800000000000008</v>
      </c>
      <c r="F725" s="49">
        <v>7.83</v>
      </c>
      <c r="G725" s="49">
        <v>15.72</v>
      </c>
      <c r="H725" s="36" t="s">
        <v>112</v>
      </c>
      <c r="I725" s="49">
        <v>7.0000000000000007E-2</v>
      </c>
      <c r="J725" s="37">
        <v>7.7</v>
      </c>
      <c r="K725" s="51">
        <v>1565</v>
      </c>
    </row>
    <row r="726" spans="1:33" x14ac:dyDescent="0.3">
      <c r="A726" s="48">
        <v>40280</v>
      </c>
      <c r="B726" s="49">
        <v>101722</v>
      </c>
      <c r="C726" s="49">
        <v>1462</v>
      </c>
      <c r="D726" s="49">
        <v>0.9355</v>
      </c>
      <c r="E726" s="49">
        <v>11.05</v>
      </c>
      <c r="F726" s="49">
        <v>7.94</v>
      </c>
      <c r="G726" s="49">
        <v>13.27</v>
      </c>
      <c r="H726" s="36" t="s">
        <v>112</v>
      </c>
      <c r="I726" s="49">
        <v>0.4</v>
      </c>
      <c r="J726" s="49">
        <v>7.9</v>
      </c>
      <c r="K726" s="51">
        <v>374</v>
      </c>
    </row>
    <row r="727" spans="1:33" x14ac:dyDescent="0.3">
      <c r="A727" s="48">
        <v>40287</v>
      </c>
      <c r="B727" s="49">
        <v>102600</v>
      </c>
      <c r="C727" s="49">
        <v>1469</v>
      </c>
      <c r="D727" s="49">
        <v>0.94</v>
      </c>
      <c r="E727" s="49">
        <v>11.78</v>
      </c>
      <c r="F727" s="49">
        <v>7.85</v>
      </c>
      <c r="G727" s="49">
        <v>11.08</v>
      </c>
      <c r="H727" s="36" t="s">
        <v>112</v>
      </c>
      <c r="I727" s="49">
        <v>0.5</v>
      </c>
      <c r="J727" s="49">
        <v>7.7</v>
      </c>
      <c r="K727" s="51">
        <v>41</v>
      </c>
    </row>
    <row r="728" spans="1:33" x14ac:dyDescent="0.3">
      <c r="A728" s="48">
        <v>40289</v>
      </c>
      <c r="B728" s="49">
        <v>103246</v>
      </c>
      <c r="C728" s="49">
        <v>1458</v>
      </c>
      <c r="D728" s="49">
        <v>0.93320000000000003</v>
      </c>
      <c r="E728" s="49">
        <v>11.03</v>
      </c>
      <c r="F728" s="49">
        <v>7.94</v>
      </c>
      <c r="G728" s="49">
        <v>11.84</v>
      </c>
      <c r="H728" s="36" t="s">
        <v>112</v>
      </c>
      <c r="I728" s="49">
        <v>0.16</v>
      </c>
      <c r="J728" s="49">
        <v>7.7</v>
      </c>
      <c r="K728" s="51">
        <v>118</v>
      </c>
    </row>
    <row r="729" spans="1:33" x14ac:dyDescent="0.3">
      <c r="A729" s="48">
        <v>40296</v>
      </c>
      <c r="B729" s="49">
        <v>101010</v>
      </c>
      <c r="C729" s="49">
        <v>1412</v>
      </c>
      <c r="D729" s="49">
        <v>0.90390000000000004</v>
      </c>
      <c r="E729" s="49">
        <v>8.1300000000000008</v>
      </c>
      <c r="F729" s="49">
        <v>7.91</v>
      </c>
      <c r="G729" s="49">
        <v>9.77</v>
      </c>
      <c r="H729" s="36" t="s">
        <v>112</v>
      </c>
      <c r="I729" s="49">
        <v>0.19</v>
      </c>
      <c r="J729" s="49">
        <v>7.6</v>
      </c>
      <c r="K729" s="51">
        <v>216</v>
      </c>
      <c r="L729" s="31">
        <f>AVERAGE(K725:K729)</f>
        <v>462.8</v>
      </c>
      <c r="M729" s="38">
        <f>GEOMEAN(K725:K729)</f>
        <v>227.66753839168643</v>
      </c>
      <c r="N729" s="45" t="s">
        <v>442</v>
      </c>
    </row>
    <row r="730" spans="1:33" x14ac:dyDescent="0.3">
      <c r="A730" s="48">
        <v>40304</v>
      </c>
      <c r="B730" s="49">
        <v>92721</v>
      </c>
      <c r="C730" s="49">
        <v>1236</v>
      </c>
      <c r="D730" s="49">
        <v>0.79100000000000004</v>
      </c>
      <c r="E730" s="49">
        <v>7.22</v>
      </c>
      <c r="F730" s="49">
        <v>7.71</v>
      </c>
      <c r="G730" s="49">
        <v>15.57</v>
      </c>
      <c r="H730" s="36" t="s">
        <v>112</v>
      </c>
      <c r="I730" s="49">
        <v>0.2</v>
      </c>
      <c r="J730" s="49">
        <v>7.9</v>
      </c>
      <c r="K730" s="51">
        <v>495</v>
      </c>
    </row>
    <row r="731" spans="1:33" x14ac:dyDescent="0.3">
      <c r="A731" s="48">
        <v>40308</v>
      </c>
      <c r="B731" s="49">
        <v>100448</v>
      </c>
      <c r="C731" s="49">
        <v>1232</v>
      </c>
      <c r="D731" s="49">
        <v>0.78820000000000001</v>
      </c>
      <c r="E731" s="49">
        <v>9.31</v>
      </c>
      <c r="F731" s="49">
        <v>7.13</v>
      </c>
      <c r="G731" s="49">
        <v>10.39</v>
      </c>
      <c r="H731" s="36" t="s">
        <v>112</v>
      </c>
      <c r="I731" s="49">
        <v>0.5</v>
      </c>
      <c r="J731" s="49">
        <v>7.9</v>
      </c>
      <c r="K731" s="51">
        <v>448</v>
      </c>
    </row>
    <row r="732" spans="1:33" x14ac:dyDescent="0.3">
      <c r="A732" s="48">
        <v>40311</v>
      </c>
      <c r="B732" s="49">
        <v>100201</v>
      </c>
      <c r="C732" s="49">
        <v>1048</v>
      </c>
      <c r="D732" s="49">
        <v>0.67100000000000004</v>
      </c>
      <c r="E732" s="49">
        <v>8.35</v>
      </c>
      <c r="F732" s="49">
        <v>7.84</v>
      </c>
      <c r="G732" s="49">
        <v>16.309999999999999</v>
      </c>
      <c r="H732" s="36" t="s">
        <v>112</v>
      </c>
      <c r="I732" s="49">
        <v>0.1</v>
      </c>
      <c r="J732" s="49">
        <v>7.8</v>
      </c>
      <c r="K732" s="51">
        <v>1396</v>
      </c>
    </row>
    <row r="733" spans="1:33" x14ac:dyDescent="0.3">
      <c r="A733" s="48">
        <v>40315</v>
      </c>
      <c r="B733" s="49">
        <v>103404</v>
      </c>
      <c r="C733" s="49">
        <v>1395</v>
      </c>
      <c r="D733" s="49">
        <v>0.89300000000000002</v>
      </c>
      <c r="E733" s="49">
        <v>9.08</v>
      </c>
      <c r="F733" s="49">
        <v>7.99</v>
      </c>
      <c r="G733" s="49">
        <v>13.75</v>
      </c>
      <c r="H733" s="36" t="s">
        <v>112</v>
      </c>
      <c r="I733" s="49">
        <v>0.15</v>
      </c>
      <c r="J733" s="49">
        <v>7.4</v>
      </c>
      <c r="K733" s="51">
        <v>749</v>
      </c>
    </row>
    <row r="734" spans="1:33" x14ac:dyDescent="0.3">
      <c r="A734" s="48">
        <v>40318</v>
      </c>
      <c r="B734" s="49">
        <v>94948</v>
      </c>
      <c r="C734" s="49">
        <v>1225</v>
      </c>
      <c r="D734" s="49">
        <v>0.78420000000000001</v>
      </c>
      <c r="E734" s="49">
        <v>9.69</v>
      </c>
      <c r="F734" s="49">
        <v>7.9</v>
      </c>
      <c r="G734" s="49">
        <v>13.59</v>
      </c>
      <c r="H734" s="36" t="s">
        <v>112</v>
      </c>
      <c r="I734" s="49">
        <v>0.25</v>
      </c>
      <c r="J734" s="49">
        <v>7.6</v>
      </c>
      <c r="K734" s="51">
        <v>1039</v>
      </c>
      <c r="L734" s="31">
        <f>AVERAGE(K730:K734)</f>
        <v>825.4</v>
      </c>
      <c r="M734" s="38">
        <f>GEOMEAN(K730:K734)</f>
        <v>752.26905855109123</v>
      </c>
      <c r="N734" s="45" t="s">
        <v>443</v>
      </c>
    </row>
    <row r="735" spans="1:33" x14ac:dyDescent="0.3">
      <c r="A735" s="48">
        <v>40331</v>
      </c>
      <c r="B735" s="13">
        <v>94901</v>
      </c>
      <c r="C735" s="13">
        <v>958</v>
      </c>
      <c r="D735" s="13">
        <v>0.61299999999999999</v>
      </c>
      <c r="E735" s="13">
        <v>7.08</v>
      </c>
      <c r="F735" s="13">
        <v>7.78</v>
      </c>
      <c r="G735" s="13">
        <v>21.44</v>
      </c>
      <c r="H735" s="36" t="s">
        <v>112</v>
      </c>
      <c r="I735" s="13">
        <v>0.4</v>
      </c>
      <c r="J735" s="13">
        <v>7.9</v>
      </c>
      <c r="K735" s="51">
        <v>2909</v>
      </c>
    </row>
    <row r="736" spans="1:33" x14ac:dyDescent="0.3">
      <c r="A736" s="48">
        <v>40338</v>
      </c>
      <c r="B736" s="49">
        <v>101756</v>
      </c>
      <c r="C736" s="49">
        <v>441</v>
      </c>
      <c r="D736" s="49">
        <v>0.28199999999999997</v>
      </c>
      <c r="E736" s="49">
        <v>7.54</v>
      </c>
      <c r="F736" s="49">
        <v>7.84</v>
      </c>
      <c r="G736" s="49">
        <v>20.67</v>
      </c>
      <c r="H736" s="36" t="s">
        <v>112</v>
      </c>
      <c r="I736" s="49">
        <v>0.4</v>
      </c>
      <c r="J736" s="49">
        <v>7.4</v>
      </c>
      <c r="K736" s="51">
        <v>11199</v>
      </c>
    </row>
    <row r="737" spans="1:31" x14ac:dyDescent="0.3">
      <c r="A737" s="48">
        <v>40346</v>
      </c>
      <c r="B737" s="49">
        <v>102805</v>
      </c>
      <c r="C737" s="49">
        <v>989</v>
      </c>
      <c r="D737" s="49">
        <v>0.63300000000000001</v>
      </c>
      <c r="E737" s="49">
        <v>8.3000000000000007</v>
      </c>
      <c r="F737" s="49">
        <v>7.76</v>
      </c>
      <c r="G737" s="49">
        <v>21.13</v>
      </c>
      <c r="H737" s="36" t="s">
        <v>112</v>
      </c>
      <c r="I737" s="49">
        <v>0.3</v>
      </c>
      <c r="J737" s="49">
        <v>7.8</v>
      </c>
      <c r="K737" s="51">
        <v>669</v>
      </c>
    </row>
    <row r="738" spans="1:31" x14ac:dyDescent="0.3">
      <c r="A738" s="48">
        <v>40353</v>
      </c>
      <c r="B738" s="49">
        <v>94854</v>
      </c>
      <c r="C738" s="49">
        <v>963.4</v>
      </c>
      <c r="D738" s="49">
        <v>0.61650000000000005</v>
      </c>
      <c r="E738" s="49">
        <v>7.71</v>
      </c>
      <c r="F738" s="49">
        <v>7.74</v>
      </c>
      <c r="G738" s="49">
        <v>22.12</v>
      </c>
      <c r="H738" s="36" t="s">
        <v>112</v>
      </c>
      <c r="I738" s="49">
        <v>0.21</v>
      </c>
      <c r="J738" s="49">
        <v>7.6</v>
      </c>
      <c r="K738" s="51">
        <v>1137</v>
      </c>
    </row>
    <row r="739" spans="1:31" x14ac:dyDescent="0.3">
      <c r="A739" s="48">
        <v>40357</v>
      </c>
      <c r="B739" s="49">
        <v>101535</v>
      </c>
      <c r="C739" s="49">
        <v>510</v>
      </c>
      <c r="D739" s="49">
        <v>0.32600000000000001</v>
      </c>
      <c r="E739" s="49">
        <v>6.54</v>
      </c>
      <c r="F739" s="49">
        <v>7.66</v>
      </c>
      <c r="G739" s="49">
        <v>23.47</v>
      </c>
      <c r="H739" s="36" t="s">
        <v>112</v>
      </c>
      <c r="I739" s="49">
        <v>0.1</v>
      </c>
      <c r="J739" s="49">
        <v>7.5</v>
      </c>
      <c r="K739" s="51">
        <v>8164</v>
      </c>
      <c r="L739" s="31">
        <f>AVERAGE(K735:K739)</f>
        <v>4815.6000000000004</v>
      </c>
      <c r="M739" s="38">
        <f>GEOMEAN(K735:K739)</f>
        <v>2892.0281031425657</v>
      </c>
      <c r="N739" s="45" t="s">
        <v>444</v>
      </c>
    </row>
    <row r="740" spans="1:31" x14ac:dyDescent="0.3">
      <c r="A740" s="48">
        <v>40360</v>
      </c>
      <c r="B740" s="49">
        <v>102447</v>
      </c>
      <c r="C740" s="49">
        <v>1054</v>
      </c>
      <c r="D740" s="49">
        <v>0.67400000000000004</v>
      </c>
      <c r="E740" s="49">
        <v>11.03</v>
      </c>
      <c r="F740" s="49">
        <v>7.76</v>
      </c>
      <c r="G740" s="49">
        <v>18.54</v>
      </c>
      <c r="H740" s="36" t="s">
        <v>112</v>
      </c>
      <c r="I740" s="49">
        <v>0.4</v>
      </c>
      <c r="J740" s="49">
        <v>7.8</v>
      </c>
      <c r="K740" s="51">
        <v>2247</v>
      </c>
    </row>
    <row r="741" spans="1:31" x14ac:dyDescent="0.3">
      <c r="A741" s="48">
        <v>40374</v>
      </c>
      <c r="B741" s="49">
        <v>95407</v>
      </c>
      <c r="C741" s="49">
        <v>816</v>
      </c>
      <c r="D741" s="49">
        <v>0.52200000000000002</v>
      </c>
      <c r="E741" s="49">
        <v>6.66</v>
      </c>
      <c r="F741" s="49">
        <v>7.79</v>
      </c>
      <c r="G741" s="49">
        <v>23.42</v>
      </c>
      <c r="H741" s="36" t="s">
        <v>112</v>
      </c>
      <c r="I741" s="49">
        <v>0.7</v>
      </c>
      <c r="J741" s="49">
        <v>8</v>
      </c>
      <c r="K741" s="51">
        <v>1081</v>
      </c>
    </row>
    <row r="742" spans="1:31" x14ac:dyDescent="0.3">
      <c r="A742" s="48">
        <v>40380</v>
      </c>
      <c r="B742" s="49">
        <v>102549</v>
      </c>
      <c r="C742" s="49">
        <v>506</v>
      </c>
      <c r="D742" s="49">
        <v>0.32400000000000001</v>
      </c>
      <c r="E742" s="49">
        <v>7.52</v>
      </c>
      <c r="F742" s="49">
        <v>7.62</v>
      </c>
      <c r="G742" s="49">
        <v>23.96</v>
      </c>
      <c r="H742" s="36" t="s">
        <v>112</v>
      </c>
      <c r="I742" s="49">
        <v>0.4</v>
      </c>
      <c r="J742" s="49">
        <v>7.7</v>
      </c>
      <c r="K742" s="51">
        <v>6488</v>
      </c>
      <c r="O742" s="28">
        <v>1.5</v>
      </c>
      <c r="P742" s="28">
        <v>39</v>
      </c>
      <c r="Q742" s="28" t="s">
        <v>321</v>
      </c>
      <c r="R742" s="28" t="s">
        <v>321</v>
      </c>
      <c r="S742" s="28" t="s">
        <v>321</v>
      </c>
      <c r="T742" s="28" t="s">
        <v>321</v>
      </c>
      <c r="U742" s="28" t="s">
        <v>321</v>
      </c>
      <c r="V742" s="28" t="s">
        <v>321</v>
      </c>
      <c r="W742" s="28" t="s">
        <v>321</v>
      </c>
      <c r="X742" s="28">
        <v>76.400000000000006</v>
      </c>
      <c r="Y742" s="28" t="s">
        <v>321</v>
      </c>
      <c r="Z742" s="28">
        <v>0.45</v>
      </c>
      <c r="AA742" s="28" t="s">
        <v>321</v>
      </c>
      <c r="AB742" s="28">
        <v>20.3</v>
      </c>
      <c r="AC742" s="13">
        <v>0.30099999999999999</v>
      </c>
      <c r="AD742" s="28">
        <v>146</v>
      </c>
      <c r="AE742" s="29" t="s">
        <v>920</v>
      </c>
    </row>
    <row r="743" spans="1:31" x14ac:dyDescent="0.3">
      <c r="A743" s="48">
        <v>40381</v>
      </c>
      <c r="C743" s="28" t="s">
        <v>348</v>
      </c>
      <c r="D743" s="28" t="s">
        <v>348</v>
      </c>
      <c r="E743" s="28" t="s">
        <v>348</v>
      </c>
      <c r="F743" s="28" t="s">
        <v>348</v>
      </c>
      <c r="G743" s="28" t="s">
        <v>348</v>
      </c>
      <c r="H743" s="36" t="s">
        <v>112</v>
      </c>
      <c r="I743" s="28" t="s">
        <v>348</v>
      </c>
      <c r="J743" s="28" t="s">
        <v>348</v>
      </c>
      <c r="K743" s="51">
        <v>2187</v>
      </c>
    </row>
    <row r="744" spans="1:31" x14ac:dyDescent="0.3">
      <c r="A744" s="48">
        <v>40387</v>
      </c>
      <c r="B744" s="49">
        <v>94001</v>
      </c>
      <c r="C744" s="49">
        <v>904.9</v>
      </c>
      <c r="D744" s="49">
        <v>0.57909999999999995</v>
      </c>
      <c r="E744" s="49">
        <v>7.11</v>
      </c>
      <c r="F744" s="49">
        <v>7.86</v>
      </c>
      <c r="G744" s="49">
        <v>23.83</v>
      </c>
      <c r="H744" s="36" t="s">
        <v>112</v>
      </c>
      <c r="I744" s="49">
        <v>0.67</v>
      </c>
      <c r="J744" s="49">
        <v>8</v>
      </c>
      <c r="K744" s="51">
        <v>657</v>
      </c>
      <c r="L744" s="31">
        <f>AVERAGE(K740:K744)</f>
        <v>2532</v>
      </c>
      <c r="M744" s="38">
        <f>GEOMEAN(K740:K744)</f>
        <v>1866.3399481444694</v>
      </c>
      <c r="N744" s="45" t="s">
        <v>447</v>
      </c>
    </row>
    <row r="745" spans="1:31" x14ac:dyDescent="0.3">
      <c r="A745" s="48">
        <v>40393</v>
      </c>
      <c r="B745" s="49">
        <v>95541</v>
      </c>
      <c r="C745" s="49">
        <v>1010</v>
      </c>
      <c r="D745" s="49">
        <v>0.64649999999999996</v>
      </c>
      <c r="E745" s="49">
        <v>6.04</v>
      </c>
      <c r="F745" s="49">
        <v>7.86</v>
      </c>
      <c r="G745" s="49">
        <v>23.22</v>
      </c>
      <c r="H745" s="36" t="s">
        <v>112</v>
      </c>
      <c r="I745" s="49">
        <v>0.47</v>
      </c>
      <c r="J745" s="49">
        <v>8</v>
      </c>
      <c r="K745" s="51">
        <v>1376</v>
      </c>
    </row>
    <row r="746" spans="1:31" x14ac:dyDescent="0.3">
      <c r="A746" s="48">
        <v>40402</v>
      </c>
      <c r="B746" s="49">
        <v>94427</v>
      </c>
      <c r="C746" s="49">
        <v>1036</v>
      </c>
      <c r="D746" s="49">
        <v>0.66300000000000003</v>
      </c>
      <c r="E746" s="49">
        <v>5.14</v>
      </c>
      <c r="F746" s="49">
        <v>7.69</v>
      </c>
      <c r="G746" s="49">
        <v>24.46</v>
      </c>
      <c r="H746" s="36" t="s">
        <v>112</v>
      </c>
      <c r="I746" s="49">
        <v>0.1</v>
      </c>
      <c r="J746" s="49">
        <v>7.8</v>
      </c>
      <c r="K746" s="51">
        <v>2909</v>
      </c>
    </row>
    <row r="747" spans="1:31" x14ac:dyDescent="0.3">
      <c r="A747" s="48">
        <v>40406</v>
      </c>
      <c r="B747" s="49">
        <v>94648</v>
      </c>
      <c r="C747" s="49">
        <v>683.6</v>
      </c>
      <c r="D747" s="49">
        <v>0.4375</v>
      </c>
      <c r="E747" s="49">
        <v>6.5</v>
      </c>
      <c r="F747" s="49">
        <v>7.39</v>
      </c>
      <c r="G747" s="49">
        <v>22.48</v>
      </c>
      <c r="H747" s="36" t="s">
        <v>112</v>
      </c>
      <c r="I747" s="49">
        <v>0.37</v>
      </c>
      <c r="J747" s="49">
        <v>8</v>
      </c>
      <c r="K747" s="51">
        <v>717</v>
      </c>
    </row>
    <row r="748" spans="1:31" x14ac:dyDescent="0.3">
      <c r="A748" s="48">
        <v>40408</v>
      </c>
      <c r="B748" s="49">
        <v>95350</v>
      </c>
      <c r="C748" s="49">
        <v>845.7</v>
      </c>
      <c r="D748" s="49">
        <v>0.5413</v>
      </c>
      <c r="E748" s="49">
        <v>7.03</v>
      </c>
      <c r="F748" s="49">
        <v>7.34</v>
      </c>
      <c r="G748" s="49">
        <v>21.52</v>
      </c>
      <c r="H748" s="36" t="s">
        <v>112</v>
      </c>
      <c r="I748" s="49">
        <v>0.28000000000000003</v>
      </c>
      <c r="J748" s="37">
        <v>7.7</v>
      </c>
      <c r="K748" s="51">
        <v>547</v>
      </c>
    </row>
    <row r="749" spans="1:31" x14ac:dyDescent="0.3">
      <c r="A749" s="48">
        <v>40416</v>
      </c>
      <c r="B749" s="49">
        <v>95317</v>
      </c>
      <c r="C749" s="49">
        <v>989.8</v>
      </c>
      <c r="D749" s="49">
        <v>0.63349999999999995</v>
      </c>
      <c r="E749" s="49">
        <v>6.61</v>
      </c>
      <c r="F749" s="49">
        <v>7.74</v>
      </c>
      <c r="G749" s="49">
        <v>18.88</v>
      </c>
      <c r="H749" s="36" t="s">
        <v>112</v>
      </c>
      <c r="I749" s="49">
        <v>0.63</v>
      </c>
      <c r="J749" s="49">
        <v>7.4</v>
      </c>
      <c r="K749" s="51">
        <v>809</v>
      </c>
      <c r="L749" s="31">
        <f>AVERAGE(K745:K749)</f>
        <v>1271.5999999999999</v>
      </c>
      <c r="M749" s="38">
        <f>GEOMEAN(K745:K749)</f>
        <v>1048.970879133487</v>
      </c>
      <c r="N749" s="45" t="s">
        <v>449</v>
      </c>
    </row>
    <row r="750" spans="1:31" x14ac:dyDescent="0.3">
      <c r="A750" s="48">
        <v>40421</v>
      </c>
      <c r="B750" s="49">
        <v>93142</v>
      </c>
      <c r="C750" s="49">
        <v>1106</v>
      </c>
      <c r="D750" s="49">
        <v>0.70789999999999997</v>
      </c>
      <c r="E750" s="49">
        <v>5.13</v>
      </c>
      <c r="F750" s="49">
        <v>7.8</v>
      </c>
      <c r="G750" s="49">
        <v>22.01</v>
      </c>
      <c r="H750" s="36" t="s">
        <v>112</v>
      </c>
      <c r="I750" s="49">
        <v>0.28999999999999998</v>
      </c>
      <c r="J750" s="49">
        <v>7.8</v>
      </c>
      <c r="K750" s="51">
        <v>538</v>
      </c>
    </row>
    <row r="751" spans="1:31" x14ac:dyDescent="0.3">
      <c r="A751" s="48">
        <v>40422</v>
      </c>
      <c r="B751" s="49">
        <v>93807</v>
      </c>
      <c r="C751" s="49">
        <v>1051</v>
      </c>
      <c r="D751" s="49">
        <v>0.67269999999999996</v>
      </c>
      <c r="E751" s="49">
        <v>4.96</v>
      </c>
      <c r="F751" s="49">
        <v>7.71</v>
      </c>
      <c r="G751" s="49">
        <v>22.37</v>
      </c>
      <c r="H751" s="36" t="s">
        <v>112</v>
      </c>
      <c r="I751" s="49">
        <v>0.1</v>
      </c>
      <c r="J751" s="49">
        <v>7.6</v>
      </c>
      <c r="K751" s="51">
        <v>336</v>
      </c>
    </row>
    <row r="752" spans="1:31" x14ac:dyDescent="0.3">
      <c r="A752" s="48">
        <v>40435</v>
      </c>
      <c r="B752" s="49">
        <v>101324</v>
      </c>
      <c r="C752" s="49">
        <v>1109</v>
      </c>
      <c r="D752" s="49">
        <v>0.70950000000000002</v>
      </c>
      <c r="E752" s="49">
        <v>6.53</v>
      </c>
      <c r="F752" s="49">
        <v>7.82</v>
      </c>
      <c r="G752" s="49">
        <v>18.66</v>
      </c>
      <c r="H752" s="36" t="s">
        <v>112</v>
      </c>
      <c r="I752" s="49">
        <v>0.56999999999999995</v>
      </c>
      <c r="J752" s="49">
        <v>7.5</v>
      </c>
      <c r="K752" s="51">
        <v>529</v>
      </c>
    </row>
    <row r="753" spans="1:31" x14ac:dyDescent="0.3">
      <c r="A753" s="48">
        <v>40443</v>
      </c>
      <c r="B753" s="49">
        <v>93218</v>
      </c>
      <c r="C753" s="49">
        <v>1254</v>
      </c>
      <c r="D753" s="49">
        <v>0.80249999999999999</v>
      </c>
      <c r="E753" s="49">
        <v>4.71</v>
      </c>
      <c r="F753" s="49">
        <v>7.64</v>
      </c>
      <c r="G753" s="49">
        <v>20.88</v>
      </c>
      <c r="H753" s="36" t="s">
        <v>112</v>
      </c>
      <c r="I753" s="49">
        <v>0.09</v>
      </c>
      <c r="J753" s="49">
        <v>7.7</v>
      </c>
      <c r="K753" s="51">
        <v>5475</v>
      </c>
    </row>
    <row r="754" spans="1:31" x14ac:dyDescent="0.3">
      <c r="A754" s="48">
        <v>40449</v>
      </c>
      <c r="B754" s="49">
        <v>101837</v>
      </c>
      <c r="C754" s="49">
        <v>938</v>
      </c>
      <c r="D754" s="49">
        <v>0.6</v>
      </c>
      <c r="E754" s="49">
        <v>8.3699999999999992</v>
      </c>
      <c r="F754" s="49">
        <v>7.76</v>
      </c>
      <c r="G754" s="49">
        <v>15.02</v>
      </c>
      <c r="H754" s="36" t="s">
        <v>112</v>
      </c>
      <c r="I754" s="49">
        <v>0.3</v>
      </c>
      <c r="J754" s="49">
        <v>7.6</v>
      </c>
      <c r="K754" s="51">
        <v>909</v>
      </c>
      <c r="L754" s="31">
        <f>AVERAGE(K750:K754)</f>
        <v>1557.4</v>
      </c>
      <c r="M754" s="38">
        <f>GEOMEAN(K750:K754)</f>
        <v>861.99559476491186</v>
      </c>
      <c r="N754" s="45" t="s">
        <v>450</v>
      </c>
    </row>
    <row r="755" spans="1:31" x14ac:dyDescent="0.3">
      <c r="A755" s="48">
        <v>40458</v>
      </c>
      <c r="B755" s="49">
        <v>102522</v>
      </c>
      <c r="C755" s="49">
        <v>756.6</v>
      </c>
      <c r="D755" s="49">
        <v>0.48420000000000002</v>
      </c>
      <c r="E755" s="49">
        <v>6.43</v>
      </c>
      <c r="F755" s="49">
        <v>7.71</v>
      </c>
      <c r="G755" s="49">
        <v>13.12</v>
      </c>
      <c r="H755" s="36" t="s">
        <v>112</v>
      </c>
      <c r="I755" s="49">
        <v>0.45</v>
      </c>
      <c r="J755" s="49">
        <v>7.7</v>
      </c>
      <c r="K755" s="51">
        <v>109</v>
      </c>
    </row>
    <row r="756" spans="1:31" x14ac:dyDescent="0.3">
      <c r="A756" s="48">
        <v>40465</v>
      </c>
      <c r="B756" s="49">
        <v>93654</v>
      </c>
      <c r="C756" s="49">
        <v>448.8</v>
      </c>
      <c r="D756" s="49">
        <v>0.2873</v>
      </c>
      <c r="E756" s="49">
        <v>6.78</v>
      </c>
      <c r="F756" s="49">
        <v>7.52</v>
      </c>
      <c r="G756" s="49">
        <v>13.59</v>
      </c>
      <c r="H756" s="36" t="s">
        <v>112</v>
      </c>
      <c r="I756" s="49">
        <v>0.16</v>
      </c>
      <c r="J756" s="49">
        <v>7.7</v>
      </c>
      <c r="K756" s="51">
        <v>17329</v>
      </c>
    </row>
    <row r="757" spans="1:31" x14ac:dyDescent="0.3">
      <c r="A757" s="48">
        <v>40469</v>
      </c>
      <c r="B757" s="49">
        <v>101208</v>
      </c>
      <c r="C757" s="49">
        <v>982</v>
      </c>
      <c r="D757" s="49">
        <v>0.628</v>
      </c>
      <c r="E757" s="49">
        <v>7.35</v>
      </c>
      <c r="F757" s="49">
        <v>7.38</v>
      </c>
      <c r="G757" s="49">
        <v>11.64</v>
      </c>
      <c r="H757" s="36" t="s">
        <v>112</v>
      </c>
      <c r="I757" s="49">
        <v>0.1</v>
      </c>
      <c r="J757" s="49">
        <v>7.6</v>
      </c>
      <c r="K757" s="51">
        <v>161</v>
      </c>
    </row>
    <row r="758" spans="1:31" x14ac:dyDescent="0.3">
      <c r="A758" s="48">
        <v>40472</v>
      </c>
      <c r="B758" s="49">
        <v>94737</v>
      </c>
      <c r="C758" s="49">
        <v>1023</v>
      </c>
      <c r="D758" s="49">
        <v>0.65500000000000003</v>
      </c>
      <c r="E758" s="49">
        <v>5.48</v>
      </c>
      <c r="F758" s="49">
        <v>7.66</v>
      </c>
      <c r="G758" s="49">
        <v>12.12</v>
      </c>
      <c r="H758" s="36" t="s">
        <v>112</v>
      </c>
      <c r="I758" s="49">
        <v>0.1</v>
      </c>
      <c r="J758" s="49">
        <v>7.3</v>
      </c>
      <c r="K758" s="51">
        <v>93</v>
      </c>
    </row>
    <row r="759" spans="1:31" x14ac:dyDescent="0.3">
      <c r="A759" s="48">
        <v>40477</v>
      </c>
      <c r="B759" s="49">
        <v>90327</v>
      </c>
      <c r="C759" s="49">
        <v>591.4</v>
      </c>
      <c r="D759" s="49">
        <v>0.3785</v>
      </c>
      <c r="E759" s="49">
        <v>5.43</v>
      </c>
      <c r="F759" s="49">
        <v>7.36</v>
      </c>
      <c r="G759" s="49">
        <v>16.399999999999999</v>
      </c>
      <c r="H759" s="36" t="s">
        <v>112</v>
      </c>
      <c r="I759" s="49">
        <v>0.72</v>
      </c>
      <c r="J759" s="49">
        <v>7.7</v>
      </c>
      <c r="K759" s="51">
        <v>305</v>
      </c>
      <c r="L759" s="31">
        <f>AVERAGE(K755:K759)</f>
        <v>3599.4</v>
      </c>
      <c r="M759" s="38">
        <f>GEOMEAN(K755:K759)</f>
        <v>386.51088820444716</v>
      </c>
      <c r="N759" s="45" t="s">
        <v>451</v>
      </c>
      <c r="O759" s="28" t="s">
        <v>321</v>
      </c>
      <c r="P759" s="28">
        <v>57.3</v>
      </c>
      <c r="Q759" s="28" t="s">
        <v>321</v>
      </c>
      <c r="R759" s="28" t="s">
        <v>321</v>
      </c>
      <c r="S759" s="28" t="s">
        <v>321</v>
      </c>
      <c r="T759" s="28" t="s">
        <v>321</v>
      </c>
      <c r="U759" s="28" t="s">
        <v>321</v>
      </c>
      <c r="V759" s="28" t="s">
        <v>321</v>
      </c>
      <c r="W759" s="28">
        <v>13.8</v>
      </c>
      <c r="X759" s="28">
        <v>76.900000000000006</v>
      </c>
      <c r="Y759" s="28" t="s">
        <v>321</v>
      </c>
      <c r="Z759" s="28">
        <v>0.36</v>
      </c>
      <c r="AA759" s="28" t="s">
        <v>321</v>
      </c>
      <c r="AB759" s="28">
        <v>45.3</v>
      </c>
      <c r="AC759" s="28" t="s">
        <v>321</v>
      </c>
      <c r="AD759" s="13">
        <v>180</v>
      </c>
      <c r="AE759" s="29" t="s">
        <v>321</v>
      </c>
    </row>
    <row r="760" spans="1:31" x14ac:dyDescent="0.3">
      <c r="A760" s="48">
        <v>40490</v>
      </c>
      <c r="B760" s="49">
        <v>102545</v>
      </c>
      <c r="C760" s="49">
        <v>1110</v>
      </c>
      <c r="D760" s="49">
        <v>0.71</v>
      </c>
      <c r="E760" s="49">
        <v>14.26</v>
      </c>
      <c r="F760" s="49">
        <v>7.7</v>
      </c>
      <c r="G760" s="49">
        <v>5.45</v>
      </c>
      <c r="H760" s="36" t="s">
        <v>112</v>
      </c>
      <c r="I760" s="49">
        <v>0</v>
      </c>
      <c r="J760" s="49">
        <v>8</v>
      </c>
      <c r="K760" s="51">
        <v>250</v>
      </c>
    </row>
    <row r="761" spans="1:31" x14ac:dyDescent="0.3">
      <c r="A761" s="48">
        <v>40492</v>
      </c>
      <c r="B761" s="49">
        <v>95813</v>
      </c>
      <c r="C761" s="49">
        <v>1190</v>
      </c>
      <c r="D761" s="49">
        <v>0.76200000000000001</v>
      </c>
      <c r="E761" s="49">
        <v>9.3000000000000007</v>
      </c>
      <c r="F761" s="49">
        <v>7.76</v>
      </c>
      <c r="G761" s="49">
        <v>6.7</v>
      </c>
      <c r="H761" s="36" t="s">
        <v>112</v>
      </c>
      <c r="I761" s="49">
        <v>0.5</v>
      </c>
      <c r="J761" s="49">
        <v>7.8</v>
      </c>
      <c r="K761" s="51">
        <v>197</v>
      </c>
    </row>
    <row r="762" spans="1:31" x14ac:dyDescent="0.3">
      <c r="A762" s="48">
        <v>40498</v>
      </c>
      <c r="B762" s="49">
        <v>95530</v>
      </c>
      <c r="C762" s="49">
        <v>887</v>
      </c>
      <c r="D762" s="49">
        <v>0.56799999999999995</v>
      </c>
      <c r="E762" s="49">
        <v>10.07</v>
      </c>
      <c r="F762" s="49">
        <v>7.66</v>
      </c>
      <c r="G762" s="49">
        <v>4.6100000000000003</v>
      </c>
      <c r="H762" s="36" t="s">
        <v>112</v>
      </c>
      <c r="I762" s="49">
        <v>0.2</v>
      </c>
      <c r="J762" s="49">
        <v>7.5</v>
      </c>
      <c r="K762" s="51">
        <v>314</v>
      </c>
    </row>
    <row r="763" spans="1:31" x14ac:dyDescent="0.3">
      <c r="A763" s="48">
        <v>40500</v>
      </c>
      <c r="B763" s="49">
        <v>102319</v>
      </c>
      <c r="C763" s="49">
        <v>655</v>
      </c>
      <c r="D763" s="49">
        <v>0.41899999999999998</v>
      </c>
      <c r="E763" s="49">
        <v>10.85</v>
      </c>
      <c r="F763" s="49">
        <v>7.73</v>
      </c>
      <c r="G763" s="49">
        <v>6.28</v>
      </c>
      <c r="H763" s="36" t="s">
        <v>112</v>
      </c>
      <c r="I763" s="49">
        <v>0.5</v>
      </c>
      <c r="J763" s="49">
        <v>7.9</v>
      </c>
      <c r="K763" s="51">
        <v>712</v>
      </c>
    </row>
    <row r="764" spans="1:31" x14ac:dyDescent="0.3">
      <c r="A764" s="48">
        <v>40505</v>
      </c>
      <c r="B764" s="49">
        <v>102002</v>
      </c>
      <c r="C764" s="49">
        <v>345</v>
      </c>
      <c r="D764" s="49">
        <v>0.221</v>
      </c>
      <c r="E764" s="49">
        <v>10.18</v>
      </c>
      <c r="F764" s="49">
        <v>7.75</v>
      </c>
      <c r="G764" s="49">
        <v>10.55</v>
      </c>
      <c r="H764" s="36" t="s">
        <v>112</v>
      </c>
      <c r="I764" s="49">
        <v>0.5</v>
      </c>
      <c r="J764" s="49">
        <v>7.8</v>
      </c>
      <c r="K764" s="51">
        <v>6867</v>
      </c>
      <c r="L764" s="31">
        <f>AVERAGE(K760:K764)</f>
        <v>1668</v>
      </c>
      <c r="M764" s="38">
        <f>GEOMEAN(K760:K764)</f>
        <v>596.64579583547993</v>
      </c>
      <c r="N764" s="45" t="s">
        <v>455</v>
      </c>
    </row>
    <row r="765" spans="1:31" x14ac:dyDescent="0.3">
      <c r="A765" s="48">
        <v>40511</v>
      </c>
      <c r="B765" s="49">
        <v>101915</v>
      </c>
      <c r="C765" s="49">
        <v>937.4</v>
      </c>
      <c r="D765" s="49">
        <v>0.59989999999999999</v>
      </c>
      <c r="E765" s="49">
        <v>12.42</v>
      </c>
      <c r="F765" s="49">
        <v>7.86</v>
      </c>
      <c r="G765" s="49">
        <v>3.33</v>
      </c>
      <c r="H765" s="36" t="s">
        <v>112</v>
      </c>
      <c r="I765" s="49">
        <v>0.12</v>
      </c>
      <c r="J765" s="49">
        <v>8</v>
      </c>
      <c r="K765" s="51">
        <v>388</v>
      </c>
    </row>
    <row r="766" spans="1:31" x14ac:dyDescent="0.3">
      <c r="A766" s="48">
        <v>40514</v>
      </c>
      <c r="B766" s="49">
        <v>101830</v>
      </c>
      <c r="C766" s="49">
        <v>842.2</v>
      </c>
      <c r="D766" s="49">
        <v>0.53900000000000003</v>
      </c>
      <c r="E766" s="49">
        <v>15.43</v>
      </c>
      <c r="F766" s="49">
        <v>7.7</v>
      </c>
      <c r="G766" s="49">
        <v>1.71</v>
      </c>
      <c r="H766" s="36" t="s">
        <v>112</v>
      </c>
      <c r="I766" s="49">
        <v>0.12</v>
      </c>
      <c r="J766" s="49">
        <v>7.7</v>
      </c>
      <c r="K766" s="51">
        <v>441</v>
      </c>
    </row>
    <row r="767" spans="1:31" x14ac:dyDescent="0.3">
      <c r="A767" s="48">
        <v>40519</v>
      </c>
      <c r="B767" s="49">
        <v>94620</v>
      </c>
      <c r="C767" s="49">
        <v>1918</v>
      </c>
      <c r="D767" s="49">
        <v>1.228</v>
      </c>
      <c r="E767" s="49">
        <v>13.48</v>
      </c>
      <c r="F767" s="49">
        <v>7.62</v>
      </c>
      <c r="G767" s="49">
        <v>-0.15</v>
      </c>
      <c r="H767" s="36" t="s">
        <v>112</v>
      </c>
      <c r="I767" s="49">
        <v>0.06</v>
      </c>
      <c r="J767" s="49">
        <v>7.8</v>
      </c>
      <c r="K767" s="51">
        <v>122</v>
      </c>
    </row>
    <row r="768" spans="1:31" x14ac:dyDescent="0.3">
      <c r="A768" s="48">
        <v>40521</v>
      </c>
      <c r="B768" s="49">
        <v>102445</v>
      </c>
      <c r="C768" s="49">
        <v>1537</v>
      </c>
      <c r="D768" s="49">
        <v>0.98399999999999999</v>
      </c>
      <c r="E768" s="49">
        <v>13.35</v>
      </c>
      <c r="F768" s="49">
        <v>7.51</v>
      </c>
      <c r="G768" s="49">
        <v>-0.03</v>
      </c>
      <c r="H768" s="36" t="s">
        <v>112</v>
      </c>
      <c r="I768" s="49">
        <v>0.1</v>
      </c>
      <c r="J768" s="49">
        <v>7.8</v>
      </c>
      <c r="K768" s="51">
        <v>86</v>
      </c>
    </row>
    <row r="769" spans="1:31" x14ac:dyDescent="0.3">
      <c r="A769" s="48">
        <v>40526</v>
      </c>
      <c r="B769" s="49">
        <v>102535</v>
      </c>
      <c r="C769" s="49">
        <v>2380</v>
      </c>
      <c r="D769" s="49">
        <v>1.5229999999999999</v>
      </c>
      <c r="E769" s="49">
        <v>18.100000000000001</v>
      </c>
      <c r="F769" s="49">
        <v>7.44</v>
      </c>
      <c r="G769" s="49">
        <v>-0.11</v>
      </c>
      <c r="H769" s="36" t="s">
        <v>112</v>
      </c>
      <c r="I769" s="49">
        <v>0.1</v>
      </c>
      <c r="J769" s="49">
        <v>7.6</v>
      </c>
      <c r="K769" s="51">
        <v>369</v>
      </c>
      <c r="L769" s="31">
        <f>AVERAGE(K765:K769)</f>
        <v>281.2</v>
      </c>
      <c r="M769" s="38">
        <f>GEOMEAN(K765:K769)</f>
        <v>231.32948587115072</v>
      </c>
      <c r="N769" s="45" t="s">
        <v>456</v>
      </c>
    </row>
    <row r="770" spans="1:31" x14ac:dyDescent="0.3">
      <c r="A770" s="48">
        <v>40547</v>
      </c>
      <c r="B770" s="49">
        <v>95820</v>
      </c>
      <c r="C770" s="49">
        <v>1605</v>
      </c>
      <c r="D770" s="49">
        <v>1.0269999999999999</v>
      </c>
      <c r="E770" s="49">
        <v>13.31</v>
      </c>
      <c r="F770" s="49">
        <v>7.45</v>
      </c>
      <c r="G770" s="49">
        <v>0.34</v>
      </c>
      <c r="H770" s="36" t="s">
        <v>112</v>
      </c>
      <c r="I770" s="49">
        <v>0.1</v>
      </c>
      <c r="J770" s="49">
        <v>7.8</v>
      </c>
      <c r="K770" s="51">
        <v>327</v>
      </c>
    </row>
    <row r="771" spans="1:31" x14ac:dyDescent="0.3">
      <c r="A771" s="48">
        <v>40549</v>
      </c>
      <c r="B771" s="49">
        <v>104352</v>
      </c>
      <c r="C771" s="49">
        <v>1616</v>
      </c>
      <c r="D771" s="49">
        <v>1.034</v>
      </c>
      <c r="E771" s="49">
        <v>14.53</v>
      </c>
      <c r="F771" s="49">
        <v>7.74</v>
      </c>
      <c r="G771" s="49">
        <v>0.61</v>
      </c>
      <c r="H771" s="36" t="s">
        <v>112</v>
      </c>
      <c r="I771" s="49">
        <v>0.4</v>
      </c>
      <c r="J771" s="49">
        <v>7.8</v>
      </c>
      <c r="K771" s="51">
        <v>231</v>
      </c>
    </row>
    <row r="772" spans="1:31" x14ac:dyDescent="0.3">
      <c r="A772" s="48">
        <v>40556</v>
      </c>
      <c r="G772" s="13" t="s">
        <v>421</v>
      </c>
    </row>
    <row r="773" spans="1:31" x14ac:dyDescent="0.3">
      <c r="A773" s="48">
        <v>40563</v>
      </c>
      <c r="B773" s="49">
        <v>102028</v>
      </c>
      <c r="C773" s="49">
        <v>2543</v>
      </c>
      <c r="D773" s="49">
        <v>1.6279999999999999</v>
      </c>
      <c r="E773" s="49">
        <v>14.14</v>
      </c>
      <c r="F773" s="49">
        <v>7.73</v>
      </c>
      <c r="G773" s="49">
        <v>-0.28999999999999998</v>
      </c>
      <c r="H773" s="36" t="s">
        <v>112</v>
      </c>
      <c r="I773" s="49">
        <v>0.05</v>
      </c>
      <c r="J773" s="37">
        <v>8</v>
      </c>
      <c r="K773" s="51">
        <v>959</v>
      </c>
    </row>
    <row r="774" spans="1:31" x14ac:dyDescent="0.3">
      <c r="A774" s="48">
        <v>40568</v>
      </c>
      <c r="B774" s="49">
        <v>105651</v>
      </c>
      <c r="C774" s="49">
        <v>2807</v>
      </c>
      <c r="D774" s="49">
        <v>1.796</v>
      </c>
      <c r="E774" s="49">
        <v>15.1</v>
      </c>
      <c r="F774" s="49">
        <v>7.68</v>
      </c>
      <c r="G774" s="49">
        <v>-0.13</v>
      </c>
      <c r="H774" s="36" t="s">
        <v>112</v>
      </c>
      <c r="I774" s="49">
        <v>0.06</v>
      </c>
      <c r="J774" s="49">
        <v>7.7</v>
      </c>
      <c r="K774" s="51">
        <v>85</v>
      </c>
      <c r="L774" s="31">
        <f>AVERAGE(K770:K774)</f>
        <v>400.5</v>
      </c>
      <c r="M774" s="38">
        <f>GEOMEAN(K770:K774)</f>
        <v>280.12335317156607</v>
      </c>
      <c r="N774" s="45" t="s">
        <v>457</v>
      </c>
    </row>
    <row r="775" spans="1:31" x14ac:dyDescent="0.3">
      <c r="A775" s="48">
        <v>40581</v>
      </c>
      <c r="B775" s="49">
        <v>102844</v>
      </c>
      <c r="C775" s="49">
        <v>8185</v>
      </c>
      <c r="D775" s="49">
        <v>5.2380000000000004</v>
      </c>
      <c r="E775" s="49">
        <v>12.75</v>
      </c>
      <c r="F775" s="49">
        <v>7.62</v>
      </c>
      <c r="G775" s="49">
        <v>-0.16</v>
      </c>
      <c r="H775" s="36" t="s">
        <v>112</v>
      </c>
      <c r="I775" s="49">
        <v>0.13</v>
      </c>
      <c r="J775" s="49">
        <v>8</v>
      </c>
      <c r="K775" s="51">
        <v>435</v>
      </c>
    </row>
    <row r="776" spans="1:31" x14ac:dyDescent="0.3">
      <c r="A776" s="48">
        <v>40582</v>
      </c>
      <c r="G776" s="13" t="s">
        <v>719</v>
      </c>
    </row>
    <row r="777" spans="1:31" x14ac:dyDescent="0.3">
      <c r="A777" s="48">
        <v>40584</v>
      </c>
      <c r="B777" s="49">
        <v>95600</v>
      </c>
      <c r="C777" s="49">
        <v>5761</v>
      </c>
      <c r="D777" s="49">
        <v>3.6869999999999998</v>
      </c>
      <c r="E777" s="49">
        <v>12.33</v>
      </c>
      <c r="F777" s="49">
        <v>7.34</v>
      </c>
      <c r="G777" s="49">
        <v>0.6</v>
      </c>
      <c r="H777" s="36" t="s">
        <v>112</v>
      </c>
      <c r="I777" s="49">
        <v>0.2</v>
      </c>
      <c r="J777" s="49">
        <v>8.1</v>
      </c>
      <c r="K777" s="51">
        <v>41</v>
      </c>
    </row>
    <row r="778" spans="1:31" x14ac:dyDescent="0.3">
      <c r="A778" s="48">
        <v>40589</v>
      </c>
      <c r="B778" s="49">
        <v>102357</v>
      </c>
      <c r="C778" s="49">
        <v>2471</v>
      </c>
      <c r="D778" s="49">
        <v>1.581</v>
      </c>
      <c r="E778" s="49">
        <v>13.48</v>
      </c>
      <c r="F778" s="49">
        <v>7.84</v>
      </c>
      <c r="G778" s="49">
        <v>0.78</v>
      </c>
      <c r="H778" s="36" t="s">
        <v>112</v>
      </c>
      <c r="I778" s="49">
        <v>0.5</v>
      </c>
      <c r="J778" s="49">
        <v>7.8</v>
      </c>
      <c r="K778" s="51">
        <v>738</v>
      </c>
    </row>
    <row r="779" spans="1:31" x14ac:dyDescent="0.3">
      <c r="A779" s="48">
        <v>40596</v>
      </c>
      <c r="B779" s="49">
        <v>101844</v>
      </c>
      <c r="C779" s="49">
        <v>1676</v>
      </c>
      <c r="D779" s="49">
        <v>1.073</v>
      </c>
      <c r="E779" s="49">
        <v>13.2</v>
      </c>
      <c r="F779" s="49">
        <v>7.65</v>
      </c>
      <c r="G779" s="49">
        <v>3.37</v>
      </c>
      <c r="H779" s="36" t="s">
        <v>112</v>
      </c>
      <c r="I779" s="49">
        <v>0.2</v>
      </c>
      <c r="J779" s="49">
        <v>7.8</v>
      </c>
      <c r="K779" s="51">
        <v>1725</v>
      </c>
      <c r="L779" s="31">
        <f>AVERAGE(K775:K779)</f>
        <v>734.75</v>
      </c>
      <c r="M779" s="38">
        <f>GEOMEAN(K775:K779)</f>
        <v>388.17686095325695</v>
      </c>
      <c r="N779" s="45" t="s">
        <v>458</v>
      </c>
    </row>
    <row r="780" spans="1:31" x14ac:dyDescent="0.3">
      <c r="A780" s="48">
        <v>40611</v>
      </c>
      <c r="B780" s="49">
        <v>92755</v>
      </c>
      <c r="C780" s="49">
        <v>1261</v>
      </c>
      <c r="D780" s="49">
        <v>0.80700000000000005</v>
      </c>
      <c r="E780" s="49">
        <v>12.07</v>
      </c>
      <c r="F780" s="49">
        <v>7.5</v>
      </c>
      <c r="G780" s="49">
        <v>7.13</v>
      </c>
      <c r="H780" s="36" t="s">
        <v>112</v>
      </c>
      <c r="I780" s="49">
        <v>0.1</v>
      </c>
      <c r="J780" s="49">
        <v>7.4</v>
      </c>
      <c r="K780" s="51">
        <v>1106</v>
      </c>
    </row>
    <row r="781" spans="1:31" x14ac:dyDescent="0.3">
      <c r="A781" s="48">
        <v>40618</v>
      </c>
      <c r="B781" s="49">
        <v>110134</v>
      </c>
      <c r="C781" s="49">
        <v>1281</v>
      </c>
      <c r="D781" s="49">
        <v>0.81989999999999996</v>
      </c>
      <c r="E781" s="49">
        <v>13.19</v>
      </c>
      <c r="F781" s="49">
        <v>7.85</v>
      </c>
      <c r="G781" s="49">
        <v>7.31</v>
      </c>
      <c r="H781" s="36" t="s">
        <v>112</v>
      </c>
      <c r="I781" s="49">
        <v>0.34</v>
      </c>
      <c r="J781" s="37">
        <v>7.1</v>
      </c>
      <c r="K781" s="51">
        <v>226</v>
      </c>
    </row>
    <row r="782" spans="1:31" x14ac:dyDescent="0.3">
      <c r="A782" s="48">
        <v>40624</v>
      </c>
      <c r="B782" s="49">
        <v>95042</v>
      </c>
      <c r="C782" s="49">
        <v>1597</v>
      </c>
      <c r="D782" s="49">
        <v>1.022</v>
      </c>
      <c r="E782" s="49">
        <v>10.45</v>
      </c>
      <c r="F782" s="49">
        <v>7.87</v>
      </c>
      <c r="G782" s="49">
        <v>11.77</v>
      </c>
      <c r="H782" s="36" t="s">
        <v>112</v>
      </c>
      <c r="I782" s="49">
        <v>0.1</v>
      </c>
      <c r="J782" s="49">
        <v>7.9</v>
      </c>
      <c r="K782" s="51">
        <v>209</v>
      </c>
      <c r="O782" s="28">
        <v>1.3</v>
      </c>
      <c r="P782" s="28">
        <v>89.4</v>
      </c>
      <c r="Q782" s="28" t="s">
        <v>321</v>
      </c>
      <c r="R782" s="28" t="s">
        <v>321</v>
      </c>
      <c r="S782" s="28" t="s">
        <v>321</v>
      </c>
      <c r="T782" s="28" t="s">
        <v>321</v>
      </c>
      <c r="U782" s="28" t="s">
        <v>321</v>
      </c>
      <c r="V782" s="28">
        <v>1</v>
      </c>
      <c r="W782" s="28" t="s">
        <v>321</v>
      </c>
      <c r="X782" s="28">
        <v>336</v>
      </c>
      <c r="Y782" s="28" t="s">
        <v>321</v>
      </c>
      <c r="Z782" s="28">
        <v>0.54</v>
      </c>
      <c r="AA782" s="28" t="s">
        <v>321</v>
      </c>
      <c r="AB782" s="28">
        <v>74.5</v>
      </c>
      <c r="AC782" s="28">
        <v>0.52</v>
      </c>
      <c r="AD782" s="28">
        <v>320</v>
      </c>
      <c r="AE782" s="29" t="s">
        <v>321</v>
      </c>
    </row>
    <row r="783" spans="1:31" x14ac:dyDescent="0.3">
      <c r="A783" s="48">
        <v>40626</v>
      </c>
      <c r="B783" s="49">
        <v>102957</v>
      </c>
      <c r="C783" s="49">
        <v>1588</v>
      </c>
      <c r="D783" s="49">
        <v>1.016</v>
      </c>
      <c r="E783" s="49">
        <v>11.78</v>
      </c>
      <c r="F783" s="49">
        <v>7.82</v>
      </c>
      <c r="G783" s="49">
        <v>8.4499999999999993</v>
      </c>
      <c r="H783" s="36" t="s">
        <v>112</v>
      </c>
      <c r="I783" s="49">
        <v>0.17</v>
      </c>
      <c r="J783" s="49">
        <v>7.7</v>
      </c>
      <c r="K783" s="51">
        <v>847</v>
      </c>
    </row>
    <row r="784" spans="1:31" x14ac:dyDescent="0.3">
      <c r="A784" s="48">
        <v>40631</v>
      </c>
      <c r="B784" s="49">
        <v>101943</v>
      </c>
      <c r="C784" s="49">
        <v>1573</v>
      </c>
      <c r="D784" s="49">
        <v>1.0069999999999999</v>
      </c>
      <c r="E784" s="49">
        <v>14.07</v>
      </c>
      <c r="F784" s="49">
        <v>7.69</v>
      </c>
      <c r="G784" s="49">
        <v>5.0199999999999996</v>
      </c>
      <c r="H784" s="36" t="s">
        <v>112</v>
      </c>
      <c r="I784" s="49">
        <v>0.3</v>
      </c>
      <c r="J784" s="49">
        <v>7.7</v>
      </c>
      <c r="K784" s="51">
        <v>135</v>
      </c>
      <c r="L784" s="31">
        <f>AVERAGE(K780:K784)</f>
        <v>504.6</v>
      </c>
      <c r="M784" s="38">
        <f>GEOMEAN(K780:K784)</f>
        <v>359.12480750277359</v>
      </c>
      <c r="N784" s="45" t="s">
        <v>461</v>
      </c>
    </row>
    <row r="785" spans="1:14" x14ac:dyDescent="0.3">
      <c r="A785" s="48">
        <v>40638</v>
      </c>
      <c r="B785" s="26">
        <v>0.42788194444444444</v>
      </c>
      <c r="C785" s="13">
        <v>984</v>
      </c>
      <c r="D785" s="13">
        <v>0.63700000000000001</v>
      </c>
      <c r="E785" s="13">
        <v>10.76</v>
      </c>
      <c r="F785" s="13">
        <v>8.09</v>
      </c>
      <c r="G785" s="13">
        <v>8.8000000000000007</v>
      </c>
      <c r="K785" s="51">
        <v>1112</v>
      </c>
    </row>
    <row r="786" spans="1:14" x14ac:dyDescent="0.3">
      <c r="A786" s="48">
        <v>40644</v>
      </c>
      <c r="B786" s="53">
        <v>0.42351851851851857</v>
      </c>
      <c r="C786" s="13">
        <v>1321</v>
      </c>
      <c r="D786" s="13">
        <v>0.85799999999999998</v>
      </c>
      <c r="E786" s="13">
        <v>8.16</v>
      </c>
      <c r="F786" s="13">
        <v>8.02</v>
      </c>
      <c r="G786" s="13">
        <v>16.8</v>
      </c>
      <c r="K786" s="51">
        <v>1515</v>
      </c>
    </row>
    <row r="787" spans="1:14" x14ac:dyDescent="0.3">
      <c r="A787" s="48">
        <v>40651</v>
      </c>
      <c r="B787" s="26">
        <v>0.44769675925925928</v>
      </c>
      <c r="C787" s="13">
        <v>1224</v>
      </c>
      <c r="D787" s="13">
        <v>0.79300000000000004</v>
      </c>
      <c r="E787" s="13">
        <v>10.18</v>
      </c>
      <c r="F787" s="13">
        <v>8.1999999999999993</v>
      </c>
      <c r="G787" s="13">
        <v>12.8</v>
      </c>
      <c r="K787" s="51">
        <v>1421</v>
      </c>
    </row>
    <row r="788" spans="1:14" x14ac:dyDescent="0.3">
      <c r="A788" s="48">
        <v>40653</v>
      </c>
      <c r="B788" s="26">
        <v>0.43140046296296292</v>
      </c>
      <c r="C788" s="13">
        <v>536</v>
      </c>
      <c r="D788" s="13">
        <v>0.34839999999999999</v>
      </c>
      <c r="E788" s="13">
        <v>9.4499999999999993</v>
      </c>
      <c r="F788" s="13">
        <v>7.78</v>
      </c>
      <c r="G788" s="13">
        <v>11.5</v>
      </c>
      <c r="K788" s="51">
        <v>17329</v>
      </c>
    </row>
    <row r="789" spans="1:14" x14ac:dyDescent="0.3">
      <c r="A789" s="48">
        <v>40660</v>
      </c>
      <c r="B789" s="26">
        <v>0.41857638888888887</v>
      </c>
      <c r="C789" s="13">
        <v>389.8</v>
      </c>
      <c r="D789" s="13">
        <v>0.2535</v>
      </c>
      <c r="E789" s="13">
        <v>9.2799999999999994</v>
      </c>
      <c r="F789" s="13">
        <v>7.86</v>
      </c>
      <c r="G789" s="13">
        <v>14.8</v>
      </c>
      <c r="K789" s="51">
        <v>17329</v>
      </c>
      <c r="L789" s="31">
        <f>AVERAGE(K785:K789)</f>
        <v>7741.2</v>
      </c>
      <c r="M789" s="38">
        <f>GEOMEAN(K785:K789)</f>
        <v>3726.7623582058964</v>
      </c>
      <c r="N789" s="45" t="s">
        <v>463</v>
      </c>
    </row>
    <row r="790" spans="1:14" x14ac:dyDescent="0.3">
      <c r="A790" s="48">
        <v>40668</v>
      </c>
      <c r="B790" s="26">
        <v>0.42450231481481482</v>
      </c>
      <c r="C790" s="13">
        <v>1030</v>
      </c>
      <c r="D790" s="13">
        <v>0.66949999999999998</v>
      </c>
      <c r="E790" s="13">
        <v>12.18</v>
      </c>
      <c r="F790" s="13">
        <v>8.09</v>
      </c>
      <c r="G790" s="13">
        <v>9.9</v>
      </c>
      <c r="K790" s="51">
        <v>637</v>
      </c>
    </row>
    <row r="791" spans="1:14" x14ac:dyDescent="0.3">
      <c r="A791" s="48">
        <v>40672</v>
      </c>
      <c r="B791" s="26">
        <v>0.41471064814814818</v>
      </c>
      <c r="C791" s="13">
        <v>992</v>
      </c>
      <c r="D791" s="13">
        <v>0.64349999999999996</v>
      </c>
      <c r="E791" s="13">
        <v>15.05</v>
      </c>
      <c r="F791" s="13">
        <v>8.15</v>
      </c>
      <c r="G791" s="13">
        <v>14.1</v>
      </c>
      <c r="K791" s="51">
        <v>743</v>
      </c>
    </row>
    <row r="792" spans="1:14" x14ac:dyDescent="0.3">
      <c r="A792" s="48">
        <v>40675</v>
      </c>
      <c r="B792" s="26">
        <v>0.42859953703703701</v>
      </c>
      <c r="C792" s="13">
        <v>1146</v>
      </c>
      <c r="D792" s="13">
        <v>0.74750000000000005</v>
      </c>
      <c r="E792" s="13">
        <v>10.19</v>
      </c>
      <c r="F792" s="13">
        <v>8.0299999999999994</v>
      </c>
      <c r="G792" s="13">
        <v>19.399999999999999</v>
      </c>
      <c r="K792" s="51">
        <v>278</v>
      </c>
    </row>
    <row r="793" spans="1:14" x14ac:dyDescent="0.3">
      <c r="A793" s="48">
        <v>40679</v>
      </c>
      <c r="B793" s="26">
        <v>0.44084490740740739</v>
      </c>
      <c r="C793" s="13">
        <v>762</v>
      </c>
      <c r="D793" s="13">
        <v>0.49399999999999999</v>
      </c>
      <c r="E793" s="13">
        <v>10.82</v>
      </c>
      <c r="F793" s="13">
        <v>8.01</v>
      </c>
      <c r="G793" s="13">
        <v>13.1</v>
      </c>
      <c r="H793" s="13">
        <v>738.1</v>
      </c>
      <c r="J793" s="13" t="s">
        <v>597</v>
      </c>
      <c r="K793" s="51">
        <v>1789</v>
      </c>
    </row>
    <row r="794" spans="1:14" x14ac:dyDescent="0.3">
      <c r="A794" s="48">
        <v>40681</v>
      </c>
      <c r="B794" s="26">
        <v>0.41968749999999999</v>
      </c>
      <c r="C794" s="13">
        <v>1107</v>
      </c>
      <c r="D794" s="13">
        <v>0.72150000000000003</v>
      </c>
      <c r="E794" s="13">
        <v>9.81</v>
      </c>
      <c r="F794" s="13">
        <v>7.93</v>
      </c>
      <c r="G794" s="13">
        <v>12.2</v>
      </c>
      <c r="K794" s="51">
        <v>677</v>
      </c>
      <c r="L794" s="31">
        <f>AVERAGE(K790:K794)</f>
        <v>824.8</v>
      </c>
      <c r="M794" s="38">
        <f>GEOMEAN(K790:K794)</f>
        <v>692.58711922254167</v>
      </c>
      <c r="N794" s="45" t="s">
        <v>464</v>
      </c>
    </row>
    <row r="795" spans="1:14" x14ac:dyDescent="0.3">
      <c r="A795" s="48">
        <v>40702</v>
      </c>
      <c r="B795" s="49">
        <v>100837</v>
      </c>
      <c r="C795" s="49">
        <v>1032</v>
      </c>
      <c r="D795" s="49">
        <v>0.66020000000000001</v>
      </c>
      <c r="E795" s="49">
        <v>7.47</v>
      </c>
      <c r="F795" s="49">
        <v>7.78</v>
      </c>
      <c r="G795" s="49">
        <v>22.66</v>
      </c>
      <c r="K795" s="51">
        <v>1301</v>
      </c>
    </row>
    <row r="796" spans="1:14" x14ac:dyDescent="0.3">
      <c r="A796" s="48">
        <v>40708</v>
      </c>
      <c r="B796" s="26">
        <v>0.42030092592592588</v>
      </c>
      <c r="C796" s="13">
        <v>978</v>
      </c>
      <c r="D796" s="13">
        <v>0.63700000000000001</v>
      </c>
      <c r="E796" s="13">
        <v>8.0399999999999991</v>
      </c>
      <c r="F796" s="13">
        <v>8.18</v>
      </c>
      <c r="G796" s="13">
        <v>18.600000000000001</v>
      </c>
      <c r="K796" s="51">
        <v>1553</v>
      </c>
    </row>
    <row r="797" spans="1:14" x14ac:dyDescent="0.3">
      <c r="A797" s="48">
        <v>40717</v>
      </c>
      <c r="B797" s="26">
        <v>0.40307870370370374</v>
      </c>
      <c r="C797" s="13">
        <v>919</v>
      </c>
      <c r="D797" s="13">
        <v>0.59799999999999998</v>
      </c>
      <c r="E797" s="13">
        <v>7.81</v>
      </c>
      <c r="F797" s="13">
        <v>8.02</v>
      </c>
      <c r="G797" s="13">
        <v>20</v>
      </c>
      <c r="K797" s="51">
        <v>2046</v>
      </c>
    </row>
    <row r="798" spans="1:14" x14ac:dyDescent="0.3">
      <c r="A798" s="48">
        <v>40721</v>
      </c>
      <c r="B798" s="26">
        <v>0.40714120370370371</v>
      </c>
      <c r="C798" s="13">
        <v>715</v>
      </c>
      <c r="D798" s="13">
        <v>0.46150000000000002</v>
      </c>
      <c r="E798" s="13">
        <v>7.2</v>
      </c>
      <c r="F798" s="13">
        <v>7.92</v>
      </c>
      <c r="G798" s="13">
        <v>18.899999999999999</v>
      </c>
      <c r="K798" s="51">
        <v>11199</v>
      </c>
    </row>
    <row r="799" spans="1:14" x14ac:dyDescent="0.3">
      <c r="A799" s="48">
        <v>40723</v>
      </c>
      <c r="B799" s="26">
        <v>0.41075231481481483</v>
      </c>
      <c r="C799" s="13">
        <v>913</v>
      </c>
      <c r="D799" s="13">
        <v>0.59150000000000003</v>
      </c>
      <c r="E799" s="13">
        <v>8.89</v>
      </c>
      <c r="F799" s="13">
        <v>7.95</v>
      </c>
      <c r="G799" s="13">
        <v>19</v>
      </c>
      <c r="K799" s="51">
        <v>2382</v>
      </c>
      <c r="L799" s="31">
        <f>AVERAGE(K795:K799)</f>
        <v>3696.2</v>
      </c>
      <c r="M799" s="38">
        <f>GEOMEAN(K795:K799)</f>
        <v>2561.5042258506205</v>
      </c>
      <c r="N799" s="45" t="s">
        <v>465</v>
      </c>
    </row>
    <row r="800" spans="1:14" x14ac:dyDescent="0.3">
      <c r="A800" s="48">
        <v>40724</v>
      </c>
      <c r="B800" s="26">
        <v>0.43182870370370369</v>
      </c>
      <c r="C800" s="13">
        <v>1046</v>
      </c>
      <c r="D800" s="13">
        <v>0.6825</v>
      </c>
      <c r="E800" s="13">
        <v>8.34</v>
      </c>
      <c r="F800" s="13">
        <v>8.1199999999999992</v>
      </c>
      <c r="G800" s="13">
        <v>20.3</v>
      </c>
      <c r="K800" s="51">
        <v>1483</v>
      </c>
    </row>
    <row r="801" spans="1:31" x14ac:dyDescent="0.3">
      <c r="A801" s="48">
        <v>40738</v>
      </c>
      <c r="B801" s="26">
        <v>0.42359953703703707</v>
      </c>
      <c r="C801" s="13">
        <v>963</v>
      </c>
      <c r="D801" s="13">
        <v>0.624</v>
      </c>
      <c r="E801" s="13">
        <v>6.91</v>
      </c>
      <c r="F801" s="13">
        <v>8.0399999999999991</v>
      </c>
      <c r="G801" s="13">
        <v>21.4</v>
      </c>
      <c r="K801" s="51">
        <v>598</v>
      </c>
    </row>
    <row r="802" spans="1:31" x14ac:dyDescent="0.3">
      <c r="A802" s="48">
        <v>40742</v>
      </c>
      <c r="B802" s="54">
        <v>0.39038194444444446</v>
      </c>
      <c r="C802" s="13">
        <v>1056</v>
      </c>
      <c r="D802" s="13">
        <v>0.68899999999999995</v>
      </c>
      <c r="E802" s="13">
        <v>6.45</v>
      </c>
      <c r="F802" s="13">
        <v>8.06</v>
      </c>
      <c r="G802" s="13">
        <v>24.6</v>
      </c>
      <c r="K802" s="51">
        <v>650</v>
      </c>
    </row>
    <row r="803" spans="1:31" x14ac:dyDescent="0.3">
      <c r="A803" s="48">
        <v>40744</v>
      </c>
      <c r="B803" s="26">
        <v>0.40534722222222225</v>
      </c>
      <c r="C803" s="13">
        <v>1018</v>
      </c>
      <c r="D803" s="13">
        <v>0.66300000000000003</v>
      </c>
      <c r="E803" s="13">
        <v>6.08</v>
      </c>
      <c r="F803" s="13">
        <v>8.02</v>
      </c>
      <c r="G803" s="13">
        <v>26.1</v>
      </c>
      <c r="K803" s="51">
        <v>471</v>
      </c>
      <c r="O803" s="28">
        <v>2</v>
      </c>
      <c r="P803" s="28">
        <v>81.5</v>
      </c>
      <c r="Q803" s="28" t="s">
        <v>321</v>
      </c>
      <c r="R803" s="28" t="s">
        <v>321</v>
      </c>
      <c r="S803" s="28" t="s">
        <v>321</v>
      </c>
      <c r="T803" s="28" t="s">
        <v>321</v>
      </c>
      <c r="U803" s="28" t="s">
        <v>321</v>
      </c>
      <c r="V803" s="28" t="s">
        <v>321</v>
      </c>
      <c r="W803" s="28" t="s">
        <v>321</v>
      </c>
      <c r="X803" s="28">
        <v>175</v>
      </c>
      <c r="Y803" s="28" t="s">
        <v>321</v>
      </c>
      <c r="Z803" s="28">
        <v>0.38</v>
      </c>
      <c r="AA803" s="28" t="s">
        <v>321</v>
      </c>
      <c r="AB803" s="28">
        <v>77.8</v>
      </c>
      <c r="AC803" s="28" t="s">
        <v>321</v>
      </c>
      <c r="AD803" s="28">
        <v>299</v>
      </c>
      <c r="AE803" s="29" t="s">
        <v>321</v>
      </c>
    </row>
    <row r="804" spans="1:31" x14ac:dyDescent="0.3">
      <c r="A804" s="48">
        <v>40751</v>
      </c>
      <c r="B804" s="54">
        <v>0.41910879629629627</v>
      </c>
      <c r="C804" s="13">
        <v>695</v>
      </c>
      <c r="D804" s="13">
        <v>0.44850000000000001</v>
      </c>
      <c r="E804" s="13">
        <v>6.29</v>
      </c>
      <c r="F804" s="13">
        <v>8.08</v>
      </c>
      <c r="G804" s="13">
        <v>24.5</v>
      </c>
      <c r="K804" s="51">
        <v>816</v>
      </c>
      <c r="L804" s="31">
        <f>AVERAGE(K800:K804)</f>
        <v>803.6</v>
      </c>
      <c r="M804" s="38">
        <f>GEOMEAN(K800:K804)</f>
        <v>739.76427014552155</v>
      </c>
      <c r="N804" s="45" t="s">
        <v>467</v>
      </c>
    </row>
    <row r="805" spans="1:31" x14ac:dyDescent="0.3">
      <c r="A805" s="48">
        <v>40757</v>
      </c>
      <c r="B805" s="26">
        <v>0.41775462962962967</v>
      </c>
      <c r="C805" s="13">
        <v>751</v>
      </c>
      <c r="D805" s="13">
        <v>0.48749999999999999</v>
      </c>
      <c r="E805" s="13">
        <v>6.25</v>
      </c>
      <c r="F805" s="13">
        <v>8.0299999999999994</v>
      </c>
      <c r="G805" s="13">
        <v>25.2</v>
      </c>
      <c r="K805" s="51">
        <v>857</v>
      </c>
    </row>
    <row r="806" spans="1:31" x14ac:dyDescent="0.3">
      <c r="A806" s="48">
        <v>40770</v>
      </c>
      <c r="B806" s="26">
        <v>0.43612268518518515</v>
      </c>
      <c r="C806" s="13">
        <v>507</v>
      </c>
      <c r="D806" s="13">
        <v>0.3296</v>
      </c>
      <c r="E806" s="13">
        <v>7.07</v>
      </c>
      <c r="F806" s="13">
        <v>7.93</v>
      </c>
      <c r="G806" s="13">
        <v>20</v>
      </c>
      <c r="K806" s="51">
        <v>1106</v>
      </c>
    </row>
    <row r="807" spans="1:31" x14ac:dyDescent="0.3">
      <c r="A807" s="48">
        <v>40772</v>
      </c>
      <c r="B807" s="26">
        <v>0.42020833333333335</v>
      </c>
      <c r="C807" s="13">
        <v>645</v>
      </c>
      <c r="D807" s="13">
        <v>0.41599999999999998</v>
      </c>
      <c r="E807" s="13">
        <v>10.42</v>
      </c>
      <c r="F807" s="13">
        <v>8</v>
      </c>
      <c r="G807" s="13">
        <v>20</v>
      </c>
      <c r="K807" s="51">
        <v>605</v>
      </c>
    </row>
    <row r="808" spans="1:31" x14ac:dyDescent="0.3">
      <c r="A808" s="48">
        <v>40778</v>
      </c>
      <c r="B808" s="26">
        <v>0.42275462962962962</v>
      </c>
      <c r="C808" s="13">
        <v>1036</v>
      </c>
      <c r="D808" s="13">
        <v>0.67600000000000005</v>
      </c>
      <c r="E808" s="13">
        <v>5.42</v>
      </c>
      <c r="F808" s="13">
        <v>7.74</v>
      </c>
      <c r="G808" s="13">
        <v>20.5</v>
      </c>
      <c r="K808" s="51">
        <v>1233</v>
      </c>
    </row>
    <row r="809" spans="1:31" x14ac:dyDescent="0.3">
      <c r="A809" s="48">
        <v>40784</v>
      </c>
      <c r="B809" s="26">
        <v>0.42784722222222221</v>
      </c>
      <c r="C809" s="13">
        <v>797</v>
      </c>
      <c r="D809" s="13">
        <v>0.52</v>
      </c>
      <c r="E809" s="13">
        <v>8.2100000000000009</v>
      </c>
      <c r="F809" s="13">
        <v>7.98</v>
      </c>
      <c r="G809" s="13">
        <v>19.600000000000001</v>
      </c>
      <c r="K809" s="51">
        <v>749</v>
      </c>
      <c r="L809" s="31">
        <f>AVERAGE(K805:K809)</f>
        <v>910</v>
      </c>
      <c r="M809" s="38">
        <f>GEOMEAN(K805:K809)</f>
        <v>880.61736186662358</v>
      </c>
      <c r="N809" s="45" t="s">
        <v>472</v>
      </c>
    </row>
    <row r="810" spans="1:31" x14ac:dyDescent="0.3">
      <c r="A810" s="48">
        <v>40786</v>
      </c>
      <c r="B810" s="26">
        <v>0.4322685185185185</v>
      </c>
      <c r="C810" s="13">
        <v>841</v>
      </c>
      <c r="D810" s="13">
        <v>0.54600000000000004</v>
      </c>
      <c r="E810" s="13">
        <v>7.23</v>
      </c>
      <c r="F810" s="13">
        <v>8.11</v>
      </c>
      <c r="G810" s="13">
        <v>19.600000000000001</v>
      </c>
      <c r="K810" s="51">
        <v>15531</v>
      </c>
    </row>
    <row r="811" spans="1:31" x14ac:dyDescent="0.3">
      <c r="A811" s="48">
        <v>40800</v>
      </c>
      <c r="B811" s="26">
        <v>0.43222222222222223</v>
      </c>
      <c r="C811" s="13">
        <v>804</v>
      </c>
      <c r="D811" s="13">
        <v>0.52</v>
      </c>
      <c r="E811" s="13">
        <v>6.54</v>
      </c>
      <c r="F811" s="13">
        <v>8.0500000000000007</v>
      </c>
      <c r="G811" s="13">
        <v>18.399999999999999</v>
      </c>
      <c r="K811" s="51">
        <v>529</v>
      </c>
    </row>
    <row r="812" spans="1:31" x14ac:dyDescent="0.3">
      <c r="A812" s="48">
        <v>40807</v>
      </c>
      <c r="B812" s="54">
        <v>0.41185185185185186</v>
      </c>
      <c r="C812" s="13">
        <v>584</v>
      </c>
      <c r="D812" s="13">
        <v>0.377</v>
      </c>
      <c r="E812" s="13">
        <v>9.57</v>
      </c>
      <c r="F812" s="13">
        <v>7.98</v>
      </c>
      <c r="G812" s="13">
        <v>19.2</v>
      </c>
      <c r="K812" s="51">
        <v>1396</v>
      </c>
    </row>
    <row r="813" spans="1:31" x14ac:dyDescent="0.3">
      <c r="A813" s="48">
        <v>40813</v>
      </c>
      <c r="B813" s="54">
        <v>0.41835648148148147</v>
      </c>
      <c r="C813" s="13">
        <v>583</v>
      </c>
      <c r="D813" s="13">
        <v>0.379</v>
      </c>
      <c r="E813" s="13">
        <v>8.98</v>
      </c>
      <c r="F813" s="13">
        <v>8.1999999999999993</v>
      </c>
      <c r="G813" s="13">
        <v>15.6</v>
      </c>
      <c r="K813" s="51">
        <v>839</v>
      </c>
      <c r="L813" s="31">
        <f>AVERAGE(K809:K813)</f>
        <v>3808.8</v>
      </c>
      <c r="M813" s="38">
        <f>GEOMEAN(K809:K813)</f>
        <v>1484.4202072162072</v>
      </c>
      <c r="N813" s="55" t="s">
        <v>473</v>
      </c>
    </row>
    <row r="814" spans="1:31" x14ac:dyDescent="0.3">
      <c r="A814" s="48">
        <v>40822</v>
      </c>
      <c r="B814" s="54">
        <v>0.43702546296296302</v>
      </c>
      <c r="C814" s="13">
        <v>1078</v>
      </c>
      <c r="D814" s="13">
        <v>0.70199999999999996</v>
      </c>
      <c r="E814" s="13">
        <v>9.16</v>
      </c>
      <c r="F814" s="13">
        <v>8.26</v>
      </c>
      <c r="G814" s="13">
        <v>13.9</v>
      </c>
      <c r="K814" s="56">
        <v>146</v>
      </c>
    </row>
    <row r="815" spans="1:31" x14ac:dyDescent="0.3">
      <c r="A815" s="48">
        <v>40829</v>
      </c>
      <c r="B815" s="26">
        <v>0.43662037037037038</v>
      </c>
      <c r="C815" s="13">
        <v>1173</v>
      </c>
      <c r="D815" s="13">
        <v>0.76049999999999995</v>
      </c>
      <c r="E815" s="13">
        <v>7.19</v>
      </c>
      <c r="F815" s="13">
        <v>8.26</v>
      </c>
      <c r="G815" s="13">
        <v>15.9</v>
      </c>
      <c r="K815" s="56">
        <v>4106</v>
      </c>
    </row>
    <row r="816" spans="1:31" x14ac:dyDescent="0.3">
      <c r="A816" s="48">
        <v>40833</v>
      </c>
      <c r="B816" s="26">
        <v>0.43881944444444443</v>
      </c>
      <c r="C816" s="13">
        <v>615</v>
      </c>
      <c r="D816" s="13">
        <v>0.39979999999999999</v>
      </c>
      <c r="E816" s="13">
        <v>7.72</v>
      </c>
      <c r="F816" s="13">
        <v>8</v>
      </c>
      <c r="G816" s="13">
        <v>11.4</v>
      </c>
      <c r="K816" s="56">
        <v>275</v>
      </c>
    </row>
    <row r="817" spans="1:30" x14ac:dyDescent="0.3">
      <c r="A817" s="48">
        <v>40836</v>
      </c>
      <c r="B817" s="26">
        <v>0.40484953703703702</v>
      </c>
      <c r="C817" s="13">
        <v>335.4</v>
      </c>
      <c r="D817" s="13">
        <v>0.21779999999999999</v>
      </c>
      <c r="E817" s="13">
        <v>10.130000000000001</v>
      </c>
      <c r="F817" s="13">
        <v>8.52</v>
      </c>
      <c r="G817" s="13">
        <v>10.1</v>
      </c>
      <c r="K817" s="56">
        <v>2489</v>
      </c>
    </row>
    <row r="818" spans="1:30" x14ac:dyDescent="0.3">
      <c r="A818" s="48">
        <v>40841</v>
      </c>
      <c r="B818" s="57">
        <v>0.40513888888888888</v>
      </c>
      <c r="C818" s="13">
        <v>984</v>
      </c>
      <c r="D818" s="13">
        <v>0.63700000000000001</v>
      </c>
      <c r="E818" s="13">
        <v>10.07</v>
      </c>
      <c r="F818" s="13">
        <v>8.1300000000000008</v>
      </c>
      <c r="G818" s="13">
        <v>10</v>
      </c>
      <c r="K818" s="56">
        <v>160</v>
      </c>
      <c r="L818" s="31">
        <f>AVERAGE(K814:K818)</f>
        <v>1435.2</v>
      </c>
      <c r="M818" s="38">
        <f>GEOMEAN(K814:K818)</f>
        <v>580.02922309110681</v>
      </c>
      <c r="N818" s="55" t="s">
        <v>474</v>
      </c>
      <c r="O818" s="28">
        <v>1.4</v>
      </c>
      <c r="P818" s="28">
        <v>83.3</v>
      </c>
      <c r="Q818" s="28" t="s">
        <v>321</v>
      </c>
      <c r="R818" s="28" t="s">
        <v>321</v>
      </c>
      <c r="S818" s="28" t="s">
        <v>321</v>
      </c>
      <c r="T818" s="28" t="s">
        <v>321</v>
      </c>
      <c r="U818" s="28" t="s">
        <v>321</v>
      </c>
      <c r="V818" s="28" t="s">
        <v>321</v>
      </c>
      <c r="W818" s="28" t="s">
        <v>321</v>
      </c>
      <c r="X818" s="28">
        <v>167</v>
      </c>
      <c r="Y818" s="28" t="s">
        <v>321</v>
      </c>
      <c r="Z818" s="28">
        <v>0.59</v>
      </c>
      <c r="AA818" s="28" t="s">
        <v>321</v>
      </c>
      <c r="AB818" s="28">
        <v>65.5</v>
      </c>
      <c r="AC818" s="28" t="s">
        <v>321</v>
      </c>
      <c r="AD818" s="13">
        <v>293</v>
      </c>
    </row>
    <row r="819" spans="1:30" x14ac:dyDescent="0.3">
      <c r="A819" s="48">
        <v>40856</v>
      </c>
      <c r="B819" s="57">
        <v>0.47114583333333332</v>
      </c>
      <c r="C819" s="13">
        <v>1025</v>
      </c>
      <c r="D819" s="13">
        <v>0.66300000000000003</v>
      </c>
      <c r="E819" s="13">
        <v>9.7200000000000006</v>
      </c>
      <c r="F819" s="13">
        <v>8.1999999999999993</v>
      </c>
      <c r="G819" s="13">
        <v>13.5</v>
      </c>
      <c r="K819" s="56">
        <v>41</v>
      </c>
    </row>
    <row r="820" spans="1:30" x14ac:dyDescent="0.3">
      <c r="A820" s="48">
        <v>40862</v>
      </c>
      <c r="B820" s="57">
        <v>0.41571759259259261</v>
      </c>
      <c r="C820" s="13">
        <v>415.6</v>
      </c>
      <c r="D820" s="13">
        <v>0.27039999999999997</v>
      </c>
      <c r="E820" s="13">
        <v>8.81</v>
      </c>
      <c r="F820" s="13">
        <v>8.25</v>
      </c>
      <c r="G820" s="13">
        <v>12.8</v>
      </c>
      <c r="K820" s="56">
        <v>1137</v>
      </c>
    </row>
    <row r="821" spans="1:30" x14ac:dyDescent="0.3">
      <c r="A821" s="48">
        <v>40864</v>
      </c>
      <c r="B821" s="57">
        <v>0.41690972222222222</v>
      </c>
      <c r="C821" s="13">
        <v>732</v>
      </c>
      <c r="D821" s="13">
        <v>0.4758</v>
      </c>
      <c r="E821" s="13">
        <v>14.53</v>
      </c>
      <c r="F821" s="13">
        <v>8.1300000000000008</v>
      </c>
      <c r="G821" s="13">
        <v>6.5</v>
      </c>
      <c r="K821" s="56">
        <v>134</v>
      </c>
    </row>
    <row r="822" spans="1:30" x14ac:dyDescent="0.3">
      <c r="A822" s="48">
        <v>40869</v>
      </c>
      <c r="B822" s="26">
        <v>0.4684490740740741</v>
      </c>
      <c r="C822" s="13">
        <v>325.7</v>
      </c>
      <c r="D822" s="13">
        <v>0.21190000000000001</v>
      </c>
      <c r="E822" s="13">
        <v>11.58</v>
      </c>
      <c r="F822" s="13">
        <v>8.32</v>
      </c>
      <c r="G822" s="13">
        <v>9.1</v>
      </c>
      <c r="K822" s="56">
        <v>2014</v>
      </c>
    </row>
    <row r="823" spans="1:30" x14ac:dyDescent="0.3">
      <c r="A823" s="48">
        <v>40875</v>
      </c>
      <c r="B823" s="57">
        <v>0.44137731481481479</v>
      </c>
      <c r="C823" s="13">
        <v>391.6</v>
      </c>
      <c r="D823" s="13">
        <v>0.25480000000000003</v>
      </c>
      <c r="E823" s="13">
        <v>11.61</v>
      </c>
      <c r="F823" s="13">
        <v>8.09</v>
      </c>
      <c r="G823" s="13">
        <v>7.5</v>
      </c>
      <c r="K823" s="56">
        <v>809</v>
      </c>
      <c r="L823" s="31">
        <f>AVERAGE(K819:K823)</f>
        <v>827</v>
      </c>
      <c r="M823" s="38">
        <f>GEOMEAN(K819:K823)</f>
        <v>399.51346535134064</v>
      </c>
      <c r="N823" s="55" t="s">
        <v>478</v>
      </c>
    </row>
    <row r="824" spans="1:30" x14ac:dyDescent="0.3">
      <c r="A824" s="48">
        <v>40878</v>
      </c>
      <c r="B824" s="57">
        <v>0.42431712962962959</v>
      </c>
      <c r="C824" s="13">
        <v>872</v>
      </c>
      <c r="D824" s="13">
        <v>0.5655</v>
      </c>
      <c r="E824" s="13">
        <v>18.95</v>
      </c>
      <c r="F824" s="13">
        <v>8.0500000000000007</v>
      </c>
      <c r="G824" s="13">
        <v>4.3</v>
      </c>
      <c r="K824" s="56">
        <v>249</v>
      </c>
    </row>
    <row r="825" spans="1:30" x14ac:dyDescent="0.3">
      <c r="A825" s="48">
        <v>40883</v>
      </c>
      <c r="B825" s="26">
        <v>0.41740740740740739</v>
      </c>
      <c r="C825" s="13">
        <v>587</v>
      </c>
      <c r="D825" s="13">
        <v>0.38150000000000001</v>
      </c>
      <c r="E825" s="13">
        <v>12.28</v>
      </c>
      <c r="F825" s="13">
        <v>8.27</v>
      </c>
      <c r="G825" s="13">
        <v>6.3</v>
      </c>
      <c r="K825" s="56">
        <v>441</v>
      </c>
    </row>
    <row r="826" spans="1:30" x14ac:dyDescent="0.3">
      <c r="A826" s="48">
        <v>40890</v>
      </c>
      <c r="B826" s="54">
        <v>0.40085648148148145</v>
      </c>
      <c r="C826" s="13">
        <v>1096</v>
      </c>
      <c r="D826" s="13">
        <v>0.71499999999999997</v>
      </c>
      <c r="E826" s="13">
        <v>12.59</v>
      </c>
      <c r="F826" s="13">
        <v>8.07</v>
      </c>
      <c r="G826" s="13">
        <v>3.3</v>
      </c>
      <c r="K826" s="56">
        <v>31</v>
      </c>
    </row>
    <row r="827" spans="1:30" x14ac:dyDescent="0.3">
      <c r="A827" s="48">
        <v>40897</v>
      </c>
      <c r="B827" s="26">
        <v>0.39530092592592592</v>
      </c>
      <c r="C827" s="13">
        <v>732</v>
      </c>
      <c r="D827" s="13">
        <v>0.4758</v>
      </c>
      <c r="E827" s="13">
        <v>11.74</v>
      </c>
      <c r="F827" s="13">
        <v>8.07</v>
      </c>
      <c r="G827" s="13">
        <v>7.2</v>
      </c>
      <c r="K827" s="56">
        <v>465</v>
      </c>
    </row>
    <row r="828" spans="1:30" x14ac:dyDescent="0.3">
      <c r="A828" s="48">
        <v>40899</v>
      </c>
      <c r="B828" s="26">
        <v>0.42094907407407406</v>
      </c>
      <c r="C828" s="13">
        <v>673</v>
      </c>
      <c r="D828" s="13">
        <v>0.43740000000000001</v>
      </c>
      <c r="E828" s="13">
        <v>11.82</v>
      </c>
      <c r="F828" s="13">
        <v>8.2200000000000006</v>
      </c>
      <c r="G828" s="13">
        <v>7.9</v>
      </c>
      <c r="K828" s="56">
        <v>332</v>
      </c>
      <c r="L828" s="31">
        <f>AVERAGE(K824:K828)</f>
        <v>303.60000000000002</v>
      </c>
      <c r="M828" s="38">
        <f>GEOMEAN(K824:K828)</f>
        <v>220.86054189417467</v>
      </c>
      <c r="N828" s="55" t="s">
        <v>479</v>
      </c>
    </row>
    <row r="829" spans="1:30" x14ac:dyDescent="0.3">
      <c r="A829" s="48">
        <v>40920</v>
      </c>
      <c r="B829" s="26">
        <v>0.44040509259259258</v>
      </c>
      <c r="C829" s="13">
        <v>791</v>
      </c>
      <c r="D829" s="13">
        <v>0.51349999999999996</v>
      </c>
      <c r="E829" s="13">
        <v>13.17</v>
      </c>
      <c r="F829" s="13">
        <v>8.86</v>
      </c>
      <c r="G829" s="13">
        <v>5.6</v>
      </c>
      <c r="K829" s="59">
        <v>419</v>
      </c>
    </row>
    <row r="830" spans="1:30" x14ac:dyDescent="0.3">
      <c r="A830" s="48">
        <v>40927</v>
      </c>
      <c r="B830" s="26">
        <v>0.39392361111111113</v>
      </c>
      <c r="C830" s="13">
        <v>1153</v>
      </c>
      <c r="D830" s="13">
        <v>0.74750000000000005</v>
      </c>
      <c r="E830" s="13">
        <v>14.01</v>
      </c>
      <c r="F830" s="13">
        <v>8.09</v>
      </c>
      <c r="G830" s="13">
        <v>1.3</v>
      </c>
      <c r="K830" s="59">
        <v>399</v>
      </c>
    </row>
    <row r="831" spans="1:30" x14ac:dyDescent="0.3">
      <c r="A831" s="48">
        <v>40933</v>
      </c>
      <c r="B831" s="26">
        <v>0.44327546296296294</v>
      </c>
      <c r="C831" s="13">
        <v>1447</v>
      </c>
      <c r="D831" s="13">
        <v>0.9425</v>
      </c>
      <c r="E831" s="13">
        <v>14.6</v>
      </c>
      <c r="F831" s="13">
        <v>8.26</v>
      </c>
      <c r="G831" s="13">
        <v>2.2000000000000002</v>
      </c>
      <c r="K831" s="56">
        <v>228</v>
      </c>
    </row>
    <row r="832" spans="1:30" x14ac:dyDescent="0.3">
      <c r="A832" s="48">
        <v>40939</v>
      </c>
      <c r="B832" s="26">
        <v>0.40893518518518518</v>
      </c>
      <c r="C832" s="13">
        <v>1459</v>
      </c>
      <c r="D832" s="13">
        <v>0.94899999999999995</v>
      </c>
      <c r="E832" s="13">
        <v>13.68</v>
      </c>
      <c r="F832" s="13">
        <v>8.11</v>
      </c>
      <c r="G832" s="13">
        <v>5.3</v>
      </c>
      <c r="K832" s="56">
        <v>161</v>
      </c>
    </row>
    <row r="833" spans="1:32" x14ac:dyDescent="0.3">
      <c r="A833" s="48">
        <v>40940</v>
      </c>
      <c r="B833" s="26">
        <v>0.43300925925925932</v>
      </c>
      <c r="C833" s="13">
        <v>1415</v>
      </c>
      <c r="D833" s="13">
        <v>0.91649999999999998</v>
      </c>
      <c r="E833" s="13">
        <v>14.47</v>
      </c>
      <c r="F833" s="13">
        <v>8.51</v>
      </c>
      <c r="G833" s="13">
        <v>8.1</v>
      </c>
      <c r="K833" s="56">
        <v>292</v>
      </c>
      <c r="L833" s="31">
        <f>AVERAGE(K829:K833)</f>
        <v>299.8</v>
      </c>
      <c r="M833" s="38">
        <f>GEOMEAN(K829:K833)</f>
        <v>282.27089392709217</v>
      </c>
      <c r="N833" s="55" t="s">
        <v>480</v>
      </c>
    </row>
    <row r="834" spans="1:32" x14ac:dyDescent="0.3">
      <c r="A834" s="48">
        <v>40948</v>
      </c>
      <c r="B834" s="26">
        <v>0.40064814814814814</v>
      </c>
      <c r="C834" s="13">
        <v>1375</v>
      </c>
      <c r="D834" s="13">
        <v>0.89700000000000002</v>
      </c>
      <c r="E834" s="13">
        <v>14.24</v>
      </c>
      <c r="F834" s="13">
        <v>8.25</v>
      </c>
      <c r="G834" s="13">
        <v>2.2000000000000002</v>
      </c>
      <c r="K834" s="56">
        <v>74</v>
      </c>
    </row>
    <row r="835" spans="1:32" x14ac:dyDescent="0.3">
      <c r="A835" s="48">
        <v>40952</v>
      </c>
      <c r="B835" s="26">
        <v>0.44216435185185188</v>
      </c>
      <c r="C835" s="13">
        <v>1660</v>
      </c>
      <c r="D835" s="13">
        <v>1.079</v>
      </c>
      <c r="E835" s="13">
        <v>17.600000000000001</v>
      </c>
      <c r="F835" s="13">
        <v>8.1999999999999993</v>
      </c>
      <c r="G835" s="13">
        <v>0.2</v>
      </c>
      <c r="K835" s="56">
        <v>74</v>
      </c>
    </row>
    <row r="836" spans="1:32" x14ac:dyDescent="0.3">
      <c r="A836" s="48">
        <v>40960</v>
      </c>
      <c r="B836" s="26">
        <v>0.38923611111111112</v>
      </c>
      <c r="C836" s="13">
        <v>1545</v>
      </c>
      <c r="D836" s="13">
        <v>1.0075000000000001</v>
      </c>
      <c r="E836" s="13">
        <v>13.61</v>
      </c>
      <c r="F836" s="13">
        <v>8.09</v>
      </c>
      <c r="G836" s="13">
        <v>3.4</v>
      </c>
      <c r="K836" s="56">
        <v>2755</v>
      </c>
    </row>
    <row r="837" spans="1:32" x14ac:dyDescent="0.3">
      <c r="A837" s="48">
        <v>40962</v>
      </c>
      <c r="B837" s="26">
        <v>0.47468749999999998</v>
      </c>
      <c r="C837" s="13">
        <v>1512</v>
      </c>
      <c r="D837" s="13">
        <v>0.98150000000000004</v>
      </c>
      <c r="E837" s="13">
        <v>14.47</v>
      </c>
      <c r="F837" s="13">
        <v>8.06</v>
      </c>
      <c r="G837" s="13">
        <v>4.9000000000000004</v>
      </c>
      <c r="K837" s="56">
        <v>122</v>
      </c>
    </row>
    <row r="838" spans="1:32" x14ac:dyDescent="0.3">
      <c r="A838" s="48">
        <v>40969</v>
      </c>
      <c r="B838" s="26">
        <v>0.44400462962962961</v>
      </c>
      <c r="C838" s="13">
        <v>1308</v>
      </c>
      <c r="D838" s="13">
        <v>0.85150000000000003</v>
      </c>
      <c r="E838" s="13">
        <v>13.5</v>
      </c>
      <c r="F838" s="13">
        <v>8.24</v>
      </c>
      <c r="G838" s="13">
        <v>6</v>
      </c>
      <c r="K838" s="56">
        <v>341</v>
      </c>
      <c r="L838" s="31">
        <f>AVERAGE(K833:K837)</f>
        <v>663.4</v>
      </c>
      <c r="M838" s="38">
        <f>GEOMEAN(K833:K837)</f>
        <v>221.85312215572321</v>
      </c>
      <c r="N838" s="55" t="s">
        <v>481</v>
      </c>
    </row>
    <row r="839" spans="1:32" x14ac:dyDescent="0.3">
      <c r="A839" s="48">
        <v>40981</v>
      </c>
      <c r="B839" s="26">
        <v>0.41243055555555558</v>
      </c>
      <c r="C839" s="13">
        <v>1272</v>
      </c>
      <c r="D839" s="13">
        <v>0.82550000000000001</v>
      </c>
      <c r="E839" s="13">
        <v>10.46</v>
      </c>
      <c r="F839" s="13">
        <v>8.11</v>
      </c>
      <c r="G839" s="13">
        <v>11.9</v>
      </c>
      <c r="K839" s="56">
        <v>171</v>
      </c>
      <c r="O839" s="28" t="s">
        <v>321</v>
      </c>
      <c r="P839" s="28">
        <v>82.2</v>
      </c>
      <c r="Q839" s="28" t="s">
        <v>321</v>
      </c>
      <c r="R839" s="28" t="s">
        <v>321</v>
      </c>
      <c r="S839" s="28" t="s">
        <v>321</v>
      </c>
      <c r="T839" s="28" t="s">
        <v>321</v>
      </c>
      <c r="U839" s="28" t="s">
        <v>321</v>
      </c>
      <c r="V839" s="28" t="s">
        <v>321</v>
      </c>
      <c r="W839" s="28" t="s">
        <v>321</v>
      </c>
      <c r="X839" s="28">
        <v>251</v>
      </c>
      <c r="Y839" s="28" t="s">
        <v>321</v>
      </c>
      <c r="Z839" s="28">
        <v>0.36</v>
      </c>
      <c r="AA839" s="28" t="s">
        <v>321</v>
      </c>
      <c r="AB839" s="28">
        <v>60.7</v>
      </c>
      <c r="AC839" s="28" t="s">
        <v>321</v>
      </c>
      <c r="AD839" s="28">
        <v>314</v>
      </c>
      <c r="AE839" s="28" t="s">
        <v>482</v>
      </c>
      <c r="AF839" s="28"/>
    </row>
    <row r="840" spans="1:32" x14ac:dyDescent="0.3">
      <c r="A840" s="48">
        <v>40983</v>
      </c>
      <c r="B840" s="26">
        <v>0.43722222222222223</v>
      </c>
      <c r="C840" s="13">
        <v>1279</v>
      </c>
      <c r="D840" s="13">
        <v>0.83199999999999996</v>
      </c>
      <c r="E840" s="13">
        <v>10.35</v>
      </c>
      <c r="F840" s="13">
        <v>8.15</v>
      </c>
      <c r="G840" s="13">
        <v>14.7</v>
      </c>
      <c r="K840" s="56">
        <v>345</v>
      </c>
    </row>
    <row r="841" spans="1:32" x14ac:dyDescent="0.3">
      <c r="A841" s="48">
        <v>40989</v>
      </c>
      <c r="B841" s="26">
        <v>0.39531250000000001</v>
      </c>
      <c r="C841" s="13">
        <v>1190</v>
      </c>
      <c r="D841" s="13">
        <v>0.77349999999999997</v>
      </c>
      <c r="E841" s="13">
        <v>10.91</v>
      </c>
      <c r="F841" s="13">
        <v>7.94</v>
      </c>
      <c r="G841" s="13">
        <v>16.8</v>
      </c>
      <c r="K841" s="56">
        <v>120</v>
      </c>
    </row>
    <row r="842" spans="1:32" x14ac:dyDescent="0.3">
      <c r="A842" s="48">
        <v>40997</v>
      </c>
      <c r="B842" s="26">
        <v>0.41976851851851849</v>
      </c>
      <c r="C842" s="13">
        <v>1171</v>
      </c>
      <c r="D842" s="13">
        <v>0.76049999999999995</v>
      </c>
      <c r="E842" s="13">
        <v>11.18</v>
      </c>
      <c r="F842" s="13">
        <v>8.19</v>
      </c>
      <c r="G842" s="13">
        <v>11.8</v>
      </c>
      <c r="K842" s="56">
        <v>364</v>
      </c>
      <c r="L842" s="31">
        <f>AVERAGE(K838:K842)</f>
        <v>268.2</v>
      </c>
      <c r="M842" s="38">
        <f>GEOMEAN(K838:K842)</f>
        <v>244.77690705119906</v>
      </c>
      <c r="N842" s="55" t="s">
        <v>483</v>
      </c>
    </row>
    <row r="843" spans="1:32" x14ac:dyDescent="0.3">
      <c r="A843" s="48">
        <v>41002</v>
      </c>
      <c r="B843" s="26">
        <v>0.41113425925925928</v>
      </c>
      <c r="C843" s="13">
        <v>955</v>
      </c>
      <c r="D843" s="13">
        <v>0.624</v>
      </c>
      <c r="E843" s="13">
        <v>9.34</v>
      </c>
      <c r="F843" s="13">
        <v>8.0399999999999991</v>
      </c>
      <c r="G843" s="13">
        <v>13.7</v>
      </c>
      <c r="K843" s="56">
        <v>1785</v>
      </c>
    </row>
    <row r="844" spans="1:32" x14ac:dyDescent="0.3">
      <c r="A844" s="48">
        <v>41008</v>
      </c>
      <c r="B844" s="54">
        <v>0.4748263888888889</v>
      </c>
      <c r="C844" s="13">
        <v>1063</v>
      </c>
      <c r="D844" s="13">
        <v>0.68899999999999995</v>
      </c>
      <c r="E844" s="13">
        <v>11.53</v>
      </c>
      <c r="F844" s="13">
        <v>8.34</v>
      </c>
      <c r="G844" s="13">
        <v>12.7</v>
      </c>
      <c r="K844" s="56">
        <v>313</v>
      </c>
    </row>
    <row r="845" spans="1:32" x14ac:dyDescent="0.3">
      <c r="A845" s="48">
        <v>41010</v>
      </c>
      <c r="B845" s="54">
        <v>0.39624999999999999</v>
      </c>
      <c r="C845" s="13">
        <v>1273</v>
      </c>
      <c r="D845" s="13">
        <v>0.82550000000000001</v>
      </c>
      <c r="E845" s="13">
        <v>10.28</v>
      </c>
      <c r="F845" s="13">
        <v>8.1300000000000008</v>
      </c>
      <c r="G845" s="13">
        <v>7.2</v>
      </c>
      <c r="K845" s="56">
        <v>722</v>
      </c>
    </row>
    <row r="846" spans="1:32" x14ac:dyDescent="0.3">
      <c r="A846" s="48">
        <v>41018</v>
      </c>
      <c r="B846" s="26">
        <v>0.40877314814814819</v>
      </c>
      <c r="C846" s="13">
        <v>1055</v>
      </c>
      <c r="D846" s="13">
        <v>0.6825</v>
      </c>
      <c r="E846" s="13">
        <v>10.23</v>
      </c>
      <c r="F846" s="13">
        <v>8.07</v>
      </c>
      <c r="G846" s="13">
        <v>13.6</v>
      </c>
      <c r="K846" s="56">
        <v>561</v>
      </c>
    </row>
    <row r="847" spans="1:32" x14ac:dyDescent="0.3">
      <c r="A847" s="48">
        <v>41022</v>
      </c>
      <c r="B847" s="54">
        <v>0.43153935185185183</v>
      </c>
      <c r="C847" s="49">
        <v>1157</v>
      </c>
      <c r="D847" s="49">
        <v>0.74060000000000004</v>
      </c>
      <c r="E847" s="28" t="s">
        <v>348</v>
      </c>
      <c r="F847" s="13">
        <v>8.35</v>
      </c>
      <c r="G847" s="13">
        <v>8.4600000000000009</v>
      </c>
      <c r="K847" s="56">
        <v>1483</v>
      </c>
      <c r="L847" s="31">
        <f>AVERAGE(K843:K847)</f>
        <v>972.8</v>
      </c>
      <c r="M847" s="38">
        <f>GEOMEAN(K843:K847)</f>
        <v>803.83100496959298</v>
      </c>
      <c r="N847" s="55" t="s">
        <v>484</v>
      </c>
    </row>
    <row r="848" spans="1:32" x14ac:dyDescent="0.3">
      <c r="A848" s="48">
        <v>41036</v>
      </c>
      <c r="B848" s="54">
        <v>0.41843750000000002</v>
      </c>
      <c r="C848" s="13">
        <v>1090</v>
      </c>
      <c r="D848" s="13">
        <v>0.70850000000000002</v>
      </c>
      <c r="E848" s="13">
        <v>8.86</v>
      </c>
      <c r="F848" s="13">
        <v>9.01</v>
      </c>
      <c r="G848" s="13">
        <v>19.600000000000001</v>
      </c>
      <c r="K848" s="56">
        <v>601</v>
      </c>
    </row>
    <row r="849" spans="1:31" x14ac:dyDescent="0.3">
      <c r="A849" s="48">
        <v>41045</v>
      </c>
      <c r="B849" s="26">
        <v>0.40961805555555553</v>
      </c>
      <c r="C849" s="13">
        <v>1143</v>
      </c>
      <c r="D849" s="13">
        <v>0.74099999999999999</v>
      </c>
      <c r="E849" s="13">
        <v>7.22</v>
      </c>
      <c r="F849" s="13">
        <v>8.3000000000000007</v>
      </c>
      <c r="G849" s="13">
        <v>17.8</v>
      </c>
      <c r="K849" s="56">
        <v>428</v>
      </c>
    </row>
    <row r="850" spans="1:31" x14ac:dyDescent="0.3">
      <c r="A850" s="48">
        <v>41046</v>
      </c>
      <c r="B850" s="26">
        <v>0.4067013888888889</v>
      </c>
      <c r="C850" s="13">
        <v>1144</v>
      </c>
      <c r="D850" s="13">
        <v>0.74099999999999999</v>
      </c>
      <c r="E850" s="13">
        <v>8.15</v>
      </c>
      <c r="F850" s="13">
        <v>8.01</v>
      </c>
      <c r="G850" s="13">
        <v>15.3</v>
      </c>
      <c r="K850" s="56">
        <v>455</v>
      </c>
    </row>
    <row r="851" spans="1:31" x14ac:dyDescent="0.3">
      <c r="A851" s="48">
        <v>41053</v>
      </c>
      <c r="B851" s="54">
        <v>0.42018518518518522</v>
      </c>
      <c r="C851" s="13">
        <v>1264</v>
      </c>
      <c r="D851" s="13">
        <v>0.81899999999999995</v>
      </c>
      <c r="E851" s="13">
        <v>7.18</v>
      </c>
      <c r="F851" s="13">
        <v>8.11</v>
      </c>
      <c r="G851" s="13">
        <v>20</v>
      </c>
      <c r="K851" s="56">
        <v>331</v>
      </c>
    </row>
    <row r="852" spans="1:31" x14ac:dyDescent="0.3">
      <c r="A852" s="48">
        <v>41059</v>
      </c>
      <c r="B852" s="26">
        <v>0.41987268518518522</v>
      </c>
      <c r="C852" s="13">
        <v>1168</v>
      </c>
      <c r="D852" s="13">
        <v>0.76049999999999995</v>
      </c>
      <c r="E852" s="13">
        <v>7.62</v>
      </c>
      <c r="F852" s="13">
        <v>7.86</v>
      </c>
      <c r="G852" s="13">
        <v>20.399999999999999</v>
      </c>
      <c r="K852" s="56">
        <v>677</v>
      </c>
      <c r="L852" s="31">
        <f>AVERAGE(K848:K852)</f>
        <v>498.4</v>
      </c>
      <c r="M852" s="38">
        <f>GEOMEAN(K848:K852)</f>
        <v>482.77998847451329</v>
      </c>
      <c r="N852" s="55" t="s">
        <v>485</v>
      </c>
    </row>
    <row r="853" spans="1:31" x14ac:dyDescent="0.3">
      <c r="A853" s="48">
        <v>41067</v>
      </c>
      <c r="B853" s="26">
        <v>0.41901620370370374</v>
      </c>
      <c r="C853" s="13">
        <v>993</v>
      </c>
      <c r="D853" s="13">
        <v>0.64349999999999996</v>
      </c>
      <c r="E853" s="13">
        <v>6.22</v>
      </c>
      <c r="F853" s="13">
        <v>7.99</v>
      </c>
      <c r="G853" s="13">
        <v>16.399999999999999</v>
      </c>
      <c r="K853" s="56">
        <v>496</v>
      </c>
    </row>
    <row r="854" spans="1:31" x14ac:dyDescent="0.3">
      <c r="A854" s="48">
        <v>41071</v>
      </c>
      <c r="B854" s="26">
        <v>0.40513888888888888</v>
      </c>
      <c r="C854" s="13">
        <v>1318</v>
      </c>
      <c r="D854" s="13">
        <v>0.85799999999999998</v>
      </c>
      <c r="E854" s="13">
        <v>5.41</v>
      </c>
      <c r="F854" s="13">
        <v>7.94</v>
      </c>
      <c r="G854" s="13">
        <v>21.7</v>
      </c>
      <c r="K854" s="56">
        <v>546</v>
      </c>
    </row>
    <row r="855" spans="1:31" x14ac:dyDescent="0.3">
      <c r="A855" s="48">
        <v>41074</v>
      </c>
      <c r="B855" s="26">
        <v>0.4150578703703704</v>
      </c>
      <c r="C855" s="13">
        <v>1156</v>
      </c>
      <c r="D855" s="37" t="s">
        <v>267</v>
      </c>
      <c r="E855" s="13">
        <v>7.96</v>
      </c>
      <c r="F855" s="13">
        <v>8.0500000000000007</v>
      </c>
      <c r="G855" s="13">
        <v>18.8</v>
      </c>
      <c r="K855" s="56">
        <v>556</v>
      </c>
    </row>
    <row r="856" spans="1:31" x14ac:dyDescent="0.3">
      <c r="A856" s="48">
        <v>41080</v>
      </c>
      <c r="B856" s="26">
        <v>0.41465277777777776</v>
      </c>
      <c r="C856" s="13">
        <v>1149</v>
      </c>
      <c r="D856" s="13">
        <v>0.74750000000000005</v>
      </c>
      <c r="E856" s="13">
        <v>5.13</v>
      </c>
      <c r="F856" s="13">
        <v>7.88</v>
      </c>
      <c r="G856" s="13">
        <v>23.8</v>
      </c>
      <c r="K856" s="56">
        <v>1872</v>
      </c>
    </row>
    <row r="857" spans="1:31" x14ac:dyDescent="0.3">
      <c r="A857" s="48">
        <v>41088</v>
      </c>
      <c r="B857" s="26">
        <v>0.4020023148148148</v>
      </c>
      <c r="C857" s="13">
        <v>1164</v>
      </c>
      <c r="D857" s="13">
        <v>0.754</v>
      </c>
      <c r="E857" s="13">
        <v>4.3899999999999997</v>
      </c>
      <c r="F857" s="13">
        <v>7.98</v>
      </c>
      <c r="G857" s="13">
        <v>22</v>
      </c>
      <c r="K857" s="56">
        <v>886</v>
      </c>
      <c r="L857" s="31">
        <f>AVERAGE(K853:K857)</f>
        <v>871.2</v>
      </c>
      <c r="M857" s="38">
        <f>GEOMEAN(K853:K857)</f>
        <v>757.70078189776427</v>
      </c>
      <c r="N857" s="55" t="s">
        <v>486</v>
      </c>
    </row>
    <row r="858" spans="1:31" x14ac:dyDescent="0.3">
      <c r="A858" s="48">
        <v>41099</v>
      </c>
      <c r="B858" s="54">
        <v>0.41844907407407406</v>
      </c>
      <c r="C858" s="13">
        <v>1130</v>
      </c>
      <c r="D858" s="13">
        <v>0.73450000000000004</v>
      </c>
      <c r="E858" s="13">
        <v>5.69</v>
      </c>
      <c r="F858" s="13">
        <v>8.0299999999999994</v>
      </c>
      <c r="G858" s="13">
        <v>25.6</v>
      </c>
      <c r="K858" s="56">
        <v>2014</v>
      </c>
    </row>
    <row r="859" spans="1:31" x14ac:dyDescent="0.3">
      <c r="A859" s="48">
        <v>41106</v>
      </c>
      <c r="B859" s="26">
        <v>0.42233796296296294</v>
      </c>
      <c r="C859" s="13">
        <v>1116</v>
      </c>
      <c r="D859" s="13">
        <v>0.72799999999999998</v>
      </c>
      <c r="E859" s="13">
        <v>3.23</v>
      </c>
      <c r="F859" s="13">
        <v>7.89</v>
      </c>
      <c r="G859" s="13">
        <v>25</v>
      </c>
      <c r="K859" s="56">
        <v>379</v>
      </c>
    </row>
    <row r="860" spans="1:31" x14ac:dyDescent="0.3">
      <c r="A860" s="48">
        <v>41109</v>
      </c>
      <c r="B860" s="26">
        <v>0.4233912037037037</v>
      </c>
      <c r="C860" s="13">
        <v>1113</v>
      </c>
      <c r="D860" s="13">
        <v>0.72150000000000003</v>
      </c>
      <c r="E860" s="13">
        <v>3.8</v>
      </c>
      <c r="F860" s="13">
        <v>8</v>
      </c>
      <c r="G860" s="13">
        <v>24.8</v>
      </c>
      <c r="K860" s="56">
        <v>341</v>
      </c>
    </row>
    <row r="861" spans="1:31" x14ac:dyDescent="0.3">
      <c r="A861" s="48">
        <v>41120</v>
      </c>
      <c r="B861" s="26">
        <v>0.40859953703703705</v>
      </c>
      <c r="C861" s="13">
        <v>961</v>
      </c>
      <c r="D861" s="13">
        <v>0.624</v>
      </c>
      <c r="E861" s="13">
        <v>1.71</v>
      </c>
      <c r="F861" s="13">
        <v>7.93</v>
      </c>
      <c r="G861" s="13">
        <v>22.6</v>
      </c>
      <c r="K861" s="56">
        <v>275</v>
      </c>
    </row>
    <row r="862" spans="1:31" x14ac:dyDescent="0.3">
      <c r="A862" s="48">
        <v>41121</v>
      </c>
      <c r="B862" s="26">
        <v>0.4505439814814815</v>
      </c>
      <c r="C862" s="13">
        <v>969</v>
      </c>
      <c r="D862" s="13">
        <v>0.63049999999999995</v>
      </c>
      <c r="E862" s="13">
        <v>6.91</v>
      </c>
      <c r="F862" s="13">
        <v>8</v>
      </c>
      <c r="G862" s="13">
        <v>23.9</v>
      </c>
      <c r="K862" s="56">
        <v>122</v>
      </c>
      <c r="L862" s="31">
        <f>AVERAGE(K858:K862)</f>
        <v>626.20000000000005</v>
      </c>
      <c r="M862" s="38">
        <f>GEOMEAN(K858:K862)</f>
        <v>387.46200005433076</v>
      </c>
      <c r="N862" s="55" t="s">
        <v>487</v>
      </c>
      <c r="O862" s="28">
        <v>4.7</v>
      </c>
      <c r="P862" s="28">
        <v>89.5</v>
      </c>
      <c r="Q862" s="28" t="s">
        <v>321</v>
      </c>
      <c r="R862" s="28" t="s">
        <v>321</v>
      </c>
      <c r="S862" s="28" t="s">
        <v>321</v>
      </c>
      <c r="T862" s="28" t="s">
        <v>321</v>
      </c>
      <c r="U862" s="28" t="s">
        <v>321</v>
      </c>
      <c r="V862" s="28">
        <v>2.4</v>
      </c>
      <c r="W862" s="28" t="s">
        <v>321</v>
      </c>
      <c r="X862" s="28">
        <v>167</v>
      </c>
      <c r="Y862" s="28" t="s">
        <v>321</v>
      </c>
      <c r="Z862" s="28" t="s">
        <v>321</v>
      </c>
      <c r="AA862" s="28" t="s">
        <v>321</v>
      </c>
      <c r="AB862" s="28">
        <v>60.2</v>
      </c>
      <c r="AC862" s="28" t="s">
        <v>321</v>
      </c>
      <c r="AD862" s="13">
        <v>233</v>
      </c>
      <c r="AE862" s="29" t="s">
        <v>321</v>
      </c>
    </row>
    <row r="863" spans="1:31" x14ac:dyDescent="0.3">
      <c r="A863" s="48">
        <v>41129</v>
      </c>
      <c r="B863" s="54">
        <v>0.36023148148148149</v>
      </c>
      <c r="C863" s="13">
        <v>710</v>
      </c>
      <c r="D863" s="13">
        <v>0.46150000000000002</v>
      </c>
      <c r="E863" s="13">
        <v>4.91</v>
      </c>
      <c r="F863" s="13">
        <v>7.84</v>
      </c>
      <c r="G863" s="13">
        <v>22.8</v>
      </c>
      <c r="K863" s="56">
        <v>906</v>
      </c>
    </row>
    <row r="864" spans="1:31" x14ac:dyDescent="0.3">
      <c r="A864" s="48">
        <v>41137</v>
      </c>
      <c r="C864" s="28" t="s">
        <v>267</v>
      </c>
      <c r="D864" s="28" t="s">
        <v>267</v>
      </c>
      <c r="E864" s="28" t="s">
        <v>267</v>
      </c>
      <c r="F864" s="28" t="s">
        <v>267</v>
      </c>
      <c r="G864" s="28" t="s">
        <v>267</v>
      </c>
      <c r="K864" s="56">
        <v>379</v>
      </c>
    </row>
    <row r="865" spans="1:32" x14ac:dyDescent="0.3">
      <c r="A865" s="48">
        <v>41143</v>
      </c>
      <c r="B865" s="30">
        <v>0.40403935185185186</v>
      </c>
      <c r="C865" s="13">
        <v>925</v>
      </c>
      <c r="D865" s="13">
        <v>0.59799999999999998</v>
      </c>
      <c r="E865" s="13">
        <v>7.05</v>
      </c>
      <c r="F865" s="13">
        <v>8.09</v>
      </c>
      <c r="G865" s="13">
        <v>17.899999999999999</v>
      </c>
      <c r="K865" s="56">
        <v>389</v>
      </c>
    </row>
    <row r="866" spans="1:32" x14ac:dyDescent="0.3">
      <c r="A866" s="48">
        <v>41148</v>
      </c>
      <c r="B866" s="26">
        <v>0.43480324074074073</v>
      </c>
      <c r="C866" s="13">
        <v>173.8</v>
      </c>
      <c r="D866" s="13">
        <v>0.11310000000000001</v>
      </c>
      <c r="E866" s="13">
        <v>9.1300000000000008</v>
      </c>
      <c r="F866" s="13">
        <v>8.06</v>
      </c>
      <c r="G866" s="13">
        <v>23.3</v>
      </c>
      <c r="K866" s="56">
        <v>11199</v>
      </c>
    </row>
    <row r="867" spans="1:32" x14ac:dyDescent="0.3">
      <c r="A867" s="48">
        <v>41151</v>
      </c>
      <c r="B867" s="26">
        <v>0.41967592592592595</v>
      </c>
      <c r="C867" s="13">
        <v>756</v>
      </c>
      <c r="D867" s="13">
        <v>0.49399999999999999</v>
      </c>
      <c r="E867" s="13">
        <v>8.92</v>
      </c>
      <c r="F867" s="13">
        <v>7.97</v>
      </c>
      <c r="G867" s="13">
        <v>20.399999999999999</v>
      </c>
      <c r="K867" s="56">
        <v>441</v>
      </c>
      <c r="L867" s="31">
        <f>AVERAGE(K863:K867)</f>
        <v>2662.8</v>
      </c>
      <c r="M867" s="38">
        <f>GEOMEAN(K863:K867)</f>
        <v>920.16766642708649</v>
      </c>
      <c r="N867" s="55" t="s">
        <v>488</v>
      </c>
    </row>
    <row r="868" spans="1:32" x14ac:dyDescent="0.3">
      <c r="A868" s="48">
        <v>41157</v>
      </c>
      <c r="B868" s="26">
        <v>0.43225694444444446</v>
      </c>
      <c r="C868" s="13">
        <v>744</v>
      </c>
      <c r="D868" s="13">
        <v>0.48099999999999998</v>
      </c>
      <c r="E868" s="13">
        <v>6.66</v>
      </c>
      <c r="F868" s="13">
        <v>7.92</v>
      </c>
      <c r="G868" s="13">
        <v>23.2</v>
      </c>
      <c r="K868" s="56">
        <v>932</v>
      </c>
    </row>
    <row r="869" spans="1:32" x14ac:dyDescent="0.3">
      <c r="A869" s="48">
        <v>41163</v>
      </c>
      <c r="B869" s="26">
        <v>0.40760416666666671</v>
      </c>
      <c r="C869" s="13">
        <v>847</v>
      </c>
      <c r="D869" s="13">
        <v>0.55249999999999999</v>
      </c>
      <c r="E869" s="13">
        <v>7.63</v>
      </c>
      <c r="F869" s="13">
        <v>7.92</v>
      </c>
      <c r="G869" s="13">
        <v>17.2</v>
      </c>
      <c r="K869" s="56">
        <v>504</v>
      </c>
    </row>
    <row r="870" spans="1:32" x14ac:dyDescent="0.3">
      <c r="A870" s="48">
        <v>41165</v>
      </c>
      <c r="B870" s="26">
        <v>0.41060185185185188</v>
      </c>
      <c r="C870" s="13">
        <v>977</v>
      </c>
      <c r="D870" s="13">
        <v>0.63700000000000001</v>
      </c>
      <c r="E870" s="13">
        <v>7.7</v>
      </c>
      <c r="F870" s="13">
        <v>7.97</v>
      </c>
      <c r="G870" s="13">
        <v>20.100000000000001</v>
      </c>
      <c r="K870" s="56">
        <v>448</v>
      </c>
    </row>
    <row r="871" spans="1:32" x14ac:dyDescent="0.3">
      <c r="A871" s="48">
        <v>41171</v>
      </c>
      <c r="B871" s="26">
        <v>0.41651620370370374</v>
      </c>
      <c r="C871" s="13">
        <v>1048</v>
      </c>
      <c r="D871" s="13">
        <v>0.6825</v>
      </c>
      <c r="E871" s="13">
        <v>9.4499999999999993</v>
      </c>
      <c r="F871" s="13">
        <v>7.94</v>
      </c>
      <c r="G871" s="13">
        <v>13.3</v>
      </c>
      <c r="K871" s="56">
        <v>435</v>
      </c>
    </row>
    <row r="872" spans="1:32" x14ac:dyDescent="0.3">
      <c r="A872" s="48">
        <v>41177</v>
      </c>
      <c r="B872" s="26">
        <v>0.40706018518518516</v>
      </c>
      <c r="C872" s="13">
        <v>816</v>
      </c>
      <c r="D872" s="13">
        <v>0.53300000000000003</v>
      </c>
      <c r="E872" s="13">
        <v>9</v>
      </c>
      <c r="F872" s="13">
        <v>7.99</v>
      </c>
      <c r="G872" s="13">
        <v>13.6</v>
      </c>
      <c r="K872" s="56">
        <v>657</v>
      </c>
      <c r="L872" s="31">
        <f>AVERAGE(K868:K872)</f>
        <v>595.20000000000005</v>
      </c>
      <c r="M872" s="38">
        <f>GEOMEAN(K868:K872)</f>
        <v>569.94876621134051</v>
      </c>
      <c r="N872" s="55" t="s">
        <v>489</v>
      </c>
    </row>
    <row r="873" spans="1:32" x14ac:dyDescent="0.3">
      <c r="A873" s="48">
        <v>41185</v>
      </c>
      <c r="B873" s="26">
        <v>0.42652777777777778</v>
      </c>
      <c r="C873" s="13">
        <v>634</v>
      </c>
      <c r="D873" s="13">
        <v>0.40949999999999998</v>
      </c>
      <c r="E873" s="13">
        <v>8.7899999999999991</v>
      </c>
      <c r="F873" s="13">
        <v>7.83</v>
      </c>
      <c r="G873" s="13">
        <v>15.6</v>
      </c>
      <c r="K873" s="56">
        <v>813</v>
      </c>
    </row>
    <row r="874" spans="1:32" x14ac:dyDescent="0.3">
      <c r="A874" s="48">
        <v>41191</v>
      </c>
      <c r="B874" s="26">
        <v>0.39708333333333329</v>
      </c>
      <c r="C874" s="13">
        <v>913</v>
      </c>
      <c r="D874" s="13">
        <v>0.59150000000000003</v>
      </c>
      <c r="E874" s="13">
        <v>10.68</v>
      </c>
      <c r="F874" s="13">
        <v>7.93</v>
      </c>
      <c r="G874" s="13">
        <v>8.6</v>
      </c>
      <c r="K874" s="56">
        <v>256</v>
      </c>
      <c r="O874" s="28" t="s">
        <v>321</v>
      </c>
      <c r="P874" s="28">
        <v>67.5</v>
      </c>
      <c r="Q874" s="28" t="s">
        <v>321</v>
      </c>
      <c r="R874" s="28" t="s">
        <v>321</v>
      </c>
      <c r="S874" s="28" t="s">
        <v>321</v>
      </c>
      <c r="T874" s="28" t="s">
        <v>321</v>
      </c>
      <c r="U874" s="28" t="s">
        <v>321</v>
      </c>
      <c r="V874" s="28" t="s">
        <v>321</v>
      </c>
      <c r="W874" s="28" t="s">
        <v>321</v>
      </c>
      <c r="X874" s="28">
        <v>133</v>
      </c>
      <c r="Y874" s="28" t="s">
        <v>321</v>
      </c>
      <c r="Z874" s="28">
        <v>0.82</v>
      </c>
      <c r="AA874" s="28" t="s">
        <v>321</v>
      </c>
      <c r="AB874" s="28">
        <v>58.1</v>
      </c>
      <c r="AC874" s="28" t="s">
        <v>321</v>
      </c>
      <c r="AD874" s="28">
        <v>223</v>
      </c>
      <c r="AE874" s="28" t="s">
        <v>321</v>
      </c>
      <c r="AF874" s="28"/>
    </row>
    <row r="875" spans="1:32" x14ac:dyDescent="0.3">
      <c r="A875" s="48">
        <v>41200</v>
      </c>
      <c r="B875" s="26">
        <v>0.41565972222222225</v>
      </c>
      <c r="C875" s="13">
        <v>268</v>
      </c>
      <c r="D875" s="13">
        <v>0.17419999999999999</v>
      </c>
      <c r="E875" s="13">
        <v>9.0299999999999994</v>
      </c>
      <c r="F875" s="13">
        <v>7.73</v>
      </c>
      <c r="G875" s="13">
        <v>13.3</v>
      </c>
      <c r="K875" s="56">
        <v>2909</v>
      </c>
    </row>
    <row r="876" spans="1:32" x14ac:dyDescent="0.3">
      <c r="A876" s="48">
        <v>41207</v>
      </c>
      <c r="B876" s="26">
        <v>0.40417824074074077</v>
      </c>
      <c r="C876" s="13">
        <v>745</v>
      </c>
      <c r="D876" s="13">
        <v>0.48099999999999998</v>
      </c>
      <c r="E876" s="13">
        <v>8.6</v>
      </c>
      <c r="F876" s="13">
        <v>7.85</v>
      </c>
      <c r="G876" s="13">
        <v>14.9</v>
      </c>
      <c r="K876" s="56">
        <v>359</v>
      </c>
    </row>
    <row r="877" spans="1:32" x14ac:dyDescent="0.3">
      <c r="A877" s="48">
        <v>41212</v>
      </c>
      <c r="B877" s="30">
        <v>0.41804398148148153</v>
      </c>
      <c r="C877" s="13">
        <v>978</v>
      </c>
      <c r="D877" s="13">
        <v>0.63700000000000001</v>
      </c>
      <c r="E877" s="13">
        <v>11.7</v>
      </c>
      <c r="F877" s="13">
        <v>7.98</v>
      </c>
      <c r="G877" s="13">
        <v>7</v>
      </c>
      <c r="K877" s="56">
        <v>63</v>
      </c>
      <c r="L877" s="31">
        <f>AVERAGE(K873:K877)</f>
        <v>880</v>
      </c>
      <c r="M877" s="38">
        <f>GEOMEAN(K873:K877)</f>
        <v>423.93751135057863</v>
      </c>
      <c r="N877" s="55" t="s">
        <v>491</v>
      </c>
    </row>
    <row r="878" spans="1:32" x14ac:dyDescent="0.3">
      <c r="A878" s="48">
        <v>41218</v>
      </c>
      <c r="B878" s="26">
        <v>0.4211226851851852</v>
      </c>
      <c r="C878" s="13">
        <v>903</v>
      </c>
      <c r="D878" s="13">
        <v>0.58499999999999996</v>
      </c>
      <c r="E878" s="13">
        <v>12.91</v>
      </c>
      <c r="F878" s="13">
        <v>7.81</v>
      </c>
      <c r="G878" s="13">
        <v>4.0999999999999996</v>
      </c>
      <c r="K878" s="56">
        <v>110</v>
      </c>
    </row>
    <row r="879" spans="1:32" x14ac:dyDescent="0.3">
      <c r="A879" s="48">
        <v>41221</v>
      </c>
      <c r="B879" s="26">
        <v>0.41827546296296297</v>
      </c>
      <c r="C879" s="13">
        <v>1001</v>
      </c>
      <c r="D879" s="13">
        <v>0.65</v>
      </c>
      <c r="E879" s="13">
        <v>13.61</v>
      </c>
      <c r="F879" s="13">
        <v>8.02</v>
      </c>
      <c r="G879" s="13">
        <v>4.9000000000000004</v>
      </c>
      <c r="K879" s="56">
        <v>187</v>
      </c>
    </row>
    <row r="880" spans="1:32" x14ac:dyDescent="0.3">
      <c r="A880" s="48">
        <v>41225</v>
      </c>
      <c r="B880" s="26">
        <v>0.41615740740740742</v>
      </c>
      <c r="C880" s="13">
        <v>239.3</v>
      </c>
      <c r="D880" s="13">
        <v>0.15529999999999999</v>
      </c>
      <c r="E880" s="13">
        <v>10.23</v>
      </c>
      <c r="F880" s="13">
        <v>7.9</v>
      </c>
      <c r="G880" s="13">
        <v>10.9</v>
      </c>
      <c r="K880" s="56">
        <v>3255</v>
      </c>
    </row>
    <row r="881" spans="1:14" x14ac:dyDescent="0.3">
      <c r="A881" s="48">
        <v>41228</v>
      </c>
      <c r="B881" s="57">
        <v>0.40538194444444442</v>
      </c>
      <c r="C881" s="13">
        <v>881</v>
      </c>
      <c r="D881" s="13">
        <v>0.57199999999999995</v>
      </c>
      <c r="E881" s="13">
        <v>13.64</v>
      </c>
      <c r="F881" s="13">
        <v>7.96</v>
      </c>
      <c r="G881" s="13">
        <v>3.7</v>
      </c>
      <c r="K881" s="56">
        <v>256</v>
      </c>
    </row>
    <row r="882" spans="1:14" x14ac:dyDescent="0.3">
      <c r="A882" s="48">
        <v>41241</v>
      </c>
      <c r="B882" s="26">
        <v>0.41486111111111112</v>
      </c>
      <c r="C882" s="13">
        <v>1025</v>
      </c>
      <c r="D882" s="13">
        <v>0.66300000000000003</v>
      </c>
      <c r="E882" s="13">
        <v>16.600000000000001</v>
      </c>
      <c r="F882" s="13">
        <v>8.07</v>
      </c>
      <c r="G882" s="13">
        <v>2</v>
      </c>
      <c r="K882" s="56">
        <v>86</v>
      </c>
      <c r="L882" s="31">
        <f>AVERAGE(K878:K882)</f>
        <v>778.8</v>
      </c>
      <c r="M882" s="38">
        <f>GEOMEAN(K878:K882)</f>
        <v>271.45930960608757</v>
      </c>
      <c r="N882" s="55" t="s">
        <v>492</v>
      </c>
    </row>
    <row r="883" spans="1:14" x14ac:dyDescent="0.3">
      <c r="A883" s="48">
        <v>41247</v>
      </c>
      <c r="B883" s="26">
        <v>0.40179398148148149</v>
      </c>
      <c r="C883" s="13">
        <v>812</v>
      </c>
      <c r="D883" s="13">
        <v>0.52649999999999997</v>
      </c>
      <c r="E883" s="13">
        <v>7.66</v>
      </c>
      <c r="F883" s="13">
        <v>7.87</v>
      </c>
      <c r="G883" s="13">
        <v>12.6</v>
      </c>
      <c r="K883" s="56">
        <v>86</v>
      </c>
    </row>
    <row r="884" spans="1:14" x14ac:dyDescent="0.3">
      <c r="A884" s="48">
        <v>41254</v>
      </c>
      <c r="B884" s="26">
        <v>0.44434027777777779</v>
      </c>
      <c r="C884" s="13">
        <v>735</v>
      </c>
      <c r="D884" s="13">
        <v>0.4778</v>
      </c>
      <c r="E884" s="13">
        <v>12.86</v>
      </c>
      <c r="F884" s="13">
        <v>8.11</v>
      </c>
      <c r="G884" s="13">
        <v>4.3</v>
      </c>
      <c r="K884" s="56">
        <v>262</v>
      </c>
    </row>
    <row r="885" spans="1:14" x14ac:dyDescent="0.3">
      <c r="A885" s="48">
        <v>41256</v>
      </c>
      <c r="B885" s="26">
        <v>0.41641203703703705</v>
      </c>
      <c r="C885" s="13">
        <v>989</v>
      </c>
      <c r="D885" s="13">
        <v>0.64349999999999996</v>
      </c>
      <c r="E885" s="13">
        <v>16.239999999999998</v>
      </c>
      <c r="F885" s="13">
        <v>7.79</v>
      </c>
      <c r="G885" s="13">
        <v>1.5</v>
      </c>
      <c r="K885" s="56">
        <v>109</v>
      </c>
    </row>
    <row r="886" spans="1:14" x14ac:dyDescent="0.3">
      <c r="A886" s="48">
        <v>41260</v>
      </c>
      <c r="B886" s="26">
        <v>0.41355324074074074</v>
      </c>
      <c r="C886" s="13">
        <v>810</v>
      </c>
      <c r="D886" s="13">
        <v>0.52649999999999997</v>
      </c>
      <c r="E886" s="13">
        <v>14.1</v>
      </c>
      <c r="F886" s="13">
        <v>7.76</v>
      </c>
      <c r="G886" s="13">
        <v>7.1</v>
      </c>
      <c r="K886" s="56">
        <v>85</v>
      </c>
    </row>
    <row r="887" spans="1:14" x14ac:dyDescent="0.3">
      <c r="A887" s="48">
        <v>41262</v>
      </c>
      <c r="B887" s="26">
        <v>0.52432870370370377</v>
      </c>
      <c r="C887" s="13">
        <v>957</v>
      </c>
      <c r="D887" s="13">
        <v>0.624</v>
      </c>
      <c r="E887" s="13">
        <v>16.52</v>
      </c>
      <c r="F887" s="13">
        <v>8.39</v>
      </c>
      <c r="G887" s="13">
        <v>6.1</v>
      </c>
      <c r="K887" s="56">
        <v>74</v>
      </c>
      <c r="L887" s="31">
        <f>AVERAGE(K883:K887)</f>
        <v>123.2</v>
      </c>
      <c r="M887" s="38">
        <f>GEOMEAN(K883:K887)</f>
        <v>109.08759751316536</v>
      </c>
      <c r="N887" s="55" t="s">
        <v>493</v>
      </c>
    </row>
    <row r="888" spans="1:14" x14ac:dyDescent="0.3">
      <c r="A888" s="48">
        <v>41284</v>
      </c>
      <c r="B888" s="26">
        <v>0.40137731481481481</v>
      </c>
      <c r="C888" s="13">
        <v>1513</v>
      </c>
      <c r="D888" s="13">
        <v>0.98150000000000004</v>
      </c>
      <c r="E888" s="13">
        <v>14.09</v>
      </c>
      <c r="F888" s="13">
        <v>7.83</v>
      </c>
      <c r="G888" s="13">
        <v>3</v>
      </c>
      <c r="K888" s="56">
        <v>171</v>
      </c>
    </row>
    <row r="889" spans="1:14" x14ac:dyDescent="0.3">
      <c r="A889" s="48">
        <v>41288</v>
      </c>
      <c r="B889" s="26">
        <v>0.44296296296296295</v>
      </c>
      <c r="C889" s="13">
        <v>901</v>
      </c>
      <c r="D889" s="13">
        <v>0.58499999999999996</v>
      </c>
      <c r="E889" s="13">
        <v>13.29</v>
      </c>
      <c r="F889" s="13">
        <v>7.74</v>
      </c>
      <c r="G889" s="13">
        <v>3.5</v>
      </c>
      <c r="K889" s="56">
        <v>712</v>
      </c>
    </row>
    <row r="890" spans="1:14" x14ac:dyDescent="0.3">
      <c r="A890" s="48">
        <v>41291</v>
      </c>
      <c r="B890" s="26">
        <v>0.42853009259259256</v>
      </c>
      <c r="C890" s="13">
        <v>1279</v>
      </c>
      <c r="D890" s="13">
        <v>0.83199999999999996</v>
      </c>
      <c r="E890" s="13">
        <v>13.69</v>
      </c>
      <c r="F890" s="13">
        <v>7.95</v>
      </c>
      <c r="G890" s="13">
        <v>3</v>
      </c>
      <c r="K890" s="56">
        <v>216</v>
      </c>
    </row>
    <row r="891" spans="1:14" x14ac:dyDescent="0.3">
      <c r="A891" s="48">
        <v>41297</v>
      </c>
      <c r="B891" s="26">
        <v>0.42327546296296298</v>
      </c>
      <c r="C891" s="13">
        <v>1576</v>
      </c>
      <c r="D891" s="13">
        <v>1.0269999999999999</v>
      </c>
      <c r="E891" s="13">
        <v>13.73</v>
      </c>
      <c r="F891" s="13">
        <v>8.26</v>
      </c>
      <c r="G891" s="13">
        <v>0.1</v>
      </c>
      <c r="K891" s="56">
        <v>98</v>
      </c>
    </row>
    <row r="892" spans="1:14" x14ac:dyDescent="0.3">
      <c r="A892" s="48">
        <v>41305</v>
      </c>
      <c r="B892" s="26">
        <v>0.42736111111111108</v>
      </c>
      <c r="C892" s="13">
        <v>1035</v>
      </c>
      <c r="D892" s="13">
        <v>0.66949999999999998</v>
      </c>
      <c r="E892" s="13">
        <v>14.5</v>
      </c>
      <c r="F892" s="13">
        <v>7.89</v>
      </c>
      <c r="G892" s="13">
        <v>2.2000000000000002</v>
      </c>
      <c r="K892" s="56">
        <v>910</v>
      </c>
      <c r="L892" s="31">
        <f>AVERAGE(K888:K892)</f>
        <v>421.4</v>
      </c>
      <c r="M892" s="38">
        <f>GEOMEAN(K888:K892)</f>
        <v>297.87871015665837</v>
      </c>
      <c r="N892" s="55" t="s">
        <v>494</v>
      </c>
    </row>
    <row r="893" spans="1:14" x14ac:dyDescent="0.3">
      <c r="A893" s="48">
        <v>41312</v>
      </c>
      <c r="B893" s="54">
        <v>0.43437500000000001</v>
      </c>
      <c r="C893" s="13">
        <v>1584</v>
      </c>
      <c r="D893" s="13">
        <v>1.0269999999999999</v>
      </c>
      <c r="E893" s="13">
        <v>14.63</v>
      </c>
      <c r="F893" s="13">
        <v>7.98</v>
      </c>
      <c r="G893" s="13">
        <v>1.7</v>
      </c>
      <c r="K893" s="56">
        <v>52</v>
      </c>
    </row>
    <row r="894" spans="1:14" x14ac:dyDescent="0.3">
      <c r="A894" s="48">
        <v>41316</v>
      </c>
      <c r="B894" s="26">
        <v>0.44253472222222223</v>
      </c>
      <c r="C894" s="13">
        <v>1685</v>
      </c>
      <c r="D894" s="13">
        <v>1.0985</v>
      </c>
      <c r="E894" s="13">
        <v>12.48</v>
      </c>
      <c r="F894" s="13">
        <v>7.93</v>
      </c>
      <c r="G894" s="13">
        <v>4.7</v>
      </c>
      <c r="K894" s="56">
        <v>256</v>
      </c>
    </row>
    <row r="895" spans="1:14" x14ac:dyDescent="0.3">
      <c r="A895" s="48">
        <v>41324</v>
      </c>
      <c r="B895" s="54">
        <v>0.43717592592592597</v>
      </c>
      <c r="C895" s="13">
        <v>1261</v>
      </c>
      <c r="D895" s="13">
        <v>0.81899999999999995</v>
      </c>
      <c r="E895" s="13">
        <v>13.7</v>
      </c>
      <c r="F895" s="13">
        <v>7.98</v>
      </c>
      <c r="G895" s="13">
        <v>3.1</v>
      </c>
      <c r="K895" s="56">
        <v>990</v>
      </c>
    </row>
    <row r="896" spans="1:14" x14ac:dyDescent="0.3">
      <c r="A896" s="48">
        <v>41326</v>
      </c>
      <c r="B896" s="26">
        <v>0.43206018518518513</v>
      </c>
      <c r="C896" s="13">
        <v>1443</v>
      </c>
      <c r="D896" s="13">
        <v>0.93600000000000005</v>
      </c>
      <c r="E896" s="13">
        <v>16.04</v>
      </c>
      <c r="F896" s="13">
        <v>8.1199999999999992</v>
      </c>
      <c r="G896" s="13">
        <v>0.2</v>
      </c>
      <c r="K896" s="56">
        <v>74</v>
      </c>
    </row>
    <row r="897" spans="1:32" x14ac:dyDescent="0.3">
      <c r="A897" s="48">
        <v>41332</v>
      </c>
      <c r="B897" s="26">
        <v>0.43651620370370375</v>
      </c>
      <c r="C897" s="13">
        <v>1178</v>
      </c>
      <c r="D897" s="13">
        <v>0.76700000000000002</v>
      </c>
      <c r="E897" s="13">
        <v>12.8</v>
      </c>
      <c r="F897" s="13">
        <v>7.91</v>
      </c>
      <c r="G897" s="13">
        <v>4</v>
      </c>
      <c r="K897" s="56">
        <v>1081</v>
      </c>
      <c r="L897" s="31">
        <f>AVERAGE(K893:K897)</f>
        <v>490.6</v>
      </c>
      <c r="M897" s="38">
        <f>GEOMEAN(K893:K897)</f>
        <v>253.85585435955656</v>
      </c>
      <c r="N897" s="55" t="s">
        <v>495</v>
      </c>
    </row>
    <row r="898" spans="1:32" x14ac:dyDescent="0.3">
      <c r="A898" s="48">
        <v>41340</v>
      </c>
      <c r="B898" s="26">
        <v>0.42105324074074074</v>
      </c>
      <c r="C898" s="13">
        <v>3596</v>
      </c>
      <c r="D898" s="13">
        <v>2.34</v>
      </c>
      <c r="E898" s="13">
        <v>14.49</v>
      </c>
      <c r="F898" s="13">
        <v>7.98</v>
      </c>
      <c r="G898" s="13">
        <v>2.2999999999999998</v>
      </c>
      <c r="K898" s="56">
        <v>238</v>
      </c>
    </row>
    <row r="899" spans="1:32" x14ac:dyDescent="0.3">
      <c r="A899" s="48">
        <v>41345</v>
      </c>
      <c r="B899" s="26">
        <v>0.41402777777777783</v>
      </c>
      <c r="C899" s="13">
        <v>1672</v>
      </c>
      <c r="D899" s="13">
        <v>1.0854999999999999</v>
      </c>
      <c r="E899" s="13">
        <v>12.83</v>
      </c>
      <c r="F899" s="13">
        <v>7.88</v>
      </c>
      <c r="G899" s="13">
        <v>4.5</v>
      </c>
      <c r="K899" s="56">
        <v>272</v>
      </c>
      <c r="O899" s="28" t="s">
        <v>321</v>
      </c>
      <c r="P899" s="28">
        <v>75.900000000000006</v>
      </c>
      <c r="Q899" s="28" t="s">
        <v>321</v>
      </c>
      <c r="R899" s="28" t="s">
        <v>321</v>
      </c>
      <c r="S899" s="28" t="s">
        <v>321</v>
      </c>
      <c r="T899" s="28" t="s">
        <v>321</v>
      </c>
      <c r="U899" s="28" t="s">
        <v>321</v>
      </c>
      <c r="V899" s="28">
        <v>1.3</v>
      </c>
      <c r="W899" s="28">
        <v>12.9</v>
      </c>
      <c r="X899" s="28">
        <v>775</v>
      </c>
      <c r="Y899" s="28" t="s">
        <v>321</v>
      </c>
      <c r="Z899" s="28">
        <v>1.7</v>
      </c>
      <c r="AA899" s="28" t="s">
        <v>321</v>
      </c>
      <c r="AB899" s="28">
        <v>110</v>
      </c>
      <c r="AC899" s="28" t="s">
        <v>321</v>
      </c>
      <c r="AD899" s="28">
        <v>277</v>
      </c>
      <c r="AE899" s="28" t="s">
        <v>321</v>
      </c>
      <c r="AF899" s="28"/>
    </row>
    <row r="900" spans="1:32" x14ac:dyDescent="0.3">
      <c r="A900" s="48">
        <v>41347</v>
      </c>
      <c r="B900" s="26">
        <v>0.43914351851851857</v>
      </c>
      <c r="C900" s="13">
        <v>1739</v>
      </c>
      <c r="D900" s="13">
        <v>1.131</v>
      </c>
      <c r="E900" s="13">
        <v>15.79</v>
      </c>
      <c r="F900" s="13">
        <v>8.06</v>
      </c>
      <c r="G900" s="13">
        <v>1.3</v>
      </c>
      <c r="K900" s="56">
        <v>52</v>
      </c>
    </row>
    <row r="901" spans="1:32" x14ac:dyDescent="0.3">
      <c r="A901" s="48">
        <v>41353</v>
      </c>
      <c r="B901" s="26">
        <v>0.39684027777777775</v>
      </c>
      <c r="C901" s="13">
        <v>1528</v>
      </c>
      <c r="D901" s="13">
        <v>0.99450000000000005</v>
      </c>
      <c r="E901" s="13">
        <v>14.03</v>
      </c>
      <c r="F901" s="13">
        <v>8.15</v>
      </c>
      <c r="G901" s="13">
        <v>2.1</v>
      </c>
      <c r="K901" s="56">
        <v>98</v>
      </c>
    </row>
    <row r="902" spans="1:32" x14ac:dyDescent="0.3">
      <c r="A902" s="48">
        <v>41361</v>
      </c>
      <c r="B902" s="26">
        <v>0.43707175925925923</v>
      </c>
      <c r="C902" s="13">
        <v>1710</v>
      </c>
      <c r="D902" s="13">
        <v>1.1114999999999999</v>
      </c>
      <c r="E902" s="13">
        <v>15.67</v>
      </c>
      <c r="F902" s="13">
        <v>8.11</v>
      </c>
      <c r="G902" s="13">
        <v>3.1</v>
      </c>
      <c r="K902" s="56">
        <v>331</v>
      </c>
      <c r="L902" s="31">
        <f>AVERAGE(K898:K902)</f>
        <v>198.2</v>
      </c>
      <c r="M902" s="38">
        <f>GEOMEAN(K898:K902)</f>
        <v>161.30233521961148</v>
      </c>
      <c r="N902" s="55" t="s">
        <v>496</v>
      </c>
    </row>
    <row r="903" spans="1:32" x14ac:dyDescent="0.3">
      <c r="A903" s="48">
        <v>41366</v>
      </c>
      <c r="B903" s="26">
        <v>0.39890046296296294</v>
      </c>
      <c r="C903" s="13">
        <v>1687</v>
      </c>
      <c r="D903" s="13">
        <v>1.0985</v>
      </c>
      <c r="E903" s="13">
        <v>13.5</v>
      </c>
      <c r="F903" s="13">
        <v>8.07</v>
      </c>
      <c r="G903" s="13">
        <v>4.3</v>
      </c>
      <c r="K903" s="56">
        <v>122</v>
      </c>
    </row>
    <row r="904" spans="1:32" x14ac:dyDescent="0.3">
      <c r="A904" s="48">
        <v>41373</v>
      </c>
      <c r="B904" s="26">
        <v>0.42853009259259256</v>
      </c>
      <c r="C904" s="13">
        <v>1482</v>
      </c>
      <c r="D904" s="13">
        <v>0.96199999999999997</v>
      </c>
      <c r="E904" s="13">
        <v>10.46</v>
      </c>
      <c r="F904" s="13">
        <v>8.1</v>
      </c>
      <c r="G904" s="13">
        <v>13.8</v>
      </c>
      <c r="K904" s="56">
        <v>291</v>
      </c>
    </row>
    <row r="905" spans="1:32" x14ac:dyDescent="0.3">
      <c r="A905" s="48">
        <v>41382</v>
      </c>
      <c r="B905" s="54">
        <v>0.42368055555555556</v>
      </c>
      <c r="C905" s="13">
        <v>1079</v>
      </c>
      <c r="D905" s="13">
        <v>0.70199999999999996</v>
      </c>
      <c r="E905" s="13">
        <v>10.07</v>
      </c>
      <c r="F905" s="13">
        <v>8.0299999999999994</v>
      </c>
      <c r="G905" s="13">
        <v>14.5</v>
      </c>
      <c r="K905" s="56">
        <v>1455</v>
      </c>
    </row>
    <row r="906" spans="1:32" x14ac:dyDescent="0.3">
      <c r="A906" s="48">
        <v>41386</v>
      </c>
      <c r="B906" s="26">
        <v>0.43326388888888889</v>
      </c>
      <c r="C906" s="13">
        <v>1047</v>
      </c>
      <c r="D906" s="13">
        <v>0.6825</v>
      </c>
      <c r="E906" s="13">
        <v>12.03</v>
      </c>
      <c r="F906" s="13">
        <v>8.06</v>
      </c>
      <c r="G906" s="13">
        <v>9.1999999999999993</v>
      </c>
      <c r="K906" s="56">
        <v>203</v>
      </c>
    </row>
    <row r="907" spans="1:32" x14ac:dyDescent="0.3">
      <c r="A907" s="48">
        <v>41389</v>
      </c>
      <c r="B907" s="26">
        <v>0.42502314814814812</v>
      </c>
      <c r="C907" s="13">
        <v>918</v>
      </c>
      <c r="D907" s="13">
        <v>0.59799999999999998</v>
      </c>
      <c r="E907" s="13">
        <v>12.35</v>
      </c>
      <c r="F907" s="13">
        <v>7.98</v>
      </c>
      <c r="G907" s="13">
        <v>9.1</v>
      </c>
      <c r="K907" s="56">
        <v>1046</v>
      </c>
      <c r="L907" s="31">
        <f>AVERAGE(K903:K907)</f>
        <v>623.4</v>
      </c>
      <c r="M907" s="38">
        <f>GEOMEAN(K903:K907)</f>
        <v>405.53534065404983</v>
      </c>
      <c r="N907" s="55" t="s">
        <v>497</v>
      </c>
    </row>
    <row r="908" spans="1:32" x14ac:dyDescent="0.3">
      <c r="A908" s="48">
        <v>41400</v>
      </c>
      <c r="B908" s="26">
        <v>0.41931712962962964</v>
      </c>
      <c r="C908" s="13">
        <v>1128</v>
      </c>
      <c r="D908" s="13">
        <v>0.73450000000000004</v>
      </c>
      <c r="E908" s="13">
        <v>9.7200000000000006</v>
      </c>
      <c r="F908" s="13">
        <v>8</v>
      </c>
      <c r="G908" s="13">
        <v>13.5</v>
      </c>
      <c r="K908" s="56">
        <v>933</v>
      </c>
    </row>
    <row r="909" spans="1:32" x14ac:dyDescent="0.3">
      <c r="A909" s="48">
        <v>41403</v>
      </c>
      <c r="B909" s="26">
        <v>0.42618055555555556</v>
      </c>
      <c r="C909" s="13">
        <v>1166</v>
      </c>
      <c r="D909" s="13">
        <v>0.76049999999999995</v>
      </c>
      <c r="E909" s="13">
        <v>10.32</v>
      </c>
      <c r="F909" s="13">
        <v>8.14</v>
      </c>
      <c r="G909" s="13">
        <v>16.7</v>
      </c>
      <c r="K909" s="56">
        <v>278</v>
      </c>
    </row>
    <row r="910" spans="1:32" x14ac:dyDescent="0.3">
      <c r="A910" s="48">
        <v>41409</v>
      </c>
      <c r="B910" s="26">
        <v>0.41734953703703703</v>
      </c>
      <c r="C910" s="13">
        <v>1226</v>
      </c>
      <c r="D910" s="13">
        <v>0.79949999999999999</v>
      </c>
      <c r="E910" s="13">
        <v>8.86</v>
      </c>
      <c r="F910" s="13">
        <v>8.11</v>
      </c>
      <c r="G910" s="13">
        <v>17.2</v>
      </c>
      <c r="K910" s="56">
        <v>285</v>
      </c>
    </row>
    <row r="911" spans="1:32" x14ac:dyDescent="0.3">
      <c r="A911" s="48">
        <v>41417</v>
      </c>
      <c r="B911" s="26">
        <v>0.40583333333333332</v>
      </c>
      <c r="C911" s="13">
        <v>512</v>
      </c>
      <c r="D911" s="13">
        <v>0.33279999999999998</v>
      </c>
      <c r="E911" s="13">
        <v>7.22</v>
      </c>
      <c r="F911" s="13">
        <v>7.72</v>
      </c>
      <c r="G911" s="13">
        <v>17.899999999999999</v>
      </c>
      <c r="K911" s="56">
        <v>2909</v>
      </c>
    </row>
    <row r="912" spans="1:32" x14ac:dyDescent="0.3">
      <c r="A912" s="48">
        <v>41423</v>
      </c>
      <c r="B912" s="26">
        <v>0.42983796296296295</v>
      </c>
      <c r="C912" s="13">
        <v>972</v>
      </c>
      <c r="D912" s="13">
        <v>0.63049999999999995</v>
      </c>
      <c r="E912" s="13">
        <v>7.73</v>
      </c>
      <c r="F912" s="13">
        <v>8.01</v>
      </c>
      <c r="G912" s="13">
        <v>19.2</v>
      </c>
      <c r="K912" s="56">
        <v>471</v>
      </c>
      <c r="L912" s="31">
        <f>AVERAGE(K908:K912)</f>
        <v>975.2</v>
      </c>
      <c r="M912" s="38">
        <f>GEOMEAN(K908:K912)</f>
        <v>632.56795240515851</v>
      </c>
      <c r="N912" s="55" t="s">
        <v>498</v>
      </c>
    </row>
    <row r="913" spans="1:35" x14ac:dyDescent="0.3">
      <c r="A913" s="48">
        <v>41430</v>
      </c>
      <c r="B913" s="26">
        <v>0.4403819444444444</v>
      </c>
      <c r="C913" s="13">
        <v>1071</v>
      </c>
      <c r="D913" s="13">
        <v>0.69550000000000001</v>
      </c>
      <c r="E913" s="13">
        <v>9.2899999999999991</v>
      </c>
      <c r="F913" s="13">
        <v>8.09</v>
      </c>
      <c r="G913" s="13">
        <v>16.5</v>
      </c>
      <c r="K913" s="56">
        <v>471</v>
      </c>
    </row>
    <row r="914" spans="1:35" x14ac:dyDescent="0.3">
      <c r="A914" s="48">
        <v>41435</v>
      </c>
      <c r="B914" s="26">
        <v>0.39769675925925929</v>
      </c>
      <c r="C914" s="13">
        <v>1001</v>
      </c>
      <c r="D914" s="13">
        <v>0.65</v>
      </c>
      <c r="E914" s="13">
        <v>7.43</v>
      </c>
      <c r="F914" s="13">
        <v>7.82</v>
      </c>
      <c r="G914" s="13">
        <v>19.600000000000001</v>
      </c>
      <c r="K914" s="56">
        <v>9804</v>
      </c>
      <c r="AD914" s="28"/>
      <c r="AE914" s="28"/>
      <c r="AF914" s="28"/>
    </row>
    <row r="915" spans="1:35" x14ac:dyDescent="0.3">
      <c r="A915" s="48">
        <v>41437</v>
      </c>
      <c r="B915" s="26">
        <v>0.42481481481481481</v>
      </c>
      <c r="C915" s="13">
        <v>796</v>
      </c>
      <c r="D915" s="13">
        <v>0.52</v>
      </c>
      <c r="E915" s="13">
        <v>6.83</v>
      </c>
      <c r="F915" s="13">
        <v>7.98</v>
      </c>
      <c r="G915" s="13">
        <v>21.8</v>
      </c>
      <c r="K915" s="56">
        <v>882</v>
      </c>
    </row>
    <row r="916" spans="1:35" x14ac:dyDescent="0.3">
      <c r="A916" s="48">
        <v>41444</v>
      </c>
      <c r="B916" s="30">
        <v>0.41674768518518518</v>
      </c>
      <c r="C916" s="13">
        <v>1075</v>
      </c>
      <c r="D916" s="13">
        <v>0.70199999999999996</v>
      </c>
      <c r="E916" s="13">
        <v>6.93</v>
      </c>
      <c r="F916" s="13">
        <v>8.2799999999999994</v>
      </c>
      <c r="G916" s="13">
        <v>20.3</v>
      </c>
      <c r="K916" s="56">
        <v>345</v>
      </c>
    </row>
    <row r="917" spans="1:35" x14ac:dyDescent="0.3">
      <c r="A917" s="48">
        <v>41452</v>
      </c>
      <c r="B917" s="26">
        <v>0.39326388888888886</v>
      </c>
      <c r="C917" s="13">
        <v>778</v>
      </c>
      <c r="D917" s="13">
        <v>0.50700000000000001</v>
      </c>
      <c r="E917" s="13">
        <v>5.9</v>
      </c>
      <c r="F917" s="13">
        <v>8.18</v>
      </c>
      <c r="G917" s="13">
        <v>22.1</v>
      </c>
      <c r="K917" s="56">
        <v>554</v>
      </c>
      <c r="L917" s="31">
        <f>AVERAGE(K913:K917)</f>
        <v>2411.1999999999998</v>
      </c>
      <c r="M917" s="38">
        <f>GEOMEAN(K913:K917)</f>
        <v>951.13974749129363</v>
      </c>
      <c r="N917" s="55" t="s">
        <v>499</v>
      </c>
    </row>
    <row r="918" spans="1:35" x14ac:dyDescent="0.3">
      <c r="A918" s="48">
        <v>41457</v>
      </c>
      <c r="B918" s="26">
        <v>0.39898148148148144</v>
      </c>
      <c r="C918" s="13">
        <v>308.7</v>
      </c>
      <c r="D918" s="13">
        <v>0.20080000000000001</v>
      </c>
      <c r="E918" s="13">
        <v>8.23</v>
      </c>
      <c r="F918" s="13">
        <v>8.06</v>
      </c>
      <c r="G918" s="13">
        <v>18.8</v>
      </c>
      <c r="K918" s="56">
        <v>5794</v>
      </c>
      <c r="O918" s="28" t="s">
        <v>321</v>
      </c>
      <c r="P918" s="28">
        <v>28.3</v>
      </c>
      <c r="Q918" s="28" t="s">
        <v>321</v>
      </c>
      <c r="R918" s="28" t="s">
        <v>321</v>
      </c>
      <c r="S918" s="28" t="s">
        <v>321</v>
      </c>
      <c r="T918" s="28" t="s">
        <v>321</v>
      </c>
      <c r="U918" s="28" t="s">
        <v>321</v>
      </c>
      <c r="V918" s="28" t="s">
        <v>321</v>
      </c>
      <c r="W918" s="28" t="s">
        <v>321</v>
      </c>
      <c r="X918" s="28">
        <v>45.1</v>
      </c>
      <c r="Y918" s="28" t="s">
        <v>321</v>
      </c>
      <c r="Z918" s="28">
        <v>0.6</v>
      </c>
      <c r="AA918" s="28" t="s">
        <v>321</v>
      </c>
      <c r="AB918" s="28">
        <v>16</v>
      </c>
      <c r="AC918" s="28" t="s">
        <v>321</v>
      </c>
      <c r="AD918" s="13">
        <v>78.900000000000006</v>
      </c>
      <c r="AE918" s="28" t="s">
        <v>321</v>
      </c>
      <c r="AF918" s="28"/>
      <c r="AH918" s="28">
        <v>34.700000000000003</v>
      </c>
      <c r="AI918" s="28">
        <v>401</v>
      </c>
    </row>
    <row r="919" spans="1:35" x14ac:dyDescent="0.3">
      <c r="A919" s="48">
        <v>41463</v>
      </c>
      <c r="B919" s="26">
        <v>0.43408564814814815</v>
      </c>
      <c r="C919" s="13">
        <v>896</v>
      </c>
      <c r="D919" s="13">
        <v>0.58499999999999996</v>
      </c>
      <c r="E919" s="13">
        <v>7.5</v>
      </c>
      <c r="F919" s="13">
        <v>7.98</v>
      </c>
      <c r="G919" s="13">
        <v>22.1</v>
      </c>
      <c r="K919" s="56">
        <v>613</v>
      </c>
    </row>
    <row r="920" spans="1:35" x14ac:dyDescent="0.3">
      <c r="A920" s="48">
        <v>41470</v>
      </c>
      <c r="B920" s="26">
        <v>0.41678240740740741</v>
      </c>
      <c r="C920" s="13">
        <v>1145</v>
      </c>
      <c r="D920" s="13">
        <v>0.74099999999999999</v>
      </c>
      <c r="E920" s="13">
        <v>7.57</v>
      </c>
      <c r="F920" s="13">
        <v>8.1199999999999992</v>
      </c>
      <c r="G920" s="13">
        <v>24</v>
      </c>
      <c r="K920" s="56">
        <v>1374</v>
      </c>
    </row>
    <row r="921" spans="1:35" x14ac:dyDescent="0.3">
      <c r="A921" s="48">
        <v>41473</v>
      </c>
      <c r="B921" s="26">
        <v>0.4171643518518518</v>
      </c>
      <c r="C921" s="13">
        <v>1211</v>
      </c>
      <c r="D921" s="13">
        <v>0.78649999999999998</v>
      </c>
      <c r="E921" s="13">
        <v>5.3</v>
      </c>
      <c r="F921" s="13">
        <v>8.1999999999999993</v>
      </c>
      <c r="G921" s="13">
        <v>24.5</v>
      </c>
      <c r="K921" s="56">
        <v>601</v>
      </c>
    </row>
    <row r="922" spans="1:35" x14ac:dyDescent="0.3">
      <c r="A922" s="48">
        <v>41486</v>
      </c>
      <c r="B922" s="26">
        <v>0.41283564814814816</v>
      </c>
      <c r="C922" s="13">
        <v>737</v>
      </c>
      <c r="D922" s="13">
        <v>0.48099999999999998</v>
      </c>
      <c r="E922" s="13">
        <v>6.93</v>
      </c>
      <c r="F922" s="13">
        <v>7.93</v>
      </c>
      <c r="G922" s="13">
        <v>19.3</v>
      </c>
      <c r="K922" s="56">
        <v>1119</v>
      </c>
      <c r="L922" s="31">
        <f>AVERAGE(K918:K922)</f>
        <v>1900.2</v>
      </c>
      <c r="M922" s="38">
        <f>GEOMEAN(K918:K922)</f>
        <v>1268.311853467467</v>
      </c>
      <c r="N922" s="55" t="s">
        <v>501</v>
      </c>
    </row>
    <row r="923" spans="1:35" x14ac:dyDescent="0.3">
      <c r="A923" s="48">
        <v>41498</v>
      </c>
      <c r="B923" s="26">
        <v>0.42462962962962963</v>
      </c>
      <c r="C923" s="13">
        <v>944</v>
      </c>
      <c r="D923" s="13">
        <v>0.61099999999999999</v>
      </c>
      <c r="E923" s="13">
        <v>4.33</v>
      </c>
      <c r="F923" s="13">
        <v>7.76</v>
      </c>
      <c r="G923" s="13">
        <v>21.7</v>
      </c>
      <c r="K923" s="56">
        <v>441</v>
      </c>
    </row>
    <row r="924" spans="1:35" x14ac:dyDescent="0.3">
      <c r="A924" s="48">
        <v>41501</v>
      </c>
      <c r="B924" s="54">
        <v>0.41712962962962963</v>
      </c>
      <c r="C924" s="13">
        <v>992</v>
      </c>
      <c r="D924" s="13">
        <v>0.64349999999999996</v>
      </c>
      <c r="E924" s="13">
        <v>5.82</v>
      </c>
      <c r="F924" s="13">
        <v>8.0299999999999994</v>
      </c>
      <c r="G924" s="13">
        <v>17.3</v>
      </c>
      <c r="K924" s="56">
        <v>435</v>
      </c>
    </row>
    <row r="925" spans="1:35" x14ac:dyDescent="0.3">
      <c r="A925" s="48">
        <v>41507</v>
      </c>
      <c r="B925" s="26">
        <v>0.40762731481481485</v>
      </c>
      <c r="C925" s="13">
        <v>997</v>
      </c>
      <c r="D925" s="13">
        <v>0.65</v>
      </c>
      <c r="E925" s="13">
        <v>3.86</v>
      </c>
      <c r="F925" s="13">
        <v>7.82</v>
      </c>
      <c r="G925" s="13">
        <v>21.5</v>
      </c>
      <c r="K925" s="56">
        <v>10</v>
      </c>
    </row>
    <row r="926" spans="1:35" x14ac:dyDescent="0.3">
      <c r="A926" s="48">
        <v>41512</v>
      </c>
      <c r="B926" s="26">
        <v>0.40831018518518519</v>
      </c>
      <c r="C926" s="13">
        <v>953</v>
      </c>
      <c r="D926" s="13">
        <v>0.61750000000000005</v>
      </c>
      <c r="E926" s="13">
        <v>4.34</v>
      </c>
      <c r="F926" s="13">
        <v>7.88</v>
      </c>
      <c r="G926" s="13">
        <v>20.6</v>
      </c>
      <c r="K926" s="56">
        <v>10</v>
      </c>
    </row>
    <row r="927" spans="1:35" x14ac:dyDescent="0.3">
      <c r="A927" s="48">
        <v>41515</v>
      </c>
      <c r="B927" s="26">
        <v>0.40608796296296296</v>
      </c>
      <c r="C927" s="13">
        <v>1026</v>
      </c>
      <c r="D927" s="13">
        <v>0.66949999999999998</v>
      </c>
      <c r="E927" s="13">
        <v>1.62</v>
      </c>
      <c r="F927" s="13">
        <v>7.72</v>
      </c>
      <c r="G927" s="13">
        <v>23.6</v>
      </c>
      <c r="K927" s="56">
        <v>74</v>
      </c>
      <c r="L927" s="31">
        <f>AVERAGE(K923:K927)</f>
        <v>194</v>
      </c>
      <c r="M927" s="38">
        <f>GEOMEAN(K923:K927)</f>
        <v>67.675568583726971</v>
      </c>
      <c r="N927" s="55" t="s">
        <v>502</v>
      </c>
    </row>
    <row r="928" spans="1:35" x14ac:dyDescent="0.3">
      <c r="A928" s="48">
        <v>41527</v>
      </c>
      <c r="B928" s="26">
        <v>0.39222222222222225</v>
      </c>
      <c r="C928" s="13">
        <v>470.2</v>
      </c>
      <c r="D928" s="13">
        <v>0.30549999999999999</v>
      </c>
      <c r="E928" s="13">
        <v>4.63</v>
      </c>
      <c r="F928" s="13">
        <v>7.93</v>
      </c>
      <c r="G928" s="13">
        <v>24.1</v>
      </c>
      <c r="K928" s="56">
        <v>613</v>
      </c>
    </row>
    <row r="929" spans="1:35" x14ac:dyDescent="0.3">
      <c r="A929" s="48">
        <v>41529</v>
      </c>
      <c r="B929" s="26">
        <v>0.41849537037037038</v>
      </c>
      <c r="C929" s="13">
        <v>515</v>
      </c>
      <c r="D929" s="13">
        <v>0.3347</v>
      </c>
      <c r="E929" s="13">
        <v>4.32</v>
      </c>
      <c r="F929" s="13">
        <v>7.56</v>
      </c>
      <c r="G929" s="13">
        <v>23.3</v>
      </c>
      <c r="K929" s="56">
        <v>2382</v>
      </c>
    </row>
    <row r="930" spans="1:35" x14ac:dyDescent="0.3">
      <c r="A930" s="48">
        <v>41533</v>
      </c>
      <c r="B930" s="26">
        <v>0.38592592592592595</v>
      </c>
      <c r="C930" s="13">
        <v>563</v>
      </c>
      <c r="D930" s="13">
        <v>0.36599999999999999</v>
      </c>
      <c r="E930" s="13">
        <v>5.32</v>
      </c>
      <c r="F930" s="13">
        <v>7.91</v>
      </c>
      <c r="G930" s="13">
        <v>17.100000000000001</v>
      </c>
      <c r="K930" s="56">
        <v>233</v>
      </c>
    </row>
    <row r="931" spans="1:35" x14ac:dyDescent="0.3">
      <c r="A931" s="48">
        <v>41540</v>
      </c>
      <c r="B931" s="26">
        <v>0.45483796296296292</v>
      </c>
      <c r="C931" s="13">
        <v>644</v>
      </c>
      <c r="D931" s="13">
        <v>0.41599999999999998</v>
      </c>
      <c r="E931" s="13">
        <v>8.9</v>
      </c>
      <c r="F931" s="13">
        <v>8.08</v>
      </c>
      <c r="G931" s="13">
        <v>14.5</v>
      </c>
      <c r="K931" s="56">
        <v>238</v>
      </c>
    </row>
    <row r="932" spans="1:35" x14ac:dyDescent="0.3">
      <c r="A932" s="48">
        <v>41543</v>
      </c>
      <c r="B932" s="26">
        <v>0.40751157407407407</v>
      </c>
      <c r="C932" s="13">
        <v>816</v>
      </c>
      <c r="D932" s="13">
        <v>0.53300000000000003</v>
      </c>
      <c r="E932" s="13">
        <v>6.62</v>
      </c>
      <c r="F932" s="13">
        <v>7.79</v>
      </c>
      <c r="G932" s="13">
        <v>15.4</v>
      </c>
      <c r="K932" s="56">
        <v>183</v>
      </c>
      <c r="L932" s="31">
        <f>AVERAGE(K928:K932)</f>
        <v>729.8</v>
      </c>
      <c r="M932" s="38">
        <f>GEOMEAN(K928:K932)</f>
        <v>430.68251441989469</v>
      </c>
      <c r="N932" s="55" t="s">
        <v>503</v>
      </c>
    </row>
    <row r="933" spans="1:35" x14ac:dyDescent="0.3">
      <c r="A933" s="48">
        <v>41555</v>
      </c>
      <c r="B933" s="26">
        <v>0.43364583333333334</v>
      </c>
      <c r="C933" s="13">
        <v>675</v>
      </c>
      <c r="D933" s="13">
        <v>0.4355</v>
      </c>
      <c r="E933" s="13">
        <v>9.82</v>
      </c>
      <c r="F933" s="13">
        <v>8.2100000000000009</v>
      </c>
      <c r="G933" s="13">
        <v>13.6</v>
      </c>
      <c r="K933" s="56">
        <v>355</v>
      </c>
      <c r="O933" s="28" t="s">
        <v>321</v>
      </c>
      <c r="P933" s="28">
        <v>56.8</v>
      </c>
      <c r="Q933" s="28" t="s">
        <v>321</v>
      </c>
      <c r="R933" s="28" t="s">
        <v>321</v>
      </c>
      <c r="S933" s="28" t="s">
        <v>321</v>
      </c>
      <c r="T933" s="28" t="s">
        <v>321</v>
      </c>
      <c r="U933" s="28" t="s">
        <v>321</v>
      </c>
      <c r="V933" s="28" t="s">
        <v>321</v>
      </c>
      <c r="W933" s="28" t="s">
        <v>321</v>
      </c>
      <c r="X933" s="28">
        <v>103</v>
      </c>
      <c r="Y933" s="28" t="s">
        <v>321</v>
      </c>
      <c r="Z933" s="28">
        <v>0.72</v>
      </c>
      <c r="AA933" s="28" t="s">
        <v>321</v>
      </c>
      <c r="AB933" s="28">
        <v>42.9</v>
      </c>
      <c r="AC933" s="28" t="s">
        <v>321</v>
      </c>
      <c r="AD933" s="13">
        <v>196</v>
      </c>
      <c r="AE933" s="28" t="s">
        <v>321</v>
      </c>
      <c r="AF933" s="28"/>
      <c r="AH933" s="28">
        <v>7.9</v>
      </c>
      <c r="AI933" s="28">
        <v>171</v>
      </c>
    </row>
    <row r="934" spans="1:35" x14ac:dyDescent="0.3">
      <c r="A934" s="48">
        <v>41564</v>
      </c>
      <c r="B934" s="26">
        <v>0.40313657407407405</v>
      </c>
      <c r="C934" s="13">
        <v>1099</v>
      </c>
      <c r="D934" s="13">
        <v>0.71499999999999997</v>
      </c>
      <c r="E934" s="13">
        <v>7.86</v>
      </c>
      <c r="F934" s="13">
        <v>8.23</v>
      </c>
      <c r="G934" s="13">
        <v>11.8</v>
      </c>
      <c r="K934" s="56">
        <v>318</v>
      </c>
    </row>
    <row r="935" spans="1:35" x14ac:dyDescent="0.3">
      <c r="A935" s="48">
        <v>41568</v>
      </c>
      <c r="B935" s="26">
        <v>0.43766203703703704</v>
      </c>
      <c r="C935" s="13">
        <v>617</v>
      </c>
      <c r="D935" s="13">
        <v>0.40100000000000002</v>
      </c>
      <c r="E935" s="13">
        <v>10.5</v>
      </c>
      <c r="F935" s="13">
        <v>8.18</v>
      </c>
      <c r="G935" s="13">
        <v>10.6</v>
      </c>
      <c r="K935" s="56">
        <v>169</v>
      </c>
    </row>
    <row r="936" spans="1:35" x14ac:dyDescent="0.3">
      <c r="A936" s="48">
        <v>41571</v>
      </c>
      <c r="B936" s="26">
        <v>0.39256944444444447</v>
      </c>
      <c r="C936" s="13">
        <v>557</v>
      </c>
      <c r="D936" s="13">
        <v>0.36199999999999999</v>
      </c>
      <c r="E936" s="13">
        <v>10.78</v>
      </c>
      <c r="F936" s="13">
        <v>8.09</v>
      </c>
      <c r="G936" s="13">
        <v>7</v>
      </c>
      <c r="K936" s="56">
        <v>471</v>
      </c>
    </row>
    <row r="937" spans="1:35" x14ac:dyDescent="0.3">
      <c r="A937" s="48">
        <v>41575</v>
      </c>
      <c r="B937" s="26">
        <v>0.4079861111111111</v>
      </c>
      <c r="C937" s="13">
        <v>891</v>
      </c>
      <c r="D937" s="13">
        <v>0.57850000000000001</v>
      </c>
      <c r="E937" s="13">
        <v>11.49</v>
      </c>
      <c r="F937" s="13">
        <v>8.1199999999999992</v>
      </c>
      <c r="G937" s="13">
        <v>5.3</v>
      </c>
      <c r="K937" s="56">
        <v>160</v>
      </c>
      <c r="L937" s="31">
        <f>AVERAGE(K933:K937)</f>
        <v>294.60000000000002</v>
      </c>
      <c r="M937" s="38">
        <f>GEOMEAN(K933:K937)</f>
        <v>270.10748146500816</v>
      </c>
      <c r="N937" s="55" t="s">
        <v>504</v>
      </c>
    </row>
    <row r="938" spans="1:35" x14ac:dyDescent="0.3">
      <c r="A938" s="48">
        <v>41582</v>
      </c>
      <c r="B938" s="26">
        <v>0.4339351851851852</v>
      </c>
      <c r="C938" s="13">
        <v>915</v>
      </c>
      <c r="D938" s="13">
        <v>0.59799999999999998</v>
      </c>
      <c r="E938" s="13">
        <v>11.48</v>
      </c>
      <c r="F938" s="13">
        <v>8.18</v>
      </c>
      <c r="G938" s="13">
        <v>8.1999999999999993</v>
      </c>
      <c r="K938" s="56">
        <v>160</v>
      </c>
    </row>
    <row r="939" spans="1:35" x14ac:dyDescent="0.3">
      <c r="A939" s="48">
        <v>41584</v>
      </c>
      <c r="B939" s="54">
        <v>0.37256944444444445</v>
      </c>
      <c r="C939" s="13">
        <v>1030</v>
      </c>
      <c r="D939" s="13">
        <v>0.66949999999999998</v>
      </c>
      <c r="E939" s="13">
        <v>10.54</v>
      </c>
      <c r="F939" s="13">
        <v>8.1999999999999993</v>
      </c>
      <c r="G939" s="13">
        <v>11</v>
      </c>
      <c r="K939" s="56">
        <v>256</v>
      </c>
    </row>
    <row r="940" spans="1:35" x14ac:dyDescent="0.3">
      <c r="A940" s="48">
        <v>41590</v>
      </c>
      <c r="B940" s="26">
        <v>0.43564814814814817</v>
      </c>
      <c r="C940" s="13">
        <v>1023</v>
      </c>
      <c r="D940" s="13">
        <v>0.66300000000000003</v>
      </c>
      <c r="E940" s="13">
        <v>11.73</v>
      </c>
      <c r="F940" s="13">
        <v>8.14</v>
      </c>
      <c r="G940" s="13">
        <v>3.7</v>
      </c>
      <c r="K940" s="56">
        <v>10</v>
      </c>
    </row>
    <row r="941" spans="1:35" x14ac:dyDescent="0.3">
      <c r="A941" s="48">
        <v>41592</v>
      </c>
      <c r="B941" s="26">
        <v>0.41006944444444443</v>
      </c>
      <c r="C941" s="13">
        <v>1146</v>
      </c>
      <c r="D941" s="13">
        <v>0.74750000000000005</v>
      </c>
      <c r="E941" s="13">
        <v>12.78</v>
      </c>
      <c r="F941" s="13">
        <v>8.17</v>
      </c>
      <c r="G941" s="13">
        <v>1.9</v>
      </c>
      <c r="K941" s="56">
        <v>63</v>
      </c>
    </row>
    <row r="942" spans="1:35" x14ac:dyDescent="0.3">
      <c r="A942" s="48">
        <v>41596</v>
      </c>
      <c r="B942" s="26">
        <v>0.42491898148148149</v>
      </c>
      <c r="C942" s="13">
        <v>515</v>
      </c>
      <c r="D942" s="13">
        <v>0.3347</v>
      </c>
      <c r="E942" s="13">
        <v>10.89</v>
      </c>
      <c r="F942" s="13">
        <v>7.91</v>
      </c>
      <c r="G942" s="13">
        <v>9.6</v>
      </c>
      <c r="K942" s="56">
        <v>1935</v>
      </c>
      <c r="L942" s="31">
        <f>AVERAGE(K938:K942)</f>
        <v>484.8</v>
      </c>
      <c r="M942" s="38">
        <f>GEOMEAN(K938:K942)</f>
        <v>137.93557618470473</v>
      </c>
      <c r="N942" s="55" t="s">
        <v>505</v>
      </c>
    </row>
    <row r="943" spans="1:35" x14ac:dyDescent="0.3">
      <c r="A943" s="48">
        <v>41611</v>
      </c>
      <c r="B943" s="26">
        <v>0.45394675925925926</v>
      </c>
      <c r="C943" s="13">
        <v>1133</v>
      </c>
      <c r="D943" s="13">
        <v>0.73450000000000004</v>
      </c>
      <c r="E943" s="13">
        <v>12.61</v>
      </c>
      <c r="F943" s="13">
        <v>8.31</v>
      </c>
      <c r="G943" s="13">
        <v>4.9000000000000004</v>
      </c>
      <c r="K943" s="56">
        <v>145</v>
      </c>
    </row>
    <row r="944" spans="1:35" x14ac:dyDescent="0.3">
      <c r="A944" s="48">
        <v>41613</v>
      </c>
      <c r="B944" s="26">
        <v>0.42760416666666662</v>
      </c>
      <c r="C944" s="13">
        <v>1122</v>
      </c>
      <c r="D944" s="13">
        <v>0.72799999999999998</v>
      </c>
      <c r="E944" s="13">
        <v>11.17</v>
      </c>
      <c r="F944" s="13">
        <v>8.07</v>
      </c>
      <c r="G944" s="13">
        <v>7.9</v>
      </c>
      <c r="K944" s="56">
        <v>74</v>
      </c>
    </row>
    <row r="945" spans="1:35" x14ac:dyDescent="0.3">
      <c r="A945" s="48">
        <v>41620</v>
      </c>
      <c r="B945" s="54">
        <v>0.41344907407407411</v>
      </c>
      <c r="C945" s="13">
        <v>3405</v>
      </c>
      <c r="D945" s="13">
        <v>2.21</v>
      </c>
      <c r="E945" s="13">
        <v>13.93</v>
      </c>
      <c r="F945" s="13">
        <v>7.78</v>
      </c>
      <c r="G945" s="13">
        <v>0</v>
      </c>
      <c r="K945" s="56">
        <v>52</v>
      </c>
    </row>
    <row r="946" spans="1:35" x14ac:dyDescent="0.3">
      <c r="A946" s="48">
        <v>41624</v>
      </c>
      <c r="B946" s="26">
        <v>0.41644675925925928</v>
      </c>
      <c r="C946" s="13">
        <v>3525</v>
      </c>
      <c r="D946" s="13">
        <v>2.2945000000000002</v>
      </c>
      <c r="E946" s="13">
        <v>14.59</v>
      </c>
      <c r="F946" s="13">
        <v>7.79</v>
      </c>
      <c r="G946" s="13">
        <v>0</v>
      </c>
      <c r="K946" s="56">
        <v>450</v>
      </c>
    </row>
    <row r="947" spans="1:35" x14ac:dyDescent="0.3">
      <c r="A947" s="48">
        <v>41627</v>
      </c>
      <c r="B947" s="26">
        <v>0.40980324074074076</v>
      </c>
      <c r="C947" s="13">
        <v>4270</v>
      </c>
      <c r="D947" s="13">
        <v>2.7755000000000001</v>
      </c>
      <c r="E947" s="13">
        <v>15.94</v>
      </c>
      <c r="F947" s="13">
        <v>8.06</v>
      </c>
      <c r="G947" s="13">
        <v>-0.1</v>
      </c>
      <c r="K947" s="56">
        <v>161</v>
      </c>
      <c r="L947" s="31">
        <f>AVERAGE(K943:K947)</f>
        <v>176.4</v>
      </c>
      <c r="M947" s="38">
        <f>GEOMEAN(K943:K947)</f>
        <v>132.2294803136198</v>
      </c>
      <c r="N947" s="55" t="s">
        <v>506</v>
      </c>
    </row>
    <row r="948" spans="1:35" x14ac:dyDescent="0.3">
      <c r="A948" s="48">
        <v>41652</v>
      </c>
      <c r="C948" s="28"/>
      <c r="D948" s="28"/>
      <c r="E948" s="28"/>
      <c r="F948" s="28"/>
      <c r="G948" s="29" t="s">
        <v>421</v>
      </c>
    </row>
    <row r="949" spans="1:35" x14ac:dyDescent="0.3">
      <c r="A949" s="48">
        <v>41655</v>
      </c>
      <c r="B949" s="26">
        <v>0.39854166666666663</v>
      </c>
      <c r="C949" s="13">
        <v>1778</v>
      </c>
      <c r="D949" s="13">
        <v>1.157</v>
      </c>
      <c r="E949" s="13">
        <v>16.399999999999999</v>
      </c>
      <c r="F949" s="13">
        <v>7.97</v>
      </c>
      <c r="G949" s="13">
        <v>0</v>
      </c>
      <c r="K949" s="56">
        <v>419</v>
      </c>
    </row>
    <row r="950" spans="1:35" x14ac:dyDescent="0.3">
      <c r="A950" s="48">
        <v>41661</v>
      </c>
      <c r="B950" s="26">
        <v>0.44773148148148145</v>
      </c>
      <c r="C950" s="13">
        <v>4121</v>
      </c>
      <c r="D950" s="13">
        <v>2.6779999999999999</v>
      </c>
      <c r="E950" s="13">
        <v>14.84</v>
      </c>
      <c r="F950" s="13">
        <v>7.81</v>
      </c>
      <c r="G950" s="13">
        <v>-0.1</v>
      </c>
      <c r="K950" s="56">
        <v>203</v>
      </c>
    </row>
    <row r="951" spans="1:35" x14ac:dyDescent="0.3">
      <c r="A951" s="48">
        <v>41668</v>
      </c>
      <c r="F951" s="28"/>
      <c r="G951" s="29" t="s">
        <v>421</v>
      </c>
    </row>
    <row r="952" spans="1:35" x14ac:dyDescent="0.3">
      <c r="A952" s="48">
        <v>41669</v>
      </c>
      <c r="G952" s="13" t="s">
        <v>421</v>
      </c>
      <c r="L952" s="31">
        <f>AVERAGE(K948:K952)</f>
        <v>311</v>
      </c>
      <c r="M952" s="38">
        <f>GEOMEAN(K948:K952)</f>
        <v>291.64533255308578</v>
      </c>
      <c r="N952" s="55" t="s">
        <v>507</v>
      </c>
    </row>
    <row r="953" spans="1:35" x14ac:dyDescent="0.3">
      <c r="A953" s="48">
        <v>41676</v>
      </c>
      <c r="G953" s="13" t="s">
        <v>421</v>
      </c>
    </row>
    <row r="954" spans="1:35" x14ac:dyDescent="0.3">
      <c r="A954" s="48">
        <v>41682</v>
      </c>
      <c r="B954" s="28"/>
      <c r="G954" s="13" t="s">
        <v>421</v>
      </c>
    </row>
    <row r="955" spans="1:35" x14ac:dyDescent="0.3">
      <c r="A955" s="48">
        <v>41688</v>
      </c>
      <c r="G955" s="13" t="s">
        <v>421</v>
      </c>
    </row>
    <row r="956" spans="1:35" x14ac:dyDescent="0.3">
      <c r="A956" s="48">
        <v>41690</v>
      </c>
      <c r="G956" s="13" t="s">
        <v>421</v>
      </c>
    </row>
    <row r="957" spans="1:35" x14ac:dyDescent="0.3">
      <c r="A957" s="48">
        <v>41696</v>
      </c>
      <c r="B957" s="26">
        <v>0.4352199074074074</v>
      </c>
      <c r="C957" s="13">
        <v>1837</v>
      </c>
      <c r="D957" s="13">
        <v>1.196</v>
      </c>
      <c r="E957" s="13">
        <v>14.81</v>
      </c>
      <c r="F957" s="13">
        <v>7.98</v>
      </c>
      <c r="G957" s="13">
        <v>0</v>
      </c>
      <c r="K957" s="13">
        <v>74</v>
      </c>
      <c r="L957" s="31">
        <f>AVERAGE(K953:K957)</f>
        <v>74</v>
      </c>
      <c r="M957" s="38">
        <f>GEOMEAN(K953:K957)</f>
        <v>74</v>
      </c>
      <c r="N957" s="55" t="s">
        <v>508</v>
      </c>
    </row>
    <row r="958" spans="1:35" x14ac:dyDescent="0.3">
      <c r="A958" s="48">
        <v>41704</v>
      </c>
      <c r="G958" s="13" t="s">
        <v>421</v>
      </c>
    </row>
    <row r="959" spans="1:35" x14ac:dyDescent="0.3">
      <c r="A959" s="48">
        <v>41709</v>
      </c>
      <c r="B959" s="26">
        <v>0.43756944444444446</v>
      </c>
      <c r="C959" s="13">
        <v>1796</v>
      </c>
      <c r="D959" s="13">
        <v>1.17</v>
      </c>
      <c r="E959" s="13">
        <v>13.07</v>
      </c>
      <c r="F959" s="13">
        <v>8.3699999999999992</v>
      </c>
      <c r="G959" s="13">
        <v>6.3</v>
      </c>
      <c r="K959" s="56">
        <v>216</v>
      </c>
      <c r="O959" s="28" t="s">
        <v>321</v>
      </c>
      <c r="P959" s="13">
        <v>84.3</v>
      </c>
      <c r="Q959" s="28" t="s">
        <v>321</v>
      </c>
      <c r="R959" s="28" t="s">
        <v>321</v>
      </c>
      <c r="S959" s="28" t="s">
        <v>321</v>
      </c>
      <c r="T959" s="28" t="s">
        <v>321</v>
      </c>
      <c r="U959" s="28" t="s">
        <v>321</v>
      </c>
      <c r="V959" s="28" t="s">
        <v>321</v>
      </c>
      <c r="W959" s="28" t="s">
        <v>321</v>
      </c>
      <c r="X959" s="28">
        <v>494</v>
      </c>
      <c r="Y959" s="28" t="s">
        <v>321</v>
      </c>
      <c r="Z959" s="28">
        <v>0.56000000000000005</v>
      </c>
      <c r="AA959" s="28" t="s">
        <v>321</v>
      </c>
      <c r="AB959" s="28">
        <v>78.5</v>
      </c>
      <c r="AC959" s="28">
        <v>0.96</v>
      </c>
      <c r="AD959" s="28">
        <v>340</v>
      </c>
      <c r="AE959" s="28" t="s">
        <v>321</v>
      </c>
      <c r="AF959" s="28"/>
      <c r="AH959" s="28">
        <v>40</v>
      </c>
      <c r="AI959" s="28">
        <v>252</v>
      </c>
    </row>
    <row r="960" spans="1:35" x14ac:dyDescent="0.3">
      <c r="A960" s="48">
        <v>41711</v>
      </c>
      <c r="B960" s="26">
        <v>0.41112268518518519</v>
      </c>
      <c r="C960" s="13">
        <v>1620</v>
      </c>
      <c r="D960" s="13">
        <v>1.0529999999999999</v>
      </c>
      <c r="E960" s="13">
        <v>14.99</v>
      </c>
      <c r="F960" s="13">
        <v>8.15</v>
      </c>
      <c r="G960" s="13">
        <v>0.6</v>
      </c>
      <c r="K960" s="56">
        <v>448</v>
      </c>
    </row>
    <row r="961" spans="1:14" x14ac:dyDescent="0.3">
      <c r="A961" s="48">
        <v>41717</v>
      </c>
      <c r="B961" s="26">
        <v>0.41613425925925923</v>
      </c>
      <c r="C961" s="13">
        <v>1505</v>
      </c>
      <c r="D961" s="13">
        <v>0.97499999999999998</v>
      </c>
      <c r="E961" s="13">
        <v>11.79</v>
      </c>
      <c r="F961" s="13">
        <v>8.4</v>
      </c>
      <c r="G961" s="13">
        <v>6.8</v>
      </c>
      <c r="K961" s="56">
        <v>529</v>
      </c>
    </row>
    <row r="962" spans="1:14" x14ac:dyDescent="0.3">
      <c r="A962" s="48">
        <v>41725</v>
      </c>
      <c r="B962" s="26">
        <v>0.41690972222222222</v>
      </c>
      <c r="C962" s="13">
        <v>1720</v>
      </c>
      <c r="D962" s="13">
        <v>1.1180000000000001</v>
      </c>
      <c r="E962" s="13">
        <v>14.85</v>
      </c>
      <c r="F962" s="13">
        <v>8.34</v>
      </c>
      <c r="G962" s="13">
        <v>3.1</v>
      </c>
      <c r="K962" s="56">
        <v>97</v>
      </c>
      <c r="L962" s="31">
        <f>AVERAGE(K958:K962)</f>
        <v>322.5</v>
      </c>
      <c r="M962" s="38">
        <f>GEOMEAN(K958:K962)</f>
        <v>265.45431720388484</v>
      </c>
      <c r="N962" s="55" t="s">
        <v>510</v>
      </c>
    </row>
    <row r="963" spans="1:14" x14ac:dyDescent="0.3">
      <c r="A963" s="48">
        <v>41730</v>
      </c>
      <c r="B963" s="60">
        <v>0.426724537037037</v>
      </c>
      <c r="C963" s="13">
        <v>1873</v>
      </c>
      <c r="D963" s="13">
        <v>1.2155</v>
      </c>
      <c r="E963" s="13">
        <v>11.56</v>
      </c>
      <c r="F963" s="13">
        <v>8.34</v>
      </c>
      <c r="G963" s="13">
        <v>9.6999999999999993</v>
      </c>
      <c r="K963" s="56">
        <v>63</v>
      </c>
    </row>
    <row r="964" spans="1:14" x14ac:dyDescent="0.3">
      <c r="A964" s="48">
        <v>41737</v>
      </c>
      <c r="B964" s="30">
        <v>0.42495370370370367</v>
      </c>
      <c r="C964" s="13">
        <v>1100</v>
      </c>
      <c r="D964" s="13">
        <v>0.71499999999999997</v>
      </c>
      <c r="E964" s="13">
        <v>12.1</v>
      </c>
      <c r="F964" s="13">
        <v>8</v>
      </c>
      <c r="G964" s="13">
        <v>8</v>
      </c>
      <c r="K964" s="56">
        <v>670</v>
      </c>
    </row>
    <row r="965" spans="1:14" x14ac:dyDescent="0.3">
      <c r="A965" s="48">
        <v>41746</v>
      </c>
      <c r="B965" s="57">
        <v>0.41238425925925926</v>
      </c>
      <c r="C965" s="13">
        <v>1430</v>
      </c>
      <c r="D965" s="13">
        <v>0.92949999999999999</v>
      </c>
      <c r="E965" s="13">
        <v>13.32</v>
      </c>
      <c r="F965" s="13">
        <v>8.06</v>
      </c>
      <c r="G965" s="13">
        <v>7.5</v>
      </c>
      <c r="K965" s="56">
        <v>335</v>
      </c>
    </row>
    <row r="966" spans="1:14" x14ac:dyDescent="0.3">
      <c r="A966" s="48">
        <v>41750</v>
      </c>
      <c r="B966" s="30">
        <v>0.40984953703703703</v>
      </c>
      <c r="C966" s="13">
        <v>1481</v>
      </c>
      <c r="D966" s="13">
        <v>0.96199999999999997</v>
      </c>
      <c r="E966" s="13">
        <v>11.86</v>
      </c>
      <c r="F966" s="13">
        <v>8.14</v>
      </c>
      <c r="G966" s="13">
        <v>12.9</v>
      </c>
      <c r="K966" s="56">
        <v>633</v>
      </c>
    </row>
    <row r="967" spans="1:14" x14ac:dyDescent="0.3">
      <c r="A967" s="48">
        <v>41753</v>
      </c>
      <c r="B967" s="30">
        <v>0.42001157407407402</v>
      </c>
      <c r="C967" s="13">
        <v>1510</v>
      </c>
      <c r="D967" s="13">
        <v>0.98150000000000004</v>
      </c>
      <c r="E967" s="13">
        <v>12.12</v>
      </c>
      <c r="F967" s="13">
        <v>8.32</v>
      </c>
      <c r="G967" s="13">
        <v>12</v>
      </c>
      <c r="K967" s="56">
        <v>323</v>
      </c>
      <c r="L967" s="31">
        <f>AVERAGE(K963:K968)</f>
        <v>472.83333333333331</v>
      </c>
      <c r="M967" s="38">
        <f>GEOMEAN(K963:K968)</f>
        <v>364.63595449552025</v>
      </c>
      <c r="N967" s="55" t="s">
        <v>511</v>
      </c>
    </row>
    <row r="968" spans="1:14" x14ac:dyDescent="0.3">
      <c r="A968" s="48">
        <v>41764</v>
      </c>
      <c r="B968" s="57">
        <v>0.45549768518518513</v>
      </c>
      <c r="C968" s="13">
        <v>1455</v>
      </c>
      <c r="D968" s="13">
        <v>0.9425</v>
      </c>
      <c r="E968" s="13">
        <v>12.51</v>
      </c>
      <c r="F968" s="13">
        <v>8.33</v>
      </c>
      <c r="G968" s="13">
        <v>11.9</v>
      </c>
      <c r="K968" s="56">
        <v>813</v>
      </c>
    </row>
    <row r="969" spans="1:14" x14ac:dyDescent="0.3">
      <c r="A969" s="48">
        <v>41767</v>
      </c>
      <c r="B969" s="57">
        <v>0.42961805555555554</v>
      </c>
      <c r="C969" s="13">
        <v>1478</v>
      </c>
      <c r="D969" s="13">
        <v>0.96199999999999997</v>
      </c>
      <c r="E969" s="13">
        <v>8.91</v>
      </c>
      <c r="F969" s="13">
        <v>8.1199999999999992</v>
      </c>
      <c r="G969" s="13">
        <v>18.600000000000001</v>
      </c>
      <c r="K969" s="56">
        <v>677</v>
      </c>
    </row>
    <row r="970" spans="1:14" x14ac:dyDescent="0.3">
      <c r="A970" s="48">
        <v>41773</v>
      </c>
      <c r="B970" s="30">
        <v>0.40299768518518514</v>
      </c>
      <c r="C970" s="13">
        <v>811</v>
      </c>
      <c r="D970" s="13">
        <v>0.52649999999999997</v>
      </c>
      <c r="E970" s="13">
        <v>7.51</v>
      </c>
      <c r="F970" s="13">
        <v>7.99</v>
      </c>
      <c r="G970" s="13">
        <v>17.100000000000001</v>
      </c>
      <c r="K970" s="56">
        <v>1376</v>
      </c>
    </row>
    <row r="971" spans="1:14" x14ac:dyDescent="0.3">
      <c r="A971" s="48">
        <v>41781</v>
      </c>
      <c r="B971" s="57">
        <v>0.41457175925925926</v>
      </c>
      <c r="C971" s="13">
        <v>776</v>
      </c>
      <c r="D971" s="13">
        <v>0.50700000000000001</v>
      </c>
      <c r="E971" s="13">
        <v>8.48</v>
      </c>
      <c r="F971" s="13">
        <v>7.99</v>
      </c>
      <c r="G971" s="13">
        <v>17.7</v>
      </c>
      <c r="K971" s="56">
        <v>14136</v>
      </c>
    </row>
    <row r="972" spans="1:14" x14ac:dyDescent="0.3">
      <c r="A972" s="48">
        <v>41787</v>
      </c>
      <c r="B972" s="30">
        <v>0.4075462962962963</v>
      </c>
      <c r="C972" s="13">
        <v>1352</v>
      </c>
      <c r="D972" s="13">
        <v>0.87749999999999995</v>
      </c>
      <c r="E972" s="13">
        <v>8.18</v>
      </c>
      <c r="F972" s="13">
        <v>8.17</v>
      </c>
      <c r="G972" s="13">
        <v>19.5</v>
      </c>
      <c r="K972" s="56">
        <v>683</v>
      </c>
      <c r="L972" s="31">
        <f>AVERAGE(K968:K972)</f>
        <v>3537</v>
      </c>
      <c r="M972" s="38">
        <f>GEOMEAN(K968:K972)</f>
        <v>1488.7061334889813</v>
      </c>
      <c r="N972" s="55" t="s">
        <v>512</v>
      </c>
    </row>
    <row r="973" spans="1:14" x14ac:dyDescent="0.3">
      <c r="A973" s="48">
        <v>41794</v>
      </c>
      <c r="B973" s="30">
        <v>0.44287037037037041</v>
      </c>
      <c r="C973" s="13">
        <v>558</v>
      </c>
      <c r="D973" s="13">
        <v>0.36399999999999999</v>
      </c>
      <c r="E973" s="13">
        <v>7.36</v>
      </c>
      <c r="F973" s="13">
        <v>7.98</v>
      </c>
      <c r="G973" s="13">
        <v>20.7</v>
      </c>
      <c r="K973" s="56">
        <v>15531</v>
      </c>
    </row>
    <row r="974" spans="1:14" x14ac:dyDescent="0.3">
      <c r="A974" s="48">
        <v>41799</v>
      </c>
      <c r="B974" s="30">
        <v>0.42685185185185182</v>
      </c>
      <c r="C974" s="13">
        <v>908</v>
      </c>
      <c r="D974" s="13">
        <v>0.59150000000000003</v>
      </c>
      <c r="E974" s="13">
        <v>8.11</v>
      </c>
      <c r="F974" s="13">
        <v>8.14</v>
      </c>
      <c r="G974" s="13">
        <v>18.8</v>
      </c>
      <c r="K974" s="56">
        <v>754</v>
      </c>
    </row>
    <row r="975" spans="1:14" x14ac:dyDescent="0.3">
      <c r="A975" s="48">
        <v>41801</v>
      </c>
      <c r="B975" s="30">
        <v>0.40947916666666667</v>
      </c>
      <c r="C975" s="13">
        <v>467.1</v>
      </c>
      <c r="D975" s="13">
        <v>0.30359999999999998</v>
      </c>
      <c r="E975" s="13">
        <v>7.82</v>
      </c>
      <c r="F975" s="13">
        <v>7.95</v>
      </c>
      <c r="G975" s="13">
        <v>20.2</v>
      </c>
      <c r="K975" s="56">
        <v>8704</v>
      </c>
    </row>
    <row r="976" spans="1:14" x14ac:dyDescent="0.3">
      <c r="A976" s="48">
        <v>41808</v>
      </c>
      <c r="B976" s="30">
        <v>0.39349537037037036</v>
      </c>
      <c r="C976" s="13">
        <v>1353</v>
      </c>
      <c r="D976" s="13">
        <v>0.87749999999999995</v>
      </c>
      <c r="E976" s="13">
        <v>6.99</v>
      </c>
      <c r="F976" s="13">
        <v>8.0500000000000007</v>
      </c>
      <c r="G976" s="13">
        <v>22.7</v>
      </c>
      <c r="K976" s="56">
        <v>431</v>
      </c>
    </row>
    <row r="977" spans="1:35" x14ac:dyDescent="0.3">
      <c r="A977" s="48">
        <v>41816</v>
      </c>
      <c r="B977" s="30">
        <v>0.38973379629629629</v>
      </c>
      <c r="C977" s="13">
        <v>865</v>
      </c>
      <c r="D977" s="13">
        <v>0.55900000000000005</v>
      </c>
      <c r="E977" s="13">
        <v>7.08</v>
      </c>
      <c r="F977" s="13">
        <v>7.98</v>
      </c>
      <c r="G977" s="13">
        <v>21.5</v>
      </c>
      <c r="K977" s="56">
        <v>789</v>
      </c>
      <c r="L977" s="31">
        <f>AVERAGE(K973:K977)</f>
        <v>5241.8</v>
      </c>
      <c r="M977" s="38">
        <f>GEOMEAN(K973:K977)</f>
        <v>2032.2109366650589</v>
      </c>
      <c r="N977" s="55" t="s">
        <v>513</v>
      </c>
    </row>
    <row r="978" spans="1:35" x14ac:dyDescent="0.3">
      <c r="A978" s="48">
        <v>41821</v>
      </c>
      <c r="B978" s="30">
        <v>0.43526620370370367</v>
      </c>
      <c r="C978" s="13">
        <v>609</v>
      </c>
      <c r="D978" s="13">
        <v>0.39650000000000002</v>
      </c>
      <c r="E978" s="13">
        <v>6.39</v>
      </c>
      <c r="F978" s="13">
        <v>7.9</v>
      </c>
      <c r="G978" s="13">
        <v>22.3</v>
      </c>
      <c r="K978" s="56">
        <v>5172</v>
      </c>
      <c r="O978" s="28" t="s">
        <v>321</v>
      </c>
      <c r="P978" s="28">
        <v>51.3</v>
      </c>
      <c r="Q978" s="28" t="s">
        <v>321</v>
      </c>
      <c r="R978" s="28" t="s">
        <v>321</v>
      </c>
      <c r="S978" s="28" t="s">
        <v>321</v>
      </c>
      <c r="T978" s="28" t="s">
        <v>321</v>
      </c>
      <c r="U978" s="28" t="s">
        <v>321</v>
      </c>
      <c r="V978" s="28" t="s">
        <v>321</v>
      </c>
      <c r="W978" s="28" t="s">
        <v>321</v>
      </c>
      <c r="X978" s="28">
        <v>73.5</v>
      </c>
      <c r="Y978" s="28" t="s">
        <v>321</v>
      </c>
      <c r="Z978" s="28">
        <v>0.5</v>
      </c>
      <c r="AA978" s="28" t="s">
        <v>321</v>
      </c>
      <c r="AB978" s="28">
        <v>17.399999999999999</v>
      </c>
      <c r="AC978" s="28" t="s">
        <v>321</v>
      </c>
      <c r="AD978" s="13">
        <v>140</v>
      </c>
      <c r="AE978" s="28">
        <v>0.61</v>
      </c>
      <c r="AF978" s="28"/>
      <c r="AG978" s="28" t="s">
        <v>490</v>
      </c>
      <c r="AH978" s="62">
        <v>17</v>
      </c>
      <c r="AI978" s="62">
        <v>308</v>
      </c>
    </row>
    <row r="979" spans="1:35" x14ac:dyDescent="0.3">
      <c r="A979" s="48">
        <v>41827</v>
      </c>
      <c r="B979" s="30">
        <v>0.41259259259259262</v>
      </c>
      <c r="C979" s="13">
        <v>1230</v>
      </c>
      <c r="D979" s="13">
        <v>0.79949999999999999</v>
      </c>
      <c r="E979" s="13">
        <v>7.24</v>
      </c>
      <c r="F979" s="13">
        <v>8.1199999999999992</v>
      </c>
      <c r="G979" s="13">
        <v>21.4</v>
      </c>
      <c r="K979" s="56">
        <v>794</v>
      </c>
    </row>
    <row r="980" spans="1:35" x14ac:dyDescent="0.3">
      <c r="A980" s="48">
        <v>41834</v>
      </c>
      <c r="B980" s="57">
        <v>0.40993055555555552</v>
      </c>
      <c r="C980" s="13">
        <v>1192</v>
      </c>
      <c r="D980" s="13">
        <v>0.77349999999999997</v>
      </c>
      <c r="E980" s="13">
        <v>6.03</v>
      </c>
      <c r="F980" s="13">
        <v>8.0299999999999994</v>
      </c>
      <c r="G980" s="13">
        <v>22.7</v>
      </c>
      <c r="K980" s="56">
        <v>284</v>
      </c>
    </row>
    <row r="981" spans="1:35" x14ac:dyDescent="0.3">
      <c r="A981" s="48">
        <v>41837</v>
      </c>
      <c r="B981" s="30">
        <v>0.41790509259259262</v>
      </c>
      <c r="C981" s="13">
        <v>1093</v>
      </c>
      <c r="D981" s="13">
        <v>0.70850000000000002</v>
      </c>
      <c r="E981" s="13">
        <v>8.1199999999999992</v>
      </c>
      <c r="F981" s="13">
        <v>7.98</v>
      </c>
      <c r="G981" s="13">
        <v>17.2</v>
      </c>
      <c r="K981" s="56">
        <v>771</v>
      </c>
    </row>
    <row r="982" spans="1:35" x14ac:dyDescent="0.3">
      <c r="A982" s="48">
        <v>41850</v>
      </c>
      <c r="B982" s="30">
        <v>0.40767361111111106</v>
      </c>
      <c r="C982" s="13">
        <v>474.3</v>
      </c>
      <c r="D982" s="13">
        <v>0.30809999999999998</v>
      </c>
      <c r="E982" s="13">
        <v>8.7100000000000009</v>
      </c>
      <c r="F982" s="13">
        <v>8.18</v>
      </c>
      <c r="G982" s="13">
        <v>19.100000000000001</v>
      </c>
      <c r="K982" s="56">
        <v>2909</v>
      </c>
      <c r="L982" s="31">
        <f>AVERAGE(K978:K982)</f>
        <v>1986</v>
      </c>
      <c r="M982" s="38">
        <f>GEOMEAN(K978:K982)</f>
        <v>1212.0459691744127</v>
      </c>
      <c r="N982" s="55" t="s">
        <v>514</v>
      </c>
    </row>
    <row r="983" spans="1:35" x14ac:dyDescent="0.3">
      <c r="A983" s="48">
        <v>41862</v>
      </c>
      <c r="B983" s="30">
        <v>0.40862268518518513</v>
      </c>
      <c r="C983" s="13">
        <v>1174</v>
      </c>
      <c r="D983" s="13">
        <v>0.76049999999999995</v>
      </c>
      <c r="E983" s="13">
        <v>7.15</v>
      </c>
      <c r="F983" s="13">
        <v>7.95</v>
      </c>
      <c r="G983" s="13">
        <v>22</v>
      </c>
      <c r="K983" s="56">
        <v>1401</v>
      </c>
    </row>
    <row r="984" spans="1:35" x14ac:dyDescent="0.3">
      <c r="A984" s="48">
        <v>41865</v>
      </c>
      <c r="B984" s="57">
        <v>0.41894675925925928</v>
      </c>
      <c r="C984" s="13">
        <v>868</v>
      </c>
      <c r="D984" s="13">
        <v>0.5655</v>
      </c>
      <c r="E984" s="13">
        <v>6.44</v>
      </c>
      <c r="F984" s="13">
        <v>7.97</v>
      </c>
      <c r="G984" s="13">
        <v>20.2</v>
      </c>
      <c r="K984" s="56">
        <v>860</v>
      </c>
    </row>
    <row r="985" spans="1:35" x14ac:dyDescent="0.3">
      <c r="A985" s="48">
        <v>41872</v>
      </c>
      <c r="B985" s="30">
        <v>0.39018518518518519</v>
      </c>
      <c r="C985" s="13">
        <v>818</v>
      </c>
      <c r="D985" s="13">
        <v>0.53300000000000003</v>
      </c>
      <c r="E985" s="13">
        <v>6.51</v>
      </c>
      <c r="F985" s="13">
        <v>7.58</v>
      </c>
      <c r="G985" s="13">
        <v>21.8</v>
      </c>
      <c r="K985" s="56">
        <v>19863</v>
      </c>
    </row>
    <row r="986" spans="1:35" x14ac:dyDescent="0.3">
      <c r="A986" s="48">
        <v>41876</v>
      </c>
      <c r="B986" s="57">
        <v>0.41548611111111106</v>
      </c>
      <c r="C986" s="13">
        <v>641</v>
      </c>
      <c r="D986" s="13">
        <v>0.41599999999999998</v>
      </c>
      <c r="E986" s="13">
        <v>6.09</v>
      </c>
      <c r="F986" s="13">
        <v>7.88</v>
      </c>
      <c r="G986" s="13">
        <v>23.1</v>
      </c>
      <c r="K986" s="56">
        <v>487</v>
      </c>
    </row>
    <row r="987" spans="1:35" x14ac:dyDescent="0.3">
      <c r="A987" s="48">
        <v>41879</v>
      </c>
      <c r="B987" s="30">
        <v>0.41251157407407407</v>
      </c>
      <c r="C987" s="13">
        <v>904</v>
      </c>
      <c r="D987" s="13">
        <v>0.58499999999999996</v>
      </c>
      <c r="E987" s="28" t="s">
        <v>348</v>
      </c>
      <c r="F987" s="13">
        <v>7.88</v>
      </c>
      <c r="G987" s="13">
        <v>22.3</v>
      </c>
      <c r="K987" s="56">
        <v>450</v>
      </c>
      <c r="L987" s="31">
        <f>AVERAGE(K983:K987)</f>
        <v>4612.2</v>
      </c>
      <c r="M987" s="38">
        <f>GEOMEAN(K983:K987)</f>
        <v>1392.9790372142809</v>
      </c>
      <c r="N987" s="55" t="s">
        <v>515</v>
      </c>
    </row>
    <row r="988" spans="1:35" x14ac:dyDescent="0.3">
      <c r="A988" s="48">
        <v>41891</v>
      </c>
      <c r="B988" s="30">
        <v>0.42020833333333335</v>
      </c>
      <c r="C988" s="13">
        <v>563</v>
      </c>
      <c r="D988" s="13">
        <v>0.36599999999999999</v>
      </c>
      <c r="E988" s="13">
        <v>7.4</v>
      </c>
      <c r="F988" s="13">
        <v>8.07</v>
      </c>
      <c r="G988" s="13">
        <v>17.899999999999999</v>
      </c>
      <c r="K988" s="56">
        <v>295</v>
      </c>
    </row>
    <row r="989" spans="1:35" x14ac:dyDescent="0.3">
      <c r="A989" s="48">
        <v>41893</v>
      </c>
      <c r="B989" s="30">
        <v>0.40130787037037036</v>
      </c>
      <c r="C989" s="13">
        <v>445.9</v>
      </c>
      <c r="D989" s="13">
        <v>0.28989999999999999</v>
      </c>
      <c r="E989" s="13">
        <v>7.34</v>
      </c>
      <c r="F989" s="13">
        <v>7.89</v>
      </c>
      <c r="G989" s="13">
        <v>21.2</v>
      </c>
      <c r="K989" s="56">
        <v>6867</v>
      </c>
    </row>
    <row r="990" spans="1:35" x14ac:dyDescent="0.3">
      <c r="A990" s="48">
        <v>41897</v>
      </c>
      <c r="B990" s="30">
        <v>0.4209606481481481</v>
      </c>
      <c r="C990" s="13">
        <v>915</v>
      </c>
      <c r="D990" s="13">
        <v>0.59150000000000003</v>
      </c>
      <c r="E990" s="13">
        <v>9.34</v>
      </c>
      <c r="F990" s="13">
        <v>7.98</v>
      </c>
      <c r="G990" s="13">
        <v>14.2</v>
      </c>
      <c r="K990" s="56">
        <v>305</v>
      </c>
    </row>
    <row r="991" spans="1:35" x14ac:dyDescent="0.3">
      <c r="A991" s="48">
        <v>41904</v>
      </c>
      <c r="B991" s="30">
        <v>0.40299768518518514</v>
      </c>
      <c r="C991" s="13">
        <v>1061</v>
      </c>
      <c r="D991" s="13">
        <v>0.68899999999999995</v>
      </c>
      <c r="E991" s="13">
        <v>7.55</v>
      </c>
      <c r="F991" s="13">
        <v>7.96</v>
      </c>
      <c r="G991" s="13">
        <v>14.6</v>
      </c>
      <c r="K991" s="56">
        <v>282</v>
      </c>
    </row>
    <row r="992" spans="1:35" x14ac:dyDescent="0.3">
      <c r="A992" s="48">
        <v>41907</v>
      </c>
      <c r="B992" s="57">
        <v>0.40773148148148147</v>
      </c>
      <c r="C992" s="13">
        <v>1174</v>
      </c>
      <c r="D992" s="13">
        <v>0.76049999999999995</v>
      </c>
      <c r="E992" s="13">
        <v>8.4</v>
      </c>
      <c r="F992" s="13">
        <v>7.72</v>
      </c>
      <c r="G992" s="13">
        <v>14.4</v>
      </c>
      <c r="K992" s="56">
        <v>282</v>
      </c>
      <c r="L992" s="31">
        <f>AVERAGE(K988:K992)</f>
        <v>1606.2</v>
      </c>
      <c r="M992" s="38">
        <f>GEOMEAN(K988:K992)</f>
        <v>547.3655039840022</v>
      </c>
      <c r="N992" s="55" t="s">
        <v>516</v>
      </c>
    </row>
    <row r="993" spans="1:35" x14ac:dyDescent="0.3">
      <c r="A993" s="48">
        <v>41919</v>
      </c>
      <c r="B993" s="30">
        <v>0.42090277777777779</v>
      </c>
      <c r="C993" s="13">
        <v>870</v>
      </c>
      <c r="D993" s="13">
        <v>0.5655</v>
      </c>
      <c r="E993" s="13">
        <v>8.23</v>
      </c>
      <c r="F993" s="13">
        <v>7.62</v>
      </c>
      <c r="G993" s="13">
        <v>12.2</v>
      </c>
      <c r="K993" s="56">
        <v>216</v>
      </c>
      <c r="O993" s="28" t="s">
        <v>321</v>
      </c>
      <c r="P993" s="28">
        <v>72.8</v>
      </c>
      <c r="Q993" s="28" t="s">
        <v>321</v>
      </c>
      <c r="R993" s="28" t="s">
        <v>321</v>
      </c>
      <c r="S993" s="28" t="s">
        <v>321</v>
      </c>
      <c r="T993" s="28" t="s">
        <v>321</v>
      </c>
      <c r="U993" s="28" t="s">
        <v>321</v>
      </c>
      <c r="V993" s="28" t="s">
        <v>321</v>
      </c>
      <c r="W993" s="28" t="s">
        <v>321</v>
      </c>
      <c r="X993" s="28">
        <v>150</v>
      </c>
      <c r="Y993" s="28" t="s">
        <v>321</v>
      </c>
      <c r="Z993" s="28">
        <v>0.5</v>
      </c>
      <c r="AA993" s="28" t="s">
        <v>321</v>
      </c>
      <c r="AB993" s="28">
        <v>40.700000000000003</v>
      </c>
      <c r="AC993" s="28" t="s">
        <v>321</v>
      </c>
      <c r="AD993" s="13">
        <v>221</v>
      </c>
      <c r="AE993" s="28" t="s">
        <v>321</v>
      </c>
      <c r="AF993" s="28"/>
      <c r="AG993" s="28"/>
      <c r="AH993" s="62">
        <v>5</v>
      </c>
      <c r="AI993" s="62"/>
    </row>
    <row r="994" spans="1:35" x14ac:dyDescent="0.3">
      <c r="A994" s="48">
        <v>41927</v>
      </c>
      <c r="B994" s="30">
        <v>0.41525462962962961</v>
      </c>
      <c r="C994" s="13">
        <v>642</v>
      </c>
      <c r="D994" s="13">
        <v>0.41599999999999998</v>
      </c>
      <c r="E994" s="13">
        <v>8.49</v>
      </c>
      <c r="F994" s="13">
        <v>8.1</v>
      </c>
      <c r="G994" s="13">
        <v>15</v>
      </c>
      <c r="K994" s="56">
        <v>909</v>
      </c>
    </row>
    <row r="995" spans="1:35" x14ac:dyDescent="0.3">
      <c r="A995" s="48">
        <v>41932</v>
      </c>
      <c r="B995" s="30">
        <v>0.4165625</v>
      </c>
      <c r="C995" s="13">
        <v>1103</v>
      </c>
      <c r="D995" s="13">
        <v>0.71499999999999997</v>
      </c>
      <c r="E995" s="13">
        <v>9.08</v>
      </c>
      <c r="F995" s="13">
        <v>7.9</v>
      </c>
      <c r="G995" s="13">
        <v>11.2</v>
      </c>
      <c r="K995" s="56">
        <v>52</v>
      </c>
    </row>
    <row r="996" spans="1:35" x14ac:dyDescent="0.3">
      <c r="A996" s="48">
        <v>41935</v>
      </c>
      <c r="B996" s="30">
        <v>0.41737268518518517</v>
      </c>
      <c r="C996" s="13">
        <v>1151</v>
      </c>
      <c r="D996" s="13">
        <v>0.74750000000000005</v>
      </c>
      <c r="E996" s="13">
        <v>9.66</v>
      </c>
      <c r="F996" s="13">
        <v>7.88</v>
      </c>
      <c r="G996" s="13">
        <v>8.3000000000000007</v>
      </c>
      <c r="K996" s="56">
        <v>63</v>
      </c>
    </row>
    <row r="997" spans="1:35" x14ac:dyDescent="0.3">
      <c r="A997" s="48">
        <v>41939</v>
      </c>
      <c r="B997" s="30">
        <v>0.44020833333333331</v>
      </c>
      <c r="C997" s="13">
        <v>1286</v>
      </c>
      <c r="D997" s="13">
        <v>0.83850000000000002</v>
      </c>
      <c r="E997" s="13">
        <v>9.8800000000000008</v>
      </c>
      <c r="F997" s="13">
        <v>8.02</v>
      </c>
      <c r="G997" s="13">
        <v>11.8</v>
      </c>
      <c r="K997" s="56">
        <v>85</v>
      </c>
      <c r="L997" s="31">
        <f>AVERAGE(K993:K997)</f>
        <v>265</v>
      </c>
      <c r="M997" s="38">
        <f>GEOMEAN(K993:K997)</f>
        <v>140.46110822451695</v>
      </c>
      <c r="N997" s="55" t="s">
        <v>517</v>
      </c>
    </row>
    <row r="998" spans="1:35" x14ac:dyDescent="0.3">
      <c r="A998" s="48">
        <v>41946</v>
      </c>
      <c r="B998" s="53">
        <v>0.40135416666666668</v>
      </c>
      <c r="C998" s="13">
        <v>979</v>
      </c>
      <c r="D998" s="13">
        <v>0.63700000000000001</v>
      </c>
      <c r="E998" s="13">
        <v>10.86</v>
      </c>
      <c r="F998" s="13">
        <v>7.89</v>
      </c>
      <c r="G998" s="13">
        <v>6.2</v>
      </c>
      <c r="K998" s="56">
        <v>74</v>
      </c>
    </row>
    <row r="999" spans="1:35" x14ac:dyDescent="0.3">
      <c r="A999" s="48">
        <v>41948</v>
      </c>
      <c r="B999" s="57">
        <v>0.41295138888888888</v>
      </c>
      <c r="C999" s="13">
        <v>606</v>
      </c>
      <c r="D999" s="13">
        <v>0.39389999999999997</v>
      </c>
      <c r="E999" s="13">
        <v>10.73</v>
      </c>
      <c r="F999" s="13">
        <v>7.92</v>
      </c>
      <c r="G999" s="13">
        <v>9.3000000000000007</v>
      </c>
      <c r="K999" s="56">
        <v>882</v>
      </c>
    </row>
    <row r="1000" spans="1:35" x14ac:dyDescent="0.3">
      <c r="A1000" s="48">
        <v>41954</v>
      </c>
      <c r="B1000" s="30">
        <v>0.43084490740740744</v>
      </c>
      <c r="C1000" s="13">
        <v>1034</v>
      </c>
      <c r="D1000" s="13">
        <v>0.66949999999999998</v>
      </c>
      <c r="E1000" s="13">
        <v>11.67</v>
      </c>
      <c r="F1000" s="13">
        <v>7.94</v>
      </c>
      <c r="G1000" s="13">
        <v>8.5</v>
      </c>
      <c r="K1000" s="56">
        <v>74</v>
      </c>
    </row>
    <row r="1001" spans="1:35" x14ac:dyDescent="0.3">
      <c r="A1001" s="48">
        <v>41956</v>
      </c>
      <c r="B1001" s="30">
        <v>0.40181712962962962</v>
      </c>
      <c r="C1001" s="13">
        <v>1204</v>
      </c>
      <c r="D1001" s="13">
        <v>0.78</v>
      </c>
      <c r="E1001" s="13">
        <v>13.29</v>
      </c>
      <c r="F1001" s="13">
        <v>7.89</v>
      </c>
      <c r="G1001" s="13">
        <v>2.2000000000000002</v>
      </c>
      <c r="K1001" s="56">
        <v>97</v>
      </c>
    </row>
    <row r="1002" spans="1:35" x14ac:dyDescent="0.3">
      <c r="A1002" s="48">
        <v>41960</v>
      </c>
      <c r="B1002" s="30">
        <v>0.42787037037037035</v>
      </c>
      <c r="C1002" s="13">
        <v>1218</v>
      </c>
      <c r="D1002" s="13">
        <v>0.79300000000000004</v>
      </c>
      <c r="E1002" s="13">
        <v>14.58</v>
      </c>
      <c r="F1002" s="13">
        <v>7.89</v>
      </c>
      <c r="G1002" s="13">
        <v>0.6</v>
      </c>
      <c r="K1002" s="56">
        <v>52</v>
      </c>
      <c r="L1002" s="31">
        <f>AVERAGE(K998:K1002)</f>
        <v>235.8</v>
      </c>
      <c r="M1002" s="38">
        <f>GEOMEAN(K998:K1002)</f>
        <v>119.49271269735129</v>
      </c>
      <c r="N1002" s="55" t="s">
        <v>518</v>
      </c>
    </row>
    <row r="1003" spans="1:35" x14ac:dyDescent="0.3">
      <c r="A1003" s="48">
        <v>41975</v>
      </c>
      <c r="B1003" s="30">
        <v>0.45145833333333335</v>
      </c>
      <c r="C1003" s="13">
        <v>1328</v>
      </c>
      <c r="D1003" s="13">
        <v>0.86450000000000005</v>
      </c>
      <c r="E1003" s="13">
        <v>14.97</v>
      </c>
      <c r="F1003" s="13">
        <v>8.01</v>
      </c>
      <c r="G1003" s="13">
        <v>2.5</v>
      </c>
      <c r="K1003" s="56">
        <v>97</v>
      </c>
    </row>
    <row r="1004" spans="1:35" x14ac:dyDescent="0.3">
      <c r="A1004" s="48">
        <v>41977</v>
      </c>
      <c r="B1004" s="30">
        <v>0.42546296296296293</v>
      </c>
      <c r="C1004" s="13">
        <v>1241</v>
      </c>
      <c r="D1004" s="13">
        <v>0.80600000000000005</v>
      </c>
      <c r="E1004" s="13">
        <v>14.37</v>
      </c>
      <c r="F1004" s="13">
        <v>8.01</v>
      </c>
      <c r="G1004" s="13">
        <v>2.2000000000000002</v>
      </c>
      <c r="K1004" s="56">
        <v>72</v>
      </c>
    </row>
    <row r="1005" spans="1:35" x14ac:dyDescent="0.3">
      <c r="A1005" s="48">
        <v>41984</v>
      </c>
      <c r="B1005" s="30">
        <v>0.42167824074074073</v>
      </c>
      <c r="C1005" s="13">
        <v>1251</v>
      </c>
      <c r="D1005" s="13">
        <v>0.8125</v>
      </c>
      <c r="E1005" s="13">
        <v>14.61</v>
      </c>
      <c r="F1005" s="13">
        <v>8.15</v>
      </c>
      <c r="G1005" s="13">
        <v>2.5</v>
      </c>
      <c r="K1005" s="56">
        <v>275</v>
      </c>
    </row>
    <row r="1006" spans="1:35" x14ac:dyDescent="0.3">
      <c r="A1006" s="48">
        <v>41988</v>
      </c>
      <c r="B1006" s="30">
        <v>0.41368055555555555</v>
      </c>
      <c r="C1006" s="13">
        <v>1332</v>
      </c>
      <c r="D1006" s="13">
        <v>0.86450000000000005</v>
      </c>
      <c r="E1006" s="13">
        <v>12.79</v>
      </c>
      <c r="F1006" s="13">
        <v>8.07</v>
      </c>
      <c r="G1006" s="13">
        <v>6.3</v>
      </c>
      <c r="K1006" s="56">
        <v>122</v>
      </c>
    </row>
    <row r="1007" spans="1:35" x14ac:dyDescent="0.3">
      <c r="A1007" s="48">
        <v>41991</v>
      </c>
      <c r="B1007" s="30">
        <v>0.4337037037037037</v>
      </c>
      <c r="C1007" s="13">
        <v>1041</v>
      </c>
      <c r="D1007" s="13">
        <v>0.67600000000000005</v>
      </c>
      <c r="E1007" s="13">
        <v>16.600000000000001</v>
      </c>
      <c r="F1007" s="13">
        <v>8.02</v>
      </c>
      <c r="G1007" s="13">
        <v>1.3</v>
      </c>
      <c r="K1007" s="56">
        <v>187</v>
      </c>
      <c r="L1007" s="31">
        <f>AVERAGE(K1003:K1007)</f>
        <v>150.6</v>
      </c>
      <c r="M1007" s="38">
        <f>GEOMEAN(K1003:K1007)</f>
        <v>134.37784508115692</v>
      </c>
      <c r="N1007" s="55" t="s">
        <v>519</v>
      </c>
    </row>
    <row r="1008" spans="1:35" x14ac:dyDescent="0.3">
      <c r="A1008" s="48">
        <v>42016</v>
      </c>
      <c r="B1008" s="30">
        <v>0.41967592592592595</v>
      </c>
      <c r="C1008" s="13">
        <v>3176</v>
      </c>
      <c r="D1008" s="13">
        <v>2.0670000000000002</v>
      </c>
      <c r="E1008" s="13">
        <v>13.9</v>
      </c>
      <c r="F1008" s="13">
        <v>7.9</v>
      </c>
      <c r="G1008" s="13">
        <v>-0.1</v>
      </c>
      <c r="K1008" s="56">
        <v>481</v>
      </c>
    </row>
    <row r="1009" spans="1:39" x14ac:dyDescent="0.3">
      <c r="A1009" s="48">
        <v>42019</v>
      </c>
      <c r="G1009" s="13" t="s">
        <v>421</v>
      </c>
    </row>
    <row r="1010" spans="1:39" x14ac:dyDescent="0.3">
      <c r="A1010" s="48">
        <v>42025</v>
      </c>
      <c r="B1010" s="30">
        <v>0.39229166666666665</v>
      </c>
      <c r="C1010" s="13">
        <v>1777</v>
      </c>
      <c r="D1010" s="13">
        <v>1.157</v>
      </c>
      <c r="E1010" s="13">
        <v>14.72</v>
      </c>
      <c r="F1010" s="13">
        <v>7.98</v>
      </c>
      <c r="G1010" s="13">
        <v>1.2</v>
      </c>
      <c r="K1010" s="56">
        <v>74</v>
      </c>
    </row>
    <row r="1011" spans="1:39" x14ac:dyDescent="0.3">
      <c r="A1011" s="48">
        <v>42030</v>
      </c>
      <c r="B1011" s="30">
        <v>0.40652777777777777</v>
      </c>
      <c r="C1011" s="13">
        <v>1443</v>
      </c>
      <c r="D1011" s="13">
        <v>0.93600000000000005</v>
      </c>
      <c r="E1011" s="13">
        <v>15.63</v>
      </c>
      <c r="F1011" s="13">
        <v>7.94</v>
      </c>
      <c r="G1011" s="13">
        <v>0.2</v>
      </c>
      <c r="K1011" s="56">
        <v>52</v>
      </c>
    </row>
    <row r="1012" spans="1:39" x14ac:dyDescent="0.3">
      <c r="A1012" s="48">
        <v>42033</v>
      </c>
      <c r="B1012" s="30">
        <v>0.43368055555555557</v>
      </c>
      <c r="C1012" s="13">
        <v>1551</v>
      </c>
      <c r="D1012" s="13">
        <v>1.0075000000000001</v>
      </c>
      <c r="E1012" s="13">
        <v>15.99</v>
      </c>
      <c r="F1012" s="13">
        <v>8.1300000000000008</v>
      </c>
      <c r="G1012" s="13">
        <v>1.4</v>
      </c>
      <c r="K1012" s="56">
        <v>41</v>
      </c>
      <c r="L1012" s="31">
        <f>AVERAGE(K1008:K1012)</f>
        <v>162</v>
      </c>
      <c r="M1012" s="38">
        <f>GEOMEAN(K1008:K1012)</f>
        <v>93.334240784870559</v>
      </c>
      <c r="N1012" s="55" t="s">
        <v>520</v>
      </c>
    </row>
    <row r="1013" spans="1:39" x14ac:dyDescent="0.3">
      <c r="A1013" s="48">
        <v>42040</v>
      </c>
      <c r="B1013" s="53">
        <v>0.36751157407407403</v>
      </c>
      <c r="C1013" s="13">
        <v>2096</v>
      </c>
      <c r="D1013" s="13">
        <v>1.365</v>
      </c>
      <c r="E1013" s="13">
        <v>14.88</v>
      </c>
      <c r="F1013" s="13">
        <v>7.98</v>
      </c>
      <c r="G1013" s="13">
        <v>0</v>
      </c>
      <c r="K1013" s="56">
        <v>122</v>
      </c>
    </row>
    <row r="1014" spans="1:39" x14ac:dyDescent="0.3">
      <c r="A1014" s="48">
        <v>42044</v>
      </c>
      <c r="B1014" s="30">
        <v>0.42376157407407411</v>
      </c>
      <c r="C1014" s="13">
        <v>1975</v>
      </c>
      <c r="D1014" s="13">
        <v>1.2805</v>
      </c>
      <c r="E1014" s="13">
        <v>14.13</v>
      </c>
      <c r="F1014" s="13">
        <v>8</v>
      </c>
      <c r="G1014" s="13">
        <v>2.7</v>
      </c>
      <c r="K1014" s="56">
        <v>160</v>
      </c>
    </row>
    <row r="1015" spans="1:39" x14ac:dyDescent="0.3">
      <c r="A1015" s="48">
        <v>42051</v>
      </c>
      <c r="B1015" s="28"/>
      <c r="G1015" s="13" t="s">
        <v>421</v>
      </c>
    </row>
    <row r="1016" spans="1:39" x14ac:dyDescent="0.3">
      <c r="A1016" s="48">
        <v>42054</v>
      </c>
      <c r="B1016" s="28"/>
      <c r="G1016" s="13" t="s">
        <v>421</v>
      </c>
    </row>
    <row r="1017" spans="1:39" x14ac:dyDescent="0.3">
      <c r="A1017" s="48">
        <v>42060</v>
      </c>
      <c r="G1017" s="13" t="s">
        <v>421</v>
      </c>
      <c r="L1017" s="31">
        <f>AVERAGE(K1013:K1017)</f>
        <v>141</v>
      </c>
      <c r="M1017" s="38">
        <f>GEOMEAN(K1013:K1017)</f>
        <v>139.71399357258383</v>
      </c>
      <c r="N1017" s="55" t="s">
        <v>521</v>
      </c>
    </row>
    <row r="1018" spans="1:39" x14ac:dyDescent="0.3">
      <c r="A1018" s="48">
        <v>42068</v>
      </c>
      <c r="B1018" s="57">
        <v>0.4019328703703704</v>
      </c>
      <c r="C1018" s="13">
        <v>3263</v>
      </c>
      <c r="D1018" s="13">
        <v>2.1190000000000002</v>
      </c>
      <c r="E1018" s="13">
        <v>14.78</v>
      </c>
      <c r="F1018" s="13">
        <v>8.4</v>
      </c>
      <c r="G1018" s="13">
        <v>-0.2</v>
      </c>
      <c r="K1018" s="13">
        <v>262</v>
      </c>
    </row>
    <row r="1019" spans="1:39" x14ac:dyDescent="0.3">
      <c r="A1019" s="48">
        <v>42073</v>
      </c>
      <c r="B1019" s="30">
        <v>0.42578703703703707</v>
      </c>
      <c r="C1019" s="13">
        <v>1972</v>
      </c>
      <c r="D1019" s="13">
        <v>1.2805</v>
      </c>
      <c r="E1019" s="13">
        <v>12.95</v>
      </c>
      <c r="F1019" s="13">
        <v>7.64</v>
      </c>
      <c r="G1019" s="13">
        <v>3</v>
      </c>
      <c r="K1019" s="56">
        <v>823</v>
      </c>
      <c r="O1019" s="28" t="s">
        <v>321</v>
      </c>
      <c r="P1019" s="28">
        <v>80.3</v>
      </c>
      <c r="Q1019" s="28" t="s">
        <v>321</v>
      </c>
      <c r="R1019" s="28" t="s">
        <v>321</v>
      </c>
      <c r="S1019" s="28" t="s">
        <v>321</v>
      </c>
      <c r="T1019" s="28" t="s">
        <v>321</v>
      </c>
      <c r="U1019" s="28" t="s">
        <v>321</v>
      </c>
      <c r="V1019" s="28" t="s">
        <v>522</v>
      </c>
      <c r="W1019" s="28" t="s">
        <v>321</v>
      </c>
      <c r="X1019" s="28">
        <v>470</v>
      </c>
      <c r="Y1019" s="28" t="s">
        <v>321</v>
      </c>
      <c r="Z1019" s="28">
        <v>0.66</v>
      </c>
      <c r="AA1019" s="28" t="s">
        <v>321</v>
      </c>
      <c r="AB1019" s="28">
        <v>40.799999999999997</v>
      </c>
      <c r="AC1019" s="28" t="s">
        <v>522</v>
      </c>
      <c r="AD1019" s="13">
        <v>254</v>
      </c>
      <c r="AE1019" s="62" t="e">
        <f t="array" ref="AE1019">[1]!'!ReportLimits!R10C32'</f>
        <v>#REF!</v>
      </c>
      <c r="AF1019" s="62"/>
      <c r="AH1019" s="28">
        <v>46</v>
      </c>
      <c r="AI1019" s="28">
        <v>303</v>
      </c>
      <c r="AJ1019" s="13">
        <v>2.4</v>
      </c>
      <c r="AK1019" s="28" t="s">
        <v>321</v>
      </c>
      <c r="AL1019" s="28" t="s">
        <v>321</v>
      </c>
      <c r="AM1019" s="13">
        <v>46</v>
      </c>
    </row>
    <row r="1020" spans="1:39" x14ac:dyDescent="0.3">
      <c r="A1020" s="48">
        <v>42075</v>
      </c>
      <c r="B1020" s="57">
        <v>0.43305555555555553</v>
      </c>
      <c r="C1020" s="13">
        <v>2105</v>
      </c>
      <c r="D1020" s="13">
        <v>1.365</v>
      </c>
      <c r="E1020" s="13">
        <v>13.77</v>
      </c>
      <c r="F1020" s="13">
        <v>7.97</v>
      </c>
      <c r="G1020" s="13">
        <v>4.0999999999999996</v>
      </c>
      <c r="K1020" s="56">
        <v>173</v>
      </c>
    </row>
    <row r="1021" spans="1:39" x14ac:dyDescent="0.3">
      <c r="A1021" s="48">
        <v>42081</v>
      </c>
      <c r="B1021" s="57">
        <v>0.38668981481481479</v>
      </c>
      <c r="C1021" s="13">
        <v>1936</v>
      </c>
      <c r="D1021" s="13">
        <v>1.2609999999999999</v>
      </c>
      <c r="E1021" s="13">
        <v>14.08</v>
      </c>
      <c r="F1021" s="13">
        <v>8.06</v>
      </c>
      <c r="G1021" s="13">
        <v>4.9000000000000004</v>
      </c>
      <c r="K1021" s="56">
        <v>1022</v>
      </c>
    </row>
    <row r="1022" spans="1:39" x14ac:dyDescent="0.3">
      <c r="A1022" s="48">
        <v>42089</v>
      </c>
      <c r="B1022" s="30">
        <v>0.4192939814814815</v>
      </c>
      <c r="C1022" s="13">
        <v>819</v>
      </c>
      <c r="D1022" s="13">
        <v>0.53300000000000003</v>
      </c>
      <c r="E1022" s="13">
        <v>12.13</v>
      </c>
      <c r="F1022" s="13">
        <v>7.87</v>
      </c>
      <c r="G1022" s="13">
        <v>6.6</v>
      </c>
      <c r="K1022" s="56">
        <v>907</v>
      </c>
      <c r="L1022" s="31">
        <f>AVERAGE(K1018:K1022)</f>
        <v>637.4</v>
      </c>
      <c r="M1022" s="38">
        <f>GEOMEAN(K1018:K1022)</f>
        <v>510.22423418535732</v>
      </c>
      <c r="N1022" s="55" t="s">
        <v>524</v>
      </c>
    </row>
    <row r="1023" spans="1:39" x14ac:dyDescent="0.3">
      <c r="A1023" s="41">
        <v>42101</v>
      </c>
      <c r="B1023" s="30">
        <v>0.39310185185185187</v>
      </c>
      <c r="C1023" s="13">
        <v>1586</v>
      </c>
      <c r="D1023" s="13">
        <v>1.0335000000000001</v>
      </c>
      <c r="E1023" s="13">
        <v>11.57</v>
      </c>
      <c r="F1023" s="13">
        <v>8.16</v>
      </c>
      <c r="G1023" s="13">
        <v>12</v>
      </c>
      <c r="K1023" s="56">
        <v>712</v>
      </c>
    </row>
    <row r="1024" spans="1:39" x14ac:dyDescent="0.3">
      <c r="A1024" s="64">
        <v>42114</v>
      </c>
      <c r="B1024" s="30">
        <v>0.41483796296296299</v>
      </c>
      <c r="C1024" s="65">
        <v>444.9</v>
      </c>
      <c r="D1024" s="65">
        <v>0.28920000000000001</v>
      </c>
      <c r="E1024" s="65">
        <v>9.1300000000000008</v>
      </c>
      <c r="F1024" s="65">
        <v>7.71</v>
      </c>
      <c r="G1024" s="65">
        <v>14</v>
      </c>
      <c r="K1024" s="56">
        <v>8664</v>
      </c>
    </row>
    <row r="1025" spans="1:39" x14ac:dyDescent="0.3">
      <c r="A1025" s="64">
        <v>42115</v>
      </c>
      <c r="B1025" s="30">
        <v>0.40333333333333332</v>
      </c>
      <c r="C1025" s="65">
        <v>1143</v>
      </c>
      <c r="D1025" s="65">
        <v>0.74099999999999999</v>
      </c>
      <c r="E1025" s="65">
        <v>11.15</v>
      </c>
      <c r="F1025" s="65">
        <v>8.07</v>
      </c>
      <c r="G1025" s="65">
        <v>10.4</v>
      </c>
      <c r="K1025" s="56">
        <v>1046</v>
      </c>
    </row>
    <row r="1026" spans="1:39" x14ac:dyDescent="0.3">
      <c r="A1026" s="64">
        <v>42117</v>
      </c>
      <c r="B1026" s="30">
        <v>0.42030092592592588</v>
      </c>
      <c r="C1026" s="65">
        <v>1206</v>
      </c>
      <c r="D1026" s="65">
        <v>0.78649999999999998</v>
      </c>
      <c r="E1026" s="65">
        <v>11.85</v>
      </c>
      <c r="F1026" s="65">
        <v>7.82</v>
      </c>
      <c r="G1026" s="65">
        <v>8.3000000000000007</v>
      </c>
      <c r="K1026" s="56">
        <v>309</v>
      </c>
    </row>
    <row r="1027" spans="1:39" x14ac:dyDescent="0.3">
      <c r="A1027" s="64">
        <v>42124</v>
      </c>
      <c r="B1027" s="57">
        <v>0.42843750000000003</v>
      </c>
      <c r="C1027" s="13">
        <v>1266</v>
      </c>
      <c r="D1027" s="13">
        <v>0.82550000000000001</v>
      </c>
      <c r="E1027" s="13">
        <v>11.29</v>
      </c>
      <c r="F1027" s="13">
        <v>8.07</v>
      </c>
      <c r="G1027" s="13">
        <v>11.4</v>
      </c>
      <c r="K1027" s="56">
        <v>109</v>
      </c>
      <c r="L1027" s="31">
        <f>AVERAGE(K1023:K1027)</f>
        <v>2168</v>
      </c>
      <c r="M1027" s="38">
        <f>GEOMEAN(K1023:K1027)</f>
        <v>736.92454138637027</v>
      </c>
      <c r="N1027" s="55" t="s">
        <v>525</v>
      </c>
    </row>
    <row r="1028" spans="1:39" x14ac:dyDescent="0.3">
      <c r="A1028" s="64">
        <v>42128</v>
      </c>
      <c r="B1028" s="30">
        <v>0.37637731481481485</v>
      </c>
      <c r="C1028" s="13">
        <v>1101</v>
      </c>
      <c r="D1028" s="13">
        <v>0.71499999999999997</v>
      </c>
      <c r="E1028" s="13">
        <v>9.59</v>
      </c>
      <c r="F1028" s="13">
        <v>8.14</v>
      </c>
      <c r="G1028" s="13">
        <v>15.5</v>
      </c>
      <c r="K1028" s="56">
        <v>216</v>
      </c>
    </row>
    <row r="1029" spans="1:39" x14ac:dyDescent="0.3">
      <c r="A1029" s="64">
        <v>42131</v>
      </c>
      <c r="B1029" s="30">
        <v>0.44465277777777779</v>
      </c>
      <c r="C1029" s="65">
        <v>1307</v>
      </c>
      <c r="D1029" s="65">
        <v>0.85150000000000003</v>
      </c>
      <c r="E1029" s="65">
        <v>8.33</v>
      </c>
      <c r="F1029" s="65">
        <v>8.01</v>
      </c>
      <c r="G1029" s="65">
        <v>18.7</v>
      </c>
      <c r="K1029" s="56">
        <v>74</v>
      </c>
    </row>
    <row r="1030" spans="1:39" x14ac:dyDescent="0.3">
      <c r="A1030" s="64">
        <v>42137</v>
      </c>
      <c r="B1030" s="30">
        <v>0.41848379629629634</v>
      </c>
      <c r="C1030" s="13">
        <v>972</v>
      </c>
      <c r="D1030" s="13">
        <v>0.63049999999999995</v>
      </c>
      <c r="E1030" s="13">
        <v>8.43</v>
      </c>
      <c r="F1030" s="13">
        <v>7.92</v>
      </c>
      <c r="G1030" s="13">
        <v>14.5</v>
      </c>
      <c r="K1030" s="56">
        <v>199</v>
      </c>
    </row>
    <row r="1031" spans="1:39" x14ac:dyDescent="0.3">
      <c r="A1031" s="64">
        <v>42145</v>
      </c>
      <c r="B1031" s="30">
        <v>0.42069444444444443</v>
      </c>
      <c r="C1031" s="65">
        <v>1152</v>
      </c>
      <c r="D1031" s="65">
        <v>0.74750000000000005</v>
      </c>
      <c r="E1031" s="65">
        <v>9.35</v>
      </c>
      <c r="F1031" s="65">
        <v>8.2200000000000006</v>
      </c>
      <c r="G1031" s="65">
        <v>13.6</v>
      </c>
      <c r="K1031" s="56">
        <v>175</v>
      </c>
    </row>
    <row r="1032" spans="1:39" x14ac:dyDescent="0.3">
      <c r="A1032" s="64">
        <v>42151</v>
      </c>
      <c r="B1032" s="30">
        <v>0.40642361111111108</v>
      </c>
      <c r="C1032" s="13">
        <v>1362</v>
      </c>
      <c r="D1032" s="13">
        <v>0.88400000000000001</v>
      </c>
      <c r="E1032" s="13">
        <v>6.13</v>
      </c>
      <c r="F1032" s="13">
        <v>7.79</v>
      </c>
      <c r="G1032" s="13">
        <v>19</v>
      </c>
      <c r="K1032" s="56">
        <v>860</v>
      </c>
      <c r="L1032" s="31">
        <f>AVERAGE(K1028:K1032)</f>
        <v>304.8</v>
      </c>
      <c r="M1032" s="38">
        <f>GEOMEAN(K1028:K1032)</f>
        <v>216.77790231011909</v>
      </c>
      <c r="N1032" s="55" t="s">
        <v>526</v>
      </c>
    </row>
    <row r="1033" spans="1:39" x14ac:dyDescent="0.3">
      <c r="A1033" s="64">
        <v>42158</v>
      </c>
      <c r="B1033" s="30">
        <v>0.41119212962962964</v>
      </c>
      <c r="C1033" s="65">
        <v>1130</v>
      </c>
      <c r="D1033" s="65">
        <v>0.73450000000000004</v>
      </c>
      <c r="E1033" s="65">
        <v>8.8000000000000007</v>
      </c>
      <c r="F1033" s="65">
        <v>8.0399999999999991</v>
      </c>
      <c r="G1033" s="65">
        <v>15.1</v>
      </c>
      <c r="K1033" s="56">
        <v>598</v>
      </c>
    </row>
    <row r="1034" spans="1:39" x14ac:dyDescent="0.3">
      <c r="A1034" s="64">
        <v>42163</v>
      </c>
      <c r="B1034" s="30">
        <v>0.42702546296296301</v>
      </c>
      <c r="C1034" s="13">
        <v>590</v>
      </c>
      <c r="D1034" s="13">
        <v>0.38350000000000001</v>
      </c>
      <c r="E1034" s="13">
        <v>7.16</v>
      </c>
      <c r="F1034" s="13">
        <v>7.81</v>
      </c>
      <c r="G1034" s="13">
        <v>19.7</v>
      </c>
      <c r="K1034" s="56">
        <v>19863</v>
      </c>
    </row>
    <row r="1035" spans="1:39" x14ac:dyDescent="0.3">
      <c r="A1035" s="64">
        <v>42165</v>
      </c>
      <c r="B1035" s="30">
        <v>0.41721064814814812</v>
      </c>
      <c r="C1035" s="13">
        <v>896</v>
      </c>
      <c r="D1035" s="13">
        <v>0.58499999999999996</v>
      </c>
      <c r="E1035" s="13">
        <v>7.97</v>
      </c>
      <c r="F1035" s="13">
        <v>8.08</v>
      </c>
      <c r="G1035" s="13">
        <v>20</v>
      </c>
      <c r="K1035" s="56">
        <v>880</v>
      </c>
    </row>
    <row r="1036" spans="1:39" x14ac:dyDescent="0.3">
      <c r="A1036" s="64">
        <v>42172</v>
      </c>
      <c r="B1036" s="30">
        <v>0.42443287037037036</v>
      </c>
      <c r="C1036" s="13">
        <v>793</v>
      </c>
      <c r="D1036" s="13">
        <v>0.51349999999999996</v>
      </c>
      <c r="E1036" s="13">
        <v>6.99</v>
      </c>
      <c r="F1036" s="13">
        <v>7.87</v>
      </c>
      <c r="G1036" s="13">
        <v>22.8</v>
      </c>
      <c r="K1036" s="56">
        <v>1414</v>
      </c>
    </row>
    <row r="1037" spans="1:39" x14ac:dyDescent="0.3">
      <c r="A1037" s="64">
        <v>42180</v>
      </c>
      <c r="B1037" s="30">
        <v>0.40930555555555559</v>
      </c>
      <c r="C1037" s="13">
        <v>446.5</v>
      </c>
      <c r="D1037" s="13">
        <v>0.28989999999999999</v>
      </c>
      <c r="E1037" s="13">
        <v>7.18</v>
      </c>
      <c r="F1037" s="13">
        <v>8.06</v>
      </c>
      <c r="G1037" s="13">
        <v>20.8</v>
      </c>
      <c r="K1037" s="56">
        <v>17329</v>
      </c>
      <c r="L1037" s="31">
        <f>AVERAGE(K1033:K1037)</f>
        <v>8016.8</v>
      </c>
      <c r="M1037" s="38">
        <f>GEOMEAN(K1033:K1037)</f>
        <v>3031.7286089133913</v>
      </c>
      <c r="N1037" s="55" t="s">
        <v>527</v>
      </c>
    </row>
    <row r="1038" spans="1:39" x14ac:dyDescent="0.3">
      <c r="A1038" s="41">
        <v>42185</v>
      </c>
      <c r="B1038" s="30">
        <v>0.45548611111111109</v>
      </c>
      <c r="C1038" s="13">
        <v>924</v>
      </c>
      <c r="D1038" s="13">
        <v>0.59799999999999998</v>
      </c>
      <c r="E1038" s="13">
        <v>7.54</v>
      </c>
      <c r="F1038" s="13">
        <v>8.1</v>
      </c>
      <c r="G1038" s="13">
        <v>19.3</v>
      </c>
      <c r="K1038" s="56">
        <v>1483</v>
      </c>
      <c r="O1038" s="28" t="s">
        <v>321</v>
      </c>
      <c r="P1038" s="28">
        <v>68.599999999999994</v>
      </c>
      <c r="Q1038" s="28" t="s">
        <v>321</v>
      </c>
      <c r="R1038" s="28" t="s">
        <v>321</v>
      </c>
      <c r="S1038" s="28" t="s">
        <v>321</v>
      </c>
      <c r="T1038" s="28" t="s">
        <v>321</v>
      </c>
      <c r="U1038" s="28" t="s">
        <v>321</v>
      </c>
      <c r="V1038" s="28" t="s">
        <v>522</v>
      </c>
      <c r="W1038" s="28" t="s">
        <v>321</v>
      </c>
      <c r="X1038" s="28">
        <v>136</v>
      </c>
      <c r="Y1038" s="28" t="s">
        <v>321</v>
      </c>
      <c r="Z1038" s="28">
        <v>0.6</v>
      </c>
      <c r="AA1038" s="28" t="s">
        <v>321</v>
      </c>
      <c r="AB1038" s="28">
        <v>40.799999999999997</v>
      </c>
      <c r="AC1038" s="28">
        <v>0.18</v>
      </c>
      <c r="AD1038" s="28">
        <v>255</v>
      </c>
      <c r="AE1038" s="28" t="s">
        <v>321</v>
      </c>
      <c r="AF1038" s="28"/>
      <c r="AH1038" s="28">
        <v>71500</v>
      </c>
      <c r="AI1038" s="28">
        <v>18500</v>
      </c>
      <c r="AJ1038" s="13">
        <v>5.4</v>
      </c>
      <c r="AK1038" s="28" t="s">
        <v>321</v>
      </c>
      <c r="AL1038" s="28" t="s">
        <v>321</v>
      </c>
      <c r="AM1038" s="13">
        <v>13.8</v>
      </c>
    </row>
    <row r="1039" spans="1:39" x14ac:dyDescent="0.3">
      <c r="A1039" s="41">
        <v>42191</v>
      </c>
      <c r="B1039" s="30">
        <v>0.40521990740740743</v>
      </c>
      <c r="C1039" s="13">
        <v>1266</v>
      </c>
      <c r="D1039" s="13">
        <v>0.82550000000000001</v>
      </c>
      <c r="E1039" s="13">
        <v>8.1</v>
      </c>
      <c r="F1039" s="13">
        <v>8.0299999999999994</v>
      </c>
      <c r="G1039" s="13">
        <v>19.600000000000001</v>
      </c>
      <c r="K1039" s="56">
        <v>988</v>
      </c>
    </row>
    <row r="1040" spans="1:39" x14ac:dyDescent="0.3">
      <c r="A1040" s="41">
        <v>42198</v>
      </c>
      <c r="B1040" s="30">
        <v>0.37650462962962966</v>
      </c>
      <c r="C1040" s="13">
        <v>752</v>
      </c>
      <c r="D1040" s="13">
        <v>0.48749999999999999</v>
      </c>
      <c r="E1040" s="13">
        <v>8.07</v>
      </c>
      <c r="F1040" s="13">
        <v>7.94</v>
      </c>
      <c r="G1040" s="13">
        <v>21.2</v>
      </c>
      <c r="K1040" s="56">
        <v>3873</v>
      </c>
    </row>
    <row r="1041" spans="1:39" x14ac:dyDescent="0.3">
      <c r="A1041" s="41">
        <v>42201</v>
      </c>
      <c r="B1041" s="30">
        <v>0.41241898148148143</v>
      </c>
      <c r="C1041" s="13">
        <v>923</v>
      </c>
      <c r="D1041" s="13">
        <v>0.59799999999999998</v>
      </c>
      <c r="E1041" s="13">
        <v>8.5399999999999991</v>
      </c>
      <c r="F1041" s="13">
        <v>8.1</v>
      </c>
      <c r="G1041" s="13">
        <v>19.7</v>
      </c>
      <c r="K1041" s="56">
        <v>591</v>
      </c>
    </row>
    <row r="1042" spans="1:39" x14ac:dyDescent="0.3">
      <c r="A1042" s="41">
        <v>42214</v>
      </c>
      <c r="B1042" s="30">
        <v>0.43116898148148147</v>
      </c>
      <c r="C1042" s="13">
        <v>958</v>
      </c>
      <c r="D1042" s="13">
        <v>0.624</v>
      </c>
      <c r="E1042" s="13">
        <v>7.68</v>
      </c>
      <c r="F1042" s="13">
        <v>7.86</v>
      </c>
      <c r="G1042" s="13">
        <v>23.5</v>
      </c>
      <c r="K1042" s="56">
        <v>1421</v>
      </c>
      <c r="L1042" s="31">
        <f>AVERAGE(K1038:K1042)</f>
        <v>1671.2</v>
      </c>
      <c r="M1042" s="38">
        <f>GEOMEAN(K1038:K1042)</f>
        <v>1366.5496972463352</v>
      </c>
      <c r="N1042" s="55" t="s">
        <v>528</v>
      </c>
    </row>
    <row r="1043" spans="1:39" x14ac:dyDescent="0.3">
      <c r="A1043" s="41">
        <v>42226</v>
      </c>
      <c r="B1043" s="57">
        <v>0.46478009259259262</v>
      </c>
      <c r="C1043" s="13">
        <v>1001</v>
      </c>
      <c r="D1043" s="13">
        <v>0.65</v>
      </c>
      <c r="E1043" s="13">
        <v>7.53</v>
      </c>
      <c r="F1043" s="13">
        <v>7.84</v>
      </c>
      <c r="G1043" s="13">
        <v>22.1</v>
      </c>
      <c r="K1043" s="56">
        <v>1076</v>
      </c>
    </row>
    <row r="1044" spans="1:39" x14ac:dyDescent="0.3">
      <c r="A1044" s="41">
        <v>42229</v>
      </c>
      <c r="B1044" s="30">
        <v>0.4039814814814815</v>
      </c>
      <c r="C1044" s="13">
        <v>1159</v>
      </c>
      <c r="D1044" s="13">
        <v>0.754</v>
      </c>
      <c r="E1044" s="13">
        <v>7.83</v>
      </c>
      <c r="F1044" s="13">
        <v>8.0299999999999994</v>
      </c>
      <c r="G1044" s="13">
        <v>19</v>
      </c>
      <c r="K1044" s="56">
        <v>455</v>
      </c>
    </row>
    <row r="1045" spans="1:39" x14ac:dyDescent="0.3">
      <c r="A1045" s="41">
        <v>42235</v>
      </c>
      <c r="B1045" s="30">
        <v>0.41</v>
      </c>
      <c r="C1045" s="13">
        <v>689</v>
      </c>
      <c r="D1045" s="13">
        <v>0.44850000000000001</v>
      </c>
      <c r="E1045" s="13">
        <v>6.43</v>
      </c>
      <c r="F1045" s="13">
        <v>7.83</v>
      </c>
      <c r="G1045" s="13">
        <v>22.4</v>
      </c>
      <c r="K1045" s="56">
        <v>723</v>
      </c>
    </row>
    <row r="1046" spans="1:39" x14ac:dyDescent="0.3">
      <c r="A1046" s="41">
        <v>42240</v>
      </c>
      <c r="B1046" s="57">
        <v>0.44210648148148146</v>
      </c>
      <c r="C1046" s="13">
        <v>990</v>
      </c>
      <c r="D1046" s="13">
        <v>0.64349999999999996</v>
      </c>
      <c r="E1046" s="13">
        <v>7.26</v>
      </c>
      <c r="F1046" s="13">
        <v>7.8</v>
      </c>
      <c r="G1046" s="13">
        <v>19</v>
      </c>
      <c r="K1046" s="56">
        <v>450</v>
      </c>
    </row>
    <row r="1047" spans="1:39" x14ac:dyDescent="0.3">
      <c r="A1047" s="41">
        <v>42243</v>
      </c>
      <c r="B1047" s="30">
        <v>0.39554398148148145</v>
      </c>
      <c r="C1047" s="13">
        <v>1169</v>
      </c>
      <c r="D1047" s="13">
        <v>0.76049999999999995</v>
      </c>
      <c r="E1047" s="13">
        <v>7.44</v>
      </c>
      <c r="F1047" s="13">
        <v>7.87</v>
      </c>
      <c r="G1047" s="13">
        <v>17.8</v>
      </c>
      <c r="K1047" s="56">
        <v>733</v>
      </c>
      <c r="L1047" s="31">
        <f>AVERAGE(K1043:K1047)</f>
        <v>687.4</v>
      </c>
      <c r="M1047" s="38">
        <f>GEOMEAN(K1043:K1047)</f>
        <v>650.81220778940371</v>
      </c>
      <c r="N1047" s="55" t="s">
        <v>529</v>
      </c>
    </row>
    <row r="1048" spans="1:39" x14ac:dyDescent="0.3">
      <c r="A1048" s="41">
        <v>42255</v>
      </c>
      <c r="B1048" s="30">
        <v>0.43695601851851856</v>
      </c>
      <c r="C1048" s="13">
        <v>1066</v>
      </c>
      <c r="D1048" s="13">
        <v>0.69550000000000001</v>
      </c>
      <c r="E1048" s="13">
        <v>4.47</v>
      </c>
      <c r="F1048" s="13">
        <v>7.71</v>
      </c>
      <c r="G1048" s="13">
        <v>23.1</v>
      </c>
      <c r="K1048" s="56">
        <v>439</v>
      </c>
    </row>
    <row r="1049" spans="1:39" x14ac:dyDescent="0.3">
      <c r="A1049" s="41">
        <v>42257</v>
      </c>
      <c r="B1049" s="30">
        <v>0.40150462962962963</v>
      </c>
      <c r="C1049" s="13">
        <v>1062</v>
      </c>
      <c r="D1049" s="13">
        <v>0.68899999999999995</v>
      </c>
      <c r="E1049" s="13">
        <v>5.59</v>
      </c>
      <c r="F1049" s="13">
        <v>7.68</v>
      </c>
      <c r="G1049" s="13">
        <v>20.2</v>
      </c>
      <c r="K1049" s="56">
        <v>228</v>
      </c>
    </row>
    <row r="1050" spans="1:39" x14ac:dyDescent="0.3">
      <c r="A1050" s="41">
        <v>42261</v>
      </c>
      <c r="B1050" s="30">
        <v>0.42373842592592598</v>
      </c>
      <c r="C1050" s="13">
        <v>855</v>
      </c>
      <c r="D1050" s="13">
        <v>0.55249999999999999</v>
      </c>
      <c r="E1050" s="13">
        <v>7.59</v>
      </c>
      <c r="F1050" s="13">
        <v>7.94</v>
      </c>
      <c r="G1050" s="13">
        <v>14.7</v>
      </c>
      <c r="K1050" s="56">
        <v>382</v>
      </c>
    </row>
    <row r="1051" spans="1:39" x14ac:dyDescent="0.3">
      <c r="A1051" s="41">
        <v>42268</v>
      </c>
      <c r="B1051" s="30">
        <v>0.41734953703703703</v>
      </c>
      <c r="C1051" s="13">
        <v>635</v>
      </c>
      <c r="D1051" s="13">
        <v>0.41599999999999998</v>
      </c>
      <c r="E1051" s="13">
        <v>8.27</v>
      </c>
      <c r="F1051" s="13">
        <v>8.1199999999999992</v>
      </c>
      <c r="G1051" s="13">
        <v>15.9</v>
      </c>
      <c r="K1051" s="56">
        <v>677</v>
      </c>
    </row>
    <row r="1052" spans="1:39" x14ac:dyDescent="0.3">
      <c r="A1052" s="41">
        <v>42271</v>
      </c>
      <c r="B1052" s="30">
        <v>0.37462962962962965</v>
      </c>
      <c r="C1052" s="13">
        <v>858</v>
      </c>
      <c r="D1052" s="13">
        <v>0.55900000000000005</v>
      </c>
      <c r="E1052" s="13">
        <v>7.48</v>
      </c>
      <c r="F1052" s="13">
        <v>7.73</v>
      </c>
      <c r="G1052" s="13">
        <v>16.600000000000001</v>
      </c>
      <c r="K1052" s="56">
        <v>195</v>
      </c>
      <c r="L1052" s="31">
        <f>AVERAGE(K1048:K1052)</f>
        <v>384.2</v>
      </c>
      <c r="M1052" s="38">
        <f>GEOMEAN(K1048:K1052)</f>
        <v>347.22996938786969</v>
      </c>
      <c r="N1052" s="55" t="s">
        <v>530</v>
      </c>
    </row>
    <row r="1053" spans="1:39" x14ac:dyDescent="0.3">
      <c r="A1053" s="41">
        <v>42283</v>
      </c>
      <c r="B1053" s="30">
        <v>0.44413194444444443</v>
      </c>
      <c r="C1053" s="13">
        <v>773</v>
      </c>
      <c r="D1053" s="13">
        <v>0.50049999999999994</v>
      </c>
      <c r="E1053" s="13">
        <v>8.2100000000000009</v>
      </c>
      <c r="F1053" s="13">
        <v>7.8</v>
      </c>
      <c r="G1053" s="13">
        <v>16.100000000000001</v>
      </c>
      <c r="K1053" s="56">
        <v>327</v>
      </c>
      <c r="O1053" s="28" t="s">
        <v>321</v>
      </c>
      <c r="P1053" s="28">
        <v>76.599999999999994</v>
      </c>
      <c r="Q1053" s="28" t="s">
        <v>321</v>
      </c>
      <c r="R1053" s="28" t="s">
        <v>321</v>
      </c>
      <c r="S1053" s="28" t="s">
        <v>321</v>
      </c>
      <c r="T1053" s="28" t="s">
        <v>321</v>
      </c>
      <c r="U1053" s="28" t="s">
        <v>321</v>
      </c>
      <c r="V1053" s="28" t="s">
        <v>522</v>
      </c>
      <c r="W1053" s="28" t="s">
        <v>321</v>
      </c>
      <c r="X1053" s="28">
        <v>120</v>
      </c>
      <c r="Y1053" s="28">
        <v>0.45</v>
      </c>
      <c r="Z1053" s="28">
        <v>0.59</v>
      </c>
      <c r="AA1053" s="28" t="s">
        <v>321</v>
      </c>
      <c r="AB1053" s="28">
        <v>47.5</v>
      </c>
      <c r="AC1053" s="28">
        <v>0.11</v>
      </c>
      <c r="AD1053" s="28">
        <v>210</v>
      </c>
      <c r="AE1053" s="28"/>
      <c r="AF1053" s="28"/>
      <c r="AJ1053" s="13">
        <v>4.3</v>
      </c>
      <c r="AK1053" s="28" t="s">
        <v>321</v>
      </c>
      <c r="AL1053" s="28" t="s">
        <v>321</v>
      </c>
      <c r="AM1053" s="13">
        <v>15.9</v>
      </c>
    </row>
    <row r="1054" spans="1:39" x14ac:dyDescent="0.3">
      <c r="A1054" s="41">
        <v>42291</v>
      </c>
      <c r="B1054" s="30">
        <v>0.42868055555555556</v>
      </c>
      <c r="C1054" s="13">
        <v>1095</v>
      </c>
      <c r="D1054" s="13">
        <v>0.70850000000000002</v>
      </c>
      <c r="E1054" s="13">
        <v>7.49</v>
      </c>
      <c r="F1054" s="13">
        <v>7.87</v>
      </c>
      <c r="G1054" s="13">
        <v>12.1</v>
      </c>
      <c r="K1054" s="56">
        <v>52</v>
      </c>
    </row>
    <row r="1055" spans="1:39" x14ac:dyDescent="0.3">
      <c r="A1055" s="41">
        <v>42297</v>
      </c>
      <c r="B1055" s="30">
        <v>0.42898148148148146</v>
      </c>
      <c r="C1055" s="13">
        <v>1131</v>
      </c>
      <c r="D1055" s="13">
        <v>0.73450000000000004</v>
      </c>
      <c r="E1055" s="13">
        <v>9.15</v>
      </c>
      <c r="F1055" s="13">
        <v>7.96</v>
      </c>
      <c r="G1055" s="13">
        <v>9.9</v>
      </c>
      <c r="K1055" s="56">
        <v>86</v>
      </c>
    </row>
    <row r="1056" spans="1:39" x14ac:dyDescent="0.3">
      <c r="A1056" s="41">
        <v>42299</v>
      </c>
      <c r="B1056" s="30">
        <v>0.41482638888888884</v>
      </c>
      <c r="C1056" s="13">
        <v>1158</v>
      </c>
      <c r="D1056" s="13">
        <v>0.754</v>
      </c>
      <c r="E1056" s="13">
        <v>7.29</v>
      </c>
      <c r="F1056" s="13">
        <v>8</v>
      </c>
      <c r="G1056" s="13">
        <v>13.3</v>
      </c>
      <c r="K1056" s="56">
        <v>52</v>
      </c>
    </row>
    <row r="1057" spans="1:14" x14ac:dyDescent="0.3">
      <c r="A1057" s="41">
        <v>42303</v>
      </c>
      <c r="B1057" s="30">
        <v>0.42902777777777779</v>
      </c>
      <c r="C1057" s="13">
        <v>1188</v>
      </c>
      <c r="D1057" s="13">
        <v>0.77349999999999997</v>
      </c>
      <c r="E1057" s="13">
        <v>6.85</v>
      </c>
      <c r="F1057" s="13">
        <v>7.86</v>
      </c>
      <c r="G1057" s="13">
        <v>10.199999999999999</v>
      </c>
      <c r="K1057" s="56">
        <v>74</v>
      </c>
      <c r="L1057" s="31">
        <f>AVERAGE(K1053:K1057)</f>
        <v>118.2</v>
      </c>
      <c r="M1057" s="38">
        <f>GEOMEAN(K1053:K1057)</f>
        <v>89.136776041458475</v>
      </c>
      <c r="N1057" s="55" t="s">
        <v>531</v>
      </c>
    </row>
    <row r="1058" spans="1:14" x14ac:dyDescent="0.3">
      <c r="A1058" s="41">
        <v>42310</v>
      </c>
      <c r="B1058" s="30">
        <v>0.45461805555555551</v>
      </c>
      <c r="C1058" s="13">
        <v>911</v>
      </c>
      <c r="D1058" s="13">
        <v>0.59150000000000003</v>
      </c>
      <c r="E1058" s="13">
        <v>10.220000000000001</v>
      </c>
      <c r="F1058" s="13">
        <v>7.8</v>
      </c>
      <c r="G1058" s="13">
        <v>10.4</v>
      </c>
      <c r="K1058" s="56">
        <v>85</v>
      </c>
    </row>
    <row r="1059" spans="1:14" x14ac:dyDescent="0.3">
      <c r="A1059" s="41">
        <v>42312</v>
      </c>
      <c r="B1059" s="30">
        <v>0.46689814814814817</v>
      </c>
      <c r="C1059" s="13">
        <v>1051</v>
      </c>
      <c r="D1059" s="13">
        <v>0.6825</v>
      </c>
      <c r="E1059" s="13">
        <v>8.94</v>
      </c>
      <c r="F1059" s="13">
        <v>7.86</v>
      </c>
      <c r="G1059" s="13">
        <v>12</v>
      </c>
      <c r="K1059" s="56">
        <v>85</v>
      </c>
    </row>
    <row r="1060" spans="1:14" x14ac:dyDescent="0.3">
      <c r="A1060" s="41">
        <v>42318</v>
      </c>
      <c r="B1060" s="30">
        <v>0.40844907407407405</v>
      </c>
      <c r="C1060" s="13">
        <v>391.8</v>
      </c>
      <c r="D1060" s="13">
        <v>0.25480000000000003</v>
      </c>
      <c r="E1060" s="13">
        <v>10.6</v>
      </c>
      <c r="F1060" s="13">
        <v>7.85</v>
      </c>
      <c r="G1060" s="13">
        <v>10.3</v>
      </c>
      <c r="K1060" s="56">
        <v>3448</v>
      </c>
    </row>
    <row r="1061" spans="1:14" x14ac:dyDescent="0.3">
      <c r="A1061" s="41">
        <v>42320</v>
      </c>
      <c r="B1061" s="30">
        <v>0.39452546296296293</v>
      </c>
      <c r="C1061" s="13">
        <v>775</v>
      </c>
      <c r="D1061" s="13">
        <v>0.50700000000000001</v>
      </c>
      <c r="E1061" s="13">
        <v>9.74</v>
      </c>
      <c r="F1061" s="13">
        <v>7.92</v>
      </c>
      <c r="G1061" s="13">
        <v>10</v>
      </c>
      <c r="K1061" s="56">
        <v>314</v>
      </c>
    </row>
    <row r="1062" spans="1:14" x14ac:dyDescent="0.3">
      <c r="A1062" s="41">
        <v>42332</v>
      </c>
      <c r="B1062" s="30">
        <v>0.45490740740740737</v>
      </c>
      <c r="C1062" s="13">
        <v>932</v>
      </c>
      <c r="D1062" s="13">
        <v>0.60450000000000004</v>
      </c>
      <c r="E1062" s="13">
        <v>14.5</v>
      </c>
      <c r="F1062" s="13">
        <v>8.07</v>
      </c>
      <c r="G1062" s="13">
        <v>2.9</v>
      </c>
      <c r="K1062" s="56">
        <v>63</v>
      </c>
      <c r="L1062" s="31">
        <f>AVERAGE(K1058:K1062)</f>
        <v>799</v>
      </c>
      <c r="M1062" s="38">
        <f>GEOMEAN(K1058:K1062)</f>
        <v>218.03944164752863</v>
      </c>
      <c r="N1062" s="55" t="s">
        <v>532</v>
      </c>
    </row>
    <row r="1063" spans="1:14" x14ac:dyDescent="0.3">
      <c r="A1063" s="41">
        <v>42339</v>
      </c>
      <c r="B1063" s="30">
        <v>0.42614583333333328</v>
      </c>
      <c r="C1063" s="13">
        <v>974</v>
      </c>
      <c r="D1063" s="13">
        <v>0.63049999999999995</v>
      </c>
      <c r="E1063" s="13">
        <v>12.48</v>
      </c>
      <c r="F1063" s="13">
        <v>8.07</v>
      </c>
      <c r="G1063" s="13">
        <v>8.5</v>
      </c>
      <c r="K1063" s="56">
        <v>464</v>
      </c>
    </row>
    <row r="1064" spans="1:14" x14ac:dyDescent="0.3">
      <c r="A1064" s="41">
        <v>42341</v>
      </c>
      <c r="B1064" s="30">
        <v>0.4225694444444445</v>
      </c>
      <c r="C1064" s="13">
        <v>1138</v>
      </c>
      <c r="D1064" s="13">
        <v>0.74099999999999999</v>
      </c>
      <c r="E1064" s="13">
        <v>15.79</v>
      </c>
      <c r="F1064" s="13">
        <v>7.99</v>
      </c>
      <c r="G1064" s="13">
        <v>2.9</v>
      </c>
      <c r="K1064" s="56">
        <v>228</v>
      </c>
    </row>
    <row r="1065" spans="1:14" x14ac:dyDescent="0.3">
      <c r="A1065" s="41">
        <v>42348</v>
      </c>
      <c r="B1065" s="30">
        <v>0.41494212962962962</v>
      </c>
      <c r="C1065" s="13">
        <v>1017</v>
      </c>
      <c r="D1065" s="13">
        <v>0.66300000000000003</v>
      </c>
      <c r="E1065" s="13">
        <v>13.35</v>
      </c>
      <c r="F1065" s="13">
        <v>8.09</v>
      </c>
      <c r="G1065" s="13">
        <v>6.3</v>
      </c>
      <c r="K1065" s="56">
        <v>74</v>
      </c>
    </row>
    <row r="1066" spans="1:14" x14ac:dyDescent="0.3">
      <c r="A1066" s="41">
        <v>42352</v>
      </c>
      <c r="B1066" s="57">
        <v>0.4226273148148148</v>
      </c>
      <c r="C1066" s="13">
        <v>1185</v>
      </c>
      <c r="D1066" s="13">
        <v>0.77349999999999997</v>
      </c>
      <c r="E1066" s="13">
        <v>8.83</v>
      </c>
      <c r="F1066" s="13">
        <v>7.94</v>
      </c>
      <c r="G1066" s="13">
        <v>12.2</v>
      </c>
      <c r="K1066" s="56">
        <v>7270</v>
      </c>
    </row>
    <row r="1067" spans="1:14" x14ac:dyDescent="0.3">
      <c r="A1067" s="41">
        <v>42355</v>
      </c>
      <c r="B1067" s="30">
        <v>0.3992708333333333</v>
      </c>
      <c r="C1067" s="13">
        <v>920</v>
      </c>
      <c r="D1067" s="13">
        <v>0.59799999999999998</v>
      </c>
      <c r="E1067" s="13">
        <v>11.94</v>
      </c>
      <c r="F1067" s="13">
        <v>7.96</v>
      </c>
      <c r="G1067" s="13">
        <v>5.3</v>
      </c>
      <c r="K1067" s="56">
        <v>1597</v>
      </c>
      <c r="L1067" s="31">
        <f>AVERAGE(K1063:K1067)</f>
        <v>1926.6</v>
      </c>
      <c r="M1067" s="38">
        <f>GEOMEAN(K1063:K1067)</f>
        <v>619.0201338848475</v>
      </c>
      <c r="N1067" s="55" t="s">
        <v>533</v>
      </c>
    </row>
    <row r="1068" spans="1:14" x14ac:dyDescent="0.3">
      <c r="A1068" s="41">
        <v>42374</v>
      </c>
      <c r="C1068" s="49"/>
      <c r="D1068" s="49"/>
      <c r="E1068" s="49"/>
      <c r="F1068" s="49"/>
      <c r="G1068" s="49" t="s">
        <v>719</v>
      </c>
    </row>
    <row r="1069" spans="1:14" x14ac:dyDescent="0.3">
      <c r="A1069" s="41">
        <v>42376</v>
      </c>
      <c r="B1069" s="57">
        <v>0.41843750000000002</v>
      </c>
      <c r="C1069" s="13">
        <v>1162</v>
      </c>
      <c r="D1069" s="13">
        <v>0.754</v>
      </c>
      <c r="E1069" s="13">
        <v>14.41</v>
      </c>
      <c r="F1069" s="13">
        <v>7.87</v>
      </c>
      <c r="G1069" s="13">
        <v>1</v>
      </c>
      <c r="K1069" s="51">
        <v>24192</v>
      </c>
    </row>
    <row r="1070" spans="1:14" x14ac:dyDescent="0.3">
      <c r="A1070" s="41">
        <v>42383</v>
      </c>
      <c r="G1070" s="49" t="s">
        <v>719</v>
      </c>
    </row>
    <row r="1071" spans="1:14" x14ac:dyDescent="0.3">
      <c r="A1071" s="41">
        <v>42390</v>
      </c>
      <c r="G1071" s="49" t="s">
        <v>719</v>
      </c>
    </row>
    <row r="1072" spans="1:14" x14ac:dyDescent="0.3">
      <c r="A1072" s="64">
        <v>42395</v>
      </c>
      <c r="B1072" s="30"/>
      <c r="C1072" s="65"/>
      <c r="D1072" s="65"/>
      <c r="E1072" s="65"/>
      <c r="F1072" s="65"/>
      <c r="G1072" s="49" t="s">
        <v>719</v>
      </c>
      <c r="L1072" s="31">
        <f>AVERAGE(K1068:K1072)</f>
        <v>24192</v>
      </c>
      <c r="M1072" s="38">
        <f>GEOMEAN(K1068:K1072)</f>
        <v>24192</v>
      </c>
      <c r="N1072" s="55" t="s">
        <v>534</v>
      </c>
    </row>
    <row r="1073" spans="1:39" x14ac:dyDescent="0.3">
      <c r="A1073" s="41">
        <v>42404</v>
      </c>
      <c r="B1073" s="57">
        <v>0.38759259259259254</v>
      </c>
      <c r="C1073" s="13">
        <v>1449</v>
      </c>
      <c r="D1073" s="13">
        <v>0.9425</v>
      </c>
      <c r="E1073" s="13">
        <v>13.52</v>
      </c>
      <c r="F1073" s="13">
        <v>8.07</v>
      </c>
      <c r="G1073" s="13">
        <v>3.3</v>
      </c>
      <c r="K1073" s="13">
        <v>17329</v>
      </c>
    </row>
    <row r="1074" spans="1:39" x14ac:dyDescent="0.3">
      <c r="A1074" s="41">
        <v>42409</v>
      </c>
      <c r="G1074" s="49" t="s">
        <v>719</v>
      </c>
    </row>
    <row r="1075" spans="1:39" x14ac:dyDescent="0.3">
      <c r="A1075" s="64">
        <v>42411</v>
      </c>
      <c r="B1075" s="28"/>
      <c r="G1075" s="13" t="s">
        <v>719</v>
      </c>
    </row>
    <row r="1076" spans="1:39" x14ac:dyDescent="0.3">
      <c r="A1076" s="41">
        <v>42416</v>
      </c>
      <c r="C1076" s="49"/>
      <c r="D1076" s="49"/>
      <c r="E1076" s="49"/>
      <c r="F1076" s="49"/>
      <c r="G1076" s="13" t="s">
        <v>719</v>
      </c>
    </row>
    <row r="1077" spans="1:39" x14ac:dyDescent="0.3">
      <c r="A1077" s="41">
        <v>42429</v>
      </c>
      <c r="C1077" s="49"/>
      <c r="D1077" s="49"/>
      <c r="E1077" s="49"/>
      <c r="F1077" s="49"/>
      <c r="G1077" s="13" t="s">
        <v>719</v>
      </c>
      <c r="L1077" s="31">
        <f>AVERAGE(K1073:K1077)</f>
        <v>17329</v>
      </c>
      <c r="M1077" s="38">
        <f>GEOMEAN(K1073:K1077)</f>
        <v>17329</v>
      </c>
      <c r="N1077" s="55" t="s">
        <v>535</v>
      </c>
    </row>
    <row r="1078" spans="1:39" x14ac:dyDescent="0.3">
      <c r="A1078" s="41">
        <v>42438</v>
      </c>
      <c r="B1078" s="30">
        <v>0.43104166666666671</v>
      </c>
      <c r="C1078" s="13">
        <v>1523</v>
      </c>
      <c r="D1078" s="13">
        <v>0.98799999999999999</v>
      </c>
      <c r="E1078" s="13">
        <v>12.74</v>
      </c>
      <c r="F1078" s="13">
        <v>7.78</v>
      </c>
      <c r="G1078" s="13">
        <v>12</v>
      </c>
      <c r="K1078" s="13">
        <v>24192</v>
      </c>
    </row>
    <row r="1079" spans="1:39" x14ac:dyDescent="0.3">
      <c r="A1079" s="41">
        <v>42445</v>
      </c>
    </row>
    <row r="1080" spans="1:39" x14ac:dyDescent="0.3">
      <c r="A1080" s="41">
        <v>42451</v>
      </c>
      <c r="B1080" s="30">
        <v>0.39968749999999997</v>
      </c>
      <c r="C1080" s="13">
        <v>1374</v>
      </c>
      <c r="D1080" s="13">
        <v>0.89049999999999996</v>
      </c>
      <c r="E1080" s="13">
        <v>13.03</v>
      </c>
      <c r="F1080" s="13">
        <v>7.8</v>
      </c>
      <c r="G1080" s="13">
        <v>6.4</v>
      </c>
      <c r="K1080" s="56">
        <v>6488</v>
      </c>
      <c r="O1080" s="28" t="s">
        <v>321</v>
      </c>
      <c r="P1080" s="28">
        <v>97.5</v>
      </c>
      <c r="Q1080" s="28" t="s">
        <v>321</v>
      </c>
      <c r="R1080" s="28" t="s">
        <v>321</v>
      </c>
      <c r="S1080" s="28" t="s">
        <v>321</v>
      </c>
      <c r="T1080" s="28" t="s">
        <v>321</v>
      </c>
      <c r="U1080" s="28" t="s">
        <v>321</v>
      </c>
      <c r="V1080" s="28" t="s">
        <v>522</v>
      </c>
      <c r="W1080" s="28" t="s">
        <v>321</v>
      </c>
      <c r="X1080" s="28">
        <v>99.3</v>
      </c>
      <c r="Y1080" s="28" t="s">
        <v>321</v>
      </c>
      <c r="Z1080" s="28" t="s">
        <v>321</v>
      </c>
      <c r="AA1080" s="28" t="s">
        <v>321</v>
      </c>
      <c r="AB1080" s="28">
        <v>65.599999999999994</v>
      </c>
      <c r="AC1080" s="28" t="s">
        <v>321</v>
      </c>
      <c r="AD1080" s="13">
        <v>372</v>
      </c>
      <c r="AE1080" s="28" t="s">
        <v>321</v>
      </c>
      <c r="AF1080" s="28"/>
      <c r="AH1080" s="28">
        <v>100000</v>
      </c>
      <c r="AI1080" s="28">
        <v>29600</v>
      </c>
      <c r="AJ1080" s="28">
        <v>3.7</v>
      </c>
      <c r="AK1080" s="28" t="s">
        <v>321</v>
      </c>
      <c r="AL1080" s="28" t="s">
        <v>321</v>
      </c>
      <c r="AM1080" s="28">
        <v>56.8</v>
      </c>
    </row>
    <row r="1081" spans="1:39" x14ac:dyDescent="0.3">
      <c r="A1081" s="41">
        <v>42452</v>
      </c>
      <c r="B1081" s="30">
        <v>0.39674768518518522</v>
      </c>
      <c r="C1081" s="13">
        <v>1367</v>
      </c>
      <c r="D1081" s="13">
        <v>0.89049999999999996</v>
      </c>
      <c r="E1081" s="13">
        <v>12.14</v>
      </c>
      <c r="F1081" s="13">
        <v>8.08</v>
      </c>
      <c r="G1081" s="13">
        <v>9.1999999999999993</v>
      </c>
      <c r="K1081" s="56">
        <v>12997</v>
      </c>
    </row>
    <row r="1082" spans="1:39" x14ac:dyDescent="0.3">
      <c r="A1082" s="41">
        <v>42459</v>
      </c>
      <c r="B1082" s="30">
        <v>0.39695601851851853</v>
      </c>
      <c r="C1082" s="13">
        <v>1202</v>
      </c>
      <c r="D1082" s="13">
        <v>0.78</v>
      </c>
      <c r="E1082" s="13">
        <v>11.83</v>
      </c>
      <c r="F1082" s="13">
        <v>8.1</v>
      </c>
      <c r="G1082" s="13">
        <v>8.5</v>
      </c>
      <c r="K1082" s="13">
        <v>609</v>
      </c>
      <c r="L1082" s="31">
        <f>AVERAGE(K1078:K1082)</f>
        <v>11071.5</v>
      </c>
      <c r="M1082" s="38">
        <f>GEOMEAN(K1078:K1082)</f>
        <v>5936.913982373836</v>
      </c>
      <c r="N1082" s="55" t="s">
        <v>536</v>
      </c>
    </row>
    <row r="1083" spans="1:39" x14ac:dyDescent="0.3">
      <c r="A1083" s="41">
        <v>42465</v>
      </c>
      <c r="B1083" s="30">
        <v>0.39403935185185185</v>
      </c>
      <c r="C1083" s="13">
        <v>1254</v>
      </c>
      <c r="D1083" s="13">
        <v>0.8125</v>
      </c>
      <c r="E1083" s="13">
        <v>13.58</v>
      </c>
      <c r="F1083" s="13">
        <v>8.06</v>
      </c>
      <c r="G1083" s="13">
        <v>4.7</v>
      </c>
      <c r="K1083" s="13">
        <v>262</v>
      </c>
    </row>
    <row r="1084" spans="1:39" x14ac:dyDescent="0.3">
      <c r="A1084" s="41">
        <v>42471</v>
      </c>
      <c r="B1084" s="30">
        <v>0.43246527777777777</v>
      </c>
      <c r="C1084" s="13">
        <v>437.7</v>
      </c>
      <c r="D1084" s="13">
        <v>0.28470000000000001</v>
      </c>
      <c r="E1084" s="13">
        <v>10.93</v>
      </c>
      <c r="F1084" s="13">
        <v>7.98</v>
      </c>
      <c r="G1084" s="13">
        <v>10.1</v>
      </c>
      <c r="K1084" s="13">
        <v>2481</v>
      </c>
    </row>
    <row r="1085" spans="1:39" x14ac:dyDescent="0.3">
      <c r="A1085" s="41">
        <v>42478</v>
      </c>
      <c r="B1085" s="30">
        <v>0.48431712962962964</v>
      </c>
      <c r="C1085" s="13">
        <v>1225</v>
      </c>
      <c r="D1085" s="13">
        <v>0.79949999999999999</v>
      </c>
      <c r="E1085" s="13">
        <v>12.9</v>
      </c>
      <c r="F1085" s="13">
        <v>8.11</v>
      </c>
      <c r="G1085" s="13">
        <v>16</v>
      </c>
      <c r="K1085" s="56">
        <v>160</v>
      </c>
    </row>
    <row r="1086" spans="1:39" x14ac:dyDescent="0.3">
      <c r="A1086" s="41">
        <v>42480</v>
      </c>
      <c r="B1086" s="30">
        <v>0.38751157407407405</v>
      </c>
      <c r="C1086" s="13">
        <v>1184</v>
      </c>
      <c r="D1086" s="13">
        <v>0.76700000000000002</v>
      </c>
      <c r="E1086" s="13">
        <v>9.77</v>
      </c>
      <c r="F1086" s="13">
        <v>7.96</v>
      </c>
      <c r="G1086" s="13">
        <v>14.1</v>
      </c>
      <c r="K1086" s="56">
        <v>122</v>
      </c>
    </row>
    <row r="1087" spans="1:39" x14ac:dyDescent="0.3">
      <c r="A1087" s="41">
        <v>42487</v>
      </c>
      <c r="G1087" s="13" t="s">
        <v>719</v>
      </c>
      <c r="L1087" s="31">
        <f>AVERAGE(K1083:K1087)</f>
        <v>756.25</v>
      </c>
      <c r="M1087" s="38">
        <f>GEOMEAN(K1083:K1087)</f>
        <v>335.62319487662444</v>
      </c>
      <c r="N1087" s="55" t="s">
        <v>537</v>
      </c>
    </row>
    <row r="1088" spans="1:39" x14ac:dyDescent="0.3">
      <c r="A1088" s="41">
        <v>42492</v>
      </c>
      <c r="B1088" s="30">
        <v>0.43259259259259258</v>
      </c>
      <c r="C1088" s="13">
        <v>588</v>
      </c>
      <c r="D1088" s="13">
        <v>0.38219999999999998</v>
      </c>
      <c r="E1088" s="13">
        <v>8.3800000000000008</v>
      </c>
      <c r="F1088" s="13">
        <v>7.82</v>
      </c>
      <c r="G1088" s="13">
        <v>15.8</v>
      </c>
      <c r="K1088" s="56">
        <v>2909</v>
      </c>
    </row>
    <row r="1089" spans="1:39" x14ac:dyDescent="0.3">
      <c r="A1089" s="41">
        <v>42494</v>
      </c>
      <c r="B1089" s="30">
        <v>0.4277199074074074</v>
      </c>
      <c r="C1089" s="13">
        <v>979</v>
      </c>
      <c r="D1089" s="13">
        <v>0.63700000000000001</v>
      </c>
      <c r="E1089" s="13">
        <v>10.09</v>
      </c>
      <c r="F1089" s="13">
        <v>7.95</v>
      </c>
      <c r="G1089" s="13">
        <v>12.8</v>
      </c>
      <c r="K1089" s="56">
        <v>369</v>
      </c>
    </row>
    <row r="1090" spans="1:39" x14ac:dyDescent="0.3">
      <c r="A1090" s="41">
        <v>42499</v>
      </c>
      <c r="B1090" s="30">
        <v>0.41457175925925926</v>
      </c>
      <c r="C1090" s="13">
        <v>387.5</v>
      </c>
      <c r="D1090" s="13">
        <v>0.25219999999999998</v>
      </c>
      <c r="E1090" s="13">
        <v>9.1199999999999992</v>
      </c>
      <c r="F1090" s="13">
        <v>7.85</v>
      </c>
      <c r="G1090" s="13">
        <v>12.9</v>
      </c>
      <c r="K1090" s="56">
        <v>5172</v>
      </c>
    </row>
    <row r="1091" spans="1:39" x14ac:dyDescent="0.3">
      <c r="A1091" s="41">
        <v>42502</v>
      </c>
      <c r="B1091" s="30">
        <v>0.4189930555555556</v>
      </c>
      <c r="C1091" s="13">
        <v>631</v>
      </c>
      <c r="D1091" s="13">
        <v>0.40949999999999998</v>
      </c>
      <c r="E1091" s="13">
        <v>8.76</v>
      </c>
      <c r="F1091" s="13">
        <v>7.7</v>
      </c>
      <c r="G1091" s="13">
        <v>17.8</v>
      </c>
      <c r="K1091" s="56">
        <v>2282</v>
      </c>
    </row>
    <row r="1092" spans="1:39" x14ac:dyDescent="0.3">
      <c r="A1092" s="41">
        <v>42509</v>
      </c>
      <c r="B1092" s="30">
        <v>0.38125000000000003</v>
      </c>
      <c r="C1092" s="13">
        <v>1001</v>
      </c>
      <c r="D1092" s="13">
        <v>0.65</v>
      </c>
      <c r="E1092" s="13">
        <v>9.4600000000000009</v>
      </c>
      <c r="F1092" s="13">
        <v>7.85</v>
      </c>
      <c r="G1092" s="13">
        <v>12.3</v>
      </c>
      <c r="K1092" s="56">
        <v>932</v>
      </c>
      <c r="L1092" s="31">
        <f>AVERAGE(K1088:K1092)</f>
        <v>2332.8000000000002</v>
      </c>
      <c r="M1092" s="38">
        <f>GEOMEAN(K1088:K1092)</f>
        <v>1638.445618052202</v>
      </c>
      <c r="N1092" s="55" t="s">
        <v>538</v>
      </c>
    </row>
    <row r="1093" spans="1:39" x14ac:dyDescent="0.3">
      <c r="A1093" s="41">
        <v>42522</v>
      </c>
      <c r="B1093" s="30">
        <v>0.49450231481481483</v>
      </c>
      <c r="C1093" s="13">
        <v>1148</v>
      </c>
      <c r="D1093" s="13">
        <v>0.74750000000000005</v>
      </c>
      <c r="E1093" s="13">
        <v>9.42</v>
      </c>
      <c r="F1093" s="13">
        <v>8.01</v>
      </c>
      <c r="G1093" s="13">
        <v>21.7</v>
      </c>
      <c r="K1093" s="56">
        <v>187</v>
      </c>
    </row>
    <row r="1094" spans="1:39" x14ac:dyDescent="0.3">
      <c r="A1094" s="41">
        <v>42529</v>
      </c>
      <c r="B1094" s="30">
        <v>0.3835648148148148</v>
      </c>
      <c r="C1094" s="13">
        <v>992</v>
      </c>
      <c r="D1094" s="13">
        <v>0.64349999999999996</v>
      </c>
      <c r="E1094" s="13">
        <v>7.68</v>
      </c>
      <c r="F1094" s="13">
        <v>7.78</v>
      </c>
      <c r="G1094" s="13">
        <v>16.600000000000001</v>
      </c>
      <c r="K1094" s="56">
        <v>481</v>
      </c>
    </row>
    <row r="1095" spans="1:39" x14ac:dyDescent="0.3">
      <c r="A1095" s="41">
        <v>42537</v>
      </c>
      <c r="B1095" s="30">
        <v>0.42864583333333334</v>
      </c>
      <c r="C1095" s="13">
        <v>555</v>
      </c>
      <c r="D1095" s="13">
        <v>0.36399999999999999</v>
      </c>
      <c r="E1095" s="13">
        <v>7.58</v>
      </c>
      <c r="F1095" s="13">
        <v>7.94</v>
      </c>
      <c r="G1095" s="13">
        <v>22.1</v>
      </c>
      <c r="K1095" s="56">
        <v>4611</v>
      </c>
    </row>
    <row r="1096" spans="1:39" x14ac:dyDescent="0.3">
      <c r="A1096" s="41">
        <v>42548</v>
      </c>
      <c r="B1096" s="30">
        <v>0.41009259259259262</v>
      </c>
      <c r="C1096" s="13">
        <v>959</v>
      </c>
      <c r="D1096" s="13">
        <v>0.624</v>
      </c>
      <c r="E1096" s="13">
        <v>6.54</v>
      </c>
      <c r="F1096" s="13">
        <v>7.93</v>
      </c>
      <c r="G1096" s="13">
        <v>23.3</v>
      </c>
      <c r="K1096" s="56">
        <v>1291</v>
      </c>
    </row>
    <row r="1097" spans="1:39" x14ac:dyDescent="0.3">
      <c r="A1097" s="41">
        <v>42549</v>
      </c>
      <c r="B1097" s="30">
        <v>0.41914351851851855</v>
      </c>
      <c r="C1097" s="13">
        <v>914</v>
      </c>
      <c r="D1097" s="13">
        <v>0.59150000000000003</v>
      </c>
      <c r="E1097" s="13">
        <v>7.07</v>
      </c>
      <c r="F1097" s="13">
        <v>7.71</v>
      </c>
      <c r="G1097" s="13">
        <v>22.4</v>
      </c>
      <c r="K1097" s="51">
        <v>24192</v>
      </c>
      <c r="L1097" s="31">
        <f>AVERAGE(K1093:K1097)</f>
        <v>6152.4</v>
      </c>
      <c r="M1097" s="38">
        <f>GEOMEAN(K1093:K1097)</f>
        <v>1669.0754307187462</v>
      </c>
      <c r="N1097" s="55" t="s">
        <v>539</v>
      </c>
    </row>
    <row r="1098" spans="1:39" x14ac:dyDescent="0.3">
      <c r="A1098" s="41">
        <v>42557</v>
      </c>
      <c r="B1098" s="57">
        <v>0.44171296296296297</v>
      </c>
      <c r="C1098" s="13">
        <v>160.9</v>
      </c>
      <c r="D1098" s="13">
        <v>0.1047</v>
      </c>
      <c r="E1098" s="13">
        <v>7.98</v>
      </c>
      <c r="F1098" s="13">
        <v>8.08</v>
      </c>
      <c r="G1098" s="13">
        <v>20.9</v>
      </c>
      <c r="K1098" s="51">
        <v>24192</v>
      </c>
    </row>
    <row r="1099" spans="1:39" x14ac:dyDescent="0.3">
      <c r="A1099" s="41">
        <v>42565</v>
      </c>
      <c r="B1099" s="30">
        <v>0.41466435185185185</v>
      </c>
      <c r="C1099" s="13">
        <v>456.8</v>
      </c>
      <c r="D1099" s="13">
        <v>0.29699999999999999</v>
      </c>
      <c r="E1099" s="13">
        <v>7.58</v>
      </c>
      <c r="F1099" s="13">
        <v>7.98</v>
      </c>
      <c r="G1099" s="13">
        <v>22.8</v>
      </c>
      <c r="K1099" s="56">
        <v>3448</v>
      </c>
    </row>
    <row r="1100" spans="1:39" x14ac:dyDescent="0.3">
      <c r="A1100" s="41">
        <v>42569</v>
      </c>
      <c r="B1100" s="30">
        <v>0.47362268518518519</v>
      </c>
      <c r="C1100" s="13">
        <v>257.7</v>
      </c>
      <c r="D1100" s="13">
        <v>0.16769999999999999</v>
      </c>
      <c r="E1100" s="13">
        <v>7.99</v>
      </c>
      <c r="F1100" s="13">
        <v>7.94</v>
      </c>
      <c r="G1100" s="13">
        <v>22.6</v>
      </c>
      <c r="K1100" s="56">
        <v>8164</v>
      </c>
    </row>
    <row r="1101" spans="1:39" x14ac:dyDescent="0.3">
      <c r="A1101" s="41">
        <v>42571</v>
      </c>
      <c r="B1101" s="30">
        <v>0.39799768518518519</v>
      </c>
      <c r="C1101" s="13">
        <v>774</v>
      </c>
      <c r="D1101" s="13">
        <v>0.50049999999999994</v>
      </c>
      <c r="E1101" s="13">
        <v>7.53</v>
      </c>
      <c r="F1101" s="13">
        <v>7.99</v>
      </c>
      <c r="G1101" s="13">
        <v>23.2</v>
      </c>
      <c r="K1101" s="56">
        <v>4352</v>
      </c>
      <c r="O1101" s="28" t="s">
        <v>321</v>
      </c>
      <c r="P1101" s="28">
        <v>77</v>
      </c>
      <c r="Q1101" s="28" t="s">
        <v>321</v>
      </c>
      <c r="R1101" s="28" t="s">
        <v>321</v>
      </c>
      <c r="S1101" s="28" t="s">
        <v>321</v>
      </c>
      <c r="T1101" s="28" t="s">
        <v>321</v>
      </c>
      <c r="U1101" s="28" t="s">
        <v>321</v>
      </c>
      <c r="V1101" s="28" t="s">
        <v>112</v>
      </c>
      <c r="W1101" s="28" t="s">
        <v>321</v>
      </c>
      <c r="X1101" s="28">
        <v>113</v>
      </c>
      <c r="Y1101" s="28">
        <v>0.64</v>
      </c>
      <c r="Z1101" s="28">
        <v>0.95</v>
      </c>
      <c r="AA1101" s="28" t="s">
        <v>321</v>
      </c>
      <c r="AB1101" s="28">
        <v>36.1</v>
      </c>
      <c r="AC1101" s="28" t="s">
        <v>321</v>
      </c>
      <c r="AD1101" s="13">
        <v>219</v>
      </c>
      <c r="AE1101" s="28" t="s">
        <v>321</v>
      </c>
      <c r="AF1101" s="28"/>
      <c r="AG1101" s="28" t="s">
        <v>321</v>
      </c>
      <c r="AH1101" s="28">
        <v>60400</v>
      </c>
      <c r="AI1101" s="28">
        <v>16600</v>
      </c>
      <c r="AJ1101" s="28">
        <v>4.3</v>
      </c>
      <c r="AK1101" s="28" t="s">
        <v>321</v>
      </c>
      <c r="AL1101" s="28" t="s">
        <v>321</v>
      </c>
      <c r="AM1101" s="28">
        <v>8.4</v>
      </c>
    </row>
    <row r="1102" spans="1:39" x14ac:dyDescent="0.3">
      <c r="A1102" s="41">
        <v>42578</v>
      </c>
      <c r="B1102" s="57">
        <v>0.39751157407407406</v>
      </c>
      <c r="C1102" s="13">
        <v>1191</v>
      </c>
      <c r="D1102" s="13">
        <v>0.77349999999999997</v>
      </c>
      <c r="E1102" s="13">
        <v>5.71</v>
      </c>
      <c r="F1102" s="13">
        <v>7.9</v>
      </c>
      <c r="G1102" s="13">
        <v>22.4</v>
      </c>
      <c r="K1102" s="56">
        <v>24192</v>
      </c>
      <c r="L1102" s="31">
        <f>AVERAGE(K1098:K1102)</f>
        <v>12869.6</v>
      </c>
      <c r="M1102" s="38">
        <f>GEOMEAN(K1098:K1102)</f>
        <v>9356.2224203753776</v>
      </c>
      <c r="N1102" s="55" t="s">
        <v>540</v>
      </c>
      <c r="AG1102" s="28"/>
      <c r="AM1102" s="28"/>
    </row>
    <row r="1103" spans="1:39" x14ac:dyDescent="0.3">
      <c r="A1103" s="41">
        <v>42584</v>
      </c>
      <c r="B1103" s="30">
        <v>0.43974537037037037</v>
      </c>
      <c r="C1103" s="13">
        <v>790</v>
      </c>
      <c r="D1103" s="13">
        <v>0.51349999999999996</v>
      </c>
      <c r="E1103" s="13">
        <v>7.56</v>
      </c>
      <c r="F1103" s="13">
        <v>8.0299999999999994</v>
      </c>
      <c r="G1103" s="13">
        <v>23.3</v>
      </c>
      <c r="K1103" s="51">
        <v>24192</v>
      </c>
      <c r="AG1103" s="28"/>
      <c r="AM1103" s="28"/>
    </row>
    <row r="1104" spans="1:39" x14ac:dyDescent="0.3">
      <c r="A1104" s="41">
        <v>42593</v>
      </c>
      <c r="B1104" s="30">
        <v>0.39445601851851847</v>
      </c>
      <c r="C1104" s="13">
        <v>420.4</v>
      </c>
      <c r="D1104" s="13">
        <v>0.27300000000000002</v>
      </c>
      <c r="E1104" s="13">
        <v>6.52</v>
      </c>
      <c r="F1104" s="13">
        <v>8.02</v>
      </c>
      <c r="G1104" s="13">
        <v>24.6</v>
      </c>
      <c r="K1104" s="56">
        <v>8164</v>
      </c>
      <c r="AG1104" s="28"/>
      <c r="AM1104" s="28"/>
    </row>
    <row r="1105" spans="1:39" x14ac:dyDescent="0.3">
      <c r="A1105" s="41">
        <v>42597</v>
      </c>
      <c r="B1105" s="30">
        <v>0.4160300925925926</v>
      </c>
      <c r="C1105" s="13">
        <v>391.8</v>
      </c>
      <c r="D1105" s="13">
        <v>0.25480000000000003</v>
      </c>
      <c r="E1105" s="13">
        <v>7.36</v>
      </c>
      <c r="F1105" s="13">
        <v>8</v>
      </c>
      <c r="G1105" s="13">
        <v>22.9</v>
      </c>
      <c r="K1105" s="56">
        <v>17329</v>
      </c>
      <c r="AG1105" s="28"/>
      <c r="AM1105" s="28"/>
    </row>
    <row r="1106" spans="1:39" x14ac:dyDescent="0.3">
      <c r="A1106" s="41">
        <v>42599</v>
      </c>
      <c r="B1106" s="30">
        <v>0.41031250000000002</v>
      </c>
      <c r="C1106" s="13">
        <v>132.19999999999999</v>
      </c>
      <c r="D1106" s="13">
        <v>8.5800000000000001E-2</v>
      </c>
      <c r="E1106" s="13">
        <v>7.51</v>
      </c>
      <c r="F1106" s="13">
        <v>7.84</v>
      </c>
      <c r="G1106" s="13">
        <v>22.6</v>
      </c>
      <c r="K1106" s="56">
        <v>2909</v>
      </c>
      <c r="AG1106" s="28"/>
      <c r="AM1106" s="28"/>
    </row>
    <row r="1107" spans="1:39" x14ac:dyDescent="0.3">
      <c r="A1107" s="41">
        <v>42612</v>
      </c>
      <c r="B1107" s="30">
        <v>0.40834490740740742</v>
      </c>
      <c r="C1107" s="13">
        <v>852</v>
      </c>
      <c r="D1107" s="13">
        <v>0.55249999999999999</v>
      </c>
      <c r="E1107" s="13">
        <v>6.62</v>
      </c>
      <c r="F1107" s="13">
        <v>7.85</v>
      </c>
      <c r="G1107" s="13">
        <v>22.9</v>
      </c>
      <c r="K1107" s="56">
        <v>2723</v>
      </c>
      <c r="L1107" s="31">
        <f>AVERAGE(K1103:K1107)</f>
        <v>11063.4</v>
      </c>
      <c r="M1107" s="38">
        <f>GEOMEAN(K1103:K1107)</f>
        <v>7702.4329567521527</v>
      </c>
      <c r="N1107" s="55" t="s">
        <v>541</v>
      </c>
      <c r="AG1107" s="28"/>
      <c r="AM1107" s="28"/>
    </row>
    <row r="1108" spans="1:39" x14ac:dyDescent="0.3">
      <c r="A1108" s="41">
        <v>42613</v>
      </c>
      <c r="B1108" s="30">
        <v>0.40362268518518518</v>
      </c>
      <c r="C1108" s="13">
        <v>541</v>
      </c>
      <c r="D1108" s="13">
        <v>0.35099999999999998</v>
      </c>
      <c r="E1108" s="13">
        <v>6.89</v>
      </c>
      <c r="F1108" s="13">
        <v>7.83</v>
      </c>
      <c r="G1108" s="13">
        <v>23</v>
      </c>
      <c r="K1108" s="56">
        <v>3255</v>
      </c>
      <c r="AG1108" s="28"/>
      <c r="AM1108" s="28"/>
    </row>
    <row r="1109" spans="1:39" x14ac:dyDescent="0.3">
      <c r="A1109" s="41">
        <v>42614</v>
      </c>
      <c r="B1109" s="30">
        <v>0.44497685185185182</v>
      </c>
      <c r="C1109" s="13">
        <v>784</v>
      </c>
      <c r="D1109" s="13">
        <v>0.50700000000000001</v>
      </c>
      <c r="E1109" s="13">
        <v>7.65</v>
      </c>
      <c r="F1109" s="13">
        <v>7.76</v>
      </c>
      <c r="G1109" s="13">
        <v>21</v>
      </c>
      <c r="K1109" s="56">
        <v>576</v>
      </c>
      <c r="AG1109" s="28"/>
      <c r="AM1109" s="28"/>
    </row>
    <row r="1110" spans="1:39" x14ac:dyDescent="0.3">
      <c r="A1110" s="41">
        <v>42627</v>
      </c>
      <c r="B1110" s="30">
        <v>0.46119212962962958</v>
      </c>
      <c r="C1110" s="13">
        <v>869</v>
      </c>
      <c r="D1110" s="13">
        <v>0.5655</v>
      </c>
      <c r="E1110" s="13">
        <v>8.4700000000000006</v>
      </c>
      <c r="F1110" s="13">
        <v>7.93</v>
      </c>
      <c r="G1110" s="13">
        <v>20.399999999999999</v>
      </c>
      <c r="K1110" s="56">
        <v>350</v>
      </c>
      <c r="AG1110" s="28"/>
      <c r="AM1110" s="28"/>
    </row>
    <row r="1111" spans="1:39" x14ac:dyDescent="0.3">
      <c r="A1111" s="41">
        <v>42632</v>
      </c>
      <c r="B1111" s="30">
        <v>0.43974537037037037</v>
      </c>
      <c r="C1111" s="13">
        <v>725</v>
      </c>
      <c r="D1111" s="13">
        <v>0.46800000000000003</v>
      </c>
      <c r="E1111" s="13">
        <v>7.7</v>
      </c>
      <c r="F1111" s="13">
        <v>7.79</v>
      </c>
      <c r="G1111" s="13">
        <v>20</v>
      </c>
      <c r="K1111" s="56">
        <v>8164</v>
      </c>
      <c r="AG1111" s="28"/>
      <c r="AM1111" s="28"/>
    </row>
    <row r="1112" spans="1:39" x14ac:dyDescent="0.3">
      <c r="A1112" s="41">
        <v>42634</v>
      </c>
      <c r="B1112" s="30">
        <v>0.38491898148148151</v>
      </c>
      <c r="C1112" s="13">
        <v>845</v>
      </c>
      <c r="D1112" s="13">
        <v>0.55249999999999999</v>
      </c>
      <c r="E1112" s="13">
        <v>7.85</v>
      </c>
      <c r="F1112" s="13">
        <v>7.9</v>
      </c>
      <c r="G1112" s="13">
        <v>19.100000000000001</v>
      </c>
      <c r="K1112" s="56">
        <v>763</v>
      </c>
      <c r="L1112" s="31">
        <f>AVERAGE(K1108:K1112)</f>
        <v>2621.6</v>
      </c>
      <c r="M1112" s="38">
        <f>GEOMEAN(K1108:K1112)</f>
        <v>1325.2377880621589</v>
      </c>
      <c r="N1112" s="55" t="s">
        <v>542</v>
      </c>
      <c r="AG1112" s="28"/>
      <c r="AM1112" s="28"/>
    </row>
    <row r="1113" spans="1:39" x14ac:dyDescent="0.3">
      <c r="A1113" s="41">
        <v>42639</v>
      </c>
      <c r="B1113" s="30">
        <v>0.46285879629629628</v>
      </c>
      <c r="C1113" s="13">
        <v>262.2</v>
      </c>
      <c r="D1113" s="13">
        <v>0.17030000000000001</v>
      </c>
      <c r="E1113" s="13">
        <v>7.96</v>
      </c>
      <c r="F1113" s="13">
        <v>7.64</v>
      </c>
      <c r="G1113" s="13">
        <v>20.2</v>
      </c>
      <c r="K1113" s="56">
        <v>10462</v>
      </c>
      <c r="AG1113" s="28"/>
      <c r="AM1113" s="28"/>
    </row>
    <row r="1114" spans="1:39" x14ac:dyDescent="0.3">
      <c r="A1114" s="41">
        <v>42656</v>
      </c>
      <c r="B1114" s="30">
        <v>0.39939814814814811</v>
      </c>
      <c r="C1114" s="13">
        <v>1164</v>
      </c>
      <c r="D1114" s="13">
        <v>0.754</v>
      </c>
      <c r="E1114" s="13">
        <v>8.41</v>
      </c>
      <c r="F1114" s="13">
        <v>8.0299999999999994</v>
      </c>
      <c r="G1114" s="13">
        <v>14.6</v>
      </c>
      <c r="K1114" s="56">
        <v>1497</v>
      </c>
      <c r="AG1114" s="28"/>
      <c r="AM1114" s="28"/>
    </row>
    <row r="1115" spans="1:39" x14ac:dyDescent="0.3">
      <c r="A1115" s="41">
        <v>42660</v>
      </c>
      <c r="B1115" s="57">
        <v>0.35848379629629629</v>
      </c>
      <c r="C1115" s="13">
        <v>1003</v>
      </c>
      <c r="D1115" s="13">
        <v>0.65</v>
      </c>
      <c r="E1115" s="13">
        <v>6.22</v>
      </c>
      <c r="F1115" s="13">
        <v>7.76</v>
      </c>
      <c r="G1115" s="13">
        <v>16.899999999999999</v>
      </c>
      <c r="K1115" s="56">
        <v>12033</v>
      </c>
      <c r="AG1115" s="28"/>
      <c r="AM1115" s="28"/>
    </row>
    <row r="1116" spans="1:39" x14ac:dyDescent="0.3">
      <c r="A1116" s="41">
        <v>42663</v>
      </c>
      <c r="B1116" s="57">
        <v>0.48557870370370365</v>
      </c>
      <c r="C1116" s="13">
        <v>333.4</v>
      </c>
      <c r="D1116" s="13">
        <v>0.2165</v>
      </c>
      <c r="E1116" s="13">
        <v>9.5</v>
      </c>
      <c r="F1116" s="13">
        <v>8.0500000000000007</v>
      </c>
      <c r="G1116" s="13">
        <v>16.600000000000001</v>
      </c>
      <c r="K1116" s="56">
        <v>7701</v>
      </c>
      <c r="AG1116" s="28"/>
      <c r="AM1116" s="28"/>
    </row>
    <row r="1117" spans="1:39" x14ac:dyDescent="0.3">
      <c r="A1117" s="41">
        <v>42668</v>
      </c>
      <c r="B1117" s="30">
        <v>0.42473379629629626</v>
      </c>
      <c r="C1117" s="13">
        <v>850</v>
      </c>
      <c r="D1117" s="13">
        <v>0.55249999999999999</v>
      </c>
      <c r="E1117" s="13">
        <v>12</v>
      </c>
      <c r="F1117" s="13">
        <v>7.87</v>
      </c>
      <c r="G1117" s="13">
        <v>10.9</v>
      </c>
      <c r="K1117" s="51">
        <v>24192</v>
      </c>
      <c r="O1117" s="28" t="s">
        <v>321</v>
      </c>
      <c r="P1117" s="28">
        <v>86.5</v>
      </c>
      <c r="Q1117" s="28" t="s">
        <v>321</v>
      </c>
      <c r="R1117" s="28" t="s">
        <v>321</v>
      </c>
      <c r="S1117" s="28" t="s">
        <v>321</v>
      </c>
      <c r="T1117" s="28" t="s">
        <v>321</v>
      </c>
      <c r="U1117" s="28" t="s">
        <v>321</v>
      </c>
      <c r="V1117" s="28" t="s">
        <v>112</v>
      </c>
      <c r="W1117" s="28" t="s">
        <v>321</v>
      </c>
      <c r="X1117" s="28">
        <v>126</v>
      </c>
      <c r="Y1117" s="28" t="s">
        <v>321</v>
      </c>
      <c r="Z1117" s="28">
        <v>0.78</v>
      </c>
      <c r="AA1117" s="28">
        <v>0.32</v>
      </c>
      <c r="AB1117" s="28">
        <v>50.7</v>
      </c>
      <c r="AC1117" s="28">
        <v>0.35</v>
      </c>
      <c r="AD1117" s="28">
        <v>332</v>
      </c>
      <c r="AE1117" s="28" t="s">
        <v>321</v>
      </c>
      <c r="AF1117" s="28"/>
      <c r="AG1117" s="28" t="s">
        <v>321</v>
      </c>
      <c r="AH1117" s="28">
        <v>96900</v>
      </c>
      <c r="AI1117" s="28">
        <v>21800</v>
      </c>
      <c r="AJ1117" s="13">
        <v>4.5999999999999996</v>
      </c>
      <c r="AK1117" s="28" t="s">
        <v>321</v>
      </c>
      <c r="AL1117" s="28" t="s">
        <v>321</v>
      </c>
      <c r="AM1117" s="28">
        <v>12.9</v>
      </c>
    </row>
    <row r="1118" spans="1:39" x14ac:dyDescent="0.3">
      <c r="A1118" s="41">
        <v>42674</v>
      </c>
      <c r="B1118" s="30">
        <v>0.43853009259259257</v>
      </c>
      <c r="C1118" s="13">
        <v>1022</v>
      </c>
      <c r="D1118" s="13">
        <v>0.66300000000000003</v>
      </c>
      <c r="E1118" s="13">
        <v>8.77</v>
      </c>
      <c r="F1118" s="13">
        <v>7.82</v>
      </c>
      <c r="G1118" s="13">
        <v>13</v>
      </c>
      <c r="K1118" s="56">
        <v>301</v>
      </c>
      <c r="L1118" s="31">
        <f>AVERAGE(K1114:K1118)</f>
        <v>9144.7999999999993</v>
      </c>
      <c r="M1118" s="38">
        <f>GEOMEAN(K1114:K1118)</f>
        <v>3989.1119270050444</v>
      </c>
      <c r="N1118" s="55" t="s">
        <v>543</v>
      </c>
    </row>
    <row r="1119" spans="1:39" x14ac:dyDescent="0.3">
      <c r="A1119" s="41">
        <v>42676</v>
      </c>
      <c r="B1119" s="30">
        <v>0.42322916666666671</v>
      </c>
      <c r="C1119" s="13">
        <v>1072</v>
      </c>
      <c r="D1119" s="13">
        <v>0.69550000000000001</v>
      </c>
      <c r="E1119" s="13">
        <v>7.84</v>
      </c>
      <c r="F1119" s="13">
        <v>7.74</v>
      </c>
      <c r="G1119" s="13">
        <v>15</v>
      </c>
      <c r="K1119" s="56">
        <v>345</v>
      </c>
    </row>
    <row r="1120" spans="1:39" x14ac:dyDescent="0.3">
      <c r="A1120" s="41">
        <v>42683</v>
      </c>
      <c r="B1120" s="30">
        <v>0.49966435185185182</v>
      </c>
      <c r="C1120" s="13">
        <v>1198</v>
      </c>
      <c r="D1120" s="13">
        <v>0.78</v>
      </c>
      <c r="E1120" s="13">
        <v>9.43</v>
      </c>
      <c r="F1120" s="13">
        <v>7.72</v>
      </c>
      <c r="G1120" s="13">
        <v>11</v>
      </c>
      <c r="K1120" s="51">
        <v>24192</v>
      </c>
    </row>
    <row r="1121" spans="1:14" x14ac:dyDescent="0.3">
      <c r="A1121" s="41">
        <v>42688</v>
      </c>
      <c r="B1121" s="57">
        <v>0.41349537037037037</v>
      </c>
      <c r="C1121" s="13">
        <v>1116</v>
      </c>
      <c r="D1121" s="13">
        <v>0.72799999999999998</v>
      </c>
      <c r="E1121" s="13">
        <v>11.15</v>
      </c>
      <c r="F1121" s="13">
        <v>7.84</v>
      </c>
      <c r="G1121" s="13">
        <v>5.3</v>
      </c>
      <c r="K1121" s="56">
        <v>41</v>
      </c>
    </row>
    <row r="1122" spans="1:14" x14ac:dyDescent="0.3">
      <c r="A1122" s="41">
        <v>42690</v>
      </c>
      <c r="B1122" s="30">
        <v>0.39658564814814817</v>
      </c>
      <c r="C1122" s="13">
        <v>1181</v>
      </c>
      <c r="D1122" s="13">
        <v>0.76700000000000002</v>
      </c>
      <c r="E1122" s="13">
        <v>9.11</v>
      </c>
      <c r="F1122" s="13">
        <v>7.86</v>
      </c>
      <c r="G1122" s="13">
        <v>7.4</v>
      </c>
      <c r="K1122" s="51">
        <v>24192</v>
      </c>
    </row>
    <row r="1123" spans="1:14" x14ac:dyDescent="0.3">
      <c r="A1123" s="41">
        <v>42703</v>
      </c>
      <c r="B1123" s="30">
        <v>0.47461805555555553</v>
      </c>
      <c r="C1123" s="13">
        <v>469.4</v>
      </c>
      <c r="D1123" s="13">
        <v>0.30480000000000002</v>
      </c>
      <c r="E1123" s="13">
        <v>11.37</v>
      </c>
      <c r="F1123" s="13">
        <v>9.9</v>
      </c>
      <c r="G1123" s="13">
        <v>8.07</v>
      </c>
      <c r="K1123" s="56">
        <v>1918</v>
      </c>
      <c r="L1123" s="31">
        <f>AVERAGE(K1119:K1123)</f>
        <v>10137.6</v>
      </c>
      <c r="M1123" s="38">
        <f>GEOMEAN(K1119:K1123)</f>
        <v>1738.437255154832</v>
      </c>
      <c r="N1123" s="55" t="s">
        <v>544</v>
      </c>
    </row>
    <row r="1124" spans="1:14" x14ac:dyDescent="0.3">
      <c r="A1124" s="41">
        <v>42705</v>
      </c>
      <c r="B1124" s="57">
        <v>0.42234953703703698</v>
      </c>
      <c r="C1124" s="13">
        <v>791</v>
      </c>
      <c r="D1124" s="13">
        <v>0.51349999999999996</v>
      </c>
      <c r="E1124" s="13">
        <v>11.84</v>
      </c>
      <c r="F1124" s="13">
        <v>7.93</v>
      </c>
      <c r="G1124" s="13">
        <v>6.4</v>
      </c>
      <c r="K1124" s="56">
        <v>262</v>
      </c>
    </row>
    <row r="1125" spans="1:14" x14ac:dyDescent="0.3">
      <c r="A1125" s="41">
        <v>42710</v>
      </c>
      <c r="B1125" s="30">
        <v>0.46918981481481481</v>
      </c>
      <c r="C1125" s="13">
        <v>659</v>
      </c>
      <c r="D1125" s="13">
        <v>0.42830000000000001</v>
      </c>
      <c r="E1125" s="13">
        <v>12.12</v>
      </c>
      <c r="F1125" s="13">
        <v>7.61</v>
      </c>
      <c r="G1125" s="13">
        <v>5.7</v>
      </c>
      <c r="K1125" s="51">
        <v>24192</v>
      </c>
    </row>
    <row r="1126" spans="1:14" x14ac:dyDescent="0.3">
      <c r="A1126" s="41">
        <v>42712</v>
      </c>
      <c r="B1126" s="30">
        <v>0.4135300925925926</v>
      </c>
      <c r="C1126" s="13">
        <v>813</v>
      </c>
      <c r="D1126" s="13">
        <v>0.52849999999999997</v>
      </c>
      <c r="E1126" s="13">
        <v>16.27</v>
      </c>
      <c r="F1126" s="13">
        <v>8.36</v>
      </c>
      <c r="G1126" s="13">
        <v>1.9</v>
      </c>
      <c r="K1126" s="56">
        <v>173</v>
      </c>
    </row>
    <row r="1127" spans="1:14" x14ac:dyDescent="0.3">
      <c r="A1127" s="41">
        <v>42717</v>
      </c>
      <c r="B1127" s="30">
        <v>0.38972222222222225</v>
      </c>
      <c r="C1127" s="13">
        <v>1323</v>
      </c>
      <c r="D1127" s="13">
        <v>0.85799999999999998</v>
      </c>
      <c r="E1127" s="13">
        <v>13.05</v>
      </c>
      <c r="F1127" s="13">
        <v>7.9</v>
      </c>
      <c r="G1127" s="13">
        <v>1.7</v>
      </c>
      <c r="K1127" s="56">
        <v>24192</v>
      </c>
      <c r="L1127" s="31">
        <f>AVERAGE(K1123:K1127)</f>
        <v>10147.4</v>
      </c>
      <c r="M1127" s="38">
        <f>GEOMEAN(K1123:K1127)</f>
        <v>2194.3601560018383</v>
      </c>
      <c r="N1127" s="55" t="s">
        <v>545</v>
      </c>
    </row>
    <row r="1128" spans="1:14" x14ac:dyDescent="0.3">
      <c r="A1128" s="41">
        <v>42738</v>
      </c>
      <c r="B1128" s="30">
        <v>0.42379629629629628</v>
      </c>
      <c r="C1128" s="13">
        <v>784</v>
      </c>
      <c r="D1128" s="13">
        <v>0.50700000000000001</v>
      </c>
      <c r="E1128" s="13">
        <v>11.33</v>
      </c>
      <c r="F1128" s="13">
        <v>7.88</v>
      </c>
      <c r="G1128" s="13">
        <v>8.1</v>
      </c>
      <c r="K1128" s="56">
        <v>5794</v>
      </c>
    </row>
    <row r="1129" spans="1:14" x14ac:dyDescent="0.3">
      <c r="A1129" s="41">
        <v>42740</v>
      </c>
      <c r="B1129" s="30">
        <v>0.42363425925925924</v>
      </c>
      <c r="C1129" s="13">
        <v>1101</v>
      </c>
      <c r="D1129" s="13">
        <v>0.71499999999999997</v>
      </c>
      <c r="E1129" s="13">
        <v>14.34</v>
      </c>
      <c r="F1129" s="13">
        <v>8.1</v>
      </c>
      <c r="G1129" s="13">
        <v>0.4</v>
      </c>
      <c r="K1129" s="56">
        <v>733</v>
      </c>
    </row>
    <row r="1130" spans="1:14" x14ac:dyDescent="0.3">
      <c r="A1130" s="41">
        <v>42747</v>
      </c>
      <c r="B1130" s="30">
        <v>0.3903240740740741</v>
      </c>
      <c r="C1130" s="13">
        <v>734</v>
      </c>
      <c r="D1130" s="13">
        <v>0.47449999999999998</v>
      </c>
      <c r="E1130" s="13">
        <v>10.56</v>
      </c>
      <c r="F1130" s="13">
        <v>7.95</v>
      </c>
      <c r="G1130" s="13">
        <v>10.7</v>
      </c>
      <c r="K1130" s="56">
        <v>2247</v>
      </c>
    </row>
    <row r="1131" spans="1:14" x14ac:dyDescent="0.3">
      <c r="A1131" s="41">
        <v>42754</v>
      </c>
      <c r="B1131" s="57">
        <v>0.44539351851851849</v>
      </c>
      <c r="C1131" s="13">
        <v>1301</v>
      </c>
      <c r="D1131" s="13">
        <v>0.84499999999999997</v>
      </c>
      <c r="E1131" s="13">
        <v>12.84</v>
      </c>
      <c r="F1131" s="13">
        <v>8.2200000000000006</v>
      </c>
      <c r="G1131" s="13">
        <v>6</v>
      </c>
      <c r="K1131" s="56">
        <v>12033</v>
      </c>
    </row>
    <row r="1132" spans="1:14" x14ac:dyDescent="0.3">
      <c r="A1132" s="41">
        <v>42765</v>
      </c>
      <c r="B1132" s="30">
        <v>0.4208796296296296</v>
      </c>
      <c r="C1132" s="13">
        <v>1445</v>
      </c>
      <c r="D1132" s="13">
        <v>0.93600000000000005</v>
      </c>
      <c r="E1132" s="13">
        <v>15.84</v>
      </c>
      <c r="F1132" s="13">
        <v>7.95</v>
      </c>
      <c r="G1132" s="13">
        <v>0.2</v>
      </c>
      <c r="K1132" s="56">
        <v>135</v>
      </c>
      <c r="L1132" s="31">
        <f>AVERAGE(K1128:K1132)</f>
        <v>4188.3999999999996</v>
      </c>
      <c r="M1132" s="38">
        <f>GEOMEAN(K1128:K1132)</f>
        <v>1730.1296330018974</v>
      </c>
      <c r="N1132" s="55" t="s">
        <v>546</v>
      </c>
    </row>
    <row r="1133" spans="1:14" x14ac:dyDescent="0.3">
      <c r="A1133" s="41">
        <v>42767</v>
      </c>
      <c r="B1133" s="30">
        <v>0.40622685185185187</v>
      </c>
      <c r="C1133" s="13">
        <v>1440</v>
      </c>
      <c r="D1133" s="13">
        <v>0.93600000000000005</v>
      </c>
      <c r="E1133" s="13">
        <v>13.76</v>
      </c>
      <c r="F1133" s="13">
        <v>7.79</v>
      </c>
      <c r="G1133" s="13">
        <v>3.7</v>
      </c>
      <c r="K1133" s="56">
        <v>379</v>
      </c>
    </row>
    <row r="1134" spans="1:14" x14ac:dyDescent="0.3">
      <c r="A1134" s="41">
        <v>42773</v>
      </c>
      <c r="B1134" s="30">
        <v>0.44343749999999998</v>
      </c>
      <c r="C1134" s="13">
        <v>1403</v>
      </c>
      <c r="D1134" s="13">
        <v>0.91</v>
      </c>
      <c r="E1134" s="13">
        <v>12.68</v>
      </c>
      <c r="F1134" s="13">
        <v>7.71</v>
      </c>
      <c r="G1134" s="13">
        <v>8.6</v>
      </c>
      <c r="K1134" s="56">
        <v>12033</v>
      </c>
    </row>
    <row r="1135" spans="1:14" x14ac:dyDescent="0.3">
      <c r="A1135" s="41">
        <v>42775</v>
      </c>
      <c r="B1135" s="30">
        <v>0.40986111111111106</v>
      </c>
      <c r="C1135" s="13">
        <v>1641</v>
      </c>
      <c r="D1135" s="13">
        <v>1.0660000000000001</v>
      </c>
      <c r="E1135" s="13">
        <v>14.22</v>
      </c>
      <c r="F1135" s="13">
        <v>8.02</v>
      </c>
      <c r="G1135" s="13">
        <v>0.9</v>
      </c>
      <c r="K1135" s="56">
        <v>14136</v>
      </c>
    </row>
    <row r="1136" spans="1:14" x14ac:dyDescent="0.3">
      <c r="A1136" s="41">
        <v>42781</v>
      </c>
      <c r="B1136" s="30">
        <v>0.4067013888888889</v>
      </c>
      <c r="C1136" s="13">
        <v>2203</v>
      </c>
      <c r="D1136" s="13">
        <v>1.43</v>
      </c>
      <c r="E1136" s="13">
        <v>13.85</v>
      </c>
      <c r="F1136" s="13">
        <v>7.92</v>
      </c>
      <c r="G1136" s="13">
        <v>3.5</v>
      </c>
      <c r="K1136" s="56">
        <v>146</v>
      </c>
    </row>
    <row r="1137" spans="1:39" x14ac:dyDescent="0.3">
      <c r="A1137" s="41">
        <v>42787</v>
      </c>
      <c r="B1137" s="30">
        <v>0.41620370370370369</v>
      </c>
      <c r="C1137" s="13">
        <v>1510</v>
      </c>
      <c r="D1137" s="13">
        <v>0.98150000000000004</v>
      </c>
      <c r="E1137" s="13">
        <v>10.49</v>
      </c>
      <c r="F1137" s="13">
        <v>7.78</v>
      </c>
      <c r="G1137" s="13">
        <v>10.3</v>
      </c>
      <c r="K1137" s="51">
        <v>24192</v>
      </c>
      <c r="L1137" s="31">
        <f>AVERAGE(K1133:K1137)</f>
        <v>10177.200000000001</v>
      </c>
      <c r="M1137" s="38">
        <f>GEOMEAN(K1133:K1137)</f>
        <v>2961.2348957936342</v>
      </c>
      <c r="N1137" s="55" t="s">
        <v>547</v>
      </c>
    </row>
    <row r="1138" spans="1:39" x14ac:dyDescent="0.3">
      <c r="A1138" s="41">
        <v>42795</v>
      </c>
      <c r="B1138" s="30">
        <v>0.4057986111111111</v>
      </c>
      <c r="C1138" s="13">
        <v>682</v>
      </c>
      <c r="D1138" s="13">
        <v>0.442</v>
      </c>
      <c r="E1138" s="13">
        <v>10.36</v>
      </c>
      <c r="F1138" s="13">
        <v>8.07</v>
      </c>
      <c r="G1138" s="13">
        <v>11.3</v>
      </c>
      <c r="K1138" s="56">
        <v>2613</v>
      </c>
    </row>
    <row r="1139" spans="1:39" x14ac:dyDescent="0.3">
      <c r="A1139" s="41">
        <v>42802</v>
      </c>
      <c r="B1139" s="30">
        <v>0.41407407407407404</v>
      </c>
      <c r="C1139" s="13">
        <v>1106</v>
      </c>
      <c r="D1139" s="13">
        <v>0.72150000000000003</v>
      </c>
      <c r="E1139" s="13">
        <v>12.95</v>
      </c>
      <c r="F1139" s="13">
        <v>7.81</v>
      </c>
      <c r="G1139" s="13">
        <v>7.4</v>
      </c>
      <c r="K1139" s="56">
        <v>676</v>
      </c>
    </row>
    <row r="1140" spans="1:39" x14ac:dyDescent="0.3">
      <c r="A1140" s="41">
        <v>42809</v>
      </c>
      <c r="B1140" s="30">
        <v>0.40421296296296294</v>
      </c>
      <c r="C1140" s="13">
        <v>1576</v>
      </c>
      <c r="D1140" s="13">
        <v>1.0269999999999999</v>
      </c>
      <c r="E1140" s="13">
        <v>17.79</v>
      </c>
      <c r="F1140" s="13">
        <v>7.92</v>
      </c>
      <c r="G1140" s="13">
        <v>0</v>
      </c>
      <c r="K1140" s="56">
        <v>183</v>
      </c>
    </row>
    <row r="1141" spans="1:39" x14ac:dyDescent="0.3">
      <c r="A1141" s="41">
        <v>42815</v>
      </c>
      <c r="B1141" s="30">
        <v>0.40384259259259259</v>
      </c>
      <c r="C1141" s="13">
        <v>1126</v>
      </c>
      <c r="D1141" s="13">
        <v>0.73450000000000004</v>
      </c>
      <c r="E1141" s="13">
        <v>11.75</v>
      </c>
      <c r="F1141" s="13">
        <v>7.78</v>
      </c>
      <c r="G1141" s="13">
        <v>7.4</v>
      </c>
      <c r="K1141" s="56">
        <v>833</v>
      </c>
      <c r="O1141" s="28" t="s">
        <v>321</v>
      </c>
      <c r="P1141" s="28">
        <v>61.9</v>
      </c>
      <c r="Q1141" s="28" t="s">
        <v>321</v>
      </c>
      <c r="R1141" s="28" t="s">
        <v>321</v>
      </c>
      <c r="S1141" s="28" t="s">
        <v>321</v>
      </c>
      <c r="T1141" s="28" t="s">
        <v>321</v>
      </c>
      <c r="U1141" s="28" t="s">
        <v>321</v>
      </c>
      <c r="V1141" s="28" t="s">
        <v>112</v>
      </c>
      <c r="W1141" s="28" t="s">
        <v>321</v>
      </c>
      <c r="X1141" s="28">
        <v>242</v>
      </c>
      <c r="Y1141" s="28" t="s">
        <v>321</v>
      </c>
      <c r="Z1141" s="28">
        <v>0.54</v>
      </c>
      <c r="AA1141" s="28" t="s">
        <v>321</v>
      </c>
      <c r="AB1141" s="28">
        <v>34.200000000000003</v>
      </c>
      <c r="AC1141" s="28" t="s">
        <v>321</v>
      </c>
      <c r="AD1141" s="13">
        <v>206</v>
      </c>
      <c r="AE1141" s="28" t="s">
        <v>321</v>
      </c>
      <c r="AF1141" s="28"/>
      <c r="AG1141" s="13">
        <v>216</v>
      </c>
      <c r="AH1141" s="28">
        <v>57900</v>
      </c>
      <c r="AI1141" s="28">
        <v>14900</v>
      </c>
      <c r="AJ1141" s="28" t="s">
        <v>321</v>
      </c>
      <c r="AK1141" s="28" t="s">
        <v>321</v>
      </c>
      <c r="AL1141" s="28" t="s">
        <v>321</v>
      </c>
      <c r="AM1141" s="13">
        <v>25.4</v>
      </c>
    </row>
    <row r="1142" spans="1:39" x14ac:dyDescent="0.3">
      <c r="A1142" s="41">
        <v>42817</v>
      </c>
      <c r="B1142" s="57">
        <v>0.44064814814814812</v>
      </c>
      <c r="C1142" s="13">
        <v>1360</v>
      </c>
      <c r="D1142" s="13">
        <v>0.88400000000000001</v>
      </c>
      <c r="E1142" s="13">
        <v>14.28</v>
      </c>
      <c r="F1142" s="13">
        <v>8.02</v>
      </c>
      <c r="G1142" s="13">
        <v>3.9</v>
      </c>
      <c r="K1142" s="56">
        <v>97</v>
      </c>
      <c r="L1142" s="31">
        <f>AVERAGE(K1138:K1142)</f>
        <v>880.4</v>
      </c>
      <c r="M1142" s="38">
        <f>GEOMEAN(K1138:K1142)</f>
        <v>482.3816583439372</v>
      </c>
      <c r="N1142" s="55" t="s">
        <v>548</v>
      </c>
    </row>
    <row r="1143" spans="1:39" x14ac:dyDescent="0.3">
      <c r="A1143" s="41">
        <v>42829</v>
      </c>
      <c r="B1143" s="30">
        <v>0.47217592592592594</v>
      </c>
      <c r="C1143" s="13">
        <v>873</v>
      </c>
      <c r="D1143" s="13">
        <v>0.5655</v>
      </c>
      <c r="E1143" s="13">
        <v>10</v>
      </c>
      <c r="F1143" s="13">
        <v>7.89</v>
      </c>
      <c r="G1143" s="13">
        <v>12.7</v>
      </c>
      <c r="K1143" s="56">
        <v>959</v>
      </c>
    </row>
    <row r="1144" spans="1:39" x14ac:dyDescent="0.3">
      <c r="A1144" s="41">
        <v>42835</v>
      </c>
      <c r="B1144" s="30">
        <v>0.39523148148148146</v>
      </c>
      <c r="C1144" s="13">
        <v>1223</v>
      </c>
      <c r="D1144" s="13">
        <v>0.79300000000000004</v>
      </c>
      <c r="E1144" s="13">
        <v>11.08</v>
      </c>
      <c r="F1144" s="13">
        <v>7.97</v>
      </c>
      <c r="G1144" s="13">
        <v>13.9</v>
      </c>
      <c r="K1144" s="56">
        <v>419</v>
      </c>
    </row>
    <row r="1145" spans="1:39" x14ac:dyDescent="0.3">
      <c r="A1145" s="41">
        <v>42842</v>
      </c>
      <c r="B1145" s="30">
        <v>0.42732638888888891</v>
      </c>
      <c r="C1145" s="13">
        <v>1191</v>
      </c>
      <c r="D1145" s="13">
        <v>0.77349999999999997</v>
      </c>
      <c r="E1145" s="13">
        <v>8.73</v>
      </c>
      <c r="F1145" s="13">
        <v>7.92</v>
      </c>
      <c r="G1145" s="13">
        <v>14.8</v>
      </c>
      <c r="K1145" s="56">
        <v>1664</v>
      </c>
    </row>
    <row r="1146" spans="1:39" x14ac:dyDescent="0.3">
      <c r="A1146" s="41">
        <v>42844</v>
      </c>
      <c r="B1146" s="30">
        <v>0.41968749999999999</v>
      </c>
      <c r="C1146" s="13">
        <v>1289</v>
      </c>
      <c r="D1146" s="13">
        <v>0.83850000000000002</v>
      </c>
      <c r="E1146" s="13">
        <v>9.68</v>
      </c>
      <c r="F1146" s="13">
        <v>8.11</v>
      </c>
      <c r="G1146" s="13">
        <v>17.399999999999999</v>
      </c>
      <c r="K1146" s="56">
        <v>2247</v>
      </c>
    </row>
    <row r="1147" spans="1:39" x14ac:dyDescent="0.3">
      <c r="A1147" s="41">
        <v>42851</v>
      </c>
      <c r="B1147" s="30">
        <v>0.39979166666666671</v>
      </c>
      <c r="C1147" s="13">
        <v>613</v>
      </c>
      <c r="D1147" s="13">
        <v>0.39650000000000002</v>
      </c>
      <c r="E1147" s="13">
        <v>9.2100000000000009</v>
      </c>
      <c r="F1147" s="13">
        <v>7.97</v>
      </c>
      <c r="G1147" s="13">
        <v>17.3</v>
      </c>
      <c r="K1147" s="56">
        <v>336</v>
      </c>
      <c r="L1147" s="31">
        <f>AVERAGE(K1143:K1147)</f>
        <v>1125</v>
      </c>
      <c r="M1147" s="38">
        <f>GEOMEAN(K1143:K1147)</f>
        <v>872.21923593628117</v>
      </c>
      <c r="N1147" s="55" t="s">
        <v>549</v>
      </c>
    </row>
    <row r="1148" spans="1:39" x14ac:dyDescent="0.3">
      <c r="A1148" s="41">
        <v>42858</v>
      </c>
      <c r="B1148" s="30">
        <v>0.35332175925925924</v>
      </c>
      <c r="C1148" s="13">
        <v>923</v>
      </c>
      <c r="D1148" s="13">
        <v>0.59799999999999998</v>
      </c>
      <c r="E1148" s="13">
        <v>10.24</v>
      </c>
      <c r="F1148" s="13">
        <v>7.87</v>
      </c>
      <c r="G1148" s="13">
        <v>10.9</v>
      </c>
      <c r="K1148" s="56">
        <v>645</v>
      </c>
    </row>
    <row r="1149" spans="1:39" x14ac:dyDescent="0.3">
      <c r="A1149" s="41">
        <v>42863</v>
      </c>
      <c r="B1149" s="57">
        <v>0.4450925925925926</v>
      </c>
      <c r="C1149" s="13">
        <v>1023</v>
      </c>
      <c r="D1149" s="13">
        <v>0.66300000000000003</v>
      </c>
      <c r="E1149" s="13">
        <v>11.12</v>
      </c>
      <c r="F1149" s="13">
        <v>7.81</v>
      </c>
      <c r="G1149" s="13">
        <v>10.8</v>
      </c>
      <c r="K1149" s="56">
        <v>256</v>
      </c>
    </row>
    <row r="1150" spans="1:39" x14ac:dyDescent="0.3">
      <c r="A1150" s="41">
        <v>42864</v>
      </c>
      <c r="B1150" s="30">
        <v>0.49709490740740742</v>
      </c>
      <c r="C1150" s="13">
        <v>359.9</v>
      </c>
      <c r="D1150" s="13">
        <v>0.23400000000000001</v>
      </c>
      <c r="E1150" s="13">
        <v>10.26</v>
      </c>
      <c r="F1150" s="13">
        <v>7.44</v>
      </c>
      <c r="G1150" s="13">
        <v>12</v>
      </c>
      <c r="K1150" s="56">
        <v>19863</v>
      </c>
    </row>
    <row r="1151" spans="1:39" x14ac:dyDescent="0.3">
      <c r="A1151" s="41">
        <v>42866</v>
      </c>
      <c r="B1151" s="57">
        <v>0.41508101851851853</v>
      </c>
      <c r="C1151" s="13">
        <v>609</v>
      </c>
      <c r="D1151" s="13">
        <v>0.39650000000000002</v>
      </c>
      <c r="E1151" s="13">
        <v>8.48</v>
      </c>
      <c r="F1151" s="13">
        <v>7.59</v>
      </c>
      <c r="G1151" s="13">
        <v>16.600000000000001</v>
      </c>
      <c r="K1151" s="56">
        <v>2224</v>
      </c>
    </row>
    <row r="1152" spans="1:39" x14ac:dyDescent="0.3">
      <c r="A1152" s="41">
        <v>42873</v>
      </c>
      <c r="B1152" s="30">
        <v>0.40721064814814811</v>
      </c>
      <c r="C1152" s="13">
        <v>1163</v>
      </c>
      <c r="D1152" s="13">
        <v>0.754</v>
      </c>
      <c r="E1152" s="13">
        <v>7.38</v>
      </c>
      <c r="F1152" s="13">
        <v>7.94</v>
      </c>
      <c r="G1152" s="13">
        <v>19.5</v>
      </c>
      <c r="K1152" s="56">
        <v>298</v>
      </c>
      <c r="L1152" s="31">
        <f>AVERAGE(K1148:K1152)</f>
        <v>4657.2</v>
      </c>
      <c r="M1152" s="38">
        <f>GEOMEAN(K1148:K1152)</f>
        <v>1167.9899715491047</v>
      </c>
      <c r="N1152" s="55" t="s">
        <v>550</v>
      </c>
    </row>
    <row r="1153" spans="1:39" x14ac:dyDescent="0.3">
      <c r="A1153" s="41">
        <v>42886</v>
      </c>
      <c r="B1153" s="57">
        <v>0.4268055555555556</v>
      </c>
      <c r="C1153" s="13">
        <v>503</v>
      </c>
      <c r="D1153" s="13">
        <v>0.32700000000000001</v>
      </c>
      <c r="E1153" s="13">
        <v>9.33</v>
      </c>
      <c r="F1153" s="13">
        <v>7.99</v>
      </c>
      <c r="G1153" s="13">
        <v>17.8</v>
      </c>
      <c r="K1153" s="56">
        <v>2755</v>
      </c>
    </row>
    <row r="1154" spans="1:39" x14ac:dyDescent="0.3">
      <c r="A1154" s="41">
        <v>42901</v>
      </c>
      <c r="B1154" s="30">
        <v>0.39437499999999998</v>
      </c>
      <c r="C1154" s="13">
        <v>305.8</v>
      </c>
      <c r="D1154" s="13">
        <v>0.19889999999999999</v>
      </c>
      <c r="E1154" s="13">
        <v>7.72</v>
      </c>
      <c r="F1154" s="13">
        <v>7.91</v>
      </c>
      <c r="G1154" s="13">
        <v>21.7</v>
      </c>
      <c r="K1154" s="56">
        <v>10462</v>
      </c>
    </row>
    <row r="1155" spans="1:39" x14ac:dyDescent="0.3">
      <c r="A1155" s="41">
        <v>42905</v>
      </c>
      <c r="B1155" s="30">
        <v>0.46875</v>
      </c>
      <c r="C1155" s="13">
        <v>641</v>
      </c>
      <c r="D1155" s="13">
        <v>0.41599999999999998</v>
      </c>
      <c r="E1155" s="13">
        <v>8.4499999999999993</v>
      </c>
      <c r="F1155" s="13">
        <v>8.1</v>
      </c>
      <c r="G1155" s="13">
        <v>21.3</v>
      </c>
      <c r="K1155" s="56">
        <v>1100</v>
      </c>
    </row>
    <row r="1156" spans="1:39" x14ac:dyDescent="0.3">
      <c r="A1156" s="41">
        <v>42907</v>
      </c>
      <c r="B1156" s="30">
        <v>0.40199074074074076</v>
      </c>
      <c r="C1156" s="13">
        <v>739</v>
      </c>
      <c r="D1156" s="13">
        <v>0.48099999999999998</v>
      </c>
      <c r="E1156" s="13">
        <v>6.72</v>
      </c>
      <c r="F1156" s="13">
        <v>7.78</v>
      </c>
      <c r="G1156" s="13">
        <v>20.2</v>
      </c>
      <c r="K1156" s="56">
        <v>15531</v>
      </c>
    </row>
    <row r="1157" spans="1:39" x14ac:dyDescent="0.3">
      <c r="A1157" s="41">
        <v>42912</v>
      </c>
      <c r="B1157" s="57">
        <v>0.45438657407407407</v>
      </c>
      <c r="C1157" s="13">
        <v>811</v>
      </c>
      <c r="D1157" s="13">
        <v>0.52649999999999997</v>
      </c>
      <c r="E1157" s="13">
        <v>9.35</v>
      </c>
      <c r="F1157" s="13">
        <v>8.08</v>
      </c>
      <c r="G1157" s="13">
        <v>18.3</v>
      </c>
      <c r="K1157" s="56">
        <v>1597</v>
      </c>
      <c r="L1157" s="31">
        <f>AVERAGE(K1153:K1157)</f>
        <v>6289</v>
      </c>
      <c r="M1157" s="38">
        <f>GEOMEAN(K1153:K1157)</f>
        <v>3794.2563355591615</v>
      </c>
      <c r="N1157" s="55" t="s">
        <v>551</v>
      </c>
    </row>
    <row r="1158" spans="1:39" x14ac:dyDescent="0.3">
      <c r="A1158" s="41">
        <v>42922</v>
      </c>
      <c r="B1158" s="57">
        <v>0.36880787037037038</v>
      </c>
      <c r="C1158" s="13">
        <v>908</v>
      </c>
      <c r="D1158" s="13">
        <v>0.59150000000000003</v>
      </c>
      <c r="E1158" s="13">
        <v>6.61</v>
      </c>
      <c r="F1158" s="13">
        <v>8.0299999999999994</v>
      </c>
      <c r="G1158" s="13">
        <v>22.8</v>
      </c>
      <c r="K1158" s="56">
        <v>1396</v>
      </c>
    </row>
    <row r="1159" spans="1:39" x14ac:dyDescent="0.3">
      <c r="A1159" s="41">
        <v>42933</v>
      </c>
      <c r="B1159" s="57">
        <v>0.42224537037037035</v>
      </c>
      <c r="C1159" s="13">
        <v>715</v>
      </c>
      <c r="D1159" s="13">
        <v>0.46150000000000002</v>
      </c>
      <c r="E1159" s="13">
        <v>7</v>
      </c>
      <c r="F1159" s="13">
        <v>8.1300000000000008</v>
      </c>
      <c r="G1159" s="13">
        <v>22.6</v>
      </c>
      <c r="K1159" s="56">
        <v>2595</v>
      </c>
    </row>
    <row r="1160" spans="1:39" x14ac:dyDescent="0.3">
      <c r="A1160" s="41">
        <v>42935</v>
      </c>
      <c r="B1160" s="30">
        <v>0.42873842592592593</v>
      </c>
      <c r="C1160" s="13">
        <v>883</v>
      </c>
      <c r="D1160" s="13">
        <v>0.57199999999999995</v>
      </c>
      <c r="E1160" s="13">
        <v>6.91</v>
      </c>
      <c r="F1160" s="13">
        <v>8.14</v>
      </c>
      <c r="G1160" s="13">
        <v>23</v>
      </c>
      <c r="K1160" s="56">
        <v>581</v>
      </c>
      <c r="O1160" s="28" t="s">
        <v>321</v>
      </c>
      <c r="P1160" s="28">
        <v>90.2</v>
      </c>
      <c r="Q1160" s="28" t="s">
        <v>321</v>
      </c>
      <c r="R1160" s="28" t="s">
        <v>321</v>
      </c>
      <c r="S1160" s="28" t="s">
        <v>321</v>
      </c>
      <c r="T1160" s="28" t="s">
        <v>321</v>
      </c>
      <c r="U1160" s="28" t="s">
        <v>321</v>
      </c>
      <c r="V1160" s="28" t="s">
        <v>112</v>
      </c>
      <c r="W1160" s="28" t="s">
        <v>321</v>
      </c>
      <c r="X1160" s="28">
        <v>112</v>
      </c>
      <c r="Y1160" s="28" t="s">
        <v>321</v>
      </c>
      <c r="Z1160" s="28" t="s">
        <v>321</v>
      </c>
      <c r="AA1160" s="28" t="s">
        <v>321</v>
      </c>
      <c r="AB1160" s="28">
        <v>40.1</v>
      </c>
      <c r="AC1160" s="28" t="s">
        <v>321</v>
      </c>
      <c r="AD1160" s="13">
        <v>299</v>
      </c>
      <c r="AE1160" s="28" t="s">
        <v>321</v>
      </c>
      <c r="AF1160" s="28"/>
      <c r="AG1160" s="28" t="s">
        <v>321</v>
      </c>
      <c r="AH1160" s="28">
        <v>80400</v>
      </c>
      <c r="AI1160" s="28">
        <v>23900</v>
      </c>
      <c r="AJ1160" s="13">
        <v>8</v>
      </c>
      <c r="AK1160" s="28" t="s">
        <v>321</v>
      </c>
      <c r="AL1160" s="28" t="s">
        <v>321</v>
      </c>
      <c r="AM1160" s="13">
        <v>22.5</v>
      </c>
    </row>
    <row r="1161" spans="1:39" x14ac:dyDescent="0.3">
      <c r="A1161" s="41">
        <v>42941</v>
      </c>
      <c r="B1161" s="30">
        <v>0.41305555555555556</v>
      </c>
      <c r="C1161" s="13">
        <v>998</v>
      </c>
      <c r="D1161" s="13">
        <v>0.65</v>
      </c>
      <c r="E1161" s="13">
        <v>7.26</v>
      </c>
      <c r="F1161" s="13">
        <v>8.07</v>
      </c>
      <c r="G1161" s="13">
        <v>20.5</v>
      </c>
      <c r="K1161" s="56">
        <v>419</v>
      </c>
    </row>
    <row r="1162" spans="1:39" x14ac:dyDescent="0.3">
      <c r="A1162" s="41">
        <v>42943</v>
      </c>
      <c r="B1162" s="30">
        <v>0.40394675925925921</v>
      </c>
      <c r="C1162" s="13">
        <v>974</v>
      </c>
      <c r="D1162" s="13">
        <v>0.63049999999999995</v>
      </c>
      <c r="E1162" s="13">
        <v>6.52</v>
      </c>
      <c r="F1162" s="13">
        <v>7.96</v>
      </c>
      <c r="G1162" s="13">
        <v>22.5</v>
      </c>
      <c r="K1162" s="56">
        <v>457</v>
      </c>
      <c r="L1162" s="31">
        <f>AVERAGE(K1158:K1162)</f>
        <v>1089.5999999999999</v>
      </c>
      <c r="M1162" s="38">
        <f>GEOMEAN(K1158:K1162)</f>
        <v>833.80755749023638</v>
      </c>
      <c r="N1162" s="55" t="s">
        <v>552</v>
      </c>
    </row>
    <row r="1163" spans="1:39" x14ac:dyDescent="0.3">
      <c r="A1163" s="41">
        <v>42948</v>
      </c>
      <c r="B1163" s="30">
        <v>0.39068287037037036</v>
      </c>
      <c r="C1163" s="13">
        <v>911</v>
      </c>
      <c r="D1163" s="13">
        <v>0.59150000000000003</v>
      </c>
      <c r="E1163" s="13">
        <v>7.51</v>
      </c>
      <c r="F1163" s="13">
        <v>8.0299999999999994</v>
      </c>
      <c r="G1163" s="13">
        <v>20.9</v>
      </c>
      <c r="K1163" s="56">
        <v>272</v>
      </c>
    </row>
    <row r="1164" spans="1:39" x14ac:dyDescent="0.3">
      <c r="A1164" s="64">
        <v>42957</v>
      </c>
      <c r="B1164" s="30">
        <v>0.38310185185185186</v>
      </c>
      <c r="C1164" s="65">
        <v>887</v>
      </c>
      <c r="D1164" s="65">
        <v>0.57850000000000001</v>
      </c>
      <c r="E1164" s="65">
        <v>7.87</v>
      </c>
      <c r="F1164" s="65">
        <v>8.39</v>
      </c>
      <c r="G1164" s="65">
        <v>19.399999999999999</v>
      </c>
      <c r="K1164" s="56">
        <v>285</v>
      </c>
    </row>
    <row r="1165" spans="1:39" x14ac:dyDescent="0.3">
      <c r="A1165" s="41">
        <v>42961</v>
      </c>
      <c r="B1165" s="57">
        <v>0.39541666666666669</v>
      </c>
      <c r="C1165" s="13">
        <v>1014</v>
      </c>
      <c r="D1165" s="13">
        <v>0.65649999999999997</v>
      </c>
      <c r="E1165" s="13">
        <v>6.52</v>
      </c>
      <c r="F1165" s="13">
        <v>7.89</v>
      </c>
      <c r="G1165" s="13">
        <v>20.3</v>
      </c>
      <c r="K1165" s="56">
        <v>432</v>
      </c>
    </row>
    <row r="1166" spans="1:39" x14ac:dyDescent="0.3">
      <c r="A1166" s="41">
        <v>42963</v>
      </c>
      <c r="B1166" s="57">
        <v>0.36425925925925928</v>
      </c>
      <c r="C1166" s="13">
        <v>1150</v>
      </c>
      <c r="D1166" s="13">
        <v>0.74750000000000005</v>
      </c>
      <c r="E1166" s="13">
        <v>6.36</v>
      </c>
      <c r="F1166" s="13">
        <v>8.09</v>
      </c>
      <c r="G1166" s="13">
        <v>21.9</v>
      </c>
      <c r="K1166" s="56">
        <v>185</v>
      </c>
    </row>
    <row r="1167" spans="1:39" x14ac:dyDescent="0.3">
      <c r="A1167" s="41">
        <v>42971</v>
      </c>
      <c r="B1167" s="30">
        <v>0.40971064814814812</v>
      </c>
      <c r="C1167" s="13">
        <v>641</v>
      </c>
      <c r="D1167" s="13">
        <v>0.41599999999999998</v>
      </c>
      <c r="E1167" s="13">
        <v>5.47</v>
      </c>
      <c r="F1167" s="13">
        <v>7.95</v>
      </c>
      <c r="G1167" s="13">
        <v>18.399999999999999</v>
      </c>
      <c r="K1167" s="56">
        <v>860</v>
      </c>
      <c r="L1167" s="31">
        <f>AVERAGE(K1163:K1167)</f>
        <v>406.8</v>
      </c>
      <c r="M1167" s="38">
        <f>GEOMEAN(K1163:K1167)</f>
        <v>351.00519005110351</v>
      </c>
      <c r="N1167" s="55" t="s">
        <v>553</v>
      </c>
    </row>
    <row r="1168" spans="1:39" x14ac:dyDescent="0.3">
      <c r="A1168" s="41">
        <v>42978</v>
      </c>
      <c r="B1168" s="30">
        <v>0.39295138888888892</v>
      </c>
      <c r="C1168" s="13">
        <v>665</v>
      </c>
      <c r="D1168" s="13">
        <v>0.42899999999999999</v>
      </c>
      <c r="E1168" s="13">
        <v>7.81</v>
      </c>
      <c r="F1168" s="13">
        <v>8.0299999999999994</v>
      </c>
      <c r="G1168" s="13">
        <v>19.2</v>
      </c>
      <c r="K1168" s="56">
        <v>495</v>
      </c>
    </row>
    <row r="1169" spans="1:39" x14ac:dyDescent="0.3">
      <c r="A1169" s="41">
        <v>42984</v>
      </c>
      <c r="B1169" s="30">
        <v>0.40061342592592591</v>
      </c>
      <c r="C1169" s="13">
        <v>888</v>
      </c>
      <c r="D1169" s="13">
        <v>0.57850000000000001</v>
      </c>
      <c r="E1169" s="13">
        <v>9.7100000000000009</v>
      </c>
      <c r="F1169" s="13">
        <v>8.17</v>
      </c>
      <c r="G1169" s="13">
        <v>15.9</v>
      </c>
      <c r="K1169" s="56">
        <v>336</v>
      </c>
    </row>
    <row r="1170" spans="1:39" x14ac:dyDescent="0.3">
      <c r="A1170" s="41">
        <v>42991</v>
      </c>
      <c r="B1170" s="30">
        <v>0.39210648148148147</v>
      </c>
      <c r="C1170" s="13">
        <v>1089</v>
      </c>
      <c r="D1170" s="13">
        <v>0.70850000000000002</v>
      </c>
      <c r="E1170" s="13">
        <v>7.41</v>
      </c>
      <c r="F1170" s="13">
        <v>8.1</v>
      </c>
      <c r="G1170" s="13">
        <v>17</v>
      </c>
      <c r="K1170" s="56">
        <v>158</v>
      </c>
    </row>
    <row r="1171" spans="1:39" x14ac:dyDescent="0.3">
      <c r="A1171" s="41">
        <v>42998</v>
      </c>
      <c r="B1171" s="30">
        <v>0.42578703703703707</v>
      </c>
      <c r="C1171" s="13">
        <v>470.2</v>
      </c>
      <c r="D1171" s="13">
        <v>0.30549999999999999</v>
      </c>
      <c r="E1171" s="13">
        <v>6.79</v>
      </c>
      <c r="F1171" s="13">
        <v>8.0500000000000007</v>
      </c>
      <c r="G1171" s="13">
        <v>20.5</v>
      </c>
      <c r="K1171" s="56">
        <v>565</v>
      </c>
    </row>
    <row r="1172" spans="1:39" x14ac:dyDescent="0.3">
      <c r="A1172" s="41">
        <v>43004</v>
      </c>
      <c r="B1172" s="57">
        <v>0.43482638888888886</v>
      </c>
      <c r="C1172" s="13">
        <v>912</v>
      </c>
      <c r="D1172" s="13">
        <v>0.59150000000000003</v>
      </c>
      <c r="E1172" s="13">
        <v>4.9000000000000004</v>
      </c>
      <c r="F1172" s="13">
        <v>7.87</v>
      </c>
      <c r="G1172" s="13">
        <v>20.9</v>
      </c>
      <c r="K1172" s="56">
        <v>556</v>
      </c>
      <c r="L1172" s="31">
        <f>AVERAGE(K1168:K1172)</f>
        <v>422</v>
      </c>
      <c r="M1172" s="38">
        <f>GEOMEAN(K1168:K1172)</f>
        <v>383.12894218523763</v>
      </c>
      <c r="N1172" s="55" t="s">
        <v>554</v>
      </c>
    </row>
    <row r="1173" spans="1:39" x14ac:dyDescent="0.3">
      <c r="A1173" s="41">
        <v>43013</v>
      </c>
      <c r="B1173" s="30">
        <v>0.39796296296296302</v>
      </c>
      <c r="C1173" s="13">
        <v>686</v>
      </c>
      <c r="D1173" s="13">
        <v>0.44850000000000001</v>
      </c>
      <c r="E1173" s="13">
        <v>6.54</v>
      </c>
      <c r="F1173" s="13">
        <v>7.6</v>
      </c>
      <c r="G1173" s="13">
        <v>19.100000000000001</v>
      </c>
      <c r="K1173" s="51">
        <v>24192</v>
      </c>
    </row>
    <row r="1174" spans="1:39" x14ac:dyDescent="0.3">
      <c r="A1174" s="41">
        <v>43020</v>
      </c>
      <c r="B1174" s="30">
        <v>0.41718749999999999</v>
      </c>
      <c r="C1174" s="13">
        <v>533</v>
      </c>
      <c r="D1174" s="13">
        <v>0.34639999999999999</v>
      </c>
      <c r="E1174" s="13">
        <v>7.63</v>
      </c>
      <c r="F1174" s="13">
        <v>7.85</v>
      </c>
      <c r="G1174" s="13">
        <v>16.600000000000001</v>
      </c>
      <c r="K1174" s="56">
        <v>1014</v>
      </c>
    </row>
    <row r="1175" spans="1:39" x14ac:dyDescent="0.3">
      <c r="A1175" s="41">
        <v>43027</v>
      </c>
      <c r="B1175" s="30">
        <v>0.3880439814814815</v>
      </c>
      <c r="C1175" s="13">
        <v>820</v>
      </c>
      <c r="D1175" s="13">
        <v>0.53300000000000003</v>
      </c>
      <c r="E1175" s="13">
        <v>8.4600000000000009</v>
      </c>
      <c r="F1175" s="13">
        <v>7.93</v>
      </c>
      <c r="G1175" s="13">
        <v>12.2</v>
      </c>
      <c r="K1175" s="56">
        <v>131</v>
      </c>
    </row>
    <row r="1176" spans="1:39" x14ac:dyDescent="0.3">
      <c r="A1176" s="41">
        <v>43032</v>
      </c>
      <c r="B1176" s="30">
        <v>0.41591435185185183</v>
      </c>
      <c r="C1176" s="13">
        <v>363.5</v>
      </c>
      <c r="D1176" s="13">
        <v>0.23599999999999999</v>
      </c>
      <c r="E1176" s="13">
        <v>9.06</v>
      </c>
      <c r="F1176" s="13">
        <v>7.71</v>
      </c>
      <c r="G1176" s="13">
        <v>13.1</v>
      </c>
      <c r="K1176" s="56">
        <v>2755</v>
      </c>
      <c r="O1176" s="28" t="s">
        <v>321</v>
      </c>
      <c r="P1176" s="28">
        <v>36.299999999999997</v>
      </c>
      <c r="Q1176" s="28" t="s">
        <v>321</v>
      </c>
      <c r="R1176" s="28" t="s">
        <v>321</v>
      </c>
      <c r="S1176" s="28" t="s">
        <v>321</v>
      </c>
      <c r="T1176" s="28" t="s">
        <v>321</v>
      </c>
      <c r="U1176" s="28" t="s">
        <v>321</v>
      </c>
      <c r="V1176" s="28" t="s">
        <v>112</v>
      </c>
      <c r="W1176" s="28" t="s">
        <v>321</v>
      </c>
      <c r="X1176" s="28">
        <v>45.4</v>
      </c>
      <c r="Y1176" s="28">
        <v>0.31</v>
      </c>
      <c r="Z1176" s="37" t="s">
        <v>321</v>
      </c>
      <c r="AA1176" s="28" t="s">
        <v>321</v>
      </c>
      <c r="AB1176" s="28" t="s">
        <v>654</v>
      </c>
      <c r="AC1176" s="28" t="s">
        <v>321</v>
      </c>
      <c r="AD1176" s="13">
        <v>103</v>
      </c>
      <c r="AE1176" s="28" t="s">
        <v>321</v>
      </c>
      <c r="AF1176" s="28"/>
      <c r="AG1176" s="28">
        <v>216</v>
      </c>
      <c r="AH1176" s="28">
        <v>31000</v>
      </c>
      <c r="AI1176" s="28">
        <v>6220</v>
      </c>
      <c r="AJ1176" s="13">
        <v>4.9000000000000004</v>
      </c>
      <c r="AK1176" s="28" t="s">
        <v>321</v>
      </c>
      <c r="AL1176" s="28" t="s">
        <v>321</v>
      </c>
      <c r="AM1176" s="13">
        <v>6.4</v>
      </c>
    </row>
    <row r="1177" spans="1:39" x14ac:dyDescent="0.3">
      <c r="A1177" s="41">
        <v>43038</v>
      </c>
      <c r="B1177" s="30">
        <v>0.39140046296296299</v>
      </c>
      <c r="C1177" s="13">
        <v>722</v>
      </c>
      <c r="D1177" s="13">
        <v>0.46929999999999999</v>
      </c>
      <c r="E1177" s="13">
        <v>11.5</v>
      </c>
      <c r="F1177" s="13">
        <v>8.35</v>
      </c>
      <c r="G1177" s="13">
        <v>5.8</v>
      </c>
      <c r="K1177" s="56">
        <v>119</v>
      </c>
      <c r="L1177" s="31">
        <f>AVERAGE(K1173:K1177)</f>
        <v>5642.2</v>
      </c>
      <c r="M1177" s="38">
        <f>GEOMEAN(K1173:K1177)</f>
        <v>1010.4851087373695</v>
      </c>
      <c r="N1177" s="55" t="s">
        <v>555</v>
      </c>
    </row>
    <row r="1178" spans="1:39" x14ac:dyDescent="0.3">
      <c r="A1178" s="41">
        <v>43040</v>
      </c>
      <c r="B1178" s="30">
        <v>0.41540509259259256</v>
      </c>
      <c r="C1178" s="13">
        <v>855</v>
      </c>
      <c r="D1178" s="13">
        <v>0.55900000000000005</v>
      </c>
      <c r="E1178" s="13">
        <v>12.94</v>
      </c>
      <c r="F1178" s="13">
        <v>7.85</v>
      </c>
      <c r="G1178" s="13">
        <v>5.9</v>
      </c>
      <c r="K1178" s="56">
        <v>204</v>
      </c>
    </row>
    <row r="1179" spans="1:39" x14ac:dyDescent="0.3">
      <c r="A1179" s="41">
        <v>43047</v>
      </c>
      <c r="B1179" s="30">
        <v>0.4149768518518519</v>
      </c>
      <c r="C1179" s="13">
        <v>401.3</v>
      </c>
      <c r="D1179" s="13">
        <v>0.2606</v>
      </c>
      <c r="E1179" s="13">
        <v>11.1</v>
      </c>
      <c r="F1179" s="13">
        <v>8.06</v>
      </c>
      <c r="G1179" s="13">
        <v>8.1</v>
      </c>
      <c r="K1179" s="56">
        <v>416</v>
      </c>
    </row>
    <row r="1180" spans="1:39" x14ac:dyDescent="0.3">
      <c r="A1180" s="41">
        <v>43052</v>
      </c>
      <c r="B1180" s="30">
        <v>0.4319560185185185</v>
      </c>
      <c r="C1180" s="13">
        <v>1008</v>
      </c>
      <c r="D1180" s="13">
        <v>0.65649999999999997</v>
      </c>
      <c r="E1180" s="13">
        <v>11.79</v>
      </c>
      <c r="F1180" s="13">
        <v>7.84</v>
      </c>
      <c r="G1180" s="13">
        <v>5.8</v>
      </c>
      <c r="K1180" s="56">
        <v>272</v>
      </c>
    </row>
    <row r="1181" spans="1:39" x14ac:dyDescent="0.3">
      <c r="A1181" s="41">
        <v>43054</v>
      </c>
      <c r="B1181" s="30">
        <v>0.3979166666666667</v>
      </c>
      <c r="C1181" s="13">
        <v>963</v>
      </c>
      <c r="D1181" s="13">
        <v>0.624</v>
      </c>
      <c r="E1181" s="13">
        <v>11.31</v>
      </c>
      <c r="F1181" s="13">
        <v>7.86</v>
      </c>
      <c r="G1181" s="13">
        <v>6.3</v>
      </c>
      <c r="K1181" s="56">
        <v>131</v>
      </c>
    </row>
    <row r="1182" spans="1:39" x14ac:dyDescent="0.3">
      <c r="A1182" s="41">
        <v>43066</v>
      </c>
      <c r="B1182" s="30">
        <v>0.42578703703703707</v>
      </c>
      <c r="C1182" s="13">
        <v>1021</v>
      </c>
      <c r="D1182" s="13">
        <v>0.66300000000000003</v>
      </c>
      <c r="E1182" s="13">
        <v>13.69</v>
      </c>
      <c r="F1182" s="13">
        <v>7.9</v>
      </c>
      <c r="G1182" s="13">
        <v>4.5999999999999996</v>
      </c>
      <c r="K1182" s="56">
        <v>74</v>
      </c>
      <c r="L1182" s="31">
        <f>AVERAGE(K1178:K1182)</f>
        <v>219.4</v>
      </c>
      <c r="M1182" s="38">
        <f>GEOMEAN(K1178:K1182)</f>
        <v>186.19117107424916</v>
      </c>
      <c r="N1182" s="55" t="s">
        <v>556</v>
      </c>
    </row>
    <row r="1183" spans="1:39" x14ac:dyDescent="0.3">
      <c r="A1183" s="41">
        <v>43069</v>
      </c>
      <c r="B1183" s="30">
        <v>0.40589120370370368</v>
      </c>
      <c r="C1183" s="13">
        <v>1110</v>
      </c>
      <c r="D1183" s="13">
        <v>0.72150000000000003</v>
      </c>
      <c r="E1183" s="13">
        <v>10.97</v>
      </c>
      <c r="F1183" s="13">
        <v>7.96</v>
      </c>
      <c r="G1183" s="13">
        <v>7.5</v>
      </c>
      <c r="K1183" s="56">
        <v>109</v>
      </c>
    </row>
    <row r="1184" spans="1:39" x14ac:dyDescent="0.3">
      <c r="A1184" s="41">
        <v>43074</v>
      </c>
      <c r="B1184" s="30">
        <v>0.39931712962962962</v>
      </c>
      <c r="C1184" s="13">
        <v>632</v>
      </c>
      <c r="D1184" s="13">
        <v>0.4108</v>
      </c>
      <c r="E1184" s="13">
        <v>9.92</v>
      </c>
      <c r="F1184" s="13">
        <v>7.59</v>
      </c>
      <c r="G1184" s="13">
        <v>9.1999999999999993</v>
      </c>
      <c r="K1184" s="56">
        <v>2098</v>
      </c>
    </row>
    <row r="1185" spans="1:39" x14ac:dyDescent="0.3">
      <c r="A1185" s="41">
        <v>43076</v>
      </c>
      <c r="B1185" s="30">
        <v>0.44172453703703707</v>
      </c>
      <c r="C1185" s="13">
        <v>748</v>
      </c>
      <c r="D1185" s="13">
        <v>0.48620000000000002</v>
      </c>
      <c r="E1185" s="13">
        <v>13.93</v>
      </c>
      <c r="F1185" s="13">
        <v>8.44</v>
      </c>
      <c r="G1185" s="13">
        <v>2.2000000000000002</v>
      </c>
      <c r="K1185" s="56">
        <v>345</v>
      </c>
    </row>
    <row r="1186" spans="1:39" x14ac:dyDescent="0.3">
      <c r="A1186" s="41">
        <v>43082</v>
      </c>
      <c r="B1186" s="30">
        <v>0.4138425925925926</v>
      </c>
      <c r="C1186" s="13">
        <v>1209</v>
      </c>
      <c r="D1186" s="13">
        <v>0.78649999999999998</v>
      </c>
      <c r="E1186" s="13">
        <v>14.58</v>
      </c>
      <c r="F1186" s="13">
        <v>7.98</v>
      </c>
      <c r="G1186" s="13">
        <v>0</v>
      </c>
      <c r="K1186" s="56">
        <v>74</v>
      </c>
      <c r="L1186" s="31">
        <f>AVERAGE(K1182:K1186)</f>
        <v>540</v>
      </c>
      <c r="M1186" s="38">
        <f>GEOMEAN(K1182:K1186)</f>
        <v>212.37476106401348</v>
      </c>
      <c r="N1186" s="55" t="s">
        <v>557</v>
      </c>
    </row>
    <row r="1187" spans="1:39" x14ac:dyDescent="0.3">
      <c r="A1187" s="41">
        <v>43102</v>
      </c>
      <c r="G1187" s="13" t="s">
        <v>421</v>
      </c>
    </row>
    <row r="1188" spans="1:39" x14ac:dyDescent="0.3">
      <c r="A1188" s="41">
        <v>43104</v>
      </c>
      <c r="G1188" s="13" t="s">
        <v>421</v>
      </c>
    </row>
    <row r="1189" spans="1:39" x14ac:dyDescent="0.3">
      <c r="A1189" s="41">
        <v>43111</v>
      </c>
      <c r="B1189" s="30">
        <v>0.41248842592592588</v>
      </c>
      <c r="C1189" s="13">
        <v>2052</v>
      </c>
      <c r="D1189" s="13">
        <v>1.3325</v>
      </c>
      <c r="E1189" s="13">
        <v>19.11</v>
      </c>
      <c r="F1189" s="13">
        <v>7.78</v>
      </c>
      <c r="G1189" s="13">
        <v>0.1</v>
      </c>
      <c r="K1189" s="56">
        <v>5172</v>
      </c>
    </row>
    <row r="1190" spans="1:39" x14ac:dyDescent="0.3">
      <c r="A1190" s="41">
        <v>43118</v>
      </c>
      <c r="G1190" s="13" t="s">
        <v>421</v>
      </c>
    </row>
    <row r="1191" spans="1:39" x14ac:dyDescent="0.3">
      <c r="A1191" s="41">
        <v>43129</v>
      </c>
      <c r="B1191" s="30">
        <v>0.4420486111111111</v>
      </c>
      <c r="C1191" s="13">
        <v>1981</v>
      </c>
      <c r="D1191" s="13">
        <v>1.2869999999999999</v>
      </c>
      <c r="E1191" s="13">
        <v>16.82</v>
      </c>
      <c r="F1191" s="13">
        <v>7.87</v>
      </c>
      <c r="G1191" s="13">
        <v>2.9</v>
      </c>
      <c r="K1191" s="13">
        <v>145</v>
      </c>
      <c r="L1191" s="31">
        <f>AVERAGE(K1187:K1191)</f>
        <v>2658.5</v>
      </c>
      <c r="M1191" s="38">
        <f>GEOMEAN(K1187:K1191)</f>
        <v>865.99076207543931</v>
      </c>
      <c r="N1191" s="55" t="s">
        <v>558</v>
      </c>
    </row>
    <row r="1192" spans="1:39" x14ac:dyDescent="0.3">
      <c r="A1192" s="41">
        <v>43131</v>
      </c>
      <c r="B1192" s="30">
        <v>0.41206018518518522</v>
      </c>
      <c r="C1192" s="13">
        <v>1908</v>
      </c>
      <c r="D1192" s="13">
        <v>1.2415</v>
      </c>
      <c r="E1192" s="13">
        <v>15.38</v>
      </c>
      <c r="F1192" s="13">
        <v>7.78</v>
      </c>
      <c r="G1192" s="13">
        <v>0.8</v>
      </c>
      <c r="K1192" s="13">
        <v>226</v>
      </c>
    </row>
    <row r="1193" spans="1:39" x14ac:dyDescent="0.3">
      <c r="A1193" s="41">
        <v>43137</v>
      </c>
      <c r="B1193" s="30">
        <v>0.44511574074074073</v>
      </c>
      <c r="C1193" s="13">
        <v>2384</v>
      </c>
      <c r="D1193" s="13">
        <v>1.5469999999999999</v>
      </c>
      <c r="E1193" s="13">
        <v>19.28</v>
      </c>
      <c r="F1193" s="13">
        <v>7.78</v>
      </c>
      <c r="G1193" s="13">
        <v>0.1</v>
      </c>
      <c r="K1193" s="13">
        <v>20</v>
      </c>
    </row>
    <row r="1194" spans="1:39" x14ac:dyDescent="0.3">
      <c r="A1194" s="41">
        <v>43139</v>
      </c>
      <c r="B1194" s="30">
        <v>0.44497685185185182</v>
      </c>
      <c r="C1194" s="13">
        <v>2500</v>
      </c>
      <c r="D1194" s="13">
        <v>1.625</v>
      </c>
      <c r="E1194" s="13">
        <v>15.98</v>
      </c>
      <c r="F1194" s="13">
        <v>8.01</v>
      </c>
      <c r="G1194" s="13">
        <v>-0.1</v>
      </c>
      <c r="K1194" s="13">
        <v>20</v>
      </c>
    </row>
    <row r="1195" spans="1:39" x14ac:dyDescent="0.3">
      <c r="A1195" s="41">
        <v>43145</v>
      </c>
      <c r="B1195" s="66">
        <v>0.38111111111111112</v>
      </c>
      <c r="C1195" s="13">
        <v>3401</v>
      </c>
      <c r="D1195" s="13">
        <v>2.21</v>
      </c>
      <c r="E1195" s="13">
        <v>16.7</v>
      </c>
      <c r="F1195" s="13">
        <v>7.79</v>
      </c>
      <c r="G1195" s="13">
        <v>2.1</v>
      </c>
      <c r="K1195" s="13">
        <v>51</v>
      </c>
    </row>
    <row r="1196" spans="1:39" x14ac:dyDescent="0.3">
      <c r="A1196" s="41">
        <v>43151</v>
      </c>
      <c r="B1196" s="30">
        <v>0.46107638888888891</v>
      </c>
      <c r="C1196" s="13">
        <v>3810</v>
      </c>
      <c r="D1196" s="13">
        <v>2.4765000000000001</v>
      </c>
      <c r="E1196" s="13">
        <v>11.28</v>
      </c>
      <c r="F1196" s="13">
        <v>8.08</v>
      </c>
      <c r="G1196" s="13">
        <v>10.5</v>
      </c>
      <c r="K1196" s="13">
        <v>1354</v>
      </c>
      <c r="L1196" s="31">
        <f>AVERAGE(K1192:K1196)</f>
        <v>334.2</v>
      </c>
      <c r="M1196" s="38">
        <f>GEOMEAN(K1192:K1196)</f>
        <v>91.006299237878764</v>
      </c>
      <c r="N1196" s="55" t="s">
        <v>559</v>
      </c>
    </row>
    <row r="1197" spans="1:39" x14ac:dyDescent="0.3">
      <c r="A1197" s="41">
        <v>43153</v>
      </c>
      <c r="B1197" s="30">
        <v>0.42930555555555555</v>
      </c>
      <c r="C1197" s="13">
        <v>813</v>
      </c>
      <c r="D1197" s="13">
        <v>0.52649999999999997</v>
      </c>
      <c r="E1197" s="13">
        <v>20.34</v>
      </c>
      <c r="F1197" s="13">
        <v>8.0399999999999991</v>
      </c>
      <c r="G1197" s="13">
        <v>5.8</v>
      </c>
      <c r="K1197" s="13">
        <v>1439</v>
      </c>
    </row>
    <row r="1198" spans="1:39" x14ac:dyDescent="0.3">
      <c r="A1198" s="41">
        <v>43166</v>
      </c>
      <c r="B1198" s="30">
        <v>0.39971064814814811</v>
      </c>
      <c r="C1198" s="13">
        <v>1381</v>
      </c>
      <c r="D1198" s="13">
        <v>0.89700000000000002</v>
      </c>
      <c r="E1198" s="13">
        <v>13.18</v>
      </c>
      <c r="F1198" s="13">
        <v>8.18</v>
      </c>
      <c r="G1198" s="13">
        <v>4.3</v>
      </c>
      <c r="K1198" s="13">
        <v>422</v>
      </c>
    </row>
    <row r="1199" spans="1:39" x14ac:dyDescent="0.3">
      <c r="A1199" s="41">
        <v>43173</v>
      </c>
      <c r="B1199" s="30">
        <v>0.42778935185185185</v>
      </c>
      <c r="C1199" s="13">
        <v>1460</v>
      </c>
      <c r="D1199" s="13">
        <v>0.94899999999999995</v>
      </c>
      <c r="E1199" s="49">
        <v>24.86</v>
      </c>
      <c r="F1199" s="13">
        <v>7.84</v>
      </c>
      <c r="G1199" s="13">
        <v>0.9</v>
      </c>
      <c r="K1199" s="56">
        <v>85</v>
      </c>
    </row>
    <row r="1200" spans="1:39" x14ac:dyDescent="0.3">
      <c r="A1200" s="41">
        <v>43179</v>
      </c>
      <c r="B1200" s="30">
        <v>0.41174768518518517</v>
      </c>
      <c r="C1200" s="13">
        <v>1431</v>
      </c>
      <c r="D1200" s="13">
        <v>0.92949999999999999</v>
      </c>
      <c r="E1200" s="13">
        <v>12.61</v>
      </c>
      <c r="F1200" s="13">
        <v>7.81</v>
      </c>
      <c r="G1200" s="13">
        <v>3.3</v>
      </c>
      <c r="K1200" s="56">
        <v>285</v>
      </c>
      <c r="O1200" s="28" t="s">
        <v>321</v>
      </c>
      <c r="P1200" s="28">
        <v>105</v>
      </c>
      <c r="Q1200" s="28" t="s">
        <v>321</v>
      </c>
      <c r="R1200" s="28" t="s">
        <v>321</v>
      </c>
      <c r="S1200" s="28" t="s">
        <v>321</v>
      </c>
      <c r="T1200" s="28" t="s">
        <v>321</v>
      </c>
      <c r="U1200" s="28" t="s">
        <v>321</v>
      </c>
      <c r="V1200" s="28" t="s">
        <v>112</v>
      </c>
      <c r="W1200" s="28" t="s">
        <v>321</v>
      </c>
      <c r="X1200" s="28">
        <v>281</v>
      </c>
      <c r="Y1200" s="28" t="s">
        <v>321</v>
      </c>
      <c r="Z1200" s="37" t="s">
        <v>321</v>
      </c>
      <c r="AA1200" s="28" t="s">
        <v>321</v>
      </c>
      <c r="AB1200" s="28">
        <v>54.2</v>
      </c>
      <c r="AC1200" s="28" t="s">
        <v>321</v>
      </c>
      <c r="AD1200" s="13">
        <v>322</v>
      </c>
      <c r="AE1200" s="28" t="s">
        <v>321</v>
      </c>
      <c r="AF1200" s="28"/>
      <c r="AG1200" s="13">
        <v>230</v>
      </c>
      <c r="AH1200" s="28">
        <v>85900</v>
      </c>
      <c r="AI1200" s="28">
        <v>26100</v>
      </c>
      <c r="AJ1200" s="28">
        <v>7.3</v>
      </c>
      <c r="AK1200" s="28" t="s">
        <v>321</v>
      </c>
      <c r="AL1200" s="28" t="s">
        <v>321</v>
      </c>
      <c r="AM1200" s="28">
        <v>23</v>
      </c>
    </row>
    <row r="1201" spans="1:14" x14ac:dyDescent="0.3">
      <c r="A1201" s="41">
        <v>43181</v>
      </c>
      <c r="B1201" s="30">
        <v>0.41991898148148149</v>
      </c>
      <c r="C1201" s="13">
        <v>5503</v>
      </c>
      <c r="D1201" s="13">
        <v>3.5750000000000002</v>
      </c>
      <c r="E1201" s="13">
        <v>16.5</v>
      </c>
      <c r="F1201" s="13">
        <v>8.08</v>
      </c>
      <c r="G1201" s="13">
        <v>2.9</v>
      </c>
      <c r="K1201" s="13">
        <v>813</v>
      </c>
      <c r="L1201" s="31">
        <f>AVERAGE(K1197:K1201)</f>
        <v>608.79999999999995</v>
      </c>
      <c r="M1201" s="38">
        <f>GEOMEAN(K1197:K1201)</f>
        <v>412.61547807525511</v>
      </c>
      <c r="N1201" s="55" t="s">
        <v>560</v>
      </c>
    </row>
    <row r="1202" spans="1:14" x14ac:dyDescent="0.3">
      <c r="A1202" s="41">
        <v>43193</v>
      </c>
      <c r="B1202" s="30">
        <v>0.41310185185185189</v>
      </c>
      <c r="C1202" s="13">
        <v>229.4</v>
      </c>
      <c r="D1202" s="13">
        <v>0.1489</v>
      </c>
      <c r="E1202" s="13">
        <v>11.26</v>
      </c>
      <c r="F1202" s="13">
        <v>7.77</v>
      </c>
      <c r="G1202" s="13">
        <v>9.3000000000000007</v>
      </c>
      <c r="K1202" s="13">
        <v>14136</v>
      </c>
    </row>
    <row r="1203" spans="1:14" x14ac:dyDescent="0.3">
      <c r="A1203" s="41">
        <v>43199</v>
      </c>
      <c r="B1203" s="30">
        <v>0.42225694444444445</v>
      </c>
      <c r="C1203" s="13">
        <v>1254</v>
      </c>
      <c r="D1203" s="13">
        <v>0.8125</v>
      </c>
      <c r="E1203" s="13">
        <v>13.55</v>
      </c>
      <c r="F1203" s="13">
        <v>8.11</v>
      </c>
      <c r="G1203" s="13">
        <v>5.3</v>
      </c>
      <c r="K1203" s="13">
        <v>231</v>
      </c>
    </row>
    <row r="1204" spans="1:14" x14ac:dyDescent="0.3">
      <c r="A1204" s="41">
        <v>43206</v>
      </c>
      <c r="B1204" s="30">
        <v>0.42203703703703704</v>
      </c>
      <c r="C1204" s="13">
        <v>1015</v>
      </c>
      <c r="D1204" s="13">
        <v>0.65649999999999997</v>
      </c>
      <c r="E1204" s="13">
        <v>11.73</v>
      </c>
      <c r="F1204" s="13">
        <v>7.88</v>
      </c>
      <c r="G1204" s="13">
        <v>7.5</v>
      </c>
      <c r="K1204" s="56">
        <v>766</v>
      </c>
    </row>
    <row r="1205" spans="1:14" x14ac:dyDescent="0.3">
      <c r="A1205" s="41">
        <v>43208</v>
      </c>
      <c r="B1205" s="30">
        <v>0.3845601851851852</v>
      </c>
      <c r="C1205" s="13">
        <v>1189</v>
      </c>
      <c r="D1205" s="13">
        <v>0.77349999999999997</v>
      </c>
      <c r="E1205" s="13">
        <v>12.54</v>
      </c>
      <c r="F1205" s="13">
        <v>8.23</v>
      </c>
      <c r="G1205" s="13">
        <v>6.3</v>
      </c>
      <c r="K1205" s="56">
        <v>249</v>
      </c>
    </row>
    <row r="1206" spans="1:14" x14ac:dyDescent="0.3">
      <c r="A1206" s="41">
        <v>43215</v>
      </c>
      <c r="B1206" s="30">
        <v>0.3840277777777778</v>
      </c>
      <c r="C1206" s="13">
        <v>1068</v>
      </c>
      <c r="D1206" s="13">
        <v>0.69550000000000001</v>
      </c>
      <c r="E1206" s="13">
        <v>9.6199999999999992</v>
      </c>
      <c r="F1206" s="13">
        <v>7.85</v>
      </c>
      <c r="G1206" s="13">
        <v>11.5</v>
      </c>
      <c r="K1206" s="13">
        <v>697</v>
      </c>
      <c r="L1206" s="31">
        <f>AVERAGE(K1202:K1206)</f>
        <v>3215.8</v>
      </c>
      <c r="M1206" s="38">
        <f>GEOMEAN(K1202:K1206)</f>
        <v>846.29131160836425</v>
      </c>
      <c r="N1206" s="55" t="s">
        <v>561</v>
      </c>
    </row>
    <row r="1207" spans="1:14" x14ac:dyDescent="0.3">
      <c r="A1207" s="41">
        <v>43220</v>
      </c>
      <c r="B1207" s="30">
        <v>0.41085648148148146</v>
      </c>
      <c r="C1207" s="13">
        <v>1273</v>
      </c>
      <c r="D1207" s="13">
        <v>0.82550000000000001</v>
      </c>
      <c r="E1207" s="13">
        <v>11.55</v>
      </c>
      <c r="F1207" s="13">
        <v>8.19</v>
      </c>
      <c r="G1207" s="13">
        <v>11.7</v>
      </c>
      <c r="K1207" s="13">
        <v>443</v>
      </c>
    </row>
    <row r="1208" spans="1:14" x14ac:dyDescent="0.3">
      <c r="A1208" s="41">
        <v>43227</v>
      </c>
      <c r="B1208" s="30">
        <v>0.47280092592592587</v>
      </c>
      <c r="C1208" s="13">
        <v>1246</v>
      </c>
      <c r="D1208" s="13">
        <v>0.8125</v>
      </c>
      <c r="E1208" s="13">
        <v>9.98</v>
      </c>
      <c r="F1208" s="13">
        <v>8.0299999999999994</v>
      </c>
      <c r="G1208" s="13">
        <v>17.7</v>
      </c>
      <c r="K1208" s="56">
        <v>557</v>
      </c>
    </row>
    <row r="1209" spans="1:14" x14ac:dyDescent="0.3">
      <c r="A1209" s="41">
        <v>43230</v>
      </c>
      <c r="B1209" s="30">
        <v>0.43964120370370369</v>
      </c>
      <c r="C1209" s="13">
        <v>621</v>
      </c>
      <c r="D1209" s="13">
        <v>0.40300000000000002</v>
      </c>
      <c r="E1209" s="13">
        <v>7.59</v>
      </c>
      <c r="F1209" s="13">
        <v>7.85</v>
      </c>
      <c r="G1209" s="13">
        <v>17.7</v>
      </c>
      <c r="K1209" s="56">
        <v>17329</v>
      </c>
    </row>
    <row r="1210" spans="1:14" x14ac:dyDescent="0.3">
      <c r="A1210" s="41">
        <v>43237</v>
      </c>
      <c r="B1210" s="57">
        <v>0.39557870370370374</v>
      </c>
      <c r="C1210" s="13">
        <v>1277</v>
      </c>
      <c r="D1210" s="13">
        <v>0.83199999999999996</v>
      </c>
      <c r="E1210" s="13">
        <v>4.88</v>
      </c>
      <c r="F1210" s="13">
        <v>7.86</v>
      </c>
      <c r="G1210" s="13">
        <v>19.100000000000001</v>
      </c>
      <c r="K1210" s="56">
        <v>663</v>
      </c>
    </row>
    <row r="1211" spans="1:14" x14ac:dyDescent="0.3">
      <c r="A1211" s="41">
        <v>43250</v>
      </c>
      <c r="B1211" s="30">
        <v>0.39723379629629635</v>
      </c>
      <c r="C1211" s="13">
        <v>1107</v>
      </c>
      <c r="D1211" s="13">
        <v>0.72150000000000003</v>
      </c>
      <c r="E1211" s="13">
        <v>3.81</v>
      </c>
      <c r="F1211" s="13">
        <v>7.98</v>
      </c>
      <c r="G1211" s="13">
        <v>22.9</v>
      </c>
      <c r="K1211" s="56">
        <v>663</v>
      </c>
      <c r="L1211" s="31">
        <f>AVERAGE(K1207:K1211)</f>
        <v>3931</v>
      </c>
      <c r="M1211" s="38">
        <f>GEOMEAN(K1207:K1211)</f>
        <v>1134.5193199926889</v>
      </c>
      <c r="N1211" s="55" t="s">
        <v>562</v>
      </c>
    </row>
    <row r="1212" spans="1:14" x14ac:dyDescent="0.3">
      <c r="A1212" s="41">
        <v>43265</v>
      </c>
      <c r="B1212" s="30">
        <v>0.4309837962962963</v>
      </c>
      <c r="C1212" s="13">
        <v>608</v>
      </c>
      <c r="D1212" s="13">
        <v>0.39650000000000002</v>
      </c>
      <c r="E1212" s="13">
        <v>7.03</v>
      </c>
      <c r="F1212" s="13">
        <v>7.98</v>
      </c>
      <c r="G1212" s="13">
        <v>20.2</v>
      </c>
      <c r="K1212" s="56">
        <v>3654</v>
      </c>
    </row>
    <row r="1213" spans="1:14" x14ac:dyDescent="0.3">
      <c r="A1213" s="41">
        <v>43269</v>
      </c>
      <c r="B1213" s="30">
        <v>0.39119212962962963</v>
      </c>
      <c r="C1213" s="13">
        <v>1099</v>
      </c>
      <c r="D1213" s="13">
        <v>0.71499999999999997</v>
      </c>
      <c r="E1213" s="13">
        <v>5.37</v>
      </c>
      <c r="F1213" s="13">
        <v>8.11</v>
      </c>
      <c r="G1213" s="13">
        <v>25.2</v>
      </c>
      <c r="K1213" s="56">
        <v>689</v>
      </c>
    </row>
    <row r="1214" spans="1:14" x14ac:dyDescent="0.3">
      <c r="A1214" s="41">
        <v>43271</v>
      </c>
      <c r="B1214" s="30">
        <v>0.40024305555555556</v>
      </c>
      <c r="C1214" s="13">
        <v>524</v>
      </c>
      <c r="D1214" s="13">
        <v>0.33800000000000002</v>
      </c>
      <c r="E1214" s="13">
        <v>6.2</v>
      </c>
      <c r="F1214" s="13">
        <v>8.0299999999999994</v>
      </c>
      <c r="G1214" s="13">
        <v>24.5</v>
      </c>
      <c r="K1214" s="56">
        <v>12033</v>
      </c>
    </row>
    <row r="1215" spans="1:14" x14ac:dyDescent="0.3">
      <c r="A1215" s="41">
        <v>43276</v>
      </c>
      <c r="B1215" s="30">
        <v>0.39675925925925926</v>
      </c>
      <c r="C1215" s="13">
        <v>916</v>
      </c>
      <c r="D1215" s="13">
        <v>0.59799999999999998</v>
      </c>
      <c r="E1215" s="13">
        <v>7.07</v>
      </c>
      <c r="F1215" s="13">
        <v>8.17</v>
      </c>
      <c r="G1215" s="13">
        <v>21.2</v>
      </c>
      <c r="K1215" s="56">
        <v>598</v>
      </c>
      <c r="L1215" s="31">
        <f>AVERAGE(K1211:K1215)</f>
        <v>3527.4</v>
      </c>
      <c r="M1215" s="38">
        <f>GEOMEAN(K1211:K1215)</f>
        <v>1644.0509741431672</v>
      </c>
      <c r="N1215" s="55" t="s">
        <v>563</v>
      </c>
    </row>
    <row r="1216" spans="1:14" x14ac:dyDescent="0.3">
      <c r="A1216" s="41">
        <v>43286</v>
      </c>
      <c r="B1216" s="30">
        <v>0.40642361111111108</v>
      </c>
      <c r="C1216" s="13">
        <v>1186</v>
      </c>
      <c r="D1216" s="13">
        <v>0.77349999999999997</v>
      </c>
      <c r="E1216" s="13">
        <v>5.97</v>
      </c>
      <c r="F1216" s="13">
        <v>7.89</v>
      </c>
      <c r="G1216" s="13">
        <v>26.7</v>
      </c>
      <c r="K1216" s="56">
        <v>633</v>
      </c>
    </row>
    <row r="1217" spans="1:39" x14ac:dyDescent="0.3">
      <c r="A1217" s="41">
        <v>43293</v>
      </c>
      <c r="B1217" s="30">
        <v>0.39707175925925925</v>
      </c>
      <c r="C1217" s="13">
        <v>1183</v>
      </c>
      <c r="D1217" s="13">
        <v>0.76700000000000002</v>
      </c>
      <c r="E1217" s="13">
        <v>5.34</v>
      </c>
      <c r="F1217" s="13">
        <v>8.08</v>
      </c>
      <c r="G1217" s="13">
        <v>21.8</v>
      </c>
      <c r="K1217" s="56">
        <v>839</v>
      </c>
    </row>
    <row r="1218" spans="1:39" x14ac:dyDescent="0.3">
      <c r="A1218" s="41">
        <v>43297</v>
      </c>
      <c r="B1218" s="30">
        <v>0.4239236111111111</v>
      </c>
      <c r="C1218" s="13">
        <v>1245</v>
      </c>
      <c r="D1218" s="13">
        <v>0.80600000000000005</v>
      </c>
      <c r="E1218" s="13">
        <v>5.43</v>
      </c>
      <c r="F1218" s="13">
        <v>8.4</v>
      </c>
      <c r="G1218" s="13">
        <v>24.8</v>
      </c>
      <c r="K1218" s="56">
        <v>909</v>
      </c>
    </row>
    <row r="1219" spans="1:39" x14ac:dyDescent="0.3">
      <c r="A1219" s="41">
        <v>43299</v>
      </c>
      <c r="B1219" s="57">
        <v>0.41093750000000001</v>
      </c>
      <c r="C1219" s="13">
        <v>1162</v>
      </c>
      <c r="D1219" s="13">
        <v>0.754</v>
      </c>
      <c r="E1219" s="13">
        <v>6.39</v>
      </c>
      <c r="F1219" s="13">
        <v>7.83</v>
      </c>
      <c r="G1219" s="13">
        <v>21.1</v>
      </c>
      <c r="K1219" s="56">
        <v>907</v>
      </c>
      <c r="O1219" s="28" t="s">
        <v>321</v>
      </c>
      <c r="P1219" s="28">
        <v>102</v>
      </c>
      <c r="Q1219" s="28" t="s">
        <v>321</v>
      </c>
      <c r="R1219" s="28" t="s">
        <v>321</v>
      </c>
      <c r="S1219" s="28" t="s">
        <v>321</v>
      </c>
      <c r="T1219" s="28" t="s">
        <v>321</v>
      </c>
      <c r="U1219" s="28" t="s">
        <v>321</v>
      </c>
      <c r="V1219" s="28" t="s">
        <v>112</v>
      </c>
      <c r="W1219" s="28" t="s">
        <v>321</v>
      </c>
      <c r="X1219" s="28">
        <v>157</v>
      </c>
      <c r="Y1219" s="28" t="s">
        <v>321</v>
      </c>
      <c r="Z1219" s="28">
        <v>0.54</v>
      </c>
      <c r="AA1219" s="28" t="s">
        <v>321</v>
      </c>
      <c r="AB1219" s="28">
        <v>65.7</v>
      </c>
      <c r="AC1219" s="28" t="s">
        <v>321</v>
      </c>
      <c r="AD1219" s="13">
        <v>281</v>
      </c>
      <c r="AE1219" s="28" t="s">
        <v>321</v>
      </c>
      <c r="AF1219" s="28"/>
      <c r="AG1219" s="28" t="s">
        <v>321</v>
      </c>
      <c r="AH1219" s="28">
        <v>70100</v>
      </c>
      <c r="AI1219" s="28">
        <v>25700</v>
      </c>
      <c r="AJ1219" s="13">
        <v>9.5</v>
      </c>
      <c r="AK1219" s="28" t="s">
        <v>321</v>
      </c>
      <c r="AL1219" s="28" t="s">
        <v>321</v>
      </c>
      <c r="AM1219" s="13">
        <v>13.6</v>
      </c>
    </row>
    <row r="1220" spans="1:39" x14ac:dyDescent="0.3">
      <c r="A1220" s="41">
        <v>43312</v>
      </c>
      <c r="B1220" s="30">
        <v>0.4145949074074074</v>
      </c>
      <c r="C1220" s="13">
        <v>449.1</v>
      </c>
      <c r="D1220" s="13">
        <v>0.29189999999999999</v>
      </c>
      <c r="E1220" s="13">
        <v>7.69</v>
      </c>
      <c r="F1220" s="13">
        <v>7.82</v>
      </c>
      <c r="G1220" s="13">
        <v>20.100000000000001</v>
      </c>
      <c r="K1220" s="51">
        <v>24192</v>
      </c>
      <c r="L1220" s="31">
        <f>AVERAGE(K1216:K1220)</f>
        <v>5496</v>
      </c>
      <c r="M1220" s="38">
        <f>GEOMEAN(K1216:K1220)</f>
        <v>1603.2517513073733</v>
      </c>
      <c r="N1220" s="55" t="s">
        <v>564</v>
      </c>
    </row>
    <row r="1221" spans="1:39" x14ac:dyDescent="0.3">
      <c r="A1221" s="41">
        <v>43321</v>
      </c>
      <c r="B1221" s="30">
        <v>0.4284722222222222</v>
      </c>
      <c r="C1221" s="13">
        <v>784</v>
      </c>
      <c r="D1221" s="13">
        <v>0.50700000000000001</v>
      </c>
      <c r="E1221" s="13">
        <v>6.47</v>
      </c>
      <c r="F1221" s="13">
        <v>7.8</v>
      </c>
      <c r="G1221" s="13">
        <v>22.3</v>
      </c>
      <c r="K1221" s="56">
        <v>677</v>
      </c>
    </row>
    <row r="1222" spans="1:39" x14ac:dyDescent="0.3">
      <c r="A1222" s="41">
        <v>43325</v>
      </c>
      <c r="B1222" s="30">
        <v>0.41543981481481485</v>
      </c>
      <c r="C1222" s="13">
        <v>1020</v>
      </c>
      <c r="D1222" s="13">
        <v>0.66300000000000003</v>
      </c>
      <c r="E1222" s="13">
        <v>7.69</v>
      </c>
      <c r="F1222" s="13">
        <v>8.4499999999999993</v>
      </c>
      <c r="G1222" s="13">
        <v>22.7</v>
      </c>
      <c r="K1222" s="56">
        <v>278</v>
      </c>
    </row>
    <row r="1223" spans="1:39" x14ac:dyDescent="0.3">
      <c r="A1223" s="41">
        <v>43327</v>
      </c>
      <c r="B1223" s="30">
        <v>0.37887731481481479</v>
      </c>
      <c r="C1223" s="13">
        <v>1094</v>
      </c>
      <c r="D1223" s="13">
        <v>0.70850000000000002</v>
      </c>
      <c r="E1223" s="13">
        <v>5.78</v>
      </c>
      <c r="F1223" s="13">
        <v>7.85</v>
      </c>
      <c r="G1223" s="13">
        <v>22.7</v>
      </c>
      <c r="K1223" s="56">
        <v>199</v>
      </c>
    </row>
    <row r="1224" spans="1:39" x14ac:dyDescent="0.3">
      <c r="A1224" s="41">
        <v>43335</v>
      </c>
      <c r="B1224" s="30">
        <v>0.40984953703703703</v>
      </c>
      <c r="C1224" s="13">
        <v>739</v>
      </c>
      <c r="D1224" s="13">
        <v>0.48099999999999998</v>
      </c>
      <c r="E1224" s="13">
        <v>7.68</v>
      </c>
      <c r="F1224" s="13">
        <v>8.08</v>
      </c>
      <c r="G1224" s="13">
        <v>18.2</v>
      </c>
      <c r="K1224" s="56">
        <v>2224</v>
      </c>
      <c r="L1224" s="31">
        <f>AVERAGE(K1220:K1224)</f>
        <v>5514</v>
      </c>
      <c r="M1224" s="38">
        <f>GEOMEAN(K1220:K1224)</f>
        <v>1150.4258177605116</v>
      </c>
      <c r="N1224" s="55" t="s">
        <v>565</v>
      </c>
    </row>
    <row r="1225" spans="1:39" x14ac:dyDescent="0.3">
      <c r="A1225" s="41">
        <v>43355</v>
      </c>
      <c r="B1225" s="30">
        <v>0.41307870370370375</v>
      </c>
      <c r="C1225" s="13">
        <v>1033</v>
      </c>
      <c r="D1225" s="13">
        <v>0.66949999999999998</v>
      </c>
      <c r="E1225" s="13">
        <v>8.33</v>
      </c>
      <c r="F1225" s="13">
        <v>7.79</v>
      </c>
      <c r="G1225" s="13">
        <v>18.100000000000001</v>
      </c>
      <c r="K1225" s="56">
        <v>354</v>
      </c>
    </row>
    <row r="1226" spans="1:39" x14ac:dyDescent="0.3">
      <c r="A1226" s="41">
        <v>43360</v>
      </c>
      <c r="B1226" s="30">
        <v>0.41594907407407411</v>
      </c>
      <c r="C1226" s="13">
        <v>1126</v>
      </c>
      <c r="D1226" s="13">
        <v>0.73450000000000004</v>
      </c>
      <c r="E1226" s="13">
        <v>7.01</v>
      </c>
      <c r="F1226" s="13">
        <v>7.97</v>
      </c>
      <c r="G1226" s="13">
        <v>22</v>
      </c>
      <c r="K1226" s="56">
        <v>443</v>
      </c>
    </row>
    <row r="1227" spans="1:39" x14ac:dyDescent="0.3">
      <c r="A1227" s="41">
        <v>43362</v>
      </c>
      <c r="B1227" s="30">
        <v>0.46293981481481478</v>
      </c>
      <c r="C1227" s="13">
        <v>1348</v>
      </c>
      <c r="D1227" s="13">
        <v>0.87749999999999995</v>
      </c>
      <c r="E1227" s="13">
        <v>6.99</v>
      </c>
      <c r="F1227" s="13">
        <v>7.94</v>
      </c>
      <c r="G1227" s="13">
        <v>22.9</v>
      </c>
      <c r="K1227" s="56">
        <v>134</v>
      </c>
    </row>
    <row r="1228" spans="1:39" x14ac:dyDescent="0.3">
      <c r="A1228" s="41">
        <v>43368</v>
      </c>
      <c r="B1228" s="30">
        <v>0.43202546296296296</v>
      </c>
      <c r="C1228" s="13">
        <v>203.2</v>
      </c>
      <c r="D1228" s="13">
        <v>0.13189999999999999</v>
      </c>
      <c r="E1228" s="13">
        <v>7.75</v>
      </c>
      <c r="F1228" s="13">
        <v>7.73</v>
      </c>
      <c r="G1228" s="13">
        <v>21.1</v>
      </c>
      <c r="K1228" s="51">
        <v>24192</v>
      </c>
    </row>
    <row r="1229" spans="1:39" x14ac:dyDescent="0.3">
      <c r="A1229" s="41">
        <v>43377</v>
      </c>
      <c r="B1229" s="26">
        <v>0.42425925925925928</v>
      </c>
      <c r="C1229" s="13">
        <v>466.7</v>
      </c>
      <c r="D1229" s="13">
        <v>0.30359999999999998</v>
      </c>
      <c r="E1229" s="13">
        <v>7.05</v>
      </c>
      <c r="F1229" s="13">
        <v>7.88</v>
      </c>
      <c r="G1229" s="13">
        <v>21.8</v>
      </c>
      <c r="K1229" s="56">
        <v>24192</v>
      </c>
      <c r="L1229" s="31">
        <f>AVERAGE(K1225:K1229)</f>
        <v>9863</v>
      </c>
      <c r="M1229" s="38">
        <f>GEOMEAN(K1225:K1229)</f>
        <v>1651.8517464865715</v>
      </c>
      <c r="N1229" s="55" t="s">
        <v>566</v>
      </c>
    </row>
    <row r="1230" spans="1:39" x14ac:dyDescent="0.3">
      <c r="A1230" s="41">
        <v>43384</v>
      </c>
      <c r="B1230" s="30">
        <v>0.39879629629629632</v>
      </c>
      <c r="C1230" s="13">
        <v>628</v>
      </c>
      <c r="D1230" s="13">
        <v>0.40949999999999998</v>
      </c>
      <c r="E1230" s="13">
        <v>7.04</v>
      </c>
      <c r="F1230" s="13">
        <v>7.75</v>
      </c>
      <c r="G1230" s="13">
        <v>16.899999999999999</v>
      </c>
      <c r="K1230" s="56">
        <v>983</v>
      </c>
    </row>
    <row r="1231" spans="1:39" x14ac:dyDescent="0.3">
      <c r="A1231" s="41">
        <v>43388</v>
      </c>
      <c r="B1231" s="57">
        <v>0.40791666666666665</v>
      </c>
      <c r="C1231" s="13">
        <v>1033</v>
      </c>
      <c r="D1231" s="13">
        <v>0.66949999999999998</v>
      </c>
      <c r="E1231" s="13">
        <v>8.2200000000000006</v>
      </c>
      <c r="F1231" s="13">
        <v>8.17</v>
      </c>
      <c r="G1231" s="13">
        <v>12.2</v>
      </c>
      <c r="K1231" s="56">
        <v>63</v>
      </c>
    </row>
    <row r="1232" spans="1:39" x14ac:dyDescent="0.3">
      <c r="A1232" s="41">
        <v>43391</v>
      </c>
      <c r="B1232" s="30">
        <v>0.38976851851851851</v>
      </c>
      <c r="C1232" s="13">
        <v>1112</v>
      </c>
      <c r="D1232" s="13">
        <v>0.72150000000000003</v>
      </c>
      <c r="E1232" s="13">
        <v>10.62</v>
      </c>
      <c r="F1232" s="13">
        <v>8.09</v>
      </c>
      <c r="G1232" s="13">
        <v>7.4</v>
      </c>
      <c r="K1232" s="56">
        <v>443</v>
      </c>
    </row>
    <row r="1233" spans="1:39" x14ac:dyDescent="0.3">
      <c r="A1233" s="41">
        <v>43396</v>
      </c>
      <c r="B1233" s="30">
        <v>0.38241898148148151</v>
      </c>
      <c r="C1233" s="13">
        <v>1203</v>
      </c>
      <c r="D1233" s="13">
        <v>0.78</v>
      </c>
      <c r="E1233" s="13">
        <v>9.92</v>
      </c>
      <c r="F1233" s="13">
        <v>7.93</v>
      </c>
      <c r="G1233" s="13">
        <v>8.4</v>
      </c>
      <c r="K1233" s="56">
        <v>135</v>
      </c>
      <c r="O1233" s="28" t="s">
        <v>321</v>
      </c>
      <c r="P1233" s="28">
        <v>110</v>
      </c>
      <c r="Q1233" s="28" t="s">
        <v>321</v>
      </c>
      <c r="R1233" s="28" t="s">
        <v>321</v>
      </c>
      <c r="S1233" s="28" t="s">
        <v>321</v>
      </c>
      <c r="T1233" s="28" t="s">
        <v>321</v>
      </c>
      <c r="U1233" s="28" t="s">
        <v>321</v>
      </c>
      <c r="V1233" s="28" t="s">
        <v>112</v>
      </c>
      <c r="W1233" s="28" t="s">
        <v>321</v>
      </c>
      <c r="X1233" s="28">
        <v>183</v>
      </c>
      <c r="Y1233" s="28" t="s">
        <v>321</v>
      </c>
      <c r="Z1233" s="37" t="s">
        <v>321</v>
      </c>
      <c r="AA1233" s="28" t="s">
        <v>321</v>
      </c>
      <c r="AB1233" s="28">
        <v>56.6</v>
      </c>
      <c r="AC1233" s="28" t="s">
        <v>321</v>
      </c>
      <c r="AD1233" s="13">
        <v>344</v>
      </c>
      <c r="AE1233" s="28" t="s">
        <v>321</v>
      </c>
      <c r="AF1233" s="28"/>
      <c r="AG1233" s="28" t="s">
        <v>321</v>
      </c>
      <c r="AH1233" s="28">
        <v>92100</v>
      </c>
      <c r="AI1233" s="28">
        <v>27700</v>
      </c>
      <c r="AJ1233" s="13">
        <v>6.1</v>
      </c>
      <c r="AK1233" s="28" t="s">
        <v>321</v>
      </c>
      <c r="AL1233" s="28" t="s">
        <v>321</v>
      </c>
      <c r="AM1233" s="13">
        <v>5.9</v>
      </c>
    </row>
    <row r="1234" spans="1:39" x14ac:dyDescent="0.3">
      <c r="A1234" s="41">
        <v>43404</v>
      </c>
      <c r="B1234" s="26">
        <v>0.43377314814814816</v>
      </c>
      <c r="C1234" s="13">
        <v>1040</v>
      </c>
      <c r="D1234" s="13">
        <v>0.67600000000000005</v>
      </c>
      <c r="E1234" s="13">
        <v>3.57</v>
      </c>
      <c r="F1234" s="13">
        <v>8.24</v>
      </c>
      <c r="G1234" s="13">
        <v>12.8</v>
      </c>
      <c r="K1234" s="56">
        <v>148</v>
      </c>
      <c r="L1234" s="31">
        <f>AVERAGE(K1230:K1234)</f>
        <v>354.4</v>
      </c>
      <c r="M1234" s="38">
        <f>GEOMEAN(K1230:K1234)</f>
        <v>222.72996841552575</v>
      </c>
      <c r="N1234" s="55" t="s">
        <v>567</v>
      </c>
    </row>
    <row r="1235" spans="1:39" x14ac:dyDescent="0.3">
      <c r="A1235" s="67">
        <v>43411</v>
      </c>
      <c r="B1235" s="57">
        <v>0.42626157407407406</v>
      </c>
      <c r="C1235" s="13">
        <v>806</v>
      </c>
      <c r="D1235" s="13">
        <v>0.52649999999999997</v>
      </c>
      <c r="E1235" s="13">
        <v>10.01</v>
      </c>
      <c r="F1235" s="13">
        <v>8.41</v>
      </c>
      <c r="G1235" s="13">
        <v>9.1999999999999993</v>
      </c>
      <c r="K1235" s="56">
        <v>455</v>
      </c>
    </row>
    <row r="1236" spans="1:39" x14ac:dyDescent="0.3">
      <c r="A1236" s="67">
        <v>43416</v>
      </c>
      <c r="B1236" s="26">
        <v>0.42252314814814818</v>
      </c>
      <c r="C1236" s="13">
        <v>1224</v>
      </c>
      <c r="D1236" s="13">
        <v>0.79300000000000004</v>
      </c>
      <c r="E1236" s="13">
        <v>13.83</v>
      </c>
      <c r="F1236" s="13">
        <v>8.35</v>
      </c>
      <c r="G1236" s="13">
        <v>4.8</v>
      </c>
      <c r="K1236" s="56">
        <v>30</v>
      </c>
    </row>
    <row r="1237" spans="1:39" x14ac:dyDescent="0.3">
      <c r="A1237" s="67">
        <v>43418</v>
      </c>
      <c r="B1237" s="30">
        <v>0.39665509259259263</v>
      </c>
      <c r="C1237" s="13">
        <v>1232</v>
      </c>
      <c r="D1237" s="13">
        <v>0.79949999999999999</v>
      </c>
      <c r="E1237" s="13">
        <v>21.21</v>
      </c>
      <c r="F1237" s="13">
        <v>8.3000000000000007</v>
      </c>
      <c r="G1237" s="13">
        <v>1.4</v>
      </c>
      <c r="K1237" s="56">
        <v>52</v>
      </c>
    </row>
    <row r="1238" spans="1:39" x14ac:dyDescent="0.3">
      <c r="A1238" s="67">
        <v>43431</v>
      </c>
      <c r="B1238" s="30">
        <v>0.39097222222222222</v>
      </c>
      <c r="C1238" s="13">
        <v>923</v>
      </c>
      <c r="D1238" s="13">
        <v>0.59799999999999998</v>
      </c>
      <c r="E1238" s="13">
        <v>12.71</v>
      </c>
      <c r="F1238" s="13">
        <v>8.2899999999999991</v>
      </c>
      <c r="G1238" s="13">
        <v>2.7</v>
      </c>
      <c r="K1238" s="56">
        <v>189</v>
      </c>
    </row>
    <row r="1239" spans="1:39" x14ac:dyDescent="0.3">
      <c r="A1239" s="67">
        <v>43433</v>
      </c>
      <c r="B1239" s="57">
        <v>0.38693287037037033</v>
      </c>
      <c r="C1239" s="13">
        <v>1222</v>
      </c>
      <c r="D1239" s="13">
        <v>0.79300000000000004</v>
      </c>
      <c r="E1239" s="13">
        <v>14.43</v>
      </c>
      <c r="F1239" s="13">
        <v>8.44</v>
      </c>
      <c r="G1239" s="13">
        <v>1.8</v>
      </c>
      <c r="K1239" s="56">
        <v>63</v>
      </c>
      <c r="L1239" s="31">
        <f>AVERAGE(K1235:K1239)</f>
        <v>157.80000000000001</v>
      </c>
      <c r="M1239" s="38">
        <f>GEOMEAN(K1235:K1239)</f>
        <v>96.691360209068492</v>
      </c>
      <c r="N1239" s="55" t="s">
        <v>568</v>
      </c>
    </row>
    <row r="1240" spans="1:39" x14ac:dyDescent="0.3">
      <c r="A1240" s="67">
        <v>43438</v>
      </c>
      <c r="B1240" s="26">
        <v>0.43707175925925923</v>
      </c>
      <c r="C1240" s="13">
        <v>1160</v>
      </c>
      <c r="D1240" s="13">
        <v>0.754</v>
      </c>
      <c r="E1240" s="13">
        <v>13.29</v>
      </c>
      <c r="F1240" s="13">
        <v>8.01</v>
      </c>
      <c r="G1240" s="13">
        <v>5</v>
      </c>
      <c r="K1240" s="56">
        <v>292</v>
      </c>
    </row>
    <row r="1241" spans="1:39" x14ac:dyDescent="0.3">
      <c r="A1241" s="67">
        <v>43440</v>
      </c>
      <c r="B1241" s="26">
        <v>0.43626157407407407</v>
      </c>
      <c r="C1241" s="13">
        <v>1526</v>
      </c>
      <c r="D1241" s="13">
        <v>0.99450000000000005</v>
      </c>
      <c r="E1241" s="13">
        <v>15.53</v>
      </c>
      <c r="F1241" s="13">
        <v>8.25</v>
      </c>
      <c r="G1241" s="13">
        <v>2.7</v>
      </c>
      <c r="K1241" s="56">
        <v>959</v>
      </c>
    </row>
    <row r="1242" spans="1:39" x14ac:dyDescent="0.3">
      <c r="A1242" s="67">
        <v>43446</v>
      </c>
      <c r="B1242" s="57">
        <v>0.3958564814814815</v>
      </c>
      <c r="C1242" s="13">
        <v>1363</v>
      </c>
      <c r="D1242" s="13">
        <v>0.88400000000000001</v>
      </c>
      <c r="E1242" s="13">
        <v>15.89</v>
      </c>
      <c r="F1242" s="13">
        <v>8.33</v>
      </c>
      <c r="G1242" s="13">
        <v>0.8</v>
      </c>
      <c r="K1242" s="56">
        <v>195</v>
      </c>
      <c r="L1242" s="31">
        <f>AVERAGE(K1238:K1242)</f>
        <v>339.6</v>
      </c>
      <c r="M1242" s="38">
        <f>GEOMEAN(K1238:K1242)</f>
        <v>230.46643541973606</v>
      </c>
      <c r="N1242" s="55" t="s">
        <v>569</v>
      </c>
    </row>
    <row r="1243" spans="1:39" x14ac:dyDescent="0.3">
      <c r="A1243" s="67">
        <v>43475</v>
      </c>
      <c r="B1243" s="30">
        <v>0.48582175925925924</v>
      </c>
      <c r="C1243" s="13">
        <v>1252</v>
      </c>
      <c r="D1243" s="13">
        <v>0.8125</v>
      </c>
      <c r="E1243" s="13">
        <v>21.59</v>
      </c>
      <c r="F1243" s="13">
        <v>8.56</v>
      </c>
      <c r="G1243" s="13">
        <v>0.9</v>
      </c>
      <c r="K1243" s="56">
        <v>134</v>
      </c>
    </row>
    <row r="1244" spans="1:39" x14ac:dyDescent="0.3">
      <c r="A1244" s="67">
        <v>43479</v>
      </c>
      <c r="B1244" s="26">
        <v>0.42770833333333336</v>
      </c>
      <c r="C1244" s="13">
        <v>3713</v>
      </c>
      <c r="D1244" s="13">
        <v>2.4115000000000002</v>
      </c>
      <c r="E1244" s="13">
        <v>15.68</v>
      </c>
      <c r="F1244" s="13">
        <v>7.87</v>
      </c>
      <c r="G1244" s="13">
        <v>-0.3</v>
      </c>
      <c r="K1244" s="56">
        <v>164</v>
      </c>
    </row>
    <row r="1245" spans="1:39" x14ac:dyDescent="0.3">
      <c r="A1245" s="67">
        <v>43482</v>
      </c>
      <c r="B1245" s="26">
        <v>0.43087962962962961</v>
      </c>
      <c r="C1245" s="13">
        <v>2675</v>
      </c>
      <c r="D1245" s="13">
        <v>1.7355</v>
      </c>
      <c r="E1245" s="13">
        <v>22.07</v>
      </c>
      <c r="F1245" s="13">
        <v>8.49</v>
      </c>
      <c r="G1245" s="13">
        <v>2.7</v>
      </c>
      <c r="K1245" s="56">
        <v>201</v>
      </c>
    </row>
    <row r="1246" spans="1:39" x14ac:dyDescent="0.3">
      <c r="A1246" s="67">
        <v>43488</v>
      </c>
      <c r="B1246" s="57">
        <v>0.4198263888888889</v>
      </c>
      <c r="C1246" s="13">
        <v>535</v>
      </c>
      <c r="D1246" s="13">
        <v>0.3478</v>
      </c>
      <c r="E1246" s="13">
        <v>15.83</v>
      </c>
      <c r="F1246" s="13">
        <v>8.41</v>
      </c>
      <c r="G1246" s="13">
        <v>2.1</v>
      </c>
      <c r="K1246" s="56">
        <v>24192</v>
      </c>
    </row>
    <row r="1247" spans="1:39" x14ac:dyDescent="0.3">
      <c r="A1247" s="67">
        <v>43503</v>
      </c>
      <c r="B1247" s="30">
        <v>0.39138888888888884</v>
      </c>
      <c r="C1247" s="13">
        <v>1142</v>
      </c>
      <c r="D1247" s="13">
        <v>0.74099999999999999</v>
      </c>
      <c r="E1247" s="13">
        <v>12.58</v>
      </c>
      <c r="F1247" s="13">
        <v>7.92</v>
      </c>
      <c r="G1247" s="13">
        <v>5.9</v>
      </c>
      <c r="K1247" s="56">
        <v>4106</v>
      </c>
      <c r="L1247" s="31">
        <f>AVERAGE(K1243:K1247)</f>
        <v>5759.4</v>
      </c>
      <c r="M1247" s="38">
        <f>GEOMEAN(K1243:K1247)</f>
        <v>848.10004165087935</v>
      </c>
      <c r="N1247" s="55" t="s">
        <v>570</v>
      </c>
    </row>
    <row r="1248" spans="1:39" x14ac:dyDescent="0.3">
      <c r="A1248" s="67">
        <v>43507</v>
      </c>
      <c r="B1248" s="26">
        <v>0.41966435185185186</v>
      </c>
      <c r="C1248" s="13">
        <v>3989</v>
      </c>
      <c r="D1248" s="13">
        <v>2.5935000000000001</v>
      </c>
      <c r="E1248" s="13">
        <v>18.600000000000001</v>
      </c>
      <c r="F1248" s="13">
        <v>7.65</v>
      </c>
      <c r="G1248" s="13">
        <v>3</v>
      </c>
      <c r="K1248" s="56">
        <v>171</v>
      </c>
    </row>
    <row r="1249" spans="1:39" x14ac:dyDescent="0.3">
      <c r="A1249" s="67">
        <v>43515</v>
      </c>
      <c r="B1249" s="57">
        <v>0.42208333333333337</v>
      </c>
      <c r="C1249" s="13">
        <v>1616</v>
      </c>
      <c r="D1249" s="13">
        <v>1.0529999999999999</v>
      </c>
      <c r="E1249" s="13">
        <v>16.96</v>
      </c>
      <c r="F1249" s="13">
        <v>8.3699999999999992</v>
      </c>
      <c r="G1249" s="13">
        <v>0.2</v>
      </c>
      <c r="K1249" s="56">
        <v>460</v>
      </c>
    </row>
    <row r="1250" spans="1:39" x14ac:dyDescent="0.3">
      <c r="A1250" s="67">
        <v>43522</v>
      </c>
      <c r="B1250" s="26">
        <v>0.42048611111111112</v>
      </c>
      <c r="C1250" s="13">
        <v>1583</v>
      </c>
      <c r="D1250" s="13">
        <v>1.0269999999999999</v>
      </c>
      <c r="E1250" s="13">
        <v>13.34</v>
      </c>
      <c r="F1250" s="13">
        <v>8.17</v>
      </c>
      <c r="G1250" s="13">
        <v>1.8</v>
      </c>
      <c r="K1250" s="56">
        <v>784</v>
      </c>
    </row>
    <row r="1251" spans="1:39" x14ac:dyDescent="0.3">
      <c r="A1251" s="67">
        <v>43523</v>
      </c>
      <c r="B1251" s="30">
        <v>0.39063657407407404</v>
      </c>
      <c r="C1251" s="13">
        <v>1757</v>
      </c>
      <c r="D1251" s="13">
        <v>1.1439999999999999</v>
      </c>
      <c r="E1251" s="13">
        <v>13.81</v>
      </c>
      <c r="F1251" s="13">
        <v>7.72</v>
      </c>
      <c r="G1251" s="13">
        <v>2.4</v>
      </c>
      <c r="K1251" s="56">
        <v>173</v>
      </c>
      <c r="L1251" s="31">
        <f>AVERAGE(K1247:K1251)</f>
        <v>1138.8</v>
      </c>
      <c r="M1251" s="38">
        <f>GEOMEAN(K1247:K1251)</f>
        <v>534.94238616323605</v>
      </c>
      <c r="N1251" s="55" t="s">
        <v>571</v>
      </c>
    </row>
    <row r="1252" spans="1:39" x14ac:dyDescent="0.3">
      <c r="A1252" s="67">
        <v>43536</v>
      </c>
      <c r="B1252" s="30">
        <v>0.41103009259259254</v>
      </c>
      <c r="C1252" s="13">
        <v>1383</v>
      </c>
      <c r="D1252" s="13">
        <v>0.89700000000000002</v>
      </c>
      <c r="E1252" s="13">
        <v>16.07</v>
      </c>
      <c r="F1252" s="13">
        <v>7.67</v>
      </c>
      <c r="G1252" s="13">
        <v>3.3</v>
      </c>
      <c r="K1252" s="56">
        <v>305</v>
      </c>
      <c r="O1252" s="28" t="s">
        <v>321</v>
      </c>
      <c r="P1252" s="28">
        <v>83.7</v>
      </c>
      <c r="Q1252" s="28" t="s">
        <v>321</v>
      </c>
      <c r="R1252" s="28" t="s">
        <v>321</v>
      </c>
      <c r="S1252" s="28" t="s">
        <v>321</v>
      </c>
      <c r="T1252" s="28" t="s">
        <v>321</v>
      </c>
      <c r="U1252" s="28" t="s">
        <v>321</v>
      </c>
      <c r="V1252" s="28" t="s">
        <v>321</v>
      </c>
      <c r="W1252" s="28" t="s">
        <v>321</v>
      </c>
      <c r="X1252" s="28">
        <v>235</v>
      </c>
      <c r="Y1252" s="28" t="s">
        <v>321</v>
      </c>
      <c r="Z1252" s="28">
        <v>0.67</v>
      </c>
      <c r="AA1252" s="28" t="s">
        <v>321</v>
      </c>
      <c r="AB1252" s="28">
        <v>39</v>
      </c>
      <c r="AC1252" s="28" t="s">
        <v>321</v>
      </c>
      <c r="AD1252" s="28">
        <v>290</v>
      </c>
      <c r="AE1252" s="28" t="s">
        <v>321</v>
      </c>
      <c r="AF1252" s="28"/>
      <c r="AG1252" s="13">
        <v>236</v>
      </c>
      <c r="AH1252" s="28">
        <v>79300</v>
      </c>
      <c r="AI1252" s="28">
        <v>22300</v>
      </c>
      <c r="AJ1252" s="28">
        <v>4.9000000000000004</v>
      </c>
      <c r="AK1252" s="28" t="s">
        <v>321</v>
      </c>
      <c r="AL1252" s="28" t="s">
        <v>321</v>
      </c>
      <c r="AM1252" s="28">
        <v>31.6</v>
      </c>
    </row>
    <row r="1253" spans="1:39" x14ac:dyDescent="0.3">
      <c r="A1253" s="67">
        <v>43538</v>
      </c>
      <c r="B1253" s="57">
        <v>0.37375000000000003</v>
      </c>
      <c r="C1253" s="13">
        <v>1391</v>
      </c>
      <c r="D1253" s="13">
        <v>0.90349999999999997</v>
      </c>
      <c r="E1253" s="13">
        <v>11.27</v>
      </c>
      <c r="F1253" s="13">
        <v>8.08</v>
      </c>
      <c r="G1253" s="13">
        <v>9.1999999999999993</v>
      </c>
      <c r="K1253" s="56">
        <v>2143</v>
      </c>
    </row>
    <row r="1254" spans="1:39" x14ac:dyDescent="0.3">
      <c r="A1254" s="67">
        <v>43544</v>
      </c>
      <c r="B1254" s="30">
        <v>0.41162037037037041</v>
      </c>
      <c r="C1254" s="13">
        <v>1369</v>
      </c>
      <c r="D1254" s="13">
        <v>0.89049999999999996</v>
      </c>
      <c r="E1254" s="13">
        <v>13.04</v>
      </c>
      <c r="F1254" s="13">
        <v>8.09</v>
      </c>
      <c r="G1254" s="13">
        <v>5</v>
      </c>
      <c r="K1254" s="56">
        <v>350</v>
      </c>
    </row>
    <row r="1255" spans="1:39" x14ac:dyDescent="0.3">
      <c r="A1255" s="67">
        <v>43549</v>
      </c>
      <c r="B1255" s="60">
        <v>0.40707175925925926</v>
      </c>
      <c r="C1255" s="13">
        <v>658</v>
      </c>
      <c r="D1255" s="13">
        <v>0.42770000000000002</v>
      </c>
      <c r="E1255" s="13">
        <v>12.27</v>
      </c>
      <c r="F1255" s="13">
        <v>7.7</v>
      </c>
      <c r="G1255" s="13">
        <v>7.6</v>
      </c>
      <c r="K1255" s="56">
        <v>836</v>
      </c>
    </row>
    <row r="1256" spans="1:39" x14ac:dyDescent="0.3">
      <c r="A1256" s="67">
        <v>43552</v>
      </c>
      <c r="B1256" s="57">
        <v>0.40327546296296296</v>
      </c>
      <c r="C1256" s="13">
        <v>1260</v>
      </c>
      <c r="D1256" s="13">
        <v>0.81899999999999995</v>
      </c>
      <c r="E1256" s="13">
        <v>12.79</v>
      </c>
      <c r="F1256" s="13">
        <v>8.3800000000000008</v>
      </c>
      <c r="G1256" s="13">
        <v>8.1</v>
      </c>
      <c r="K1256" s="56">
        <v>373</v>
      </c>
      <c r="L1256" s="31">
        <f>AVERAGE(K1252:K1256)</f>
        <v>801.4</v>
      </c>
      <c r="M1256" s="38">
        <f>GEOMEAN(K1252:K1256)</f>
        <v>589.74060746317934</v>
      </c>
      <c r="N1256" s="55" t="s">
        <v>572</v>
      </c>
    </row>
    <row r="1257" spans="1:39" x14ac:dyDescent="0.3">
      <c r="A1257" s="67">
        <v>43557</v>
      </c>
      <c r="B1257" s="30">
        <v>0.41259259259259262</v>
      </c>
      <c r="C1257" s="13">
        <v>1111</v>
      </c>
      <c r="D1257" s="13">
        <v>0.72150000000000003</v>
      </c>
      <c r="E1257" s="13">
        <v>17.32</v>
      </c>
      <c r="F1257" s="13">
        <v>8.2200000000000006</v>
      </c>
      <c r="G1257" s="13">
        <v>6.3</v>
      </c>
      <c r="K1257" s="56">
        <v>161</v>
      </c>
    </row>
    <row r="1258" spans="1:39" x14ac:dyDescent="0.3">
      <c r="A1258" s="67">
        <v>43564</v>
      </c>
      <c r="B1258" s="26">
        <v>0.4264236111111111</v>
      </c>
      <c r="C1258" s="13">
        <v>1190</v>
      </c>
      <c r="D1258" s="13">
        <v>0.77349999999999997</v>
      </c>
      <c r="E1258" s="13">
        <v>12.22</v>
      </c>
      <c r="F1258" s="13">
        <v>8.1999999999999993</v>
      </c>
      <c r="G1258" s="13">
        <v>12.6</v>
      </c>
      <c r="K1258" s="56">
        <v>394</v>
      </c>
    </row>
    <row r="1259" spans="1:39" x14ac:dyDescent="0.3">
      <c r="A1259" s="67">
        <v>43573</v>
      </c>
      <c r="B1259" s="30">
        <v>0.37833333333333335</v>
      </c>
      <c r="C1259" s="13">
        <v>584</v>
      </c>
      <c r="D1259" s="13">
        <v>0.37959999999999999</v>
      </c>
      <c r="E1259" s="13">
        <v>9.6999999999999993</v>
      </c>
      <c r="F1259" s="13">
        <v>8.2100000000000009</v>
      </c>
      <c r="G1259" s="13">
        <v>14.8</v>
      </c>
      <c r="K1259" s="56">
        <v>4106</v>
      </c>
    </row>
    <row r="1260" spans="1:39" x14ac:dyDescent="0.3">
      <c r="A1260" s="67">
        <v>43580</v>
      </c>
      <c r="B1260" s="30">
        <v>0.41605324074074074</v>
      </c>
      <c r="C1260" s="13">
        <v>1220</v>
      </c>
      <c r="D1260" s="13">
        <v>0.79300000000000004</v>
      </c>
      <c r="E1260" s="13">
        <v>8.91</v>
      </c>
      <c r="F1260" s="13">
        <v>7.99</v>
      </c>
      <c r="G1260" s="13">
        <v>12.3</v>
      </c>
      <c r="K1260" s="56">
        <v>1019</v>
      </c>
    </row>
    <row r="1261" spans="1:39" x14ac:dyDescent="0.3">
      <c r="A1261" s="67">
        <v>43585</v>
      </c>
      <c r="B1261" s="30">
        <v>0.40795138888888888</v>
      </c>
      <c r="C1261" s="13">
        <v>1032</v>
      </c>
      <c r="D1261" s="13">
        <v>0.66949999999999998</v>
      </c>
      <c r="E1261" s="13">
        <v>10.18</v>
      </c>
      <c r="F1261" s="13">
        <v>8.16</v>
      </c>
      <c r="G1261" s="13">
        <v>12.5</v>
      </c>
      <c r="K1261" s="56">
        <v>504</v>
      </c>
      <c r="L1261" s="31">
        <f>AVERAGE(K1257:K1261)</f>
        <v>1236.8</v>
      </c>
      <c r="M1261" s="38">
        <f>GEOMEAN(K1257:K1261)</f>
        <v>668.75825003233626</v>
      </c>
      <c r="N1261" s="55" t="s">
        <v>573</v>
      </c>
    </row>
    <row r="1262" spans="1:39" x14ac:dyDescent="0.3">
      <c r="A1262" s="67">
        <v>43591</v>
      </c>
      <c r="B1262" s="30">
        <v>0.43126157407407412</v>
      </c>
      <c r="C1262" s="13">
        <v>1006</v>
      </c>
      <c r="D1262" s="13">
        <v>0.65649999999999997</v>
      </c>
      <c r="E1262" s="13">
        <v>11.73</v>
      </c>
      <c r="F1262" s="13">
        <v>7.84</v>
      </c>
      <c r="G1262" s="13">
        <v>14.6</v>
      </c>
      <c r="K1262" s="56">
        <v>581</v>
      </c>
    </row>
    <row r="1263" spans="1:39" x14ac:dyDescent="0.3">
      <c r="A1263" s="67">
        <v>43594</v>
      </c>
      <c r="B1263" s="57">
        <v>0.39749999999999996</v>
      </c>
      <c r="C1263" s="13">
        <v>1155</v>
      </c>
      <c r="D1263" s="13">
        <v>0.754</v>
      </c>
      <c r="E1263" s="13">
        <v>8.17</v>
      </c>
      <c r="F1263" s="13">
        <v>8.1300000000000008</v>
      </c>
      <c r="G1263" s="13">
        <v>17.8</v>
      </c>
      <c r="K1263" s="56">
        <v>933</v>
      </c>
    </row>
    <row r="1264" spans="1:39" x14ac:dyDescent="0.3">
      <c r="A1264" s="67">
        <v>43600</v>
      </c>
      <c r="B1264" s="30">
        <v>0.41309027777777779</v>
      </c>
      <c r="C1264" s="13">
        <v>1141</v>
      </c>
      <c r="D1264" s="13">
        <v>0.74099999999999999</v>
      </c>
      <c r="E1264" s="13">
        <v>0.17</v>
      </c>
      <c r="F1264" s="13">
        <v>7.96</v>
      </c>
      <c r="G1264" s="13">
        <v>13.2</v>
      </c>
      <c r="K1264" s="56">
        <v>683</v>
      </c>
    </row>
    <row r="1265" spans="1:39" x14ac:dyDescent="0.3">
      <c r="A1265" s="67">
        <v>43608</v>
      </c>
      <c r="B1265" s="30">
        <v>0.41432870370370373</v>
      </c>
      <c r="C1265" s="13">
        <v>256.5</v>
      </c>
      <c r="D1265" s="13">
        <v>0.16639999999999999</v>
      </c>
      <c r="E1265" s="13">
        <v>8.26</v>
      </c>
      <c r="F1265" s="13">
        <v>8.5299999999999994</v>
      </c>
      <c r="G1265" s="13">
        <v>18</v>
      </c>
      <c r="K1265" s="56">
        <v>15531</v>
      </c>
    </row>
    <row r="1266" spans="1:39" x14ac:dyDescent="0.3">
      <c r="A1266" s="67">
        <v>43614</v>
      </c>
      <c r="B1266" s="57">
        <v>0.3969212962962963</v>
      </c>
      <c r="C1266" s="13">
        <v>1053</v>
      </c>
      <c r="D1266" s="13">
        <v>0.6825</v>
      </c>
      <c r="E1266" s="13">
        <v>6.68</v>
      </c>
      <c r="F1266" s="13">
        <v>8.09</v>
      </c>
      <c r="G1266" s="13">
        <v>20.100000000000001</v>
      </c>
      <c r="K1266" s="56">
        <v>504</v>
      </c>
      <c r="L1266" s="31">
        <f>AVERAGE(K1262:K1266)</f>
        <v>3646.4</v>
      </c>
      <c r="M1266" s="38">
        <f>GEOMEAN(K1262:K1266)</f>
        <v>1237.1480849251136</v>
      </c>
      <c r="N1266" s="55" t="s">
        <v>574</v>
      </c>
    </row>
    <row r="1267" spans="1:39" x14ac:dyDescent="0.3">
      <c r="A1267" s="67">
        <v>43621</v>
      </c>
      <c r="B1267" s="30">
        <v>0.46059027777777778</v>
      </c>
      <c r="C1267" s="13">
        <v>1120</v>
      </c>
      <c r="D1267" s="13">
        <v>0.72799999999999998</v>
      </c>
      <c r="E1267" s="13">
        <v>8.6199999999999992</v>
      </c>
      <c r="F1267" s="13">
        <v>8.4700000000000006</v>
      </c>
      <c r="G1267" s="13">
        <v>20.100000000000001</v>
      </c>
      <c r="K1267" s="56">
        <v>1187</v>
      </c>
    </row>
    <row r="1268" spans="1:39" x14ac:dyDescent="0.3">
      <c r="A1268" s="67">
        <v>43626</v>
      </c>
      <c r="B1268" s="30">
        <v>0.43085648148148148</v>
      </c>
      <c r="C1268" s="13">
        <v>475.9</v>
      </c>
      <c r="D1268" s="13">
        <v>0.30940000000000001</v>
      </c>
      <c r="E1268" s="13">
        <v>7.55</v>
      </c>
      <c r="F1268" s="13">
        <v>7.82</v>
      </c>
      <c r="G1268" s="13">
        <v>20.6</v>
      </c>
      <c r="K1268" s="56">
        <v>3968</v>
      </c>
    </row>
    <row r="1269" spans="1:39" x14ac:dyDescent="0.3">
      <c r="A1269" s="67">
        <v>43628</v>
      </c>
      <c r="B1269" s="30">
        <v>0.40031250000000002</v>
      </c>
      <c r="C1269" s="13">
        <v>870</v>
      </c>
      <c r="D1269" s="13">
        <v>0.5655</v>
      </c>
      <c r="E1269" s="13">
        <v>8.0299999999999994</v>
      </c>
      <c r="F1269" s="13">
        <v>7.8</v>
      </c>
      <c r="G1269" s="13">
        <v>17.8</v>
      </c>
      <c r="K1269" s="56">
        <v>426</v>
      </c>
    </row>
    <row r="1270" spans="1:39" x14ac:dyDescent="0.3">
      <c r="A1270" s="67">
        <v>43635</v>
      </c>
      <c r="B1270" s="26">
        <v>0.42174768518518518</v>
      </c>
      <c r="C1270" s="13">
        <v>592</v>
      </c>
      <c r="D1270" s="13">
        <v>0.38350000000000001</v>
      </c>
      <c r="E1270" s="13">
        <v>7.55</v>
      </c>
      <c r="F1270" s="13">
        <v>7.85</v>
      </c>
      <c r="G1270" s="13">
        <v>20.7</v>
      </c>
      <c r="K1270" s="56">
        <v>2723</v>
      </c>
    </row>
    <row r="1271" spans="1:39" x14ac:dyDescent="0.3">
      <c r="A1271" s="67">
        <v>43636</v>
      </c>
      <c r="B1271" s="26">
        <v>0.4175578703703704</v>
      </c>
      <c r="C1271" s="13">
        <v>435.5</v>
      </c>
      <c r="D1271" s="13">
        <v>0.28270000000000001</v>
      </c>
      <c r="E1271" s="13">
        <v>7.13</v>
      </c>
      <c r="F1271" s="13">
        <v>7.9</v>
      </c>
      <c r="G1271" s="13">
        <v>20.7</v>
      </c>
      <c r="K1271" s="56">
        <v>3255</v>
      </c>
      <c r="L1271" s="31">
        <f>AVERAGE(K1267:K1271)</f>
        <v>2311.8000000000002</v>
      </c>
      <c r="M1271" s="38">
        <f>GEOMEAN(K1267:K1271)</f>
        <v>1778.3044823360469</v>
      </c>
      <c r="N1271" s="55" t="s">
        <v>575</v>
      </c>
    </row>
    <row r="1272" spans="1:39" x14ac:dyDescent="0.3">
      <c r="A1272" s="67">
        <v>43654</v>
      </c>
      <c r="B1272" s="30">
        <v>0.41250000000000003</v>
      </c>
      <c r="C1272" s="13">
        <v>725</v>
      </c>
      <c r="D1272" s="13">
        <v>0.46800000000000003</v>
      </c>
      <c r="E1272" s="13">
        <v>7.17</v>
      </c>
      <c r="F1272" s="13">
        <v>7.96</v>
      </c>
      <c r="G1272" s="13">
        <v>23</v>
      </c>
      <c r="K1272" s="56">
        <v>624</v>
      </c>
    </row>
    <row r="1273" spans="1:39" x14ac:dyDescent="0.3">
      <c r="A1273" s="67">
        <v>43661</v>
      </c>
      <c r="B1273" s="57">
        <v>0.40644675925925927</v>
      </c>
      <c r="C1273" s="13">
        <v>901</v>
      </c>
      <c r="D1273" s="13">
        <v>0.58499999999999996</v>
      </c>
      <c r="E1273" s="13">
        <v>6.83</v>
      </c>
      <c r="F1273" s="13">
        <v>8.1199999999999992</v>
      </c>
      <c r="G1273" s="13">
        <v>24.2</v>
      </c>
      <c r="K1273" s="56">
        <v>359</v>
      </c>
    </row>
    <row r="1274" spans="1:39" x14ac:dyDescent="0.3">
      <c r="A1274" s="67">
        <v>43663</v>
      </c>
      <c r="B1274" s="30">
        <v>0.37703703703703706</v>
      </c>
      <c r="C1274" s="13">
        <v>312.39999999999998</v>
      </c>
      <c r="D1274" s="13">
        <v>0.20280000000000001</v>
      </c>
      <c r="E1274" s="13">
        <v>6.87</v>
      </c>
      <c r="F1274" s="13">
        <v>7.86</v>
      </c>
      <c r="G1274" s="13">
        <v>24.5</v>
      </c>
      <c r="K1274" s="56">
        <v>12033</v>
      </c>
      <c r="O1274" s="28" t="s">
        <v>321</v>
      </c>
      <c r="P1274" s="28">
        <v>32.200000000000003</v>
      </c>
      <c r="Q1274" s="28" t="s">
        <v>321</v>
      </c>
      <c r="R1274" s="28" t="s">
        <v>321</v>
      </c>
      <c r="S1274" s="28" t="s">
        <v>321</v>
      </c>
      <c r="T1274" s="28" t="s">
        <v>321</v>
      </c>
      <c r="U1274" s="28" t="s">
        <v>321</v>
      </c>
      <c r="V1274" s="28" t="s">
        <v>321</v>
      </c>
      <c r="W1274" s="28" t="s">
        <v>321</v>
      </c>
      <c r="X1274" s="28">
        <v>35.4</v>
      </c>
      <c r="Y1274" s="28" t="s">
        <v>321</v>
      </c>
      <c r="Z1274" s="37" t="s">
        <v>321</v>
      </c>
      <c r="AA1274" s="28" t="s">
        <v>321</v>
      </c>
      <c r="AB1274" s="28">
        <v>10.199999999999999</v>
      </c>
      <c r="AC1274" s="28">
        <v>0.1</v>
      </c>
      <c r="AD1274" s="28">
        <v>86.1</v>
      </c>
      <c r="AE1274" s="28" t="s">
        <v>321</v>
      </c>
      <c r="AF1274" s="28" t="s">
        <v>112</v>
      </c>
      <c r="AG1274" s="13">
        <v>374</v>
      </c>
      <c r="AH1274" s="28">
        <v>25000</v>
      </c>
      <c r="AI1274" s="28">
        <v>5740</v>
      </c>
      <c r="AJ1274" s="28" t="s">
        <v>321</v>
      </c>
      <c r="AK1274" s="28" t="s">
        <v>321</v>
      </c>
      <c r="AL1274" s="28" t="s">
        <v>321</v>
      </c>
      <c r="AM1274" s="28">
        <v>38.4</v>
      </c>
    </row>
    <row r="1275" spans="1:39" x14ac:dyDescent="0.3">
      <c r="A1275" s="67">
        <v>43664</v>
      </c>
      <c r="B1275" s="57">
        <v>0.38621527777777781</v>
      </c>
      <c r="C1275" s="13">
        <v>426.9</v>
      </c>
      <c r="D1275" s="13">
        <v>0.27750000000000002</v>
      </c>
      <c r="E1275" s="13">
        <v>6.52</v>
      </c>
      <c r="F1275" s="13">
        <v>7.89</v>
      </c>
      <c r="G1275" s="13">
        <v>24.8</v>
      </c>
      <c r="K1275" s="56">
        <v>2187</v>
      </c>
    </row>
    <row r="1276" spans="1:39" x14ac:dyDescent="0.3">
      <c r="A1276" s="67">
        <v>43675</v>
      </c>
      <c r="B1276" s="30">
        <v>0.39905092592592589</v>
      </c>
      <c r="C1276" s="13">
        <v>1126</v>
      </c>
      <c r="D1276" s="13">
        <v>0.73450000000000004</v>
      </c>
      <c r="E1276" s="82" t="s">
        <v>267</v>
      </c>
      <c r="F1276" s="13">
        <v>7.93</v>
      </c>
      <c r="G1276" s="13">
        <v>23.1</v>
      </c>
      <c r="K1276" s="56">
        <v>448</v>
      </c>
      <c r="L1276" s="31">
        <f>AVERAGE(K1272:K1276)</f>
        <v>3130.2</v>
      </c>
      <c r="M1276" s="38">
        <f>GEOMEAN(K1272:K1276)</f>
        <v>1214.3837590097933</v>
      </c>
      <c r="N1276" s="55" t="s">
        <v>576</v>
      </c>
    </row>
    <row r="1277" spans="1:39" x14ac:dyDescent="0.3">
      <c r="A1277" s="67">
        <v>43689</v>
      </c>
      <c r="B1277" s="57">
        <v>0.39234953703703707</v>
      </c>
      <c r="C1277" s="13">
        <v>727</v>
      </c>
      <c r="D1277" s="13">
        <v>0.47449999999999998</v>
      </c>
      <c r="E1277" s="13">
        <v>6.03</v>
      </c>
      <c r="F1277" s="13">
        <v>7.98</v>
      </c>
      <c r="G1277" s="13">
        <v>22.1</v>
      </c>
      <c r="K1277" s="56">
        <v>474</v>
      </c>
    </row>
    <row r="1278" spans="1:39" x14ac:dyDescent="0.3">
      <c r="A1278" s="67">
        <v>43692</v>
      </c>
      <c r="B1278" s="30">
        <v>0.41476851851851854</v>
      </c>
      <c r="C1278" s="13">
        <v>1000</v>
      </c>
      <c r="D1278" s="13">
        <v>0.65</v>
      </c>
      <c r="E1278" s="13">
        <v>5.97</v>
      </c>
      <c r="F1278" s="13">
        <v>7.87</v>
      </c>
      <c r="G1278" s="13">
        <v>21.8</v>
      </c>
      <c r="K1278" s="56">
        <v>331</v>
      </c>
    </row>
    <row r="1279" spans="1:39" x14ac:dyDescent="0.3">
      <c r="A1279" s="67">
        <v>43698</v>
      </c>
      <c r="B1279" s="26">
        <v>0.41842592592592592</v>
      </c>
      <c r="C1279" s="13">
        <v>648</v>
      </c>
      <c r="D1279" s="13">
        <v>0.42249999999999999</v>
      </c>
      <c r="E1279" s="13">
        <v>5.2</v>
      </c>
      <c r="F1279" s="13">
        <v>7.8</v>
      </c>
      <c r="G1279" s="13">
        <v>22.4</v>
      </c>
      <c r="K1279" s="56">
        <v>1918</v>
      </c>
    </row>
    <row r="1280" spans="1:39" x14ac:dyDescent="0.3">
      <c r="A1280" s="67">
        <v>43706</v>
      </c>
      <c r="B1280" s="57">
        <v>0.39626157407407409</v>
      </c>
      <c r="C1280" s="13">
        <v>673</v>
      </c>
      <c r="D1280" s="13">
        <v>0.4355</v>
      </c>
      <c r="E1280" s="13">
        <v>6.67</v>
      </c>
      <c r="F1280" s="13">
        <v>7.75</v>
      </c>
      <c r="G1280" s="13">
        <v>18.3</v>
      </c>
      <c r="K1280" s="56">
        <v>583</v>
      </c>
      <c r="L1280" s="31">
        <f>AVERAGE(K1276:K1280)</f>
        <v>750.8</v>
      </c>
      <c r="M1280" s="38">
        <f>GEOMEAN(K1276:K1280)</f>
        <v>601.28490528094824</v>
      </c>
      <c r="N1280" s="55" t="s">
        <v>577</v>
      </c>
    </row>
    <row r="1281" spans="1:39" x14ac:dyDescent="0.3">
      <c r="A1281" s="67">
        <v>43718</v>
      </c>
      <c r="B1281" s="26">
        <v>0.43067129629629625</v>
      </c>
      <c r="C1281" s="13">
        <v>1065</v>
      </c>
      <c r="D1281" s="13">
        <v>0.68899999999999995</v>
      </c>
      <c r="E1281" s="13">
        <v>4.97</v>
      </c>
      <c r="F1281" s="13">
        <v>7.75</v>
      </c>
      <c r="G1281" s="13">
        <v>20.6</v>
      </c>
      <c r="K1281" s="56">
        <v>187</v>
      </c>
    </row>
    <row r="1282" spans="1:39" x14ac:dyDescent="0.3">
      <c r="A1282" s="67">
        <v>43720</v>
      </c>
      <c r="B1282" s="30">
        <v>0.37562500000000004</v>
      </c>
      <c r="C1282" s="13">
        <v>1098</v>
      </c>
      <c r="D1282" s="13">
        <v>0.71499999999999997</v>
      </c>
      <c r="E1282" s="13">
        <v>4.1100000000000003</v>
      </c>
      <c r="F1282" s="13">
        <v>7.84</v>
      </c>
      <c r="G1282" s="13">
        <v>22.3</v>
      </c>
      <c r="K1282" s="56">
        <v>706</v>
      </c>
    </row>
    <row r="1283" spans="1:39" x14ac:dyDescent="0.3">
      <c r="A1283" s="67">
        <v>43724</v>
      </c>
      <c r="B1283" s="30">
        <v>0.41008101851851847</v>
      </c>
      <c r="C1283" s="13">
        <v>1145</v>
      </c>
      <c r="D1283" s="13">
        <v>0.74099999999999999</v>
      </c>
      <c r="E1283" s="13">
        <v>5.23</v>
      </c>
      <c r="F1283" s="13">
        <v>7.83</v>
      </c>
      <c r="G1283" s="13">
        <v>20.9</v>
      </c>
      <c r="K1283" s="56">
        <v>63</v>
      </c>
    </row>
    <row r="1284" spans="1:39" x14ac:dyDescent="0.3">
      <c r="A1284" s="67">
        <v>43731</v>
      </c>
      <c r="B1284" s="30">
        <v>0.40739583333333335</v>
      </c>
      <c r="C1284" s="13">
        <v>383.1</v>
      </c>
      <c r="D1284" s="13">
        <v>0.24890000000000001</v>
      </c>
      <c r="E1284" s="13">
        <v>6.69</v>
      </c>
      <c r="F1284" s="13">
        <v>7.81</v>
      </c>
      <c r="G1284" s="13">
        <v>21.3</v>
      </c>
      <c r="K1284" s="56">
        <v>14136</v>
      </c>
    </row>
    <row r="1285" spans="1:39" x14ac:dyDescent="0.3">
      <c r="A1285" s="68">
        <v>43734</v>
      </c>
      <c r="B1285" s="26">
        <v>0.42484953703703704</v>
      </c>
      <c r="C1285" s="13">
        <v>639</v>
      </c>
      <c r="D1285" s="13">
        <v>0.41599999999999998</v>
      </c>
      <c r="E1285" s="13">
        <v>7.36</v>
      </c>
      <c r="F1285" s="13">
        <v>7.83</v>
      </c>
      <c r="G1285" s="13">
        <v>18.8</v>
      </c>
      <c r="K1285" s="56">
        <v>1565</v>
      </c>
      <c r="L1285" s="31">
        <f>AVERAGE(K1281:K1285)</f>
        <v>3331.4</v>
      </c>
      <c r="M1285" s="38">
        <f>GEOMEAN(K1281:K1285)</f>
        <v>712.79648119024762</v>
      </c>
      <c r="N1285" s="55" t="s">
        <v>578</v>
      </c>
    </row>
    <row r="1286" spans="1:39" x14ac:dyDescent="0.3">
      <c r="A1286" s="67">
        <v>43740</v>
      </c>
      <c r="B1286" s="30">
        <v>0.40109953703703699</v>
      </c>
      <c r="C1286" s="13">
        <v>996</v>
      </c>
      <c r="D1286" s="13">
        <v>0.65</v>
      </c>
      <c r="E1286" s="13">
        <v>3.68</v>
      </c>
      <c r="F1286" s="13">
        <v>7.72</v>
      </c>
      <c r="G1286" s="13">
        <v>21.8</v>
      </c>
      <c r="K1286" s="56">
        <v>425</v>
      </c>
    </row>
    <row r="1287" spans="1:39" x14ac:dyDescent="0.3">
      <c r="A1287" s="67">
        <v>43746</v>
      </c>
      <c r="B1287" s="30">
        <v>0.41473379629629631</v>
      </c>
      <c r="C1287" s="13">
        <v>1328</v>
      </c>
      <c r="D1287" s="13">
        <v>0.86450000000000005</v>
      </c>
      <c r="E1287" s="13">
        <v>7.32</v>
      </c>
      <c r="F1287" s="13">
        <v>7.91</v>
      </c>
      <c r="G1287" s="13">
        <v>12.9</v>
      </c>
      <c r="K1287" s="56">
        <v>231</v>
      </c>
      <c r="O1287" s="28" t="s">
        <v>321</v>
      </c>
      <c r="P1287" s="28">
        <v>111</v>
      </c>
      <c r="Q1287" s="28" t="s">
        <v>321</v>
      </c>
      <c r="R1287" s="28" t="s">
        <v>321</v>
      </c>
      <c r="S1287" s="28" t="s">
        <v>321</v>
      </c>
      <c r="T1287" s="28" t="s">
        <v>321</v>
      </c>
      <c r="U1287" s="28" t="s">
        <v>321</v>
      </c>
      <c r="V1287" s="28" t="s">
        <v>321</v>
      </c>
      <c r="W1287" s="28" t="s">
        <v>321</v>
      </c>
      <c r="X1287" s="28">
        <v>210</v>
      </c>
      <c r="Y1287" s="28" t="s">
        <v>321</v>
      </c>
      <c r="Z1287" s="37" t="s">
        <v>321</v>
      </c>
      <c r="AA1287" s="28" t="s">
        <v>321</v>
      </c>
      <c r="AB1287" s="28">
        <v>56</v>
      </c>
      <c r="AC1287" s="28" t="s">
        <v>321</v>
      </c>
      <c r="AD1287" s="28">
        <v>341</v>
      </c>
      <c r="AE1287" s="28" t="s">
        <v>321</v>
      </c>
      <c r="AF1287" s="28" t="s">
        <v>112</v>
      </c>
      <c r="AG1287" s="28" t="s">
        <v>321</v>
      </c>
      <c r="AH1287" s="28">
        <v>90300</v>
      </c>
      <c r="AI1287" s="28">
        <v>28100</v>
      </c>
      <c r="AJ1287" s="28">
        <v>7.2</v>
      </c>
      <c r="AK1287" s="28" t="s">
        <v>321</v>
      </c>
      <c r="AL1287" s="28" t="s">
        <v>321</v>
      </c>
      <c r="AM1287" s="28">
        <v>13.1</v>
      </c>
    </row>
    <row r="1288" spans="1:39" x14ac:dyDescent="0.3">
      <c r="A1288" s="67">
        <v>43754</v>
      </c>
      <c r="B1288" s="30">
        <v>0.41098379629629633</v>
      </c>
      <c r="C1288" s="13">
        <v>741</v>
      </c>
      <c r="D1288" s="13">
        <v>0.48099999999999998</v>
      </c>
      <c r="E1288" s="13">
        <v>6.48</v>
      </c>
      <c r="F1288" s="13">
        <v>7.71</v>
      </c>
      <c r="G1288" s="13">
        <v>11</v>
      </c>
      <c r="K1288" s="56">
        <v>86</v>
      </c>
    </row>
    <row r="1289" spans="1:39" x14ac:dyDescent="0.3">
      <c r="A1289" s="67">
        <v>43762</v>
      </c>
      <c r="B1289" s="30">
        <v>0.40037037037037032</v>
      </c>
      <c r="C1289" s="13">
        <v>617</v>
      </c>
      <c r="D1289" s="13">
        <v>0.40039999999999998</v>
      </c>
      <c r="E1289" s="13">
        <v>8.16</v>
      </c>
      <c r="F1289" s="13">
        <v>7.8</v>
      </c>
      <c r="G1289" s="13">
        <v>11.2</v>
      </c>
      <c r="K1289" s="56">
        <v>638</v>
      </c>
    </row>
    <row r="1290" spans="1:39" x14ac:dyDescent="0.3">
      <c r="A1290" s="67">
        <v>43766</v>
      </c>
      <c r="B1290" s="26">
        <v>0.41943287037037041</v>
      </c>
      <c r="C1290" s="13">
        <v>597</v>
      </c>
      <c r="D1290" s="13">
        <v>0.38740000000000002</v>
      </c>
      <c r="E1290" s="13">
        <v>9.4</v>
      </c>
      <c r="F1290" s="13">
        <v>8.01</v>
      </c>
      <c r="G1290" s="13">
        <v>10.6</v>
      </c>
      <c r="K1290" s="56">
        <v>2282</v>
      </c>
      <c r="L1290" s="31">
        <f>AVERAGE(K1286:K1290)</f>
        <v>732.4</v>
      </c>
      <c r="M1290" s="38">
        <f>GEOMEAN(K1286:K1290)</f>
        <v>414.88442932523645</v>
      </c>
      <c r="N1290" s="55" t="s">
        <v>579</v>
      </c>
    </row>
    <row r="1291" spans="1:39" x14ac:dyDescent="0.3">
      <c r="A1291" s="67">
        <v>43773</v>
      </c>
      <c r="B1291" s="30">
        <v>0.40892361111111114</v>
      </c>
      <c r="C1291" s="13">
        <v>815</v>
      </c>
      <c r="D1291" s="13">
        <v>0.52649999999999997</v>
      </c>
      <c r="E1291" s="13">
        <v>11.34</v>
      </c>
      <c r="F1291" s="13">
        <v>7.91</v>
      </c>
      <c r="G1291" s="13">
        <v>7.1</v>
      </c>
      <c r="K1291" s="56">
        <v>122</v>
      </c>
    </row>
    <row r="1292" spans="1:39" x14ac:dyDescent="0.3">
      <c r="A1292" s="67">
        <v>43775</v>
      </c>
      <c r="B1292" s="30">
        <v>0.41410879629629632</v>
      </c>
      <c r="C1292" s="13">
        <v>940</v>
      </c>
      <c r="D1292" s="13">
        <v>0.61099999999999999</v>
      </c>
      <c r="E1292" s="13">
        <v>12.49</v>
      </c>
      <c r="F1292" s="13">
        <v>7.93</v>
      </c>
      <c r="G1292" s="13">
        <v>6.6</v>
      </c>
      <c r="K1292" s="56">
        <v>52</v>
      </c>
    </row>
    <row r="1293" spans="1:39" x14ac:dyDescent="0.3">
      <c r="A1293" s="67">
        <v>43781</v>
      </c>
      <c r="B1293" s="26">
        <v>0.44157407407407406</v>
      </c>
      <c r="C1293" s="13">
        <v>1197</v>
      </c>
      <c r="D1293" s="13">
        <v>0.78</v>
      </c>
      <c r="E1293" s="13">
        <v>13.34</v>
      </c>
      <c r="F1293" s="13">
        <v>8.01</v>
      </c>
      <c r="G1293" s="13">
        <v>0.7</v>
      </c>
      <c r="K1293" s="56">
        <v>631</v>
      </c>
    </row>
    <row r="1294" spans="1:39" x14ac:dyDescent="0.3">
      <c r="A1294" s="67">
        <v>43787</v>
      </c>
      <c r="B1294" s="30">
        <v>0.40453703703703708</v>
      </c>
      <c r="C1294" s="13">
        <v>1792</v>
      </c>
      <c r="D1294" s="13">
        <v>1.1635</v>
      </c>
      <c r="E1294" s="13">
        <v>12.3</v>
      </c>
      <c r="F1294" s="13">
        <v>7.75</v>
      </c>
      <c r="G1294" s="13">
        <v>3.9</v>
      </c>
      <c r="K1294" s="56">
        <v>10</v>
      </c>
    </row>
    <row r="1295" spans="1:39" x14ac:dyDescent="0.3">
      <c r="A1295" s="67">
        <v>43795</v>
      </c>
      <c r="B1295" s="26">
        <v>0.44255787037037037</v>
      </c>
      <c r="C1295" s="13">
        <v>924</v>
      </c>
      <c r="D1295" s="13">
        <v>0.59799999999999998</v>
      </c>
      <c r="E1295" s="13">
        <v>12.17</v>
      </c>
      <c r="F1295" s="13">
        <v>7.81</v>
      </c>
      <c r="G1295" s="13">
        <v>6.4</v>
      </c>
      <c r="K1295" s="56">
        <v>288</v>
      </c>
      <c r="L1295" s="31">
        <f>AVERAGE(K1291:K1295)</f>
        <v>220.6</v>
      </c>
      <c r="M1295" s="38">
        <f>GEOMEAN(K1291:K1295)</f>
        <v>102.8861708562535</v>
      </c>
      <c r="N1295" s="55" t="s">
        <v>580</v>
      </c>
    </row>
    <row r="1296" spans="1:39" x14ac:dyDescent="0.3">
      <c r="A1296" s="67">
        <v>43802</v>
      </c>
      <c r="B1296" s="30">
        <v>0.40207175925925925</v>
      </c>
      <c r="C1296" s="13">
        <v>863</v>
      </c>
      <c r="D1296" s="13">
        <v>0.55900000000000005</v>
      </c>
      <c r="E1296" s="13">
        <v>13.24</v>
      </c>
      <c r="F1296" s="13">
        <v>8.32</v>
      </c>
      <c r="G1296" s="13">
        <v>3.9</v>
      </c>
      <c r="K1296" s="56">
        <v>240</v>
      </c>
    </row>
    <row r="1297" spans="1:39" x14ac:dyDescent="0.3">
      <c r="A1297" s="67">
        <v>43804</v>
      </c>
      <c r="B1297" s="26">
        <v>0.42546296296296293</v>
      </c>
      <c r="C1297" s="13">
        <v>1076</v>
      </c>
      <c r="D1297" s="13">
        <v>0.70199999999999996</v>
      </c>
      <c r="E1297" s="13">
        <v>14.87</v>
      </c>
      <c r="F1297" s="13">
        <v>8.18</v>
      </c>
      <c r="G1297" s="13">
        <v>2.6</v>
      </c>
      <c r="K1297" s="56">
        <v>189</v>
      </c>
    </row>
    <row r="1298" spans="1:39" x14ac:dyDescent="0.3">
      <c r="A1298" s="67">
        <v>43809</v>
      </c>
      <c r="B1298" s="30">
        <v>0.40434027777777781</v>
      </c>
      <c r="C1298" s="13">
        <v>674</v>
      </c>
      <c r="D1298" s="13">
        <v>0.43809999999999999</v>
      </c>
      <c r="E1298" s="13">
        <v>12.51</v>
      </c>
      <c r="F1298" s="13">
        <v>7.99</v>
      </c>
      <c r="G1298" s="13">
        <v>4.4000000000000004</v>
      </c>
      <c r="K1298" s="56">
        <v>4352</v>
      </c>
    </row>
    <row r="1299" spans="1:39" x14ac:dyDescent="0.3">
      <c r="A1299" s="67">
        <v>43815</v>
      </c>
      <c r="B1299" s="30">
        <v>0.41540509259259256</v>
      </c>
      <c r="C1299" s="13">
        <v>1241</v>
      </c>
      <c r="D1299" s="13">
        <v>0.80600000000000005</v>
      </c>
      <c r="E1299" s="13">
        <v>14.14</v>
      </c>
      <c r="F1299" s="13">
        <v>8.42</v>
      </c>
      <c r="G1299" s="13">
        <v>1</v>
      </c>
      <c r="K1299" s="83">
        <v>109</v>
      </c>
    </row>
    <row r="1300" spans="1:39" x14ac:dyDescent="0.3">
      <c r="A1300" s="67">
        <v>43817</v>
      </c>
      <c r="B1300" s="30">
        <v>0.39436342592592594</v>
      </c>
      <c r="C1300" s="13">
        <v>5859</v>
      </c>
      <c r="D1300" s="13">
        <v>3.8090000000000002</v>
      </c>
      <c r="E1300" s="13">
        <v>15.29</v>
      </c>
      <c r="F1300" s="13">
        <v>8.16</v>
      </c>
      <c r="G1300" s="13">
        <v>0.2</v>
      </c>
      <c r="K1300" s="83">
        <v>763</v>
      </c>
      <c r="L1300" s="31">
        <f>AVERAGE(K1296:K1300)</f>
        <v>1130.5999999999999</v>
      </c>
      <c r="M1300" s="38">
        <f>GEOMEAN(K1296:K1300)</f>
        <v>439.60496995259365</v>
      </c>
      <c r="N1300" s="55" t="s">
        <v>581</v>
      </c>
    </row>
    <row r="1301" spans="1:39" x14ac:dyDescent="0.3">
      <c r="A1301" s="67">
        <v>43838</v>
      </c>
      <c r="B1301" s="30">
        <v>0.39630787037037035</v>
      </c>
      <c r="C1301" s="13">
        <v>1012</v>
      </c>
      <c r="D1301" s="13">
        <v>0.65649999999999997</v>
      </c>
      <c r="E1301" s="13">
        <v>14.9</v>
      </c>
      <c r="F1301" s="13">
        <v>8.25</v>
      </c>
      <c r="G1301" s="13">
        <v>0.9</v>
      </c>
      <c r="K1301" s="56">
        <v>669</v>
      </c>
    </row>
    <row r="1302" spans="1:39" x14ac:dyDescent="0.3">
      <c r="A1302" s="67">
        <v>43843</v>
      </c>
      <c r="B1302" s="26">
        <v>0.39784722222222224</v>
      </c>
      <c r="C1302" s="13">
        <v>815</v>
      </c>
      <c r="D1302" s="13">
        <v>0.52649999999999997</v>
      </c>
      <c r="E1302" s="13">
        <v>11.68</v>
      </c>
      <c r="F1302" s="13">
        <v>7.92</v>
      </c>
      <c r="G1302" s="13">
        <v>6.4</v>
      </c>
      <c r="K1302" s="13">
        <v>1956</v>
      </c>
    </row>
    <row r="1303" spans="1:39" x14ac:dyDescent="0.3">
      <c r="A1303" s="67">
        <v>43846</v>
      </c>
      <c r="B1303" s="30">
        <v>0.39836805555555554</v>
      </c>
      <c r="C1303" s="13">
        <v>1088</v>
      </c>
      <c r="D1303" s="13">
        <v>0.70850000000000002</v>
      </c>
      <c r="E1303" s="13">
        <v>12.72</v>
      </c>
      <c r="F1303" s="13">
        <v>8.16</v>
      </c>
      <c r="G1303" s="13">
        <v>4.3</v>
      </c>
      <c r="K1303" s="13">
        <v>201</v>
      </c>
    </row>
    <row r="1304" spans="1:39" x14ac:dyDescent="0.3">
      <c r="A1304" s="67">
        <v>43853</v>
      </c>
      <c r="B1304" s="26">
        <v>0.37208333333333332</v>
      </c>
      <c r="C1304" s="13">
        <v>1131</v>
      </c>
      <c r="D1304" s="13">
        <v>0.73450000000000004</v>
      </c>
      <c r="E1304" s="13">
        <v>14.2</v>
      </c>
      <c r="F1304" s="13">
        <v>8.19</v>
      </c>
      <c r="G1304" s="13">
        <v>1.5</v>
      </c>
      <c r="K1304" s="13">
        <v>269</v>
      </c>
    </row>
    <row r="1305" spans="1:39" x14ac:dyDescent="0.3">
      <c r="A1305" s="67">
        <v>43859</v>
      </c>
      <c r="B1305" s="30">
        <v>0.3898726851851852</v>
      </c>
      <c r="C1305" s="13">
        <v>1234</v>
      </c>
      <c r="D1305" s="13">
        <v>0.79949999999999999</v>
      </c>
      <c r="E1305" s="13">
        <v>18.03</v>
      </c>
      <c r="F1305" s="13">
        <v>8.08</v>
      </c>
      <c r="G1305" s="13">
        <v>3</v>
      </c>
      <c r="K1305" s="13">
        <v>295</v>
      </c>
      <c r="L1305" s="31">
        <f>AVERAGE(K1301:K1305)</f>
        <v>678</v>
      </c>
      <c r="M1305" s="38">
        <f>GEOMEAN(K1301:K1305)</f>
        <v>461.22523873054433</v>
      </c>
      <c r="N1305" s="55" t="s">
        <v>582</v>
      </c>
    </row>
    <row r="1306" spans="1:39" x14ac:dyDescent="0.3">
      <c r="A1306" s="67">
        <v>43867</v>
      </c>
      <c r="B1306" s="30">
        <v>0.40682870370370372</v>
      </c>
      <c r="C1306" s="13">
        <v>1548</v>
      </c>
      <c r="D1306" s="13">
        <v>1.0075000000000001</v>
      </c>
      <c r="E1306" s="13">
        <v>13.25</v>
      </c>
      <c r="F1306" s="13">
        <v>8.4499999999999993</v>
      </c>
      <c r="G1306" s="13">
        <v>2.9</v>
      </c>
      <c r="K1306" s="13">
        <v>448</v>
      </c>
    </row>
    <row r="1307" spans="1:39" x14ac:dyDescent="0.3">
      <c r="A1307" s="67">
        <v>43871</v>
      </c>
      <c r="B1307" s="30">
        <v>0.40476851851851853</v>
      </c>
      <c r="C1307" s="13">
        <v>590</v>
      </c>
      <c r="D1307" s="13">
        <v>0.38350000000000001</v>
      </c>
      <c r="E1307" s="13">
        <v>14.15</v>
      </c>
      <c r="F1307" s="13">
        <v>8.19</v>
      </c>
      <c r="G1307" s="13">
        <v>3.6</v>
      </c>
      <c r="K1307" s="13">
        <v>8664</v>
      </c>
    </row>
    <row r="1308" spans="1:39" x14ac:dyDescent="0.3">
      <c r="A1308" s="67">
        <v>43873</v>
      </c>
      <c r="B1308" s="30">
        <v>0.39363425925925927</v>
      </c>
      <c r="C1308" s="13">
        <v>1067</v>
      </c>
      <c r="D1308" s="13">
        <v>0.69550000000000001</v>
      </c>
      <c r="E1308" s="13">
        <v>13.86</v>
      </c>
      <c r="F1308" s="13">
        <v>8.01</v>
      </c>
      <c r="G1308" s="13">
        <v>3</v>
      </c>
      <c r="K1308" s="13">
        <v>269</v>
      </c>
    </row>
    <row r="1309" spans="1:39" x14ac:dyDescent="0.3">
      <c r="A1309" s="67">
        <v>43879</v>
      </c>
      <c r="B1309" s="30">
        <v>0.41917824074074073</v>
      </c>
      <c r="C1309" s="13">
        <v>1392</v>
      </c>
      <c r="D1309" s="13">
        <v>0.90349999999999997</v>
      </c>
      <c r="E1309" s="13">
        <v>14.8</v>
      </c>
      <c r="F1309" s="13">
        <v>8.27</v>
      </c>
      <c r="G1309" s="13">
        <v>5.7</v>
      </c>
      <c r="K1309" s="13">
        <v>201</v>
      </c>
    </row>
    <row r="1310" spans="1:39" x14ac:dyDescent="0.3">
      <c r="A1310" s="67">
        <v>43887</v>
      </c>
      <c r="B1310" s="26">
        <v>0.42009259259259263</v>
      </c>
      <c r="C1310" s="13">
        <v>1119</v>
      </c>
      <c r="D1310" s="13">
        <v>0.72799999999999998</v>
      </c>
      <c r="E1310" s="13">
        <v>12.83</v>
      </c>
      <c r="F1310" s="13">
        <v>7.93</v>
      </c>
      <c r="G1310" s="13">
        <v>4</v>
      </c>
      <c r="K1310" s="13">
        <v>389</v>
      </c>
      <c r="L1310" s="31">
        <f>AVERAGE(K1306:K1310)</f>
        <v>1994.2</v>
      </c>
      <c r="M1310" s="38">
        <f>GEOMEAN(K1306:K1310)</f>
        <v>605.86920562672287</v>
      </c>
      <c r="N1310" s="55" t="s">
        <v>583</v>
      </c>
    </row>
    <row r="1311" spans="1:39" x14ac:dyDescent="0.3">
      <c r="A1311" s="67">
        <v>43895</v>
      </c>
      <c r="B1311" s="26">
        <v>0.41927083333333331</v>
      </c>
      <c r="C1311" s="13">
        <v>1289</v>
      </c>
      <c r="D1311" s="13">
        <v>0.83850000000000002</v>
      </c>
      <c r="E1311" s="13">
        <v>14.77</v>
      </c>
      <c r="F1311" s="13">
        <v>8.08</v>
      </c>
      <c r="G1311" s="13">
        <v>5.0999999999999996</v>
      </c>
      <c r="K1311" s="71">
        <v>201</v>
      </c>
    </row>
    <row r="1312" spans="1:39" x14ac:dyDescent="0.3">
      <c r="A1312" s="67">
        <v>43900</v>
      </c>
      <c r="B1312" s="26">
        <v>0.45097222222222227</v>
      </c>
      <c r="C1312" s="13">
        <v>935</v>
      </c>
      <c r="D1312" s="13">
        <v>0.61099999999999999</v>
      </c>
      <c r="E1312" s="13">
        <v>10.43</v>
      </c>
      <c r="F1312" s="13">
        <v>7.9</v>
      </c>
      <c r="G1312" s="13">
        <v>9.9</v>
      </c>
      <c r="K1312" s="71">
        <v>1017</v>
      </c>
      <c r="O1312" s="28" t="s">
        <v>321</v>
      </c>
      <c r="P1312" s="28">
        <v>53.3</v>
      </c>
      <c r="Q1312" s="28" t="s">
        <v>321</v>
      </c>
      <c r="R1312" s="28" t="s">
        <v>321</v>
      </c>
      <c r="S1312" s="28" t="s">
        <v>321</v>
      </c>
      <c r="T1312" s="28" t="s">
        <v>321</v>
      </c>
      <c r="U1312" s="28" t="s">
        <v>321</v>
      </c>
      <c r="V1312" s="28" t="s">
        <v>321</v>
      </c>
      <c r="W1312" s="28" t="s">
        <v>321</v>
      </c>
      <c r="X1312" s="28">
        <v>18.899999999999999</v>
      </c>
      <c r="Y1312" s="28" t="s">
        <v>321</v>
      </c>
      <c r="Z1312" s="37" t="s">
        <v>321</v>
      </c>
      <c r="AA1312" s="28" t="s">
        <v>321</v>
      </c>
      <c r="AB1312" s="28">
        <v>26.4</v>
      </c>
      <c r="AC1312" s="28" t="s">
        <v>321</v>
      </c>
      <c r="AD1312" s="28">
        <v>152</v>
      </c>
      <c r="AE1312" s="28" t="s">
        <v>321</v>
      </c>
      <c r="AF1312" s="28" t="s">
        <v>112</v>
      </c>
      <c r="AG1312" s="28">
        <v>293</v>
      </c>
      <c r="AH1312" s="28">
        <v>44500</v>
      </c>
      <c r="AI1312" s="28">
        <v>9930</v>
      </c>
      <c r="AJ1312" s="28">
        <v>3</v>
      </c>
      <c r="AK1312" s="28" t="s">
        <v>321</v>
      </c>
      <c r="AL1312" s="28" t="s">
        <v>321</v>
      </c>
      <c r="AM1312" s="28">
        <v>23.7</v>
      </c>
    </row>
    <row r="1313" spans="1:14" x14ac:dyDescent="0.3">
      <c r="A1313" s="67">
        <v>43902</v>
      </c>
      <c r="B1313" s="26">
        <v>0.41689814814814818</v>
      </c>
      <c r="C1313" s="13">
        <v>1333</v>
      </c>
      <c r="D1313" s="13">
        <v>0.86450000000000005</v>
      </c>
      <c r="E1313" s="13">
        <v>12.8</v>
      </c>
      <c r="F1313" s="13">
        <v>8.11</v>
      </c>
      <c r="G1313" s="13">
        <v>7.4</v>
      </c>
      <c r="K1313" s="71">
        <v>109</v>
      </c>
    </row>
    <row r="1314" spans="1:14" x14ac:dyDescent="0.3">
      <c r="A1314" s="67">
        <v>43914</v>
      </c>
      <c r="B1314" s="30">
        <v>0.40033564814814815</v>
      </c>
      <c r="C1314" s="13">
        <v>1148</v>
      </c>
      <c r="D1314" s="13">
        <v>0.74750000000000005</v>
      </c>
      <c r="E1314" s="13">
        <v>13.94</v>
      </c>
      <c r="F1314" s="13">
        <v>7.9</v>
      </c>
      <c r="G1314" s="13">
        <v>6.1</v>
      </c>
      <c r="K1314" s="71">
        <v>161</v>
      </c>
    </row>
    <row r="1315" spans="1:14" x14ac:dyDescent="0.3">
      <c r="A1315" s="67">
        <v>43920</v>
      </c>
      <c r="B1315" s="26">
        <v>0.42379629629629628</v>
      </c>
      <c r="C1315" s="13">
        <v>906</v>
      </c>
      <c r="D1315" s="13">
        <v>0.59150000000000003</v>
      </c>
      <c r="E1315" s="13">
        <v>11.78</v>
      </c>
      <c r="F1315" s="13">
        <v>8.0399999999999991</v>
      </c>
      <c r="G1315" s="13">
        <v>8.6999999999999993</v>
      </c>
      <c r="K1315" s="71">
        <v>1401</v>
      </c>
      <c r="L1315" s="31">
        <f>AVERAGE(K1311:K1315)</f>
        <v>577.79999999999995</v>
      </c>
      <c r="M1315" s="38">
        <f>GEOMEAN(K1311:K1315)</f>
        <v>346.92971865427194</v>
      </c>
      <c r="N1315" s="55" t="s">
        <v>585</v>
      </c>
    </row>
    <row r="1316" spans="1:14" x14ac:dyDescent="0.3">
      <c r="A1316" s="67">
        <v>43922</v>
      </c>
      <c r="B1316" s="30">
        <v>0.37634259259259256</v>
      </c>
      <c r="C1316" s="13">
        <v>1022</v>
      </c>
      <c r="D1316" s="13">
        <v>0.66300000000000003</v>
      </c>
      <c r="E1316" s="13">
        <v>11.06</v>
      </c>
      <c r="F1316" s="13">
        <v>7.96</v>
      </c>
      <c r="G1316" s="13">
        <v>7.6</v>
      </c>
      <c r="K1316" s="71">
        <v>556</v>
      </c>
    </row>
    <row r="1317" spans="1:14" x14ac:dyDescent="0.3">
      <c r="A1317" s="67">
        <v>43928</v>
      </c>
      <c r="B1317" s="26">
        <v>0.44519675925925922</v>
      </c>
      <c r="C1317" s="13">
        <v>1094</v>
      </c>
      <c r="D1317" s="13">
        <v>0.70850000000000002</v>
      </c>
      <c r="E1317" s="13">
        <v>12.14</v>
      </c>
      <c r="F1317" s="13">
        <v>8.15</v>
      </c>
      <c r="G1317" s="13">
        <v>13.9</v>
      </c>
      <c r="K1317" s="71">
        <v>240</v>
      </c>
    </row>
    <row r="1318" spans="1:14" x14ac:dyDescent="0.3">
      <c r="A1318" s="67">
        <v>43937</v>
      </c>
      <c r="B1318" s="30">
        <v>0.40668981481481481</v>
      </c>
      <c r="C1318" s="13">
        <v>1143</v>
      </c>
      <c r="D1318" s="13">
        <v>0.74099999999999999</v>
      </c>
      <c r="E1318" s="13">
        <v>14.34</v>
      </c>
      <c r="F1318" s="13">
        <v>8.1199999999999992</v>
      </c>
      <c r="G1318" s="13">
        <v>4.5</v>
      </c>
      <c r="K1318" s="71">
        <v>495</v>
      </c>
    </row>
    <row r="1319" spans="1:14" x14ac:dyDescent="0.3">
      <c r="A1319" s="67">
        <v>43943</v>
      </c>
      <c r="B1319" s="26">
        <v>0.42476851851851855</v>
      </c>
      <c r="C1319" s="13">
        <v>1183</v>
      </c>
      <c r="D1319" s="13">
        <v>0.76700000000000002</v>
      </c>
      <c r="E1319" s="13">
        <v>12.37</v>
      </c>
      <c r="F1319" s="13">
        <v>7.94</v>
      </c>
      <c r="G1319" s="13">
        <v>9</v>
      </c>
      <c r="K1319" s="71">
        <v>272</v>
      </c>
    </row>
    <row r="1320" spans="1:14" x14ac:dyDescent="0.3">
      <c r="A1320" s="67">
        <v>43948</v>
      </c>
      <c r="B1320" s="30">
        <v>0.39030092592592597</v>
      </c>
      <c r="C1320" s="13">
        <v>837</v>
      </c>
      <c r="D1320" s="13">
        <v>0.54600000000000004</v>
      </c>
      <c r="E1320" s="13">
        <v>11.19</v>
      </c>
      <c r="F1320" s="13">
        <v>8.1199999999999992</v>
      </c>
      <c r="G1320" s="13">
        <v>9.9</v>
      </c>
      <c r="K1320" s="71">
        <v>388</v>
      </c>
      <c r="L1320" s="31">
        <f>AVERAGE(K1316:K1320)</f>
        <v>390.2</v>
      </c>
      <c r="M1320" s="38">
        <f>GEOMEAN(K1316:K1320)</f>
        <v>370.38924909011456</v>
      </c>
      <c r="N1320" s="55" t="s">
        <v>587</v>
      </c>
    </row>
    <row r="1321" spans="1:14" x14ac:dyDescent="0.3">
      <c r="A1321" s="41">
        <v>43962</v>
      </c>
      <c r="B1321" s="30">
        <v>0.3973842592592593</v>
      </c>
      <c r="C1321" s="13">
        <v>1063</v>
      </c>
      <c r="D1321" s="13">
        <v>0.68899999999999995</v>
      </c>
      <c r="E1321" s="13">
        <v>12.06</v>
      </c>
      <c r="F1321" s="13">
        <v>8</v>
      </c>
      <c r="G1321" s="13">
        <v>9.1</v>
      </c>
      <c r="K1321" s="71">
        <v>134</v>
      </c>
    </row>
    <row r="1322" spans="1:14" x14ac:dyDescent="0.3">
      <c r="A1322" s="41">
        <v>43964</v>
      </c>
      <c r="B1322" s="26">
        <v>0.4332523148148148</v>
      </c>
      <c r="C1322" s="13">
        <v>1148</v>
      </c>
      <c r="D1322" s="13">
        <v>0.74750000000000005</v>
      </c>
      <c r="E1322" s="13">
        <v>11.89</v>
      </c>
      <c r="F1322" s="13">
        <v>7.87</v>
      </c>
      <c r="G1322" s="13">
        <v>11.4</v>
      </c>
      <c r="K1322" s="71">
        <v>98</v>
      </c>
    </row>
    <row r="1323" spans="1:14" x14ac:dyDescent="0.3">
      <c r="A1323" s="41">
        <v>43971</v>
      </c>
      <c r="B1323" s="26">
        <v>0.35575231481481479</v>
      </c>
      <c r="C1323" s="13">
        <v>694</v>
      </c>
      <c r="D1323" s="13">
        <v>0.44850000000000001</v>
      </c>
      <c r="E1323" s="13">
        <v>9.16</v>
      </c>
      <c r="F1323" s="13">
        <v>8.14</v>
      </c>
      <c r="G1323" s="13">
        <v>14.6</v>
      </c>
      <c r="K1323" s="71">
        <v>1850</v>
      </c>
    </row>
    <row r="1324" spans="1:14" x14ac:dyDescent="0.3">
      <c r="A1324" s="41">
        <v>43977</v>
      </c>
      <c r="B1324" s="26">
        <v>0.4916666666666667</v>
      </c>
      <c r="C1324" s="13">
        <v>931</v>
      </c>
      <c r="D1324" s="13">
        <v>0.60450000000000004</v>
      </c>
      <c r="E1324" s="13">
        <v>8.1199999999999992</v>
      </c>
      <c r="F1324" s="13">
        <v>7.9</v>
      </c>
      <c r="G1324" s="13">
        <v>21.6</v>
      </c>
      <c r="K1324" s="71">
        <v>341</v>
      </c>
    </row>
    <row r="1325" spans="1:14" x14ac:dyDescent="0.3">
      <c r="A1325" s="41">
        <v>43979</v>
      </c>
      <c r="B1325" s="26">
        <v>0.37999999999999995</v>
      </c>
      <c r="C1325" s="13">
        <v>283.7</v>
      </c>
      <c r="D1325" s="13">
        <v>0.18459999999999999</v>
      </c>
      <c r="E1325" s="13">
        <v>7.26</v>
      </c>
      <c r="F1325" s="13">
        <v>8.0500000000000007</v>
      </c>
      <c r="G1325" s="13">
        <v>19.600000000000001</v>
      </c>
      <c r="K1325" s="56">
        <v>24192</v>
      </c>
      <c r="L1325" s="31">
        <f>AVERAGE(K1321:K1325)</f>
        <v>5323</v>
      </c>
      <c r="M1325" s="38">
        <f>GEOMEAN(K1321:K1325)</f>
        <v>725.07970779035918</v>
      </c>
      <c r="N1325" s="55" t="s">
        <v>588</v>
      </c>
    </row>
    <row r="1326" spans="1:14" x14ac:dyDescent="0.3">
      <c r="A1326" s="41">
        <v>43985</v>
      </c>
      <c r="B1326" s="30">
        <v>0.40953703703703703</v>
      </c>
      <c r="C1326" s="13">
        <v>1066</v>
      </c>
      <c r="D1326" s="13">
        <v>0.69550000000000001</v>
      </c>
      <c r="E1326" s="13">
        <v>8.4499999999999993</v>
      </c>
      <c r="F1326" s="13">
        <v>7.83</v>
      </c>
      <c r="G1326" s="13">
        <v>19.5</v>
      </c>
      <c r="K1326" s="71">
        <v>422</v>
      </c>
    </row>
    <row r="1327" spans="1:14" x14ac:dyDescent="0.3">
      <c r="A1327" s="41">
        <v>43990</v>
      </c>
      <c r="B1327" s="26">
        <v>0.42712962962962964</v>
      </c>
      <c r="C1327" s="13">
        <v>1068</v>
      </c>
      <c r="D1327" s="13">
        <v>0.69550000000000001</v>
      </c>
      <c r="E1327" s="13">
        <v>6.65</v>
      </c>
      <c r="F1327" s="13">
        <v>7.69</v>
      </c>
      <c r="G1327" s="13">
        <v>20.399999999999999</v>
      </c>
      <c r="K1327" s="71">
        <v>272</v>
      </c>
    </row>
    <row r="1328" spans="1:14" x14ac:dyDescent="0.3">
      <c r="A1328" s="41">
        <v>44000</v>
      </c>
      <c r="B1328" s="26">
        <v>0.42586805555555557</v>
      </c>
      <c r="C1328" s="13">
        <v>933</v>
      </c>
      <c r="D1328" s="13">
        <v>0.60450000000000004</v>
      </c>
      <c r="E1328" s="13">
        <v>6.06</v>
      </c>
      <c r="F1328" s="13">
        <v>8.1300000000000008</v>
      </c>
      <c r="G1328" s="13">
        <v>20</v>
      </c>
      <c r="K1328" s="71">
        <v>134</v>
      </c>
    </row>
    <row r="1329" spans="1:39" x14ac:dyDescent="0.3">
      <c r="A1329" s="41">
        <v>44004</v>
      </c>
      <c r="B1329" s="30">
        <v>0.39576388888888886</v>
      </c>
      <c r="C1329" s="13">
        <v>1277</v>
      </c>
      <c r="D1329" s="13">
        <v>0.83199999999999996</v>
      </c>
      <c r="E1329" s="13">
        <v>5.98</v>
      </c>
      <c r="F1329" s="13">
        <v>7.99</v>
      </c>
      <c r="G1329" s="13">
        <v>20.399999999999999</v>
      </c>
      <c r="K1329" s="71">
        <v>7270</v>
      </c>
    </row>
    <row r="1330" spans="1:39" x14ac:dyDescent="0.3">
      <c r="A1330" s="41">
        <v>44006</v>
      </c>
      <c r="B1330" s="30">
        <v>0.37168981481481483</v>
      </c>
      <c r="C1330" s="13">
        <v>594</v>
      </c>
      <c r="D1330" s="13">
        <v>0.38350000000000001</v>
      </c>
      <c r="E1330" s="13">
        <v>7.12</v>
      </c>
      <c r="F1330" s="13">
        <v>7.78</v>
      </c>
      <c r="G1330" s="13">
        <v>20.2</v>
      </c>
      <c r="K1330" s="71">
        <v>3255</v>
      </c>
      <c r="L1330" s="31">
        <f>AVERAGE(K1326:K1330)</f>
        <v>2270.6</v>
      </c>
      <c r="M1330" s="38">
        <f>GEOMEAN(K1326:K1330)</f>
        <v>816.98542994034312</v>
      </c>
      <c r="N1330" s="55" t="s">
        <v>589</v>
      </c>
    </row>
    <row r="1331" spans="1:39" x14ac:dyDescent="0.3">
      <c r="A1331" s="41">
        <v>44013</v>
      </c>
      <c r="B1331" s="30">
        <v>0.40317129629629633</v>
      </c>
      <c r="C1331" s="13">
        <v>655</v>
      </c>
      <c r="D1331" s="13">
        <v>0.42899999999999999</v>
      </c>
      <c r="E1331" s="13">
        <v>7.58</v>
      </c>
      <c r="F1331" s="13">
        <v>7.91</v>
      </c>
      <c r="G1331" s="13">
        <v>22.1</v>
      </c>
      <c r="K1331" s="71">
        <v>728</v>
      </c>
    </row>
    <row r="1332" spans="1:39" x14ac:dyDescent="0.3">
      <c r="A1332" s="41">
        <v>44021</v>
      </c>
      <c r="B1332" s="30">
        <v>0.3999537037037037</v>
      </c>
      <c r="C1332" s="13">
        <v>731</v>
      </c>
      <c r="D1332" s="13">
        <v>0.47449999999999998</v>
      </c>
      <c r="E1332" s="13">
        <v>6.5</v>
      </c>
      <c r="F1332" s="13">
        <v>7.99</v>
      </c>
      <c r="G1332" s="13">
        <v>23.3</v>
      </c>
      <c r="K1332" s="71">
        <v>650</v>
      </c>
    </row>
    <row r="1333" spans="1:39" x14ac:dyDescent="0.3">
      <c r="A1333" s="41">
        <v>44027</v>
      </c>
      <c r="B1333" s="26">
        <v>0.42660879629629633</v>
      </c>
      <c r="C1333" s="13">
        <v>821</v>
      </c>
      <c r="D1333" s="13">
        <v>0.53300000000000003</v>
      </c>
      <c r="E1333" s="13">
        <v>5.89</v>
      </c>
      <c r="F1333" s="13">
        <v>7.95</v>
      </c>
      <c r="G1333" s="13">
        <v>22.3</v>
      </c>
      <c r="K1333" s="71">
        <v>145</v>
      </c>
      <c r="O1333" s="28" t="s">
        <v>321</v>
      </c>
      <c r="P1333" s="28">
        <v>78.3</v>
      </c>
      <c r="Q1333" s="28" t="s">
        <v>321</v>
      </c>
      <c r="R1333" s="28" t="s">
        <v>321</v>
      </c>
      <c r="S1333" s="28" t="s">
        <v>321</v>
      </c>
      <c r="T1333" s="28" t="s">
        <v>321</v>
      </c>
      <c r="U1333" s="28" t="s">
        <v>321</v>
      </c>
      <c r="V1333" s="28" t="s">
        <v>321</v>
      </c>
      <c r="W1333" s="28" t="s">
        <v>321</v>
      </c>
      <c r="X1333" s="28">
        <v>117</v>
      </c>
      <c r="Y1333" s="28" t="s">
        <v>321</v>
      </c>
      <c r="Z1333" s="37" t="s">
        <v>321</v>
      </c>
      <c r="AA1333" s="28" t="s">
        <v>321</v>
      </c>
      <c r="AB1333" s="28">
        <v>30.7</v>
      </c>
      <c r="AC1333" s="28" t="s">
        <v>321</v>
      </c>
      <c r="AD1333" s="13">
        <v>232</v>
      </c>
      <c r="AE1333" s="28" t="s">
        <v>321</v>
      </c>
      <c r="AF1333" s="28" t="s">
        <v>112</v>
      </c>
      <c r="AG1333" s="28">
        <v>293</v>
      </c>
      <c r="AH1333" s="28">
        <v>64400</v>
      </c>
      <c r="AI1333" s="28">
        <v>17400</v>
      </c>
      <c r="AJ1333" s="13">
        <v>4.7</v>
      </c>
      <c r="AK1333" s="28" t="s">
        <v>321</v>
      </c>
      <c r="AL1333" s="28" t="s">
        <v>321</v>
      </c>
      <c r="AM1333" s="13">
        <v>21.8</v>
      </c>
    </row>
    <row r="1334" spans="1:39" x14ac:dyDescent="0.3">
      <c r="A1334" s="41">
        <v>44033</v>
      </c>
      <c r="B1334" s="30">
        <v>0.40446759259259263</v>
      </c>
      <c r="C1334" s="13">
        <v>606</v>
      </c>
      <c r="D1334" s="13">
        <v>0.39650000000000002</v>
      </c>
      <c r="E1334" s="13">
        <v>6.53</v>
      </c>
      <c r="F1334" s="13">
        <v>7.94</v>
      </c>
      <c r="G1334" s="13">
        <v>23</v>
      </c>
      <c r="K1334" s="71">
        <v>880</v>
      </c>
    </row>
    <row r="1335" spans="1:39" x14ac:dyDescent="0.3">
      <c r="A1335" s="41">
        <v>44039</v>
      </c>
      <c r="B1335" s="30">
        <v>0.40840277777777773</v>
      </c>
      <c r="C1335" s="13">
        <v>920</v>
      </c>
      <c r="D1335" s="13">
        <v>0.59799999999999998</v>
      </c>
      <c r="E1335" s="13">
        <v>4.9000000000000004</v>
      </c>
      <c r="F1335" s="13">
        <v>8</v>
      </c>
      <c r="G1335" s="13">
        <v>24.5</v>
      </c>
      <c r="K1335" s="71">
        <v>120</v>
      </c>
      <c r="L1335" s="31">
        <f>AVERAGE(K1331:K1335)</f>
        <v>504.6</v>
      </c>
      <c r="M1335" s="38">
        <f>GEOMEAN(K1331:K1335)</f>
        <v>373.26333434545188</v>
      </c>
      <c r="N1335" s="55" t="s">
        <v>590</v>
      </c>
    </row>
    <row r="1336" spans="1:39" x14ac:dyDescent="0.3">
      <c r="A1336" s="41">
        <v>44046</v>
      </c>
      <c r="B1336" s="26">
        <v>0.41747685185185185</v>
      </c>
      <c r="C1336" s="13">
        <v>708</v>
      </c>
      <c r="D1336" s="13">
        <v>0.46150000000000002</v>
      </c>
      <c r="E1336" s="13">
        <v>7.03</v>
      </c>
      <c r="F1336" s="13">
        <v>8.1300000000000008</v>
      </c>
      <c r="G1336" s="13">
        <v>20.6</v>
      </c>
      <c r="K1336" s="71">
        <v>345</v>
      </c>
    </row>
    <row r="1337" spans="1:39" x14ac:dyDescent="0.3">
      <c r="A1337" s="41">
        <v>44049</v>
      </c>
      <c r="B1337" s="30">
        <v>0.40714120370370371</v>
      </c>
      <c r="C1337" s="13">
        <v>704</v>
      </c>
      <c r="D1337" s="13">
        <v>0.45500000000000002</v>
      </c>
      <c r="E1337" s="13">
        <v>8.08</v>
      </c>
      <c r="F1337" s="13">
        <v>8.16</v>
      </c>
      <c r="G1337" s="13">
        <v>18.2</v>
      </c>
      <c r="K1337" s="71">
        <v>496</v>
      </c>
    </row>
    <row r="1338" spans="1:39" x14ac:dyDescent="0.3">
      <c r="A1338" s="41">
        <v>44055</v>
      </c>
      <c r="B1338" s="26">
        <v>0.41958333333333336</v>
      </c>
      <c r="C1338" s="13">
        <v>640</v>
      </c>
      <c r="D1338" s="13">
        <v>0.41599999999999998</v>
      </c>
      <c r="E1338" s="13">
        <v>7.47</v>
      </c>
      <c r="F1338" s="13">
        <v>8.07</v>
      </c>
      <c r="G1338" s="13">
        <v>22.3</v>
      </c>
      <c r="K1338" s="71">
        <v>933</v>
      </c>
    </row>
    <row r="1339" spans="1:39" x14ac:dyDescent="0.3">
      <c r="A1339" s="41">
        <v>44060</v>
      </c>
      <c r="B1339" s="30">
        <v>0.3982175925925926</v>
      </c>
      <c r="C1339" s="13">
        <v>967</v>
      </c>
      <c r="D1339" s="13">
        <v>0.63049999999999995</v>
      </c>
      <c r="E1339" s="13">
        <v>6.87</v>
      </c>
      <c r="F1339" s="13">
        <v>8.08</v>
      </c>
      <c r="G1339" s="13">
        <v>21.3</v>
      </c>
      <c r="K1339" s="71">
        <v>173</v>
      </c>
    </row>
    <row r="1340" spans="1:39" x14ac:dyDescent="0.3">
      <c r="A1340" s="41">
        <v>44069</v>
      </c>
      <c r="B1340" s="30">
        <v>0.39627314814814812</v>
      </c>
      <c r="C1340" s="13">
        <v>1065</v>
      </c>
      <c r="D1340" s="13">
        <v>0.68899999999999995</v>
      </c>
      <c r="E1340" s="13">
        <v>5.13</v>
      </c>
      <c r="F1340" s="13">
        <v>7.79</v>
      </c>
      <c r="G1340" s="13">
        <v>23.4</v>
      </c>
      <c r="K1340" s="71">
        <v>410</v>
      </c>
      <c r="L1340" s="31">
        <f>AVERAGE(K1336:K1340)</f>
        <v>471.4</v>
      </c>
      <c r="M1340" s="38">
        <f>GEOMEAN(K1336:K1340)</f>
        <v>408.13371753260481</v>
      </c>
      <c r="N1340" s="55" t="s">
        <v>591</v>
      </c>
    </row>
    <row r="1341" spans="1:39" x14ac:dyDescent="0.3">
      <c r="A1341" s="41">
        <v>44076</v>
      </c>
      <c r="B1341" s="30">
        <v>0.40109953703703699</v>
      </c>
      <c r="C1341" s="13">
        <v>851</v>
      </c>
      <c r="D1341" s="13">
        <v>0.55249999999999999</v>
      </c>
      <c r="E1341" s="13">
        <v>6.61</v>
      </c>
      <c r="F1341" s="13">
        <v>7.99</v>
      </c>
      <c r="G1341" s="13">
        <v>22.3</v>
      </c>
      <c r="K1341" s="71">
        <v>465</v>
      </c>
    </row>
    <row r="1342" spans="1:39" x14ac:dyDescent="0.3">
      <c r="A1342" s="41">
        <v>44084</v>
      </c>
      <c r="B1342" s="26">
        <v>0.42924768518518519</v>
      </c>
      <c r="C1342" s="13">
        <v>981</v>
      </c>
      <c r="D1342" s="13">
        <v>0.63700000000000001</v>
      </c>
      <c r="E1342" s="13">
        <v>5.1100000000000003</v>
      </c>
      <c r="F1342" s="13">
        <v>7.71</v>
      </c>
      <c r="G1342" s="13">
        <v>21.5</v>
      </c>
      <c r="K1342" s="71">
        <v>10</v>
      </c>
    </row>
    <row r="1343" spans="1:39" x14ac:dyDescent="0.3">
      <c r="A1343" s="41">
        <v>44088</v>
      </c>
      <c r="B1343" s="30">
        <v>0.40953703703703703</v>
      </c>
      <c r="C1343" s="13">
        <v>1251</v>
      </c>
      <c r="D1343" s="13">
        <v>0.8125</v>
      </c>
      <c r="E1343" s="13">
        <v>6.19</v>
      </c>
      <c r="F1343" s="13">
        <v>8.01</v>
      </c>
      <c r="G1343" s="13">
        <v>18.899999999999999</v>
      </c>
      <c r="K1343" s="71">
        <v>404</v>
      </c>
    </row>
    <row r="1344" spans="1:39" x14ac:dyDescent="0.3">
      <c r="A1344" s="41">
        <v>44096</v>
      </c>
      <c r="B1344" s="30">
        <v>0.41075231481481483</v>
      </c>
      <c r="C1344" s="13">
        <v>1251</v>
      </c>
      <c r="D1344" s="13">
        <v>0.8125</v>
      </c>
      <c r="E1344" s="13">
        <v>6.95</v>
      </c>
      <c r="F1344" s="13">
        <v>8</v>
      </c>
      <c r="G1344" s="13">
        <v>13.6</v>
      </c>
      <c r="K1344" s="71">
        <v>84</v>
      </c>
    </row>
    <row r="1345" spans="1:39" x14ac:dyDescent="0.3">
      <c r="A1345" s="41">
        <v>44104</v>
      </c>
      <c r="B1345" s="30">
        <v>0.44177083333333328</v>
      </c>
      <c r="C1345" s="13">
        <v>1228</v>
      </c>
      <c r="D1345" s="13">
        <v>0.79949999999999999</v>
      </c>
      <c r="E1345" s="13">
        <v>9.16</v>
      </c>
      <c r="F1345" s="13">
        <v>8.0500000000000007</v>
      </c>
      <c r="G1345" s="13">
        <v>12.7</v>
      </c>
      <c r="K1345" s="71">
        <v>213</v>
      </c>
      <c r="L1345" s="31">
        <f>AVERAGE(K1341:K1345)</f>
        <v>235.2</v>
      </c>
      <c r="M1345" s="38">
        <f>GEOMEAN(K1341:K1345)</f>
        <v>127.43791033467683</v>
      </c>
      <c r="N1345" s="55" t="s">
        <v>592</v>
      </c>
    </row>
    <row r="1346" spans="1:39" x14ac:dyDescent="0.3">
      <c r="A1346" s="41">
        <v>44105</v>
      </c>
      <c r="B1346" s="30">
        <v>0.42406250000000001</v>
      </c>
      <c r="C1346" s="13">
        <v>1315</v>
      </c>
      <c r="D1346" s="13">
        <v>0.85150000000000003</v>
      </c>
      <c r="E1346" s="13">
        <v>10.16</v>
      </c>
      <c r="F1346" s="13">
        <v>7.76</v>
      </c>
      <c r="G1346" s="13">
        <v>12.3</v>
      </c>
      <c r="K1346" s="71">
        <v>31</v>
      </c>
    </row>
    <row r="1347" spans="1:39" x14ac:dyDescent="0.3">
      <c r="A1347" s="41">
        <v>44117</v>
      </c>
      <c r="B1347" s="30">
        <v>0.39570601851851855</v>
      </c>
      <c r="C1347" s="13">
        <v>1146</v>
      </c>
      <c r="D1347" s="13">
        <v>0.74750000000000005</v>
      </c>
      <c r="E1347" s="13">
        <v>6.41</v>
      </c>
      <c r="F1347" s="13">
        <v>7.72</v>
      </c>
      <c r="G1347" s="13">
        <v>12.7</v>
      </c>
      <c r="K1347" s="71">
        <v>259</v>
      </c>
    </row>
    <row r="1348" spans="1:39" x14ac:dyDescent="0.3">
      <c r="A1348" s="41">
        <v>44118</v>
      </c>
      <c r="B1348" s="30">
        <v>0.40207175925925925</v>
      </c>
      <c r="C1348" s="13">
        <v>1435</v>
      </c>
      <c r="D1348" s="13">
        <v>0.92949999999999999</v>
      </c>
      <c r="E1348" s="13">
        <v>5.14</v>
      </c>
      <c r="F1348" s="13">
        <v>7.75</v>
      </c>
      <c r="G1348" s="13">
        <v>12.1</v>
      </c>
      <c r="K1348" s="71">
        <v>41</v>
      </c>
    </row>
    <row r="1349" spans="1:39" x14ac:dyDescent="0.3">
      <c r="A1349" s="41">
        <v>44124</v>
      </c>
      <c r="B1349" s="30">
        <v>0.41234953703703708</v>
      </c>
      <c r="C1349" s="13">
        <v>293.8</v>
      </c>
      <c r="D1349" s="13">
        <v>0.19109999999999999</v>
      </c>
      <c r="E1349" s="13">
        <v>10.09</v>
      </c>
      <c r="F1349" s="13">
        <v>8.01</v>
      </c>
      <c r="G1349" s="13">
        <v>10.7</v>
      </c>
      <c r="K1349" s="71">
        <v>6131</v>
      </c>
      <c r="O1349" s="28" t="s">
        <v>321</v>
      </c>
      <c r="P1349" s="28">
        <v>26.1</v>
      </c>
      <c r="Q1349" s="28" t="s">
        <v>321</v>
      </c>
      <c r="R1349" s="28" t="s">
        <v>321</v>
      </c>
      <c r="S1349" s="28" t="s">
        <v>321</v>
      </c>
      <c r="T1349" s="28" t="s">
        <v>321</v>
      </c>
      <c r="U1349" s="28" t="s">
        <v>321</v>
      </c>
      <c r="V1349" s="28" t="s">
        <v>321</v>
      </c>
      <c r="W1349" s="28" t="s">
        <v>321</v>
      </c>
      <c r="X1349" s="28">
        <v>39.200000000000003</v>
      </c>
      <c r="Y1349" s="28" t="s">
        <v>321</v>
      </c>
      <c r="Z1349" s="37" t="s">
        <v>321</v>
      </c>
      <c r="AA1349" s="28" t="s">
        <v>321</v>
      </c>
      <c r="AB1349" s="28">
        <v>19.7</v>
      </c>
      <c r="AC1349" s="28" t="s">
        <v>321</v>
      </c>
      <c r="AD1349" s="13">
        <v>85.8</v>
      </c>
      <c r="AE1349" s="28" t="s">
        <v>321</v>
      </c>
      <c r="AF1349" s="28" t="s">
        <v>112</v>
      </c>
      <c r="AG1349" s="28">
        <v>231</v>
      </c>
      <c r="AH1349" s="28">
        <v>26100</v>
      </c>
      <c r="AI1349" s="28">
        <v>5030</v>
      </c>
      <c r="AJ1349" s="28" t="s">
        <v>321</v>
      </c>
      <c r="AK1349" s="28" t="s">
        <v>321</v>
      </c>
      <c r="AL1349" s="28" t="s">
        <v>321</v>
      </c>
      <c r="AM1349" s="13">
        <v>10.4</v>
      </c>
    </row>
    <row r="1350" spans="1:39" x14ac:dyDescent="0.3">
      <c r="A1350" s="41">
        <v>44132</v>
      </c>
      <c r="B1350" s="26">
        <v>0.42225694444444445</v>
      </c>
      <c r="C1350" s="13">
        <v>727</v>
      </c>
      <c r="D1350" s="13">
        <v>0.47449999999999998</v>
      </c>
      <c r="E1350" s="13">
        <v>11.5</v>
      </c>
      <c r="F1350" s="13">
        <v>7.75</v>
      </c>
      <c r="G1350" s="13">
        <v>10</v>
      </c>
      <c r="K1350" s="71">
        <v>209</v>
      </c>
      <c r="L1350" s="31">
        <f>AVERAGE(K1346:K1350)</f>
        <v>1334.2</v>
      </c>
      <c r="M1350" s="38">
        <f>GEOMEAN(K1346:K1350)</f>
        <v>211.36086779294993</v>
      </c>
      <c r="N1350" s="55" t="s">
        <v>594</v>
      </c>
    </row>
    <row r="1351" spans="1:39" x14ac:dyDescent="0.3">
      <c r="A1351" s="41">
        <v>44137</v>
      </c>
      <c r="B1351" s="26">
        <v>0.43809027777777776</v>
      </c>
      <c r="C1351" s="13">
        <v>802</v>
      </c>
      <c r="D1351" s="13">
        <v>0.52129999999999999</v>
      </c>
      <c r="E1351" s="13">
        <v>12.47</v>
      </c>
      <c r="F1351" s="13">
        <v>8.1</v>
      </c>
      <c r="G1351" s="13">
        <v>4.4000000000000012</v>
      </c>
      <c r="K1351" s="71">
        <v>199</v>
      </c>
    </row>
    <row r="1352" spans="1:39" x14ac:dyDescent="0.3">
      <c r="A1352" s="41">
        <v>44146</v>
      </c>
      <c r="B1352" s="26">
        <v>0.4397800925925926</v>
      </c>
      <c r="C1352" s="13">
        <v>576</v>
      </c>
      <c r="D1352" s="13">
        <v>0.37440000000000001</v>
      </c>
      <c r="E1352" s="13">
        <v>8.1999999999999993</v>
      </c>
      <c r="F1352" s="13">
        <v>7.93</v>
      </c>
      <c r="G1352" s="13">
        <v>13.299999999999999</v>
      </c>
      <c r="K1352" s="71">
        <v>6131</v>
      </c>
    </row>
    <row r="1353" spans="1:39" x14ac:dyDescent="0.3">
      <c r="A1353" s="41">
        <v>44151</v>
      </c>
      <c r="B1353" s="30">
        <v>0.41430555555555554</v>
      </c>
      <c r="C1353" s="13">
        <v>502</v>
      </c>
      <c r="D1353" s="13">
        <v>0.32629999999999998</v>
      </c>
      <c r="E1353" s="13">
        <v>12.33</v>
      </c>
      <c r="F1353" s="13">
        <v>8.06</v>
      </c>
      <c r="G1353" s="13">
        <v>6.8000000000000007</v>
      </c>
      <c r="K1353" s="71">
        <v>738</v>
      </c>
    </row>
    <row r="1354" spans="1:39" x14ac:dyDescent="0.3">
      <c r="A1354" s="41">
        <v>44152</v>
      </c>
      <c r="B1354" s="30">
        <v>0.41893518518518519</v>
      </c>
      <c r="C1354" s="13">
        <v>666</v>
      </c>
      <c r="D1354" s="13">
        <v>0.43290000000000001</v>
      </c>
      <c r="E1354" s="13">
        <v>15.55</v>
      </c>
      <c r="F1354" s="13">
        <v>7.74</v>
      </c>
      <c r="G1354" s="13">
        <v>5.3</v>
      </c>
      <c r="K1354" s="13">
        <v>373</v>
      </c>
    </row>
    <row r="1355" spans="1:39" x14ac:dyDescent="0.3">
      <c r="A1355" s="41">
        <v>44159</v>
      </c>
      <c r="B1355" s="30">
        <v>0.41479166666666667</v>
      </c>
      <c r="C1355" s="13">
        <v>673</v>
      </c>
      <c r="D1355" s="13">
        <v>0.43740000000000001</v>
      </c>
      <c r="E1355" s="13">
        <v>12.62</v>
      </c>
      <c r="F1355" s="13">
        <v>7.91</v>
      </c>
      <c r="G1355" s="13">
        <v>7.2</v>
      </c>
      <c r="K1355" s="71">
        <v>512</v>
      </c>
      <c r="L1355" s="31">
        <f>AVERAGE(K1351:K1355)</f>
        <v>1590.6</v>
      </c>
      <c r="M1355" s="38">
        <f>GEOMEAN(K1351:K1355)</f>
        <v>703.20817262609694</v>
      </c>
      <c r="N1355" s="55" t="s">
        <v>595</v>
      </c>
    </row>
    <row r="1356" spans="1:39" x14ac:dyDescent="0.3">
      <c r="A1356" s="41">
        <v>44166</v>
      </c>
      <c r="B1356" s="30">
        <v>0.42440972222222223</v>
      </c>
      <c r="C1356" s="13">
        <v>815</v>
      </c>
      <c r="D1356" s="13">
        <v>0.52980000000000005</v>
      </c>
      <c r="E1356" s="13">
        <v>112.05</v>
      </c>
      <c r="F1356" s="13">
        <v>7.88</v>
      </c>
      <c r="G1356" s="13">
        <v>3.8000000000000016</v>
      </c>
      <c r="K1356" s="71">
        <v>613</v>
      </c>
    </row>
    <row r="1357" spans="1:39" x14ac:dyDescent="0.3">
      <c r="A1357" s="41">
        <v>44174</v>
      </c>
      <c r="B1357" s="30">
        <v>0.41127314814814814</v>
      </c>
      <c r="C1357" s="13">
        <v>1043</v>
      </c>
      <c r="D1357" s="13">
        <v>0.67600000000000005</v>
      </c>
      <c r="E1357" s="13">
        <v>14.56</v>
      </c>
      <c r="F1357" s="13">
        <v>7.7</v>
      </c>
      <c r="G1357" s="13">
        <v>2.7999999999999994</v>
      </c>
      <c r="K1357" s="71">
        <v>262</v>
      </c>
    </row>
    <row r="1358" spans="1:39" x14ac:dyDescent="0.3">
      <c r="A1358" s="41">
        <v>44179</v>
      </c>
      <c r="B1358" s="30">
        <v>0.40172453703703703</v>
      </c>
      <c r="C1358" s="13">
        <v>817</v>
      </c>
      <c r="D1358" s="13">
        <v>0.53100000000000003</v>
      </c>
      <c r="E1358" s="13">
        <v>10.76</v>
      </c>
      <c r="F1358" s="13">
        <v>7.92</v>
      </c>
      <c r="G1358" s="13">
        <v>4.5000000000000009</v>
      </c>
      <c r="K1358" s="71">
        <v>991</v>
      </c>
    </row>
    <row r="1359" spans="1:39" x14ac:dyDescent="0.3">
      <c r="A1359" s="41">
        <v>44181</v>
      </c>
      <c r="B1359" s="30">
        <v>0.40144675925925927</v>
      </c>
      <c r="C1359" s="13">
        <v>925</v>
      </c>
      <c r="D1359" s="13">
        <v>0.60450000000000004</v>
      </c>
      <c r="E1359" s="13">
        <v>14.73</v>
      </c>
      <c r="F1359" s="13">
        <v>7.77</v>
      </c>
      <c r="G1359" s="13">
        <v>1.1999999999999982</v>
      </c>
      <c r="K1359" s="71">
        <v>85</v>
      </c>
    </row>
    <row r="1360" spans="1:39" x14ac:dyDescent="0.3">
      <c r="A1360" s="41">
        <v>44194</v>
      </c>
      <c r="B1360" s="30">
        <v>0.41709490740740746</v>
      </c>
      <c r="C1360" s="13">
        <v>1074</v>
      </c>
      <c r="D1360" s="13">
        <v>0.69550000000000001</v>
      </c>
      <c r="E1360" s="13">
        <v>15.38</v>
      </c>
      <c r="F1360" s="13">
        <v>7.98</v>
      </c>
      <c r="G1360" s="13">
        <v>-9.9999999999999839E-2</v>
      </c>
      <c r="K1360" s="71">
        <v>487</v>
      </c>
      <c r="L1360" s="31">
        <f>AVERAGE(K1356:K1360)</f>
        <v>487.6</v>
      </c>
      <c r="M1360" s="38">
        <f>GEOMEAN(K1356:K1360)</f>
        <v>366.23231435690445</v>
      </c>
      <c r="N1360" s="55" t="s">
        <v>596</v>
      </c>
    </row>
    <row r="1361" spans="1:39" x14ac:dyDescent="0.3">
      <c r="A1361" s="41">
        <v>44202</v>
      </c>
      <c r="B1361" s="30">
        <v>0.3914583333333333</v>
      </c>
      <c r="C1361" s="13">
        <v>1045</v>
      </c>
      <c r="D1361" s="13">
        <v>0.6825</v>
      </c>
      <c r="E1361" s="13">
        <v>13.77</v>
      </c>
      <c r="F1361" s="13">
        <v>8.32</v>
      </c>
      <c r="G1361" s="13">
        <v>3.1999999999999988</v>
      </c>
      <c r="K1361" s="71">
        <v>110</v>
      </c>
    </row>
    <row r="1362" spans="1:39" x14ac:dyDescent="0.3">
      <c r="A1362" s="41">
        <v>44208</v>
      </c>
      <c r="B1362" s="30">
        <v>0.43342592592592594</v>
      </c>
      <c r="C1362" s="13">
        <v>1221</v>
      </c>
      <c r="D1362" s="13">
        <v>0.79300000000000004</v>
      </c>
      <c r="E1362" s="13">
        <v>16.350000000000001</v>
      </c>
      <c r="F1362" s="13">
        <v>8.15</v>
      </c>
      <c r="G1362" s="13">
        <v>0.49999999999999922</v>
      </c>
      <c r="K1362" s="71">
        <v>119</v>
      </c>
    </row>
    <row r="1363" spans="1:39" x14ac:dyDescent="0.3">
      <c r="A1363" s="41">
        <v>44215</v>
      </c>
      <c r="B1363" s="30">
        <v>0.3989583333333333</v>
      </c>
      <c r="C1363" s="13">
        <v>2534</v>
      </c>
      <c r="D1363" s="13">
        <v>1.6445000000000001</v>
      </c>
      <c r="E1363" s="13">
        <v>14.18</v>
      </c>
      <c r="F1363" s="13">
        <v>8.02</v>
      </c>
      <c r="G1363" s="13">
        <v>0.19999999999999968</v>
      </c>
      <c r="K1363" s="71">
        <v>318</v>
      </c>
    </row>
    <row r="1364" spans="1:39" x14ac:dyDescent="0.3">
      <c r="A1364" s="41">
        <v>44217</v>
      </c>
      <c r="B1364" s="30">
        <v>0.3923726851851852</v>
      </c>
      <c r="C1364" s="13">
        <v>1752</v>
      </c>
      <c r="D1364" s="13">
        <v>1.1375</v>
      </c>
      <c r="E1364" s="13">
        <v>14.28</v>
      </c>
      <c r="F1364" s="13">
        <v>8.1199999999999992</v>
      </c>
      <c r="G1364" s="13">
        <v>0.39999999999999936</v>
      </c>
      <c r="K1364" s="71">
        <v>86</v>
      </c>
    </row>
    <row r="1365" spans="1:39" x14ac:dyDescent="0.3">
      <c r="A1365" s="41">
        <v>44223</v>
      </c>
      <c r="B1365" s="30">
        <v>0.42872685185185189</v>
      </c>
      <c r="C1365" s="13">
        <v>2953</v>
      </c>
      <c r="D1365" s="13">
        <v>1.9175</v>
      </c>
      <c r="E1365" s="13">
        <v>14.6</v>
      </c>
      <c r="F1365" s="13">
        <v>7.99</v>
      </c>
      <c r="G1365" s="13">
        <v>0.89999999999999858</v>
      </c>
      <c r="K1365" s="71">
        <v>488</v>
      </c>
      <c r="L1365" s="31">
        <f>AVERAGE(K1361:K1365)</f>
        <v>224.2</v>
      </c>
      <c r="M1365" s="38">
        <f>GEOMEAN(K1361:K1365)</f>
        <v>177.19726238519473</v>
      </c>
      <c r="N1365" s="55" t="s">
        <v>600</v>
      </c>
    </row>
    <row r="1366" spans="1:39" x14ac:dyDescent="0.3">
      <c r="A1366" s="41">
        <v>44235</v>
      </c>
      <c r="B1366" s="30">
        <v>0.38231481481481483</v>
      </c>
      <c r="C1366" s="13">
        <v>2047</v>
      </c>
      <c r="D1366" s="13">
        <v>1.3325</v>
      </c>
      <c r="E1366" s="13">
        <v>14.68</v>
      </c>
      <c r="F1366" s="13">
        <v>8.0399999999999991</v>
      </c>
      <c r="G1366" s="13">
        <v>0</v>
      </c>
      <c r="K1366" s="71">
        <v>197</v>
      </c>
    </row>
    <row r="1367" spans="1:39" x14ac:dyDescent="0.3">
      <c r="A1367" s="41">
        <v>44236</v>
      </c>
      <c r="B1367" s="30">
        <v>0.4525925925925926</v>
      </c>
      <c r="C1367" s="13">
        <v>2000</v>
      </c>
      <c r="D1367" s="13">
        <v>1.3</v>
      </c>
      <c r="E1367" s="13">
        <v>14.2</v>
      </c>
      <c r="F1367" s="13">
        <v>7.81</v>
      </c>
      <c r="G1367" s="13">
        <v>0.29999999999999954</v>
      </c>
      <c r="K1367" s="71">
        <v>228</v>
      </c>
    </row>
    <row r="1368" spans="1:39" x14ac:dyDescent="0.3">
      <c r="A1368" s="41">
        <v>44237</v>
      </c>
      <c r="B1368" s="30">
        <v>0.40578703703703706</v>
      </c>
      <c r="C1368" s="13">
        <v>1630</v>
      </c>
      <c r="D1368" s="13">
        <v>1.0595000000000001</v>
      </c>
      <c r="E1368" s="13">
        <v>15.04</v>
      </c>
      <c r="F1368" s="13">
        <v>7.71</v>
      </c>
      <c r="G1368" s="13">
        <v>0</v>
      </c>
      <c r="K1368" s="71">
        <v>265</v>
      </c>
    </row>
    <row r="1369" spans="1:39" x14ac:dyDescent="0.3">
      <c r="A1369" s="41">
        <v>44249</v>
      </c>
      <c r="B1369" s="30">
        <v>0.4090509259259259</v>
      </c>
      <c r="C1369" s="13">
        <v>5618</v>
      </c>
      <c r="D1369" s="13">
        <v>3.653</v>
      </c>
      <c r="E1369" s="13">
        <v>14.69</v>
      </c>
      <c r="F1369" s="13">
        <v>7.92</v>
      </c>
      <c r="G1369" s="13">
        <v>9.9999999999999839E-2</v>
      </c>
      <c r="K1369" s="71">
        <v>880</v>
      </c>
    </row>
    <row r="1370" spans="1:39" x14ac:dyDescent="0.3">
      <c r="A1370" s="41">
        <v>44251</v>
      </c>
      <c r="B1370" s="26">
        <v>0.42936342592592597</v>
      </c>
      <c r="C1370" s="13">
        <v>2561</v>
      </c>
      <c r="D1370" s="13">
        <v>1.6639999999999999</v>
      </c>
      <c r="E1370" s="13">
        <v>15.3</v>
      </c>
      <c r="F1370" s="13">
        <v>7.69</v>
      </c>
      <c r="G1370" s="13">
        <v>2.6999999999999997</v>
      </c>
      <c r="K1370" s="71">
        <v>909</v>
      </c>
      <c r="L1370" s="31">
        <f>AVERAGE(K1366:K1370)</f>
        <v>495.8</v>
      </c>
      <c r="M1370" s="38">
        <f>GEOMEAN(K1366:K1370)</f>
        <v>394.22004256271089</v>
      </c>
      <c r="N1370" s="55" t="s">
        <v>606</v>
      </c>
    </row>
    <row r="1371" spans="1:39" x14ac:dyDescent="0.3">
      <c r="A1371" s="41">
        <v>44259</v>
      </c>
      <c r="B1371" s="30">
        <v>0.41124999999999995</v>
      </c>
      <c r="C1371" s="13">
        <v>1855</v>
      </c>
      <c r="D1371" s="13">
        <v>1.2024999999999999</v>
      </c>
      <c r="E1371" s="13">
        <v>13.19</v>
      </c>
      <c r="F1371" s="13">
        <v>7.81</v>
      </c>
      <c r="G1371" s="13">
        <v>4.5000000000000009</v>
      </c>
      <c r="K1371" s="71">
        <v>8664</v>
      </c>
    </row>
    <row r="1372" spans="1:39" x14ac:dyDescent="0.3">
      <c r="A1372" s="41">
        <v>44264</v>
      </c>
      <c r="B1372" s="30">
        <v>0.4024537037037037</v>
      </c>
      <c r="C1372" s="13">
        <v>1698</v>
      </c>
      <c r="D1372" s="13">
        <v>1.105</v>
      </c>
      <c r="E1372" s="13">
        <v>14.23</v>
      </c>
      <c r="F1372" s="13">
        <v>8.0500000000000007</v>
      </c>
      <c r="G1372" s="13">
        <v>6.1999999999999975</v>
      </c>
      <c r="K1372" s="71">
        <v>63</v>
      </c>
      <c r="O1372" s="28" t="s">
        <v>321</v>
      </c>
      <c r="P1372" s="28">
        <v>98.4</v>
      </c>
      <c r="Q1372" s="28" t="s">
        <v>321</v>
      </c>
      <c r="R1372" s="28" t="s">
        <v>321</v>
      </c>
      <c r="S1372" s="28" t="s">
        <v>321</v>
      </c>
      <c r="T1372" s="28" t="s">
        <v>321</v>
      </c>
      <c r="U1372" s="28" t="s">
        <v>321</v>
      </c>
      <c r="V1372" s="28" t="s">
        <v>321</v>
      </c>
      <c r="W1372" s="28" t="s">
        <v>321</v>
      </c>
      <c r="X1372" s="28" t="s">
        <v>112</v>
      </c>
      <c r="Y1372" s="28" t="s">
        <v>112</v>
      </c>
      <c r="Z1372" s="28" t="s">
        <v>112</v>
      </c>
      <c r="AA1372" s="28" t="s">
        <v>112</v>
      </c>
      <c r="AB1372" s="28" t="s">
        <v>112</v>
      </c>
      <c r="AC1372" s="28" t="s">
        <v>112</v>
      </c>
      <c r="AD1372" s="28" t="s">
        <v>112</v>
      </c>
      <c r="AE1372" s="28" t="s">
        <v>112</v>
      </c>
      <c r="AF1372" s="28" t="s">
        <v>112</v>
      </c>
      <c r="AG1372" s="28">
        <v>297</v>
      </c>
      <c r="AH1372" s="28">
        <v>97000</v>
      </c>
      <c r="AI1372" s="28">
        <v>27900</v>
      </c>
      <c r="AJ1372" s="28" t="s">
        <v>321</v>
      </c>
      <c r="AK1372" s="28" t="s">
        <v>321</v>
      </c>
      <c r="AL1372" s="28" t="s">
        <v>321</v>
      </c>
      <c r="AM1372" s="13">
        <v>32</v>
      </c>
    </row>
    <row r="1373" spans="1:39" x14ac:dyDescent="0.3">
      <c r="A1373" s="41">
        <v>44266</v>
      </c>
      <c r="B1373" s="26">
        <v>0.41854166666666665</v>
      </c>
      <c r="C1373" s="13">
        <v>1669</v>
      </c>
      <c r="D1373" s="13">
        <v>1.0854999999999999</v>
      </c>
      <c r="E1373" s="13">
        <v>9.8000000000000007</v>
      </c>
      <c r="F1373" s="13">
        <v>7.79</v>
      </c>
      <c r="G1373" s="13">
        <v>12.1</v>
      </c>
      <c r="K1373" s="71">
        <v>63</v>
      </c>
    </row>
    <row r="1374" spans="1:39" x14ac:dyDescent="0.3">
      <c r="A1374" s="41">
        <v>44278</v>
      </c>
      <c r="B1374" s="26">
        <v>0.42965277777777783</v>
      </c>
      <c r="C1374" s="13">
        <v>1385</v>
      </c>
      <c r="D1374" s="13">
        <v>0.90349999999999997</v>
      </c>
      <c r="E1374" s="13">
        <v>11.64</v>
      </c>
      <c r="F1374" s="13">
        <v>7.77</v>
      </c>
      <c r="G1374" s="13">
        <v>9.6</v>
      </c>
      <c r="K1374" s="71">
        <v>135</v>
      </c>
    </row>
    <row r="1375" spans="1:39" x14ac:dyDescent="0.3">
      <c r="A1375" s="41">
        <v>44284</v>
      </c>
      <c r="B1375" s="30">
        <v>0.37969907407407405</v>
      </c>
      <c r="C1375" s="13">
        <v>1319</v>
      </c>
      <c r="D1375" s="13">
        <v>0.85799999999999998</v>
      </c>
      <c r="E1375" s="13">
        <v>13.12</v>
      </c>
      <c r="F1375" s="13">
        <v>7.97</v>
      </c>
      <c r="G1375" s="13">
        <v>5.8999999999999986</v>
      </c>
      <c r="K1375" s="71">
        <v>471</v>
      </c>
      <c r="L1375" s="31">
        <f>AVERAGE(K1371:K1375)</f>
        <v>1879.2</v>
      </c>
      <c r="M1375" s="38">
        <f>GEOMEAN(K1371:K1375)</f>
        <v>293.73171678333415</v>
      </c>
      <c r="N1375" s="55" t="s">
        <v>607</v>
      </c>
    </row>
    <row r="1376" spans="1:39" x14ac:dyDescent="0.3">
      <c r="A1376" s="32">
        <v>44291</v>
      </c>
      <c r="B1376" s="57">
        <v>0.41981481481481481</v>
      </c>
      <c r="C1376" s="13">
        <v>1390</v>
      </c>
      <c r="D1376" s="13">
        <v>0.90349999999999997</v>
      </c>
      <c r="E1376" s="13">
        <v>11.81</v>
      </c>
      <c r="F1376" s="13">
        <v>7.79</v>
      </c>
      <c r="G1376" s="13">
        <v>10.899999999999999</v>
      </c>
      <c r="K1376" s="71">
        <v>148</v>
      </c>
    </row>
    <row r="1377" spans="1:39" x14ac:dyDescent="0.3">
      <c r="A1377" s="32">
        <v>44294</v>
      </c>
      <c r="B1377" s="30">
        <v>0.39748842592592593</v>
      </c>
      <c r="C1377" s="13">
        <v>1344</v>
      </c>
      <c r="D1377" s="13">
        <v>0.871</v>
      </c>
      <c r="E1377" s="13">
        <v>9.18</v>
      </c>
      <c r="F1377" s="13">
        <v>7.89</v>
      </c>
      <c r="G1377" s="13">
        <v>14.9</v>
      </c>
      <c r="K1377" s="71">
        <v>1143</v>
      </c>
    </row>
    <row r="1378" spans="1:39" x14ac:dyDescent="0.3">
      <c r="A1378" s="32">
        <v>44301</v>
      </c>
      <c r="B1378" s="26">
        <v>0.39159722222222221</v>
      </c>
      <c r="C1378" s="13">
        <v>1344</v>
      </c>
      <c r="D1378" s="13">
        <v>0.871</v>
      </c>
      <c r="E1378" s="13">
        <v>10.82</v>
      </c>
      <c r="F1378" s="13">
        <v>7.89</v>
      </c>
      <c r="G1378" s="13">
        <v>9.2000000000000011</v>
      </c>
      <c r="K1378" s="71">
        <v>74</v>
      </c>
    </row>
    <row r="1379" spans="1:39" x14ac:dyDescent="0.3">
      <c r="A1379" s="32">
        <v>44307</v>
      </c>
      <c r="B1379" s="26">
        <v>0.43146990740740737</v>
      </c>
      <c r="C1379" s="13">
        <v>1921</v>
      </c>
      <c r="D1379" s="13">
        <v>1.248</v>
      </c>
      <c r="E1379" s="13">
        <v>205.4</v>
      </c>
      <c r="F1379" s="13">
        <v>7.92</v>
      </c>
      <c r="G1379" s="13">
        <v>6.1999999999999975</v>
      </c>
      <c r="K1379" s="71">
        <v>1211</v>
      </c>
    </row>
    <row r="1380" spans="1:39" x14ac:dyDescent="0.3">
      <c r="A1380" s="32">
        <v>44312</v>
      </c>
      <c r="B1380" s="30">
        <v>0.3972222222222222</v>
      </c>
      <c r="C1380" s="13">
        <v>1520</v>
      </c>
      <c r="D1380" s="13">
        <v>0.98799999999999999</v>
      </c>
      <c r="E1380" s="13">
        <v>12.17</v>
      </c>
      <c r="F1380" s="13">
        <v>7.77</v>
      </c>
      <c r="G1380" s="13">
        <v>9.8000000000000007</v>
      </c>
      <c r="K1380" s="71">
        <v>148</v>
      </c>
      <c r="L1380" s="31">
        <f>AVERAGE(K1376:K1380)</f>
        <v>544.79999999999995</v>
      </c>
      <c r="M1380" s="38">
        <f>GEOMEAN(K1376:K1380)</f>
        <v>295.24945512802111</v>
      </c>
      <c r="N1380" s="55" t="s">
        <v>608</v>
      </c>
    </row>
    <row r="1381" spans="1:39" x14ac:dyDescent="0.3">
      <c r="A1381" s="32">
        <v>44320</v>
      </c>
      <c r="B1381" s="26">
        <v>0.41030092592592587</v>
      </c>
      <c r="C1381" s="13">
        <v>1078</v>
      </c>
      <c r="D1381" s="13">
        <v>0.70199999999999996</v>
      </c>
      <c r="E1381" s="13">
        <v>7.62</v>
      </c>
      <c r="F1381" s="13">
        <v>7.95</v>
      </c>
      <c r="G1381" s="13">
        <v>15.999999999999998</v>
      </c>
      <c r="K1381" s="13">
        <v>886</v>
      </c>
    </row>
    <row r="1382" spans="1:39" x14ac:dyDescent="0.3">
      <c r="A1382" s="32">
        <v>44326</v>
      </c>
      <c r="B1382" s="30">
        <v>0.42447916666666669</v>
      </c>
      <c r="C1382" s="13">
        <v>967</v>
      </c>
      <c r="D1382" s="13">
        <v>0.63049999999999995</v>
      </c>
      <c r="E1382" s="13">
        <v>11.61</v>
      </c>
      <c r="F1382" s="13">
        <v>7.63</v>
      </c>
      <c r="G1382" s="13">
        <v>10.299999999999999</v>
      </c>
      <c r="K1382" s="71">
        <v>1529</v>
      </c>
    </row>
    <row r="1383" spans="1:39" x14ac:dyDescent="0.3">
      <c r="A1383" s="32">
        <v>44335</v>
      </c>
      <c r="B1383" s="30">
        <v>0.37614583333333335</v>
      </c>
      <c r="C1383" s="13">
        <v>1062</v>
      </c>
      <c r="D1383" s="13">
        <v>0.68899999999999995</v>
      </c>
      <c r="E1383" s="13">
        <v>8</v>
      </c>
      <c r="F1383" s="13">
        <v>7.97</v>
      </c>
      <c r="G1383" s="13">
        <v>16.099999999999998</v>
      </c>
      <c r="K1383" s="71">
        <v>3448</v>
      </c>
    </row>
    <row r="1384" spans="1:39" x14ac:dyDescent="0.3">
      <c r="A1384" s="32">
        <v>44340</v>
      </c>
      <c r="B1384" s="26">
        <v>0.40263888888888894</v>
      </c>
      <c r="C1384" s="13">
        <v>1299</v>
      </c>
      <c r="D1384" s="13">
        <v>0.84499999999999997</v>
      </c>
      <c r="E1384" s="13">
        <v>7.4</v>
      </c>
      <c r="F1384" s="13">
        <v>7.67</v>
      </c>
      <c r="G1384" s="13">
        <v>19.899999999999995</v>
      </c>
      <c r="K1384" s="71">
        <v>201</v>
      </c>
      <c r="L1384" s="31">
        <f>AVERAGE(K1380:K1384)</f>
        <v>1242.4000000000001</v>
      </c>
      <c r="M1384" s="38">
        <f>GEOMEAN(K1380:K1384)</f>
        <v>673.86553903416325</v>
      </c>
      <c r="N1384" s="55" t="s">
        <v>609</v>
      </c>
    </row>
    <row r="1385" spans="1:39" x14ac:dyDescent="0.3">
      <c r="A1385" s="41">
        <v>44356</v>
      </c>
      <c r="B1385" s="26">
        <v>0.35428240740740741</v>
      </c>
      <c r="C1385" s="13">
        <v>320.60000000000002</v>
      </c>
      <c r="D1385" s="13">
        <v>0.2087</v>
      </c>
      <c r="E1385" s="13">
        <v>7.46</v>
      </c>
      <c r="F1385" s="13">
        <v>7.62</v>
      </c>
      <c r="G1385" s="13">
        <v>20.700000000000003</v>
      </c>
      <c r="K1385" s="71">
        <v>19863</v>
      </c>
    </row>
    <row r="1386" spans="1:39" x14ac:dyDescent="0.3">
      <c r="A1386" s="32">
        <v>44364</v>
      </c>
      <c r="B1386" s="26">
        <v>0.47717592592592589</v>
      </c>
      <c r="C1386" s="13">
        <v>348.4</v>
      </c>
      <c r="D1386" s="13">
        <v>0.22620000000000001</v>
      </c>
      <c r="E1386" s="13">
        <v>7.67</v>
      </c>
      <c r="F1386" s="13">
        <v>5.98</v>
      </c>
      <c r="G1386" s="13">
        <v>19.499999999999996</v>
      </c>
      <c r="K1386" s="71">
        <v>265</v>
      </c>
    </row>
    <row r="1387" spans="1:39" x14ac:dyDescent="0.3">
      <c r="A1387" s="32">
        <v>44368</v>
      </c>
      <c r="B1387" s="30">
        <v>0.40134259259259258</v>
      </c>
      <c r="C1387" s="13">
        <v>817</v>
      </c>
      <c r="D1387" s="13">
        <v>0.53300000000000003</v>
      </c>
      <c r="E1387" s="13">
        <v>6.72</v>
      </c>
      <c r="F1387" s="13">
        <v>7.73</v>
      </c>
      <c r="G1387" s="13">
        <v>21.7</v>
      </c>
      <c r="K1387" s="71">
        <v>3255</v>
      </c>
    </row>
    <row r="1388" spans="1:39" x14ac:dyDescent="0.3">
      <c r="A1388" s="32">
        <v>44370</v>
      </c>
      <c r="B1388" s="30">
        <v>0.41119212962962964</v>
      </c>
      <c r="C1388" s="13">
        <v>1025</v>
      </c>
      <c r="D1388" s="13">
        <v>0.66949999999999998</v>
      </c>
      <c r="E1388" s="13">
        <v>8.4600000000000009</v>
      </c>
      <c r="F1388" s="13">
        <v>7.83</v>
      </c>
      <c r="G1388" s="13">
        <v>16.600000000000001</v>
      </c>
      <c r="K1388" s="71">
        <v>292</v>
      </c>
    </row>
    <row r="1389" spans="1:39" x14ac:dyDescent="0.3">
      <c r="A1389" s="32">
        <v>44377</v>
      </c>
      <c r="B1389" s="26">
        <v>0.39855324074074078</v>
      </c>
      <c r="C1389" s="13">
        <v>249.6</v>
      </c>
      <c r="D1389" s="13">
        <v>0.16250000000000001</v>
      </c>
      <c r="E1389" s="13">
        <v>6.96</v>
      </c>
      <c r="F1389" s="13">
        <v>7.89</v>
      </c>
      <c r="G1389" s="13">
        <v>23.6</v>
      </c>
      <c r="K1389" s="56">
        <v>24192</v>
      </c>
      <c r="L1389" s="31">
        <f>AVERAGE(K1385:K1389)</f>
        <v>9573.4</v>
      </c>
      <c r="M1389" s="38">
        <f>GEOMEAN(K1385:K1389)</f>
        <v>2609.6319866559475</v>
      </c>
      <c r="N1389" s="55" t="s">
        <v>610</v>
      </c>
    </row>
    <row r="1390" spans="1:39" x14ac:dyDescent="0.3">
      <c r="A1390" s="32">
        <v>44385</v>
      </c>
      <c r="B1390" s="30">
        <v>0.3795486111111111</v>
      </c>
      <c r="C1390" s="13">
        <v>1014</v>
      </c>
      <c r="D1390" s="13">
        <v>0.65649999999999997</v>
      </c>
      <c r="E1390" s="13">
        <v>6.58</v>
      </c>
      <c r="F1390" s="13">
        <v>7.97</v>
      </c>
      <c r="G1390" s="13">
        <v>23.000000000000004</v>
      </c>
      <c r="K1390" s="71">
        <v>556</v>
      </c>
    </row>
    <row r="1391" spans="1:39" x14ac:dyDescent="0.3">
      <c r="A1391" s="41">
        <v>44391</v>
      </c>
      <c r="B1391" s="30">
        <v>0.40976851851851853</v>
      </c>
      <c r="C1391" s="13">
        <v>666</v>
      </c>
      <c r="D1391" s="13">
        <v>0.4355</v>
      </c>
      <c r="E1391" s="13">
        <v>7.7</v>
      </c>
      <c r="F1391" s="13">
        <v>7.97</v>
      </c>
      <c r="G1391" s="13">
        <v>22.800000000000004</v>
      </c>
      <c r="K1391" s="71">
        <v>813</v>
      </c>
      <c r="O1391" s="28" t="s">
        <v>321</v>
      </c>
      <c r="P1391" s="28">
        <v>53.7</v>
      </c>
      <c r="Q1391" s="28" t="s">
        <v>321</v>
      </c>
      <c r="R1391" s="28" t="s">
        <v>321</v>
      </c>
      <c r="S1391" s="28" t="s">
        <v>321</v>
      </c>
      <c r="T1391" s="28" t="s">
        <v>321</v>
      </c>
      <c r="U1391" s="28" t="s">
        <v>321</v>
      </c>
      <c r="V1391" s="28" t="s">
        <v>321</v>
      </c>
      <c r="W1391" s="28" t="s">
        <v>321</v>
      </c>
      <c r="X1391" s="28">
        <v>97.2</v>
      </c>
      <c r="Y1391" s="28" t="s">
        <v>321</v>
      </c>
      <c r="Z1391" s="37" t="s">
        <v>321</v>
      </c>
      <c r="AA1391" s="28" t="s">
        <v>321</v>
      </c>
      <c r="AB1391" s="28">
        <v>22.4</v>
      </c>
      <c r="AC1391" s="28" t="s">
        <v>321</v>
      </c>
      <c r="AD1391" s="13">
        <v>175</v>
      </c>
      <c r="AE1391" s="28" t="s">
        <v>321</v>
      </c>
      <c r="AG1391" s="28" t="s">
        <v>321</v>
      </c>
      <c r="AH1391" s="28">
        <v>50500</v>
      </c>
      <c r="AI1391" s="28">
        <v>11800</v>
      </c>
      <c r="AJ1391" s="13">
        <v>3.4</v>
      </c>
      <c r="AK1391" s="28" t="s">
        <v>321</v>
      </c>
      <c r="AL1391" s="28" t="s">
        <v>321</v>
      </c>
      <c r="AM1391" s="28">
        <v>8.6</v>
      </c>
    </row>
    <row r="1392" spans="1:39" x14ac:dyDescent="0.3">
      <c r="A1392" s="32">
        <v>44396</v>
      </c>
      <c r="B1392" s="26">
        <v>0.4181597222222222</v>
      </c>
      <c r="C1392" s="13">
        <v>851</v>
      </c>
      <c r="D1392" s="13">
        <v>0.55249999999999999</v>
      </c>
      <c r="E1392" s="13">
        <v>7.89</v>
      </c>
      <c r="F1392" s="13">
        <v>7.88</v>
      </c>
      <c r="G1392" s="13">
        <v>20.799999999999997</v>
      </c>
      <c r="K1392" s="71">
        <v>281</v>
      </c>
    </row>
    <row r="1393" spans="1:39" x14ac:dyDescent="0.3">
      <c r="A1393" s="41">
        <v>44398</v>
      </c>
      <c r="B1393" s="26">
        <v>0.41832175925925924</v>
      </c>
      <c r="C1393" s="13">
        <v>929</v>
      </c>
      <c r="D1393" s="13">
        <v>0.60450000000000004</v>
      </c>
      <c r="E1393" s="13">
        <v>7.36</v>
      </c>
      <c r="F1393" s="13">
        <v>7.91</v>
      </c>
      <c r="G1393" s="13">
        <v>20.500000000000004</v>
      </c>
      <c r="K1393" s="71">
        <v>410</v>
      </c>
    </row>
    <row r="1394" spans="1:39" x14ac:dyDescent="0.3">
      <c r="A1394" s="41">
        <v>44405</v>
      </c>
      <c r="B1394" s="26">
        <v>0.42254629629629631</v>
      </c>
      <c r="C1394" s="13">
        <v>1135</v>
      </c>
      <c r="D1394" s="13">
        <v>0.74099999999999999</v>
      </c>
      <c r="E1394" s="13">
        <v>7.85</v>
      </c>
      <c r="F1394" s="13">
        <v>7.71</v>
      </c>
      <c r="G1394" s="13">
        <v>22.199999999999996</v>
      </c>
      <c r="K1394" s="71">
        <v>450</v>
      </c>
      <c r="L1394" s="31">
        <f>AVERAGE(K1390:K1394)</f>
        <v>502</v>
      </c>
      <c r="M1394" s="38">
        <f>GEOMEAN(K1390:K1394)</f>
        <v>472.03435224579317</v>
      </c>
      <c r="N1394" s="55" t="s">
        <v>611</v>
      </c>
    </row>
    <row r="1395" spans="1:39" x14ac:dyDescent="0.3">
      <c r="A1395" s="41">
        <v>44410</v>
      </c>
      <c r="B1395" s="30">
        <v>0.44297453703703704</v>
      </c>
      <c r="C1395" s="13">
        <v>916</v>
      </c>
      <c r="D1395" s="13">
        <v>0.59799999999999998</v>
      </c>
      <c r="E1395" s="13">
        <v>7.05</v>
      </c>
      <c r="F1395" s="13">
        <v>7.78</v>
      </c>
      <c r="G1395" s="13">
        <v>18.299999999999997</v>
      </c>
      <c r="K1395" s="71">
        <v>733</v>
      </c>
    </row>
    <row r="1396" spans="1:39" x14ac:dyDescent="0.3">
      <c r="A1396" s="41">
        <v>44413</v>
      </c>
      <c r="B1396" s="30">
        <v>0.38150462962962961</v>
      </c>
      <c r="C1396" s="13">
        <v>996</v>
      </c>
      <c r="D1396" s="13">
        <v>0.65</v>
      </c>
      <c r="E1396" s="13">
        <v>7.14</v>
      </c>
      <c r="F1396" s="13">
        <v>7.96</v>
      </c>
      <c r="G1396" s="13">
        <v>19.699999999999996</v>
      </c>
      <c r="K1396" s="71">
        <v>620</v>
      </c>
    </row>
    <row r="1397" spans="1:39" x14ac:dyDescent="0.3">
      <c r="A1397" s="41">
        <v>44419</v>
      </c>
      <c r="B1397" s="30">
        <v>0.37334490740740739</v>
      </c>
      <c r="C1397" s="13">
        <v>1033</v>
      </c>
      <c r="D1397" s="13">
        <v>0.66949999999999998</v>
      </c>
      <c r="E1397" s="13">
        <v>3.91</v>
      </c>
      <c r="F1397" s="13">
        <v>7.97</v>
      </c>
      <c r="G1397" s="13">
        <v>25.700000000000003</v>
      </c>
      <c r="K1397" s="13">
        <v>2481</v>
      </c>
    </row>
    <row r="1398" spans="1:39" x14ac:dyDescent="0.3">
      <c r="A1398" s="41">
        <v>44424</v>
      </c>
      <c r="B1398" s="26">
        <v>0.42197916666666663</v>
      </c>
      <c r="C1398" s="13">
        <v>679</v>
      </c>
      <c r="D1398" s="13">
        <v>0.442</v>
      </c>
      <c r="E1398" s="13">
        <v>6.72</v>
      </c>
      <c r="F1398" s="13">
        <v>7.89</v>
      </c>
      <c r="G1398" s="13">
        <v>20.599999999999998</v>
      </c>
      <c r="K1398" s="13">
        <v>96</v>
      </c>
    </row>
    <row r="1399" spans="1:39" x14ac:dyDescent="0.3">
      <c r="A1399" s="41">
        <v>44433</v>
      </c>
      <c r="B1399" s="30">
        <v>0.3966898148148148</v>
      </c>
      <c r="C1399" s="13">
        <v>897</v>
      </c>
      <c r="D1399" s="13">
        <v>0.58499999999999996</v>
      </c>
      <c r="E1399" s="13">
        <v>3.99</v>
      </c>
      <c r="F1399" s="13">
        <v>7.84</v>
      </c>
      <c r="G1399" s="13">
        <v>25.1</v>
      </c>
      <c r="K1399" s="13">
        <v>422</v>
      </c>
      <c r="L1399" s="31">
        <f>AVERAGE(K1395:K1399)</f>
        <v>870.4</v>
      </c>
      <c r="M1399" s="38">
        <f>GEOMEAN(K1395:K1399)</f>
        <v>539.43760996133074</v>
      </c>
      <c r="N1399" s="55" t="s">
        <v>612</v>
      </c>
    </row>
    <row r="1400" spans="1:39" x14ac:dyDescent="0.3">
      <c r="A1400" s="41">
        <v>44441</v>
      </c>
      <c r="B1400" s="30">
        <v>0.41046296296296297</v>
      </c>
      <c r="C1400" s="13">
        <v>904</v>
      </c>
      <c r="D1400" s="13">
        <v>0.58499999999999996</v>
      </c>
      <c r="E1400" s="13">
        <v>6.87</v>
      </c>
      <c r="F1400" s="13">
        <v>7.89</v>
      </c>
      <c r="G1400" s="13">
        <v>19.2</v>
      </c>
      <c r="K1400" s="13">
        <v>1076</v>
      </c>
    </row>
    <row r="1401" spans="1:39" x14ac:dyDescent="0.3">
      <c r="A1401" s="41">
        <v>44447</v>
      </c>
      <c r="B1401" s="26">
        <v>0.3793287037037037</v>
      </c>
      <c r="C1401" s="13">
        <v>804</v>
      </c>
      <c r="D1401" s="13">
        <v>0.52</v>
      </c>
      <c r="E1401" s="13">
        <v>6.66</v>
      </c>
      <c r="F1401" s="13">
        <v>7.91</v>
      </c>
      <c r="G1401" s="13">
        <v>21.7</v>
      </c>
      <c r="K1401" s="13">
        <v>231</v>
      </c>
    </row>
    <row r="1402" spans="1:39" x14ac:dyDescent="0.3">
      <c r="A1402" s="41">
        <v>44452</v>
      </c>
      <c r="B1402" s="30">
        <v>0.40753472222222226</v>
      </c>
      <c r="C1402" s="13">
        <v>946</v>
      </c>
      <c r="D1402" s="13">
        <v>0.61750000000000005</v>
      </c>
      <c r="E1402" s="13">
        <v>5.85</v>
      </c>
      <c r="F1402" s="13">
        <v>7.92</v>
      </c>
      <c r="G1402" s="13">
        <v>20.900000000000002</v>
      </c>
      <c r="K1402" s="13">
        <v>243</v>
      </c>
    </row>
    <row r="1403" spans="1:39" x14ac:dyDescent="0.3">
      <c r="A1403" s="41">
        <v>44460</v>
      </c>
      <c r="B1403" s="26">
        <v>0.41925925925925928</v>
      </c>
      <c r="C1403" s="13">
        <v>387.9</v>
      </c>
      <c r="D1403" s="13">
        <v>0.25219999999999998</v>
      </c>
      <c r="E1403" s="13">
        <v>7.08</v>
      </c>
      <c r="F1403" s="13">
        <v>7.7</v>
      </c>
      <c r="G1403" s="13">
        <v>22.3</v>
      </c>
      <c r="K1403" s="13">
        <v>4352</v>
      </c>
    </row>
    <row r="1404" spans="1:39" x14ac:dyDescent="0.3">
      <c r="A1404" s="32">
        <v>44469</v>
      </c>
      <c r="B1404" s="30">
        <v>0.43516203703703704</v>
      </c>
      <c r="C1404" s="13">
        <v>1012</v>
      </c>
      <c r="D1404" s="13">
        <v>0.65649999999999997</v>
      </c>
      <c r="E1404" s="13">
        <v>8.33</v>
      </c>
      <c r="F1404" s="13">
        <v>8</v>
      </c>
      <c r="G1404" s="13">
        <v>17.899999999999999</v>
      </c>
      <c r="K1404" s="13">
        <v>226</v>
      </c>
      <c r="L1404" s="31">
        <f>AVERAGE(K1400:K1404)</f>
        <v>1225.5999999999999</v>
      </c>
      <c r="M1404" s="38">
        <f>GEOMEAN(K1400:K1404)</f>
        <v>568.54594989602083</v>
      </c>
      <c r="N1404" s="55" t="s">
        <v>613</v>
      </c>
    </row>
    <row r="1405" spans="1:39" x14ac:dyDescent="0.3">
      <c r="A1405" s="32">
        <v>44475</v>
      </c>
      <c r="B1405" s="30">
        <v>0.4120949074074074</v>
      </c>
      <c r="C1405" s="13">
        <v>883</v>
      </c>
      <c r="D1405" s="13">
        <v>0.57199999999999995</v>
      </c>
      <c r="E1405" s="13">
        <v>6.9</v>
      </c>
      <c r="F1405" s="13">
        <v>7.85</v>
      </c>
      <c r="G1405" s="13">
        <v>19.8</v>
      </c>
      <c r="K1405" s="13">
        <v>250</v>
      </c>
    </row>
    <row r="1406" spans="1:39" x14ac:dyDescent="0.3">
      <c r="A1406" s="32">
        <v>44480</v>
      </c>
      <c r="B1406" s="30">
        <v>0.38592592592592595</v>
      </c>
      <c r="C1406" s="13">
        <v>856</v>
      </c>
      <c r="D1406" s="13">
        <v>0.55900000000000005</v>
      </c>
      <c r="E1406" s="13">
        <v>7.91</v>
      </c>
      <c r="F1406" s="13">
        <v>7.83</v>
      </c>
      <c r="G1406" s="13">
        <v>20.900000000000002</v>
      </c>
      <c r="K1406" s="13">
        <v>135</v>
      </c>
    </row>
    <row r="1407" spans="1:39" x14ac:dyDescent="0.3">
      <c r="A1407" s="32">
        <v>44483</v>
      </c>
      <c r="B1407" s="30">
        <v>0.38991898148148146</v>
      </c>
      <c r="C1407" s="13">
        <v>768</v>
      </c>
      <c r="D1407" s="13">
        <v>0.50049999999999994</v>
      </c>
      <c r="E1407" s="13">
        <v>6.04</v>
      </c>
      <c r="F1407" s="13">
        <v>7.86</v>
      </c>
      <c r="G1407" s="13">
        <v>19</v>
      </c>
      <c r="K1407" s="13">
        <v>650</v>
      </c>
    </row>
    <row r="1408" spans="1:39" x14ac:dyDescent="0.3">
      <c r="A1408" s="41">
        <v>44488</v>
      </c>
      <c r="B1408" s="30">
        <v>0.41751157407407408</v>
      </c>
      <c r="C1408" s="13">
        <v>800</v>
      </c>
      <c r="D1408" s="13">
        <v>0.52</v>
      </c>
      <c r="E1408" s="13">
        <v>10.26</v>
      </c>
      <c r="F1408" s="13">
        <v>7.93</v>
      </c>
      <c r="G1408" s="13">
        <v>13.699999999999998</v>
      </c>
      <c r="K1408" s="13">
        <v>472</v>
      </c>
      <c r="O1408" s="28" t="s">
        <v>321</v>
      </c>
      <c r="P1408" s="28">
        <v>71.099999999999994</v>
      </c>
      <c r="Q1408" s="28" t="s">
        <v>321</v>
      </c>
      <c r="R1408" s="28" t="s">
        <v>321</v>
      </c>
      <c r="S1408" s="28" t="s">
        <v>321</v>
      </c>
      <c r="T1408" s="28" t="s">
        <v>321</v>
      </c>
      <c r="U1408" s="28" t="s">
        <v>321</v>
      </c>
      <c r="V1408" s="28" t="s">
        <v>321</v>
      </c>
      <c r="W1408" s="28" t="s">
        <v>321</v>
      </c>
      <c r="X1408" s="28">
        <v>113</v>
      </c>
      <c r="Y1408" s="28" t="s">
        <v>321</v>
      </c>
      <c r="Z1408" s="37" t="s">
        <v>321</v>
      </c>
      <c r="AA1408" s="28" t="s">
        <v>321</v>
      </c>
      <c r="AB1408" s="28">
        <v>32.299999999999997</v>
      </c>
      <c r="AC1408" s="28" t="s">
        <v>321</v>
      </c>
      <c r="AD1408" s="13">
        <v>252</v>
      </c>
      <c r="AE1408" s="28" t="s">
        <v>321</v>
      </c>
      <c r="AH1408" s="28">
        <v>69700</v>
      </c>
      <c r="AI1408" s="28">
        <v>18900</v>
      </c>
      <c r="AJ1408" s="13">
        <v>4.4000000000000004</v>
      </c>
      <c r="AK1408" s="28" t="s">
        <v>321</v>
      </c>
      <c r="AL1408" s="28" t="s">
        <v>321</v>
      </c>
      <c r="AM1408" s="28">
        <v>9.6</v>
      </c>
    </row>
    <row r="1409" spans="1:14" x14ac:dyDescent="0.3">
      <c r="A1409" s="32">
        <v>44496</v>
      </c>
      <c r="B1409" s="30">
        <v>0.39471064814814816</v>
      </c>
      <c r="C1409" s="13">
        <v>720</v>
      </c>
      <c r="D1409" s="13">
        <v>0.46800000000000003</v>
      </c>
      <c r="E1409" s="13">
        <v>12.29</v>
      </c>
      <c r="F1409" s="13">
        <v>7.9</v>
      </c>
      <c r="G1409" s="13">
        <v>11.199999999999998</v>
      </c>
      <c r="K1409" s="13">
        <v>487</v>
      </c>
      <c r="L1409" s="31">
        <f>AVERAGE(K1405:K1409)</f>
        <v>398.8</v>
      </c>
      <c r="M1409" s="38">
        <f>GEOMEAN(K1405:K1409)</f>
        <v>347.16155000192043</v>
      </c>
      <c r="N1409" s="55" t="s">
        <v>615</v>
      </c>
    </row>
    <row r="1410" spans="1:14" x14ac:dyDescent="0.3">
      <c r="A1410" s="32">
        <v>44501</v>
      </c>
      <c r="B1410" s="30">
        <v>0.42841435185185189</v>
      </c>
      <c r="C1410" s="13">
        <v>805</v>
      </c>
      <c r="D1410" s="13">
        <v>0.52649999999999997</v>
      </c>
      <c r="E1410" s="13">
        <v>11.61</v>
      </c>
      <c r="F1410" s="13">
        <v>7.95</v>
      </c>
      <c r="G1410" s="13">
        <v>11.8</v>
      </c>
      <c r="K1410" s="13">
        <v>259</v>
      </c>
    </row>
    <row r="1411" spans="1:14" x14ac:dyDescent="0.3">
      <c r="A1411" s="32">
        <v>44510</v>
      </c>
      <c r="B1411" s="30">
        <v>0.45567129629629632</v>
      </c>
      <c r="C1411" s="13">
        <v>1159</v>
      </c>
      <c r="D1411" s="13">
        <v>0.754</v>
      </c>
      <c r="E1411" s="13">
        <v>11.58</v>
      </c>
      <c r="F1411" s="13">
        <v>7.95</v>
      </c>
      <c r="G1411" s="13">
        <v>9.8000000000000007</v>
      </c>
      <c r="K1411" s="13">
        <v>189</v>
      </c>
    </row>
    <row r="1412" spans="1:14" x14ac:dyDescent="0.3">
      <c r="A1412" s="32">
        <v>44515</v>
      </c>
      <c r="B1412" s="30">
        <v>0.39950231481481485</v>
      </c>
      <c r="C1412" s="13">
        <v>946</v>
      </c>
      <c r="D1412" s="13">
        <v>0.61750000000000005</v>
      </c>
      <c r="E1412" s="13">
        <v>12.18</v>
      </c>
      <c r="F1412" s="13">
        <v>7.84</v>
      </c>
      <c r="G1412" s="13">
        <v>4</v>
      </c>
      <c r="K1412" s="13">
        <v>1067</v>
      </c>
    </row>
    <row r="1413" spans="1:14" x14ac:dyDescent="0.3">
      <c r="A1413" s="32">
        <v>44523</v>
      </c>
      <c r="B1413" s="73">
        <v>0.3979166666666667</v>
      </c>
      <c r="C1413" s="13">
        <v>764</v>
      </c>
      <c r="D1413" s="13">
        <v>0.49659999999999999</v>
      </c>
      <c r="E1413" s="13">
        <v>15.19</v>
      </c>
      <c r="F1413" s="13">
        <v>7.69</v>
      </c>
      <c r="G1413" s="13">
        <v>1.8</v>
      </c>
      <c r="K1413" s="13">
        <v>754</v>
      </c>
    </row>
    <row r="1414" spans="1:14" x14ac:dyDescent="0.3">
      <c r="A1414" s="32">
        <v>44530</v>
      </c>
      <c r="B1414" s="30">
        <v>0.39603009259259259</v>
      </c>
      <c r="C1414" s="13">
        <v>1039</v>
      </c>
      <c r="D1414" s="13">
        <v>0.67600000000000005</v>
      </c>
      <c r="E1414" s="13">
        <v>15.59</v>
      </c>
      <c r="F1414" s="13">
        <v>7.99</v>
      </c>
      <c r="G1414" s="13">
        <v>2.9</v>
      </c>
      <c r="K1414" s="13">
        <v>171</v>
      </c>
      <c r="L1414" s="31">
        <f>AVERAGE(K1410:K1414)</f>
        <v>488</v>
      </c>
      <c r="M1414" s="38">
        <f>GEOMEAN(K1410:K1414)</f>
        <v>367.839775433542</v>
      </c>
      <c r="N1414" s="55" t="s">
        <v>616</v>
      </c>
    </row>
    <row r="1415" spans="1:14" x14ac:dyDescent="0.3">
      <c r="A1415" s="32">
        <v>44532</v>
      </c>
      <c r="B1415" s="26">
        <v>0.37734953703703705</v>
      </c>
      <c r="C1415" s="13">
        <v>812</v>
      </c>
      <c r="D1415" s="13">
        <v>0.52649999999999997</v>
      </c>
      <c r="E1415" s="13">
        <v>12.81</v>
      </c>
      <c r="F1415" s="13">
        <v>7.94</v>
      </c>
      <c r="G1415" s="13">
        <v>6.6</v>
      </c>
      <c r="K1415" s="13">
        <v>435</v>
      </c>
    </row>
    <row r="1416" spans="1:14" x14ac:dyDescent="0.3">
      <c r="A1416" s="32">
        <v>44536</v>
      </c>
      <c r="B1416" s="30">
        <v>0.41184027777777782</v>
      </c>
      <c r="C1416" s="13">
        <v>328.9</v>
      </c>
      <c r="D1416" s="13">
        <v>0.21390000000000001</v>
      </c>
      <c r="E1416" s="13">
        <v>12.55</v>
      </c>
      <c r="F1416" s="13">
        <v>8.14</v>
      </c>
      <c r="G1416" s="13">
        <v>8.6</v>
      </c>
      <c r="K1416" s="13">
        <v>1669</v>
      </c>
    </row>
    <row r="1417" spans="1:14" x14ac:dyDescent="0.3">
      <c r="A1417" s="32">
        <v>44538</v>
      </c>
      <c r="B1417" s="30">
        <v>0.40476851851851853</v>
      </c>
      <c r="C1417" s="13">
        <v>869</v>
      </c>
      <c r="D1417" s="13">
        <v>0.56479999999999997</v>
      </c>
      <c r="E1417" s="13">
        <v>18.93</v>
      </c>
      <c r="F1417" s="13">
        <v>7.94</v>
      </c>
      <c r="G1417" s="13">
        <v>1.5</v>
      </c>
      <c r="K1417" s="13">
        <v>419</v>
      </c>
    </row>
    <row r="1418" spans="1:14" x14ac:dyDescent="0.3">
      <c r="A1418" s="32">
        <v>44544</v>
      </c>
      <c r="B1418" s="30">
        <v>0.39769675925925929</v>
      </c>
      <c r="C1418" s="13">
        <v>907</v>
      </c>
      <c r="D1418" s="13">
        <v>0.59150000000000003</v>
      </c>
      <c r="E1418" s="13">
        <v>13.39</v>
      </c>
      <c r="F1418" s="13">
        <v>8.09</v>
      </c>
      <c r="G1418" s="13">
        <v>4.0999999999999996</v>
      </c>
      <c r="K1418" s="13">
        <v>323</v>
      </c>
    </row>
    <row r="1419" spans="1:14" x14ac:dyDescent="0.3">
      <c r="A1419" s="32">
        <v>44557</v>
      </c>
      <c r="B1419" s="30">
        <v>0.41637731481481483</v>
      </c>
      <c r="C1419" s="13">
        <v>478.1</v>
      </c>
      <c r="D1419" s="13">
        <v>0.31069999999999998</v>
      </c>
      <c r="E1419" s="49"/>
      <c r="F1419" s="13">
        <v>7.87</v>
      </c>
      <c r="G1419" s="13">
        <v>9.3000000000000007</v>
      </c>
      <c r="K1419" s="13">
        <v>1450</v>
      </c>
      <c r="L1419" s="31">
        <f>AVERAGE(K1415:K1419)</f>
        <v>859.2</v>
      </c>
      <c r="M1419" s="38">
        <f>GEOMEAN(K1415:K1419)</f>
        <v>677.24534439414776</v>
      </c>
      <c r="N1419" s="55" t="s">
        <v>617</v>
      </c>
    </row>
    <row r="1420" spans="1:14" x14ac:dyDescent="0.3">
      <c r="A1420" s="32">
        <v>44565</v>
      </c>
      <c r="B1420" s="26">
        <v>0.41320601851851851</v>
      </c>
      <c r="C1420" s="13">
        <v>953</v>
      </c>
      <c r="D1420" s="13">
        <v>0.61750000000000005</v>
      </c>
      <c r="E1420" s="13">
        <v>14.17</v>
      </c>
      <c r="F1420" s="13">
        <v>7.89</v>
      </c>
      <c r="G1420" s="13">
        <v>2.2999999999999998</v>
      </c>
      <c r="K1420" s="13">
        <v>496</v>
      </c>
    </row>
    <row r="1421" spans="1:14" x14ac:dyDescent="0.3">
      <c r="A1421" s="32">
        <v>44574</v>
      </c>
      <c r="B1421" s="26">
        <v>0.39644675925925926</v>
      </c>
      <c r="C1421" s="13">
        <v>1047</v>
      </c>
      <c r="D1421" s="13">
        <v>0.6825</v>
      </c>
      <c r="E1421" s="13">
        <v>14.96</v>
      </c>
      <c r="F1421" s="13">
        <v>8.02</v>
      </c>
      <c r="G1421" s="13">
        <v>1.8</v>
      </c>
      <c r="K1421" s="13">
        <v>399</v>
      </c>
    </row>
    <row r="1422" spans="1:14" x14ac:dyDescent="0.3">
      <c r="A1422" s="32">
        <v>44581</v>
      </c>
      <c r="B1422" s="30">
        <v>0.4035069444444444</v>
      </c>
      <c r="C1422" s="13">
        <v>1162</v>
      </c>
      <c r="D1422" s="13">
        <v>0.754</v>
      </c>
      <c r="E1422" s="13">
        <v>16.88</v>
      </c>
      <c r="F1422" s="13">
        <v>7.84</v>
      </c>
      <c r="G1422" s="13">
        <v>0</v>
      </c>
      <c r="K1422" s="13">
        <v>10</v>
      </c>
    </row>
    <row r="1423" spans="1:14" x14ac:dyDescent="0.3">
      <c r="A1423" s="32">
        <v>44587</v>
      </c>
      <c r="B1423" s="30">
        <v>0.40483796296296298</v>
      </c>
      <c r="C1423" s="13">
        <v>728</v>
      </c>
      <c r="D1423" s="13">
        <v>0.47320000000000001</v>
      </c>
      <c r="E1423" s="13">
        <v>16.66</v>
      </c>
      <c r="F1423" s="13">
        <v>7.5</v>
      </c>
      <c r="G1423" s="13">
        <v>-0.1</v>
      </c>
      <c r="K1423" s="13">
        <v>30</v>
      </c>
    </row>
    <row r="1424" spans="1:14" x14ac:dyDescent="0.3">
      <c r="A1424" s="32">
        <v>44592</v>
      </c>
      <c r="C1424" s="49" t="s">
        <v>757</v>
      </c>
      <c r="L1424" s="31">
        <f>AVERAGE(K1420:K1424)</f>
        <v>233.75</v>
      </c>
      <c r="M1424" s="38">
        <f>GEOMEAN(K1420:K1424)</f>
        <v>87.779672608216941</v>
      </c>
      <c r="N1424" s="55" t="s">
        <v>618</v>
      </c>
    </row>
    <row r="1425" spans="1:39" x14ac:dyDescent="0.3">
      <c r="A1425" s="32">
        <v>44600</v>
      </c>
      <c r="C1425" s="49" t="s">
        <v>757</v>
      </c>
    </row>
    <row r="1426" spans="1:39" x14ac:dyDescent="0.3">
      <c r="A1426" s="32">
        <v>44607</v>
      </c>
      <c r="C1426" s="49" t="s">
        <v>921</v>
      </c>
    </row>
    <row r="1427" spans="1:39" x14ac:dyDescent="0.3">
      <c r="A1427" s="32">
        <v>44609</v>
      </c>
      <c r="B1427" s="26">
        <v>0.40598379629629627</v>
      </c>
      <c r="C1427" s="13">
        <v>633</v>
      </c>
      <c r="D1427" s="13">
        <v>0.41149999999999998</v>
      </c>
      <c r="E1427" s="13">
        <v>13.77</v>
      </c>
      <c r="F1427" s="13">
        <v>8.3000000000000007</v>
      </c>
      <c r="G1427" s="13">
        <v>6</v>
      </c>
      <c r="K1427" s="13">
        <v>1616</v>
      </c>
    </row>
    <row r="1428" spans="1:39" x14ac:dyDescent="0.3">
      <c r="A1428" s="32">
        <v>44615</v>
      </c>
      <c r="B1428" s="30">
        <v>0.38909722222222221</v>
      </c>
      <c r="C1428" s="13">
        <v>953</v>
      </c>
      <c r="D1428" s="13">
        <v>0.61750000000000005</v>
      </c>
      <c r="E1428" s="13">
        <v>13.07</v>
      </c>
      <c r="F1428" s="13">
        <v>8</v>
      </c>
      <c r="G1428" s="13">
        <v>3.9</v>
      </c>
      <c r="K1428" s="13">
        <v>397</v>
      </c>
    </row>
    <row r="1429" spans="1:39" x14ac:dyDescent="0.3">
      <c r="A1429" s="32">
        <v>44620</v>
      </c>
      <c r="B1429" s="30">
        <v>0.38195601851851851</v>
      </c>
      <c r="C1429" s="13">
        <v>1573</v>
      </c>
      <c r="D1429" s="13">
        <v>1.0205</v>
      </c>
      <c r="E1429" s="13">
        <v>14.57</v>
      </c>
      <c r="F1429" s="13">
        <v>7.99</v>
      </c>
      <c r="G1429" s="13">
        <v>2.2999999999999998</v>
      </c>
      <c r="K1429" s="13">
        <v>161</v>
      </c>
      <c r="L1429" s="31">
        <f>AVERAGE(K1425:K1429)</f>
        <v>724.66666666666663</v>
      </c>
      <c r="M1429" s="38">
        <f>GEOMEAN(K1425:K1429)</f>
        <v>469.19414041905304</v>
      </c>
      <c r="N1429" s="55" t="s">
        <v>619</v>
      </c>
    </row>
    <row r="1430" spans="1:39" x14ac:dyDescent="0.3">
      <c r="A1430" s="32">
        <v>44623</v>
      </c>
      <c r="B1430" s="30">
        <v>0.37623842592592593</v>
      </c>
      <c r="C1430" s="13">
        <v>1562</v>
      </c>
      <c r="D1430" s="13">
        <v>1.014</v>
      </c>
      <c r="E1430" s="13">
        <v>11.92</v>
      </c>
      <c r="F1430" s="13">
        <v>7.88</v>
      </c>
      <c r="G1430" s="13">
        <v>6.1</v>
      </c>
      <c r="K1430" s="13">
        <v>74</v>
      </c>
    </row>
    <row r="1431" spans="1:39" x14ac:dyDescent="0.3">
      <c r="A1431" s="32">
        <v>44627</v>
      </c>
      <c r="B1431" s="30">
        <v>0.39069444444444446</v>
      </c>
      <c r="C1431" s="13">
        <v>769</v>
      </c>
      <c r="D1431" s="13">
        <v>0.50049999999999994</v>
      </c>
      <c r="E1431" s="13">
        <v>13.65</v>
      </c>
      <c r="F1431" s="13">
        <v>7.63</v>
      </c>
      <c r="K1431" s="13">
        <v>15531</v>
      </c>
    </row>
    <row r="1432" spans="1:39" x14ac:dyDescent="0.3">
      <c r="A1432" s="32">
        <v>44635</v>
      </c>
      <c r="B1432" s="26">
        <v>0.33527777777777779</v>
      </c>
      <c r="C1432" s="13">
        <v>1252</v>
      </c>
      <c r="D1432" s="13">
        <v>0.8125</v>
      </c>
      <c r="E1432" s="13">
        <v>12.84</v>
      </c>
      <c r="F1432" s="13">
        <v>7.94</v>
      </c>
      <c r="K1432" s="13">
        <v>235</v>
      </c>
    </row>
    <row r="1433" spans="1:39" x14ac:dyDescent="0.3">
      <c r="A1433" s="41">
        <v>44643</v>
      </c>
      <c r="B1433" s="26">
        <v>0.41679398148148145</v>
      </c>
      <c r="C1433" s="13">
        <v>700</v>
      </c>
      <c r="D1433" s="13">
        <v>0.45500000000000002</v>
      </c>
      <c r="E1433" s="13">
        <v>10.63</v>
      </c>
      <c r="F1433" s="13">
        <v>7.72</v>
      </c>
      <c r="G1433" s="13">
        <v>11.4</v>
      </c>
      <c r="K1433" s="13">
        <v>1376</v>
      </c>
      <c r="O1433" s="28" t="s">
        <v>321</v>
      </c>
      <c r="P1433" s="28">
        <v>41.1</v>
      </c>
      <c r="Q1433" s="28" t="s">
        <v>321</v>
      </c>
      <c r="R1433" s="28" t="s">
        <v>321</v>
      </c>
      <c r="S1433" s="28" t="s">
        <v>321</v>
      </c>
      <c r="T1433" s="28" t="s">
        <v>321</v>
      </c>
      <c r="U1433" s="28" t="s">
        <v>321</v>
      </c>
      <c r="V1433" s="28" t="s">
        <v>321</v>
      </c>
      <c r="W1433" s="28" t="s">
        <v>321</v>
      </c>
      <c r="X1433" s="28">
        <v>123</v>
      </c>
      <c r="Y1433" s="28" t="s">
        <v>321</v>
      </c>
      <c r="Z1433" s="37" t="s">
        <v>321</v>
      </c>
      <c r="AA1433" s="28" t="s">
        <v>321</v>
      </c>
      <c r="AB1433" s="28">
        <v>17</v>
      </c>
      <c r="AC1433" s="28" t="s">
        <v>321</v>
      </c>
      <c r="AD1433" s="13">
        <v>145</v>
      </c>
      <c r="AE1433" s="28" t="s">
        <v>321</v>
      </c>
      <c r="AG1433" s="13">
        <v>435</v>
      </c>
      <c r="AH1433" s="28">
        <v>42200</v>
      </c>
      <c r="AI1433" s="28">
        <v>9720</v>
      </c>
      <c r="AJ1433" s="28" t="s">
        <v>321</v>
      </c>
      <c r="AK1433" s="28" t="s">
        <v>321</v>
      </c>
      <c r="AL1433" s="28" t="s">
        <v>321</v>
      </c>
      <c r="AM1433" s="28">
        <v>39.700000000000003</v>
      </c>
    </row>
    <row r="1434" spans="1:39" x14ac:dyDescent="0.3">
      <c r="A1434" s="32">
        <v>44651</v>
      </c>
      <c r="B1434" s="26">
        <v>0.4203587962962963</v>
      </c>
      <c r="C1434" s="13">
        <v>1323</v>
      </c>
      <c r="D1434" s="13">
        <v>0.85799999999999998</v>
      </c>
      <c r="E1434" s="13">
        <v>10.5</v>
      </c>
      <c r="F1434" s="13">
        <v>8.32</v>
      </c>
      <c r="G1434" s="13">
        <v>9.5</v>
      </c>
      <c r="K1434" s="13">
        <v>1145</v>
      </c>
      <c r="L1434" s="31">
        <f>AVERAGE(K1430:K1434)</f>
        <v>3672.2</v>
      </c>
      <c r="M1434" s="38">
        <f>GEOMEAN(K1430:K1434)</f>
        <v>842.91655680609801</v>
      </c>
      <c r="N1434" s="55" t="s">
        <v>620</v>
      </c>
    </row>
    <row r="1435" spans="1:39" x14ac:dyDescent="0.3">
      <c r="A1435" s="32">
        <v>44655</v>
      </c>
      <c r="B1435" s="30">
        <v>0.39805555555555555</v>
      </c>
      <c r="C1435" s="13">
        <v>1290</v>
      </c>
      <c r="D1435" s="13">
        <v>0.83850000000000002</v>
      </c>
      <c r="E1435" s="13">
        <v>11.58</v>
      </c>
      <c r="F1435" s="13">
        <v>8.3699999999999992</v>
      </c>
      <c r="G1435" s="13">
        <v>8.6</v>
      </c>
      <c r="K1435" s="13">
        <v>203</v>
      </c>
    </row>
    <row r="1436" spans="1:39" x14ac:dyDescent="0.3">
      <c r="A1436" s="32">
        <v>44658</v>
      </c>
      <c r="B1436" s="30">
        <v>0.40788194444444442</v>
      </c>
      <c r="C1436" s="13">
        <v>449.9</v>
      </c>
      <c r="D1436" s="13">
        <v>0.29249999999999998</v>
      </c>
      <c r="E1436" s="13">
        <v>12.19</v>
      </c>
      <c r="F1436" s="13">
        <v>7.83</v>
      </c>
      <c r="G1436" s="13">
        <v>8.8000000000000007</v>
      </c>
      <c r="K1436" s="13">
        <v>798</v>
      </c>
    </row>
    <row r="1437" spans="1:39" x14ac:dyDescent="0.3">
      <c r="A1437" s="32">
        <v>44664</v>
      </c>
      <c r="B1437" s="53">
        <v>0.38528935185185187</v>
      </c>
      <c r="C1437" s="13">
        <v>1013</v>
      </c>
      <c r="D1437" s="13">
        <v>0.65649999999999997</v>
      </c>
      <c r="E1437" s="13">
        <v>8.7799999999999994</v>
      </c>
      <c r="F1437" s="13">
        <v>7.99</v>
      </c>
      <c r="G1437" s="13">
        <v>13.3</v>
      </c>
      <c r="K1437" s="13">
        <v>272</v>
      </c>
    </row>
    <row r="1438" spans="1:39" x14ac:dyDescent="0.3">
      <c r="A1438" s="32">
        <v>44672</v>
      </c>
      <c r="B1438" s="30">
        <v>0.4107407407407408</v>
      </c>
      <c r="C1438" s="13">
        <v>826</v>
      </c>
      <c r="D1438" s="13">
        <v>0.53949999999999998</v>
      </c>
      <c r="E1438" s="13">
        <v>10.1</v>
      </c>
      <c r="F1438" s="13">
        <v>7.58</v>
      </c>
      <c r="G1438" s="13">
        <v>11.2</v>
      </c>
      <c r="K1438" s="13">
        <v>1317</v>
      </c>
    </row>
    <row r="1439" spans="1:39" x14ac:dyDescent="0.3">
      <c r="A1439" s="32">
        <v>44680</v>
      </c>
      <c r="B1439" s="26">
        <v>0.43571759259259263</v>
      </c>
      <c r="C1439" s="13">
        <v>1122</v>
      </c>
      <c r="D1439" s="13">
        <v>0.72799999999999998</v>
      </c>
      <c r="E1439" s="13">
        <v>9.8000000000000007</v>
      </c>
      <c r="F1439" s="13">
        <v>7.81</v>
      </c>
      <c r="G1439" s="13">
        <v>12</v>
      </c>
      <c r="K1439" s="13">
        <v>708</v>
      </c>
      <c r="L1439" s="31">
        <f>AVERAGE(K1435:K1439)</f>
        <v>659.6</v>
      </c>
      <c r="M1439" s="38">
        <f>GEOMEAN(K1435:K1439)</f>
        <v>528.12578666045533</v>
      </c>
      <c r="N1439" s="55" t="s">
        <v>621</v>
      </c>
    </row>
    <row r="1440" spans="1:39" x14ac:dyDescent="0.3">
      <c r="A1440" s="32">
        <v>44686</v>
      </c>
      <c r="B1440" s="26">
        <v>0.37841435185185185</v>
      </c>
      <c r="C1440" s="13">
        <v>939</v>
      </c>
      <c r="D1440" s="13">
        <v>0.61099999999999999</v>
      </c>
      <c r="E1440" s="13">
        <v>8.48</v>
      </c>
      <c r="F1440" s="13">
        <v>7.72</v>
      </c>
      <c r="G1440" s="13">
        <v>13.5</v>
      </c>
      <c r="K1440" s="13">
        <v>233</v>
      </c>
    </row>
    <row r="1441" spans="1:39" x14ac:dyDescent="0.3">
      <c r="A1441" s="32">
        <v>44692</v>
      </c>
      <c r="B1441" s="30">
        <v>0.38839120370370367</v>
      </c>
      <c r="C1441" s="13">
        <v>649</v>
      </c>
      <c r="D1441" s="13">
        <v>0.42249999999999999</v>
      </c>
      <c r="E1441" s="13">
        <v>7.73</v>
      </c>
      <c r="F1441" s="13">
        <v>7.65</v>
      </c>
      <c r="G1441" s="13">
        <v>19.399999999999999</v>
      </c>
      <c r="K1441" s="13">
        <v>240</v>
      </c>
    </row>
    <row r="1442" spans="1:39" x14ac:dyDescent="0.3">
      <c r="A1442" s="32">
        <v>44697</v>
      </c>
      <c r="B1442" s="30">
        <v>0.38293981481481482</v>
      </c>
      <c r="C1442" s="13">
        <v>1049</v>
      </c>
      <c r="D1442" s="13">
        <v>0.6825</v>
      </c>
      <c r="E1442" s="13">
        <v>6.74</v>
      </c>
      <c r="F1442" s="13">
        <v>7.7</v>
      </c>
      <c r="G1442" s="13">
        <v>18.3</v>
      </c>
      <c r="K1442" s="13">
        <v>546</v>
      </c>
    </row>
    <row r="1443" spans="1:39" x14ac:dyDescent="0.3">
      <c r="A1443" s="32">
        <v>44700</v>
      </c>
      <c r="B1443" s="26">
        <v>0.44408564814814816</v>
      </c>
      <c r="C1443" s="13">
        <v>588</v>
      </c>
      <c r="D1443" s="13">
        <v>0.38350000000000001</v>
      </c>
      <c r="E1443" s="13">
        <v>8.02</v>
      </c>
      <c r="F1443" s="13">
        <v>7.63</v>
      </c>
      <c r="G1443" s="13">
        <v>17.8</v>
      </c>
      <c r="K1443" s="13">
        <v>1935</v>
      </c>
    </row>
    <row r="1444" spans="1:39" x14ac:dyDescent="0.3">
      <c r="A1444" s="32">
        <v>44706</v>
      </c>
      <c r="B1444" s="26">
        <v>0.4142824074074074</v>
      </c>
      <c r="C1444" s="13">
        <v>1052</v>
      </c>
      <c r="D1444" s="13">
        <v>0.6825</v>
      </c>
      <c r="E1444" s="13">
        <v>7.59</v>
      </c>
      <c r="F1444" s="13">
        <v>7.89</v>
      </c>
      <c r="G1444" s="13">
        <v>18.8</v>
      </c>
      <c r="K1444" s="13">
        <v>1281</v>
      </c>
      <c r="L1444" s="31">
        <f>AVERAGE(K1440:K1444)</f>
        <v>847</v>
      </c>
      <c r="M1444" s="38">
        <f>GEOMEAN(K1440:K1444)</f>
        <v>596.7576305619599</v>
      </c>
      <c r="N1444" s="55" t="s">
        <v>622</v>
      </c>
    </row>
    <row r="1445" spans="1:39" x14ac:dyDescent="0.3">
      <c r="A1445" s="32">
        <v>44714</v>
      </c>
      <c r="B1445" s="30">
        <v>0.41012731481481479</v>
      </c>
      <c r="C1445" s="13">
        <v>891</v>
      </c>
      <c r="D1445" s="13">
        <v>0.57850000000000001</v>
      </c>
      <c r="E1445" s="13">
        <v>6.82</v>
      </c>
      <c r="F1445" s="13">
        <v>7.51</v>
      </c>
      <c r="G1445" s="13">
        <v>19.8</v>
      </c>
      <c r="K1445" s="13">
        <v>2489</v>
      </c>
    </row>
    <row r="1446" spans="1:39" x14ac:dyDescent="0.3">
      <c r="A1446" s="32">
        <v>44720</v>
      </c>
      <c r="B1446" s="30">
        <v>0.39273148148148151</v>
      </c>
      <c r="D1446" s="13" t="s">
        <v>623</v>
      </c>
      <c r="G1446" s="13">
        <v>18.2</v>
      </c>
      <c r="K1446" s="13">
        <v>369</v>
      </c>
    </row>
    <row r="1447" spans="1:39" x14ac:dyDescent="0.3">
      <c r="A1447" s="32">
        <v>44728</v>
      </c>
      <c r="B1447" s="26">
        <v>0.44341435185185185</v>
      </c>
      <c r="C1447" s="13">
        <v>898</v>
      </c>
      <c r="D1447" s="13">
        <v>0.58499999999999996</v>
      </c>
      <c r="E1447" s="13">
        <v>5.51</v>
      </c>
      <c r="F1447" s="13">
        <v>7.66</v>
      </c>
      <c r="G1447" s="13">
        <v>24.9</v>
      </c>
      <c r="K1447" s="13">
        <v>441</v>
      </c>
    </row>
    <row r="1448" spans="1:39" x14ac:dyDescent="0.3">
      <c r="A1448" s="32">
        <v>44735</v>
      </c>
      <c r="B1448" s="26">
        <v>0.42598379629629629</v>
      </c>
      <c r="C1448" s="13">
        <v>1129</v>
      </c>
      <c r="D1448" s="13">
        <v>0.73450000000000004</v>
      </c>
      <c r="E1448" s="13">
        <v>4.7699999999999996</v>
      </c>
      <c r="F1448" s="13">
        <v>7.92</v>
      </c>
      <c r="G1448" s="13">
        <v>23.1</v>
      </c>
      <c r="K1448" s="13">
        <v>359</v>
      </c>
    </row>
    <row r="1449" spans="1:39" x14ac:dyDescent="0.3">
      <c r="A1449" s="32">
        <v>44739</v>
      </c>
      <c r="B1449" s="26">
        <v>0.3613425925925926</v>
      </c>
      <c r="C1449" s="13">
        <v>1117</v>
      </c>
      <c r="D1449" s="13">
        <v>0.72799999999999998</v>
      </c>
      <c r="E1449" s="13">
        <v>6.21</v>
      </c>
      <c r="F1449" s="13">
        <v>7.49</v>
      </c>
      <c r="G1449" s="13">
        <v>19.7</v>
      </c>
      <c r="K1449" s="13">
        <v>1076</v>
      </c>
      <c r="L1449" s="31">
        <f>AVERAGE(K1445:K1449)</f>
        <v>946.8</v>
      </c>
      <c r="M1449" s="38">
        <f>GEOMEAN(K1445:K1449)</f>
        <v>690.04802057988559</v>
      </c>
      <c r="N1449" s="55" t="s">
        <v>624</v>
      </c>
    </row>
    <row r="1450" spans="1:39" x14ac:dyDescent="0.3">
      <c r="A1450" s="32">
        <v>44749</v>
      </c>
      <c r="B1450" s="26">
        <v>0.4105787037037037</v>
      </c>
      <c r="C1450" s="13">
        <v>969</v>
      </c>
      <c r="D1450" s="13">
        <v>0.63049999999999995</v>
      </c>
      <c r="E1450" s="13">
        <v>4.45</v>
      </c>
      <c r="F1450" s="13">
        <v>7.87</v>
      </c>
      <c r="G1450" s="13">
        <v>24</v>
      </c>
      <c r="K1450" s="13">
        <v>12997</v>
      </c>
    </row>
    <row r="1451" spans="1:39" x14ac:dyDescent="0.3">
      <c r="A1451" s="32">
        <v>44755</v>
      </c>
      <c r="B1451" s="26">
        <v>0.37312499999999998</v>
      </c>
      <c r="C1451" s="13">
        <v>784</v>
      </c>
      <c r="D1451" s="13">
        <v>0.50700000000000001</v>
      </c>
      <c r="E1451" s="13">
        <v>3.91</v>
      </c>
      <c r="F1451" s="13">
        <v>7.85</v>
      </c>
      <c r="G1451" s="13">
        <v>23</v>
      </c>
      <c r="K1451" s="13">
        <v>1187</v>
      </c>
    </row>
    <row r="1452" spans="1:39" x14ac:dyDescent="0.3">
      <c r="A1452" s="32">
        <v>44761</v>
      </c>
      <c r="B1452" s="26">
        <v>0.38724537037037038</v>
      </c>
      <c r="C1452" s="13">
        <v>638</v>
      </c>
      <c r="D1452" s="13">
        <v>0.41599999999999998</v>
      </c>
      <c r="E1452" s="13">
        <v>3.94</v>
      </c>
      <c r="F1452" s="13">
        <v>7.65</v>
      </c>
      <c r="G1452" s="13">
        <v>23.8</v>
      </c>
      <c r="K1452" s="13">
        <v>1086</v>
      </c>
    </row>
    <row r="1453" spans="1:39" x14ac:dyDescent="0.3">
      <c r="A1453" s="32">
        <v>44769</v>
      </c>
      <c r="B1453" s="26">
        <v>0.37776620370370373</v>
      </c>
      <c r="C1453" s="13">
        <v>242.2</v>
      </c>
      <c r="D1453" s="13">
        <v>0.1573</v>
      </c>
      <c r="E1453" s="13">
        <v>7.91</v>
      </c>
      <c r="F1453" s="13">
        <v>7.58</v>
      </c>
      <c r="G1453" s="13">
        <v>22.7</v>
      </c>
      <c r="K1453" s="13">
        <v>24192</v>
      </c>
      <c r="O1453" s="28">
        <v>3.1</v>
      </c>
      <c r="P1453" s="28">
        <v>54.3</v>
      </c>
      <c r="Q1453" s="28" t="s">
        <v>321</v>
      </c>
      <c r="R1453" s="28" t="s">
        <v>321</v>
      </c>
      <c r="S1453" s="28" t="s">
        <v>321</v>
      </c>
      <c r="T1453" s="28" t="s">
        <v>321</v>
      </c>
      <c r="U1453" s="28" t="s">
        <v>321</v>
      </c>
      <c r="V1453" s="28" t="s">
        <v>321</v>
      </c>
      <c r="W1453" s="28">
        <v>104</v>
      </c>
      <c r="X1453" s="28">
        <v>33.4</v>
      </c>
      <c r="Y1453" s="28" t="s">
        <v>321</v>
      </c>
      <c r="Z1453" s="28">
        <v>0.51</v>
      </c>
      <c r="AA1453" s="28" t="s">
        <v>321</v>
      </c>
      <c r="AB1453" s="28">
        <v>13.3</v>
      </c>
      <c r="AC1453" s="28">
        <v>0.38</v>
      </c>
      <c r="AD1453" s="28">
        <v>124</v>
      </c>
      <c r="AE1453" s="28" t="s">
        <v>321</v>
      </c>
      <c r="AG1453" s="28">
        <v>2130</v>
      </c>
      <c r="AH1453" s="28">
        <v>36800</v>
      </c>
      <c r="AI1453" s="28">
        <v>7780</v>
      </c>
      <c r="AJ1453" s="28" t="s">
        <v>321</v>
      </c>
      <c r="AK1453" s="28" t="s">
        <v>321</v>
      </c>
      <c r="AL1453" s="28" t="s">
        <v>321</v>
      </c>
      <c r="AM1453" s="13">
        <v>199</v>
      </c>
    </row>
    <row r="1454" spans="1:39" x14ac:dyDescent="0.3">
      <c r="A1454" s="32">
        <v>44771</v>
      </c>
      <c r="B1454" s="30">
        <v>0.40033564814814815</v>
      </c>
      <c r="C1454" s="13">
        <v>738</v>
      </c>
      <c r="D1454" s="13">
        <v>0.48099999999999998</v>
      </c>
      <c r="E1454" s="13">
        <v>3.67</v>
      </c>
      <c r="F1454" s="13">
        <v>7.51</v>
      </c>
      <c r="G1454" s="13">
        <v>23.6</v>
      </c>
      <c r="K1454" s="13">
        <v>1414</v>
      </c>
      <c r="L1454" s="31">
        <f>AVERAGE(K1450:K1454)</f>
        <v>8175.2</v>
      </c>
      <c r="M1454" s="38">
        <f>GEOMEAN(K1450:K1454)</f>
        <v>3561.6313819050115</v>
      </c>
      <c r="N1454" s="55" t="s">
        <v>625</v>
      </c>
    </row>
    <row r="1455" spans="1:39" x14ac:dyDescent="0.3">
      <c r="A1455" s="32">
        <v>44776</v>
      </c>
      <c r="B1455" s="30">
        <v>0.39946759259259257</v>
      </c>
      <c r="C1455" s="13">
        <v>629</v>
      </c>
      <c r="D1455" s="13">
        <v>0.40949999999999998</v>
      </c>
      <c r="E1455" s="13">
        <v>4.51</v>
      </c>
      <c r="F1455" s="13">
        <v>7.81</v>
      </c>
      <c r="G1455" s="13">
        <v>22.7</v>
      </c>
      <c r="K1455" s="13">
        <v>1054</v>
      </c>
    </row>
    <row r="1456" spans="1:39" x14ac:dyDescent="0.3">
      <c r="A1456" s="32">
        <v>44784</v>
      </c>
      <c r="B1456" s="26">
        <v>0.43543981481481481</v>
      </c>
      <c r="C1456" s="13">
        <v>722</v>
      </c>
      <c r="D1456" s="13">
        <v>0.46800000000000003</v>
      </c>
      <c r="E1456" s="13">
        <v>6.09</v>
      </c>
      <c r="F1456" s="13">
        <v>7.91</v>
      </c>
      <c r="G1456" s="13">
        <v>23.1</v>
      </c>
      <c r="K1456" s="13">
        <v>1585</v>
      </c>
    </row>
    <row r="1457" spans="1:39" x14ac:dyDescent="0.3">
      <c r="A1457" s="32">
        <v>44788</v>
      </c>
      <c r="B1457" s="26">
        <v>0.40752314814814811</v>
      </c>
      <c r="C1457" s="13">
        <v>1015</v>
      </c>
      <c r="D1457" s="13">
        <v>0.65649999999999997</v>
      </c>
      <c r="E1457" s="13">
        <v>7.33</v>
      </c>
      <c r="F1457" s="13">
        <v>7.91</v>
      </c>
      <c r="G1457" s="13">
        <v>21.9</v>
      </c>
      <c r="K1457" s="13">
        <v>3255</v>
      </c>
    </row>
    <row r="1458" spans="1:39" x14ac:dyDescent="0.3">
      <c r="A1458" s="32">
        <v>44795</v>
      </c>
      <c r="B1458" s="26">
        <v>0.42782407407407402</v>
      </c>
      <c r="C1458" s="13">
        <v>978</v>
      </c>
      <c r="D1458" s="13">
        <v>0.63700000000000001</v>
      </c>
      <c r="E1458" s="13">
        <v>7.39</v>
      </c>
      <c r="F1458" s="13">
        <v>7.96</v>
      </c>
      <c r="G1458" s="13">
        <v>21</v>
      </c>
      <c r="K1458" s="13">
        <v>886</v>
      </c>
    </row>
    <row r="1459" spans="1:39" x14ac:dyDescent="0.3">
      <c r="A1459" s="32">
        <v>44803</v>
      </c>
      <c r="B1459" s="30">
        <v>0.38408564814814811</v>
      </c>
      <c r="C1459" s="13">
        <v>404.4</v>
      </c>
      <c r="D1459" s="13">
        <v>0.2626</v>
      </c>
      <c r="E1459" s="13">
        <v>7.69</v>
      </c>
      <c r="F1459" s="13">
        <v>7.86</v>
      </c>
      <c r="G1459" s="13">
        <v>23.2</v>
      </c>
      <c r="K1459" s="13">
        <v>12997</v>
      </c>
      <c r="L1459" s="31">
        <f>AVERAGE(K1455:K1459)</f>
        <v>3955.4</v>
      </c>
      <c r="M1459" s="38">
        <f>GEOMEAN(K1455:K1459)</f>
        <v>2287.386440107201</v>
      </c>
      <c r="N1459" s="55" t="s">
        <v>626</v>
      </c>
    </row>
    <row r="1460" spans="1:39" x14ac:dyDescent="0.3">
      <c r="A1460" s="32">
        <v>44811</v>
      </c>
      <c r="B1460" s="26">
        <v>0.39758101851851851</v>
      </c>
      <c r="C1460" s="13">
        <v>823</v>
      </c>
      <c r="D1460" s="13">
        <v>535</v>
      </c>
      <c r="E1460" s="13">
        <v>7.28</v>
      </c>
      <c r="F1460" s="13">
        <v>7.85</v>
      </c>
      <c r="G1460" s="13">
        <v>19.8</v>
      </c>
      <c r="K1460" s="13">
        <v>759</v>
      </c>
    </row>
    <row r="1461" spans="1:39" x14ac:dyDescent="0.3">
      <c r="A1461" s="32">
        <v>44816</v>
      </c>
      <c r="B1461" s="30">
        <v>0.38795138888888886</v>
      </c>
      <c r="C1461" s="13">
        <v>474</v>
      </c>
      <c r="D1461" s="13">
        <v>307.89999999999998</v>
      </c>
      <c r="E1461" s="13">
        <v>7.81</v>
      </c>
      <c r="F1461" s="13">
        <v>7.73</v>
      </c>
      <c r="G1461" s="13">
        <v>18.899999999999999</v>
      </c>
      <c r="K1461" s="13">
        <v>9208</v>
      </c>
    </row>
    <row r="1462" spans="1:39" x14ac:dyDescent="0.3">
      <c r="A1462" s="32">
        <v>44819</v>
      </c>
      <c r="B1462" s="30">
        <v>0.41275462962962961</v>
      </c>
      <c r="C1462" s="13">
        <v>785</v>
      </c>
      <c r="D1462" s="13">
        <v>0.51349999999999996</v>
      </c>
      <c r="E1462" s="13">
        <v>4.2</v>
      </c>
      <c r="F1462" s="13">
        <v>7.72</v>
      </c>
      <c r="G1462" s="13">
        <v>19.3</v>
      </c>
      <c r="K1462" s="13">
        <v>364</v>
      </c>
    </row>
    <row r="1463" spans="1:39" x14ac:dyDescent="0.3">
      <c r="A1463" s="32">
        <v>44824</v>
      </c>
      <c r="B1463" s="30">
        <v>0.41533564814814811</v>
      </c>
      <c r="C1463" s="13">
        <v>582</v>
      </c>
      <c r="D1463" s="13">
        <v>0.377</v>
      </c>
      <c r="E1463" s="13">
        <v>11.15</v>
      </c>
      <c r="F1463" s="13">
        <v>7.67</v>
      </c>
      <c r="G1463" s="13">
        <v>19.600000000000001</v>
      </c>
      <c r="K1463" s="13">
        <v>3255</v>
      </c>
    </row>
    <row r="1464" spans="1:39" x14ac:dyDescent="0.3">
      <c r="A1464" s="32">
        <v>44832</v>
      </c>
      <c r="B1464" s="26">
        <v>0.42200231481481482</v>
      </c>
      <c r="C1464" s="13">
        <v>550</v>
      </c>
      <c r="D1464" s="13">
        <v>0.35749999999999998</v>
      </c>
      <c r="E1464" s="13">
        <v>10.11</v>
      </c>
      <c r="F1464" s="13">
        <v>7.76</v>
      </c>
      <c r="G1464" s="13">
        <v>12.7</v>
      </c>
      <c r="K1464" s="13">
        <v>189</v>
      </c>
      <c r="L1464" s="31">
        <f>AVERAGE(K1460:K1464)</f>
        <v>2755</v>
      </c>
      <c r="M1464" s="38">
        <f>GEOMEAN(K1460:K1464)</f>
        <v>1093.7152142232076</v>
      </c>
      <c r="N1464" s="55" t="s">
        <v>627</v>
      </c>
    </row>
    <row r="1465" spans="1:39" x14ac:dyDescent="0.3">
      <c r="A1465" s="32">
        <v>44837</v>
      </c>
      <c r="B1465" s="26">
        <v>0.42821759259259262</v>
      </c>
      <c r="C1465" s="13">
        <v>999</v>
      </c>
      <c r="D1465" s="13">
        <v>0.65</v>
      </c>
      <c r="E1465" s="13">
        <v>9.19</v>
      </c>
      <c r="F1465" s="13">
        <v>7.74</v>
      </c>
      <c r="G1465" s="13">
        <v>12.5</v>
      </c>
      <c r="K1465" s="13">
        <v>520</v>
      </c>
    </row>
    <row r="1466" spans="1:39" x14ac:dyDescent="0.3">
      <c r="A1466" s="32">
        <v>44845</v>
      </c>
      <c r="B1466" s="30">
        <v>0.40568287037037037</v>
      </c>
      <c r="C1466" s="13">
        <v>1046</v>
      </c>
      <c r="D1466" s="13">
        <v>680</v>
      </c>
      <c r="E1466" s="13">
        <v>7</v>
      </c>
      <c r="F1466" s="13">
        <v>8.1</v>
      </c>
      <c r="G1466" s="13">
        <v>11.1</v>
      </c>
      <c r="K1466" s="13">
        <v>187</v>
      </c>
    </row>
    <row r="1467" spans="1:39" x14ac:dyDescent="0.3">
      <c r="A1467" s="32">
        <v>44853</v>
      </c>
      <c r="B1467" s="26">
        <v>0.4133101851851852</v>
      </c>
      <c r="C1467" s="13">
        <v>1249</v>
      </c>
      <c r="D1467" s="13">
        <v>0.8125</v>
      </c>
      <c r="E1467" s="13">
        <v>10.11</v>
      </c>
      <c r="F1467" s="13">
        <v>7.79</v>
      </c>
      <c r="G1467" s="13">
        <v>6.4</v>
      </c>
      <c r="K1467" s="13">
        <v>221</v>
      </c>
    </row>
    <row r="1468" spans="1:39" x14ac:dyDescent="0.3">
      <c r="A1468" s="32">
        <v>44861</v>
      </c>
      <c r="B1468" s="28" t="s">
        <v>628</v>
      </c>
      <c r="K1468" s="13">
        <v>3448</v>
      </c>
    </row>
    <row r="1469" spans="1:39" x14ac:dyDescent="0.3">
      <c r="A1469" s="32">
        <v>44865</v>
      </c>
      <c r="B1469" s="30">
        <v>0.38193287037037038</v>
      </c>
      <c r="C1469" s="13">
        <v>787</v>
      </c>
      <c r="D1469" s="13">
        <v>0.51349999999999996</v>
      </c>
      <c r="E1469" s="13">
        <v>5.74</v>
      </c>
      <c r="F1469" s="13">
        <v>7.38</v>
      </c>
      <c r="G1469" s="13">
        <v>12.8</v>
      </c>
      <c r="K1469" s="13">
        <v>1607</v>
      </c>
      <c r="L1469" s="31">
        <f>AVERAGE(K1465:K1469)</f>
        <v>1196.5999999999999</v>
      </c>
      <c r="M1469" s="38">
        <f>GEOMEAN(K1465:K1469)</f>
        <v>653.37734461471393</v>
      </c>
      <c r="N1469" s="55" t="s">
        <v>629</v>
      </c>
    </row>
    <row r="1470" spans="1:39" x14ac:dyDescent="0.3">
      <c r="A1470" s="32">
        <v>44868</v>
      </c>
      <c r="B1470" s="30">
        <v>0.41248842592592588</v>
      </c>
      <c r="C1470" s="13">
        <v>814</v>
      </c>
      <c r="D1470" s="13">
        <v>0.52649999999999997</v>
      </c>
      <c r="E1470" s="13">
        <v>7.86</v>
      </c>
      <c r="F1470" s="13">
        <v>7.65</v>
      </c>
      <c r="G1470" s="13">
        <v>10.9</v>
      </c>
      <c r="K1470" s="13">
        <v>393</v>
      </c>
    </row>
    <row r="1471" spans="1:39" x14ac:dyDescent="0.3">
      <c r="A1471" s="32">
        <v>44872</v>
      </c>
      <c r="B1471" s="28" t="s">
        <v>628</v>
      </c>
      <c r="K1471" s="13">
        <v>336</v>
      </c>
    </row>
    <row r="1472" spans="1:39" x14ac:dyDescent="0.3">
      <c r="A1472" s="32">
        <v>44881</v>
      </c>
      <c r="B1472" s="26">
        <v>0.41722222222222222</v>
      </c>
      <c r="C1472" s="13">
        <v>1250</v>
      </c>
      <c r="D1472" s="13">
        <v>0.8125</v>
      </c>
      <c r="E1472" s="13">
        <v>110.62</v>
      </c>
      <c r="F1472" s="13">
        <v>7.76</v>
      </c>
      <c r="G1472" s="13">
        <v>4.3</v>
      </c>
      <c r="K1472" s="13">
        <v>204</v>
      </c>
      <c r="O1472" s="28" t="s">
        <v>321</v>
      </c>
      <c r="P1472" s="28">
        <v>99.7</v>
      </c>
      <c r="Q1472" s="28" t="s">
        <v>321</v>
      </c>
      <c r="R1472" s="28" t="s">
        <v>321</v>
      </c>
      <c r="S1472" s="28" t="s">
        <v>321</v>
      </c>
      <c r="T1472" s="28" t="s">
        <v>321</v>
      </c>
      <c r="U1472" s="28" t="s">
        <v>321</v>
      </c>
      <c r="V1472" s="28" t="s">
        <v>321</v>
      </c>
      <c r="W1472" s="28" t="s">
        <v>321</v>
      </c>
      <c r="X1472" s="28">
        <v>192</v>
      </c>
      <c r="Y1472" s="28" t="s">
        <v>321</v>
      </c>
      <c r="Z1472" s="37" t="s">
        <v>321</v>
      </c>
      <c r="AA1472" s="28" t="s">
        <v>321</v>
      </c>
      <c r="AB1472" s="28">
        <v>57.9</v>
      </c>
      <c r="AC1472" s="28" t="s">
        <v>321</v>
      </c>
      <c r="AD1472" s="13">
        <v>349</v>
      </c>
      <c r="AE1472" s="28" t="s">
        <v>321</v>
      </c>
      <c r="AG1472" s="13" t="s">
        <v>321</v>
      </c>
      <c r="AH1472" s="28">
        <v>93900</v>
      </c>
      <c r="AI1472" s="28">
        <v>27800</v>
      </c>
      <c r="AJ1472" s="28">
        <v>4.9000000000000004</v>
      </c>
      <c r="AK1472" s="28" t="s">
        <v>321</v>
      </c>
      <c r="AL1472" s="28" t="s">
        <v>321</v>
      </c>
      <c r="AM1472" s="28">
        <v>12.8</v>
      </c>
    </row>
    <row r="1473" spans="1:14" x14ac:dyDescent="0.3">
      <c r="A1473" s="32">
        <v>44887</v>
      </c>
      <c r="B1473" s="30">
        <v>0.40266203703703707</v>
      </c>
      <c r="C1473" s="13">
        <v>1192</v>
      </c>
      <c r="D1473" s="13">
        <v>0.77349999999999997</v>
      </c>
      <c r="E1473" s="13">
        <v>12.44</v>
      </c>
      <c r="F1473" s="13">
        <v>7.84</v>
      </c>
      <c r="G1473" s="13">
        <v>0.9</v>
      </c>
      <c r="K1473" s="13">
        <v>52</v>
      </c>
    </row>
    <row r="1474" spans="1:14" x14ac:dyDescent="0.3">
      <c r="A1474" s="32">
        <v>44893</v>
      </c>
      <c r="B1474" s="26">
        <v>0.45141203703703708</v>
      </c>
      <c r="C1474" s="13">
        <v>533</v>
      </c>
      <c r="D1474" s="13">
        <v>346.8</v>
      </c>
      <c r="E1474" s="13">
        <v>10.8</v>
      </c>
      <c r="F1474" s="13">
        <v>8.48</v>
      </c>
      <c r="G1474" s="13">
        <v>7.6</v>
      </c>
      <c r="K1474" s="13">
        <v>1935</v>
      </c>
      <c r="L1474" s="31">
        <f>AVERAGE(K1470:K1474)</f>
        <v>584</v>
      </c>
      <c r="M1474" s="38">
        <f>GEOMEAN(K1470:K1474)</f>
        <v>306.62620055137182</v>
      </c>
      <c r="N1474" s="55" t="s">
        <v>630</v>
      </c>
    </row>
    <row r="1475" spans="1:14" x14ac:dyDescent="0.3">
      <c r="A1475" s="32">
        <v>44896</v>
      </c>
      <c r="B1475" s="26">
        <v>0.47138888888888886</v>
      </c>
      <c r="C1475" s="13">
        <v>791</v>
      </c>
      <c r="D1475" s="13">
        <v>514</v>
      </c>
      <c r="E1475" s="13">
        <v>13.8</v>
      </c>
      <c r="F1475" s="13">
        <v>8.57</v>
      </c>
      <c r="G1475" s="13">
        <v>0.9</v>
      </c>
      <c r="K1475" s="13">
        <v>393</v>
      </c>
    </row>
    <row r="1476" spans="1:14" x14ac:dyDescent="0.3">
      <c r="A1476" s="32">
        <v>44901</v>
      </c>
      <c r="B1476" s="26">
        <v>0.44741898148148151</v>
      </c>
      <c r="C1476" s="13">
        <v>961</v>
      </c>
      <c r="D1476" s="13">
        <v>625</v>
      </c>
      <c r="E1476" s="13">
        <v>11.92</v>
      </c>
      <c r="F1476" s="13">
        <v>6.52</v>
      </c>
      <c r="G1476" s="13">
        <v>4.0999999999999996</v>
      </c>
      <c r="K1476" s="13">
        <v>98</v>
      </c>
    </row>
    <row r="1477" spans="1:14" x14ac:dyDescent="0.3">
      <c r="A1477" s="32">
        <v>44907</v>
      </c>
      <c r="B1477" s="30">
        <v>0.38503472222222218</v>
      </c>
      <c r="C1477" s="13">
        <v>1143</v>
      </c>
      <c r="D1477" s="13">
        <v>0.74099999999999999</v>
      </c>
      <c r="E1477" s="13">
        <v>12.55</v>
      </c>
      <c r="F1477" s="13">
        <v>7.98</v>
      </c>
      <c r="G1477" s="13">
        <v>5.3</v>
      </c>
      <c r="K1477" s="13">
        <v>52</v>
      </c>
    </row>
    <row r="1478" spans="1:14" x14ac:dyDescent="0.3">
      <c r="A1478" s="32">
        <v>44910</v>
      </c>
      <c r="B1478" s="30">
        <v>0.42879629629629629</v>
      </c>
      <c r="C1478" s="13">
        <v>337.1</v>
      </c>
      <c r="D1478" s="13">
        <v>0.21909999999999999</v>
      </c>
      <c r="E1478" s="13">
        <v>11.55</v>
      </c>
      <c r="F1478" s="13">
        <v>8.1999999999999993</v>
      </c>
      <c r="G1478" s="13">
        <v>7.5</v>
      </c>
      <c r="K1478" s="13">
        <v>1989</v>
      </c>
    </row>
    <row r="1479" spans="1:14" x14ac:dyDescent="0.3">
      <c r="A1479" s="32">
        <v>44922</v>
      </c>
      <c r="B1479" s="37" t="s">
        <v>631</v>
      </c>
      <c r="L1479" s="31">
        <f>AVERAGE(K1475:K1479)</f>
        <v>633</v>
      </c>
      <c r="M1479" s="38">
        <f>GEOMEAN(K1475:K1479)</f>
        <v>251.2257712767024</v>
      </c>
      <c r="N1479" s="55" t="s">
        <v>632</v>
      </c>
    </row>
    <row r="1480" spans="1:14" x14ac:dyDescent="0.3">
      <c r="A1480" s="32">
        <v>44929</v>
      </c>
      <c r="B1480" s="30">
        <v>0.47929398148148145</v>
      </c>
      <c r="C1480" s="13">
        <v>601</v>
      </c>
      <c r="D1480" s="13">
        <v>390.5</v>
      </c>
      <c r="E1480" s="13">
        <v>10.210000000000001</v>
      </c>
      <c r="F1480" s="13">
        <v>8.14</v>
      </c>
      <c r="G1480" s="13">
        <v>11</v>
      </c>
      <c r="K1480" s="13">
        <v>1246</v>
      </c>
    </row>
    <row r="1481" spans="1:14" x14ac:dyDescent="0.3">
      <c r="A1481" s="32">
        <v>44937</v>
      </c>
      <c r="B1481" s="30">
        <v>0.37982638888888887</v>
      </c>
      <c r="C1481" s="13">
        <v>1376</v>
      </c>
      <c r="D1481" s="13">
        <v>0.89700000000000002</v>
      </c>
      <c r="E1481" s="13">
        <v>14.53</v>
      </c>
      <c r="F1481" s="13">
        <v>8.07</v>
      </c>
      <c r="G1481" s="13">
        <v>3.9</v>
      </c>
      <c r="K1481" s="13">
        <v>52</v>
      </c>
    </row>
    <row r="1482" spans="1:14" x14ac:dyDescent="0.3">
      <c r="A1482" s="32">
        <v>44945</v>
      </c>
      <c r="B1482" s="26">
        <v>0.48028935185185184</v>
      </c>
      <c r="C1482" s="13">
        <v>621</v>
      </c>
      <c r="D1482" s="13">
        <v>403.7</v>
      </c>
      <c r="E1482" s="13">
        <v>11.01</v>
      </c>
      <c r="F1482" s="13">
        <v>8.1300000000000008</v>
      </c>
      <c r="G1482" s="13">
        <v>6.6</v>
      </c>
      <c r="K1482" s="13">
        <v>987</v>
      </c>
    </row>
    <row r="1483" spans="1:14" x14ac:dyDescent="0.3">
      <c r="A1483" s="32">
        <v>44949</v>
      </c>
      <c r="B1483" s="30">
        <v>0.45585648148148145</v>
      </c>
      <c r="C1483" s="13">
        <v>1037</v>
      </c>
      <c r="D1483" s="13">
        <v>674</v>
      </c>
      <c r="E1483" s="13">
        <v>14.93</v>
      </c>
      <c r="F1483" s="13">
        <v>7.91</v>
      </c>
      <c r="G1483" s="13">
        <v>2.4</v>
      </c>
      <c r="K1483" s="13">
        <v>305</v>
      </c>
    </row>
    <row r="1484" spans="1:14" x14ac:dyDescent="0.3">
      <c r="A1484" s="32">
        <v>44952</v>
      </c>
      <c r="B1484" s="26">
        <v>0.36423611111111115</v>
      </c>
      <c r="C1484" s="13">
        <v>2506</v>
      </c>
      <c r="D1484" s="13">
        <v>1.6315</v>
      </c>
      <c r="E1484" s="13">
        <v>12.95</v>
      </c>
      <c r="F1484" s="13">
        <v>7.78</v>
      </c>
      <c r="G1484" s="13">
        <v>2.6</v>
      </c>
      <c r="K1484" s="13">
        <v>1777</v>
      </c>
      <c r="L1484" s="31">
        <f>AVERAGE(K1480:K1484)</f>
        <v>873.4</v>
      </c>
      <c r="M1484" s="38">
        <f>GEOMEAN(K1480:K1484)</f>
        <v>510.46404921162377</v>
      </c>
      <c r="N1484" s="55" t="s">
        <v>633</v>
      </c>
    </row>
    <row r="1485" spans="1:14" x14ac:dyDescent="0.3">
      <c r="A1485" s="32">
        <v>44958</v>
      </c>
      <c r="B1485" s="30">
        <v>0.40252314814814816</v>
      </c>
      <c r="C1485" s="13">
        <v>1819</v>
      </c>
      <c r="D1485" s="13">
        <v>1.1830000000000001</v>
      </c>
      <c r="E1485" s="13">
        <v>15.59</v>
      </c>
      <c r="F1485" s="13">
        <v>8.27</v>
      </c>
      <c r="G1485" s="13">
        <v>-0.1</v>
      </c>
      <c r="K1485" s="13">
        <v>309</v>
      </c>
    </row>
    <row r="1486" spans="1:14" x14ac:dyDescent="0.3">
      <c r="A1486" s="32">
        <v>44963</v>
      </c>
      <c r="B1486" s="26">
        <v>0.47886574074074079</v>
      </c>
      <c r="C1486" s="13">
        <v>1393</v>
      </c>
      <c r="D1486" s="13">
        <v>906</v>
      </c>
      <c r="E1486" s="13">
        <v>16.32</v>
      </c>
      <c r="F1486" s="13">
        <v>8.35</v>
      </c>
      <c r="G1486" s="13">
        <v>1</v>
      </c>
      <c r="K1486" s="13">
        <v>85</v>
      </c>
    </row>
    <row r="1487" spans="1:14" x14ac:dyDescent="0.3">
      <c r="A1487" s="32">
        <v>44971</v>
      </c>
      <c r="B1487" s="30">
        <v>0.48515046296296299</v>
      </c>
      <c r="C1487" s="13">
        <v>1282</v>
      </c>
      <c r="D1487" s="13">
        <v>833</v>
      </c>
      <c r="E1487" s="13">
        <v>14.24</v>
      </c>
      <c r="F1487" s="13">
        <v>7.92</v>
      </c>
      <c r="G1487" s="13">
        <v>4</v>
      </c>
      <c r="K1487" s="13">
        <v>228</v>
      </c>
    </row>
    <row r="1488" spans="1:14" x14ac:dyDescent="0.3">
      <c r="A1488" s="32">
        <v>44979</v>
      </c>
      <c r="B1488" s="30">
        <v>0.3967013888888889</v>
      </c>
      <c r="C1488" s="13">
        <v>890</v>
      </c>
      <c r="D1488" s="13">
        <v>0.57850000000000001</v>
      </c>
      <c r="E1488" s="13">
        <v>12.25</v>
      </c>
      <c r="F1488" s="13">
        <v>8.23</v>
      </c>
      <c r="G1488" s="13">
        <v>6.3</v>
      </c>
      <c r="K1488" s="13">
        <v>1333</v>
      </c>
    </row>
    <row r="1489" spans="1:39" x14ac:dyDescent="0.3">
      <c r="A1489" s="32">
        <v>44985</v>
      </c>
      <c r="B1489" s="26">
        <v>0.45280092592592597</v>
      </c>
      <c r="C1489" s="13">
        <v>889</v>
      </c>
      <c r="D1489" s="13">
        <v>578</v>
      </c>
      <c r="E1489" s="13">
        <v>11.64</v>
      </c>
      <c r="F1489" s="13">
        <v>7.95</v>
      </c>
      <c r="G1489" s="13">
        <v>7.9</v>
      </c>
      <c r="K1489" s="13">
        <v>420</v>
      </c>
      <c r="L1489" s="31">
        <f>AVERAGE(K1485:K1489)</f>
        <v>475</v>
      </c>
      <c r="M1489" s="38">
        <f>GEOMEAN(K1485:K1489)</f>
        <v>319.94721810259722</v>
      </c>
      <c r="N1489" s="55" t="s">
        <v>634</v>
      </c>
    </row>
    <row r="1490" spans="1:39" x14ac:dyDescent="0.3">
      <c r="A1490" s="32">
        <v>44987</v>
      </c>
      <c r="B1490" s="26">
        <v>0.41101851851851851</v>
      </c>
      <c r="C1490" s="13">
        <v>1219</v>
      </c>
      <c r="D1490" s="13">
        <v>0.79300000000000004</v>
      </c>
      <c r="E1490" s="13">
        <v>12.58</v>
      </c>
      <c r="F1490" s="13">
        <v>8.44</v>
      </c>
      <c r="G1490" s="13">
        <v>7.8</v>
      </c>
      <c r="K1490" s="13">
        <v>63</v>
      </c>
    </row>
    <row r="1491" spans="1:39" x14ac:dyDescent="0.3">
      <c r="A1491" s="32">
        <v>44992</v>
      </c>
      <c r="B1491" s="26">
        <v>0.48219907407407409</v>
      </c>
      <c r="C1491" s="13">
        <v>1090</v>
      </c>
      <c r="D1491" s="13">
        <v>708</v>
      </c>
      <c r="E1491" s="13">
        <v>11.34</v>
      </c>
      <c r="F1491" s="13">
        <v>7.97</v>
      </c>
      <c r="G1491" s="13">
        <v>7.7</v>
      </c>
      <c r="K1491" s="13">
        <v>457</v>
      </c>
    </row>
    <row r="1492" spans="1:39" x14ac:dyDescent="0.3">
      <c r="A1492" s="32">
        <v>45000</v>
      </c>
      <c r="B1492" s="26">
        <v>0.43709490740740736</v>
      </c>
      <c r="C1492" s="13">
        <v>1200</v>
      </c>
      <c r="D1492" s="13">
        <v>780</v>
      </c>
      <c r="E1492" s="13">
        <v>17.93</v>
      </c>
      <c r="F1492" s="13">
        <v>7.98</v>
      </c>
      <c r="G1492" s="13">
        <v>1.2</v>
      </c>
      <c r="K1492" s="13">
        <v>246</v>
      </c>
      <c r="O1492" s="28" t="s">
        <v>321</v>
      </c>
      <c r="P1492" s="28">
        <v>86.2</v>
      </c>
      <c r="Q1492" s="28" t="s">
        <v>321</v>
      </c>
      <c r="R1492" s="28" t="s">
        <v>321</v>
      </c>
      <c r="S1492" s="28" t="s">
        <v>321</v>
      </c>
      <c r="T1492" s="28" t="s">
        <v>321</v>
      </c>
      <c r="U1492" s="28" t="s">
        <v>321</v>
      </c>
      <c r="V1492" s="28" t="s">
        <v>321</v>
      </c>
      <c r="W1492" s="28" t="s">
        <v>321</v>
      </c>
      <c r="X1492" s="28">
        <v>192</v>
      </c>
      <c r="Y1492" s="28" t="s">
        <v>321</v>
      </c>
      <c r="Z1492" s="37" t="s">
        <v>321</v>
      </c>
      <c r="AA1492" s="28" t="s">
        <v>321</v>
      </c>
      <c r="AB1492" s="28">
        <v>50.9</v>
      </c>
      <c r="AC1492" s="28">
        <v>0.16</v>
      </c>
      <c r="AD1492" s="13">
        <v>309</v>
      </c>
      <c r="AE1492" s="28" t="s">
        <v>321</v>
      </c>
      <c r="AG1492" s="13">
        <v>444</v>
      </c>
      <c r="AH1492" s="28">
        <v>83900</v>
      </c>
      <c r="AI1492" s="28">
        <v>24200</v>
      </c>
      <c r="AJ1492" s="28">
        <v>3.7</v>
      </c>
      <c r="AK1492" s="28" t="s">
        <v>321</v>
      </c>
      <c r="AL1492" s="28" t="s">
        <v>321</v>
      </c>
      <c r="AM1492" s="28">
        <v>36.4</v>
      </c>
    </row>
    <row r="1493" spans="1:39" x14ac:dyDescent="0.3">
      <c r="A1493" s="32">
        <v>45005</v>
      </c>
      <c r="B1493" s="30">
        <v>0.38027777777777777</v>
      </c>
      <c r="C1493" s="13">
        <v>1179</v>
      </c>
      <c r="D1493" s="13">
        <v>0.76700000000000002</v>
      </c>
      <c r="E1493" s="13">
        <v>16.12</v>
      </c>
      <c r="F1493" s="13">
        <v>8.39</v>
      </c>
      <c r="G1493" s="13">
        <v>1.3</v>
      </c>
      <c r="K1493" s="13">
        <v>20</v>
      </c>
    </row>
    <row r="1494" spans="1:39" x14ac:dyDescent="0.3">
      <c r="A1494" s="32">
        <v>45014</v>
      </c>
      <c r="B1494" s="26">
        <v>0.37003472222222222</v>
      </c>
      <c r="C1494" s="75">
        <v>848</v>
      </c>
      <c r="D1494" s="75">
        <v>0.55249999999999999</v>
      </c>
      <c r="E1494" s="75">
        <v>10.81</v>
      </c>
      <c r="F1494" s="75">
        <v>7.98</v>
      </c>
      <c r="G1494" s="75">
        <v>7.3</v>
      </c>
      <c r="K1494" s="13">
        <v>733</v>
      </c>
      <c r="L1494" s="31">
        <f>AVERAGE(K1490:K1494)</f>
        <v>303.8</v>
      </c>
      <c r="M1494" s="38">
        <f>GEOMEAN(K1490:K1494)</f>
        <v>159.68538340950658</v>
      </c>
      <c r="N1494" s="55" t="s">
        <v>635</v>
      </c>
    </row>
    <row r="1495" spans="1:39" x14ac:dyDescent="0.3">
      <c r="A1495" s="32">
        <v>45020</v>
      </c>
      <c r="B1495" s="26">
        <v>0.41420138888888891</v>
      </c>
      <c r="C1495" s="13">
        <v>995</v>
      </c>
      <c r="D1495" s="13">
        <v>0.65</v>
      </c>
      <c r="E1495" s="13">
        <v>10.99</v>
      </c>
      <c r="F1495" s="13">
        <v>8.0299999999999994</v>
      </c>
      <c r="G1495" s="13">
        <v>13.8</v>
      </c>
      <c r="K1495" s="13">
        <v>327</v>
      </c>
    </row>
    <row r="1496" spans="1:39" x14ac:dyDescent="0.3">
      <c r="A1496" s="32">
        <v>45028</v>
      </c>
      <c r="B1496" s="26">
        <v>0.4022337962962963</v>
      </c>
      <c r="C1496" s="13">
        <v>1043</v>
      </c>
      <c r="D1496" s="13">
        <v>0.67600000000000005</v>
      </c>
      <c r="E1496" s="13">
        <v>8.69</v>
      </c>
      <c r="F1496" s="13">
        <v>8.3000000000000007</v>
      </c>
      <c r="G1496" s="13">
        <v>12.3</v>
      </c>
      <c r="K1496" s="13">
        <v>145</v>
      </c>
    </row>
    <row r="1497" spans="1:39" x14ac:dyDescent="0.3">
      <c r="A1497" s="32">
        <v>45033</v>
      </c>
      <c r="B1497" s="26">
        <v>0.41724537037037041</v>
      </c>
      <c r="C1497" s="13">
        <v>1159</v>
      </c>
      <c r="D1497" s="13">
        <v>754</v>
      </c>
      <c r="E1497" s="13">
        <v>10.199999999999999</v>
      </c>
      <c r="F1497" s="13">
        <v>8.09</v>
      </c>
      <c r="G1497" s="13">
        <v>8.6999999999999993</v>
      </c>
      <c r="K1497" s="13">
        <v>216</v>
      </c>
    </row>
    <row r="1498" spans="1:39" x14ac:dyDescent="0.3">
      <c r="A1498" s="32">
        <v>45036</v>
      </c>
      <c r="B1498" s="26">
        <v>0.46636574074074072</v>
      </c>
      <c r="C1498" s="13">
        <v>1017</v>
      </c>
      <c r="D1498" s="13">
        <v>661</v>
      </c>
      <c r="E1498" s="13">
        <v>9.65</v>
      </c>
      <c r="F1498" s="13">
        <v>7.85</v>
      </c>
      <c r="G1498" s="13">
        <v>14.1</v>
      </c>
      <c r="K1498" s="13">
        <v>269</v>
      </c>
    </row>
    <row r="1499" spans="1:39" x14ac:dyDescent="0.3">
      <c r="A1499" s="32">
        <v>45042</v>
      </c>
      <c r="B1499" s="26">
        <v>0.42456018518518518</v>
      </c>
      <c r="C1499" s="13">
        <v>1069</v>
      </c>
      <c r="D1499" s="13">
        <v>695</v>
      </c>
      <c r="E1499" s="13">
        <v>15.94</v>
      </c>
      <c r="F1499" s="13">
        <v>7.92</v>
      </c>
      <c r="G1499" s="13">
        <v>7.5</v>
      </c>
      <c r="K1499" s="13">
        <v>146</v>
      </c>
      <c r="L1499" s="31">
        <f>AVERAGE(K1495:K1499)</f>
        <v>220.6</v>
      </c>
      <c r="M1499" s="38">
        <f>GEOMEAN(K1495:K1499)</f>
        <v>209.36058751534449</v>
      </c>
      <c r="N1499" s="55" t="s">
        <v>636</v>
      </c>
    </row>
    <row r="1500" spans="1:39" x14ac:dyDescent="0.3">
      <c r="A1500" s="32">
        <v>45055</v>
      </c>
      <c r="B1500" s="30">
        <v>0.39739583333333334</v>
      </c>
      <c r="C1500" s="13">
        <v>784</v>
      </c>
      <c r="D1500" s="13">
        <v>0.50700000000000001</v>
      </c>
      <c r="E1500" s="13">
        <v>6.66</v>
      </c>
      <c r="F1500" s="13">
        <v>7.97</v>
      </c>
      <c r="G1500" s="13">
        <v>17.399999999999999</v>
      </c>
      <c r="K1500" s="13">
        <v>457</v>
      </c>
    </row>
    <row r="1501" spans="1:39" x14ac:dyDescent="0.3">
      <c r="A1501" s="32">
        <v>45057</v>
      </c>
      <c r="B1501" s="30">
        <v>0.41678240740740741</v>
      </c>
      <c r="C1501" s="13">
        <v>944</v>
      </c>
      <c r="D1501" s="13">
        <v>0.61099999999999999</v>
      </c>
      <c r="E1501" s="13">
        <v>12.88</v>
      </c>
      <c r="F1501" s="13">
        <v>8.07</v>
      </c>
      <c r="G1501" s="13">
        <v>17</v>
      </c>
      <c r="K1501" s="13">
        <v>146</v>
      </c>
    </row>
    <row r="1502" spans="1:39" x14ac:dyDescent="0.3">
      <c r="A1502" s="32">
        <v>45062</v>
      </c>
      <c r="B1502" s="30">
        <v>0.42770833333333336</v>
      </c>
      <c r="C1502" s="13">
        <v>901</v>
      </c>
      <c r="D1502" s="13">
        <v>586</v>
      </c>
      <c r="E1502" s="13">
        <v>7.21</v>
      </c>
      <c r="F1502" s="13">
        <v>7.83</v>
      </c>
      <c r="G1502" s="13">
        <v>15.8</v>
      </c>
      <c r="K1502" s="13">
        <v>203</v>
      </c>
    </row>
    <row r="1503" spans="1:39" x14ac:dyDescent="0.3">
      <c r="A1503" s="32">
        <v>45064</v>
      </c>
      <c r="B1503" s="30">
        <v>0.4619328703703704</v>
      </c>
      <c r="C1503" s="13">
        <v>815</v>
      </c>
      <c r="D1503" s="13">
        <v>530</v>
      </c>
      <c r="E1503" s="13">
        <v>8.82</v>
      </c>
      <c r="F1503" s="13">
        <v>7.92</v>
      </c>
      <c r="G1503" s="13">
        <v>12.9</v>
      </c>
      <c r="K1503" s="13">
        <v>74</v>
      </c>
    </row>
    <row r="1504" spans="1:39" x14ac:dyDescent="0.3">
      <c r="A1504" s="32">
        <v>45068</v>
      </c>
      <c r="B1504" s="26">
        <v>0.44259259259259259</v>
      </c>
      <c r="C1504" s="13">
        <v>841</v>
      </c>
      <c r="D1504" s="13">
        <v>547</v>
      </c>
      <c r="E1504" s="13">
        <v>8.6300000000000008</v>
      </c>
      <c r="F1504" s="13">
        <v>7.92</v>
      </c>
      <c r="G1504" s="13">
        <v>15.7</v>
      </c>
      <c r="K1504" s="13">
        <v>2098</v>
      </c>
      <c r="L1504" s="31">
        <f>AVERAGE(K1500:K1504)</f>
        <v>595.6</v>
      </c>
      <c r="M1504" s="38">
        <f>GEOMEAN(K1500:K1504)</f>
        <v>291.44758396802769</v>
      </c>
      <c r="N1504" s="55" t="s">
        <v>637</v>
      </c>
    </row>
    <row r="1505" spans="1:39" x14ac:dyDescent="0.3">
      <c r="A1505" s="32">
        <v>45078</v>
      </c>
      <c r="B1505" s="30">
        <v>0.4111805555555556</v>
      </c>
      <c r="C1505" s="13">
        <v>1026</v>
      </c>
      <c r="D1505" s="13">
        <v>0.66949999999999998</v>
      </c>
      <c r="E1505" s="13">
        <v>6.79</v>
      </c>
      <c r="F1505" s="13">
        <v>7.96</v>
      </c>
      <c r="G1505" s="13">
        <v>21.6</v>
      </c>
      <c r="K1505" s="13">
        <v>521</v>
      </c>
    </row>
    <row r="1506" spans="1:39" x14ac:dyDescent="0.3">
      <c r="A1506" s="32">
        <v>45083</v>
      </c>
      <c r="B1506" s="26">
        <v>0.4256597222222222</v>
      </c>
      <c r="C1506" s="13">
        <v>1123</v>
      </c>
      <c r="D1506" s="13">
        <v>0.72799999999999998</v>
      </c>
      <c r="E1506" s="13">
        <v>9.76</v>
      </c>
      <c r="F1506" s="13">
        <v>8.09</v>
      </c>
      <c r="G1506" s="13">
        <v>18.8</v>
      </c>
      <c r="K1506" s="13">
        <v>169</v>
      </c>
    </row>
    <row r="1507" spans="1:39" x14ac:dyDescent="0.3">
      <c r="A1507" s="32">
        <v>45092</v>
      </c>
      <c r="B1507" s="26">
        <v>0.41197916666666662</v>
      </c>
      <c r="C1507" s="13">
        <v>847</v>
      </c>
      <c r="D1507" s="13">
        <v>0.55249999999999999</v>
      </c>
      <c r="E1507" s="13">
        <v>6.16</v>
      </c>
      <c r="F1507" s="13">
        <v>7.68</v>
      </c>
      <c r="G1507" s="13">
        <v>18.600000000000001</v>
      </c>
      <c r="K1507" s="13">
        <v>670</v>
      </c>
    </row>
    <row r="1508" spans="1:39" x14ac:dyDescent="0.3">
      <c r="A1508" s="32">
        <v>45098</v>
      </c>
      <c r="B1508" s="30">
        <v>0.42380787037037032</v>
      </c>
      <c r="C1508" s="13">
        <v>1057</v>
      </c>
      <c r="D1508" s="13">
        <v>687</v>
      </c>
      <c r="E1508" s="13">
        <v>6.43</v>
      </c>
      <c r="F1508" s="13">
        <v>7.61</v>
      </c>
      <c r="G1508" s="13">
        <v>19.399999999999999</v>
      </c>
      <c r="K1508" s="13">
        <v>428</v>
      </c>
    </row>
    <row r="1509" spans="1:39" x14ac:dyDescent="0.3">
      <c r="A1509" s="32">
        <v>45103</v>
      </c>
      <c r="B1509" s="26">
        <v>0.36226851851851855</v>
      </c>
      <c r="C1509" s="13">
        <v>1096</v>
      </c>
      <c r="D1509" s="13">
        <v>0.71499999999999997</v>
      </c>
      <c r="E1509" s="13">
        <v>4.32</v>
      </c>
      <c r="F1509" s="13">
        <v>7.62</v>
      </c>
      <c r="G1509" s="13">
        <v>22.1</v>
      </c>
      <c r="K1509" s="13">
        <v>1354</v>
      </c>
      <c r="L1509" s="31">
        <f>AVERAGE(K1505:K1509)</f>
        <v>628.4</v>
      </c>
      <c r="M1509" s="38">
        <f>GEOMEAN(K1505:K1509)</f>
        <v>509.06393801538809</v>
      </c>
      <c r="N1509" s="55" t="s">
        <v>638</v>
      </c>
    </row>
    <row r="1510" spans="1:39" x14ac:dyDescent="0.3">
      <c r="A1510" s="32">
        <v>45113</v>
      </c>
      <c r="B1510" s="26">
        <v>0.4277199074074074</v>
      </c>
      <c r="C1510" s="13">
        <v>383.4</v>
      </c>
      <c r="D1510" s="13">
        <v>0.24890000000000001</v>
      </c>
      <c r="E1510" s="13">
        <v>7.81</v>
      </c>
      <c r="F1510" s="13">
        <v>7.76</v>
      </c>
      <c r="G1510" s="13">
        <v>25</v>
      </c>
      <c r="K1510" s="13">
        <v>2247</v>
      </c>
    </row>
    <row r="1511" spans="1:39" x14ac:dyDescent="0.3">
      <c r="A1511" s="32">
        <v>45117</v>
      </c>
      <c r="B1511" s="26">
        <v>0.42833333333333329</v>
      </c>
      <c r="C1511" s="13">
        <v>627</v>
      </c>
      <c r="D1511" s="13">
        <v>0.40949999999999998</v>
      </c>
      <c r="E1511" s="13">
        <v>5.41</v>
      </c>
      <c r="F1511" s="13">
        <v>8.01</v>
      </c>
      <c r="G1511" s="13">
        <v>22.3</v>
      </c>
      <c r="O1511" s="28" t="s">
        <v>321</v>
      </c>
      <c r="P1511" s="28">
        <v>53.4</v>
      </c>
      <c r="Q1511" s="28" t="s">
        <v>321</v>
      </c>
      <c r="R1511" s="28" t="s">
        <v>321</v>
      </c>
      <c r="S1511" s="28" t="s">
        <v>321</v>
      </c>
      <c r="T1511" s="28" t="s">
        <v>321</v>
      </c>
      <c r="U1511" s="28" t="s">
        <v>321</v>
      </c>
      <c r="V1511" s="28" t="s">
        <v>321</v>
      </c>
      <c r="W1511" s="28" t="s">
        <v>321</v>
      </c>
      <c r="X1511" s="28">
        <v>86</v>
      </c>
      <c r="Y1511" s="28" t="s">
        <v>321</v>
      </c>
      <c r="Z1511" s="37" t="s">
        <v>321</v>
      </c>
      <c r="AA1511" s="28" t="s">
        <v>321</v>
      </c>
      <c r="AB1511" s="28">
        <v>25.8</v>
      </c>
      <c r="AC1511" s="28" t="s">
        <v>321</v>
      </c>
      <c r="AD1511" s="13">
        <v>170</v>
      </c>
      <c r="AE1511" s="28" t="s">
        <v>321</v>
      </c>
      <c r="AG1511" s="28" t="s">
        <v>321</v>
      </c>
      <c r="AH1511" s="28">
        <v>48300</v>
      </c>
      <c r="AI1511" s="28">
        <v>11900</v>
      </c>
      <c r="AJ1511" s="28">
        <v>4.0999999999999996</v>
      </c>
      <c r="AK1511" s="28" t="s">
        <v>321</v>
      </c>
      <c r="AL1511" s="28" t="s">
        <v>321</v>
      </c>
      <c r="AM1511" s="28">
        <v>12.7</v>
      </c>
    </row>
    <row r="1512" spans="1:39" x14ac:dyDescent="0.3">
      <c r="A1512" s="32">
        <v>45124</v>
      </c>
      <c r="B1512" s="26">
        <v>0.41504629629629625</v>
      </c>
      <c r="C1512" s="13">
        <v>390.5</v>
      </c>
      <c r="D1512" s="13">
        <v>253.8</v>
      </c>
      <c r="E1512" s="13">
        <v>9.49</v>
      </c>
      <c r="F1512" s="13">
        <v>8.0299999999999994</v>
      </c>
      <c r="G1512" s="13">
        <v>22.3</v>
      </c>
      <c r="K1512" s="13">
        <v>4352</v>
      </c>
    </row>
    <row r="1513" spans="1:39" x14ac:dyDescent="0.3">
      <c r="A1513" s="32">
        <v>45127</v>
      </c>
      <c r="B1513" s="26">
        <v>0.40864583333333332</v>
      </c>
      <c r="C1513" s="13">
        <v>633</v>
      </c>
      <c r="D1513" s="13">
        <v>0.40949999999999998</v>
      </c>
      <c r="E1513" s="13">
        <v>7.11</v>
      </c>
      <c r="F1513" s="13">
        <v>7.89</v>
      </c>
      <c r="G1513" s="13">
        <v>22.4</v>
      </c>
      <c r="K1513" s="13">
        <v>556</v>
      </c>
    </row>
    <row r="1514" spans="1:39" x14ac:dyDescent="0.3">
      <c r="A1514" s="32">
        <v>45132</v>
      </c>
      <c r="B1514" s="26">
        <v>0.41870370370370374</v>
      </c>
      <c r="C1514" s="13">
        <v>997</v>
      </c>
      <c r="D1514" s="13">
        <v>0.65</v>
      </c>
      <c r="E1514" s="13">
        <v>5.74</v>
      </c>
      <c r="F1514" s="13">
        <v>7.95</v>
      </c>
      <c r="G1514" s="13">
        <v>22.9</v>
      </c>
      <c r="K1514" s="13">
        <v>332</v>
      </c>
      <c r="L1514" s="31">
        <f>AVERAGE(K1510:K1514)</f>
        <v>1871.75</v>
      </c>
      <c r="M1514" s="38">
        <f>GEOMEAN(K1510:K1514)</f>
        <v>1159.1141527870541</v>
      </c>
      <c r="N1514" s="55" t="s">
        <v>640</v>
      </c>
    </row>
    <row r="1515" spans="1:39" x14ac:dyDescent="0.3">
      <c r="A1515" s="32">
        <v>45139</v>
      </c>
      <c r="B1515" s="26">
        <v>0.47016203703703702</v>
      </c>
      <c r="C1515" s="13">
        <v>705</v>
      </c>
      <c r="D1515" s="13">
        <v>0.45500000000000002</v>
      </c>
      <c r="E1515" s="13">
        <v>7.33</v>
      </c>
      <c r="F1515" s="13">
        <v>8.02</v>
      </c>
      <c r="G1515" s="13">
        <v>20.9</v>
      </c>
      <c r="K1515" s="13">
        <v>197</v>
      </c>
    </row>
    <row r="1516" spans="1:39" x14ac:dyDescent="0.3">
      <c r="A1516" s="32">
        <v>45147</v>
      </c>
      <c r="B1516" s="30">
        <v>0.3823611111111111</v>
      </c>
      <c r="C1516" s="13">
        <v>327.8</v>
      </c>
      <c r="D1516" s="13">
        <v>213.1</v>
      </c>
      <c r="E1516" s="13">
        <v>6.28</v>
      </c>
      <c r="F1516" s="13">
        <v>7.69</v>
      </c>
      <c r="G1516" s="13">
        <v>20.8</v>
      </c>
      <c r="K1516" s="13">
        <v>2481</v>
      </c>
    </row>
    <row r="1517" spans="1:39" x14ac:dyDescent="0.3">
      <c r="A1517" s="32">
        <v>45155</v>
      </c>
      <c r="B1517" s="26">
        <v>0.43789351851851849</v>
      </c>
      <c r="C1517" s="13">
        <v>653</v>
      </c>
      <c r="D1517" s="13">
        <v>424.8</v>
      </c>
      <c r="E1517" s="13">
        <v>6</v>
      </c>
      <c r="F1517" s="13">
        <v>8.18</v>
      </c>
      <c r="G1517" s="13">
        <v>19</v>
      </c>
      <c r="K1517" s="13">
        <v>303</v>
      </c>
    </row>
    <row r="1518" spans="1:39" x14ac:dyDescent="0.3">
      <c r="A1518" s="32">
        <v>45159</v>
      </c>
      <c r="B1518" s="30">
        <v>0.39291666666666664</v>
      </c>
      <c r="C1518" s="13">
        <v>777</v>
      </c>
      <c r="D1518" s="13">
        <v>0.50700000000000001</v>
      </c>
      <c r="E1518" s="13">
        <v>6.12</v>
      </c>
      <c r="F1518" s="13">
        <v>7.91</v>
      </c>
      <c r="G1518" s="13">
        <v>24.3</v>
      </c>
      <c r="K1518" s="13">
        <v>393</v>
      </c>
    </row>
    <row r="1519" spans="1:39" x14ac:dyDescent="0.3">
      <c r="A1519" s="32">
        <v>45167</v>
      </c>
      <c r="B1519" s="26">
        <v>0.39861111111111108</v>
      </c>
      <c r="C1519" s="13">
        <v>1018</v>
      </c>
      <c r="D1519" s="13">
        <v>0.66300000000000003</v>
      </c>
      <c r="E1519" s="13">
        <v>4.42</v>
      </c>
      <c r="F1519" s="13">
        <v>7.82</v>
      </c>
      <c r="G1519" s="13">
        <v>18.600000000000001</v>
      </c>
      <c r="K1519" s="13">
        <v>561</v>
      </c>
      <c r="L1519" s="31">
        <f>AVERAGE(K1515:K1519)</f>
        <v>787</v>
      </c>
      <c r="M1519" s="38">
        <f>GEOMEAN(K1515:K1519)</f>
        <v>504.40363319390627</v>
      </c>
      <c r="N1519" s="55" t="s">
        <v>641</v>
      </c>
    </row>
    <row r="1520" spans="1:39" x14ac:dyDescent="0.3">
      <c r="A1520" s="32">
        <v>45174</v>
      </c>
      <c r="B1520" s="77" t="s">
        <v>922</v>
      </c>
      <c r="C1520" s="13">
        <v>1069</v>
      </c>
      <c r="D1520" s="13">
        <v>0.69550000000000001</v>
      </c>
      <c r="E1520" s="13">
        <v>5.08</v>
      </c>
      <c r="F1520" s="13">
        <v>7.88</v>
      </c>
      <c r="G1520" s="13">
        <v>23.6</v>
      </c>
      <c r="K1520" s="13">
        <v>262</v>
      </c>
    </row>
    <row r="1521" spans="1:39" x14ac:dyDescent="0.3">
      <c r="A1521" s="32">
        <v>45182</v>
      </c>
      <c r="B1521" s="76">
        <v>0.4190740740740741</v>
      </c>
      <c r="C1521" s="13">
        <v>1170</v>
      </c>
      <c r="D1521" s="13">
        <v>0.76049999999999995</v>
      </c>
      <c r="E1521" s="13">
        <v>6.81</v>
      </c>
      <c r="F1521" s="13">
        <v>7.82</v>
      </c>
      <c r="G1521" s="13">
        <v>18.100000000000001</v>
      </c>
      <c r="K1521" s="13">
        <v>473</v>
      </c>
    </row>
    <row r="1522" spans="1:39" x14ac:dyDescent="0.3">
      <c r="A1522" s="32">
        <v>45187</v>
      </c>
      <c r="B1522" s="76">
        <v>0.4183101851851852</v>
      </c>
      <c r="C1522" s="13">
        <v>1112</v>
      </c>
      <c r="D1522" s="13">
        <v>0.72150000000000003</v>
      </c>
      <c r="E1522" s="13">
        <v>6.4</v>
      </c>
      <c r="F1522" s="13">
        <v>7.85</v>
      </c>
      <c r="G1522" s="13">
        <v>16.2</v>
      </c>
      <c r="K1522" s="13">
        <v>933</v>
      </c>
    </row>
    <row r="1523" spans="1:39" x14ac:dyDescent="0.3">
      <c r="A1523" s="32">
        <v>45190</v>
      </c>
      <c r="B1523" s="26">
        <v>0.44730324074074074</v>
      </c>
      <c r="C1523" s="13">
        <v>1114</v>
      </c>
      <c r="D1523" s="13">
        <v>724</v>
      </c>
      <c r="E1523" s="13">
        <v>5.81</v>
      </c>
      <c r="F1523" s="13">
        <v>7.89</v>
      </c>
      <c r="G1523" s="13">
        <v>17.399999999999999</v>
      </c>
      <c r="K1523" s="13">
        <v>41</v>
      </c>
    </row>
    <row r="1524" spans="1:39" x14ac:dyDescent="0.3">
      <c r="A1524" s="32">
        <v>45195</v>
      </c>
      <c r="B1524" s="76">
        <v>0.39498842592592592</v>
      </c>
      <c r="C1524" s="13">
        <v>1427</v>
      </c>
      <c r="D1524" s="13">
        <v>0.92949999999999999</v>
      </c>
      <c r="E1524" s="13">
        <v>7.55</v>
      </c>
      <c r="F1524" s="13">
        <v>7.92</v>
      </c>
      <c r="G1524" s="13">
        <v>19.399999999999999</v>
      </c>
      <c r="K1524" s="13">
        <v>573</v>
      </c>
      <c r="L1524" s="31">
        <f>AVERAGE(K1520:K1524)</f>
        <v>456.4</v>
      </c>
      <c r="M1524" s="38">
        <f>GEOMEAN(K1520:K1524)</f>
        <v>306.75843319884183</v>
      </c>
      <c r="N1524" s="55" t="s">
        <v>643</v>
      </c>
    </row>
    <row r="1525" spans="1:39" x14ac:dyDescent="0.3">
      <c r="A1525" s="32">
        <v>45201</v>
      </c>
      <c r="B1525" s="30">
        <v>0.39892361111111113</v>
      </c>
      <c r="C1525" s="13">
        <v>797</v>
      </c>
      <c r="D1525" s="13">
        <v>0.52</v>
      </c>
      <c r="E1525" s="13">
        <v>3.79</v>
      </c>
      <c r="F1525" s="13">
        <v>7.55</v>
      </c>
      <c r="G1525" s="13">
        <v>17.8</v>
      </c>
      <c r="K1525" s="13">
        <v>1414</v>
      </c>
    </row>
    <row r="1526" spans="1:39" x14ac:dyDescent="0.3">
      <c r="A1526" s="32">
        <v>45209</v>
      </c>
      <c r="B1526" s="26">
        <v>0.46504629629629629</v>
      </c>
      <c r="C1526" s="13">
        <v>660</v>
      </c>
      <c r="D1526" s="13">
        <v>0.42899999999999999</v>
      </c>
      <c r="E1526" s="13">
        <v>9.26</v>
      </c>
      <c r="F1526" s="13">
        <v>7.75</v>
      </c>
      <c r="G1526" s="13">
        <v>12.3</v>
      </c>
      <c r="K1526" s="13">
        <v>305</v>
      </c>
    </row>
    <row r="1527" spans="1:39" x14ac:dyDescent="0.3">
      <c r="A1527" s="32">
        <v>45217</v>
      </c>
      <c r="B1527" s="30">
        <v>0.40347222222222223</v>
      </c>
      <c r="C1527" s="13">
        <v>459.4</v>
      </c>
      <c r="D1527" s="13">
        <v>0.29830000000000001</v>
      </c>
      <c r="E1527" s="13">
        <v>8.84</v>
      </c>
      <c r="F1527" s="13">
        <v>7.93</v>
      </c>
      <c r="G1527" s="13">
        <v>12.2</v>
      </c>
      <c r="K1527" s="13">
        <v>638</v>
      </c>
    </row>
    <row r="1528" spans="1:39" x14ac:dyDescent="0.3">
      <c r="A1528" s="32">
        <v>45225</v>
      </c>
      <c r="B1528" s="26">
        <v>0.44004629629629632</v>
      </c>
      <c r="C1528" s="13">
        <v>357.4</v>
      </c>
      <c r="D1528" s="13">
        <v>232.3</v>
      </c>
      <c r="E1528" s="13">
        <v>6.93</v>
      </c>
      <c r="F1528" s="13">
        <v>7.62</v>
      </c>
      <c r="G1528" s="13">
        <v>14.5</v>
      </c>
      <c r="K1528" s="13">
        <v>75</v>
      </c>
    </row>
    <row r="1529" spans="1:39" x14ac:dyDescent="0.3">
      <c r="A1529" s="32">
        <v>45230</v>
      </c>
      <c r="B1529" s="30">
        <v>0.4209606481481481</v>
      </c>
      <c r="C1529" s="13">
        <v>361.7</v>
      </c>
      <c r="D1529" s="13">
        <v>235.1</v>
      </c>
      <c r="E1529" s="13">
        <v>10.220000000000001</v>
      </c>
      <c r="F1529" s="13">
        <v>7.86</v>
      </c>
      <c r="G1529" s="13">
        <v>5.8</v>
      </c>
      <c r="K1529" s="13">
        <v>573</v>
      </c>
      <c r="L1529" s="31">
        <f>AVERAGE(K1525:K1529)</f>
        <v>601</v>
      </c>
      <c r="M1529" s="38">
        <f>GEOMEAN(K1525:K1529)</f>
        <v>411.67752943278788</v>
      </c>
      <c r="N1529" s="55" t="s">
        <v>644</v>
      </c>
    </row>
    <row r="1530" spans="1:39" x14ac:dyDescent="0.3">
      <c r="A1530" s="32">
        <v>45232</v>
      </c>
      <c r="B1530" s="30">
        <v>0.4123148148148148</v>
      </c>
      <c r="C1530" s="13">
        <v>654</v>
      </c>
      <c r="D1530" s="13">
        <v>0.42509999999999998</v>
      </c>
      <c r="E1530" s="13">
        <v>10.039999999999999</v>
      </c>
      <c r="F1530" s="13">
        <v>7.5</v>
      </c>
      <c r="G1530" s="13">
        <v>5.0999999999999996</v>
      </c>
      <c r="K1530" s="13">
        <v>109</v>
      </c>
    </row>
    <row r="1531" spans="1:39" x14ac:dyDescent="0.3">
      <c r="A1531" s="32">
        <v>45238</v>
      </c>
      <c r="B1531" s="30">
        <v>0.40682870370370372</v>
      </c>
      <c r="C1531" s="13">
        <v>902</v>
      </c>
      <c r="D1531" s="13">
        <v>0.58499999999999996</v>
      </c>
      <c r="E1531" s="13">
        <v>8.5</v>
      </c>
      <c r="F1531" s="13">
        <v>7.57</v>
      </c>
      <c r="G1531" s="13">
        <v>11.5</v>
      </c>
      <c r="K1531" s="13">
        <v>75</v>
      </c>
      <c r="O1531" s="28" t="s">
        <v>321</v>
      </c>
      <c r="P1531" s="28">
        <v>70.3</v>
      </c>
      <c r="Q1531" s="28" t="s">
        <v>321</v>
      </c>
      <c r="R1531" s="28" t="s">
        <v>321</v>
      </c>
      <c r="S1531" s="28" t="s">
        <v>321</v>
      </c>
      <c r="T1531" s="28" t="s">
        <v>321</v>
      </c>
      <c r="U1531" s="28" t="s">
        <v>321</v>
      </c>
      <c r="V1531" s="28" t="s">
        <v>321</v>
      </c>
      <c r="W1531" s="28" t="s">
        <v>321</v>
      </c>
      <c r="X1531" s="28">
        <v>123</v>
      </c>
      <c r="Y1531" s="28" t="s">
        <v>321</v>
      </c>
      <c r="Z1531" s="37" t="s">
        <v>321</v>
      </c>
      <c r="AA1531" s="28" t="s">
        <v>321</v>
      </c>
      <c r="AB1531" s="28">
        <v>47.6</v>
      </c>
      <c r="AC1531" s="28" t="s">
        <v>321</v>
      </c>
      <c r="AD1531" s="13">
        <v>268</v>
      </c>
      <c r="AE1531" s="28" t="s">
        <v>321</v>
      </c>
      <c r="AG1531" s="28" t="s">
        <v>321</v>
      </c>
      <c r="AH1531" s="28">
        <v>73000</v>
      </c>
      <c r="AI1531" s="28">
        <v>20900</v>
      </c>
      <c r="AJ1531" s="28">
        <v>4.3</v>
      </c>
      <c r="AK1531" s="28" t="s">
        <v>321</v>
      </c>
      <c r="AL1531" s="28" t="s">
        <v>321</v>
      </c>
      <c r="AM1531" s="28">
        <v>14.7</v>
      </c>
    </row>
    <row r="1532" spans="1:39" x14ac:dyDescent="0.3">
      <c r="A1532" s="32">
        <v>45244</v>
      </c>
      <c r="B1532" s="30">
        <v>0.41640046296296296</v>
      </c>
      <c r="C1532" s="13">
        <v>1016</v>
      </c>
      <c r="D1532" s="13">
        <v>0.66300000000000003</v>
      </c>
      <c r="E1532" s="13">
        <v>11.84</v>
      </c>
      <c r="F1532" s="13">
        <v>7.87</v>
      </c>
      <c r="G1532" s="13">
        <v>5.3</v>
      </c>
      <c r="K1532" s="13">
        <v>145</v>
      </c>
    </row>
    <row r="1533" spans="1:39" x14ac:dyDescent="0.3">
      <c r="A1533" s="32">
        <v>45257</v>
      </c>
      <c r="B1533" s="30">
        <v>0.39876157407407403</v>
      </c>
      <c r="C1533" s="13">
        <v>893</v>
      </c>
      <c r="D1533" s="13">
        <v>581</v>
      </c>
      <c r="E1533" s="13">
        <v>11.7</v>
      </c>
      <c r="F1533" s="13">
        <v>8.01</v>
      </c>
      <c r="G1533" s="13">
        <v>2.7</v>
      </c>
      <c r="K1533" s="13">
        <v>1014</v>
      </c>
    </row>
    <row r="1534" spans="1:39" x14ac:dyDescent="0.3">
      <c r="A1534" s="32">
        <v>45260</v>
      </c>
      <c r="B1534" s="30">
        <v>0.41518518518518516</v>
      </c>
      <c r="C1534" s="13">
        <v>999</v>
      </c>
      <c r="D1534" s="13">
        <v>649</v>
      </c>
      <c r="E1534" s="13">
        <v>12.43</v>
      </c>
      <c r="F1534" s="13">
        <v>8.08</v>
      </c>
      <c r="G1534" s="13">
        <v>1.9</v>
      </c>
      <c r="K1534" s="13">
        <v>41</v>
      </c>
      <c r="L1534" s="31">
        <f>AVERAGE(K1530:K1534)</f>
        <v>276.8</v>
      </c>
      <c r="M1534" s="38">
        <f>GEOMEAN(K1530:K1534)</f>
        <v>137.57373085755839</v>
      </c>
      <c r="N1534" s="55" t="s">
        <v>646</v>
      </c>
    </row>
    <row r="1535" spans="1:39" x14ac:dyDescent="0.3">
      <c r="A1535" s="32">
        <v>45265</v>
      </c>
      <c r="B1535" s="30">
        <v>45265.408263888887</v>
      </c>
      <c r="C1535" s="13">
        <v>874</v>
      </c>
      <c r="D1535" s="13">
        <v>0.5655</v>
      </c>
      <c r="E1535" s="13">
        <v>14.82</v>
      </c>
      <c r="F1535" s="13">
        <v>7.77</v>
      </c>
      <c r="G1535" s="13">
        <v>4.8</v>
      </c>
      <c r="K1535" s="13">
        <v>246</v>
      </c>
    </row>
    <row r="1536" spans="1:39" x14ac:dyDescent="0.3">
      <c r="A1536" s="32">
        <v>45271</v>
      </c>
      <c r="B1536" s="30">
        <v>0.5038541666666666</v>
      </c>
      <c r="C1536" s="13">
        <v>610</v>
      </c>
      <c r="D1536" s="13">
        <v>0.39650000000000002</v>
      </c>
      <c r="E1536" s="13">
        <v>12.59</v>
      </c>
      <c r="F1536" s="13">
        <v>7.81</v>
      </c>
      <c r="G1536" s="13">
        <v>4.4000000000000004</v>
      </c>
      <c r="K1536" s="13">
        <v>504</v>
      </c>
    </row>
    <row r="1537" spans="1:14" x14ac:dyDescent="0.3">
      <c r="A1537" s="32">
        <v>45274</v>
      </c>
      <c r="B1537" s="26">
        <v>0.39552083333333332</v>
      </c>
      <c r="C1537" s="13">
        <v>443.3</v>
      </c>
      <c r="D1537" s="13">
        <v>288.10000000000002</v>
      </c>
      <c r="E1537" s="13">
        <v>14.54</v>
      </c>
      <c r="F1537" s="13">
        <v>8.1</v>
      </c>
      <c r="G1537" s="13">
        <v>0.8</v>
      </c>
      <c r="K1537" s="13">
        <v>256</v>
      </c>
    </row>
    <row r="1538" spans="1:14" x14ac:dyDescent="0.3">
      <c r="A1538" s="32">
        <v>45278</v>
      </c>
      <c r="B1538" s="30">
        <v>0.41966435185185186</v>
      </c>
      <c r="C1538" s="13">
        <v>595</v>
      </c>
      <c r="D1538" s="13">
        <v>386.7</v>
      </c>
      <c r="E1538" s="13">
        <v>11.48</v>
      </c>
      <c r="F1538" s="13">
        <v>7.86</v>
      </c>
      <c r="G1538" s="13">
        <v>4.0999999999999996</v>
      </c>
      <c r="K1538" s="13">
        <v>504</v>
      </c>
    </row>
    <row r="1539" spans="1:14" x14ac:dyDescent="0.3">
      <c r="A1539" s="32">
        <v>45281</v>
      </c>
      <c r="B1539" s="30">
        <v>45281.412511574075</v>
      </c>
      <c r="C1539" s="13">
        <v>730</v>
      </c>
      <c r="D1539" s="13">
        <v>0.4738</v>
      </c>
      <c r="E1539" s="13">
        <v>13.54</v>
      </c>
      <c r="F1539" s="13">
        <v>7.9</v>
      </c>
      <c r="G1539" s="13">
        <v>1.9</v>
      </c>
      <c r="K1539" s="13">
        <v>158</v>
      </c>
      <c r="L1539" s="31">
        <f>AVERAGE(K1535:K1539)</f>
        <v>333.6</v>
      </c>
      <c r="M1539" s="38">
        <f>GEOMEAN(K1535:K1539)</f>
        <v>302.36996277264018</v>
      </c>
      <c r="N1539" s="55" t="s">
        <v>647</v>
      </c>
    </row>
    <row r="1540" spans="1:14" x14ac:dyDescent="0.3">
      <c r="A1540" s="78">
        <v>45293</v>
      </c>
      <c r="B1540" s="26">
        <v>0.42212962962962958</v>
      </c>
      <c r="C1540" s="13">
        <v>913</v>
      </c>
      <c r="D1540" s="13">
        <v>0.59150000000000003</v>
      </c>
      <c r="E1540" s="13">
        <v>13.94</v>
      </c>
      <c r="F1540" s="13">
        <v>7.72</v>
      </c>
      <c r="G1540" s="13">
        <v>2.2000000000000002</v>
      </c>
      <c r="K1540" s="13">
        <v>121</v>
      </c>
    </row>
    <row r="1541" spans="1:14" x14ac:dyDescent="0.3">
      <c r="A1541" s="78">
        <v>45301</v>
      </c>
      <c r="B1541" s="26">
        <v>0.41137731481481482</v>
      </c>
      <c r="C1541" s="13">
        <v>724</v>
      </c>
      <c r="D1541" s="13">
        <v>470</v>
      </c>
      <c r="E1541" s="13">
        <v>13.75</v>
      </c>
      <c r="F1541" s="13">
        <v>8.1199999999999992</v>
      </c>
      <c r="G1541" s="13">
        <v>3.4</v>
      </c>
      <c r="K1541" s="13">
        <v>2481</v>
      </c>
    </row>
    <row r="1542" spans="1:14" x14ac:dyDescent="0.3">
      <c r="A1542" s="78">
        <v>45309</v>
      </c>
      <c r="B1542" s="26">
        <v>0.4502430555555556</v>
      </c>
      <c r="C1542" s="13">
        <v>1248</v>
      </c>
      <c r="D1542" s="13">
        <v>0.8125</v>
      </c>
      <c r="E1542" s="13">
        <v>16.97</v>
      </c>
      <c r="F1542" s="13">
        <v>7.38</v>
      </c>
      <c r="G1542" s="13">
        <v>-0.1</v>
      </c>
      <c r="K1542" s="13">
        <v>10</v>
      </c>
    </row>
    <row r="1543" spans="1:14" x14ac:dyDescent="0.3">
      <c r="A1543" s="78">
        <v>45313</v>
      </c>
      <c r="B1543" s="13" t="s">
        <v>923</v>
      </c>
    </row>
    <row r="1544" spans="1:14" x14ac:dyDescent="0.3">
      <c r="A1544" s="78">
        <v>45320</v>
      </c>
      <c r="B1544" s="30">
        <v>0.39579861111111114</v>
      </c>
      <c r="C1544" s="13">
        <v>1179</v>
      </c>
      <c r="D1544" s="13">
        <v>0.76700000000000002</v>
      </c>
      <c r="E1544" s="13">
        <v>14.33</v>
      </c>
      <c r="F1544" s="13">
        <v>7.84</v>
      </c>
      <c r="G1544" s="13">
        <v>3.7</v>
      </c>
      <c r="K1544" s="13">
        <v>226</v>
      </c>
      <c r="L1544" s="31">
        <f>AVERAGE(K1540:K1544)</f>
        <v>709.5</v>
      </c>
      <c r="M1544" s="38">
        <f>GEOMEAN(K1540:K1544)</f>
        <v>161.39130877184857</v>
      </c>
      <c r="N1544" s="55" t="s">
        <v>924</v>
      </c>
    </row>
    <row r="1545" spans="1:14" x14ac:dyDescent="0.3">
      <c r="A1545" s="78">
        <v>45329</v>
      </c>
      <c r="B1545" s="30">
        <v>45329.463437500002</v>
      </c>
      <c r="C1545" s="13">
        <v>1457</v>
      </c>
      <c r="D1545" s="13">
        <v>0.94899999999999995</v>
      </c>
      <c r="E1545" s="13">
        <v>14.56</v>
      </c>
      <c r="F1545" s="13">
        <v>7.83</v>
      </c>
      <c r="G1545" s="13">
        <v>3.9</v>
      </c>
      <c r="K1545" s="13">
        <v>74</v>
      </c>
    </row>
    <row r="1546" spans="1:14" x14ac:dyDescent="0.3">
      <c r="A1546" s="78">
        <v>45334</v>
      </c>
      <c r="B1546" s="30">
        <v>0.40622685185185187</v>
      </c>
      <c r="C1546" s="13">
        <v>18.7</v>
      </c>
      <c r="D1546" s="13">
        <v>1.23E-2</v>
      </c>
      <c r="E1546" s="13">
        <v>15.77</v>
      </c>
      <c r="F1546" s="13">
        <v>7.97</v>
      </c>
      <c r="G1546" s="13">
        <v>3.9</v>
      </c>
      <c r="K1546" s="13">
        <v>313</v>
      </c>
    </row>
    <row r="1547" spans="1:14" x14ac:dyDescent="0.3">
      <c r="A1547" s="78">
        <v>45337</v>
      </c>
      <c r="B1547" s="30">
        <v>0.40728009259259257</v>
      </c>
      <c r="C1547" s="13">
        <v>1407</v>
      </c>
      <c r="D1547" s="13">
        <v>0.91649999999999998</v>
      </c>
      <c r="E1547" s="13">
        <v>14.18</v>
      </c>
      <c r="F1547" s="13">
        <v>8.01</v>
      </c>
      <c r="G1547" s="13">
        <v>4.0999999999999996</v>
      </c>
      <c r="K1547" s="13">
        <v>52</v>
      </c>
    </row>
    <row r="1548" spans="1:14" x14ac:dyDescent="0.3">
      <c r="A1548" s="78">
        <v>45343</v>
      </c>
      <c r="B1548" s="30">
        <v>0.40449074074074076</v>
      </c>
      <c r="C1548" s="13">
        <v>1959</v>
      </c>
      <c r="D1548" s="13">
        <v>1.274</v>
      </c>
      <c r="E1548" s="13">
        <v>17.93</v>
      </c>
      <c r="F1548" s="13">
        <v>8.1300000000000008</v>
      </c>
      <c r="G1548" s="13">
        <v>2.9</v>
      </c>
      <c r="K1548" s="13">
        <v>313</v>
      </c>
    </row>
    <row r="1549" spans="1:14" x14ac:dyDescent="0.3">
      <c r="A1549" s="78">
        <v>45350</v>
      </c>
      <c r="B1549" s="26">
        <v>0.39853009259259259</v>
      </c>
      <c r="C1549" s="13">
        <v>1026</v>
      </c>
      <c r="D1549" s="13">
        <v>667</v>
      </c>
      <c r="E1549" s="13">
        <v>10.87</v>
      </c>
      <c r="F1549" s="13">
        <v>8.5</v>
      </c>
      <c r="G1549" s="13">
        <v>9.8000000000000007</v>
      </c>
      <c r="K1549" s="13">
        <v>1785</v>
      </c>
      <c r="L1549" s="31">
        <f>AVERAGE(K1545:K1549)</f>
        <v>507.4</v>
      </c>
      <c r="M1549" s="38">
        <f>GEOMEAN(K1545:K1549)</f>
        <v>232.05578083866004</v>
      </c>
      <c r="N1549" s="55" t="s">
        <v>925</v>
      </c>
    </row>
    <row r="1550" spans="1:14" x14ac:dyDescent="0.3">
      <c r="A1550" s="78">
        <v>45355</v>
      </c>
      <c r="B1550" s="26">
        <v>0.43612268518518521</v>
      </c>
      <c r="C1550" s="13">
        <v>1433</v>
      </c>
      <c r="D1550" s="13">
        <v>0.92949999999999999</v>
      </c>
      <c r="E1550" s="13">
        <v>12.75</v>
      </c>
      <c r="F1550" s="13">
        <v>8.32</v>
      </c>
      <c r="G1550" s="13">
        <v>10.7</v>
      </c>
      <c r="K1550" s="13">
        <v>417</v>
      </c>
    </row>
    <row r="1551" spans="1:14" x14ac:dyDescent="0.3">
      <c r="A1551" s="78">
        <v>45358</v>
      </c>
      <c r="B1551" s="26">
        <v>0.40625</v>
      </c>
      <c r="C1551" s="13">
        <v>1210</v>
      </c>
      <c r="D1551" s="13">
        <v>786</v>
      </c>
      <c r="E1551" s="13">
        <v>9.6300000000000008</v>
      </c>
      <c r="F1551" s="13">
        <v>8.58</v>
      </c>
      <c r="G1551" s="13">
        <v>9.5</v>
      </c>
      <c r="K1551" s="13">
        <v>171</v>
      </c>
    </row>
    <row r="1552" spans="1:14" x14ac:dyDescent="0.3">
      <c r="A1552" s="78">
        <v>45363</v>
      </c>
      <c r="B1552" s="30">
        <v>0.38156250000000003</v>
      </c>
      <c r="C1552" s="13">
        <v>1396</v>
      </c>
      <c r="D1552" s="13">
        <v>0.91</v>
      </c>
      <c r="E1552" s="13">
        <v>11.55</v>
      </c>
      <c r="F1552" s="13">
        <v>8.07</v>
      </c>
      <c r="G1552" s="13">
        <v>7.3</v>
      </c>
      <c r="K1552" s="13">
        <v>189</v>
      </c>
    </row>
    <row r="1553" spans="1:39" x14ac:dyDescent="0.3">
      <c r="A1553" s="78">
        <v>45369</v>
      </c>
      <c r="B1553" s="30">
        <v>45369.397939814815</v>
      </c>
      <c r="C1553" s="13">
        <v>1243</v>
      </c>
      <c r="D1553" s="13">
        <v>0.80600000000000005</v>
      </c>
      <c r="E1553" s="13">
        <v>10.95</v>
      </c>
      <c r="F1553" s="13">
        <v>7.71</v>
      </c>
      <c r="G1553" s="13">
        <v>5.6</v>
      </c>
      <c r="K1553" s="13">
        <v>121</v>
      </c>
    </row>
    <row r="1554" spans="1:39" x14ac:dyDescent="0.3">
      <c r="A1554" s="78">
        <v>45377</v>
      </c>
      <c r="B1554" s="30">
        <v>0.40502314814814816</v>
      </c>
      <c r="C1554" s="13">
        <v>869</v>
      </c>
      <c r="D1554" s="13">
        <v>0.5655</v>
      </c>
      <c r="E1554" s="13">
        <v>9.5</v>
      </c>
      <c r="F1554" s="13">
        <v>7.87</v>
      </c>
      <c r="G1554" s="13">
        <v>11</v>
      </c>
      <c r="K1554" s="13">
        <v>4106</v>
      </c>
      <c r="L1554" s="31">
        <f>AVERAGE(K1550:K1554)</f>
        <v>1000.8</v>
      </c>
      <c r="M1554" s="38">
        <f>GEOMEAN(K1550:K1554)</f>
        <v>367.41734702648239</v>
      </c>
      <c r="N1554" s="55" t="s">
        <v>926</v>
      </c>
      <c r="O1554" s="28" t="s">
        <v>321</v>
      </c>
      <c r="P1554" s="28">
        <v>61.3</v>
      </c>
      <c r="Q1554" s="28" t="s">
        <v>321</v>
      </c>
      <c r="R1554" s="28" t="s">
        <v>321</v>
      </c>
      <c r="S1554" s="28" t="s">
        <v>321</v>
      </c>
      <c r="T1554" s="28" t="s">
        <v>321</v>
      </c>
      <c r="U1554" s="28" t="s">
        <v>321</v>
      </c>
      <c r="V1554" s="28" t="s">
        <v>321</v>
      </c>
      <c r="W1554" s="28" t="s">
        <v>321</v>
      </c>
      <c r="X1554" s="28">
        <v>172</v>
      </c>
      <c r="Y1554" s="28" t="s">
        <v>321</v>
      </c>
      <c r="Z1554" s="37" t="s">
        <v>321</v>
      </c>
      <c r="AA1554" s="28" t="s">
        <v>321</v>
      </c>
      <c r="AB1554" s="28">
        <v>33.4</v>
      </c>
      <c r="AC1554" s="28">
        <v>0.25</v>
      </c>
      <c r="AD1554" s="13">
        <v>177</v>
      </c>
      <c r="AE1554" s="28" t="s">
        <v>321</v>
      </c>
      <c r="AG1554" s="28">
        <v>275</v>
      </c>
      <c r="AH1554" s="28">
        <v>47700</v>
      </c>
      <c r="AI1554" s="28">
        <v>14100</v>
      </c>
      <c r="AJ1554" s="28">
        <v>3.7</v>
      </c>
      <c r="AK1554" s="28" t="s">
        <v>321</v>
      </c>
      <c r="AL1554" s="28" t="s">
        <v>321</v>
      </c>
      <c r="AM1554" s="28">
        <v>20.399999999999999</v>
      </c>
    </row>
    <row r="1555" spans="1:39" x14ac:dyDescent="0.3">
      <c r="A1555" s="78">
        <v>45383</v>
      </c>
      <c r="B1555" s="26">
        <v>0.44855324074074077</v>
      </c>
      <c r="C1555" s="13">
        <v>1004</v>
      </c>
      <c r="D1555" s="13">
        <v>0.65</v>
      </c>
      <c r="E1555" s="13">
        <v>9.67</v>
      </c>
      <c r="F1555" s="13">
        <v>7.99</v>
      </c>
      <c r="G1555" s="13">
        <v>13</v>
      </c>
      <c r="K1555" s="13">
        <v>441</v>
      </c>
    </row>
    <row r="1556" spans="1:39" x14ac:dyDescent="0.3">
      <c r="A1556" s="78">
        <v>45386</v>
      </c>
      <c r="B1556" s="30">
        <v>0.47142361111111108</v>
      </c>
      <c r="C1556" s="13">
        <v>963</v>
      </c>
      <c r="D1556" s="13">
        <v>626</v>
      </c>
      <c r="E1556" s="13">
        <v>10.85</v>
      </c>
      <c r="F1556" s="13">
        <v>8.07</v>
      </c>
      <c r="G1556" s="13">
        <v>8.1</v>
      </c>
      <c r="K1556" s="13">
        <v>1725</v>
      </c>
    </row>
    <row r="1557" spans="1:39" x14ac:dyDescent="0.3">
      <c r="A1557" s="78">
        <v>45392</v>
      </c>
      <c r="B1557" s="30">
        <v>0.35880787037037037</v>
      </c>
      <c r="C1557" s="13">
        <v>959</v>
      </c>
      <c r="D1557" s="13">
        <v>623</v>
      </c>
      <c r="E1557" s="13">
        <v>10.47</v>
      </c>
      <c r="F1557" s="13">
        <v>8.0500000000000007</v>
      </c>
      <c r="G1557" s="13">
        <v>13.9</v>
      </c>
      <c r="K1557" s="13">
        <v>1723</v>
      </c>
    </row>
    <row r="1558" spans="1:39" x14ac:dyDescent="0.3">
      <c r="A1558" s="78">
        <v>45398</v>
      </c>
      <c r="B1558" s="26">
        <v>0.34863425925925928</v>
      </c>
      <c r="C1558" s="13">
        <v>1102</v>
      </c>
      <c r="D1558" s="13">
        <v>716</v>
      </c>
      <c r="E1558" s="13">
        <v>14.43</v>
      </c>
      <c r="F1558" s="13">
        <v>8.02</v>
      </c>
      <c r="G1558" s="13">
        <v>15.2</v>
      </c>
      <c r="K1558" s="13">
        <v>985</v>
      </c>
    </row>
    <row r="1559" spans="1:39" x14ac:dyDescent="0.3">
      <c r="A1559" s="78">
        <v>45404</v>
      </c>
      <c r="B1559" s="30">
        <v>0.39417824074074076</v>
      </c>
      <c r="C1559" s="13">
        <v>1126</v>
      </c>
      <c r="D1559" s="13">
        <v>0.73450000000000004</v>
      </c>
      <c r="E1559" s="13">
        <v>14.34</v>
      </c>
      <c r="F1559" s="13">
        <v>8.19</v>
      </c>
      <c r="G1559" s="13">
        <v>8.8000000000000007</v>
      </c>
      <c r="K1559" s="13">
        <v>359</v>
      </c>
      <c r="L1559" s="31">
        <f>AVERAGE(K1555:K1559)</f>
        <v>1046.5999999999999</v>
      </c>
      <c r="M1559" s="38">
        <f>GEOMEAN(K1555:K1559)</f>
        <v>857.44985073337182</v>
      </c>
      <c r="N1559" s="55" t="s">
        <v>928</v>
      </c>
    </row>
    <row r="1560" spans="1:39" x14ac:dyDescent="0.3">
      <c r="A1560" s="78">
        <v>45413</v>
      </c>
      <c r="B1560" s="26">
        <v>0.38502314814814814</v>
      </c>
      <c r="C1560" s="13">
        <v>175.8</v>
      </c>
      <c r="D1560" s="13">
        <v>0.1144</v>
      </c>
      <c r="E1560" s="13">
        <v>9.32</v>
      </c>
      <c r="F1560" s="13">
        <v>7.86</v>
      </c>
      <c r="G1560" s="13">
        <v>16.600000000000001</v>
      </c>
      <c r="K1560" s="13">
        <v>909</v>
      </c>
    </row>
    <row r="1561" spans="1:39" x14ac:dyDescent="0.3">
      <c r="A1561" s="78">
        <v>45426.360219907408</v>
      </c>
      <c r="B1561" s="30">
        <v>0.36021990740740739</v>
      </c>
      <c r="C1561" s="13">
        <v>658</v>
      </c>
      <c r="D1561" s="13">
        <v>0.42899999999999999</v>
      </c>
      <c r="E1561" s="13">
        <v>12.36</v>
      </c>
      <c r="F1561" s="13">
        <v>7.99</v>
      </c>
      <c r="G1561" s="13">
        <v>19.3</v>
      </c>
      <c r="K1561" s="13">
        <v>327</v>
      </c>
    </row>
    <row r="1562" spans="1:39" x14ac:dyDescent="0.3">
      <c r="A1562" s="78">
        <v>45432</v>
      </c>
      <c r="B1562" s="26">
        <v>0.38219907407407405</v>
      </c>
      <c r="C1562" s="13">
        <v>961</v>
      </c>
      <c r="D1562" s="13">
        <v>624</v>
      </c>
      <c r="E1562" s="13">
        <v>7.29</v>
      </c>
      <c r="F1562" s="13">
        <v>8.19</v>
      </c>
      <c r="G1562" s="13">
        <v>19.5</v>
      </c>
      <c r="K1562" s="13">
        <v>798</v>
      </c>
    </row>
    <row r="1563" spans="1:39" x14ac:dyDescent="0.3">
      <c r="A1563" s="78">
        <v>45435</v>
      </c>
      <c r="B1563" s="26">
        <v>0.49515046296296295</v>
      </c>
      <c r="C1563" s="13">
        <v>1156</v>
      </c>
      <c r="D1563" s="13">
        <v>751</v>
      </c>
      <c r="E1563" s="13">
        <v>8.57</v>
      </c>
      <c r="F1563" s="13">
        <v>8.26</v>
      </c>
      <c r="G1563" s="13">
        <v>21.1</v>
      </c>
      <c r="K1563" s="13">
        <v>377</v>
      </c>
    </row>
    <row r="1564" spans="1:39" x14ac:dyDescent="0.3">
      <c r="A1564" s="32">
        <v>45442</v>
      </c>
      <c r="B1564" s="26">
        <v>0.44600694444444444</v>
      </c>
      <c r="C1564" s="13">
        <v>762</v>
      </c>
      <c r="D1564" s="13">
        <v>495</v>
      </c>
      <c r="E1564" s="13">
        <v>9.65</v>
      </c>
      <c r="F1564" s="13">
        <v>8.17</v>
      </c>
      <c r="G1564" s="13">
        <v>16.3</v>
      </c>
      <c r="K1564" s="13">
        <v>1106</v>
      </c>
      <c r="L1564" s="31">
        <f>AVERAGE(K1560:K1564)</f>
        <v>703.4</v>
      </c>
      <c r="M1564" s="38">
        <f>GEOMEAN(K1560:K1564)</f>
        <v>629.56735565049723</v>
      </c>
      <c r="N1564" s="55" t="s">
        <v>929</v>
      </c>
    </row>
    <row r="1565" spans="1:39" x14ac:dyDescent="0.3">
      <c r="A1565" s="32">
        <v>45446</v>
      </c>
      <c r="B1565" s="30">
        <v>0.39275462962962965</v>
      </c>
      <c r="C1565" s="13">
        <v>800</v>
      </c>
      <c r="D1565" s="13">
        <v>520</v>
      </c>
      <c r="E1565" s="13">
        <v>9.7200000000000006</v>
      </c>
      <c r="F1565" s="13">
        <v>7.95</v>
      </c>
      <c r="G1565" s="13">
        <v>18</v>
      </c>
      <c r="K1565" s="13">
        <v>364</v>
      </c>
    </row>
    <row r="1566" spans="1:39" x14ac:dyDescent="0.3">
      <c r="A1566" s="32">
        <v>45449</v>
      </c>
      <c r="B1566" s="26">
        <v>0.43777777777777777</v>
      </c>
      <c r="C1566" s="13">
        <v>531</v>
      </c>
      <c r="D1566" s="13">
        <v>0.34520000000000001</v>
      </c>
      <c r="E1566" s="13">
        <v>7.73</v>
      </c>
      <c r="F1566" s="13">
        <v>7.96</v>
      </c>
      <c r="G1566" s="13">
        <v>21.7</v>
      </c>
      <c r="K1566" s="13">
        <v>17329</v>
      </c>
    </row>
    <row r="1567" spans="1:39" x14ac:dyDescent="0.3">
      <c r="A1567" s="32">
        <v>45456</v>
      </c>
      <c r="B1567" s="30">
        <v>0.41913194444444446</v>
      </c>
      <c r="C1567" s="13">
        <v>1048</v>
      </c>
      <c r="D1567" s="13">
        <v>681</v>
      </c>
      <c r="E1567" s="13">
        <v>7.68</v>
      </c>
      <c r="F1567" s="13">
        <v>7.99</v>
      </c>
      <c r="G1567" s="13">
        <v>20.3</v>
      </c>
      <c r="K1567" s="13">
        <v>1467</v>
      </c>
    </row>
    <row r="1568" spans="1:39" x14ac:dyDescent="0.3">
      <c r="A1568" s="32">
        <v>45461</v>
      </c>
      <c r="B1568" s="30">
        <v>0.37123842592592593</v>
      </c>
      <c r="C1568" s="13">
        <v>153.5</v>
      </c>
      <c r="D1568" s="13">
        <v>0.10009999999999999</v>
      </c>
      <c r="E1568" s="13">
        <v>5.14</v>
      </c>
      <c r="F1568" s="13">
        <v>7.85</v>
      </c>
      <c r="G1568" s="13">
        <v>23.9</v>
      </c>
      <c r="K1568" s="13">
        <v>627</v>
      </c>
    </row>
    <row r="1569" spans="1:39" x14ac:dyDescent="0.3">
      <c r="A1569" s="32">
        <v>45469</v>
      </c>
      <c r="B1569" s="26">
        <v>0.3873611111111111</v>
      </c>
      <c r="C1569" s="13">
        <v>759</v>
      </c>
      <c r="D1569" s="13">
        <v>0.49399999999999999</v>
      </c>
      <c r="E1569" s="13">
        <v>7.34</v>
      </c>
      <c r="F1569" s="13">
        <v>7.7</v>
      </c>
      <c r="G1569" s="13">
        <v>21.7</v>
      </c>
      <c r="K1569" s="13">
        <v>909</v>
      </c>
      <c r="L1569" s="31">
        <f>AVERAGE(K1565:K1569)</f>
        <v>4139.2</v>
      </c>
      <c r="M1569" s="38">
        <f>GEOMEAN(K1565:K1569)</f>
        <v>1394.5281476788334</v>
      </c>
      <c r="N1569" s="55" t="s">
        <v>931</v>
      </c>
    </row>
    <row r="1570" spans="1:39" x14ac:dyDescent="0.3">
      <c r="A1570" s="78">
        <v>45475</v>
      </c>
      <c r="B1570" s="30">
        <v>0.39188657407407407</v>
      </c>
      <c r="C1570" s="13">
        <v>624</v>
      </c>
      <c r="D1570" s="13">
        <v>0.40300000000000002</v>
      </c>
      <c r="E1570" s="13">
        <v>8.67</v>
      </c>
      <c r="F1570" s="13">
        <v>7.87</v>
      </c>
      <c r="G1570" s="13">
        <v>18.7</v>
      </c>
      <c r="K1570" s="13">
        <v>749</v>
      </c>
      <c r="O1570" s="28" t="s">
        <v>321</v>
      </c>
      <c r="P1570" s="28">
        <v>54.8</v>
      </c>
      <c r="Q1570" s="28" t="s">
        <v>321</v>
      </c>
      <c r="R1570" s="28" t="s">
        <v>321</v>
      </c>
      <c r="S1570" s="28" t="s">
        <v>321</v>
      </c>
      <c r="T1570" s="28" t="s">
        <v>321</v>
      </c>
      <c r="U1570" s="28" t="s">
        <v>321</v>
      </c>
      <c r="V1570" s="28" t="s">
        <v>321</v>
      </c>
      <c r="W1570" s="28" t="s">
        <v>321</v>
      </c>
      <c r="X1570" s="28">
        <v>88.1</v>
      </c>
      <c r="Y1570" s="28" t="s">
        <v>321</v>
      </c>
      <c r="Z1570" s="37" t="s">
        <v>321</v>
      </c>
      <c r="AA1570" s="28" t="s">
        <v>321</v>
      </c>
      <c r="AB1570" s="28">
        <v>23.3</v>
      </c>
      <c r="AC1570" s="28" t="s">
        <v>321</v>
      </c>
      <c r="AD1570" s="13">
        <v>196</v>
      </c>
      <c r="AE1570" s="28" t="s">
        <v>321</v>
      </c>
      <c r="AG1570" s="28" t="s">
        <v>321</v>
      </c>
      <c r="AH1570" s="28">
        <v>57200</v>
      </c>
      <c r="AI1570" s="28">
        <v>12800</v>
      </c>
      <c r="AJ1570" s="13">
        <v>3.8</v>
      </c>
      <c r="AK1570" s="28" t="s">
        <v>321</v>
      </c>
      <c r="AL1570" s="28" t="s">
        <v>321</v>
      </c>
      <c r="AM1570" s="13">
        <v>11.7</v>
      </c>
    </row>
    <row r="1571" spans="1:39" x14ac:dyDescent="0.3">
      <c r="A1571" s="32">
        <v>45482</v>
      </c>
      <c r="B1571" s="26">
        <v>0.39447916666666666</v>
      </c>
      <c r="C1571" s="13">
        <v>814</v>
      </c>
      <c r="D1571" s="13">
        <v>529</v>
      </c>
      <c r="E1571" s="13">
        <v>5.58</v>
      </c>
      <c r="F1571" s="13">
        <v>7.83</v>
      </c>
      <c r="G1571" s="13">
        <v>23.9</v>
      </c>
      <c r="K1571" s="13">
        <v>1137</v>
      </c>
    </row>
    <row r="1572" spans="1:39" x14ac:dyDescent="0.3">
      <c r="A1572" s="32">
        <v>45488</v>
      </c>
      <c r="B1572" s="30">
        <v>45491.41</v>
      </c>
      <c r="C1572" s="13">
        <v>428.9</v>
      </c>
      <c r="D1572" s="13">
        <v>0.27889999999999998</v>
      </c>
      <c r="E1572" s="13">
        <v>7.24</v>
      </c>
      <c r="F1572" s="13">
        <v>7.94</v>
      </c>
      <c r="G1572" s="13">
        <v>24.8</v>
      </c>
      <c r="K1572" s="13">
        <v>2247</v>
      </c>
    </row>
    <row r="1573" spans="1:39" x14ac:dyDescent="0.3">
      <c r="A1573" s="32">
        <v>45496</v>
      </c>
      <c r="B1573" s="30">
        <v>0.40410879629629631</v>
      </c>
      <c r="C1573" s="13">
        <v>526</v>
      </c>
      <c r="D1573" s="13">
        <v>342.2</v>
      </c>
      <c r="E1573" s="13">
        <v>5.9</v>
      </c>
      <c r="F1573" s="13">
        <v>7.46</v>
      </c>
      <c r="G1573" s="13">
        <v>21.4</v>
      </c>
      <c r="K1573" s="13">
        <v>12030</v>
      </c>
    </row>
    <row r="1574" spans="1:39" x14ac:dyDescent="0.3">
      <c r="A1574" s="32">
        <v>45504</v>
      </c>
      <c r="B1574" s="30">
        <v>0.51623842592592595</v>
      </c>
      <c r="C1574" s="13">
        <v>694</v>
      </c>
      <c r="D1574" s="13">
        <v>0.44850000000000001</v>
      </c>
      <c r="E1574" s="13">
        <v>9.15</v>
      </c>
      <c r="F1574" s="13">
        <v>8.16</v>
      </c>
      <c r="G1574" s="13">
        <v>24.3</v>
      </c>
      <c r="K1574" s="13">
        <v>373</v>
      </c>
      <c r="L1574" s="31">
        <f>AVERAGE(K1570:K1574)</f>
        <v>3307.2</v>
      </c>
      <c r="M1574" s="38">
        <f>GEOMEAN(K1570:K1574)</f>
        <v>1537.3188869142834</v>
      </c>
      <c r="N1574" s="55" t="s">
        <v>933</v>
      </c>
    </row>
    <row r="1575" spans="1:39" x14ac:dyDescent="0.3">
      <c r="A1575" s="32">
        <v>45511</v>
      </c>
      <c r="B1575" s="26">
        <v>0.41053240740740743</v>
      </c>
      <c r="C1575" s="13">
        <v>555</v>
      </c>
      <c r="D1575" s="13">
        <v>0.35749999999999998</v>
      </c>
      <c r="E1575" s="13">
        <v>6.25</v>
      </c>
      <c r="F1575" s="13">
        <v>7.79</v>
      </c>
      <c r="G1575" s="13">
        <v>24.2</v>
      </c>
      <c r="K1575" s="13">
        <v>24192</v>
      </c>
    </row>
    <row r="1576" spans="1:39" x14ac:dyDescent="0.3">
      <c r="A1576" s="32">
        <v>45518</v>
      </c>
      <c r="B1576" s="30">
        <v>0.39341435185185186</v>
      </c>
      <c r="C1576" s="13">
        <v>868</v>
      </c>
      <c r="D1576" s="13">
        <v>564</v>
      </c>
      <c r="E1576" s="13">
        <v>6.4</v>
      </c>
      <c r="F1576" s="13">
        <v>8.07</v>
      </c>
      <c r="G1576" s="13">
        <v>19.899999999999999</v>
      </c>
      <c r="K1576" s="13">
        <v>839</v>
      </c>
    </row>
    <row r="1577" spans="1:39" x14ac:dyDescent="0.3">
      <c r="A1577" s="32">
        <v>45523</v>
      </c>
      <c r="B1577" s="30">
        <v>0.40621527777777777</v>
      </c>
      <c r="C1577" s="13">
        <v>451.2</v>
      </c>
      <c r="D1577" s="13">
        <v>0.29310000000000003</v>
      </c>
      <c r="E1577" s="13">
        <v>6.91</v>
      </c>
      <c r="F1577" s="13">
        <v>7.8</v>
      </c>
      <c r="G1577" s="13">
        <v>22.2</v>
      </c>
      <c r="K1577" s="13">
        <v>3873</v>
      </c>
    </row>
    <row r="1578" spans="1:39" x14ac:dyDescent="0.3">
      <c r="A1578" s="32">
        <v>45526</v>
      </c>
      <c r="B1578" s="13" t="s">
        <v>821</v>
      </c>
      <c r="K1578" s="13">
        <v>410</v>
      </c>
    </row>
    <row r="1579" spans="1:39" x14ac:dyDescent="0.3">
      <c r="A1579" s="32">
        <v>45540</v>
      </c>
      <c r="B1579" s="30">
        <v>0.52394675925925926</v>
      </c>
      <c r="C1579" s="13">
        <v>825</v>
      </c>
      <c r="D1579" s="13">
        <v>0.53300000000000003</v>
      </c>
      <c r="E1579" s="13">
        <v>8.4499999999999993</v>
      </c>
      <c r="F1579" s="13">
        <v>8.3000000000000007</v>
      </c>
      <c r="G1579" s="13">
        <v>22.2</v>
      </c>
      <c r="K1579" s="13">
        <v>256</v>
      </c>
      <c r="L1579" s="31">
        <f>AVERAGE(K1575:K1579)</f>
        <v>5914</v>
      </c>
      <c r="M1579" s="38">
        <f>GEOMEAN(K1575:K1579)</f>
        <v>1525.1094452262398</v>
      </c>
      <c r="N1579" s="55" t="s">
        <v>934</v>
      </c>
    </row>
    <row r="1580" spans="1:39" x14ac:dyDescent="0.3">
      <c r="A1580" s="32">
        <v>45545</v>
      </c>
      <c r="B1580" s="26">
        <v>0.4098148148148148</v>
      </c>
      <c r="C1580" s="13">
        <v>879</v>
      </c>
      <c r="D1580" s="13">
        <v>571</v>
      </c>
      <c r="E1580" s="13">
        <v>6.82</v>
      </c>
      <c r="F1580" s="13">
        <v>8.07</v>
      </c>
      <c r="G1580" s="13">
        <v>15</v>
      </c>
      <c r="K1580" s="13">
        <v>226</v>
      </c>
    </row>
    <row r="1581" spans="1:39" x14ac:dyDescent="0.3">
      <c r="A1581" s="32">
        <v>45551</v>
      </c>
      <c r="B1581" s="30">
        <v>45551.385694444441</v>
      </c>
      <c r="C1581" s="13">
        <v>1015</v>
      </c>
      <c r="D1581" s="13">
        <v>0.66300000000000003</v>
      </c>
      <c r="E1581" s="13">
        <v>4.87</v>
      </c>
      <c r="F1581" s="13">
        <v>7.92</v>
      </c>
      <c r="G1581" s="13">
        <v>19.100000000000001</v>
      </c>
      <c r="K1581" s="13">
        <v>336</v>
      </c>
    </row>
    <row r="1582" spans="1:39" x14ac:dyDescent="0.3">
      <c r="A1582" s="32">
        <v>45554</v>
      </c>
      <c r="B1582" s="30">
        <v>45554.422164351854</v>
      </c>
      <c r="C1582" s="13">
        <v>1082</v>
      </c>
      <c r="D1582" s="13">
        <v>0.70199999999999996</v>
      </c>
      <c r="E1582" s="13">
        <v>5.75</v>
      </c>
      <c r="F1582" s="13">
        <v>7.83</v>
      </c>
      <c r="G1582" s="13">
        <v>18.7</v>
      </c>
      <c r="K1582" s="13">
        <v>253</v>
      </c>
    </row>
    <row r="1583" spans="1:39" x14ac:dyDescent="0.3">
      <c r="A1583" s="32">
        <v>45559</v>
      </c>
      <c r="B1583" s="26">
        <v>0.39848379629629632</v>
      </c>
      <c r="C1583" s="13">
        <v>405.3</v>
      </c>
      <c r="D1583" s="13">
        <v>263.39999999999998</v>
      </c>
      <c r="E1583" s="13">
        <v>5.94</v>
      </c>
      <c r="F1583" s="13">
        <v>7.81</v>
      </c>
      <c r="G1583" s="13">
        <v>19.7</v>
      </c>
      <c r="K1583" s="13">
        <v>2613</v>
      </c>
      <c r="L1583" s="31">
        <f>AVERAGE(K1579:K1583)</f>
        <v>736.8</v>
      </c>
      <c r="M1583" s="38">
        <f>GEOMEAN(K1579:K1583)</f>
        <v>418.59064924213777</v>
      </c>
      <c r="N1583" s="55" t="s">
        <v>935</v>
      </c>
    </row>
    <row r="1584" spans="1:39" x14ac:dyDescent="0.3">
      <c r="A1584" s="32">
        <v>45566</v>
      </c>
      <c r="B1584" s="26">
        <v>0.40019675925925924</v>
      </c>
      <c r="C1584" s="13">
        <v>590</v>
      </c>
      <c r="D1584" s="13">
        <v>0.38350000000000001</v>
      </c>
      <c r="E1584" s="13">
        <v>7.86</v>
      </c>
      <c r="F1584" s="13">
        <v>8.01</v>
      </c>
      <c r="G1584" s="13">
        <v>18.600000000000001</v>
      </c>
      <c r="K1584" s="13">
        <v>487</v>
      </c>
    </row>
    <row r="1585" spans="1:39" x14ac:dyDescent="0.3">
      <c r="A1585" s="32">
        <v>45572</v>
      </c>
      <c r="B1585" s="30">
        <v>0.40739583333333335</v>
      </c>
      <c r="C1585" s="13">
        <v>928</v>
      </c>
      <c r="D1585" s="13">
        <v>0.60450000000000004</v>
      </c>
      <c r="E1585" s="13">
        <v>6.55</v>
      </c>
      <c r="F1585" s="13">
        <v>7.8</v>
      </c>
      <c r="G1585" s="13">
        <v>15.7</v>
      </c>
      <c r="K1585" s="13">
        <v>228</v>
      </c>
    </row>
    <row r="1586" spans="1:39" x14ac:dyDescent="0.3">
      <c r="A1586" s="32">
        <v>45582</v>
      </c>
      <c r="B1586" s="26">
        <v>5.9849537037037034E-2</v>
      </c>
      <c r="C1586" s="13">
        <v>935</v>
      </c>
      <c r="D1586" s="13">
        <v>608</v>
      </c>
      <c r="E1586" s="13">
        <v>8.2899999999999991</v>
      </c>
      <c r="F1586" s="13">
        <v>7.63</v>
      </c>
      <c r="G1586" s="13">
        <v>12.4</v>
      </c>
      <c r="K1586" s="13">
        <v>1789</v>
      </c>
    </row>
    <row r="1587" spans="1:39" x14ac:dyDescent="0.3">
      <c r="A1587" s="32">
        <v>45587</v>
      </c>
      <c r="B1587" s="26">
        <v>0.41151620370370373</v>
      </c>
      <c r="C1587" s="13">
        <v>1149</v>
      </c>
      <c r="D1587" s="13">
        <v>747</v>
      </c>
      <c r="E1587" s="13">
        <v>6.07</v>
      </c>
      <c r="F1587" s="13">
        <v>8.15</v>
      </c>
      <c r="G1587" s="13">
        <v>10.7</v>
      </c>
      <c r="K1587" s="13">
        <v>85</v>
      </c>
    </row>
    <row r="1588" spans="1:39" x14ac:dyDescent="0.3">
      <c r="A1588" s="32">
        <v>45595</v>
      </c>
      <c r="B1588" s="26">
        <v>0.51809027777777783</v>
      </c>
      <c r="C1588" s="13">
        <v>1111</v>
      </c>
      <c r="D1588" s="13">
        <v>0.72199999999999998</v>
      </c>
      <c r="E1588" s="13">
        <v>2.37</v>
      </c>
      <c r="F1588" s="13">
        <v>7.69</v>
      </c>
      <c r="G1588" s="13">
        <v>14.8</v>
      </c>
      <c r="K1588" s="13">
        <v>31</v>
      </c>
      <c r="L1588" s="31">
        <f>AVERAGE(K1584:K1588)</f>
        <v>524</v>
      </c>
      <c r="M1588" s="38">
        <f>GEOMEAN(K1584:K1588)</f>
        <v>220.68405412745363</v>
      </c>
      <c r="N1588" s="55" t="s">
        <v>936</v>
      </c>
    </row>
    <row r="1589" spans="1:39" x14ac:dyDescent="0.3">
      <c r="A1589" s="32">
        <v>45600</v>
      </c>
      <c r="B1589" s="26">
        <v>0.46932870370370372</v>
      </c>
      <c r="C1589" s="13">
        <v>890</v>
      </c>
      <c r="D1589" s="13">
        <v>578</v>
      </c>
      <c r="E1589" s="13">
        <v>5.36</v>
      </c>
      <c r="F1589" s="13">
        <v>7.8</v>
      </c>
      <c r="G1589" s="13">
        <v>14.3</v>
      </c>
      <c r="K1589" s="13">
        <v>185</v>
      </c>
    </row>
    <row r="1590" spans="1:39" x14ac:dyDescent="0.3">
      <c r="A1590" s="32">
        <v>45608</v>
      </c>
      <c r="B1590" s="26">
        <v>0.48638888888888887</v>
      </c>
      <c r="C1590" s="13">
        <v>308.39999999999998</v>
      </c>
      <c r="D1590" s="13">
        <v>200.5</v>
      </c>
      <c r="E1590" s="13">
        <v>13.36</v>
      </c>
      <c r="F1590" s="13">
        <v>7.86</v>
      </c>
      <c r="G1590" s="13">
        <v>8.8000000000000007</v>
      </c>
      <c r="K1590" s="13">
        <v>988</v>
      </c>
    </row>
    <row r="1591" spans="1:39" x14ac:dyDescent="0.3">
      <c r="A1591" s="32">
        <v>45614</v>
      </c>
      <c r="B1591" s="26">
        <v>0.45815972222222223</v>
      </c>
      <c r="C1591" s="13">
        <v>788</v>
      </c>
      <c r="D1591" s="13">
        <v>0.51200000000000001</v>
      </c>
      <c r="E1591" s="13">
        <v>10.039999999999999</v>
      </c>
      <c r="F1591" s="13">
        <v>7.98</v>
      </c>
      <c r="G1591" s="13">
        <v>11.4</v>
      </c>
      <c r="K1591" s="13">
        <v>420</v>
      </c>
      <c r="O1591" s="28" t="s">
        <v>321</v>
      </c>
      <c r="P1591" s="28">
        <v>66.900000000000006</v>
      </c>
      <c r="Q1591" s="28" t="s">
        <v>321</v>
      </c>
      <c r="R1591" s="28" t="s">
        <v>321</v>
      </c>
      <c r="S1591" s="28" t="s">
        <v>321</v>
      </c>
      <c r="T1591" s="28" t="s">
        <v>321</v>
      </c>
      <c r="U1591" s="28" t="s">
        <v>321</v>
      </c>
      <c r="V1591" s="28" t="s">
        <v>321</v>
      </c>
      <c r="W1591" s="28" t="s">
        <v>321</v>
      </c>
      <c r="X1591" s="28">
        <v>109</v>
      </c>
      <c r="Y1591" s="28" t="s">
        <v>321</v>
      </c>
      <c r="Z1591" s="37" t="s">
        <v>321</v>
      </c>
      <c r="AA1591" s="28" t="s">
        <v>321</v>
      </c>
      <c r="AB1591" s="28">
        <v>39.299999999999997</v>
      </c>
      <c r="AC1591" s="28" t="s">
        <v>321</v>
      </c>
      <c r="AD1591" s="13">
        <v>232</v>
      </c>
      <c r="AE1591" s="28" t="s">
        <v>321</v>
      </c>
      <c r="AG1591" s="28" t="s">
        <v>321</v>
      </c>
      <c r="AH1591" s="28">
        <v>64900</v>
      </c>
      <c r="AI1591" s="28">
        <v>16900</v>
      </c>
      <c r="AJ1591" s="13">
        <v>4.9000000000000004</v>
      </c>
      <c r="AK1591" s="28" t="s">
        <v>321</v>
      </c>
      <c r="AL1591" s="28" t="s">
        <v>321</v>
      </c>
      <c r="AM1591" s="28">
        <v>7.2</v>
      </c>
    </row>
    <row r="1592" spans="1:39" x14ac:dyDescent="0.3">
      <c r="A1592" s="32">
        <v>45617</v>
      </c>
      <c r="B1592" s="26">
        <v>0.40090277777777777</v>
      </c>
      <c r="C1592" s="13">
        <v>442.7</v>
      </c>
      <c r="D1592" s="13">
        <v>287.7</v>
      </c>
      <c r="E1592" s="13">
        <v>11.93</v>
      </c>
      <c r="F1592" s="13">
        <v>8.07</v>
      </c>
      <c r="G1592" s="13">
        <v>6</v>
      </c>
      <c r="K1592" s="13">
        <v>906</v>
      </c>
    </row>
    <row r="1593" spans="1:39" x14ac:dyDescent="0.3">
      <c r="A1593" s="32">
        <v>45622</v>
      </c>
      <c r="B1593" s="26">
        <v>0.37472222222222223</v>
      </c>
      <c r="C1593" s="13">
        <v>1002</v>
      </c>
      <c r="D1593" s="13">
        <v>651</v>
      </c>
      <c r="E1593" s="13">
        <v>11.84</v>
      </c>
      <c r="F1593" s="13">
        <v>8.49</v>
      </c>
      <c r="G1593" s="13">
        <v>5.8</v>
      </c>
      <c r="K1593" s="13">
        <v>243</v>
      </c>
      <c r="L1593" s="31">
        <f>AVERAGE(K1589:K1593)</f>
        <v>548.4</v>
      </c>
      <c r="M1593" s="38">
        <f>GEOMEAN(K1589:K1593)</f>
        <v>442.16309034327645</v>
      </c>
      <c r="N1593" s="55" t="s">
        <v>937</v>
      </c>
    </row>
    <row r="1594" spans="1:39" x14ac:dyDescent="0.3">
      <c r="A1594" s="32">
        <v>45630</v>
      </c>
      <c r="B1594" s="13" t="s">
        <v>940</v>
      </c>
      <c r="D1594" s="49"/>
      <c r="E1594" s="49"/>
      <c r="F1594" s="49"/>
      <c r="G1594" s="49"/>
    </row>
    <row r="1595" spans="1:39" x14ac:dyDescent="0.3">
      <c r="A1595" s="32">
        <v>45635</v>
      </c>
      <c r="B1595" s="26">
        <v>0.3959259259259259</v>
      </c>
      <c r="C1595" s="13">
        <v>1234</v>
      </c>
      <c r="D1595" s="13">
        <v>802</v>
      </c>
      <c r="E1595" s="13">
        <v>11.37</v>
      </c>
      <c r="F1595" s="13">
        <v>8.02</v>
      </c>
      <c r="G1595" s="13">
        <v>7.4</v>
      </c>
      <c r="K1595" s="13">
        <v>2851</v>
      </c>
    </row>
    <row r="1596" spans="1:39" x14ac:dyDescent="0.3">
      <c r="A1596" s="32">
        <v>45638</v>
      </c>
      <c r="B1596" s="26">
        <v>0.36585648148148148</v>
      </c>
      <c r="C1596" s="13">
        <v>1182</v>
      </c>
      <c r="D1596" s="13">
        <v>768</v>
      </c>
      <c r="E1596" s="13">
        <v>15.76</v>
      </c>
      <c r="F1596" s="13">
        <v>8.33</v>
      </c>
      <c r="G1596" s="13">
        <v>-0.1</v>
      </c>
      <c r="K1596" s="13">
        <v>487</v>
      </c>
    </row>
    <row r="1597" spans="1:39" x14ac:dyDescent="0.3">
      <c r="A1597" s="32">
        <v>45644</v>
      </c>
      <c r="B1597" s="26">
        <v>0.37624999999999997</v>
      </c>
      <c r="C1597" s="13">
        <v>933</v>
      </c>
      <c r="D1597" s="13">
        <v>607</v>
      </c>
      <c r="E1597" s="13">
        <v>12.57</v>
      </c>
      <c r="F1597" s="13">
        <v>8.06</v>
      </c>
      <c r="G1597" s="13">
        <v>5.5</v>
      </c>
      <c r="K1597" s="13">
        <v>591</v>
      </c>
    </row>
    <row r="1598" spans="1:39" x14ac:dyDescent="0.3">
      <c r="A1598" s="32">
        <v>45652</v>
      </c>
      <c r="B1598" s="26">
        <v>0.50290509259259264</v>
      </c>
      <c r="C1598" s="13">
        <v>1477</v>
      </c>
      <c r="D1598" s="13">
        <v>960</v>
      </c>
      <c r="E1598" s="13">
        <v>13.69</v>
      </c>
      <c r="F1598" s="13">
        <v>8.17</v>
      </c>
      <c r="G1598" s="13">
        <v>6.7</v>
      </c>
      <c r="K1598" s="13">
        <v>529</v>
      </c>
      <c r="L1598" s="31">
        <f>AVERAGE(K1594:K1598)</f>
        <v>1114.5</v>
      </c>
      <c r="M1598" s="38">
        <f>GEOMEAN(K1594:K1598)</f>
        <v>811.69399469855193</v>
      </c>
      <c r="N1598" s="55" t="s">
        <v>938</v>
      </c>
    </row>
  </sheetData>
  <conditionalFormatting sqref="K1:K1539 K1599:K65537">
    <cfRule type="cellIs" dxfId="319" priority="4" stopIfTrue="1" operator="greaterThanOrEqual">
      <formula>235</formula>
    </cfRule>
  </conditionalFormatting>
  <conditionalFormatting sqref="M2:M1224">
    <cfRule type="cellIs" dxfId="318" priority="5" stopIfTrue="1" operator="greaterThanOrEqual">
      <formula>125</formula>
    </cfRule>
  </conditionalFormatting>
  <conditionalFormatting sqref="M1226:M1539 M1599:M65537">
    <cfRule type="cellIs" dxfId="317" priority="3" stopIfTrue="1" operator="greaterThanOrEqual">
      <formula>125</formula>
    </cfRule>
  </conditionalFormatting>
  <conditionalFormatting sqref="K1540:K1598">
    <cfRule type="cellIs" dxfId="46" priority="2" stopIfTrue="1" operator="greaterThanOrEqual">
      <formula>235</formula>
    </cfRule>
  </conditionalFormatting>
  <conditionalFormatting sqref="M1540:M1598">
    <cfRule type="cellIs" dxfId="45" priority="1" stopIfTrue="1" operator="greaterThanOrEqual">
      <formula>125</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5CA9-156F-4BFA-B1FD-C3A6DD01FAF7}">
  <dimension ref="A1:AO1584"/>
  <sheetViews>
    <sheetView zoomScale="75" zoomScaleNormal="75" workbookViewId="0">
      <pane ySplit="3" topLeftCell="A1569" activePane="bottomLeft" state="frozen"/>
      <selection pane="bottomLeft" activeCell="A1585" sqref="A1585"/>
    </sheetView>
  </sheetViews>
  <sheetFormatPr defaultRowHeight="14" x14ac:dyDescent="0.3"/>
  <cols>
    <col min="1" max="1" width="10.1796875" style="28" bestFit="1" customWidth="1"/>
    <col min="2" max="2" width="9.36328125" style="13" bestFit="1" customWidth="1"/>
    <col min="3" max="4" width="9.81640625" style="13" bestFit="1" customWidth="1"/>
    <col min="5" max="7" width="8.90625" style="13" bestFit="1" customWidth="1"/>
    <col min="8" max="10" width="0" style="13" hidden="1" customWidth="1"/>
    <col min="11" max="11" width="9.453125" style="13" customWidth="1"/>
    <col min="12" max="12" width="8.90625" style="13" bestFit="1" customWidth="1"/>
    <col min="13" max="13" width="11.54296875" style="27" customWidth="1"/>
    <col min="14" max="14" width="8.7265625" style="28"/>
    <col min="15" max="23" width="9.453125" style="28" customWidth="1"/>
    <col min="24" max="24" width="12.54296875" style="28" customWidth="1"/>
    <col min="25" max="29" width="9.453125" style="28" customWidth="1"/>
    <col min="30" max="30" width="10" style="28" customWidth="1"/>
    <col min="31" max="32" width="10.453125" style="28" customWidth="1"/>
    <col min="33" max="33" width="8.90625" style="13" bestFit="1" customWidth="1"/>
    <col min="34" max="34" width="11" style="28" customWidth="1"/>
    <col min="35" max="35" width="9.453125" style="28" customWidth="1"/>
    <col min="36" max="36" width="8.90625" style="13" bestFit="1" customWidth="1"/>
    <col min="37" max="37" width="8.7265625" style="13"/>
    <col min="38" max="39" width="8.90625" style="13" bestFit="1" customWidth="1"/>
    <col min="40" max="16384" width="8.7265625" style="13"/>
  </cols>
  <sheetData>
    <row r="1" spans="1:41" x14ac:dyDescent="0.3">
      <c r="A1" s="34" t="s">
        <v>806</v>
      </c>
      <c r="E1" s="35" t="s">
        <v>807</v>
      </c>
      <c r="K1" s="28">
        <v>39.758167</v>
      </c>
      <c r="L1" s="28">
        <v>-86.107611000000006</v>
      </c>
      <c r="M1" s="84" t="s">
        <v>808</v>
      </c>
    </row>
    <row r="2" spans="1:41" x14ac:dyDescent="0.3">
      <c r="A2" s="36" t="s">
        <v>89</v>
      </c>
      <c r="B2" s="36" t="s">
        <v>90</v>
      </c>
      <c r="C2" s="36" t="s">
        <v>11</v>
      </c>
      <c r="D2" s="36" t="s">
        <v>13</v>
      </c>
      <c r="E2" s="36" t="s">
        <v>15</v>
      </c>
      <c r="F2" s="36" t="s">
        <v>9</v>
      </c>
      <c r="G2" s="36" t="s">
        <v>5</v>
      </c>
      <c r="H2" s="36" t="s">
        <v>91</v>
      </c>
      <c r="I2" s="36" t="s">
        <v>92</v>
      </c>
      <c r="J2" s="36" t="s">
        <v>93</v>
      </c>
      <c r="K2" s="36"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37" t="s">
        <v>97</v>
      </c>
      <c r="AF2" s="37" t="s">
        <v>98</v>
      </c>
      <c r="AG2" s="80" t="s">
        <v>70</v>
      </c>
      <c r="AH2" s="80" t="s">
        <v>66</v>
      </c>
      <c r="AI2" s="80" t="s">
        <v>64</v>
      </c>
      <c r="AJ2" s="29" t="s">
        <v>68</v>
      </c>
      <c r="AK2" s="29" t="s">
        <v>62</v>
      </c>
      <c r="AL2" s="29" t="s">
        <v>72</v>
      </c>
      <c r="AM2" s="29" t="s">
        <v>649</v>
      </c>
      <c r="AO2" s="85" t="s">
        <v>650</v>
      </c>
    </row>
    <row r="3" spans="1:41" x14ac:dyDescent="0.3">
      <c r="A3" s="28" t="s">
        <v>101</v>
      </c>
      <c r="B3" s="28" t="s">
        <v>102</v>
      </c>
      <c r="C3" s="39" t="s">
        <v>103</v>
      </c>
      <c r="D3" s="28" t="s">
        <v>104</v>
      </c>
      <c r="E3" s="28" t="s">
        <v>105</v>
      </c>
      <c r="F3" s="28" t="s">
        <v>2</v>
      </c>
      <c r="G3" s="28" t="s">
        <v>106</v>
      </c>
      <c r="H3" s="28" t="s">
        <v>107</v>
      </c>
      <c r="I3" s="28" t="s">
        <v>108</v>
      </c>
      <c r="J3" s="28" t="s">
        <v>109</v>
      </c>
      <c r="K3" s="29" t="s">
        <v>110</v>
      </c>
      <c r="M3" s="40"/>
    </row>
    <row r="4" spans="1:41" x14ac:dyDescent="0.3">
      <c r="A4" s="41">
        <v>35768</v>
      </c>
      <c r="B4" s="28">
        <v>95755</v>
      </c>
      <c r="C4" s="28">
        <v>711</v>
      </c>
      <c r="D4" s="28">
        <v>0.45500000000000002</v>
      </c>
      <c r="E4" s="28">
        <v>11.09</v>
      </c>
      <c r="F4" s="28">
        <v>7.7</v>
      </c>
      <c r="G4" s="28">
        <v>4.4800000000000004</v>
      </c>
      <c r="H4" s="28" t="s">
        <v>112</v>
      </c>
      <c r="I4" s="28">
        <v>0.9</v>
      </c>
      <c r="J4" s="28" t="s">
        <v>151</v>
      </c>
      <c r="K4" s="13">
        <v>200</v>
      </c>
    </row>
    <row r="5" spans="1:41" x14ac:dyDescent="0.3">
      <c r="A5" s="41">
        <v>35772</v>
      </c>
      <c r="B5" s="28">
        <v>104135</v>
      </c>
      <c r="C5" s="28">
        <v>869</v>
      </c>
      <c r="D5" s="28">
        <v>0.55599999999999994</v>
      </c>
      <c r="E5" s="28">
        <v>12.48</v>
      </c>
      <c r="F5" s="28">
        <v>7.79</v>
      </c>
      <c r="G5" s="28">
        <v>1.0900000000000001</v>
      </c>
      <c r="H5" s="28" t="s">
        <v>112</v>
      </c>
      <c r="I5" s="28">
        <v>0.6</v>
      </c>
      <c r="J5" s="28" t="s">
        <v>162</v>
      </c>
      <c r="K5" s="13">
        <v>20</v>
      </c>
    </row>
    <row r="6" spans="1:41" x14ac:dyDescent="0.3">
      <c r="A6" s="41">
        <v>35782</v>
      </c>
      <c r="B6" s="28">
        <v>92756</v>
      </c>
      <c r="C6" s="28">
        <v>1021</v>
      </c>
      <c r="D6" s="28">
        <v>0.65400000000000003</v>
      </c>
      <c r="E6" s="28">
        <v>12.87</v>
      </c>
      <c r="F6" s="28">
        <v>7.94</v>
      </c>
      <c r="G6" s="28">
        <v>0.71</v>
      </c>
      <c r="H6" s="28" t="s">
        <v>112</v>
      </c>
      <c r="I6" s="28">
        <v>0.4</v>
      </c>
      <c r="J6" s="28" t="s">
        <v>130</v>
      </c>
      <c r="K6" s="13">
        <v>70</v>
      </c>
    </row>
    <row r="7" spans="1:41" x14ac:dyDescent="0.3">
      <c r="A7" s="41">
        <v>35786</v>
      </c>
      <c r="B7" s="28">
        <v>95044</v>
      </c>
      <c r="C7" s="28">
        <v>804</v>
      </c>
      <c r="D7" s="28">
        <v>0.51500000000000001</v>
      </c>
      <c r="E7" s="28">
        <v>10.44</v>
      </c>
      <c r="F7" s="28">
        <v>7.69</v>
      </c>
      <c r="G7" s="28">
        <v>3.19</v>
      </c>
      <c r="H7" s="28" t="s">
        <v>112</v>
      </c>
      <c r="I7" s="28">
        <v>0.5</v>
      </c>
      <c r="J7" s="28" t="s">
        <v>151</v>
      </c>
      <c r="K7" s="46">
        <v>5100</v>
      </c>
    </row>
    <row r="8" spans="1:41" x14ac:dyDescent="0.3">
      <c r="A8" s="41" t="s">
        <v>209</v>
      </c>
      <c r="B8" s="28">
        <v>110932</v>
      </c>
      <c r="C8" s="28">
        <v>857</v>
      </c>
      <c r="D8" s="28">
        <v>0.54899999999999993</v>
      </c>
      <c r="E8" s="28">
        <v>14.51</v>
      </c>
      <c r="F8" s="28">
        <v>7.82</v>
      </c>
      <c r="G8" s="28">
        <v>0.33</v>
      </c>
      <c r="H8" s="28" t="s">
        <v>112</v>
      </c>
      <c r="I8" s="28">
        <v>1.3</v>
      </c>
      <c r="J8" s="28" t="s">
        <v>162</v>
      </c>
      <c r="K8" s="13">
        <v>40</v>
      </c>
      <c r="L8" s="46">
        <f>AVERAGE(K4:K8)</f>
        <v>1086</v>
      </c>
      <c r="M8" s="81">
        <f>GEOMEAN(K4:K8)</f>
        <v>141.69601606116188</v>
      </c>
    </row>
    <row r="9" spans="1:41" x14ac:dyDescent="0.3">
      <c r="A9" s="41">
        <v>35802</v>
      </c>
      <c r="B9" s="13">
        <v>95331</v>
      </c>
      <c r="C9" s="13">
        <v>618</v>
      </c>
      <c r="D9" s="13">
        <v>0.39600000000000002</v>
      </c>
      <c r="E9" s="13">
        <v>8.3800000000000008</v>
      </c>
      <c r="F9" s="13">
        <v>7.82</v>
      </c>
      <c r="G9" s="13">
        <v>11.18</v>
      </c>
      <c r="H9" s="28" t="s">
        <v>112</v>
      </c>
      <c r="I9" s="13">
        <v>0.1</v>
      </c>
      <c r="J9" s="13">
        <v>46</v>
      </c>
      <c r="K9" s="46">
        <v>2000</v>
      </c>
    </row>
    <row r="10" spans="1:41" x14ac:dyDescent="0.3">
      <c r="A10" s="41">
        <v>35809</v>
      </c>
      <c r="B10" s="28">
        <v>95028</v>
      </c>
      <c r="C10" s="28">
        <v>1007</v>
      </c>
      <c r="D10" s="28">
        <v>0.64400000000000002</v>
      </c>
      <c r="E10" s="28">
        <v>13.58</v>
      </c>
      <c r="F10" s="28">
        <v>7.73</v>
      </c>
      <c r="G10" s="28">
        <v>-0.02</v>
      </c>
      <c r="H10" s="28" t="s">
        <v>112</v>
      </c>
      <c r="I10" s="28">
        <v>0.7</v>
      </c>
      <c r="J10" s="28">
        <v>48.7</v>
      </c>
      <c r="K10" s="13">
        <v>40</v>
      </c>
    </row>
    <row r="11" spans="1:41" x14ac:dyDescent="0.3">
      <c r="A11" s="41">
        <v>35816</v>
      </c>
      <c r="B11" s="13">
        <v>93618</v>
      </c>
      <c r="C11" s="13">
        <v>1199</v>
      </c>
      <c r="D11" s="13">
        <v>0.76700000000000002</v>
      </c>
      <c r="E11" s="13">
        <v>13.38</v>
      </c>
      <c r="F11" s="13">
        <v>7.85</v>
      </c>
      <c r="G11" s="13">
        <v>0.46</v>
      </c>
      <c r="H11" s="28" t="s">
        <v>112</v>
      </c>
      <c r="I11" s="13">
        <v>0.4</v>
      </c>
      <c r="J11" s="13">
        <v>59.3</v>
      </c>
      <c r="K11" s="13">
        <v>20</v>
      </c>
    </row>
    <row r="12" spans="1:41" s="28" customFormat="1" x14ac:dyDescent="0.3">
      <c r="A12" s="41" t="s">
        <v>809</v>
      </c>
      <c r="B12" s="28" t="s">
        <v>810</v>
      </c>
      <c r="C12" s="28">
        <v>909</v>
      </c>
      <c r="D12" s="28">
        <v>0.58200000000000007</v>
      </c>
      <c r="E12" s="28" t="s">
        <v>811</v>
      </c>
      <c r="F12" s="28" t="s">
        <v>812</v>
      </c>
      <c r="G12" s="28" t="s">
        <v>813</v>
      </c>
      <c r="H12" s="28" t="s">
        <v>112</v>
      </c>
      <c r="I12" s="28" t="s">
        <v>129</v>
      </c>
      <c r="J12" s="28" t="s">
        <v>814</v>
      </c>
      <c r="K12" s="28">
        <v>40</v>
      </c>
      <c r="L12" s="13"/>
      <c r="M12" s="40"/>
    </row>
    <row r="13" spans="1:41" x14ac:dyDescent="0.3">
      <c r="A13" s="41">
        <v>35824</v>
      </c>
      <c r="B13" s="13">
        <v>94620</v>
      </c>
      <c r="C13" s="13">
        <v>1074</v>
      </c>
      <c r="D13" s="13">
        <v>0.68699999999999994</v>
      </c>
      <c r="E13" s="13">
        <v>13.7</v>
      </c>
      <c r="F13" s="13">
        <v>7.58</v>
      </c>
      <c r="G13" s="13">
        <v>3.92</v>
      </c>
      <c r="H13" s="28" t="s">
        <v>112</v>
      </c>
      <c r="I13" s="13">
        <v>0</v>
      </c>
      <c r="J13" s="13">
        <v>58.5</v>
      </c>
      <c r="K13" s="13">
        <v>30</v>
      </c>
      <c r="L13" s="13">
        <f>AVERAGE(K9:K13)</f>
        <v>426</v>
      </c>
      <c r="M13" s="84">
        <f>GEOMEAN(K9:K13)</f>
        <v>71.888636374760466</v>
      </c>
    </row>
    <row r="14" spans="1:41" x14ac:dyDescent="0.3">
      <c r="A14" s="41">
        <v>35828</v>
      </c>
      <c r="B14" s="13">
        <v>93337</v>
      </c>
      <c r="C14" s="13">
        <v>1097</v>
      </c>
      <c r="D14" s="13">
        <v>0.70199999999999996</v>
      </c>
      <c r="E14" s="13">
        <v>15.11</v>
      </c>
      <c r="F14" s="13">
        <v>7.84</v>
      </c>
      <c r="G14" s="13">
        <v>4.53</v>
      </c>
      <c r="H14" s="28" t="s">
        <v>112</v>
      </c>
      <c r="I14" s="13">
        <v>0.3</v>
      </c>
      <c r="J14" s="13">
        <v>78.400000000000006</v>
      </c>
      <c r="K14" s="13">
        <v>10</v>
      </c>
    </row>
    <row r="15" spans="1:41" x14ac:dyDescent="0.3">
      <c r="A15" s="41">
        <v>35830</v>
      </c>
      <c r="B15" s="13">
        <v>101352</v>
      </c>
      <c r="C15" s="13">
        <v>1096</v>
      </c>
      <c r="D15" s="13">
        <v>0.70199999999999996</v>
      </c>
      <c r="E15" s="13">
        <v>13.05</v>
      </c>
      <c r="F15" s="13">
        <v>7.92</v>
      </c>
      <c r="G15" s="13">
        <v>0.91</v>
      </c>
      <c r="H15" s="28" t="s">
        <v>112</v>
      </c>
      <c r="I15" s="13">
        <v>0.2</v>
      </c>
      <c r="J15" s="13">
        <v>60.7</v>
      </c>
      <c r="K15" s="13">
        <v>20</v>
      </c>
    </row>
    <row r="16" spans="1:41" x14ac:dyDescent="0.3">
      <c r="A16" s="41">
        <v>35836</v>
      </c>
      <c r="B16" s="28">
        <v>100302</v>
      </c>
      <c r="C16" s="28">
        <v>1134</v>
      </c>
      <c r="D16" s="28">
        <v>0.72599999999999998</v>
      </c>
      <c r="E16" s="28">
        <v>12.81</v>
      </c>
      <c r="F16" s="28">
        <v>7.79</v>
      </c>
      <c r="G16" s="28">
        <v>3.04</v>
      </c>
      <c r="H16" s="28" t="s">
        <v>112</v>
      </c>
      <c r="I16" s="28">
        <v>0.6</v>
      </c>
      <c r="J16" s="28" t="s">
        <v>168</v>
      </c>
      <c r="K16" s="13">
        <v>10</v>
      </c>
    </row>
    <row r="17" spans="1:13" x14ac:dyDescent="0.3">
      <c r="A17" s="41">
        <v>35844</v>
      </c>
      <c r="B17" s="28">
        <v>94352</v>
      </c>
      <c r="C17" s="28">
        <v>510</v>
      </c>
      <c r="D17" s="28">
        <v>0.32599999999999996</v>
      </c>
      <c r="E17" s="28">
        <v>9.5299999999999994</v>
      </c>
      <c r="F17" s="28">
        <v>7.85</v>
      </c>
      <c r="G17" s="28">
        <v>7.08</v>
      </c>
      <c r="H17" s="28" t="s">
        <v>112</v>
      </c>
      <c r="I17" s="28">
        <v>0.2</v>
      </c>
      <c r="J17" s="28" t="s">
        <v>683</v>
      </c>
      <c r="K17" s="46">
        <v>1500</v>
      </c>
    </row>
    <row r="18" spans="1:13" x14ac:dyDescent="0.3">
      <c r="A18" s="41">
        <v>35850</v>
      </c>
      <c r="B18" s="28">
        <v>92728</v>
      </c>
      <c r="C18" s="28">
        <v>754</v>
      </c>
      <c r="D18" s="28">
        <v>0.48300000000000004</v>
      </c>
      <c r="E18" s="28">
        <v>10.7</v>
      </c>
      <c r="F18" s="28">
        <v>7.84</v>
      </c>
      <c r="G18" s="28">
        <v>5.21</v>
      </c>
      <c r="H18" s="28" t="s">
        <v>112</v>
      </c>
      <c r="I18" s="28">
        <v>0</v>
      </c>
      <c r="J18" s="28" t="s">
        <v>123</v>
      </c>
      <c r="K18" s="46">
        <v>620</v>
      </c>
      <c r="L18" s="13">
        <f>AVERAGE(K14:K18)</f>
        <v>432</v>
      </c>
      <c r="M18" s="84">
        <f>GEOMEAN(K14:K18)</f>
        <v>71.433608432407624</v>
      </c>
    </row>
    <row r="19" spans="1:13" x14ac:dyDescent="0.3">
      <c r="A19" s="41">
        <v>35859</v>
      </c>
      <c r="B19" s="28">
        <v>100119</v>
      </c>
      <c r="C19" s="28">
        <v>1033</v>
      </c>
      <c r="D19" s="28">
        <v>0.66100000000000003</v>
      </c>
      <c r="E19" s="28">
        <v>12.36</v>
      </c>
      <c r="F19" s="28">
        <v>7.55</v>
      </c>
      <c r="G19" s="28">
        <v>1.73</v>
      </c>
      <c r="H19" s="28" t="s">
        <v>112</v>
      </c>
      <c r="I19" s="28">
        <v>0.2</v>
      </c>
      <c r="J19" s="28" t="s">
        <v>698</v>
      </c>
      <c r="K19" s="46">
        <v>340</v>
      </c>
    </row>
    <row r="20" spans="1:13" x14ac:dyDescent="0.3">
      <c r="A20" s="41">
        <v>35865</v>
      </c>
      <c r="B20" s="28">
        <v>94647</v>
      </c>
      <c r="C20" s="28">
        <v>1059</v>
      </c>
      <c r="D20" s="28">
        <v>0.67799999999999994</v>
      </c>
      <c r="E20" s="28">
        <v>13.06</v>
      </c>
      <c r="F20" s="28">
        <v>8.33</v>
      </c>
      <c r="G20" s="28">
        <v>0.11</v>
      </c>
      <c r="H20" s="28" t="s">
        <v>112</v>
      </c>
      <c r="I20" s="28">
        <v>0.6</v>
      </c>
      <c r="J20" s="28" t="s">
        <v>211</v>
      </c>
      <c r="K20" s="46">
        <v>290</v>
      </c>
    </row>
    <row r="21" spans="1:13" x14ac:dyDescent="0.3">
      <c r="A21" s="41">
        <v>35866</v>
      </c>
      <c r="B21" s="28">
        <v>103226</v>
      </c>
      <c r="C21" s="28">
        <v>1120</v>
      </c>
      <c r="D21" s="28">
        <v>0.71699999999999997</v>
      </c>
      <c r="E21" s="28">
        <v>13.23</v>
      </c>
      <c r="F21" s="28">
        <v>7.61</v>
      </c>
      <c r="G21" s="28">
        <v>0.11</v>
      </c>
      <c r="H21" s="28" t="s">
        <v>112</v>
      </c>
      <c r="I21" s="28">
        <v>0.6</v>
      </c>
      <c r="J21" s="28" t="s">
        <v>261</v>
      </c>
      <c r="K21" s="13">
        <v>40</v>
      </c>
    </row>
    <row r="22" spans="1:13" x14ac:dyDescent="0.3">
      <c r="A22" s="41">
        <v>35872</v>
      </c>
      <c r="B22" s="28">
        <v>100940</v>
      </c>
      <c r="C22" s="28">
        <v>491</v>
      </c>
      <c r="D22" s="28">
        <v>0.31399999999999995</v>
      </c>
      <c r="E22" s="28">
        <v>10.53</v>
      </c>
      <c r="F22" s="28">
        <v>7.76</v>
      </c>
      <c r="G22" s="28">
        <v>8.49</v>
      </c>
      <c r="H22" s="28" t="s">
        <v>112</v>
      </c>
      <c r="I22" s="28">
        <v>0.5</v>
      </c>
      <c r="J22" s="28" t="s">
        <v>113</v>
      </c>
      <c r="K22" s="46">
        <v>24000</v>
      </c>
    </row>
    <row r="23" spans="1:13" x14ac:dyDescent="0.3">
      <c r="A23" s="41">
        <v>35880</v>
      </c>
      <c r="B23" s="28">
        <v>93912</v>
      </c>
      <c r="C23" s="28">
        <v>957</v>
      </c>
      <c r="D23" s="28">
        <v>0.61299999999999999</v>
      </c>
      <c r="E23" s="28">
        <v>10.54</v>
      </c>
      <c r="F23" s="28">
        <v>8.0500000000000007</v>
      </c>
      <c r="G23" s="28">
        <v>10.82</v>
      </c>
      <c r="H23" s="28" t="s">
        <v>112</v>
      </c>
      <c r="I23" s="28">
        <v>0.3</v>
      </c>
      <c r="J23" s="28" t="s">
        <v>253</v>
      </c>
      <c r="K23" s="13">
        <v>40</v>
      </c>
      <c r="L23" s="13">
        <f>AVERAGE(K19:K23)</f>
        <v>4942</v>
      </c>
      <c r="M23" s="81">
        <f>GEOMEAN(K19:K23)</f>
        <v>327.82466634390016</v>
      </c>
    </row>
    <row r="24" spans="1:13" x14ac:dyDescent="0.3">
      <c r="A24" s="41">
        <v>35893</v>
      </c>
      <c r="B24" s="13">
        <v>93343</v>
      </c>
      <c r="C24" s="28">
        <v>808</v>
      </c>
      <c r="D24" s="28">
        <v>0.51700000000000002</v>
      </c>
      <c r="E24" s="28">
        <v>10.11</v>
      </c>
      <c r="F24" s="28">
        <v>7.95</v>
      </c>
      <c r="G24" s="28">
        <v>12.59</v>
      </c>
      <c r="H24" s="28" t="s">
        <v>112</v>
      </c>
      <c r="I24" s="28">
        <v>0.3</v>
      </c>
      <c r="J24" s="28" t="s">
        <v>253</v>
      </c>
      <c r="K24" s="46">
        <v>750</v>
      </c>
    </row>
    <row r="25" spans="1:13" x14ac:dyDescent="0.3">
      <c r="A25" s="41">
        <v>35900</v>
      </c>
      <c r="B25" s="28">
        <v>84007</v>
      </c>
      <c r="C25" s="28">
        <v>747</v>
      </c>
      <c r="D25" s="28">
        <v>0.47800000000000004</v>
      </c>
      <c r="E25" s="28">
        <v>10.26</v>
      </c>
      <c r="F25" s="28">
        <v>7.94</v>
      </c>
      <c r="G25" s="28">
        <v>12.51</v>
      </c>
      <c r="H25" s="28" t="s">
        <v>112</v>
      </c>
      <c r="I25" s="28">
        <v>0.1</v>
      </c>
      <c r="J25" s="28" t="s">
        <v>253</v>
      </c>
      <c r="K25" s="13">
        <v>100</v>
      </c>
    </row>
    <row r="26" spans="1:13" x14ac:dyDescent="0.3">
      <c r="A26" s="41">
        <v>35907</v>
      </c>
      <c r="B26" s="28">
        <v>95806</v>
      </c>
      <c r="C26" s="28">
        <v>720</v>
      </c>
      <c r="D26" s="28">
        <v>0.46</v>
      </c>
      <c r="E26" s="28">
        <v>11.76</v>
      </c>
      <c r="F26" s="28">
        <v>7.62</v>
      </c>
      <c r="G26" s="28">
        <v>10.83</v>
      </c>
      <c r="H26" s="28" t="s">
        <v>112</v>
      </c>
      <c r="I26" s="28">
        <v>0.2</v>
      </c>
      <c r="J26" s="28">
        <v>48.6</v>
      </c>
      <c r="K26" s="46">
        <v>300</v>
      </c>
    </row>
    <row r="27" spans="1:13" x14ac:dyDescent="0.3">
      <c r="A27" s="41">
        <v>35912</v>
      </c>
      <c r="B27" s="13">
        <v>85609</v>
      </c>
      <c r="C27" s="28">
        <v>832</v>
      </c>
      <c r="D27" s="28">
        <v>0.53200000000000003</v>
      </c>
      <c r="E27" s="28">
        <v>11.09</v>
      </c>
      <c r="F27" s="28">
        <v>7.85</v>
      </c>
      <c r="G27" s="28">
        <v>9.83</v>
      </c>
      <c r="H27" s="28" t="s">
        <v>112</v>
      </c>
      <c r="I27" s="28">
        <v>0.3</v>
      </c>
      <c r="J27" s="28" t="s">
        <v>211</v>
      </c>
      <c r="K27" s="13">
        <v>20</v>
      </c>
    </row>
    <row r="28" spans="1:13" x14ac:dyDescent="0.3">
      <c r="A28" s="41">
        <v>35915</v>
      </c>
      <c r="B28" s="28">
        <v>92204</v>
      </c>
      <c r="C28" s="28">
        <v>243</v>
      </c>
      <c r="D28" s="28">
        <v>0.156</v>
      </c>
      <c r="E28" s="28">
        <v>8.99</v>
      </c>
      <c r="F28" s="28">
        <v>7.25</v>
      </c>
      <c r="G28" s="28">
        <v>14.09</v>
      </c>
      <c r="H28" s="28" t="s">
        <v>112</v>
      </c>
      <c r="I28" s="28">
        <v>0.5</v>
      </c>
      <c r="J28" s="28">
        <v>41.2</v>
      </c>
      <c r="K28" s="46">
        <v>39000</v>
      </c>
      <c r="L28" s="13">
        <f>AVERAGE(K24:K28)</f>
        <v>8034</v>
      </c>
      <c r="M28" s="81">
        <f>GEOMEAN(K24:K28)</f>
        <v>445.50791493790098</v>
      </c>
    </row>
    <row r="29" spans="1:13" x14ac:dyDescent="0.3">
      <c r="A29" s="41">
        <v>35919</v>
      </c>
      <c r="B29" s="28">
        <v>103740</v>
      </c>
      <c r="C29" s="28">
        <v>575</v>
      </c>
      <c r="D29" s="28">
        <v>0.36799999999999999</v>
      </c>
      <c r="E29" s="28">
        <v>9.9700000000000006</v>
      </c>
      <c r="F29" s="28">
        <v>7.78</v>
      </c>
      <c r="G29" s="28">
        <v>13.9</v>
      </c>
      <c r="H29" s="28" t="s">
        <v>112</v>
      </c>
      <c r="I29" s="28">
        <v>0.1</v>
      </c>
      <c r="J29" s="28" t="s">
        <v>742</v>
      </c>
      <c r="K29" s="42">
        <v>600</v>
      </c>
    </row>
    <row r="30" spans="1:13" x14ac:dyDescent="0.3">
      <c r="A30" s="41">
        <v>35926</v>
      </c>
      <c r="B30" s="28">
        <v>102939</v>
      </c>
      <c r="C30" s="28">
        <v>782</v>
      </c>
      <c r="D30" s="28">
        <v>0.5</v>
      </c>
      <c r="E30" s="28">
        <v>8.74</v>
      </c>
      <c r="F30" s="28">
        <v>7.91</v>
      </c>
      <c r="G30" s="28">
        <v>16.45</v>
      </c>
      <c r="H30" s="28" t="s">
        <v>112</v>
      </c>
      <c r="I30" s="28">
        <v>0.2</v>
      </c>
      <c r="J30" s="28" t="s">
        <v>206</v>
      </c>
      <c r="K30" s="42">
        <v>390</v>
      </c>
    </row>
    <row r="31" spans="1:13" x14ac:dyDescent="0.3">
      <c r="A31" s="41">
        <v>35933</v>
      </c>
      <c r="B31" s="28">
        <v>105755</v>
      </c>
      <c r="C31" s="28">
        <v>1018</v>
      </c>
      <c r="D31" s="28">
        <v>0.65199999999999991</v>
      </c>
      <c r="E31" s="28">
        <v>8.82</v>
      </c>
      <c r="F31" s="28">
        <v>7.9</v>
      </c>
      <c r="G31" s="28">
        <v>19.010000000000002</v>
      </c>
      <c r="H31" s="28" t="s">
        <v>112</v>
      </c>
      <c r="I31" s="28">
        <v>0.2</v>
      </c>
      <c r="J31" s="28" t="s">
        <v>767</v>
      </c>
      <c r="K31" s="42">
        <v>650</v>
      </c>
    </row>
    <row r="32" spans="1:13" x14ac:dyDescent="0.3">
      <c r="A32" s="41">
        <v>35935</v>
      </c>
      <c r="B32" s="28">
        <v>103032</v>
      </c>
      <c r="C32" s="28">
        <v>718</v>
      </c>
      <c r="D32" s="28">
        <v>0.46</v>
      </c>
      <c r="E32" s="28">
        <v>8.0399999999999991</v>
      </c>
      <c r="F32" s="28">
        <v>7.72</v>
      </c>
      <c r="G32" s="28">
        <v>21.36</v>
      </c>
      <c r="H32" s="28" t="s">
        <v>112</v>
      </c>
      <c r="I32" s="28">
        <v>0.3</v>
      </c>
      <c r="J32" s="28" t="s">
        <v>208</v>
      </c>
      <c r="K32" s="42">
        <v>4600</v>
      </c>
    </row>
    <row r="33" spans="1:14" x14ac:dyDescent="0.3">
      <c r="A33" s="41">
        <v>35943</v>
      </c>
      <c r="B33" s="28">
        <v>102427</v>
      </c>
      <c r="C33" s="28">
        <v>914</v>
      </c>
      <c r="D33" s="28">
        <v>0.58499999999999996</v>
      </c>
      <c r="E33" s="28">
        <v>8.7899999999999991</v>
      </c>
      <c r="F33" s="28">
        <v>7.87</v>
      </c>
      <c r="G33" s="28">
        <v>19.61</v>
      </c>
      <c r="H33" s="28" t="s">
        <v>112</v>
      </c>
      <c r="I33" s="28">
        <v>0.5</v>
      </c>
      <c r="J33" s="28" t="s">
        <v>206</v>
      </c>
      <c r="K33" s="42">
        <v>3000</v>
      </c>
      <c r="L33" s="13">
        <f>AVERAGE(K29:K33)</f>
        <v>1848</v>
      </c>
      <c r="M33" s="43">
        <f>GEOMEAN(K29:K33)</f>
        <v>1159.8495547071234</v>
      </c>
    </row>
    <row r="34" spans="1:14" x14ac:dyDescent="0.3">
      <c r="A34" s="41">
        <v>35947</v>
      </c>
      <c r="B34" s="28">
        <v>113151</v>
      </c>
      <c r="C34" s="28">
        <v>444</v>
      </c>
      <c r="D34" s="28">
        <v>0.28400000000000003</v>
      </c>
      <c r="E34" s="28">
        <v>7.44</v>
      </c>
      <c r="F34" s="28">
        <v>7.91</v>
      </c>
      <c r="G34" s="28">
        <v>20.88</v>
      </c>
      <c r="H34" s="28" t="s">
        <v>112</v>
      </c>
      <c r="I34" s="28">
        <v>0.1</v>
      </c>
      <c r="J34" s="28" t="s">
        <v>257</v>
      </c>
      <c r="K34" s="46">
        <v>1300</v>
      </c>
    </row>
    <row r="35" spans="1:14" x14ac:dyDescent="0.3">
      <c r="A35" s="41">
        <v>35954</v>
      </c>
      <c r="B35" s="13">
        <v>92300</v>
      </c>
      <c r="C35" s="13" t="e">
        <v>#VALUE!</v>
      </c>
      <c r="D35" s="13">
        <v>0</v>
      </c>
      <c r="K35" s="46">
        <v>500</v>
      </c>
    </row>
    <row r="36" spans="1:14" x14ac:dyDescent="0.3">
      <c r="A36" s="41">
        <v>35961</v>
      </c>
      <c r="B36" s="28">
        <v>105323</v>
      </c>
      <c r="C36" s="28">
        <v>309</v>
      </c>
      <c r="D36" s="28">
        <v>0.19800000000000001</v>
      </c>
      <c r="E36" s="28">
        <v>6.3</v>
      </c>
      <c r="F36" s="28">
        <v>7.43</v>
      </c>
      <c r="G36" s="28">
        <v>18.7</v>
      </c>
      <c r="H36" s="28" t="s">
        <v>112</v>
      </c>
      <c r="I36" s="28">
        <v>0.6</v>
      </c>
      <c r="J36" s="28" t="s">
        <v>693</v>
      </c>
      <c r="K36" s="46">
        <v>62000</v>
      </c>
    </row>
    <row r="37" spans="1:14" x14ac:dyDescent="0.3">
      <c r="A37" s="41">
        <v>35968</v>
      </c>
      <c r="B37" s="36">
        <v>104544</v>
      </c>
      <c r="C37" s="36">
        <v>795</v>
      </c>
      <c r="D37" s="36">
        <v>0.50900000000000001</v>
      </c>
      <c r="E37" s="36">
        <v>5.54</v>
      </c>
      <c r="F37" s="36">
        <v>7.47</v>
      </c>
      <c r="G37" s="36">
        <v>22.26</v>
      </c>
      <c r="H37" s="36" t="s">
        <v>112</v>
      </c>
      <c r="I37" s="36">
        <v>0.6</v>
      </c>
      <c r="J37" s="36" t="s">
        <v>690</v>
      </c>
      <c r="K37" s="46">
        <v>700</v>
      </c>
    </row>
    <row r="38" spans="1:14" x14ac:dyDescent="0.3">
      <c r="A38" s="41">
        <v>35975</v>
      </c>
      <c r="B38" s="28">
        <v>104959</v>
      </c>
      <c r="C38" s="28">
        <v>947</v>
      </c>
      <c r="D38" s="28">
        <v>0.60599999999999998</v>
      </c>
      <c r="E38" s="28">
        <v>9.5299999999999994</v>
      </c>
      <c r="F38" s="28">
        <v>7.7</v>
      </c>
      <c r="G38" s="28">
        <v>23.03</v>
      </c>
      <c r="H38" s="28" t="s">
        <v>112</v>
      </c>
      <c r="I38" s="28">
        <v>0.8</v>
      </c>
      <c r="J38" s="28" t="s">
        <v>815</v>
      </c>
      <c r="K38" s="46">
        <v>900</v>
      </c>
      <c r="L38" s="13">
        <f>AVERAGE(K33:K37)</f>
        <v>13500</v>
      </c>
      <c r="M38" s="43">
        <f>GEOMEAN(K34:K38)</f>
        <v>1909.5415782642342</v>
      </c>
      <c r="N38" s="45" t="s">
        <v>263</v>
      </c>
    </row>
    <row r="39" spans="1:14" x14ac:dyDescent="0.3">
      <c r="A39" s="41">
        <v>35982</v>
      </c>
      <c r="B39" s="28">
        <v>102314</v>
      </c>
      <c r="C39" s="28">
        <v>713</v>
      </c>
      <c r="D39" s="28">
        <v>0.45600000000000002</v>
      </c>
      <c r="E39" s="28">
        <v>7.59</v>
      </c>
      <c r="F39" s="28">
        <v>7.74</v>
      </c>
      <c r="G39" s="28">
        <v>21.98</v>
      </c>
      <c r="H39" s="28" t="s">
        <v>112</v>
      </c>
      <c r="I39" s="28">
        <v>0.4</v>
      </c>
      <c r="J39" s="28" t="s">
        <v>113</v>
      </c>
      <c r="K39" s="46">
        <v>600</v>
      </c>
    </row>
    <row r="40" spans="1:14" x14ac:dyDescent="0.3">
      <c r="A40" s="41">
        <v>35989</v>
      </c>
      <c r="B40" s="28">
        <v>111005</v>
      </c>
      <c r="C40" s="28">
        <v>937</v>
      </c>
      <c r="D40" s="28">
        <v>0.59899999999999998</v>
      </c>
      <c r="E40" s="28">
        <v>10.24</v>
      </c>
      <c r="F40" s="28">
        <v>7.78</v>
      </c>
      <c r="G40" s="28">
        <v>21.06</v>
      </c>
      <c r="H40" s="28" t="s">
        <v>112</v>
      </c>
      <c r="I40" s="28">
        <v>0.2</v>
      </c>
      <c r="J40" s="28" t="s">
        <v>208</v>
      </c>
      <c r="K40" s="46">
        <v>700</v>
      </c>
    </row>
    <row r="41" spans="1:14" x14ac:dyDescent="0.3">
      <c r="A41" s="41">
        <v>35991</v>
      </c>
      <c r="B41" s="13">
        <v>105138</v>
      </c>
      <c r="C41" s="13">
        <v>923</v>
      </c>
      <c r="D41" s="13">
        <v>0.59099999999999997</v>
      </c>
      <c r="E41" s="13">
        <v>6.18</v>
      </c>
      <c r="F41" s="13">
        <v>7.83</v>
      </c>
      <c r="G41" s="13">
        <v>21.96</v>
      </c>
      <c r="H41" s="28" t="s">
        <v>112</v>
      </c>
      <c r="I41" s="13">
        <v>0.3</v>
      </c>
      <c r="J41" s="13">
        <v>49.3</v>
      </c>
      <c r="K41" s="46">
        <v>1800</v>
      </c>
    </row>
    <row r="42" spans="1:14" x14ac:dyDescent="0.3">
      <c r="A42" s="41">
        <v>35996</v>
      </c>
      <c r="B42" s="13">
        <v>105746</v>
      </c>
      <c r="C42" s="13">
        <v>2200</v>
      </c>
      <c r="D42" s="13">
        <v>1.41</v>
      </c>
      <c r="E42" s="13">
        <v>7.92</v>
      </c>
      <c r="F42" s="13">
        <v>7.41</v>
      </c>
      <c r="G42" s="13">
        <v>23.58</v>
      </c>
      <c r="H42" s="28" t="s">
        <v>112</v>
      </c>
      <c r="I42" s="13">
        <v>0.3</v>
      </c>
      <c r="J42" s="13">
        <v>40.200000000000003</v>
      </c>
      <c r="K42" s="46">
        <v>28000</v>
      </c>
    </row>
    <row r="43" spans="1:14" x14ac:dyDescent="0.3">
      <c r="A43" s="41">
        <v>36003</v>
      </c>
      <c r="B43" s="28">
        <v>103425</v>
      </c>
      <c r="C43" s="28">
        <v>828</v>
      </c>
      <c r="D43" s="28">
        <v>0.53</v>
      </c>
      <c r="E43" s="28">
        <v>8.68</v>
      </c>
      <c r="F43" s="28">
        <v>7.75</v>
      </c>
      <c r="G43" s="28">
        <v>20.46</v>
      </c>
      <c r="H43" s="28" t="s">
        <v>112</v>
      </c>
      <c r="I43" s="28" t="s">
        <v>264</v>
      </c>
      <c r="J43" s="28" t="s">
        <v>113</v>
      </c>
      <c r="K43" s="46">
        <v>300</v>
      </c>
      <c r="L43" s="13">
        <f>AVERAGE(K39:K43)</f>
        <v>6280</v>
      </c>
      <c r="M43" s="43">
        <f>GEOMEAN(K39:K43)</f>
        <v>1447.3055127008104</v>
      </c>
      <c r="N43" s="45" t="s">
        <v>265</v>
      </c>
    </row>
    <row r="44" spans="1:14" x14ac:dyDescent="0.3">
      <c r="A44" s="41">
        <v>36010</v>
      </c>
      <c r="B44" s="28"/>
      <c r="C44" s="13">
        <v>0</v>
      </c>
      <c r="D44" s="13">
        <v>0</v>
      </c>
      <c r="F44" s="13" t="s">
        <v>266</v>
      </c>
      <c r="H44" s="28"/>
      <c r="K44" s="42">
        <v>400</v>
      </c>
    </row>
    <row r="45" spans="1:14" x14ac:dyDescent="0.3">
      <c r="A45" s="41">
        <v>36017</v>
      </c>
      <c r="B45" s="13">
        <v>105137</v>
      </c>
      <c r="C45" s="13">
        <v>650</v>
      </c>
      <c r="D45" s="13">
        <v>0.41599999999999998</v>
      </c>
      <c r="E45" s="13">
        <v>8.74</v>
      </c>
      <c r="F45" s="28" t="s">
        <v>267</v>
      </c>
      <c r="G45" s="13">
        <v>23.34</v>
      </c>
      <c r="H45" s="28" t="s">
        <v>112</v>
      </c>
      <c r="I45" s="13">
        <v>0.3</v>
      </c>
      <c r="J45" s="13">
        <v>54.1</v>
      </c>
      <c r="K45" s="42">
        <v>900</v>
      </c>
    </row>
    <row r="46" spans="1:14" x14ac:dyDescent="0.3">
      <c r="A46" s="41">
        <v>36024</v>
      </c>
      <c r="B46" s="13">
        <v>110350</v>
      </c>
      <c r="C46" s="13">
        <v>930</v>
      </c>
      <c r="D46" s="13">
        <v>0.59899999999999998</v>
      </c>
      <c r="E46" s="13">
        <v>10.4</v>
      </c>
      <c r="F46" s="13">
        <v>7.67</v>
      </c>
      <c r="G46" s="13">
        <v>22.06</v>
      </c>
      <c r="H46" s="28" t="s">
        <v>112</v>
      </c>
      <c r="I46" s="13">
        <v>0.3</v>
      </c>
      <c r="J46" s="13">
        <v>17</v>
      </c>
      <c r="K46" s="42">
        <v>400</v>
      </c>
    </row>
    <row r="47" spans="1:14" x14ac:dyDescent="0.3">
      <c r="A47" s="41">
        <v>36031</v>
      </c>
      <c r="B47" s="13">
        <v>113101</v>
      </c>
      <c r="C47" s="13">
        <v>982</v>
      </c>
      <c r="D47" s="13">
        <v>0.629</v>
      </c>
      <c r="E47" s="13">
        <v>7.24</v>
      </c>
      <c r="F47" s="28" t="s">
        <v>267</v>
      </c>
      <c r="G47" s="13">
        <v>23.37</v>
      </c>
      <c r="H47" s="28" t="s">
        <v>112</v>
      </c>
      <c r="I47" s="13">
        <v>0.1</v>
      </c>
      <c r="J47" s="13">
        <v>38.299999999999997</v>
      </c>
      <c r="K47" s="42">
        <v>300</v>
      </c>
    </row>
    <row r="48" spans="1:14" x14ac:dyDescent="0.3">
      <c r="A48" s="41">
        <v>36038</v>
      </c>
      <c r="B48" s="13">
        <v>105117</v>
      </c>
      <c r="C48" s="13">
        <v>1013</v>
      </c>
      <c r="D48" s="13">
        <v>0.64900000000000002</v>
      </c>
      <c r="E48" s="13">
        <v>7.25</v>
      </c>
      <c r="F48" s="28" t="s">
        <v>267</v>
      </c>
      <c r="G48" s="13">
        <v>20.149999999999999</v>
      </c>
      <c r="H48" s="28" t="s">
        <v>112</v>
      </c>
      <c r="I48" s="13">
        <v>0.4</v>
      </c>
      <c r="J48" s="13">
        <v>23</v>
      </c>
      <c r="K48" s="42">
        <v>400</v>
      </c>
      <c r="L48" s="13">
        <f>AVERAGE(K44:K48)</f>
        <v>480</v>
      </c>
      <c r="M48" s="43">
        <f>GEOMEAN(K44:K48)</f>
        <v>444.12860698458405</v>
      </c>
      <c r="N48" s="45" t="s">
        <v>268</v>
      </c>
    </row>
    <row r="49" spans="1:14" x14ac:dyDescent="0.3">
      <c r="A49" s="41">
        <v>36040</v>
      </c>
      <c r="B49" s="13">
        <v>110349</v>
      </c>
      <c r="C49" s="13">
        <v>867</v>
      </c>
      <c r="D49" s="13">
        <v>0.55599999999999994</v>
      </c>
      <c r="E49" s="13">
        <v>10.16</v>
      </c>
      <c r="F49" s="28" t="s">
        <v>267</v>
      </c>
      <c r="G49" s="13">
        <v>19.23</v>
      </c>
      <c r="H49" s="28" t="s">
        <v>112</v>
      </c>
      <c r="I49" s="13">
        <v>0.1</v>
      </c>
      <c r="J49" s="13">
        <v>43.3</v>
      </c>
      <c r="K49" s="46">
        <v>700</v>
      </c>
    </row>
    <row r="50" spans="1:14" x14ac:dyDescent="0.3">
      <c r="A50" s="41">
        <v>36047</v>
      </c>
      <c r="B50" s="13">
        <v>104732</v>
      </c>
      <c r="C50" s="13">
        <v>894</v>
      </c>
      <c r="D50" s="13">
        <v>0.57200000000000006</v>
      </c>
      <c r="E50" s="13">
        <v>8.5500000000000007</v>
      </c>
      <c r="F50" s="28" t="s">
        <v>267</v>
      </c>
      <c r="G50" s="13">
        <v>16.12</v>
      </c>
      <c r="H50" s="28" t="s">
        <v>112</v>
      </c>
      <c r="I50" s="13">
        <v>0.5</v>
      </c>
      <c r="J50" s="13">
        <v>26.9</v>
      </c>
      <c r="K50" s="13">
        <v>200</v>
      </c>
    </row>
    <row r="51" spans="1:14" x14ac:dyDescent="0.3">
      <c r="A51" s="41">
        <v>36052</v>
      </c>
      <c r="B51" s="13">
        <v>102806</v>
      </c>
      <c r="C51" s="13">
        <v>1146</v>
      </c>
      <c r="D51" s="13">
        <v>0.7340000000000001</v>
      </c>
      <c r="E51" s="13">
        <v>8.9700000000000006</v>
      </c>
      <c r="F51" s="28" t="s">
        <v>267</v>
      </c>
      <c r="G51" s="13">
        <v>20.32</v>
      </c>
      <c r="H51" s="28" t="s">
        <v>112</v>
      </c>
      <c r="I51" s="13">
        <v>0.1</v>
      </c>
      <c r="J51" s="13">
        <v>41.1</v>
      </c>
      <c r="K51" s="13">
        <v>100</v>
      </c>
    </row>
    <row r="52" spans="1:14" x14ac:dyDescent="0.3">
      <c r="A52" s="41">
        <v>36059</v>
      </c>
      <c r="B52" s="13">
        <v>104904</v>
      </c>
      <c r="C52" s="13">
        <v>889</v>
      </c>
      <c r="D52" s="13">
        <v>2.8000000000000001E-2</v>
      </c>
      <c r="E52" s="13">
        <v>7.21</v>
      </c>
      <c r="F52" s="28" t="s">
        <v>267</v>
      </c>
      <c r="G52" s="13">
        <v>21.56</v>
      </c>
      <c r="H52" s="28" t="s">
        <v>112</v>
      </c>
      <c r="I52" s="13">
        <v>0.1</v>
      </c>
      <c r="J52" s="13">
        <v>38</v>
      </c>
      <c r="K52" s="46">
        <v>7800</v>
      </c>
    </row>
    <row r="53" spans="1:14" x14ac:dyDescent="0.3">
      <c r="A53" s="41">
        <v>36066</v>
      </c>
      <c r="B53" s="13">
        <v>102452</v>
      </c>
      <c r="C53" s="13">
        <v>1087</v>
      </c>
      <c r="D53" s="13">
        <v>0.69499999999999995</v>
      </c>
      <c r="E53" s="13">
        <v>11.22</v>
      </c>
      <c r="F53" s="28" t="s">
        <v>267</v>
      </c>
      <c r="G53" s="13">
        <v>19.149999999999999</v>
      </c>
      <c r="H53" s="28" t="s">
        <v>112</v>
      </c>
      <c r="I53" s="13">
        <v>0</v>
      </c>
      <c r="J53" s="13">
        <v>36.799999999999997</v>
      </c>
      <c r="K53" s="46">
        <v>1000</v>
      </c>
      <c r="L53" s="13">
        <f>AVERAGE(K49:K53)</f>
        <v>1960</v>
      </c>
      <c r="M53" s="43">
        <f>GEOMEAN(K49:K53)</f>
        <v>642.16188925326367</v>
      </c>
      <c r="N53" s="45" t="s">
        <v>269</v>
      </c>
    </row>
    <row r="54" spans="1:14" x14ac:dyDescent="0.3">
      <c r="A54" s="41">
        <v>36075</v>
      </c>
      <c r="B54" s="13">
        <v>105957</v>
      </c>
      <c r="C54" s="13">
        <v>150</v>
      </c>
      <c r="D54" s="13">
        <v>9.5999999999999988E-2</v>
      </c>
      <c r="E54" s="13">
        <v>8.36</v>
      </c>
      <c r="F54" s="28" t="s">
        <v>267</v>
      </c>
      <c r="G54" s="13">
        <v>15.67</v>
      </c>
      <c r="H54" s="28" t="s">
        <v>112</v>
      </c>
      <c r="I54" s="13">
        <v>0.6</v>
      </c>
      <c r="J54" s="13">
        <v>17.899999999999999</v>
      </c>
      <c r="K54" s="46">
        <v>12000</v>
      </c>
    </row>
    <row r="55" spans="1:14" x14ac:dyDescent="0.3">
      <c r="A55" s="41">
        <v>36080</v>
      </c>
      <c r="B55" s="13">
        <v>102818</v>
      </c>
      <c r="C55" s="13">
        <v>741</v>
      </c>
      <c r="D55" s="13">
        <v>0.47399999999999998</v>
      </c>
      <c r="E55" s="13">
        <v>9.14</v>
      </c>
      <c r="F55" s="28" t="s">
        <v>267</v>
      </c>
      <c r="G55" s="13">
        <v>12.6</v>
      </c>
      <c r="H55" s="28" t="s">
        <v>112</v>
      </c>
      <c r="I55" s="13">
        <v>0.5</v>
      </c>
      <c r="J55" s="13">
        <v>35</v>
      </c>
      <c r="K55" s="13">
        <v>100</v>
      </c>
    </row>
    <row r="56" spans="1:14" x14ac:dyDescent="0.3">
      <c r="A56" s="41">
        <v>36087</v>
      </c>
      <c r="B56" s="28">
        <v>110609</v>
      </c>
      <c r="C56" s="28">
        <v>336</v>
      </c>
      <c r="D56" s="28">
        <v>0.215</v>
      </c>
      <c r="E56" s="28">
        <v>8.75</v>
      </c>
      <c r="F56" s="28">
        <v>8.0399999999999991</v>
      </c>
      <c r="G56" s="28">
        <v>12.68</v>
      </c>
      <c r="H56" s="28" t="s">
        <v>112</v>
      </c>
      <c r="I56" s="28">
        <v>2.1</v>
      </c>
      <c r="J56" s="28" t="s">
        <v>151</v>
      </c>
      <c r="K56" s="46">
        <v>4800</v>
      </c>
    </row>
    <row r="57" spans="1:14" x14ac:dyDescent="0.3">
      <c r="A57" s="41">
        <v>36090</v>
      </c>
      <c r="B57" s="28">
        <v>101309</v>
      </c>
      <c r="C57" s="28">
        <v>711</v>
      </c>
      <c r="D57" s="28">
        <v>0.45500000000000002</v>
      </c>
      <c r="E57" s="28">
        <v>9.65</v>
      </c>
      <c r="F57" s="28">
        <v>7.92</v>
      </c>
      <c r="G57" s="28">
        <v>8.31</v>
      </c>
      <c r="H57" s="28" t="s">
        <v>112</v>
      </c>
      <c r="I57" s="28">
        <v>1.8</v>
      </c>
      <c r="J57" s="28" t="s">
        <v>162</v>
      </c>
      <c r="K57" s="13">
        <v>50</v>
      </c>
    </row>
    <row r="58" spans="1:14" x14ac:dyDescent="0.3">
      <c r="A58" s="41">
        <v>36094</v>
      </c>
      <c r="B58" s="28">
        <v>110850</v>
      </c>
      <c r="C58" s="28">
        <v>820</v>
      </c>
      <c r="D58" s="28">
        <v>0.52500000000000002</v>
      </c>
      <c r="E58" s="28">
        <v>10.32</v>
      </c>
      <c r="F58" s="28">
        <v>8.02</v>
      </c>
      <c r="G58" s="28">
        <v>10.33</v>
      </c>
      <c r="H58" s="28" t="s">
        <v>112</v>
      </c>
      <c r="I58" s="28">
        <v>0.2</v>
      </c>
      <c r="J58" s="28" t="s">
        <v>162</v>
      </c>
      <c r="K58" s="13">
        <v>50</v>
      </c>
      <c r="L58" s="13">
        <f>AVERAGE(K54:K58)</f>
        <v>3400</v>
      </c>
      <c r="M58" s="43">
        <f>GEOMEAN(K54:K58)</f>
        <v>428.22547366766474</v>
      </c>
      <c r="N58" s="45" t="s">
        <v>270</v>
      </c>
    </row>
    <row r="59" spans="1:14" x14ac:dyDescent="0.3">
      <c r="A59" s="41">
        <v>36101</v>
      </c>
      <c r="B59" s="28">
        <v>110456</v>
      </c>
      <c r="C59" s="28">
        <v>759</v>
      </c>
      <c r="D59" s="28">
        <v>0.48599999999999999</v>
      </c>
      <c r="E59" s="28">
        <v>8.25</v>
      </c>
      <c r="F59" s="28">
        <v>7.85</v>
      </c>
      <c r="G59" s="28">
        <v>11.63</v>
      </c>
      <c r="H59" s="28" t="s">
        <v>112</v>
      </c>
      <c r="I59" s="28">
        <v>0</v>
      </c>
      <c r="J59" s="28" t="s">
        <v>113</v>
      </c>
      <c r="K59" s="46">
        <v>300</v>
      </c>
    </row>
    <row r="60" spans="1:14" x14ac:dyDescent="0.3">
      <c r="A60" s="41">
        <v>36108</v>
      </c>
      <c r="B60" s="28">
        <v>110037</v>
      </c>
      <c r="C60" s="28">
        <v>775</v>
      </c>
      <c r="D60" s="28">
        <v>0.496</v>
      </c>
      <c r="E60" s="28">
        <v>9.94</v>
      </c>
      <c r="F60" s="28">
        <v>7.99</v>
      </c>
      <c r="G60" s="28">
        <v>8.0299999999999994</v>
      </c>
      <c r="H60" s="28" t="s">
        <v>112</v>
      </c>
      <c r="I60" s="28">
        <v>0.1</v>
      </c>
      <c r="J60" s="28" t="s">
        <v>211</v>
      </c>
      <c r="K60" s="13">
        <v>50</v>
      </c>
    </row>
    <row r="61" spans="1:14" x14ac:dyDescent="0.3">
      <c r="A61" s="41">
        <v>36115</v>
      </c>
      <c r="B61" s="28">
        <v>103645</v>
      </c>
      <c r="C61" s="28">
        <v>780</v>
      </c>
      <c r="D61" s="28" t="e">
        <v>#VALUE!</v>
      </c>
      <c r="E61" s="28">
        <v>11.06</v>
      </c>
      <c r="F61" s="28">
        <v>7.96</v>
      </c>
      <c r="G61" s="28">
        <v>6.88</v>
      </c>
      <c r="H61" s="28" t="s">
        <v>112</v>
      </c>
      <c r="I61" s="28">
        <v>0.3</v>
      </c>
      <c r="J61" s="28" t="s">
        <v>211</v>
      </c>
      <c r="K61" s="13">
        <v>100</v>
      </c>
    </row>
    <row r="62" spans="1:14" x14ac:dyDescent="0.3">
      <c r="A62" s="41">
        <v>36122</v>
      </c>
      <c r="B62" s="28">
        <v>110603</v>
      </c>
      <c r="C62" s="28">
        <v>802</v>
      </c>
      <c r="D62" s="28">
        <v>0.51300000000000001</v>
      </c>
      <c r="E62" s="28">
        <v>10.63</v>
      </c>
      <c r="F62" s="28">
        <v>7.69</v>
      </c>
      <c r="G62" s="28">
        <v>8.1300000000000008</v>
      </c>
      <c r="H62" s="28" t="s">
        <v>112</v>
      </c>
      <c r="I62" s="28">
        <v>0.2</v>
      </c>
      <c r="J62" s="28" t="s">
        <v>211</v>
      </c>
      <c r="K62" s="13">
        <v>100</v>
      </c>
    </row>
    <row r="63" spans="1:14" x14ac:dyDescent="0.3">
      <c r="A63" s="41">
        <v>36129</v>
      </c>
      <c r="B63" s="28">
        <v>95748</v>
      </c>
      <c r="C63" s="28">
        <v>690</v>
      </c>
      <c r="D63" s="28">
        <v>0.44200000000000006</v>
      </c>
      <c r="E63" s="28">
        <v>9.08</v>
      </c>
      <c r="F63" s="28">
        <v>7.75</v>
      </c>
      <c r="G63" s="28">
        <v>11.79</v>
      </c>
      <c r="H63" s="28" t="s">
        <v>112</v>
      </c>
      <c r="I63" s="28">
        <v>0.1</v>
      </c>
      <c r="J63" s="28" t="s">
        <v>742</v>
      </c>
      <c r="K63" s="13">
        <v>100</v>
      </c>
      <c r="L63" s="13">
        <f>AVERAGE(K59:K63)</f>
        <v>130</v>
      </c>
      <c r="M63" s="43">
        <f>GEOMEAN(K59:K63)</f>
        <v>108.44717711976986</v>
      </c>
      <c r="N63" s="45" t="s">
        <v>271</v>
      </c>
    </row>
    <row r="64" spans="1:14" x14ac:dyDescent="0.3">
      <c r="A64" s="41">
        <v>36131</v>
      </c>
      <c r="B64" s="28">
        <v>105744</v>
      </c>
      <c r="C64" s="28">
        <v>618</v>
      </c>
      <c r="D64" s="28">
        <v>0.39500000000000002</v>
      </c>
      <c r="E64" s="28">
        <v>10.15</v>
      </c>
      <c r="F64" s="28">
        <v>7.95</v>
      </c>
      <c r="G64" s="28">
        <v>7.01</v>
      </c>
      <c r="H64" s="28" t="s">
        <v>112</v>
      </c>
      <c r="I64" s="28">
        <v>0.2</v>
      </c>
      <c r="J64" s="28" t="s">
        <v>206</v>
      </c>
      <c r="K64" s="13">
        <v>200</v>
      </c>
    </row>
    <row r="65" spans="1:14" x14ac:dyDescent="0.3">
      <c r="A65" s="41">
        <v>36136</v>
      </c>
      <c r="B65" s="28">
        <v>111225</v>
      </c>
      <c r="C65" s="28">
        <v>438</v>
      </c>
      <c r="D65" s="28">
        <v>0.28100000000000003</v>
      </c>
      <c r="E65" s="28">
        <v>7.16</v>
      </c>
      <c r="F65" s="28">
        <v>7.47</v>
      </c>
      <c r="G65" s="28">
        <v>11.75</v>
      </c>
      <c r="H65" s="28" t="s">
        <v>112</v>
      </c>
      <c r="I65" s="28">
        <v>0.2</v>
      </c>
      <c r="J65" s="28" t="s">
        <v>162</v>
      </c>
      <c r="K65" s="46">
        <v>2000</v>
      </c>
    </row>
    <row r="66" spans="1:14" x14ac:dyDescent="0.3">
      <c r="A66" s="41">
        <v>36143</v>
      </c>
      <c r="B66" s="28">
        <v>105735</v>
      </c>
      <c r="C66" s="28">
        <v>819</v>
      </c>
      <c r="D66" s="28">
        <v>0.52410000000000001</v>
      </c>
      <c r="E66" s="28">
        <v>13.09</v>
      </c>
      <c r="F66" s="28">
        <v>8.0399999999999991</v>
      </c>
      <c r="G66" s="28">
        <v>2.77</v>
      </c>
      <c r="H66" s="28" t="s">
        <v>112</v>
      </c>
      <c r="I66" s="28">
        <v>1.1499999999999999</v>
      </c>
      <c r="J66" s="28">
        <v>53.4</v>
      </c>
      <c r="K66" s="13">
        <v>50</v>
      </c>
    </row>
    <row r="67" spans="1:14" x14ac:dyDescent="0.3">
      <c r="A67" s="41">
        <v>36150</v>
      </c>
      <c r="B67" s="28">
        <v>103542</v>
      </c>
      <c r="C67" s="28">
        <v>760.8</v>
      </c>
      <c r="D67" s="28">
        <v>0.4869</v>
      </c>
      <c r="E67" s="28">
        <v>13.16</v>
      </c>
      <c r="F67" s="28">
        <v>8.02</v>
      </c>
      <c r="G67" s="28">
        <v>7.62</v>
      </c>
      <c r="H67" s="28" t="s">
        <v>112</v>
      </c>
      <c r="I67" s="28">
        <v>0.56999999999999995</v>
      </c>
      <c r="J67" s="28">
        <v>45.7</v>
      </c>
      <c r="K67" s="13">
        <v>200</v>
      </c>
    </row>
    <row r="68" spans="1:14" x14ac:dyDescent="0.3">
      <c r="A68" s="41">
        <v>36157</v>
      </c>
      <c r="B68" s="28">
        <v>104350</v>
      </c>
      <c r="C68" s="28">
        <v>849.1</v>
      </c>
      <c r="D68" s="28">
        <v>0.54339999999999999</v>
      </c>
      <c r="E68" s="28">
        <v>13.22</v>
      </c>
      <c r="F68" s="28">
        <v>8.23</v>
      </c>
      <c r="G68" s="28">
        <v>0.86</v>
      </c>
      <c r="H68" s="28" t="s">
        <v>112</v>
      </c>
      <c r="I68" s="28">
        <v>1</v>
      </c>
      <c r="J68" s="28">
        <v>49</v>
      </c>
      <c r="K68" s="13">
        <v>50</v>
      </c>
      <c r="L68" s="13">
        <f>AVERAGE(K64:K68)</f>
        <v>500</v>
      </c>
      <c r="M68" s="43">
        <f>GEOMEAN(K64:K68)</f>
        <v>182.05642030260805</v>
      </c>
      <c r="N68" s="45" t="s">
        <v>272</v>
      </c>
    </row>
    <row r="69" spans="1:14" x14ac:dyDescent="0.3">
      <c r="A69" s="41">
        <v>36192</v>
      </c>
      <c r="B69" s="13">
        <v>101845</v>
      </c>
      <c r="C69" s="13">
        <v>863.9</v>
      </c>
      <c r="D69" s="13">
        <v>0.55289999999999995</v>
      </c>
      <c r="E69" s="13">
        <v>10.52</v>
      </c>
      <c r="F69" s="13">
        <v>7.86</v>
      </c>
      <c r="G69" s="13">
        <v>4.9400000000000004</v>
      </c>
      <c r="H69" s="28" t="s">
        <v>112</v>
      </c>
      <c r="I69" s="13">
        <v>1.55</v>
      </c>
      <c r="J69" s="13">
        <v>40.1</v>
      </c>
      <c r="K69" s="46">
        <v>2000</v>
      </c>
    </row>
    <row r="70" spans="1:14" x14ac:dyDescent="0.3">
      <c r="A70" s="41">
        <v>36199</v>
      </c>
      <c r="B70" s="13">
        <v>104542</v>
      </c>
      <c r="C70" s="13">
        <v>712.7</v>
      </c>
      <c r="D70" s="13">
        <v>0.45619999999999999</v>
      </c>
      <c r="E70" s="13">
        <v>10.91</v>
      </c>
      <c r="F70" s="13">
        <v>8.1300000000000008</v>
      </c>
      <c r="G70" s="13">
        <v>5.0199999999999996</v>
      </c>
      <c r="H70" s="28" t="s">
        <v>112</v>
      </c>
      <c r="I70" s="13">
        <v>0.79</v>
      </c>
      <c r="J70" s="13">
        <v>51.6</v>
      </c>
      <c r="K70" s="46">
        <v>600</v>
      </c>
    </row>
    <row r="71" spans="1:14" x14ac:dyDescent="0.3">
      <c r="A71" s="41">
        <v>36206</v>
      </c>
      <c r="B71" s="13">
        <v>111431</v>
      </c>
      <c r="C71" s="13">
        <v>997.8</v>
      </c>
      <c r="D71" s="13">
        <v>0.63860000000000006</v>
      </c>
      <c r="E71" s="13">
        <v>13.51</v>
      </c>
      <c r="F71" s="13">
        <v>8.09</v>
      </c>
      <c r="G71" s="13">
        <v>3.43</v>
      </c>
      <c r="H71" s="28" t="s">
        <v>112</v>
      </c>
      <c r="I71" s="13">
        <v>1.04</v>
      </c>
      <c r="J71" s="13">
        <v>55.7</v>
      </c>
      <c r="K71" s="13">
        <v>200</v>
      </c>
    </row>
    <row r="72" spans="1:14" x14ac:dyDescent="0.3">
      <c r="A72" s="41">
        <v>36213</v>
      </c>
      <c r="B72" s="13">
        <v>112359</v>
      </c>
      <c r="C72" s="13">
        <v>1022</v>
      </c>
      <c r="D72" s="13">
        <v>0.65420000000000011</v>
      </c>
      <c r="E72" s="13">
        <v>18.97</v>
      </c>
      <c r="F72" s="13">
        <v>7.9</v>
      </c>
      <c r="G72" s="13">
        <v>0.67</v>
      </c>
      <c r="H72" s="28" t="s">
        <v>112</v>
      </c>
      <c r="I72" s="13">
        <v>1.61</v>
      </c>
      <c r="J72" s="13">
        <v>46</v>
      </c>
      <c r="K72" s="13">
        <v>50</v>
      </c>
    </row>
    <row r="73" spans="1:14" x14ac:dyDescent="0.3">
      <c r="A73" s="41">
        <v>36215</v>
      </c>
      <c r="B73" s="13">
        <v>110024</v>
      </c>
      <c r="C73" s="13">
        <v>1005</v>
      </c>
      <c r="D73" s="13">
        <v>0.64269999999999994</v>
      </c>
      <c r="E73" s="13">
        <v>12.41</v>
      </c>
      <c r="F73" s="13">
        <v>8.1300000000000008</v>
      </c>
      <c r="G73" s="13">
        <v>1.59</v>
      </c>
      <c r="H73" s="28" t="s">
        <v>112</v>
      </c>
      <c r="I73" s="13">
        <v>1.1299999999999999</v>
      </c>
      <c r="J73" s="13">
        <v>53.1</v>
      </c>
      <c r="K73" s="13">
        <v>50</v>
      </c>
      <c r="L73" s="13">
        <f>AVERAGE(K69:K73)</f>
        <v>580</v>
      </c>
      <c r="M73" s="43">
        <f>GEOMEAN(K69:K73)</f>
        <v>226.79331552660545</v>
      </c>
      <c r="N73" s="45" t="s">
        <v>273</v>
      </c>
    </row>
    <row r="74" spans="1:14" x14ac:dyDescent="0.3">
      <c r="A74" s="41">
        <v>36220</v>
      </c>
      <c r="B74" s="13">
        <v>110112</v>
      </c>
      <c r="C74" s="13">
        <v>837</v>
      </c>
      <c r="D74" s="13">
        <v>0.53569999999999995</v>
      </c>
      <c r="E74" s="13">
        <v>12.54</v>
      </c>
      <c r="F74" s="13">
        <v>8.08</v>
      </c>
      <c r="G74" s="13">
        <v>4.3099999999999996</v>
      </c>
      <c r="H74" s="28" t="s">
        <v>112</v>
      </c>
      <c r="I74" s="13">
        <v>0.37</v>
      </c>
      <c r="J74" s="13">
        <v>40.4</v>
      </c>
      <c r="K74" s="13">
        <v>100</v>
      </c>
    </row>
    <row r="75" spans="1:14" x14ac:dyDescent="0.3">
      <c r="A75" s="41">
        <v>36227</v>
      </c>
      <c r="B75" s="13">
        <v>103755</v>
      </c>
      <c r="C75" s="13">
        <v>952.8</v>
      </c>
      <c r="D75" s="13">
        <v>0.60980000000000001</v>
      </c>
      <c r="E75" s="13">
        <v>16.88</v>
      </c>
      <c r="F75" s="13">
        <v>7.97</v>
      </c>
      <c r="G75" s="13">
        <v>0.77</v>
      </c>
      <c r="H75" s="28" t="s">
        <v>112</v>
      </c>
      <c r="I75" s="13">
        <v>1.29</v>
      </c>
      <c r="J75" s="13">
        <v>56.4</v>
      </c>
      <c r="K75" s="13">
        <v>50</v>
      </c>
    </row>
    <row r="76" spans="1:14" x14ac:dyDescent="0.3">
      <c r="A76" s="41">
        <v>36234</v>
      </c>
      <c r="B76" s="13">
        <v>104112</v>
      </c>
      <c r="C76" s="13">
        <v>1285</v>
      </c>
      <c r="D76" s="13">
        <v>0.82239999999999991</v>
      </c>
      <c r="E76" s="13">
        <v>16.03</v>
      </c>
      <c r="F76" s="13">
        <v>8.1300000000000008</v>
      </c>
      <c r="G76" s="13">
        <v>1.8</v>
      </c>
      <c r="H76" s="28" t="s">
        <v>112</v>
      </c>
      <c r="I76" s="13">
        <v>1</v>
      </c>
      <c r="J76" s="13">
        <v>56.9</v>
      </c>
      <c r="K76" s="13">
        <v>50</v>
      </c>
    </row>
    <row r="77" spans="1:14" x14ac:dyDescent="0.3">
      <c r="A77" s="41">
        <v>36241</v>
      </c>
      <c r="B77" s="13">
        <v>105728</v>
      </c>
      <c r="C77" s="13">
        <v>1065</v>
      </c>
      <c r="D77" s="13">
        <v>0.68140000000000001</v>
      </c>
      <c r="E77" s="13">
        <v>15.55</v>
      </c>
      <c r="F77" s="13">
        <v>8.2799999999999994</v>
      </c>
      <c r="G77" s="13">
        <v>5.58</v>
      </c>
      <c r="H77" s="28" t="s">
        <v>112</v>
      </c>
      <c r="I77" s="13">
        <v>0.71</v>
      </c>
      <c r="J77" s="13">
        <v>55.2</v>
      </c>
      <c r="K77" s="13">
        <v>5</v>
      </c>
    </row>
    <row r="78" spans="1:14" x14ac:dyDescent="0.3">
      <c r="A78" s="41">
        <v>36248</v>
      </c>
      <c r="B78" s="13">
        <v>100219</v>
      </c>
      <c r="C78" s="13">
        <v>1060</v>
      </c>
      <c r="D78" s="13">
        <v>0.67869999999999997</v>
      </c>
      <c r="E78" s="13">
        <v>12.71</v>
      </c>
      <c r="F78" s="13">
        <v>8.06</v>
      </c>
      <c r="G78" s="13">
        <v>8.61</v>
      </c>
      <c r="H78" s="28" t="s">
        <v>112</v>
      </c>
      <c r="I78" s="13">
        <v>0.95</v>
      </c>
      <c r="K78" s="13">
        <v>5</v>
      </c>
      <c r="L78" s="13">
        <f>AVERAGE(K74:K78)</f>
        <v>42</v>
      </c>
      <c r="M78" s="38">
        <f>GEOMEAN(K74:K78)</f>
        <v>22.865252596366318</v>
      </c>
      <c r="N78" s="45" t="s">
        <v>274</v>
      </c>
    </row>
    <row r="79" spans="1:14" x14ac:dyDescent="0.3">
      <c r="A79" s="41">
        <v>36255</v>
      </c>
      <c r="B79" s="13">
        <v>104326</v>
      </c>
      <c r="C79" s="13">
        <v>1090</v>
      </c>
      <c r="D79" s="13">
        <v>0.69779999999999998</v>
      </c>
      <c r="E79" s="13">
        <v>11.24</v>
      </c>
      <c r="F79" s="13">
        <v>8.02</v>
      </c>
      <c r="G79" s="13">
        <v>12.1</v>
      </c>
      <c r="H79" s="28" t="s">
        <v>112</v>
      </c>
      <c r="I79" s="13">
        <v>0.84</v>
      </c>
      <c r="J79" s="13">
        <v>49.1</v>
      </c>
      <c r="K79" s="13">
        <v>10</v>
      </c>
    </row>
    <row r="80" spans="1:14" x14ac:dyDescent="0.3">
      <c r="A80" s="41">
        <v>36262</v>
      </c>
      <c r="B80" s="13">
        <v>110017</v>
      </c>
      <c r="C80" s="13">
        <v>932</v>
      </c>
      <c r="D80" s="13">
        <v>0.59650000000000003</v>
      </c>
      <c r="E80" s="13">
        <v>13.24</v>
      </c>
      <c r="F80" s="13">
        <v>8.0299999999999994</v>
      </c>
      <c r="G80" s="13">
        <v>11.25</v>
      </c>
      <c r="H80" s="28" t="s">
        <v>112</v>
      </c>
      <c r="I80" s="13">
        <v>1.0900000000000001</v>
      </c>
      <c r="J80" s="13">
        <v>84.2</v>
      </c>
      <c r="K80" s="13">
        <v>60</v>
      </c>
    </row>
    <row r="81" spans="1:14" x14ac:dyDescent="0.3">
      <c r="A81" s="41">
        <v>36264</v>
      </c>
      <c r="B81" s="13">
        <v>95141</v>
      </c>
      <c r="C81" s="13">
        <v>983</v>
      </c>
      <c r="D81" s="13">
        <v>0.55899999999999994</v>
      </c>
      <c r="E81" s="13">
        <v>10.8</v>
      </c>
      <c r="F81" s="13">
        <v>7.46</v>
      </c>
      <c r="G81" s="13">
        <v>12.32</v>
      </c>
      <c r="H81" s="28" t="s">
        <v>112</v>
      </c>
      <c r="I81" s="13">
        <v>0.4</v>
      </c>
      <c r="J81" s="13">
        <v>26</v>
      </c>
      <c r="K81" s="13">
        <v>50</v>
      </c>
    </row>
    <row r="82" spans="1:14" x14ac:dyDescent="0.3">
      <c r="A82" s="41">
        <v>36269</v>
      </c>
      <c r="B82" s="13">
        <v>112213</v>
      </c>
      <c r="C82" s="13">
        <v>871</v>
      </c>
      <c r="D82" s="13">
        <v>0.5575</v>
      </c>
      <c r="E82" s="13">
        <v>13.21</v>
      </c>
      <c r="F82" s="13">
        <v>8.34</v>
      </c>
      <c r="G82" s="13">
        <v>11.83</v>
      </c>
      <c r="H82" s="28" t="s">
        <v>112</v>
      </c>
      <c r="I82" s="13">
        <v>0.79</v>
      </c>
      <c r="J82" s="13">
        <v>36.4</v>
      </c>
      <c r="K82" s="13">
        <v>5</v>
      </c>
    </row>
    <row r="83" spans="1:14" x14ac:dyDescent="0.3">
      <c r="A83" s="48">
        <v>36276</v>
      </c>
      <c r="B83" s="13">
        <v>101859</v>
      </c>
      <c r="C83" s="13">
        <v>691</v>
      </c>
      <c r="D83" s="13">
        <v>0.44269999999999998</v>
      </c>
      <c r="E83" s="13">
        <v>7.1</v>
      </c>
      <c r="F83" s="13">
        <v>8.2100000000000009</v>
      </c>
      <c r="G83" s="13">
        <v>13.32</v>
      </c>
      <c r="H83" s="28" t="s">
        <v>112</v>
      </c>
      <c r="I83" s="13">
        <v>0.63</v>
      </c>
      <c r="J83" s="13">
        <v>88</v>
      </c>
      <c r="K83" s="13">
        <v>40</v>
      </c>
      <c r="L83" s="13">
        <f>AVERAGE(K79:K83)</f>
        <v>33</v>
      </c>
      <c r="M83" s="38">
        <f>GEOMEAN(K79:K83)</f>
        <v>22.679331552660546</v>
      </c>
      <c r="N83" s="45" t="s">
        <v>275</v>
      </c>
    </row>
    <row r="84" spans="1:14" x14ac:dyDescent="0.3">
      <c r="A84" s="48">
        <v>36283</v>
      </c>
      <c r="B84" s="13">
        <v>101344</v>
      </c>
      <c r="C84" s="13">
        <v>1032</v>
      </c>
      <c r="D84" s="13">
        <v>0.66059999999999997</v>
      </c>
      <c r="E84" s="13">
        <v>10.93</v>
      </c>
      <c r="F84" s="13">
        <v>7.99</v>
      </c>
      <c r="G84" s="13">
        <v>15.71</v>
      </c>
      <c r="H84" s="28" t="s">
        <v>112</v>
      </c>
      <c r="I84" s="13">
        <v>0.37</v>
      </c>
      <c r="J84" s="13">
        <v>65</v>
      </c>
      <c r="K84" s="13">
        <v>100</v>
      </c>
    </row>
    <row r="85" spans="1:14" x14ac:dyDescent="0.3">
      <c r="A85" s="48">
        <v>36290</v>
      </c>
      <c r="B85" s="13">
        <v>101226</v>
      </c>
      <c r="C85" s="13">
        <v>923</v>
      </c>
      <c r="D85" s="13">
        <v>0.59040000000000004</v>
      </c>
      <c r="E85" s="13">
        <v>10.26</v>
      </c>
      <c r="F85" s="13">
        <v>7.99</v>
      </c>
      <c r="G85" s="13">
        <v>16.54</v>
      </c>
      <c r="H85" s="28" t="s">
        <v>112</v>
      </c>
      <c r="I85" s="13">
        <v>0.39</v>
      </c>
      <c r="J85" s="13">
        <v>53.3</v>
      </c>
      <c r="K85" s="46">
        <v>250</v>
      </c>
    </row>
    <row r="86" spans="1:14" x14ac:dyDescent="0.3">
      <c r="A86" s="48">
        <v>36292</v>
      </c>
      <c r="B86" s="13">
        <v>95235</v>
      </c>
      <c r="C86" s="13">
        <v>839</v>
      </c>
      <c r="D86" s="13">
        <v>0.53699999999999992</v>
      </c>
      <c r="E86" s="13">
        <v>8.77</v>
      </c>
      <c r="F86" s="13">
        <v>7.81</v>
      </c>
      <c r="G86" s="13">
        <v>19.63</v>
      </c>
      <c r="H86" s="28" t="s">
        <v>112</v>
      </c>
      <c r="I86" s="13">
        <v>0.2</v>
      </c>
      <c r="J86" s="13">
        <v>24.4</v>
      </c>
      <c r="K86" s="13">
        <v>110</v>
      </c>
    </row>
    <row r="87" spans="1:14" x14ac:dyDescent="0.3">
      <c r="A87" s="48">
        <v>36297</v>
      </c>
      <c r="B87" s="13">
        <v>103735</v>
      </c>
      <c r="C87" s="13">
        <v>925.8</v>
      </c>
      <c r="D87" s="13">
        <v>0.59250000000000003</v>
      </c>
      <c r="E87" s="13">
        <v>8.6300000000000008</v>
      </c>
      <c r="F87" s="13">
        <v>8</v>
      </c>
      <c r="G87" s="13">
        <v>21.1</v>
      </c>
      <c r="H87" s="28" t="s">
        <v>112</v>
      </c>
      <c r="I87" s="13">
        <v>0.21</v>
      </c>
      <c r="J87" s="13">
        <v>65.8</v>
      </c>
      <c r="K87" s="13">
        <v>200</v>
      </c>
    </row>
    <row r="88" spans="1:14" x14ac:dyDescent="0.3">
      <c r="A88" s="48">
        <v>36304</v>
      </c>
      <c r="B88" s="13">
        <v>104739</v>
      </c>
      <c r="C88" s="13">
        <v>606.4</v>
      </c>
      <c r="D88" s="13">
        <v>0.3881</v>
      </c>
      <c r="E88" s="13">
        <v>8.94</v>
      </c>
      <c r="F88" s="13">
        <v>7.87</v>
      </c>
      <c r="G88" s="13">
        <v>15.04</v>
      </c>
      <c r="H88" s="28" t="s">
        <v>112</v>
      </c>
      <c r="I88" s="13">
        <v>0.44</v>
      </c>
      <c r="J88" s="13">
        <v>50.7</v>
      </c>
      <c r="K88" s="13">
        <v>50</v>
      </c>
      <c r="L88" s="13">
        <f>AVERAGE(K84:K88)</f>
        <v>142</v>
      </c>
      <c r="M88" s="38">
        <f>GEOMEAN(K84:K88)</f>
        <v>122.42399253642748</v>
      </c>
      <c r="N88" s="45" t="s">
        <v>276</v>
      </c>
    </row>
    <row r="89" spans="1:14" x14ac:dyDescent="0.3">
      <c r="A89" s="48">
        <v>36318</v>
      </c>
      <c r="B89" s="13">
        <v>103605</v>
      </c>
      <c r="C89" s="13">
        <v>910.4</v>
      </c>
      <c r="D89" s="13">
        <v>0.58260000000000001</v>
      </c>
      <c r="E89" s="13">
        <v>7.23</v>
      </c>
      <c r="F89" s="13">
        <v>8.01</v>
      </c>
      <c r="G89" s="13">
        <v>22.91</v>
      </c>
      <c r="H89" s="28" t="s">
        <v>112</v>
      </c>
      <c r="I89" s="28">
        <v>0.28000000000000003</v>
      </c>
      <c r="J89" s="28">
        <v>65.2</v>
      </c>
      <c r="K89" s="46">
        <v>300</v>
      </c>
    </row>
    <row r="90" spans="1:14" x14ac:dyDescent="0.3">
      <c r="A90" s="48">
        <v>36325</v>
      </c>
      <c r="B90" s="13">
        <v>110642</v>
      </c>
      <c r="C90" s="28" t="e">
        <v>#VALUE!</v>
      </c>
      <c r="D90" s="28" t="e">
        <v>#VALUE!</v>
      </c>
      <c r="E90" s="13">
        <v>8.43</v>
      </c>
      <c r="F90" s="13">
        <v>8.0299999999999994</v>
      </c>
      <c r="G90" s="13">
        <v>22.27</v>
      </c>
      <c r="H90" s="28" t="s">
        <v>112</v>
      </c>
      <c r="I90" s="13">
        <v>0.12</v>
      </c>
      <c r="J90" s="13">
        <v>65.099999999999994</v>
      </c>
      <c r="K90" s="46">
        <v>510</v>
      </c>
    </row>
    <row r="91" spans="1:14" x14ac:dyDescent="0.3">
      <c r="A91" s="48">
        <v>36327</v>
      </c>
      <c r="B91" s="13">
        <v>101045</v>
      </c>
      <c r="C91" s="13">
        <v>1003</v>
      </c>
      <c r="D91" s="13">
        <v>0.6419999999999999</v>
      </c>
      <c r="E91" s="13">
        <v>10.39</v>
      </c>
      <c r="F91" s="13">
        <v>7.36</v>
      </c>
      <c r="G91" s="13">
        <v>16.37</v>
      </c>
      <c r="H91" s="28" t="s">
        <v>112</v>
      </c>
      <c r="I91" s="13">
        <v>0.1</v>
      </c>
      <c r="J91" s="13">
        <v>54.4</v>
      </c>
      <c r="K91" s="46">
        <v>1200</v>
      </c>
    </row>
    <row r="92" spans="1:14" x14ac:dyDescent="0.3">
      <c r="A92" s="48">
        <v>36332</v>
      </c>
      <c r="B92" s="13">
        <v>111541</v>
      </c>
      <c r="C92" s="13">
        <v>993.5</v>
      </c>
      <c r="D92" s="13">
        <v>0.63589999999999991</v>
      </c>
      <c r="E92" s="13">
        <v>10.87</v>
      </c>
      <c r="F92" s="13">
        <v>8.23</v>
      </c>
      <c r="G92" s="13">
        <v>20.99</v>
      </c>
      <c r="H92" s="28" t="s">
        <v>112</v>
      </c>
      <c r="I92" s="13">
        <v>0.52</v>
      </c>
      <c r="J92" s="13">
        <v>65.2</v>
      </c>
      <c r="K92" s="46">
        <v>380</v>
      </c>
    </row>
    <row r="93" spans="1:14" x14ac:dyDescent="0.3">
      <c r="A93" s="48">
        <v>36339</v>
      </c>
      <c r="B93" s="13">
        <v>104354</v>
      </c>
      <c r="C93" s="13">
        <v>605.5</v>
      </c>
      <c r="D93" s="13">
        <v>0.38750000000000001</v>
      </c>
      <c r="E93" s="13">
        <v>8.2799999999999994</v>
      </c>
      <c r="F93" s="13">
        <v>8</v>
      </c>
      <c r="G93" s="13">
        <v>24.12</v>
      </c>
      <c r="H93" s="28" t="s">
        <v>112</v>
      </c>
      <c r="I93" s="13">
        <v>0.18</v>
      </c>
      <c r="J93" s="13">
        <v>85</v>
      </c>
      <c r="K93" s="46">
        <v>520</v>
      </c>
      <c r="L93" s="13">
        <f>AVERAGE(K89:K93)</f>
        <v>582</v>
      </c>
      <c r="M93" s="43">
        <f>GEOMEAN(K89:K93)</f>
        <v>515.14788773387716</v>
      </c>
      <c r="N93" s="45" t="s">
        <v>277</v>
      </c>
    </row>
    <row r="94" spans="1:14" x14ac:dyDescent="0.3">
      <c r="A94" s="48">
        <v>36353</v>
      </c>
      <c r="B94" s="13">
        <v>104526</v>
      </c>
      <c r="C94" s="13">
        <v>1000</v>
      </c>
      <c r="D94" s="13">
        <v>0.64</v>
      </c>
      <c r="E94" s="13">
        <v>9.08</v>
      </c>
      <c r="F94" s="13">
        <v>7.91</v>
      </c>
      <c r="G94" s="13">
        <v>19.14</v>
      </c>
      <c r="H94" s="28" t="s">
        <v>112</v>
      </c>
      <c r="I94" s="13">
        <v>0.86</v>
      </c>
      <c r="J94" s="13">
        <v>66.2</v>
      </c>
      <c r="K94" s="46">
        <v>480</v>
      </c>
    </row>
    <row r="95" spans="1:14" x14ac:dyDescent="0.3">
      <c r="A95" s="48">
        <v>36355</v>
      </c>
      <c r="B95" s="13">
        <v>102003</v>
      </c>
      <c r="C95" s="13">
        <v>919.8</v>
      </c>
      <c r="D95" s="13">
        <v>0.45750000000000002</v>
      </c>
      <c r="E95" s="13">
        <v>9.74</v>
      </c>
      <c r="F95" s="13">
        <v>8.02</v>
      </c>
      <c r="G95" s="13">
        <v>20.34</v>
      </c>
      <c r="H95" s="28" t="s">
        <v>112</v>
      </c>
      <c r="I95" s="13">
        <v>0.51</v>
      </c>
      <c r="J95" s="13">
        <v>69.7</v>
      </c>
      <c r="K95" s="46">
        <v>500</v>
      </c>
    </row>
    <row r="96" spans="1:14" x14ac:dyDescent="0.3">
      <c r="A96" s="48">
        <v>36360</v>
      </c>
      <c r="B96" s="13">
        <v>113318</v>
      </c>
      <c r="C96" s="13">
        <v>527</v>
      </c>
      <c r="D96" s="13">
        <v>0.3372</v>
      </c>
      <c r="E96" s="13">
        <v>7.43</v>
      </c>
      <c r="F96" s="13">
        <v>7.92</v>
      </c>
      <c r="G96" s="13">
        <v>24.45</v>
      </c>
      <c r="H96" s="28" t="s">
        <v>112</v>
      </c>
      <c r="I96" s="13">
        <v>0.26</v>
      </c>
      <c r="J96" s="13">
        <v>91</v>
      </c>
      <c r="K96" s="46">
        <v>460</v>
      </c>
    </row>
    <row r="97" spans="1:14" x14ac:dyDescent="0.3">
      <c r="A97" s="48">
        <v>36367</v>
      </c>
      <c r="B97" s="13">
        <v>110103</v>
      </c>
      <c r="C97" s="13">
        <v>531.6</v>
      </c>
      <c r="D97" s="13">
        <v>0.3402</v>
      </c>
      <c r="E97" s="13">
        <v>4.0199999999999996</v>
      </c>
      <c r="F97" s="13">
        <v>7.92</v>
      </c>
      <c r="G97" s="13">
        <v>26.4</v>
      </c>
      <c r="H97" s="28" t="s">
        <v>112</v>
      </c>
      <c r="I97" s="13">
        <v>0.18</v>
      </c>
      <c r="J97" s="13">
        <v>96.8</v>
      </c>
      <c r="K97" s="46">
        <v>610</v>
      </c>
    </row>
    <row r="98" spans="1:14" x14ac:dyDescent="0.3">
      <c r="A98" s="48">
        <v>36369</v>
      </c>
      <c r="B98" s="13">
        <v>102428</v>
      </c>
      <c r="C98" s="13">
        <v>1.1000000000000001</v>
      </c>
      <c r="D98" s="13">
        <v>6.9999999999999988E-4</v>
      </c>
      <c r="E98" s="13">
        <v>6.69</v>
      </c>
      <c r="F98" s="13">
        <v>7.98</v>
      </c>
      <c r="G98" s="13">
        <v>24.92</v>
      </c>
      <c r="H98" s="28" t="s">
        <v>112</v>
      </c>
      <c r="I98" s="13">
        <v>0.12</v>
      </c>
      <c r="J98" s="13">
        <v>73.099999999999994</v>
      </c>
      <c r="K98" s="46">
        <v>540</v>
      </c>
      <c r="L98" s="13">
        <f>AVERAGE(K94:K98)</f>
        <v>518</v>
      </c>
      <c r="M98" s="43">
        <f>GEOMEAN(K94:K98)</f>
        <v>515.39302126753034</v>
      </c>
      <c r="N98" s="45" t="s">
        <v>278</v>
      </c>
    </row>
    <row r="99" spans="1:14" x14ac:dyDescent="0.3">
      <c r="A99" s="48">
        <v>36374</v>
      </c>
      <c r="B99" s="13">
        <v>111924</v>
      </c>
      <c r="C99" s="13">
        <v>778.7</v>
      </c>
      <c r="D99" s="13">
        <v>0.49840000000000001</v>
      </c>
      <c r="E99" s="13">
        <v>8.1199999999999992</v>
      </c>
      <c r="F99" s="13">
        <v>8.0500000000000007</v>
      </c>
      <c r="G99" s="13">
        <v>22.7</v>
      </c>
      <c r="H99" s="28" t="s">
        <v>112</v>
      </c>
      <c r="I99" s="13">
        <v>0.71</v>
      </c>
      <c r="J99" s="13">
        <v>83.2</v>
      </c>
      <c r="K99" s="13">
        <v>200</v>
      </c>
    </row>
    <row r="100" spans="1:14" x14ac:dyDescent="0.3">
      <c r="A100" s="48">
        <v>36381</v>
      </c>
      <c r="B100" s="13">
        <v>105957</v>
      </c>
      <c r="C100" s="13">
        <v>941.1</v>
      </c>
      <c r="D100" s="13">
        <v>0.60229999999999995</v>
      </c>
      <c r="E100" s="13">
        <v>7.77</v>
      </c>
      <c r="F100" s="13">
        <v>7.91</v>
      </c>
      <c r="G100" s="13">
        <v>19.86</v>
      </c>
      <c r="H100" s="28" t="s">
        <v>112</v>
      </c>
      <c r="I100" s="13">
        <v>0.32</v>
      </c>
      <c r="J100" s="13">
        <v>67</v>
      </c>
      <c r="K100" s="46">
        <v>900</v>
      </c>
    </row>
    <row r="101" spans="1:14" x14ac:dyDescent="0.3">
      <c r="A101" s="48">
        <v>36388</v>
      </c>
      <c r="B101" s="13">
        <v>112926</v>
      </c>
      <c r="C101" s="13">
        <v>593.4</v>
      </c>
      <c r="D101" s="28" t="e">
        <v>#VALUE!</v>
      </c>
      <c r="E101" s="13">
        <v>8.1</v>
      </c>
      <c r="F101" s="13">
        <v>7.84</v>
      </c>
      <c r="G101" s="13">
        <v>20.28</v>
      </c>
      <c r="H101" s="28" t="s">
        <v>112</v>
      </c>
      <c r="I101" s="13">
        <v>0.41</v>
      </c>
      <c r="J101" s="13">
        <v>82</v>
      </c>
      <c r="K101" s="13">
        <v>210</v>
      </c>
    </row>
    <row r="102" spans="1:14" x14ac:dyDescent="0.3">
      <c r="A102" s="48">
        <v>36395</v>
      </c>
      <c r="B102" s="13">
        <v>100831</v>
      </c>
      <c r="C102" s="13">
        <v>907.1</v>
      </c>
      <c r="D102" s="13">
        <v>0.5806</v>
      </c>
      <c r="E102" s="13">
        <v>8.23</v>
      </c>
      <c r="F102" s="13">
        <v>7.99</v>
      </c>
      <c r="G102" s="13">
        <v>20.05</v>
      </c>
      <c r="H102" s="28" t="s">
        <v>112</v>
      </c>
      <c r="I102" s="13">
        <v>0.34</v>
      </c>
      <c r="J102" s="13">
        <v>92</v>
      </c>
      <c r="K102" s="13">
        <v>150</v>
      </c>
    </row>
    <row r="103" spans="1:14" x14ac:dyDescent="0.3">
      <c r="A103" s="48">
        <v>36402</v>
      </c>
      <c r="B103" s="13">
        <v>121035</v>
      </c>
      <c r="C103" s="13">
        <v>1042</v>
      </c>
      <c r="D103" s="13">
        <v>5.8399999999999994E-2</v>
      </c>
      <c r="E103" s="13">
        <v>8.48</v>
      </c>
      <c r="F103" s="13">
        <v>8.02</v>
      </c>
      <c r="G103" s="13">
        <v>18.04</v>
      </c>
      <c r="H103" s="28" t="s">
        <v>112</v>
      </c>
      <c r="I103" s="13">
        <v>0.65</v>
      </c>
      <c r="J103" s="13">
        <v>83</v>
      </c>
      <c r="K103" s="46">
        <v>260</v>
      </c>
      <c r="L103" s="13">
        <f>AVERAGE(K99:K102)</f>
        <v>365</v>
      </c>
      <c r="M103" s="81">
        <f>GEOMEAN(K99:K102)</f>
        <v>274.40736576860832</v>
      </c>
      <c r="N103" s="28" t="s">
        <v>281</v>
      </c>
    </row>
    <row r="104" spans="1:14" x14ac:dyDescent="0.3">
      <c r="A104" s="48">
        <v>36411</v>
      </c>
      <c r="B104" s="13">
        <v>102620</v>
      </c>
      <c r="C104" s="13">
        <v>1286</v>
      </c>
      <c r="D104" s="13">
        <v>0.82309999999999994</v>
      </c>
      <c r="E104" s="13">
        <v>7.5</v>
      </c>
      <c r="F104" s="13">
        <v>7.86</v>
      </c>
      <c r="G104" s="13">
        <v>18.34</v>
      </c>
      <c r="H104" s="28" t="s">
        <v>112</v>
      </c>
      <c r="I104" s="13">
        <v>0.16</v>
      </c>
      <c r="J104" s="13">
        <v>63.8</v>
      </c>
      <c r="K104" s="13">
        <v>150</v>
      </c>
    </row>
    <row r="105" spans="1:14" x14ac:dyDescent="0.3">
      <c r="A105" s="48">
        <v>36416</v>
      </c>
      <c r="B105" s="13">
        <v>111211</v>
      </c>
      <c r="C105" s="13">
        <v>1317</v>
      </c>
      <c r="D105" s="13">
        <v>0.8427</v>
      </c>
      <c r="E105" s="13">
        <v>8.6</v>
      </c>
      <c r="F105" s="13">
        <v>7.91</v>
      </c>
      <c r="G105" s="13">
        <v>19.02</v>
      </c>
      <c r="H105" s="28" t="s">
        <v>112</v>
      </c>
      <c r="I105" s="13">
        <v>0.44</v>
      </c>
      <c r="J105" s="13">
        <v>89.1</v>
      </c>
      <c r="K105" s="46">
        <v>1400</v>
      </c>
    </row>
    <row r="106" spans="1:14" x14ac:dyDescent="0.3">
      <c r="A106" s="48">
        <v>36423</v>
      </c>
      <c r="B106" s="13">
        <v>101550</v>
      </c>
      <c r="C106" s="13">
        <v>942.3</v>
      </c>
      <c r="D106" s="13">
        <v>0.60309999999999997</v>
      </c>
      <c r="E106" s="13">
        <v>7.02</v>
      </c>
      <c r="F106" s="13">
        <v>7.83</v>
      </c>
      <c r="G106" s="13">
        <v>17.350000000000001</v>
      </c>
      <c r="H106" s="28" t="s">
        <v>112</v>
      </c>
      <c r="I106" s="13">
        <v>0.33</v>
      </c>
      <c r="J106" s="13">
        <v>68.5</v>
      </c>
      <c r="K106" s="46">
        <v>450</v>
      </c>
    </row>
    <row r="107" spans="1:14" x14ac:dyDescent="0.3">
      <c r="A107" s="48">
        <v>36425</v>
      </c>
      <c r="B107" s="13">
        <v>101825</v>
      </c>
      <c r="C107" s="13">
        <v>1371</v>
      </c>
      <c r="D107" s="13">
        <v>0.87770000000000004</v>
      </c>
      <c r="E107" s="13">
        <v>7.67</v>
      </c>
      <c r="F107" s="13">
        <v>7.91</v>
      </c>
      <c r="G107" s="13">
        <v>11.7</v>
      </c>
      <c r="H107" s="28" t="s">
        <v>112</v>
      </c>
      <c r="I107" s="13">
        <v>0.76</v>
      </c>
      <c r="J107" s="13">
        <v>56.1</v>
      </c>
      <c r="K107" s="13">
        <v>200</v>
      </c>
    </row>
    <row r="108" spans="1:14" x14ac:dyDescent="0.3">
      <c r="A108" s="48">
        <v>36430</v>
      </c>
      <c r="B108" s="13">
        <v>105002</v>
      </c>
      <c r="C108" s="13">
        <v>1329</v>
      </c>
      <c r="D108" s="13">
        <v>0.85060000000000002</v>
      </c>
      <c r="E108" s="13">
        <v>6.44</v>
      </c>
      <c r="F108" s="13">
        <v>7.85</v>
      </c>
      <c r="G108" s="13">
        <v>17.57</v>
      </c>
      <c r="H108" s="28" t="s">
        <v>112</v>
      </c>
      <c r="I108" s="13">
        <v>0.12</v>
      </c>
      <c r="J108" s="13">
        <v>97.4</v>
      </c>
      <c r="K108" s="46">
        <v>390</v>
      </c>
      <c r="L108" s="13">
        <f>AVERAGE(K104:K108)</f>
        <v>518</v>
      </c>
      <c r="M108" s="43">
        <f>GEOMEAN(K104:K108)</f>
        <v>374.54610254034111</v>
      </c>
      <c r="N108" s="45" t="s">
        <v>282</v>
      </c>
    </row>
    <row r="109" spans="1:14" x14ac:dyDescent="0.3">
      <c r="A109" s="48">
        <v>36437</v>
      </c>
      <c r="B109" s="13">
        <v>113540</v>
      </c>
      <c r="C109" s="13">
        <v>688.1</v>
      </c>
      <c r="D109" s="13">
        <v>0.44040000000000001</v>
      </c>
      <c r="E109" s="13">
        <v>7.44</v>
      </c>
      <c r="F109" s="13">
        <v>7.71</v>
      </c>
      <c r="G109" s="13">
        <v>12.4</v>
      </c>
      <c r="H109" s="28" t="s">
        <v>112</v>
      </c>
      <c r="I109" s="13">
        <v>1.1499999999999999</v>
      </c>
      <c r="J109" s="13">
        <v>80.5</v>
      </c>
      <c r="K109" s="46">
        <v>4900</v>
      </c>
    </row>
    <row r="110" spans="1:14" x14ac:dyDescent="0.3">
      <c r="A110" s="48">
        <v>36439</v>
      </c>
      <c r="B110" s="13">
        <v>111146</v>
      </c>
      <c r="C110" s="13">
        <v>720.2</v>
      </c>
      <c r="D110" s="13">
        <v>0.46089999999999998</v>
      </c>
      <c r="E110" s="13">
        <v>8.98</v>
      </c>
      <c r="F110" s="13">
        <v>7.6</v>
      </c>
      <c r="G110" s="13">
        <v>11.08</v>
      </c>
      <c r="H110" s="28" t="s">
        <v>112</v>
      </c>
      <c r="I110" s="13">
        <v>0.91</v>
      </c>
      <c r="J110" s="13">
        <v>92.5</v>
      </c>
      <c r="K110" s="13">
        <v>70</v>
      </c>
    </row>
    <row r="111" spans="1:14" x14ac:dyDescent="0.3">
      <c r="A111" s="48">
        <v>36444</v>
      </c>
      <c r="B111" s="13">
        <v>105816</v>
      </c>
      <c r="C111" s="13">
        <v>481.7</v>
      </c>
      <c r="D111" s="13">
        <v>0.30830000000000002</v>
      </c>
      <c r="E111" s="13">
        <v>7.85</v>
      </c>
      <c r="F111" s="13">
        <v>7.68</v>
      </c>
      <c r="G111" s="13">
        <v>14.81</v>
      </c>
      <c r="H111" s="28" t="s">
        <v>112</v>
      </c>
      <c r="I111" s="13">
        <v>0.55000000000000004</v>
      </c>
      <c r="J111" s="13">
        <v>87.2</v>
      </c>
      <c r="K111" s="49">
        <v>100</v>
      </c>
    </row>
    <row r="112" spans="1:14" x14ac:dyDescent="0.3">
      <c r="A112" s="48">
        <v>36451</v>
      </c>
      <c r="B112" s="13">
        <v>113851</v>
      </c>
      <c r="C112" s="13">
        <v>503.9</v>
      </c>
      <c r="D112" s="13">
        <v>0.32340000000000002</v>
      </c>
      <c r="E112" s="13">
        <v>8.08</v>
      </c>
      <c r="F112" s="13">
        <v>7.59</v>
      </c>
      <c r="G112" s="13">
        <v>10.07</v>
      </c>
      <c r="H112" s="28" t="s">
        <v>112</v>
      </c>
      <c r="I112" s="13">
        <v>0.78</v>
      </c>
      <c r="J112" s="13">
        <v>85.9</v>
      </c>
      <c r="K112" s="46">
        <v>8000</v>
      </c>
    </row>
    <row r="113" spans="1:14" x14ac:dyDescent="0.3">
      <c r="A113" s="48">
        <v>36458</v>
      </c>
      <c r="B113" s="13">
        <v>113901</v>
      </c>
      <c r="C113" s="28" t="e">
        <v>#VALUE!</v>
      </c>
      <c r="D113" s="28" t="e">
        <v>#VALUE!</v>
      </c>
      <c r="E113" s="13">
        <v>9.3699999999999992</v>
      </c>
      <c r="F113" s="13">
        <v>7.68</v>
      </c>
      <c r="G113" s="13">
        <v>7.1</v>
      </c>
      <c r="H113" s="28" t="s">
        <v>112</v>
      </c>
      <c r="I113" s="13">
        <v>0.73</v>
      </c>
      <c r="J113" s="13">
        <v>65</v>
      </c>
      <c r="K113" s="13">
        <v>60</v>
      </c>
      <c r="L113" s="13">
        <f>AVERAGE(K109:K113)</f>
        <v>2626</v>
      </c>
      <c r="M113" s="43">
        <f>GEOMEAN(K109:K113)</f>
        <v>439.85250684660838</v>
      </c>
      <c r="N113" s="45" t="s">
        <v>283</v>
      </c>
    </row>
    <row r="114" spans="1:14" x14ac:dyDescent="0.3">
      <c r="A114" s="48">
        <v>36465</v>
      </c>
      <c r="B114" s="13">
        <v>104156</v>
      </c>
      <c r="C114" s="13">
        <v>1024</v>
      </c>
      <c r="D114" s="13">
        <v>0.6552</v>
      </c>
      <c r="E114" s="13">
        <v>5.0999999999999996</v>
      </c>
      <c r="F114" s="13">
        <v>7.5</v>
      </c>
      <c r="G114" s="13">
        <v>13.41</v>
      </c>
      <c r="H114" s="28" t="s">
        <v>112</v>
      </c>
      <c r="I114" s="13">
        <v>0.49</v>
      </c>
      <c r="J114" s="13">
        <v>93.1</v>
      </c>
      <c r="K114" s="13">
        <v>50</v>
      </c>
    </row>
    <row r="115" spans="1:14" x14ac:dyDescent="0.3">
      <c r="A115" s="48">
        <v>36472</v>
      </c>
      <c r="B115" s="13">
        <v>101807</v>
      </c>
      <c r="C115" s="13">
        <v>1149</v>
      </c>
      <c r="D115" s="13">
        <v>0.73520000000000008</v>
      </c>
      <c r="E115" s="13">
        <v>6.52</v>
      </c>
      <c r="F115" s="13">
        <v>7.53</v>
      </c>
      <c r="G115" s="13">
        <v>8.2799999999999994</v>
      </c>
      <c r="H115" s="28" t="s">
        <v>112</v>
      </c>
      <c r="I115" s="13">
        <v>0.84</v>
      </c>
      <c r="J115" s="13">
        <v>90.6</v>
      </c>
      <c r="K115" s="13">
        <v>30</v>
      </c>
    </row>
    <row r="116" spans="1:14" x14ac:dyDescent="0.3">
      <c r="A116" s="48">
        <v>36479</v>
      </c>
      <c r="B116" s="13">
        <v>111534</v>
      </c>
      <c r="C116" s="13">
        <v>1274</v>
      </c>
      <c r="D116" s="13">
        <v>0.81499999999999995</v>
      </c>
      <c r="E116" s="13">
        <v>6.39</v>
      </c>
      <c r="F116" s="13">
        <v>7.67</v>
      </c>
      <c r="G116" s="13">
        <v>7.46</v>
      </c>
      <c r="H116" s="28" t="s">
        <v>112</v>
      </c>
      <c r="I116" s="13">
        <v>0.93</v>
      </c>
      <c r="J116" s="13">
        <v>86.5</v>
      </c>
      <c r="K116" s="46">
        <v>670</v>
      </c>
    </row>
    <row r="117" spans="1:14" x14ac:dyDescent="0.3">
      <c r="A117" s="48">
        <v>36486</v>
      </c>
      <c r="B117" s="13">
        <v>104059</v>
      </c>
      <c r="C117" s="13">
        <v>768.4</v>
      </c>
      <c r="D117" s="13">
        <v>0.49180000000000001</v>
      </c>
      <c r="E117" s="13">
        <v>8.1999999999999993</v>
      </c>
      <c r="F117" s="13">
        <v>7.53</v>
      </c>
      <c r="G117" s="13">
        <v>10.18</v>
      </c>
      <c r="H117" s="28" t="s">
        <v>112</v>
      </c>
      <c r="I117" s="13">
        <v>0.93</v>
      </c>
      <c r="J117" s="13">
        <v>88.6</v>
      </c>
      <c r="K117" s="13">
        <v>160</v>
      </c>
    </row>
    <row r="118" spans="1:14" x14ac:dyDescent="0.3">
      <c r="A118" s="48">
        <v>36493</v>
      </c>
      <c r="B118" s="13">
        <v>103452</v>
      </c>
      <c r="C118" s="13">
        <v>649.20000000000005</v>
      </c>
      <c r="D118" s="13">
        <v>0.41549999999999998</v>
      </c>
      <c r="E118" s="13">
        <v>11.3</v>
      </c>
      <c r="F118" s="13">
        <v>7.49</v>
      </c>
      <c r="G118" s="13">
        <v>3.17</v>
      </c>
      <c r="H118" s="28" t="s">
        <v>112</v>
      </c>
      <c r="I118" s="13">
        <v>1.03</v>
      </c>
      <c r="J118" s="13">
        <v>87.3</v>
      </c>
      <c r="K118" s="13">
        <v>80</v>
      </c>
      <c r="L118" s="13">
        <f>AVERAGE(K114:K118)</f>
        <v>198</v>
      </c>
      <c r="M118" s="38">
        <f>GEOMEAN(K114:K118)</f>
        <v>105.16596379427124</v>
      </c>
      <c r="N118" s="45" t="s">
        <v>284</v>
      </c>
    </row>
    <row r="119" spans="1:14" x14ac:dyDescent="0.3">
      <c r="A119" s="48">
        <v>36500</v>
      </c>
      <c r="B119" s="13">
        <v>113153</v>
      </c>
      <c r="C119" s="13">
        <v>290.7</v>
      </c>
      <c r="D119" s="13">
        <v>0.18610000000000002</v>
      </c>
      <c r="E119" s="13">
        <v>11.13</v>
      </c>
      <c r="F119" s="13">
        <v>7.66</v>
      </c>
      <c r="G119" s="13">
        <v>6.53</v>
      </c>
      <c r="H119" s="28" t="s">
        <v>112</v>
      </c>
      <c r="I119" s="13">
        <v>0.98</v>
      </c>
      <c r="J119" s="13">
        <v>38</v>
      </c>
      <c r="K119" s="46">
        <v>1300</v>
      </c>
    </row>
    <row r="120" spans="1:14" x14ac:dyDescent="0.3">
      <c r="A120" s="48">
        <v>36502</v>
      </c>
      <c r="B120" s="13">
        <v>104034</v>
      </c>
      <c r="C120" s="13">
        <v>519</v>
      </c>
      <c r="D120" s="13">
        <v>0.33200000000000002</v>
      </c>
      <c r="E120" s="13">
        <v>12.13</v>
      </c>
      <c r="F120" s="13">
        <v>7.86</v>
      </c>
      <c r="G120" s="13">
        <v>2.16</v>
      </c>
      <c r="H120" s="28" t="s">
        <v>112</v>
      </c>
      <c r="I120" s="13">
        <v>0.2</v>
      </c>
      <c r="J120" s="13">
        <v>48.8</v>
      </c>
      <c r="K120" s="46">
        <v>290</v>
      </c>
    </row>
    <row r="121" spans="1:14" x14ac:dyDescent="0.3">
      <c r="A121" s="48">
        <v>36507</v>
      </c>
      <c r="B121" s="13">
        <v>115709</v>
      </c>
      <c r="C121" s="13">
        <v>0</v>
      </c>
      <c r="D121" s="13">
        <v>0</v>
      </c>
      <c r="K121" s="13">
        <v>200</v>
      </c>
    </row>
    <row r="122" spans="1:14" x14ac:dyDescent="0.3">
      <c r="A122" s="48">
        <v>36514</v>
      </c>
      <c r="B122" s="13">
        <v>122816</v>
      </c>
      <c r="C122" s="13">
        <v>773.9</v>
      </c>
      <c r="D122" s="13">
        <v>0.496</v>
      </c>
      <c r="E122" s="13">
        <v>10.48</v>
      </c>
      <c r="F122" s="13">
        <v>8.07</v>
      </c>
      <c r="G122" s="13">
        <v>4.2</v>
      </c>
      <c r="H122" s="28" t="s">
        <v>112</v>
      </c>
      <c r="I122" s="13">
        <v>1.06</v>
      </c>
      <c r="J122" s="13">
        <v>80.900000000000006</v>
      </c>
      <c r="K122" s="46">
        <v>630</v>
      </c>
    </row>
    <row r="123" spans="1:14" x14ac:dyDescent="0.3">
      <c r="A123" s="48">
        <v>36521</v>
      </c>
      <c r="B123" s="13">
        <v>102422</v>
      </c>
      <c r="C123" s="13">
        <v>1044</v>
      </c>
      <c r="D123" s="13">
        <v>0.66830000000000001</v>
      </c>
      <c r="E123" s="13">
        <v>13.14</v>
      </c>
      <c r="F123" s="13">
        <v>7.92</v>
      </c>
      <c r="G123" s="13">
        <v>0.03</v>
      </c>
      <c r="H123" s="28" t="s">
        <v>112</v>
      </c>
      <c r="I123" s="13">
        <v>0.23</v>
      </c>
      <c r="J123" s="13">
        <v>96.2</v>
      </c>
      <c r="K123" s="13">
        <v>10</v>
      </c>
      <c r="L123" s="13">
        <f>AVERAGE(K119:K123)</f>
        <v>486</v>
      </c>
      <c r="M123" s="43">
        <f>GEOMEAN(K119:K123)</f>
        <v>216.44241901124633</v>
      </c>
      <c r="N123" s="45" t="s">
        <v>285</v>
      </c>
    </row>
    <row r="124" spans="1:14" x14ac:dyDescent="0.3">
      <c r="A124" s="48">
        <v>36528</v>
      </c>
      <c r="B124" s="13">
        <v>114239</v>
      </c>
      <c r="C124" s="13">
        <v>965.7</v>
      </c>
      <c r="D124" s="13">
        <v>0.61799999999999999</v>
      </c>
      <c r="E124" s="13">
        <v>11.18</v>
      </c>
      <c r="F124" s="13">
        <v>8.01</v>
      </c>
      <c r="G124" s="13">
        <v>4.5599999999999996</v>
      </c>
      <c r="H124" s="28" t="s">
        <v>112</v>
      </c>
      <c r="I124" s="13">
        <v>0.64</v>
      </c>
      <c r="J124" s="13">
        <v>77.8</v>
      </c>
      <c r="K124" s="13">
        <v>100</v>
      </c>
    </row>
    <row r="125" spans="1:14" x14ac:dyDescent="0.3">
      <c r="A125" s="48">
        <v>36535</v>
      </c>
      <c r="B125" s="13">
        <v>121156</v>
      </c>
      <c r="C125" s="13">
        <v>893.7</v>
      </c>
      <c r="D125" s="13">
        <v>0.57200000000000006</v>
      </c>
      <c r="E125" s="13">
        <v>10.69</v>
      </c>
      <c r="F125" s="13">
        <v>8.0299999999999994</v>
      </c>
      <c r="G125" s="13">
        <v>6.12</v>
      </c>
      <c r="H125" s="28" t="s">
        <v>112</v>
      </c>
      <c r="I125" s="13">
        <v>0.54</v>
      </c>
      <c r="J125" s="13">
        <v>78.8</v>
      </c>
      <c r="K125" s="46">
        <v>10000</v>
      </c>
    </row>
    <row r="126" spans="1:14" x14ac:dyDescent="0.3">
      <c r="A126" s="48">
        <v>36543</v>
      </c>
      <c r="B126" s="13">
        <v>104709</v>
      </c>
      <c r="C126" s="13">
        <v>1108</v>
      </c>
      <c r="D126" s="13">
        <v>0.70889999999999997</v>
      </c>
      <c r="E126" s="13">
        <v>13.05</v>
      </c>
      <c r="F126" s="13">
        <v>7.78</v>
      </c>
      <c r="G126" s="13">
        <v>0.76</v>
      </c>
      <c r="H126" s="28" t="s">
        <v>112</v>
      </c>
      <c r="I126" s="13">
        <v>0.24</v>
      </c>
      <c r="J126" s="13">
        <v>87.4</v>
      </c>
      <c r="K126" s="13">
        <v>50</v>
      </c>
    </row>
    <row r="127" spans="1:14" x14ac:dyDescent="0.3">
      <c r="A127" s="48">
        <v>36549</v>
      </c>
      <c r="B127" s="13">
        <v>111544</v>
      </c>
      <c r="C127" s="13">
        <v>1914</v>
      </c>
      <c r="D127" s="13">
        <v>0.63570000000000004</v>
      </c>
      <c r="E127" s="13">
        <v>12.5</v>
      </c>
      <c r="F127" s="13">
        <v>7.89</v>
      </c>
      <c r="G127" s="13">
        <v>-0.17</v>
      </c>
      <c r="H127" s="28" t="s">
        <v>112</v>
      </c>
      <c r="I127" s="13">
        <v>1.51</v>
      </c>
      <c r="J127" s="13">
        <v>86.7</v>
      </c>
      <c r="K127" s="13">
        <v>10</v>
      </c>
    </row>
    <row r="128" spans="1:14" x14ac:dyDescent="0.3">
      <c r="A128" s="48">
        <v>36551</v>
      </c>
      <c r="C128" s="13">
        <v>0</v>
      </c>
      <c r="D128" s="13">
        <v>0</v>
      </c>
      <c r="G128" s="13" t="s">
        <v>288</v>
      </c>
      <c r="L128" s="13">
        <f>AVERAGE(K124:K128)</f>
        <v>2540</v>
      </c>
      <c r="M128" s="38">
        <f>GEOMEAN(K123:K127)</f>
        <v>87.055056329612412</v>
      </c>
      <c r="N128" s="45" t="s">
        <v>287</v>
      </c>
    </row>
    <row r="129" spans="1:14" x14ac:dyDescent="0.3">
      <c r="A129" s="48">
        <v>36556</v>
      </c>
      <c r="C129" s="13">
        <v>0</v>
      </c>
      <c r="D129" s="13">
        <v>0</v>
      </c>
      <c r="G129" s="13" t="s">
        <v>288</v>
      </c>
    </row>
    <row r="130" spans="1:14" x14ac:dyDescent="0.3">
      <c r="A130" s="48">
        <v>36563</v>
      </c>
      <c r="B130" s="13">
        <v>100452</v>
      </c>
      <c r="C130" s="13">
        <v>3161</v>
      </c>
      <c r="D130" s="13">
        <v>2.0230000000000001</v>
      </c>
      <c r="E130" s="13">
        <v>13.74</v>
      </c>
      <c r="F130" s="13">
        <v>7.59</v>
      </c>
      <c r="G130" s="13">
        <v>0.14000000000000001</v>
      </c>
      <c r="H130" s="28" t="s">
        <v>112</v>
      </c>
      <c r="I130" s="13">
        <v>0.27</v>
      </c>
      <c r="J130" s="13">
        <v>100</v>
      </c>
      <c r="K130" s="13">
        <v>50</v>
      </c>
    </row>
    <row r="131" spans="1:14" x14ac:dyDescent="0.3">
      <c r="A131" s="48">
        <v>36570</v>
      </c>
      <c r="B131" s="13">
        <v>101026</v>
      </c>
      <c r="C131" s="13">
        <v>1177</v>
      </c>
      <c r="D131" s="13">
        <v>0.75300000000000011</v>
      </c>
      <c r="E131" s="13">
        <v>13.75</v>
      </c>
      <c r="F131" s="13">
        <v>7.59</v>
      </c>
      <c r="G131" s="13">
        <v>-0.1</v>
      </c>
      <c r="H131" s="28" t="s">
        <v>112</v>
      </c>
      <c r="I131" s="13">
        <v>0.95</v>
      </c>
      <c r="J131" s="13">
        <v>98.2</v>
      </c>
      <c r="K131" s="13">
        <v>210</v>
      </c>
    </row>
    <row r="132" spans="1:14" x14ac:dyDescent="0.3">
      <c r="A132" s="48">
        <v>36577</v>
      </c>
      <c r="B132" s="13">
        <v>113737</v>
      </c>
      <c r="C132" s="13">
        <v>1313</v>
      </c>
      <c r="D132" s="13">
        <v>0.83989999999999998</v>
      </c>
      <c r="E132" s="13">
        <v>13.29</v>
      </c>
      <c r="F132" s="13">
        <v>7.84</v>
      </c>
      <c r="G132" s="13">
        <v>2.2999999999999998</v>
      </c>
      <c r="H132" s="28" t="s">
        <v>112</v>
      </c>
      <c r="I132" s="13">
        <v>1.42</v>
      </c>
      <c r="J132" s="13">
        <v>89</v>
      </c>
      <c r="K132" s="13">
        <v>10</v>
      </c>
    </row>
    <row r="133" spans="1:14" x14ac:dyDescent="0.3">
      <c r="A133" s="48">
        <v>36586</v>
      </c>
      <c r="B133" s="13">
        <v>102338</v>
      </c>
      <c r="C133" s="13">
        <v>1108</v>
      </c>
      <c r="D133" s="13">
        <v>0.70940000000000003</v>
      </c>
      <c r="E133" s="13">
        <v>12.99</v>
      </c>
      <c r="F133" s="13">
        <v>8.24</v>
      </c>
      <c r="G133" s="13">
        <v>9.66</v>
      </c>
      <c r="H133" s="28" t="s">
        <v>112</v>
      </c>
      <c r="I133" s="13">
        <v>0.08</v>
      </c>
      <c r="J133" s="13">
        <v>100</v>
      </c>
      <c r="K133" s="13">
        <v>60</v>
      </c>
      <c r="L133" s="13">
        <f>AVERAGE(K130:K134)</f>
        <v>70</v>
      </c>
      <c r="M133" s="38">
        <f>GEOMEAN(K130:K134)</f>
        <v>41.694052510411673</v>
      </c>
      <c r="N133" s="45" t="s">
        <v>289</v>
      </c>
    </row>
    <row r="134" spans="1:14" x14ac:dyDescent="0.3">
      <c r="A134" s="48">
        <v>36591</v>
      </c>
      <c r="B134" s="13">
        <v>101548</v>
      </c>
      <c r="C134" s="13">
        <v>1250</v>
      </c>
      <c r="D134" s="13">
        <v>0.8</v>
      </c>
      <c r="E134" s="13">
        <v>13.06</v>
      </c>
      <c r="F134" s="13">
        <v>8.0399999999999991</v>
      </c>
      <c r="G134" s="13">
        <v>6.98</v>
      </c>
      <c r="H134" s="28" t="s">
        <v>112</v>
      </c>
      <c r="I134" s="13">
        <v>0.04</v>
      </c>
      <c r="J134" s="13">
        <v>97.5</v>
      </c>
      <c r="K134" s="13">
        <v>20</v>
      </c>
    </row>
    <row r="135" spans="1:14" x14ac:dyDescent="0.3">
      <c r="A135" s="48">
        <v>36593</v>
      </c>
      <c r="B135" s="13">
        <v>100736</v>
      </c>
      <c r="C135" s="13">
        <v>1302</v>
      </c>
      <c r="D135" s="13">
        <v>0.83349999999999991</v>
      </c>
      <c r="E135" s="13">
        <v>11.42</v>
      </c>
      <c r="F135" s="13">
        <v>8.01</v>
      </c>
      <c r="G135" s="13">
        <v>11.59</v>
      </c>
      <c r="H135" s="28" t="s">
        <v>112</v>
      </c>
      <c r="I135" s="13">
        <v>0.01</v>
      </c>
      <c r="J135" s="13">
        <v>100</v>
      </c>
      <c r="K135" s="13">
        <v>40</v>
      </c>
    </row>
    <row r="136" spans="1:14" x14ac:dyDescent="0.3">
      <c r="A136" s="48">
        <v>36598</v>
      </c>
      <c r="B136" s="13">
        <v>101142</v>
      </c>
      <c r="C136" s="13">
        <v>4037</v>
      </c>
      <c r="D136" s="13">
        <v>2.5829999999999997</v>
      </c>
      <c r="E136" s="13">
        <v>13.11</v>
      </c>
      <c r="F136" s="13">
        <v>7.87</v>
      </c>
      <c r="G136" s="13">
        <v>4.16</v>
      </c>
      <c r="H136" s="28" t="s">
        <v>112</v>
      </c>
      <c r="I136" s="13">
        <v>0.12</v>
      </c>
      <c r="J136" s="13">
        <v>100</v>
      </c>
      <c r="K136" s="13">
        <v>180</v>
      </c>
    </row>
    <row r="137" spans="1:14" x14ac:dyDescent="0.3">
      <c r="A137" s="48">
        <v>36605</v>
      </c>
      <c r="B137" s="13">
        <v>112753</v>
      </c>
      <c r="C137" s="13">
        <v>526</v>
      </c>
      <c r="D137" s="13">
        <v>0.33700000000000002</v>
      </c>
      <c r="E137" s="13">
        <v>10.84</v>
      </c>
      <c r="F137" s="13">
        <v>7.7</v>
      </c>
      <c r="G137" s="13">
        <v>8.7899999999999991</v>
      </c>
      <c r="H137" s="28" t="s">
        <v>112</v>
      </c>
      <c r="I137" s="13">
        <v>1</v>
      </c>
      <c r="J137" s="13">
        <v>74.900000000000006</v>
      </c>
      <c r="K137" s="46">
        <v>560</v>
      </c>
      <c r="L137" s="13">
        <f>AVERAGE(K133:K137)</f>
        <v>172</v>
      </c>
      <c r="M137" s="38">
        <f>GEOMEAN(K133:K137)</f>
        <v>86.484913204216468</v>
      </c>
      <c r="N137" s="45" t="s">
        <v>290</v>
      </c>
    </row>
    <row r="138" spans="1:14" x14ac:dyDescent="0.3">
      <c r="A138" s="48">
        <v>36612</v>
      </c>
      <c r="B138" s="13">
        <v>100743</v>
      </c>
      <c r="C138" s="13">
        <v>1247</v>
      </c>
      <c r="D138" s="13">
        <v>0.79790000000000005</v>
      </c>
      <c r="E138" s="13">
        <v>10.8</v>
      </c>
      <c r="F138" s="13">
        <v>8.01</v>
      </c>
      <c r="G138" s="13">
        <v>10.46</v>
      </c>
      <c r="H138" s="28" t="s">
        <v>112</v>
      </c>
      <c r="I138" s="13">
        <v>0.04</v>
      </c>
      <c r="J138" s="13">
        <v>98.2</v>
      </c>
      <c r="K138" s="46">
        <v>680</v>
      </c>
    </row>
    <row r="139" spans="1:14" x14ac:dyDescent="0.3">
      <c r="A139" s="48">
        <v>36619</v>
      </c>
      <c r="B139" s="13">
        <v>111025</v>
      </c>
      <c r="C139" s="13">
        <v>1105</v>
      </c>
      <c r="D139" s="13">
        <v>0.70699999999999996</v>
      </c>
      <c r="E139" s="13">
        <v>10.66</v>
      </c>
      <c r="F139" s="13">
        <v>8.14</v>
      </c>
      <c r="G139" s="13">
        <v>13.44</v>
      </c>
      <c r="H139" s="28" t="s">
        <v>112</v>
      </c>
      <c r="I139" s="13">
        <v>0.36</v>
      </c>
      <c r="J139" s="13">
        <v>96.4</v>
      </c>
      <c r="K139" s="13">
        <v>200</v>
      </c>
    </row>
    <row r="140" spans="1:14" x14ac:dyDescent="0.3">
      <c r="A140" s="48">
        <v>36621</v>
      </c>
      <c r="B140" s="13">
        <v>115944</v>
      </c>
      <c r="C140" s="13">
        <v>1267</v>
      </c>
      <c r="D140" s="13">
        <v>0.81079999999999997</v>
      </c>
      <c r="E140" s="13">
        <v>12.89</v>
      </c>
      <c r="F140" s="13">
        <v>8.16</v>
      </c>
      <c r="G140" s="13">
        <v>9.99</v>
      </c>
      <c r="H140" s="28" t="s">
        <v>112</v>
      </c>
      <c r="I140" s="13">
        <v>0.63</v>
      </c>
      <c r="J140" s="13">
        <v>67.2</v>
      </c>
      <c r="K140" s="13">
        <v>20</v>
      </c>
    </row>
    <row r="141" spans="1:14" x14ac:dyDescent="0.3">
      <c r="A141" s="48">
        <v>36626</v>
      </c>
      <c r="B141" s="13">
        <v>100252</v>
      </c>
      <c r="C141" s="13">
        <v>848.7</v>
      </c>
      <c r="D141" s="13">
        <v>0.54320000000000002</v>
      </c>
      <c r="E141" s="13">
        <v>10.82</v>
      </c>
      <c r="F141" s="13">
        <v>8.17</v>
      </c>
      <c r="G141" s="13">
        <v>8.7100000000000009</v>
      </c>
      <c r="H141" s="28" t="s">
        <v>112</v>
      </c>
      <c r="I141" s="13">
        <v>0.69</v>
      </c>
      <c r="J141" s="13">
        <v>96.8</v>
      </c>
      <c r="K141" s="46">
        <v>250</v>
      </c>
    </row>
    <row r="142" spans="1:14" x14ac:dyDescent="0.3">
      <c r="A142" s="48">
        <v>36633</v>
      </c>
      <c r="B142" s="13">
        <v>102847</v>
      </c>
      <c r="C142" s="13">
        <v>767</v>
      </c>
      <c r="D142" s="13">
        <v>0.49099999999999999</v>
      </c>
      <c r="E142" s="13">
        <v>9.26</v>
      </c>
      <c r="F142" s="13">
        <v>7.83</v>
      </c>
      <c r="G142" s="13">
        <v>13.64</v>
      </c>
      <c r="H142" s="28" t="s">
        <v>112</v>
      </c>
      <c r="I142" s="13">
        <v>0.4</v>
      </c>
      <c r="J142" s="13">
        <v>79.599999999999994</v>
      </c>
      <c r="K142" s="46">
        <v>5000</v>
      </c>
    </row>
    <row r="143" spans="1:14" x14ac:dyDescent="0.3">
      <c r="A143" s="48">
        <v>36637</v>
      </c>
      <c r="B143" s="13">
        <v>103125</v>
      </c>
      <c r="C143" s="13">
        <v>814.3</v>
      </c>
      <c r="D143" s="13">
        <v>0.52110000000000001</v>
      </c>
      <c r="E143" s="13">
        <v>11.27</v>
      </c>
      <c r="F143" s="13">
        <v>8.06</v>
      </c>
      <c r="G143" s="13">
        <v>12.35</v>
      </c>
      <c r="H143" s="28" t="s">
        <v>112</v>
      </c>
      <c r="I143" s="13">
        <v>0.22</v>
      </c>
      <c r="J143" s="13">
        <v>95.8</v>
      </c>
      <c r="K143" s="46">
        <v>300</v>
      </c>
      <c r="L143" s="13">
        <f>AVERAGE(K139:K143)</f>
        <v>1154</v>
      </c>
      <c r="M143" s="43">
        <f>GEOMEAN(K139:K143)</f>
        <v>272.40699274266609</v>
      </c>
      <c r="N143" s="45" t="s">
        <v>291</v>
      </c>
    </row>
    <row r="144" spans="1:14" x14ac:dyDescent="0.3">
      <c r="A144" s="48">
        <v>36647</v>
      </c>
      <c r="B144" s="13">
        <v>105643</v>
      </c>
      <c r="C144" s="13">
        <v>849.4</v>
      </c>
      <c r="D144" s="13">
        <v>0.54359999999999997</v>
      </c>
      <c r="E144" s="13">
        <v>9.93</v>
      </c>
      <c r="F144" s="13">
        <v>8.01</v>
      </c>
      <c r="G144" s="13">
        <v>15.18</v>
      </c>
      <c r="H144" s="28" t="s">
        <v>112</v>
      </c>
      <c r="I144" s="13">
        <v>0.37</v>
      </c>
      <c r="J144" s="13">
        <v>65.8</v>
      </c>
      <c r="K144" s="13">
        <v>200</v>
      </c>
    </row>
    <row r="145" spans="1:14" x14ac:dyDescent="0.3">
      <c r="A145" s="48">
        <v>36654</v>
      </c>
      <c r="B145" s="13">
        <v>93821</v>
      </c>
      <c r="C145" s="13">
        <v>935.5</v>
      </c>
      <c r="D145" s="13">
        <v>0.59870000000000001</v>
      </c>
      <c r="E145" s="13">
        <v>9.31</v>
      </c>
      <c r="F145" s="13">
        <v>7.98</v>
      </c>
      <c r="G145" s="13">
        <v>20</v>
      </c>
      <c r="H145" s="28" t="s">
        <v>112</v>
      </c>
      <c r="I145" s="13">
        <v>0.42</v>
      </c>
      <c r="J145" s="13">
        <v>100</v>
      </c>
      <c r="K145" s="46">
        <v>410</v>
      </c>
    </row>
    <row r="146" spans="1:14" x14ac:dyDescent="0.3">
      <c r="A146" s="48">
        <v>36661</v>
      </c>
      <c r="B146" s="13">
        <v>94623</v>
      </c>
      <c r="C146" s="13">
        <v>733.6</v>
      </c>
      <c r="D146" s="13">
        <v>0.46949999999999997</v>
      </c>
      <c r="E146" s="13">
        <v>9.67</v>
      </c>
      <c r="F146" s="13">
        <v>7.56</v>
      </c>
      <c r="G146" s="13">
        <v>14.22</v>
      </c>
      <c r="H146" s="28" t="s">
        <v>112</v>
      </c>
      <c r="I146" s="13">
        <v>0.27</v>
      </c>
      <c r="J146" s="13">
        <v>100</v>
      </c>
      <c r="K146" s="46">
        <v>260</v>
      </c>
    </row>
    <row r="147" spans="1:14" x14ac:dyDescent="0.3">
      <c r="A147" s="48">
        <v>36668</v>
      </c>
      <c r="B147" s="13">
        <v>110301</v>
      </c>
      <c r="C147" s="13">
        <v>806</v>
      </c>
      <c r="D147" s="13">
        <v>0.51580000000000004</v>
      </c>
      <c r="E147" s="13">
        <v>11.38</v>
      </c>
      <c r="F147" s="13">
        <v>7.91</v>
      </c>
      <c r="G147" s="13">
        <v>16.3</v>
      </c>
      <c r="H147" s="28" t="s">
        <v>112</v>
      </c>
      <c r="I147" s="13">
        <v>0.08</v>
      </c>
      <c r="J147" s="13">
        <v>97.8</v>
      </c>
      <c r="K147" s="13">
        <v>170</v>
      </c>
    </row>
    <row r="148" spans="1:14" x14ac:dyDescent="0.3">
      <c r="A148" s="48">
        <v>36676</v>
      </c>
      <c r="B148" s="13">
        <v>115238</v>
      </c>
      <c r="C148" s="13">
        <v>855</v>
      </c>
      <c r="D148" s="13">
        <v>0.54699999999999993</v>
      </c>
      <c r="E148" s="13">
        <v>10.210000000000001</v>
      </c>
      <c r="F148" s="13">
        <v>7.99</v>
      </c>
      <c r="G148" s="13">
        <v>19.04</v>
      </c>
      <c r="H148" s="28" t="s">
        <v>112</v>
      </c>
      <c r="I148" s="13">
        <v>0.6</v>
      </c>
      <c r="J148" s="13">
        <v>46.2</v>
      </c>
      <c r="K148" s="13">
        <v>170</v>
      </c>
      <c r="L148" s="13">
        <f>AVERAGE(K144:K148)</f>
        <v>242</v>
      </c>
      <c r="M148" s="43">
        <f>GEOMEAN(K144:K148)</f>
        <v>228.00113483133904</v>
      </c>
      <c r="N148" s="45" t="s">
        <v>292</v>
      </c>
    </row>
    <row r="149" spans="1:14" x14ac:dyDescent="0.3">
      <c r="A149" s="48">
        <v>36682</v>
      </c>
      <c r="B149" s="13">
        <v>103550</v>
      </c>
      <c r="C149" s="13">
        <v>840.3</v>
      </c>
      <c r="D149" s="13">
        <v>0.53780000000000006</v>
      </c>
      <c r="E149" s="13">
        <v>9.02</v>
      </c>
      <c r="F149" s="13">
        <v>7.44</v>
      </c>
      <c r="G149" s="13">
        <v>17.75</v>
      </c>
      <c r="H149" s="28" t="s">
        <v>112</v>
      </c>
      <c r="I149" s="13">
        <v>0.2</v>
      </c>
      <c r="J149" s="13">
        <v>99.3</v>
      </c>
      <c r="K149" s="46">
        <v>8000</v>
      </c>
    </row>
    <row r="150" spans="1:14" x14ac:dyDescent="0.3">
      <c r="A150" s="48">
        <v>36689</v>
      </c>
      <c r="B150" s="13">
        <v>104536</v>
      </c>
      <c r="C150" s="13">
        <v>1078</v>
      </c>
      <c r="D150" s="13">
        <v>0.69019999999999992</v>
      </c>
      <c r="E150" s="13">
        <v>10.75</v>
      </c>
      <c r="F150" s="13">
        <v>7.49</v>
      </c>
      <c r="G150" s="13">
        <v>22.19</v>
      </c>
      <c r="H150" s="28" t="s">
        <v>112</v>
      </c>
      <c r="I150" s="13">
        <v>0.28999999999999998</v>
      </c>
      <c r="J150" s="13">
        <v>99.1</v>
      </c>
      <c r="K150" s="46">
        <v>700</v>
      </c>
    </row>
    <row r="151" spans="1:14" x14ac:dyDescent="0.3">
      <c r="A151" s="48">
        <v>36696</v>
      </c>
      <c r="B151" s="13">
        <v>90536</v>
      </c>
      <c r="C151" s="13">
        <v>558.79999999999995</v>
      </c>
      <c r="D151" s="13">
        <v>0.35760000000000003</v>
      </c>
      <c r="E151" s="13">
        <v>9.85</v>
      </c>
      <c r="F151" s="13">
        <v>7.62</v>
      </c>
      <c r="G151" s="13">
        <v>18.420000000000002</v>
      </c>
      <c r="H151" s="28" t="s">
        <v>112</v>
      </c>
      <c r="I151" s="13">
        <v>0.36</v>
      </c>
      <c r="J151" s="13">
        <v>59.6</v>
      </c>
      <c r="K151" s="46">
        <v>1100</v>
      </c>
    </row>
    <row r="152" spans="1:14" x14ac:dyDescent="0.3">
      <c r="A152" s="48">
        <v>36703</v>
      </c>
      <c r="B152" s="13">
        <v>101948</v>
      </c>
      <c r="C152" s="13">
        <v>707.3</v>
      </c>
      <c r="D152" s="13">
        <v>0.45229999999999998</v>
      </c>
      <c r="E152" s="13">
        <v>6.33</v>
      </c>
      <c r="F152" s="13">
        <v>7.47</v>
      </c>
      <c r="G152" s="13">
        <v>22.56</v>
      </c>
      <c r="H152" s="28" t="s">
        <v>112</v>
      </c>
      <c r="I152" s="13">
        <v>0.2</v>
      </c>
      <c r="J152" s="13">
        <v>72.5</v>
      </c>
      <c r="K152" s="46">
        <v>240</v>
      </c>
    </row>
    <row r="153" spans="1:14" x14ac:dyDescent="0.3">
      <c r="A153" s="48">
        <v>36705</v>
      </c>
      <c r="B153" s="13">
        <v>95218</v>
      </c>
      <c r="C153" s="13">
        <v>771</v>
      </c>
      <c r="D153" s="13">
        <v>0.49299999999999999</v>
      </c>
      <c r="E153" s="13">
        <v>9.11</v>
      </c>
      <c r="F153" s="13">
        <v>7.88</v>
      </c>
      <c r="G153" s="13">
        <v>18.87</v>
      </c>
      <c r="H153" s="28" t="s">
        <v>112</v>
      </c>
      <c r="I153" s="13">
        <v>0.9</v>
      </c>
      <c r="J153" s="13">
        <v>40.1</v>
      </c>
      <c r="K153" s="46">
        <v>300</v>
      </c>
      <c r="L153" s="13">
        <f>AVERAGE(K149:K153)</f>
        <v>2068</v>
      </c>
      <c r="M153" s="43">
        <f>GEOMEAN(K149:K153)</f>
        <v>849.92898802805701</v>
      </c>
      <c r="N153" s="45" t="s">
        <v>293</v>
      </c>
    </row>
    <row r="154" spans="1:14" x14ac:dyDescent="0.3">
      <c r="A154" s="48">
        <v>36717</v>
      </c>
      <c r="B154" s="13">
        <v>110252</v>
      </c>
      <c r="C154" s="13">
        <v>1006</v>
      </c>
      <c r="D154" s="13">
        <v>0.64390000000000003</v>
      </c>
      <c r="E154" s="13">
        <v>8.67</v>
      </c>
      <c r="F154" s="13">
        <v>8.0500000000000007</v>
      </c>
      <c r="G154" s="13">
        <v>23.01</v>
      </c>
      <c r="H154" s="28" t="s">
        <v>112</v>
      </c>
      <c r="I154" s="13">
        <v>0.08</v>
      </c>
      <c r="J154" s="13">
        <v>95.9</v>
      </c>
      <c r="K154" s="46">
        <v>510</v>
      </c>
    </row>
    <row r="155" spans="1:14" x14ac:dyDescent="0.3">
      <c r="A155" s="48">
        <v>36724</v>
      </c>
      <c r="B155" s="13">
        <v>105512</v>
      </c>
      <c r="C155" s="13">
        <v>575.29999999999995</v>
      </c>
      <c r="D155" s="13">
        <v>0.36819999999999997</v>
      </c>
      <c r="E155" s="13">
        <v>8.61</v>
      </c>
      <c r="F155" s="13">
        <v>7.84</v>
      </c>
      <c r="G155" s="13">
        <v>20.52</v>
      </c>
      <c r="H155" s="28" t="s">
        <v>112</v>
      </c>
      <c r="I155" s="13">
        <v>0.28000000000000003</v>
      </c>
      <c r="J155" s="13">
        <v>96.7</v>
      </c>
      <c r="K155" s="46">
        <v>370</v>
      </c>
    </row>
    <row r="156" spans="1:14" x14ac:dyDescent="0.3">
      <c r="A156" s="48">
        <v>36731</v>
      </c>
      <c r="B156" s="13">
        <v>102043</v>
      </c>
      <c r="C156" s="13">
        <v>1178</v>
      </c>
      <c r="D156" s="13">
        <v>0.75390000000000001</v>
      </c>
      <c r="E156" s="13">
        <v>9.65</v>
      </c>
      <c r="F156" s="13">
        <v>8.01</v>
      </c>
      <c r="G156" s="13">
        <v>18.78</v>
      </c>
      <c r="H156" s="28" t="s">
        <v>112</v>
      </c>
      <c r="I156" s="13">
        <v>0.3</v>
      </c>
      <c r="J156" s="13">
        <v>100</v>
      </c>
      <c r="K156" s="46">
        <v>620</v>
      </c>
    </row>
    <row r="157" spans="1:14" x14ac:dyDescent="0.3">
      <c r="A157" s="48">
        <v>36733</v>
      </c>
      <c r="B157" s="13">
        <v>102243</v>
      </c>
      <c r="C157" s="13">
        <v>944</v>
      </c>
      <c r="D157" s="13">
        <v>0.60420000000000007</v>
      </c>
      <c r="E157" s="13">
        <v>9.42</v>
      </c>
      <c r="F157" s="13">
        <v>8</v>
      </c>
      <c r="G157" s="13">
        <v>19.95</v>
      </c>
      <c r="H157" s="28" t="s">
        <v>112</v>
      </c>
      <c r="I157" s="13">
        <v>0.4</v>
      </c>
      <c r="J157" s="13">
        <v>74.400000000000006</v>
      </c>
      <c r="K157" s="46">
        <v>1400</v>
      </c>
    </row>
    <row r="158" spans="1:14" x14ac:dyDescent="0.3">
      <c r="A158" s="48">
        <v>36738</v>
      </c>
      <c r="B158" s="13">
        <v>101443</v>
      </c>
      <c r="C158" s="13">
        <v>473.5</v>
      </c>
      <c r="D158" s="13">
        <v>0.30299999999999999</v>
      </c>
      <c r="E158" s="13">
        <v>7.63</v>
      </c>
      <c r="F158" s="13">
        <v>7.71</v>
      </c>
      <c r="G158" s="13">
        <v>21.62</v>
      </c>
      <c r="H158" s="28" t="s">
        <v>112</v>
      </c>
      <c r="I158" s="13">
        <v>0.15</v>
      </c>
      <c r="J158" s="13">
        <v>100</v>
      </c>
      <c r="K158" s="46">
        <v>5200</v>
      </c>
      <c r="L158" s="13">
        <f>AVERAGE(K154:K158)</f>
        <v>1620</v>
      </c>
      <c r="M158" s="43">
        <f>GEOMEAN(K154:K158)</f>
        <v>968.40939434853817</v>
      </c>
      <c r="N158" s="45" t="s">
        <v>294</v>
      </c>
    </row>
    <row r="159" spans="1:14" x14ac:dyDescent="0.3">
      <c r="A159" s="48">
        <v>36740</v>
      </c>
      <c r="B159" s="13">
        <v>92517</v>
      </c>
      <c r="C159" s="13">
        <v>600</v>
      </c>
      <c r="D159" s="13">
        <v>0.38399999999999995</v>
      </c>
      <c r="E159" s="13">
        <v>7.35</v>
      </c>
      <c r="F159" s="13">
        <v>7.78</v>
      </c>
      <c r="G159" s="13">
        <v>21.49</v>
      </c>
      <c r="H159" s="28" t="s">
        <v>112</v>
      </c>
      <c r="I159" s="13">
        <v>0.18</v>
      </c>
      <c r="J159" s="13">
        <v>100</v>
      </c>
      <c r="K159" s="46">
        <v>2800</v>
      </c>
    </row>
    <row r="160" spans="1:14" x14ac:dyDescent="0.3">
      <c r="A160" s="48">
        <v>36745</v>
      </c>
      <c r="B160" s="13">
        <v>111050</v>
      </c>
      <c r="C160" s="13">
        <v>228.8</v>
      </c>
      <c r="D160" s="13">
        <v>0.1464</v>
      </c>
      <c r="E160" s="13">
        <v>7.63</v>
      </c>
      <c r="F160" s="13">
        <v>7.85</v>
      </c>
      <c r="G160" s="13">
        <v>22.52</v>
      </c>
      <c r="H160" s="28" t="s">
        <v>112</v>
      </c>
      <c r="I160" s="13">
        <v>0.3</v>
      </c>
      <c r="J160" s="13">
        <v>96</v>
      </c>
      <c r="K160" s="46">
        <v>7000</v>
      </c>
    </row>
    <row r="161" spans="1:14" x14ac:dyDescent="0.3">
      <c r="A161" s="48">
        <v>36752</v>
      </c>
      <c r="B161" s="13">
        <v>111038</v>
      </c>
      <c r="C161" s="13">
        <v>961</v>
      </c>
      <c r="D161" s="13">
        <v>0.61499999999999999</v>
      </c>
      <c r="E161" s="13">
        <v>12.06</v>
      </c>
      <c r="F161" s="13">
        <v>8.0399999999999991</v>
      </c>
      <c r="G161" s="13">
        <v>21.03</v>
      </c>
      <c r="H161" s="28" t="s">
        <v>112</v>
      </c>
      <c r="I161" s="13">
        <v>0.3</v>
      </c>
      <c r="J161" s="13">
        <v>56.4</v>
      </c>
      <c r="K161" s="13">
        <v>100</v>
      </c>
    </row>
    <row r="162" spans="1:14" x14ac:dyDescent="0.3">
      <c r="A162" s="48">
        <v>36759</v>
      </c>
      <c r="B162" s="13">
        <v>104224</v>
      </c>
      <c r="C162" s="13">
        <v>786</v>
      </c>
      <c r="D162" s="13">
        <v>0.503</v>
      </c>
      <c r="E162" s="13">
        <v>9.33</v>
      </c>
      <c r="F162" s="13">
        <v>7.61</v>
      </c>
      <c r="G162" s="13">
        <v>17.72</v>
      </c>
      <c r="H162" s="28" t="s">
        <v>112</v>
      </c>
      <c r="I162" s="13">
        <v>0.5</v>
      </c>
      <c r="J162" s="13">
        <v>37.799999999999997</v>
      </c>
      <c r="K162" s="46">
        <v>390</v>
      </c>
    </row>
    <row r="163" spans="1:14" x14ac:dyDescent="0.3">
      <c r="A163" s="48">
        <v>36766</v>
      </c>
      <c r="B163" s="13">
        <v>110611</v>
      </c>
      <c r="C163" s="13">
        <v>750</v>
      </c>
      <c r="D163" s="13">
        <v>0.48</v>
      </c>
      <c r="E163" s="13">
        <v>8.49</v>
      </c>
      <c r="F163" s="13">
        <v>7.84</v>
      </c>
      <c r="G163" s="13">
        <v>21.16</v>
      </c>
      <c r="H163" s="28" t="s">
        <v>112</v>
      </c>
      <c r="I163" s="13">
        <v>0.1</v>
      </c>
      <c r="J163" s="13">
        <v>47</v>
      </c>
      <c r="K163" s="13">
        <v>190</v>
      </c>
      <c r="L163" s="13">
        <f>AVERAGE(K159:K163)</f>
        <v>2096</v>
      </c>
      <c r="M163" s="43">
        <f>GEOMEAN(K159:K163)</f>
        <v>679.85274571091804</v>
      </c>
      <c r="N163" s="45" t="s">
        <v>295</v>
      </c>
    </row>
    <row r="164" spans="1:14" x14ac:dyDescent="0.3">
      <c r="A164" s="48">
        <v>36775</v>
      </c>
      <c r="B164" s="13">
        <v>100604</v>
      </c>
      <c r="C164" s="13">
        <v>496</v>
      </c>
      <c r="D164" s="13">
        <v>0.318</v>
      </c>
      <c r="E164" s="13">
        <v>10</v>
      </c>
      <c r="F164" s="13">
        <v>7.78</v>
      </c>
      <c r="G164" s="13">
        <v>16.34</v>
      </c>
      <c r="H164" s="28" t="s">
        <v>112</v>
      </c>
      <c r="I164" s="13">
        <v>0.6</v>
      </c>
      <c r="J164" s="13">
        <v>63.7</v>
      </c>
      <c r="K164" s="46">
        <v>1300</v>
      </c>
    </row>
    <row r="165" spans="1:14" x14ac:dyDescent="0.3">
      <c r="A165" s="48">
        <v>36780</v>
      </c>
      <c r="B165" s="13">
        <v>103845</v>
      </c>
      <c r="C165" s="13">
        <v>381</v>
      </c>
      <c r="D165" s="13">
        <v>0.24400000000000002</v>
      </c>
      <c r="E165" s="13">
        <v>7.75</v>
      </c>
      <c r="F165" s="13">
        <v>7.78</v>
      </c>
      <c r="G165" s="13">
        <v>22.37</v>
      </c>
      <c r="H165" s="28" t="s">
        <v>112</v>
      </c>
      <c r="I165" s="13">
        <v>0.1</v>
      </c>
      <c r="J165" s="13">
        <v>55</v>
      </c>
      <c r="K165" s="46">
        <v>6090</v>
      </c>
    </row>
    <row r="166" spans="1:14" x14ac:dyDescent="0.3">
      <c r="A166" s="48">
        <v>36782</v>
      </c>
      <c r="B166" s="13">
        <v>102902</v>
      </c>
      <c r="C166" s="13">
        <v>648</v>
      </c>
      <c r="D166" s="13">
        <v>0.41399999999999998</v>
      </c>
      <c r="E166" s="13">
        <v>8.39</v>
      </c>
      <c r="F166" s="13">
        <v>7.91</v>
      </c>
      <c r="G166" s="13">
        <v>17.5</v>
      </c>
      <c r="H166" s="28" t="s">
        <v>112</v>
      </c>
      <c r="I166" s="13">
        <v>0.4</v>
      </c>
      <c r="J166" s="13">
        <v>31</v>
      </c>
      <c r="K166" s="46">
        <v>520</v>
      </c>
    </row>
    <row r="167" spans="1:14" x14ac:dyDescent="0.3">
      <c r="A167" s="48">
        <v>36787</v>
      </c>
      <c r="B167" s="13">
        <v>105603</v>
      </c>
      <c r="C167" s="13">
        <v>919</v>
      </c>
      <c r="D167" s="13">
        <v>0.58799999999999997</v>
      </c>
      <c r="E167" s="13">
        <v>9.84</v>
      </c>
      <c r="F167" s="13">
        <v>7.86</v>
      </c>
      <c r="G167" s="13">
        <v>15.18</v>
      </c>
      <c r="H167" s="28" t="s">
        <v>112</v>
      </c>
      <c r="I167" s="13">
        <v>0.4</v>
      </c>
      <c r="J167" s="13">
        <v>86.8</v>
      </c>
      <c r="K167" s="46">
        <v>310</v>
      </c>
    </row>
    <row r="168" spans="1:14" x14ac:dyDescent="0.3">
      <c r="A168" s="48">
        <v>36794</v>
      </c>
      <c r="B168" s="13">
        <v>95153</v>
      </c>
      <c r="C168" s="13">
        <v>251</v>
      </c>
      <c r="D168" s="13">
        <v>0.16</v>
      </c>
      <c r="E168" s="13">
        <v>8.42</v>
      </c>
      <c r="F168" s="13">
        <v>7.74</v>
      </c>
      <c r="G168" s="13">
        <v>12.96</v>
      </c>
      <c r="H168" s="28" t="s">
        <v>112</v>
      </c>
      <c r="I168" s="13">
        <v>0.7</v>
      </c>
      <c r="J168" s="13">
        <v>56.4</v>
      </c>
      <c r="K168" s="46">
        <v>1300</v>
      </c>
      <c r="L168" s="13">
        <f>AVERAGE(K164:K168)</f>
        <v>1904</v>
      </c>
      <c r="M168" s="43">
        <f>GEOMEAN(K164:K168)</f>
        <v>1106.5570435818165</v>
      </c>
      <c r="N168" s="45" t="s">
        <v>296</v>
      </c>
    </row>
    <row r="169" spans="1:14" x14ac:dyDescent="0.3">
      <c r="A169" s="48">
        <v>36801</v>
      </c>
      <c r="B169" s="13">
        <v>101545</v>
      </c>
      <c r="C169" s="13">
        <v>895.5</v>
      </c>
      <c r="D169" s="13">
        <v>0.57309999999999994</v>
      </c>
      <c r="E169" s="13">
        <v>8.77</v>
      </c>
      <c r="F169" s="13">
        <v>8.0500000000000007</v>
      </c>
      <c r="G169" s="13">
        <v>16.649999999999999</v>
      </c>
      <c r="H169" s="28" t="s">
        <v>112</v>
      </c>
      <c r="I169" s="13">
        <v>0.18</v>
      </c>
      <c r="J169" s="13">
        <v>100</v>
      </c>
      <c r="K169" s="46">
        <v>630</v>
      </c>
    </row>
    <row r="170" spans="1:14" x14ac:dyDescent="0.3">
      <c r="A170" s="48">
        <v>36807</v>
      </c>
      <c r="B170" s="13">
        <v>111404</v>
      </c>
      <c r="C170" s="13">
        <v>829.3</v>
      </c>
      <c r="D170" s="13">
        <v>0.53069999999999995</v>
      </c>
      <c r="E170" s="13">
        <v>10.71</v>
      </c>
      <c r="F170" s="13">
        <v>8.11</v>
      </c>
      <c r="G170" s="13">
        <v>8.4499999999999993</v>
      </c>
      <c r="H170" s="28" t="s">
        <v>112</v>
      </c>
      <c r="I170" s="13">
        <v>0.34</v>
      </c>
      <c r="J170" s="13">
        <v>68.5</v>
      </c>
      <c r="K170" s="46">
        <v>840</v>
      </c>
    </row>
    <row r="171" spans="1:14" x14ac:dyDescent="0.3">
      <c r="A171" s="48">
        <v>36815</v>
      </c>
      <c r="B171" s="13">
        <v>111617</v>
      </c>
      <c r="C171" s="13">
        <v>814.4</v>
      </c>
      <c r="D171" s="13">
        <v>0.5212</v>
      </c>
      <c r="E171" s="13">
        <v>8.58</v>
      </c>
      <c r="F171" s="13">
        <v>7.92</v>
      </c>
      <c r="G171" s="13">
        <v>15.01</v>
      </c>
      <c r="H171" s="28" t="s">
        <v>112</v>
      </c>
      <c r="I171" s="13">
        <v>0.18</v>
      </c>
      <c r="J171" s="13">
        <v>63.8</v>
      </c>
      <c r="K171" s="46">
        <v>310</v>
      </c>
    </row>
    <row r="172" spans="1:14" x14ac:dyDescent="0.3">
      <c r="A172" s="48">
        <v>36822</v>
      </c>
      <c r="B172" s="13">
        <v>103037</v>
      </c>
      <c r="C172" s="13">
        <v>931.1</v>
      </c>
      <c r="D172" s="13">
        <v>0.59589999999999999</v>
      </c>
      <c r="E172" s="13">
        <v>8.8800000000000008</v>
      </c>
      <c r="F172" s="13">
        <v>7.82</v>
      </c>
      <c r="G172" s="13">
        <v>16.03</v>
      </c>
      <c r="H172" s="28" t="s">
        <v>112</v>
      </c>
      <c r="I172" s="13">
        <v>0.21</v>
      </c>
      <c r="J172" s="13">
        <v>71.900000000000006</v>
      </c>
      <c r="K172" s="13">
        <v>200</v>
      </c>
    </row>
    <row r="173" spans="1:14" x14ac:dyDescent="0.3">
      <c r="A173" s="48">
        <v>36829</v>
      </c>
      <c r="B173" s="13">
        <v>100617</v>
      </c>
      <c r="C173" s="13">
        <v>954.9</v>
      </c>
      <c r="D173" s="13">
        <v>0.61109999999999998</v>
      </c>
      <c r="E173" s="13">
        <v>10.81</v>
      </c>
      <c r="F173" s="13">
        <v>7.8</v>
      </c>
      <c r="G173" s="13">
        <v>9.34</v>
      </c>
      <c r="H173" s="28" t="s">
        <v>112</v>
      </c>
      <c r="I173" s="13">
        <v>0.13</v>
      </c>
      <c r="J173" s="13">
        <v>68.8</v>
      </c>
      <c r="K173" s="13">
        <v>200</v>
      </c>
      <c r="L173" s="13">
        <f>AVERAGE(K169:K173)</f>
        <v>436</v>
      </c>
      <c r="M173" s="43">
        <f>GEOMEAN(K169:K173)</f>
        <v>365.93866901394989</v>
      </c>
      <c r="N173" s="45" t="s">
        <v>297</v>
      </c>
    </row>
    <row r="174" spans="1:14" x14ac:dyDescent="0.3">
      <c r="A174" s="48">
        <v>36831</v>
      </c>
      <c r="B174" s="13">
        <v>94710</v>
      </c>
      <c r="C174" s="13">
        <v>972</v>
      </c>
      <c r="D174" s="13">
        <v>0.622</v>
      </c>
      <c r="E174" s="13">
        <v>8.99</v>
      </c>
      <c r="F174" s="13">
        <v>7.93</v>
      </c>
      <c r="G174" s="13">
        <v>12.62</v>
      </c>
      <c r="H174" s="28" t="s">
        <v>112</v>
      </c>
      <c r="I174" s="13">
        <v>0.8</v>
      </c>
      <c r="J174" s="13">
        <v>26.1</v>
      </c>
      <c r="K174" s="46">
        <v>16690</v>
      </c>
    </row>
    <row r="175" spans="1:14" x14ac:dyDescent="0.3">
      <c r="A175" s="48">
        <v>36836</v>
      </c>
      <c r="B175" s="13">
        <v>101202</v>
      </c>
      <c r="C175" s="13">
        <v>1029</v>
      </c>
      <c r="D175" s="13">
        <v>0.65839999999999999</v>
      </c>
      <c r="E175" s="13">
        <v>12.81</v>
      </c>
      <c r="F175" s="13">
        <v>7.78</v>
      </c>
      <c r="G175" s="13">
        <v>8.43</v>
      </c>
      <c r="H175" s="28" t="s">
        <v>112</v>
      </c>
      <c r="I175" s="13">
        <v>0.63</v>
      </c>
      <c r="J175" s="13">
        <v>68.2</v>
      </c>
      <c r="K175" s="13">
        <v>200</v>
      </c>
    </row>
    <row r="176" spans="1:14" x14ac:dyDescent="0.3">
      <c r="A176" s="48">
        <v>36843</v>
      </c>
      <c r="B176" s="13">
        <v>101147</v>
      </c>
      <c r="C176" s="13">
        <v>615.9</v>
      </c>
      <c r="D176" s="13">
        <v>0.39399999999999996</v>
      </c>
      <c r="E176" s="13">
        <v>11.3</v>
      </c>
      <c r="F176" s="13">
        <v>7.78</v>
      </c>
      <c r="G176" s="13">
        <v>8.99</v>
      </c>
      <c r="H176" s="28" t="s">
        <v>112</v>
      </c>
      <c r="I176" s="13">
        <v>0.34</v>
      </c>
      <c r="J176" s="13">
        <v>91</v>
      </c>
      <c r="K176" s="46">
        <v>6090</v>
      </c>
    </row>
    <row r="177" spans="1:14" x14ac:dyDescent="0.3">
      <c r="A177" s="48">
        <v>36850</v>
      </c>
      <c r="B177" s="13">
        <v>90707</v>
      </c>
      <c r="C177" s="13">
        <v>953.6</v>
      </c>
      <c r="D177" s="13">
        <v>0.61030000000000006</v>
      </c>
      <c r="E177" s="13">
        <v>16.739999999999998</v>
      </c>
      <c r="F177" s="13">
        <v>7.7</v>
      </c>
      <c r="G177" s="13">
        <v>3.33</v>
      </c>
      <c r="H177" s="28" t="s">
        <v>112</v>
      </c>
      <c r="I177" s="13">
        <v>0.54</v>
      </c>
      <c r="J177" s="13">
        <v>66.7</v>
      </c>
      <c r="K177" s="46">
        <v>410</v>
      </c>
    </row>
    <row r="178" spans="1:14" x14ac:dyDescent="0.3">
      <c r="A178" s="48">
        <v>36857</v>
      </c>
      <c r="B178" s="13">
        <v>100944</v>
      </c>
      <c r="C178" s="13">
        <v>621.5</v>
      </c>
      <c r="D178" s="13">
        <v>0.39399999999999996</v>
      </c>
      <c r="E178" s="13">
        <v>11.1</v>
      </c>
      <c r="F178" s="13">
        <v>7.69</v>
      </c>
      <c r="G178" s="13">
        <v>4.71</v>
      </c>
      <c r="H178" s="28" t="s">
        <v>112</v>
      </c>
      <c r="I178" s="13">
        <v>0.52</v>
      </c>
      <c r="J178" s="13">
        <v>96.8</v>
      </c>
      <c r="K178" s="46">
        <v>1220</v>
      </c>
      <c r="L178" s="13">
        <f>AVERAGE(K174:K178)</f>
        <v>4922</v>
      </c>
      <c r="M178" s="43">
        <f>GEOMEAN(K174:K178)</f>
        <v>1590.1916272999208</v>
      </c>
      <c r="N178" s="45" t="s">
        <v>298</v>
      </c>
    </row>
    <row r="179" spans="1:14" x14ac:dyDescent="0.3">
      <c r="A179" s="48">
        <v>36864</v>
      </c>
      <c r="B179" s="13">
        <v>102903</v>
      </c>
      <c r="C179" s="13">
        <v>1043</v>
      </c>
      <c r="D179" s="13">
        <v>0.66780000000000006</v>
      </c>
      <c r="E179" s="13">
        <v>16.72</v>
      </c>
      <c r="F179" s="13">
        <v>7.65</v>
      </c>
      <c r="G179" s="13">
        <v>2.1</v>
      </c>
      <c r="H179" s="28" t="s">
        <v>112</v>
      </c>
      <c r="I179" s="13">
        <v>0.19</v>
      </c>
      <c r="J179" s="13">
        <v>62.4</v>
      </c>
      <c r="K179" s="46">
        <v>300</v>
      </c>
    </row>
    <row r="180" spans="1:14" x14ac:dyDescent="0.3">
      <c r="A180" s="48">
        <v>36866</v>
      </c>
      <c r="B180" s="13">
        <v>92902</v>
      </c>
      <c r="C180" s="13">
        <v>1086</v>
      </c>
      <c r="D180" s="13">
        <v>0.69529999999999992</v>
      </c>
      <c r="E180" s="13">
        <v>13.78</v>
      </c>
      <c r="F180" s="13">
        <v>7.55</v>
      </c>
      <c r="G180" s="13">
        <v>1.54</v>
      </c>
      <c r="H180" s="28" t="s">
        <v>112</v>
      </c>
      <c r="I180" s="13">
        <v>0.24</v>
      </c>
      <c r="J180" s="13">
        <v>77.8</v>
      </c>
      <c r="K180" s="46">
        <v>520</v>
      </c>
    </row>
    <row r="181" spans="1:14" x14ac:dyDescent="0.3">
      <c r="A181" s="48">
        <v>36871</v>
      </c>
      <c r="B181" s="13">
        <v>95047</v>
      </c>
      <c r="C181" s="13">
        <v>682</v>
      </c>
      <c r="D181" s="13">
        <v>0.4365</v>
      </c>
      <c r="E181" s="13">
        <v>13.11</v>
      </c>
      <c r="F181" s="13">
        <v>7.42</v>
      </c>
      <c r="G181" s="13">
        <v>1.79</v>
      </c>
      <c r="H181" s="28" t="s">
        <v>112</v>
      </c>
      <c r="I181" s="13">
        <v>0.13</v>
      </c>
      <c r="J181" s="13">
        <v>98.2</v>
      </c>
      <c r="K181" s="46">
        <v>241917</v>
      </c>
    </row>
    <row r="182" spans="1:14" x14ac:dyDescent="0.3">
      <c r="A182" s="48">
        <v>36878</v>
      </c>
      <c r="B182" s="28">
        <v>102500</v>
      </c>
      <c r="C182" s="13">
        <v>0</v>
      </c>
      <c r="D182" s="73">
        <v>0</v>
      </c>
      <c r="G182" s="13" t="s">
        <v>286</v>
      </c>
    </row>
    <row r="183" spans="1:14" x14ac:dyDescent="0.3">
      <c r="A183" s="48">
        <v>36886</v>
      </c>
      <c r="B183" s="13">
        <v>101000</v>
      </c>
      <c r="C183" s="13">
        <v>0</v>
      </c>
      <c r="D183" s="73">
        <v>0</v>
      </c>
      <c r="G183" s="13" t="s">
        <v>286</v>
      </c>
      <c r="L183" s="13">
        <f>AVERAGE(K179:K183)</f>
        <v>80912.333333333328</v>
      </c>
      <c r="M183" s="43">
        <f>GEOMEAN(K179:K183)</f>
        <v>3354.262103187486</v>
      </c>
      <c r="N183" s="45" t="s">
        <v>299</v>
      </c>
    </row>
    <row r="184" spans="1:14" x14ac:dyDescent="0.3">
      <c r="A184" s="48">
        <v>36893</v>
      </c>
      <c r="B184" s="13">
        <v>102654</v>
      </c>
      <c r="C184" s="13">
        <v>2010</v>
      </c>
      <c r="D184" s="13">
        <v>1.286</v>
      </c>
      <c r="E184" s="13">
        <v>13.83</v>
      </c>
      <c r="F184" s="28" t="s">
        <v>267</v>
      </c>
      <c r="G184" s="13">
        <v>-0.08</v>
      </c>
      <c r="H184" s="28" t="s">
        <v>112</v>
      </c>
      <c r="I184" s="13">
        <v>0.85</v>
      </c>
      <c r="J184" s="13">
        <v>55.3</v>
      </c>
      <c r="K184" s="13">
        <v>100</v>
      </c>
    </row>
    <row r="185" spans="1:14" x14ac:dyDescent="0.3">
      <c r="A185" s="48">
        <v>36902</v>
      </c>
      <c r="B185" s="13">
        <v>94719</v>
      </c>
      <c r="C185" s="13">
        <v>1804</v>
      </c>
      <c r="D185" s="13">
        <v>1.155</v>
      </c>
      <c r="E185" s="13">
        <v>12.86</v>
      </c>
      <c r="F185" s="28" t="s">
        <v>267</v>
      </c>
      <c r="G185" s="13">
        <v>-0.1</v>
      </c>
      <c r="H185" s="28" t="s">
        <v>112</v>
      </c>
      <c r="I185" s="13">
        <v>0.15</v>
      </c>
      <c r="J185" s="13">
        <v>62.6</v>
      </c>
      <c r="K185" s="13">
        <v>100</v>
      </c>
    </row>
    <row r="186" spans="1:14" x14ac:dyDescent="0.3">
      <c r="A186" s="48">
        <v>36907</v>
      </c>
      <c r="B186" s="13">
        <v>102308</v>
      </c>
      <c r="C186" s="13">
        <v>1844</v>
      </c>
      <c r="D186" s="13">
        <v>1.18</v>
      </c>
      <c r="E186" s="13">
        <v>13.26</v>
      </c>
      <c r="F186" s="28" t="s">
        <v>267</v>
      </c>
      <c r="G186" s="13">
        <v>-0.12</v>
      </c>
      <c r="H186" s="28" t="s">
        <v>112</v>
      </c>
      <c r="I186" s="13">
        <v>0.2</v>
      </c>
      <c r="J186" s="13">
        <v>49.7</v>
      </c>
      <c r="K186" s="13">
        <v>520</v>
      </c>
    </row>
    <row r="187" spans="1:14" x14ac:dyDescent="0.3">
      <c r="A187" s="48">
        <v>36913</v>
      </c>
      <c r="B187" s="13">
        <v>95035</v>
      </c>
      <c r="C187" s="13">
        <v>1390</v>
      </c>
      <c r="D187" s="13">
        <v>0.88949999999999996</v>
      </c>
      <c r="E187" s="13">
        <v>17.03</v>
      </c>
      <c r="F187" s="28" t="s">
        <v>267</v>
      </c>
      <c r="G187" s="13">
        <v>-0.09</v>
      </c>
      <c r="H187" s="28" t="s">
        <v>112</v>
      </c>
      <c r="I187" s="13">
        <v>0.47</v>
      </c>
      <c r="J187" s="13">
        <v>100</v>
      </c>
      <c r="K187" s="13">
        <v>100</v>
      </c>
    </row>
    <row r="188" spans="1:14" x14ac:dyDescent="0.3">
      <c r="A188" s="48">
        <v>36920</v>
      </c>
      <c r="B188" s="13">
        <v>103141</v>
      </c>
      <c r="C188" s="13">
        <v>1672</v>
      </c>
      <c r="D188" s="13">
        <v>1.07</v>
      </c>
      <c r="E188" s="13">
        <v>11.32</v>
      </c>
      <c r="F188" s="13">
        <v>7.87</v>
      </c>
      <c r="G188" s="13">
        <v>0.81</v>
      </c>
      <c r="H188" s="28" t="s">
        <v>112</v>
      </c>
      <c r="I188" s="13">
        <v>0.6</v>
      </c>
      <c r="J188" s="13">
        <v>51.1</v>
      </c>
      <c r="K188" s="13">
        <v>200</v>
      </c>
      <c r="L188" s="13">
        <f>AVERAGE(K184:K188)</f>
        <v>204</v>
      </c>
      <c r="M188" s="38">
        <f>GEOMEAN(K184:K188)</f>
        <v>159.73742081538302</v>
      </c>
      <c r="N188" s="45" t="s">
        <v>300</v>
      </c>
    </row>
    <row r="189" spans="1:14" x14ac:dyDescent="0.3">
      <c r="A189" s="48">
        <v>36927</v>
      </c>
      <c r="B189" s="13">
        <v>101042</v>
      </c>
      <c r="C189" s="13">
        <v>1162</v>
      </c>
      <c r="D189" s="13">
        <v>0.74399999999999999</v>
      </c>
      <c r="E189" s="13">
        <v>14.97</v>
      </c>
      <c r="F189" s="13">
        <v>7.98</v>
      </c>
      <c r="G189" s="13">
        <v>0.61</v>
      </c>
      <c r="H189" s="28" t="s">
        <v>112</v>
      </c>
      <c r="I189" s="13">
        <v>0.9</v>
      </c>
      <c r="J189" s="13">
        <v>80.400000000000006</v>
      </c>
      <c r="K189" s="13">
        <v>630</v>
      </c>
    </row>
    <row r="190" spans="1:14" x14ac:dyDescent="0.3">
      <c r="A190" s="48">
        <v>36929</v>
      </c>
      <c r="B190" s="13">
        <v>110353</v>
      </c>
      <c r="C190" s="13">
        <v>1348</v>
      </c>
      <c r="D190" s="13">
        <v>0.86299999999999999</v>
      </c>
      <c r="E190" s="13">
        <v>15.72</v>
      </c>
      <c r="F190" s="13">
        <v>8.07</v>
      </c>
      <c r="G190" s="13">
        <v>0.85</v>
      </c>
      <c r="H190" s="28" t="s">
        <v>112</v>
      </c>
      <c r="I190" s="13">
        <v>1.4</v>
      </c>
      <c r="J190" s="13">
        <v>51.7</v>
      </c>
      <c r="K190" s="13">
        <v>310</v>
      </c>
    </row>
    <row r="191" spans="1:14" x14ac:dyDescent="0.3">
      <c r="A191" s="48">
        <v>36934</v>
      </c>
      <c r="B191" s="13">
        <v>93706</v>
      </c>
      <c r="C191" s="13">
        <v>989</v>
      </c>
      <c r="D191" s="13">
        <v>0.63300000000000001</v>
      </c>
      <c r="E191" s="13">
        <v>14.04</v>
      </c>
      <c r="F191" s="13">
        <v>7.82</v>
      </c>
      <c r="G191" s="13">
        <v>1.37</v>
      </c>
      <c r="H191" s="28" t="s">
        <v>112</v>
      </c>
      <c r="I191" s="13">
        <v>1.2</v>
      </c>
      <c r="J191" s="13">
        <v>85.9</v>
      </c>
      <c r="K191" s="46">
        <v>410</v>
      </c>
    </row>
    <row r="192" spans="1:14" x14ac:dyDescent="0.3">
      <c r="A192" s="48">
        <v>36942</v>
      </c>
      <c r="B192" s="13">
        <v>94455</v>
      </c>
      <c r="C192" s="13">
        <v>1164</v>
      </c>
      <c r="D192" s="13">
        <v>0.745</v>
      </c>
      <c r="E192" s="13">
        <v>18.86</v>
      </c>
      <c r="F192" s="13">
        <v>8.0399999999999991</v>
      </c>
      <c r="G192" s="13">
        <v>4.04</v>
      </c>
      <c r="H192" s="28" t="s">
        <v>112</v>
      </c>
      <c r="I192" s="13">
        <v>0.9</v>
      </c>
      <c r="J192" s="13">
        <v>64.2</v>
      </c>
      <c r="K192" s="46">
        <v>310</v>
      </c>
    </row>
    <row r="193" spans="1:14" x14ac:dyDescent="0.3">
      <c r="A193" s="48">
        <v>36948</v>
      </c>
      <c r="B193" s="13">
        <v>92738</v>
      </c>
      <c r="C193" s="13">
        <v>971</v>
      </c>
      <c r="D193" s="13">
        <v>0.621</v>
      </c>
      <c r="E193" s="13">
        <v>12.22</v>
      </c>
      <c r="F193" s="13">
        <v>8</v>
      </c>
      <c r="G193" s="13">
        <v>4.04</v>
      </c>
      <c r="H193" s="28" t="s">
        <v>112</v>
      </c>
      <c r="I193" s="13">
        <v>0.2</v>
      </c>
      <c r="J193" s="13">
        <v>86.1</v>
      </c>
      <c r="K193" s="46">
        <v>1320</v>
      </c>
      <c r="L193" s="13">
        <f>AVERAGE(K189:K193)</f>
        <v>596</v>
      </c>
      <c r="M193" s="43">
        <f>GEOMEAN(K189:K193)</f>
        <v>504.75931814028451</v>
      </c>
      <c r="N193" s="45" t="s">
        <v>301</v>
      </c>
    </row>
    <row r="194" spans="1:14" x14ac:dyDescent="0.3">
      <c r="A194" s="48">
        <v>36955</v>
      </c>
      <c r="B194" s="13">
        <v>95907</v>
      </c>
      <c r="C194" s="13">
        <v>1163</v>
      </c>
      <c r="D194" s="13">
        <v>0.745</v>
      </c>
      <c r="E194" s="13">
        <v>15.2</v>
      </c>
      <c r="F194" s="13">
        <v>7.81</v>
      </c>
      <c r="G194" s="13">
        <v>1.67</v>
      </c>
      <c r="H194" s="28" t="s">
        <v>112</v>
      </c>
      <c r="I194" s="13">
        <v>0.9</v>
      </c>
      <c r="J194" s="13">
        <v>65.400000000000006</v>
      </c>
      <c r="K194" s="13">
        <v>200</v>
      </c>
    </row>
    <row r="195" spans="1:14" x14ac:dyDescent="0.3">
      <c r="A195" s="48">
        <v>36957</v>
      </c>
      <c r="B195" s="13">
        <v>93335</v>
      </c>
      <c r="C195" s="13">
        <v>1110</v>
      </c>
      <c r="D195" s="13">
        <v>0.71</v>
      </c>
      <c r="E195" s="13">
        <v>16.91</v>
      </c>
      <c r="F195" s="13">
        <v>7.82</v>
      </c>
      <c r="G195" s="13">
        <v>0.59</v>
      </c>
      <c r="H195" s="28" t="s">
        <v>112</v>
      </c>
      <c r="I195" s="13">
        <v>1.1000000000000001</v>
      </c>
      <c r="J195" s="13">
        <v>65.5</v>
      </c>
      <c r="K195" s="13">
        <v>100</v>
      </c>
    </row>
    <row r="196" spans="1:14" x14ac:dyDescent="0.3">
      <c r="A196" s="48">
        <v>36962</v>
      </c>
      <c r="B196" s="13">
        <v>103631</v>
      </c>
      <c r="C196" s="13">
        <v>1128</v>
      </c>
      <c r="D196" s="13">
        <v>0.72199999999999998</v>
      </c>
      <c r="E196" s="13">
        <v>17.16</v>
      </c>
      <c r="F196" s="13">
        <v>8.07</v>
      </c>
      <c r="G196" s="13">
        <v>5.6</v>
      </c>
      <c r="H196" s="28" t="s">
        <v>112</v>
      </c>
      <c r="I196" s="13">
        <v>0.5</v>
      </c>
      <c r="J196" s="13">
        <v>45.3</v>
      </c>
      <c r="K196" s="13">
        <v>100</v>
      </c>
    </row>
    <row r="197" spans="1:14" x14ac:dyDescent="0.3">
      <c r="A197" s="48">
        <v>36970</v>
      </c>
      <c r="B197" s="13">
        <v>92359</v>
      </c>
      <c r="C197" s="13">
        <v>1028</v>
      </c>
      <c r="D197" s="13">
        <v>0.65820000000000001</v>
      </c>
      <c r="E197" s="13">
        <v>13.28</v>
      </c>
      <c r="F197" s="13">
        <v>7.95</v>
      </c>
      <c r="G197" s="13">
        <v>4.95</v>
      </c>
      <c r="H197" s="28" t="s">
        <v>112</v>
      </c>
      <c r="I197" s="13">
        <v>0.06</v>
      </c>
      <c r="J197" s="13">
        <v>51.9</v>
      </c>
      <c r="K197" s="13">
        <v>100</v>
      </c>
    </row>
    <row r="198" spans="1:14" x14ac:dyDescent="0.3">
      <c r="A198" s="48">
        <v>36976</v>
      </c>
      <c r="B198" s="13">
        <v>104538</v>
      </c>
      <c r="C198" s="13">
        <v>827.8</v>
      </c>
      <c r="D198" s="13">
        <v>0.52980000000000005</v>
      </c>
      <c r="E198" s="13">
        <v>15.49</v>
      </c>
      <c r="F198" s="13">
        <v>7.97</v>
      </c>
      <c r="G198" s="13">
        <v>1.3</v>
      </c>
      <c r="H198" s="28" t="s">
        <v>112</v>
      </c>
      <c r="I198" s="13">
        <v>0.46</v>
      </c>
      <c r="J198" s="13">
        <v>95.7</v>
      </c>
      <c r="K198" s="13">
        <v>100</v>
      </c>
      <c r="L198" s="13">
        <f>AVERAGE(K194:K198)</f>
        <v>120</v>
      </c>
      <c r="M198" s="43">
        <f>GEOMEAN(K194:K198)</f>
        <v>114.8698354997035</v>
      </c>
      <c r="N198" s="45" t="s">
        <v>302</v>
      </c>
    </row>
    <row r="199" spans="1:14" x14ac:dyDescent="0.3">
      <c r="A199" s="48">
        <v>36983</v>
      </c>
      <c r="B199" s="13">
        <v>94418</v>
      </c>
      <c r="C199" s="13">
        <v>1063</v>
      </c>
      <c r="D199" s="13">
        <v>0.68059999999999998</v>
      </c>
      <c r="E199" s="13">
        <v>11.42</v>
      </c>
      <c r="F199" s="13">
        <v>7.77</v>
      </c>
      <c r="G199" s="13">
        <v>6.64</v>
      </c>
      <c r="H199" s="28" t="s">
        <v>112</v>
      </c>
      <c r="I199" s="13">
        <v>0.41</v>
      </c>
      <c r="J199" s="13">
        <v>26</v>
      </c>
      <c r="K199" s="13">
        <v>100</v>
      </c>
    </row>
    <row r="200" spans="1:14" x14ac:dyDescent="0.3">
      <c r="A200" s="48">
        <v>36990</v>
      </c>
      <c r="B200" s="13">
        <v>94441</v>
      </c>
      <c r="C200" s="13">
        <v>1164</v>
      </c>
      <c r="D200" s="13">
        <v>0.745</v>
      </c>
      <c r="E200" s="13">
        <v>7.24</v>
      </c>
      <c r="F200" s="13">
        <v>7.83</v>
      </c>
      <c r="G200" s="13">
        <v>18.05</v>
      </c>
      <c r="H200" s="28" t="s">
        <v>112</v>
      </c>
      <c r="I200" s="13">
        <v>0.08</v>
      </c>
      <c r="J200" s="13">
        <v>59.9</v>
      </c>
      <c r="K200" s="13">
        <v>100</v>
      </c>
    </row>
    <row r="201" spans="1:14" x14ac:dyDescent="0.3">
      <c r="A201" s="48">
        <v>36998</v>
      </c>
      <c r="B201" s="13">
        <v>93912</v>
      </c>
      <c r="C201" s="13">
        <v>825</v>
      </c>
      <c r="D201" s="13">
        <v>0.52800000000000002</v>
      </c>
      <c r="E201" s="13">
        <v>13.74</v>
      </c>
      <c r="F201" s="13">
        <v>7.84</v>
      </c>
      <c r="G201" s="13">
        <v>6.51</v>
      </c>
      <c r="H201" s="28" t="s">
        <v>112</v>
      </c>
      <c r="I201" s="13">
        <v>0.1</v>
      </c>
      <c r="J201" s="13">
        <v>55</v>
      </c>
      <c r="K201" s="46">
        <v>510</v>
      </c>
    </row>
    <row r="202" spans="1:14" x14ac:dyDescent="0.3">
      <c r="A202" s="48">
        <v>37004</v>
      </c>
      <c r="B202" s="13">
        <v>102921</v>
      </c>
      <c r="C202" s="13">
        <v>1054</v>
      </c>
      <c r="D202" s="13">
        <v>0.67449999999999999</v>
      </c>
      <c r="E202" s="13">
        <v>9.15</v>
      </c>
      <c r="F202" s="13">
        <v>7.82</v>
      </c>
      <c r="G202" s="13">
        <v>18.75</v>
      </c>
      <c r="H202" s="28" t="s">
        <v>112</v>
      </c>
      <c r="I202" s="13">
        <v>0.13</v>
      </c>
      <c r="J202" s="13">
        <v>62.1</v>
      </c>
      <c r="K202" s="13">
        <v>100</v>
      </c>
    </row>
    <row r="203" spans="1:14" x14ac:dyDescent="0.3">
      <c r="A203" s="48">
        <v>37011</v>
      </c>
      <c r="B203" s="13">
        <v>94800</v>
      </c>
      <c r="C203" s="13">
        <v>1109</v>
      </c>
      <c r="D203" s="13">
        <v>0.71</v>
      </c>
      <c r="E203" s="13">
        <v>10.43</v>
      </c>
      <c r="F203" s="13">
        <v>7.9</v>
      </c>
      <c r="G203" s="13">
        <v>14.08</v>
      </c>
      <c r="H203" s="28" t="s">
        <v>112</v>
      </c>
      <c r="I203" s="13">
        <v>0.01</v>
      </c>
      <c r="J203" s="13">
        <v>65.2</v>
      </c>
      <c r="K203" s="13">
        <v>200</v>
      </c>
      <c r="L203" s="13">
        <f>AVERAGE(K199:K203)</f>
        <v>202</v>
      </c>
      <c r="M203" s="38">
        <f>GEOMEAN(K199:K203)</f>
        <v>159.11826488548709</v>
      </c>
      <c r="N203" s="45" t="s">
        <v>303</v>
      </c>
    </row>
    <row r="204" spans="1:14" x14ac:dyDescent="0.3">
      <c r="A204" s="48">
        <v>37018</v>
      </c>
      <c r="B204" s="13">
        <v>92343</v>
      </c>
      <c r="C204" s="13">
        <v>1163</v>
      </c>
      <c r="D204" s="13">
        <v>0.74419999999999997</v>
      </c>
      <c r="E204" s="13">
        <v>8.1199999999999992</v>
      </c>
      <c r="F204" s="13">
        <v>7.88</v>
      </c>
      <c r="G204" s="13">
        <v>18.91</v>
      </c>
      <c r="H204" s="28" t="s">
        <v>112</v>
      </c>
      <c r="I204" s="13">
        <v>0.17</v>
      </c>
      <c r="J204" s="13">
        <v>48.3</v>
      </c>
      <c r="K204" s="46">
        <v>3090</v>
      </c>
    </row>
    <row r="205" spans="1:14" x14ac:dyDescent="0.3">
      <c r="A205" s="48">
        <v>37020</v>
      </c>
      <c r="B205" s="13">
        <v>103137</v>
      </c>
      <c r="C205" s="13">
        <v>615</v>
      </c>
      <c r="D205" s="13">
        <v>0.39399999999999996</v>
      </c>
      <c r="E205" s="13">
        <v>10.95</v>
      </c>
      <c r="F205" s="13">
        <v>7.88</v>
      </c>
      <c r="G205" s="13">
        <v>17.28</v>
      </c>
      <c r="H205" s="28" t="s">
        <v>112</v>
      </c>
      <c r="I205" s="13">
        <v>0.7</v>
      </c>
      <c r="J205" s="13">
        <v>39.299999999999997</v>
      </c>
      <c r="K205" s="13">
        <v>3130</v>
      </c>
    </row>
    <row r="206" spans="1:14" x14ac:dyDescent="0.3">
      <c r="A206" s="48">
        <v>37025</v>
      </c>
      <c r="B206" s="13">
        <v>95336</v>
      </c>
      <c r="C206" s="13">
        <v>1127</v>
      </c>
      <c r="D206" s="13">
        <v>0.72130000000000005</v>
      </c>
      <c r="E206" s="13">
        <v>8.4</v>
      </c>
      <c r="F206" s="13">
        <v>7.77</v>
      </c>
      <c r="G206" s="13">
        <v>14.6</v>
      </c>
      <c r="H206" s="28" t="s">
        <v>112</v>
      </c>
      <c r="I206" s="13">
        <v>0.05</v>
      </c>
      <c r="J206" s="13">
        <v>36.299999999999997</v>
      </c>
      <c r="K206" s="13">
        <v>300</v>
      </c>
    </row>
    <row r="207" spans="1:14" x14ac:dyDescent="0.3">
      <c r="A207" s="48">
        <v>37032</v>
      </c>
      <c r="B207" s="13">
        <v>102856</v>
      </c>
      <c r="C207" s="13">
        <v>825.1</v>
      </c>
      <c r="D207" s="13">
        <v>0.52810000000000001</v>
      </c>
      <c r="E207" s="13">
        <v>7.86</v>
      </c>
      <c r="F207" s="13">
        <v>7.67</v>
      </c>
      <c r="G207" s="13">
        <v>19.57</v>
      </c>
      <c r="H207" s="28" t="s">
        <v>112</v>
      </c>
      <c r="I207" s="13">
        <v>0.82</v>
      </c>
      <c r="J207" s="13">
        <v>39</v>
      </c>
      <c r="K207" s="46">
        <v>410</v>
      </c>
    </row>
    <row r="208" spans="1:14" x14ac:dyDescent="0.3">
      <c r="A208" s="48">
        <v>37040</v>
      </c>
      <c r="B208" s="13">
        <v>95812</v>
      </c>
      <c r="C208" s="13">
        <v>885</v>
      </c>
      <c r="D208" s="13">
        <v>0.56699999999999995</v>
      </c>
      <c r="E208" s="13">
        <v>8.68</v>
      </c>
      <c r="F208" s="13">
        <v>7.99</v>
      </c>
      <c r="G208" s="13">
        <v>15.43</v>
      </c>
      <c r="H208" s="28" t="s">
        <v>112</v>
      </c>
      <c r="I208" s="13">
        <v>1.3</v>
      </c>
      <c r="J208" s="13">
        <v>45.6</v>
      </c>
      <c r="K208" s="46">
        <v>410</v>
      </c>
      <c r="L208" s="13">
        <f>AVERAGE(K204:K208)</f>
        <v>1468</v>
      </c>
      <c r="M208" s="38">
        <f>GEOMEAN(K204:K208)</f>
        <v>866.24024520645571</v>
      </c>
      <c r="N208" s="45" t="s">
        <v>304</v>
      </c>
    </row>
    <row r="209" spans="1:14" x14ac:dyDescent="0.3">
      <c r="A209" s="48">
        <v>37046</v>
      </c>
      <c r="B209" s="13">
        <v>94649</v>
      </c>
      <c r="C209" s="13">
        <v>224.5</v>
      </c>
      <c r="D209" s="13">
        <v>0.14369999999999999</v>
      </c>
      <c r="E209" s="13">
        <v>9.1199999999999992</v>
      </c>
      <c r="F209" s="13">
        <v>7.86</v>
      </c>
      <c r="G209" s="13">
        <v>14.55</v>
      </c>
      <c r="H209" s="28" t="s">
        <v>112</v>
      </c>
      <c r="I209" s="13">
        <v>0.06</v>
      </c>
      <c r="J209" s="13">
        <v>100</v>
      </c>
      <c r="K209" s="13">
        <v>43520</v>
      </c>
    </row>
    <row r="210" spans="1:14" x14ac:dyDescent="0.3">
      <c r="A210" s="48">
        <v>37048</v>
      </c>
      <c r="B210" s="13">
        <v>100135</v>
      </c>
      <c r="C210" s="13">
        <v>239.4</v>
      </c>
      <c r="D210" s="13">
        <v>0.1532</v>
      </c>
      <c r="E210" s="13">
        <v>8.35</v>
      </c>
      <c r="F210" s="13">
        <v>7.47</v>
      </c>
      <c r="G210" s="13">
        <v>17.760000000000002</v>
      </c>
      <c r="H210" s="28" t="s">
        <v>112</v>
      </c>
      <c r="I210" s="13">
        <v>0.08</v>
      </c>
      <c r="J210" s="13">
        <v>82.6</v>
      </c>
      <c r="K210" s="13">
        <v>77010</v>
      </c>
    </row>
    <row r="211" spans="1:14" x14ac:dyDescent="0.3">
      <c r="A211" s="48">
        <v>37053</v>
      </c>
      <c r="B211" s="13">
        <v>104251</v>
      </c>
      <c r="C211" s="13">
        <v>1058</v>
      </c>
      <c r="D211" s="13">
        <v>0.67690000000000006</v>
      </c>
      <c r="E211" s="13">
        <v>8.23</v>
      </c>
      <c r="F211" s="13">
        <v>7.8</v>
      </c>
      <c r="G211" s="13">
        <v>20.079999999999998</v>
      </c>
      <c r="H211" s="28" t="s">
        <v>112</v>
      </c>
      <c r="I211" s="13">
        <v>0.3</v>
      </c>
      <c r="J211" s="13">
        <v>68.900000000000006</v>
      </c>
      <c r="K211" s="13">
        <v>310</v>
      </c>
    </row>
    <row r="212" spans="1:14" x14ac:dyDescent="0.3">
      <c r="A212" s="48">
        <v>37060</v>
      </c>
      <c r="B212" s="13">
        <v>93955</v>
      </c>
      <c r="C212" s="13">
        <v>760.5</v>
      </c>
      <c r="D212" s="13">
        <v>0.48669999999999997</v>
      </c>
      <c r="E212" s="13">
        <v>6.12</v>
      </c>
      <c r="F212" s="13">
        <v>7.56</v>
      </c>
      <c r="G212" s="13">
        <v>21.25</v>
      </c>
      <c r="H212" s="28" t="s">
        <v>112</v>
      </c>
      <c r="I212" s="13">
        <v>0.82</v>
      </c>
      <c r="J212" s="13">
        <v>43.8</v>
      </c>
      <c r="K212" s="13">
        <v>1210</v>
      </c>
    </row>
    <row r="213" spans="1:14" x14ac:dyDescent="0.3">
      <c r="A213" s="48">
        <v>37067</v>
      </c>
      <c r="B213" s="13">
        <v>94424</v>
      </c>
      <c r="C213" s="13">
        <v>766</v>
      </c>
      <c r="D213" s="13">
        <v>0.49020000000000002</v>
      </c>
      <c r="E213" s="13">
        <v>8.76</v>
      </c>
      <c r="F213" s="13">
        <v>7.93</v>
      </c>
      <c r="G213" s="13">
        <v>19.63</v>
      </c>
      <c r="H213" s="28" t="s">
        <v>112</v>
      </c>
      <c r="I213" s="13">
        <v>0.38</v>
      </c>
      <c r="J213" s="13">
        <v>45.8</v>
      </c>
      <c r="K213" s="46">
        <v>850</v>
      </c>
      <c r="L213" s="13">
        <f>AVERAGE(K209:K213)</f>
        <v>24580</v>
      </c>
      <c r="M213" s="38">
        <f>GEOMEAN(K209:K213)</f>
        <v>4034.2276345916125</v>
      </c>
      <c r="N213" s="45" t="s">
        <v>305</v>
      </c>
    </row>
    <row r="214" spans="1:14" x14ac:dyDescent="0.3">
      <c r="A214" s="48">
        <v>37074</v>
      </c>
      <c r="B214" s="13">
        <v>105015</v>
      </c>
      <c r="C214" s="13">
        <v>567</v>
      </c>
      <c r="D214" s="13">
        <v>0.36299999999999999</v>
      </c>
      <c r="E214" s="13">
        <v>7.71</v>
      </c>
      <c r="F214" s="13">
        <v>7.89</v>
      </c>
      <c r="G214" s="13">
        <v>18.3</v>
      </c>
      <c r="H214" s="28" t="s">
        <v>112</v>
      </c>
      <c r="I214" s="13">
        <v>0.7</v>
      </c>
      <c r="J214" s="13">
        <v>39.1</v>
      </c>
      <c r="K214" s="13">
        <v>36090</v>
      </c>
    </row>
    <row r="215" spans="1:14" x14ac:dyDescent="0.3">
      <c r="A215" s="48">
        <v>37081</v>
      </c>
      <c r="B215" s="13">
        <v>95836</v>
      </c>
      <c r="C215" s="37" t="e">
        <v>#VALUE!</v>
      </c>
      <c r="D215" s="37" t="e">
        <v>#VALUE!</v>
      </c>
      <c r="E215" s="37" t="s">
        <v>267</v>
      </c>
      <c r="F215" s="37" t="s">
        <v>267</v>
      </c>
      <c r="G215" s="37" t="s">
        <v>267</v>
      </c>
      <c r="H215" s="28" t="s">
        <v>112</v>
      </c>
      <c r="I215" s="13">
        <v>0.4</v>
      </c>
      <c r="J215" s="13">
        <v>45</v>
      </c>
      <c r="K215" s="46">
        <v>6760</v>
      </c>
    </row>
    <row r="216" spans="1:14" x14ac:dyDescent="0.3">
      <c r="A216" s="48">
        <v>37088</v>
      </c>
      <c r="B216" s="13">
        <v>100346</v>
      </c>
      <c r="C216" s="13">
        <v>1044</v>
      </c>
      <c r="D216" s="13">
        <v>0.66799999999999993</v>
      </c>
      <c r="E216" s="13">
        <v>7.71</v>
      </c>
      <c r="F216" s="13">
        <v>7.92</v>
      </c>
      <c r="G216" s="13">
        <v>20.329999999999998</v>
      </c>
      <c r="H216" s="28" t="s">
        <v>112</v>
      </c>
      <c r="I216" s="13">
        <v>0.49</v>
      </c>
      <c r="J216" s="13">
        <v>83.6</v>
      </c>
      <c r="K216" s="13">
        <v>520</v>
      </c>
    </row>
    <row r="217" spans="1:14" x14ac:dyDescent="0.3">
      <c r="A217" s="48">
        <v>37095</v>
      </c>
      <c r="B217" s="13">
        <v>95333</v>
      </c>
      <c r="C217" s="13">
        <v>614.9</v>
      </c>
      <c r="D217" s="13">
        <v>0.39350000000000002</v>
      </c>
      <c r="E217" s="13">
        <v>3.35</v>
      </c>
      <c r="F217" s="13">
        <v>7.65</v>
      </c>
      <c r="G217" s="13">
        <v>24.16</v>
      </c>
      <c r="H217" s="28" t="s">
        <v>112</v>
      </c>
      <c r="I217" s="13">
        <v>0.59</v>
      </c>
      <c r="J217" s="13">
        <v>60.1</v>
      </c>
      <c r="K217" s="13">
        <v>2780</v>
      </c>
    </row>
    <row r="218" spans="1:14" x14ac:dyDescent="0.3">
      <c r="A218" s="48">
        <v>37102</v>
      </c>
      <c r="B218" s="13">
        <v>111748</v>
      </c>
      <c r="C218" s="13">
        <v>848.4</v>
      </c>
      <c r="D218" s="13">
        <v>0.54289999999999994</v>
      </c>
      <c r="E218" s="13">
        <v>9.2799999999999994</v>
      </c>
      <c r="F218" s="13">
        <v>7.86</v>
      </c>
      <c r="G218" s="13">
        <v>23.39</v>
      </c>
      <c r="H218" s="28" t="s">
        <v>112</v>
      </c>
      <c r="I218" s="13">
        <v>0.51</v>
      </c>
      <c r="J218" s="13">
        <v>74</v>
      </c>
      <c r="K218" s="13">
        <v>740</v>
      </c>
      <c r="L218" s="13">
        <f>AVERAGE(K214:K218)</f>
        <v>9378</v>
      </c>
      <c r="M218" s="38">
        <f>GEOMEAN(K214:K218)</f>
        <v>3043.1452894629297</v>
      </c>
      <c r="N218" s="45" t="s">
        <v>306</v>
      </c>
    </row>
    <row r="219" spans="1:14" x14ac:dyDescent="0.3">
      <c r="A219" s="48">
        <v>37109</v>
      </c>
      <c r="B219" s="13">
        <v>94307</v>
      </c>
      <c r="C219" s="13">
        <v>1119</v>
      </c>
      <c r="D219" s="13">
        <v>0.71609999999999996</v>
      </c>
      <c r="E219" s="13">
        <v>7.66</v>
      </c>
      <c r="F219" s="13">
        <v>7.81</v>
      </c>
      <c r="G219" s="13">
        <v>22.2</v>
      </c>
      <c r="H219" s="28" t="s">
        <v>112</v>
      </c>
      <c r="I219" s="13">
        <v>0.2</v>
      </c>
      <c r="J219" s="13">
        <v>55.4</v>
      </c>
      <c r="K219" s="13">
        <v>1090</v>
      </c>
    </row>
    <row r="220" spans="1:14" x14ac:dyDescent="0.3">
      <c r="A220" s="48">
        <v>37116</v>
      </c>
      <c r="B220" s="13">
        <v>104325</v>
      </c>
      <c r="C220" s="13">
        <v>1097</v>
      </c>
      <c r="D220" s="13">
        <v>0.70220000000000005</v>
      </c>
      <c r="E220" s="13">
        <v>13.12</v>
      </c>
      <c r="F220" s="13">
        <v>7.86</v>
      </c>
      <c r="G220" s="13">
        <v>21.88</v>
      </c>
      <c r="H220" s="28" t="s">
        <v>112</v>
      </c>
      <c r="I220" s="13">
        <v>0.08</v>
      </c>
      <c r="J220" s="13">
        <v>76.5</v>
      </c>
      <c r="K220" s="13">
        <v>410</v>
      </c>
    </row>
    <row r="221" spans="1:14" x14ac:dyDescent="0.3">
      <c r="A221" s="48">
        <v>37118</v>
      </c>
      <c r="B221" s="13">
        <v>95154</v>
      </c>
      <c r="C221" s="13">
        <v>1030</v>
      </c>
      <c r="D221" s="13">
        <v>0.6593</v>
      </c>
      <c r="E221" s="13">
        <v>7.9</v>
      </c>
      <c r="F221" s="13">
        <v>7.86</v>
      </c>
      <c r="G221" s="13">
        <v>19.25</v>
      </c>
      <c r="H221" s="28" t="s">
        <v>112</v>
      </c>
      <c r="I221" s="13">
        <v>0.01</v>
      </c>
      <c r="J221" s="13">
        <v>59.7</v>
      </c>
      <c r="K221" s="13">
        <v>300</v>
      </c>
    </row>
    <row r="222" spans="1:14" x14ac:dyDescent="0.3">
      <c r="A222" s="48">
        <v>37123</v>
      </c>
      <c r="B222" s="13">
        <v>90833</v>
      </c>
      <c r="C222" s="13">
        <v>679.1</v>
      </c>
      <c r="D222" s="13">
        <v>0.43459999999999999</v>
      </c>
      <c r="E222" s="13">
        <v>7.19</v>
      </c>
      <c r="F222" s="13">
        <v>7.74</v>
      </c>
      <c r="G222" s="13">
        <v>18.510000000000002</v>
      </c>
      <c r="H222" s="28" t="s">
        <v>112</v>
      </c>
      <c r="I222" s="13">
        <v>7.0000000000000007E-2</v>
      </c>
      <c r="J222" s="13">
        <v>87.3</v>
      </c>
      <c r="K222" s="13">
        <v>970</v>
      </c>
    </row>
    <row r="223" spans="1:14" x14ac:dyDescent="0.3">
      <c r="A223" s="48">
        <v>37130</v>
      </c>
      <c r="B223" s="13">
        <v>94730</v>
      </c>
      <c r="C223" s="13">
        <v>602.20000000000005</v>
      </c>
      <c r="D223" s="13">
        <v>0.38539999999999996</v>
      </c>
      <c r="E223" s="13">
        <v>7.62</v>
      </c>
      <c r="F223" s="13">
        <v>7.82</v>
      </c>
      <c r="G223" s="13">
        <v>20.57</v>
      </c>
      <c r="H223" s="28" t="s">
        <v>112</v>
      </c>
      <c r="I223" s="13">
        <v>0.19</v>
      </c>
      <c r="J223" s="13">
        <v>83.5</v>
      </c>
      <c r="K223" s="13">
        <v>740</v>
      </c>
      <c r="L223" s="13">
        <f>AVERAGE(K219:K223)</f>
        <v>702</v>
      </c>
      <c r="M223" s="38">
        <f>GEOMEAN(K219:K223)</f>
        <v>626.13360412917734</v>
      </c>
      <c r="N223" s="45" t="s">
        <v>307</v>
      </c>
    </row>
    <row r="224" spans="1:14" x14ac:dyDescent="0.3">
      <c r="A224" s="48">
        <v>37138</v>
      </c>
      <c r="B224" s="13">
        <v>92034</v>
      </c>
      <c r="C224" s="13">
        <v>815.3</v>
      </c>
      <c r="D224" s="13">
        <v>0.52179999999999993</v>
      </c>
      <c r="E224" s="13">
        <v>7.17</v>
      </c>
      <c r="F224" s="13">
        <v>7.9</v>
      </c>
      <c r="G224" s="13">
        <v>20.77</v>
      </c>
      <c r="H224" s="28" t="s">
        <v>112</v>
      </c>
      <c r="I224" s="13">
        <v>0.08</v>
      </c>
      <c r="J224" s="13">
        <v>90.4</v>
      </c>
      <c r="K224" s="13">
        <v>520</v>
      </c>
    </row>
    <row r="225" spans="1:14" x14ac:dyDescent="0.3">
      <c r="A225" s="48">
        <v>37144</v>
      </c>
      <c r="B225" s="13">
        <v>111428</v>
      </c>
      <c r="C225" s="13">
        <v>407</v>
      </c>
      <c r="D225" s="13">
        <v>0.26</v>
      </c>
      <c r="E225" s="13">
        <v>8.74</v>
      </c>
      <c r="F225" s="13">
        <v>7.88</v>
      </c>
      <c r="G225" s="13">
        <v>19.79</v>
      </c>
      <c r="H225" s="28" t="s">
        <v>112</v>
      </c>
      <c r="I225" s="13">
        <v>0.6</v>
      </c>
      <c r="J225" s="13">
        <v>44.4</v>
      </c>
      <c r="K225" s="13">
        <v>3930</v>
      </c>
    </row>
    <row r="226" spans="1:14" x14ac:dyDescent="0.3">
      <c r="A226" s="48">
        <v>37146</v>
      </c>
      <c r="B226" s="13">
        <v>94602</v>
      </c>
      <c r="C226" s="13">
        <v>969.6</v>
      </c>
      <c r="D226" s="13">
        <v>0.62059999999999993</v>
      </c>
      <c r="E226" s="13">
        <v>8.58</v>
      </c>
      <c r="F226" s="13">
        <v>7.92</v>
      </c>
      <c r="G226" s="13">
        <v>18.100000000000001</v>
      </c>
      <c r="H226" s="28" t="s">
        <v>112</v>
      </c>
      <c r="I226" s="13">
        <v>0.04</v>
      </c>
      <c r="J226" s="13">
        <v>46.8</v>
      </c>
      <c r="K226" s="13">
        <v>310</v>
      </c>
    </row>
    <row r="227" spans="1:14" x14ac:dyDescent="0.3">
      <c r="A227" s="48">
        <v>37151</v>
      </c>
      <c r="B227" s="13">
        <v>101235</v>
      </c>
      <c r="C227" s="13">
        <v>1025</v>
      </c>
      <c r="D227" s="13">
        <v>0.65620000000000001</v>
      </c>
      <c r="E227" s="13">
        <v>8.76</v>
      </c>
      <c r="F227" s="13">
        <v>8.01</v>
      </c>
      <c r="G227" s="13">
        <v>15.71</v>
      </c>
      <c r="H227" s="28" t="s">
        <v>112</v>
      </c>
      <c r="I227" s="13">
        <v>0.21</v>
      </c>
      <c r="J227" s="13">
        <v>67</v>
      </c>
      <c r="K227" s="13">
        <v>200</v>
      </c>
    </row>
    <row r="228" spans="1:14" x14ac:dyDescent="0.3">
      <c r="A228" s="48">
        <v>37158</v>
      </c>
      <c r="B228" s="13">
        <v>93204</v>
      </c>
      <c r="C228" s="13">
        <v>340.7</v>
      </c>
      <c r="D228" s="13">
        <v>0.21809999999999999</v>
      </c>
      <c r="E228" s="13">
        <v>8.43</v>
      </c>
      <c r="F228" s="13">
        <v>7.73</v>
      </c>
      <c r="G228" s="13">
        <v>17.37</v>
      </c>
      <c r="H228" s="28" t="s">
        <v>112</v>
      </c>
      <c r="I228" s="13">
        <v>0.24</v>
      </c>
      <c r="J228" s="13">
        <v>81.8</v>
      </c>
      <c r="K228" s="13">
        <v>7270</v>
      </c>
      <c r="L228" s="13">
        <f>AVERAGE(K224:K228)</f>
        <v>2446</v>
      </c>
      <c r="M228" s="38">
        <f>GEOMEAN(K224:K228)</f>
        <v>983.70391285160053</v>
      </c>
      <c r="N228" s="45" t="s">
        <v>308</v>
      </c>
    </row>
    <row r="229" spans="1:14" x14ac:dyDescent="0.3">
      <c r="A229" s="48">
        <v>37165</v>
      </c>
      <c r="B229" s="13">
        <v>94726</v>
      </c>
      <c r="C229" s="13">
        <v>925.3</v>
      </c>
      <c r="D229" s="13">
        <v>0.59220000000000006</v>
      </c>
      <c r="E229" s="13">
        <v>11.83</v>
      </c>
      <c r="F229" s="13">
        <v>7.94</v>
      </c>
      <c r="G229" s="13">
        <v>12.76</v>
      </c>
      <c r="H229" s="28" t="s">
        <v>112</v>
      </c>
      <c r="I229" s="13">
        <v>0.76</v>
      </c>
      <c r="J229" s="13">
        <v>56.9</v>
      </c>
      <c r="K229" s="13">
        <v>100</v>
      </c>
    </row>
    <row r="230" spans="1:14" x14ac:dyDescent="0.3">
      <c r="A230" s="48">
        <v>37172</v>
      </c>
      <c r="B230" s="13">
        <v>94134</v>
      </c>
      <c r="C230" s="13">
        <v>690.5</v>
      </c>
      <c r="D230" s="13">
        <v>0.44190000000000002</v>
      </c>
      <c r="E230" s="13">
        <v>10.73</v>
      </c>
      <c r="F230" s="13">
        <v>7.8</v>
      </c>
      <c r="G230" s="13">
        <v>9.59</v>
      </c>
      <c r="H230" s="28" t="s">
        <v>112</v>
      </c>
      <c r="I230" s="13">
        <v>1.25</v>
      </c>
      <c r="J230" s="13">
        <v>57.3</v>
      </c>
      <c r="K230" s="13">
        <v>1220</v>
      </c>
    </row>
    <row r="231" spans="1:14" x14ac:dyDescent="0.3">
      <c r="A231" s="48">
        <v>37179</v>
      </c>
      <c r="B231" s="13">
        <v>95636</v>
      </c>
      <c r="C231" s="13">
        <v>1</v>
      </c>
      <c r="D231" s="13">
        <v>1E-3</v>
      </c>
      <c r="E231" s="13">
        <v>13.21</v>
      </c>
      <c r="F231" s="13">
        <v>7.81</v>
      </c>
      <c r="G231" s="13">
        <v>15.65</v>
      </c>
      <c r="H231" s="28" t="s">
        <v>112</v>
      </c>
      <c r="I231" s="13">
        <v>0.34</v>
      </c>
      <c r="J231" s="13">
        <v>71.3</v>
      </c>
      <c r="K231" s="13">
        <v>1220</v>
      </c>
    </row>
    <row r="232" spans="1:14" x14ac:dyDescent="0.3">
      <c r="A232" s="48">
        <v>37186</v>
      </c>
      <c r="B232" s="13">
        <v>111944</v>
      </c>
      <c r="C232" s="13">
        <v>30</v>
      </c>
      <c r="D232" s="13">
        <v>0.02</v>
      </c>
      <c r="E232" s="13">
        <v>10.41</v>
      </c>
      <c r="F232" s="13">
        <v>7.98</v>
      </c>
      <c r="G232" s="13">
        <v>15.06</v>
      </c>
      <c r="H232" s="28" t="s">
        <v>112</v>
      </c>
      <c r="I232" s="13">
        <v>0.2</v>
      </c>
      <c r="J232" s="13">
        <v>37.9</v>
      </c>
      <c r="K232" s="13">
        <v>630</v>
      </c>
    </row>
    <row r="233" spans="1:14" x14ac:dyDescent="0.3">
      <c r="A233" s="48">
        <v>37193</v>
      </c>
      <c r="B233" s="13">
        <v>95503</v>
      </c>
      <c r="C233" s="13">
        <v>1078</v>
      </c>
      <c r="D233" s="13">
        <v>0.68989999999999996</v>
      </c>
      <c r="E233" s="13">
        <v>11.56</v>
      </c>
      <c r="F233" s="13">
        <v>8</v>
      </c>
      <c r="G233" s="13">
        <v>7.09</v>
      </c>
      <c r="H233" s="28" t="s">
        <v>112</v>
      </c>
      <c r="I233" s="13">
        <v>0.05</v>
      </c>
      <c r="J233" s="13">
        <v>89.4</v>
      </c>
      <c r="K233" s="13">
        <v>410</v>
      </c>
      <c r="L233" s="13">
        <f>AVERAGE(K229:K233)</f>
        <v>716</v>
      </c>
      <c r="M233" s="38">
        <f>GEOMEAN(K229:K233)</f>
        <v>521.15728568623149</v>
      </c>
      <c r="N233" s="45" t="s">
        <v>309</v>
      </c>
    </row>
    <row r="234" spans="1:14" x14ac:dyDescent="0.3">
      <c r="A234" s="48">
        <v>37200</v>
      </c>
      <c r="B234" s="13">
        <v>112314</v>
      </c>
      <c r="C234" s="13">
        <v>16</v>
      </c>
      <c r="D234" s="13">
        <v>0.01</v>
      </c>
      <c r="E234" s="13">
        <v>11.58</v>
      </c>
      <c r="F234" s="13">
        <v>7.85</v>
      </c>
      <c r="G234" s="13">
        <v>8.6199999999999992</v>
      </c>
      <c r="H234" s="28" t="s">
        <v>112</v>
      </c>
      <c r="I234" s="13">
        <v>0.18</v>
      </c>
      <c r="J234" s="13">
        <v>77</v>
      </c>
      <c r="K234" s="13">
        <v>100</v>
      </c>
    </row>
    <row r="235" spans="1:14" x14ac:dyDescent="0.3">
      <c r="A235" s="48">
        <v>37207</v>
      </c>
      <c r="B235" s="13">
        <v>93712</v>
      </c>
      <c r="C235" s="13">
        <v>1096</v>
      </c>
      <c r="D235" s="13">
        <v>0.70150000000000001</v>
      </c>
      <c r="E235" s="13">
        <v>12.96</v>
      </c>
      <c r="F235" s="13">
        <v>7.91</v>
      </c>
      <c r="G235" s="13">
        <v>5.75</v>
      </c>
      <c r="H235" s="28" t="s">
        <v>112</v>
      </c>
      <c r="I235" s="13">
        <v>0.98</v>
      </c>
      <c r="J235" s="13">
        <v>88.3</v>
      </c>
      <c r="K235" s="13">
        <v>740</v>
      </c>
    </row>
    <row r="236" spans="1:14" x14ac:dyDescent="0.3">
      <c r="A236" s="48">
        <v>37209</v>
      </c>
      <c r="B236" s="13">
        <v>92438</v>
      </c>
      <c r="C236" s="13">
        <v>1146</v>
      </c>
      <c r="D236" s="13">
        <v>0.73350000000000004</v>
      </c>
      <c r="E236" s="13">
        <v>11.53</v>
      </c>
      <c r="F236" s="13">
        <v>7.74</v>
      </c>
      <c r="G236" s="13">
        <v>7.78</v>
      </c>
      <c r="H236" s="28" t="s">
        <v>112</v>
      </c>
      <c r="I236" s="13">
        <v>0.53</v>
      </c>
      <c r="J236" s="13">
        <v>88.4</v>
      </c>
      <c r="K236" s="13">
        <v>310</v>
      </c>
    </row>
    <row r="237" spans="1:14" x14ac:dyDescent="0.3">
      <c r="A237" s="48">
        <v>37214</v>
      </c>
      <c r="B237" s="13">
        <v>95118</v>
      </c>
      <c r="C237" s="13">
        <v>1195</v>
      </c>
      <c r="D237" s="13">
        <v>0.76469999999999994</v>
      </c>
      <c r="E237" s="13">
        <v>9.85</v>
      </c>
      <c r="F237" s="13">
        <v>7.73</v>
      </c>
      <c r="G237" s="13">
        <v>11.98</v>
      </c>
      <c r="H237" s="28" t="s">
        <v>112</v>
      </c>
      <c r="I237" s="13">
        <v>0.47</v>
      </c>
      <c r="J237" s="13">
        <v>65.599999999999994</v>
      </c>
      <c r="K237" s="13">
        <v>100</v>
      </c>
    </row>
    <row r="238" spans="1:14" x14ac:dyDescent="0.3">
      <c r="A238" s="48">
        <v>37222</v>
      </c>
      <c r="B238" s="13">
        <v>95000</v>
      </c>
      <c r="C238" s="13">
        <v>400.8</v>
      </c>
      <c r="D238" s="13">
        <v>0.25650000000000001</v>
      </c>
      <c r="E238" s="13">
        <v>9.5</v>
      </c>
      <c r="F238" s="13">
        <v>7.73</v>
      </c>
      <c r="G238" s="13">
        <v>11.17</v>
      </c>
      <c r="H238" s="28" t="s">
        <v>112</v>
      </c>
      <c r="I238" s="13">
        <v>0.49</v>
      </c>
      <c r="J238" s="13">
        <v>72.5</v>
      </c>
      <c r="K238" s="13">
        <v>4960</v>
      </c>
      <c r="L238" s="13">
        <f>AVERAGE(K234:K238)</f>
        <v>1242</v>
      </c>
      <c r="M238" s="38">
        <f>GEOMEAN(K234:K238)</f>
        <v>408.5215941971029</v>
      </c>
      <c r="N238" s="45" t="s">
        <v>310</v>
      </c>
    </row>
    <row r="239" spans="1:14" ht="14.15" customHeight="1" x14ac:dyDescent="0.3">
      <c r="A239" s="48">
        <v>37228</v>
      </c>
      <c r="B239" s="13">
        <v>103803</v>
      </c>
      <c r="C239" s="13">
        <v>850</v>
      </c>
      <c r="D239" s="13">
        <v>0.54399999999999993</v>
      </c>
      <c r="E239" s="37" t="s">
        <v>267</v>
      </c>
      <c r="F239" s="13">
        <v>6.85</v>
      </c>
      <c r="G239" s="13">
        <v>6.83</v>
      </c>
      <c r="H239" s="28" t="s">
        <v>112</v>
      </c>
      <c r="I239" s="13">
        <v>0</v>
      </c>
      <c r="J239" s="13">
        <v>29.1</v>
      </c>
      <c r="K239" s="13">
        <v>740</v>
      </c>
    </row>
    <row r="240" spans="1:14" x14ac:dyDescent="0.3">
      <c r="A240" s="48">
        <v>37229</v>
      </c>
      <c r="B240" s="13">
        <v>91036</v>
      </c>
      <c r="C240" s="13">
        <v>1056</v>
      </c>
      <c r="D240" s="13">
        <v>0.67589999999999995</v>
      </c>
      <c r="E240" s="13">
        <v>12.84</v>
      </c>
      <c r="F240" s="13">
        <v>7.82</v>
      </c>
      <c r="G240" s="13">
        <v>10.09</v>
      </c>
      <c r="H240" s="28" t="s">
        <v>112</v>
      </c>
      <c r="I240" s="13">
        <v>0.16</v>
      </c>
      <c r="J240" s="13">
        <v>82.7</v>
      </c>
      <c r="K240" s="13">
        <v>410</v>
      </c>
    </row>
    <row r="241" spans="1:14" x14ac:dyDescent="0.3">
      <c r="A241" s="48">
        <v>37235</v>
      </c>
      <c r="B241" s="13">
        <v>113453</v>
      </c>
      <c r="C241" s="13">
        <v>1010</v>
      </c>
      <c r="D241" s="13">
        <v>0.6462</v>
      </c>
      <c r="E241" s="13">
        <v>13.05</v>
      </c>
      <c r="F241" s="28" t="s">
        <v>267</v>
      </c>
      <c r="G241" s="13">
        <v>3.77</v>
      </c>
      <c r="H241" s="28" t="s">
        <v>112</v>
      </c>
      <c r="I241" s="13">
        <v>0.38</v>
      </c>
      <c r="J241" s="13">
        <v>60.7</v>
      </c>
      <c r="K241" s="13">
        <v>200</v>
      </c>
    </row>
    <row r="242" spans="1:14" x14ac:dyDescent="0.3">
      <c r="A242" s="48">
        <v>37237</v>
      </c>
      <c r="B242" s="13">
        <v>100429</v>
      </c>
      <c r="C242" s="13">
        <v>1125</v>
      </c>
      <c r="D242" s="13">
        <v>0.72019999999999995</v>
      </c>
      <c r="E242" s="13">
        <v>12.08</v>
      </c>
      <c r="F242" s="28" t="s">
        <v>267</v>
      </c>
      <c r="G242" s="13">
        <v>5.84</v>
      </c>
      <c r="H242" s="28" t="s">
        <v>112</v>
      </c>
      <c r="I242" s="13">
        <v>0.37</v>
      </c>
      <c r="J242" s="13">
        <v>59.3</v>
      </c>
      <c r="K242" s="13">
        <v>310</v>
      </c>
    </row>
    <row r="243" spans="1:14" x14ac:dyDescent="0.3">
      <c r="A243" s="48">
        <v>37243</v>
      </c>
      <c r="B243" s="13">
        <v>105733</v>
      </c>
      <c r="C243" s="13">
        <v>695.6</v>
      </c>
      <c r="D243" s="13">
        <v>0.44519999999999998</v>
      </c>
      <c r="E243" s="13">
        <v>13.27</v>
      </c>
      <c r="F243" s="28" t="s">
        <v>267</v>
      </c>
      <c r="G243" s="13">
        <v>7.33</v>
      </c>
      <c r="H243" s="28" t="s">
        <v>112</v>
      </c>
      <c r="I243" s="13">
        <v>0.27</v>
      </c>
      <c r="J243" s="13">
        <v>81.5</v>
      </c>
      <c r="K243" s="13">
        <v>2310</v>
      </c>
      <c r="L243" s="13">
        <f>AVERAGE(K239:K243)</f>
        <v>794</v>
      </c>
      <c r="M243" s="38">
        <f>GEOMEAN(K239:K243)</f>
        <v>534.0769676169059</v>
      </c>
      <c r="N243" s="45" t="s">
        <v>311</v>
      </c>
    </row>
    <row r="244" spans="1:14" x14ac:dyDescent="0.3">
      <c r="A244" s="48">
        <v>37263</v>
      </c>
      <c r="B244" s="13">
        <v>100724</v>
      </c>
      <c r="C244" s="13">
        <v>1148</v>
      </c>
      <c r="D244" s="13">
        <v>0.73469999999999991</v>
      </c>
      <c r="E244" s="13">
        <v>13.75</v>
      </c>
      <c r="F244" s="28" t="s">
        <v>267</v>
      </c>
      <c r="G244" s="13">
        <v>-0.14000000000000001</v>
      </c>
      <c r="H244" s="28" t="s">
        <v>112</v>
      </c>
      <c r="I244" s="13">
        <v>0.78</v>
      </c>
      <c r="J244" s="13">
        <v>67.3</v>
      </c>
      <c r="K244" s="13">
        <v>100</v>
      </c>
    </row>
    <row r="245" spans="1:14" x14ac:dyDescent="0.3">
      <c r="A245" s="48">
        <v>37265</v>
      </c>
      <c r="B245" s="13">
        <v>94051</v>
      </c>
      <c r="C245" s="13">
        <v>1429</v>
      </c>
      <c r="D245" s="13">
        <v>0.91459999999999997</v>
      </c>
      <c r="E245" s="13">
        <v>12.31</v>
      </c>
      <c r="F245" s="28" t="s">
        <v>267</v>
      </c>
      <c r="G245" s="13">
        <v>1.03</v>
      </c>
      <c r="H245" s="28" t="s">
        <v>112</v>
      </c>
      <c r="I245" s="13">
        <v>0.82</v>
      </c>
      <c r="J245" s="13">
        <v>85.3</v>
      </c>
      <c r="K245" s="13">
        <v>100</v>
      </c>
    </row>
    <row r="246" spans="1:14" x14ac:dyDescent="0.3">
      <c r="A246" s="48">
        <v>37271</v>
      </c>
      <c r="B246" s="13">
        <v>95605</v>
      </c>
      <c r="C246" s="13">
        <v>889.9</v>
      </c>
      <c r="D246" s="13">
        <v>0.56950000000000001</v>
      </c>
      <c r="E246" s="13">
        <v>13.37</v>
      </c>
      <c r="F246" s="28" t="s">
        <v>267</v>
      </c>
      <c r="G246" s="13">
        <v>1.35</v>
      </c>
      <c r="H246" s="28" t="s">
        <v>112</v>
      </c>
      <c r="I246" s="13">
        <v>0.83</v>
      </c>
      <c r="J246" s="13">
        <v>58.3</v>
      </c>
      <c r="K246" s="13">
        <v>100</v>
      </c>
    </row>
    <row r="247" spans="1:14" x14ac:dyDescent="0.3">
      <c r="A247" s="48">
        <v>37284</v>
      </c>
      <c r="B247" s="13">
        <v>105340</v>
      </c>
      <c r="C247" s="13">
        <v>1128</v>
      </c>
      <c r="D247" s="13">
        <v>0.72199999999999998</v>
      </c>
      <c r="E247" s="13">
        <v>13.31</v>
      </c>
      <c r="F247" s="13">
        <v>7.71</v>
      </c>
      <c r="G247" s="13">
        <v>3.51</v>
      </c>
      <c r="H247" s="28" t="s">
        <v>112</v>
      </c>
      <c r="I247" s="13">
        <v>0.6</v>
      </c>
      <c r="J247" s="13">
        <v>45.5</v>
      </c>
      <c r="K247" s="13">
        <v>100</v>
      </c>
    </row>
    <row r="248" spans="1:14" x14ac:dyDescent="0.3">
      <c r="A248" s="48">
        <v>37286</v>
      </c>
      <c r="B248" s="28"/>
      <c r="C248" s="28" t="e">
        <v>#VALUE!</v>
      </c>
      <c r="D248" s="28" t="e">
        <v>#VALUE!</v>
      </c>
      <c r="E248" s="28" t="s">
        <v>267</v>
      </c>
      <c r="F248" s="28" t="s">
        <v>267</v>
      </c>
      <c r="G248" s="28" t="s">
        <v>267</v>
      </c>
      <c r="H248" s="28" t="s">
        <v>112</v>
      </c>
      <c r="I248" s="28" t="s">
        <v>267</v>
      </c>
      <c r="J248" s="28" t="s">
        <v>267</v>
      </c>
      <c r="K248" s="13">
        <v>2010</v>
      </c>
      <c r="L248" s="13">
        <f>AVERAGE(K244:K248)</f>
        <v>482</v>
      </c>
      <c r="M248" s="38">
        <f>GEOMEAN(K244:K248)</f>
        <v>182.23811369859985</v>
      </c>
      <c r="N248" s="45" t="s">
        <v>312</v>
      </c>
    </row>
    <row r="249" spans="1:14" x14ac:dyDescent="0.3">
      <c r="A249" s="48">
        <v>37291</v>
      </c>
      <c r="B249" s="28">
        <v>95800</v>
      </c>
      <c r="C249" s="28" t="e">
        <v>#VALUE!</v>
      </c>
      <c r="D249" s="28" t="e">
        <v>#VALUE!</v>
      </c>
      <c r="E249" s="28" t="s">
        <v>267</v>
      </c>
      <c r="F249" s="28" t="s">
        <v>267</v>
      </c>
      <c r="G249" s="28" t="s">
        <v>267</v>
      </c>
      <c r="H249" s="28" t="s">
        <v>112</v>
      </c>
      <c r="I249" s="28" t="s">
        <v>267</v>
      </c>
      <c r="J249" s="28" t="s">
        <v>267</v>
      </c>
      <c r="K249" s="13">
        <v>520</v>
      </c>
    </row>
    <row r="250" spans="1:14" x14ac:dyDescent="0.3">
      <c r="A250" s="48">
        <v>37293</v>
      </c>
      <c r="B250" s="28"/>
      <c r="C250" s="28" t="e">
        <v>#VALUE!</v>
      </c>
      <c r="D250" s="28" t="e">
        <v>#VALUE!</v>
      </c>
      <c r="E250" s="28" t="s">
        <v>267</v>
      </c>
      <c r="F250" s="28" t="s">
        <v>267</v>
      </c>
      <c r="G250" s="28" t="s">
        <v>267</v>
      </c>
      <c r="H250" s="28" t="s">
        <v>112</v>
      </c>
      <c r="I250" s="28" t="s">
        <v>267</v>
      </c>
      <c r="J250" s="28" t="s">
        <v>267</v>
      </c>
      <c r="K250" s="13">
        <v>100</v>
      </c>
    </row>
    <row r="251" spans="1:14" x14ac:dyDescent="0.3">
      <c r="A251" s="48">
        <v>37299</v>
      </c>
      <c r="B251" s="28">
        <v>105400</v>
      </c>
      <c r="C251" s="28" t="e">
        <v>#VALUE!</v>
      </c>
      <c r="D251" s="28" t="e">
        <v>#VALUE!</v>
      </c>
      <c r="E251" s="28" t="s">
        <v>267</v>
      </c>
      <c r="F251" s="28" t="s">
        <v>267</v>
      </c>
      <c r="G251" s="28" t="s">
        <v>267</v>
      </c>
      <c r="H251" s="28" t="s">
        <v>112</v>
      </c>
      <c r="I251" s="28" t="s">
        <v>267</v>
      </c>
      <c r="J251" s="28" t="s">
        <v>267</v>
      </c>
      <c r="K251" s="13">
        <v>200</v>
      </c>
    </row>
    <row r="252" spans="1:14" x14ac:dyDescent="0.3">
      <c r="A252" s="48">
        <v>37306</v>
      </c>
      <c r="B252" s="28">
        <v>92500</v>
      </c>
      <c r="C252" s="28" t="e">
        <v>#VALUE!</v>
      </c>
      <c r="D252" s="28" t="e">
        <v>#VALUE!</v>
      </c>
      <c r="E252" s="28" t="s">
        <v>267</v>
      </c>
      <c r="F252" s="28" t="s">
        <v>267</v>
      </c>
      <c r="G252" s="28" t="s">
        <v>267</v>
      </c>
      <c r="H252" s="28" t="s">
        <v>112</v>
      </c>
      <c r="I252" s="28" t="s">
        <v>267</v>
      </c>
      <c r="J252" s="28" t="s">
        <v>267</v>
      </c>
      <c r="K252" s="13">
        <v>100</v>
      </c>
    </row>
    <row r="253" spans="1:14" x14ac:dyDescent="0.3">
      <c r="A253" s="48">
        <v>37312</v>
      </c>
      <c r="B253" s="13">
        <v>105902</v>
      </c>
      <c r="C253" s="13">
        <v>1180</v>
      </c>
      <c r="D253" s="13">
        <v>0.75539999999999996</v>
      </c>
      <c r="E253" s="13">
        <v>17.63</v>
      </c>
      <c r="F253" s="13">
        <v>7.87</v>
      </c>
      <c r="G253" s="13">
        <v>6.26</v>
      </c>
      <c r="H253" s="28" t="s">
        <v>112</v>
      </c>
      <c r="I253" s="13">
        <v>0.48</v>
      </c>
      <c r="J253" s="13">
        <v>86.9</v>
      </c>
      <c r="K253" s="13">
        <v>100</v>
      </c>
      <c r="L253" s="13">
        <f>AVERAGE(K249:K253)</f>
        <v>204</v>
      </c>
      <c r="M253" s="38">
        <f>GEOMEAN(K249:K253)</f>
        <v>159.73742081538302</v>
      </c>
      <c r="N253" s="45" t="s">
        <v>313</v>
      </c>
    </row>
    <row r="254" spans="1:14" x14ac:dyDescent="0.3">
      <c r="A254" s="48">
        <v>37319</v>
      </c>
      <c r="B254" s="13">
        <v>115705</v>
      </c>
      <c r="C254" s="13">
        <v>1178</v>
      </c>
      <c r="D254" s="13">
        <v>0.75380000000000003</v>
      </c>
      <c r="E254" s="13">
        <v>15.04</v>
      </c>
      <c r="F254" s="13">
        <v>7.36</v>
      </c>
      <c r="G254" s="13">
        <v>-0.11</v>
      </c>
      <c r="H254" s="28" t="s">
        <v>112</v>
      </c>
      <c r="I254" s="13">
        <v>0.73</v>
      </c>
      <c r="J254" s="13">
        <v>83</v>
      </c>
      <c r="K254" s="13">
        <v>200</v>
      </c>
    </row>
    <row r="255" spans="1:14" x14ac:dyDescent="0.3">
      <c r="A255" s="48">
        <v>37321</v>
      </c>
      <c r="B255" s="13">
        <v>95404</v>
      </c>
      <c r="C255" s="13">
        <v>1259</v>
      </c>
      <c r="D255" s="13">
        <v>0.80610000000000004</v>
      </c>
      <c r="E255" s="13">
        <v>13.46</v>
      </c>
      <c r="F255" s="13">
        <v>7.69</v>
      </c>
      <c r="G255" s="13">
        <v>3.39</v>
      </c>
      <c r="H255" s="28" t="s">
        <v>112</v>
      </c>
      <c r="I255" s="13">
        <v>0.18</v>
      </c>
      <c r="J255" s="13">
        <v>99.5</v>
      </c>
      <c r="K255" s="13">
        <v>520</v>
      </c>
    </row>
    <row r="256" spans="1:14" x14ac:dyDescent="0.3">
      <c r="A256" s="48">
        <v>37327</v>
      </c>
      <c r="B256" s="13">
        <v>95905</v>
      </c>
      <c r="C256" s="13">
        <v>1325</v>
      </c>
      <c r="D256" s="13">
        <v>0.84820000000000007</v>
      </c>
      <c r="E256" s="13">
        <v>12.86</v>
      </c>
      <c r="F256" s="13">
        <v>7.95</v>
      </c>
      <c r="G256" s="13">
        <v>5.91</v>
      </c>
      <c r="H256" s="28" t="s">
        <v>112</v>
      </c>
      <c r="I256" s="13">
        <v>0.66</v>
      </c>
      <c r="J256" s="13">
        <v>73.7</v>
      </c>
      <c r="K256" s="13">
        <v>100</v>
      </c>
    </row>
    <row r="257" spans="1:14" x14ac:dyDescent="0.3">
      <c r="A257" s="48">
        <v>37333</v>
      </c>
      <c r="B257" s="13">
        <v>105114</v>
      </c>
      <c r="C257" s="13">
        <v>1218</v>
      </c>
      <c r="D257" s="13">
        <v>0.78010000000000002</v>
      </c>
      <c r="E257" s="13">
        <v>14.13</v>
      </c>
      <c r="F257" s="13">
        <v>8.08</v>
      </c>
      <c r="G257" s="13">
        <v>7.49</v>
      </c>
      <c r="H257" s="28" t="s">
        <v>112</v>
      </c>
      <c r="I257" s="13">
        <v>0.81</v>
      </c>
      <c r="J257" s="13">
        <v>89.1</v>
      </c>
      <c r="K257" s="13">
        <v>200</v>
      </c>
    </row>
    <row r="258" spans="1:14" x14ac:dyDescent="0.3">
      <c r="A258" s="48">
        <v>37342</v>
      </c>
      <c r="B258" s="13">
        <v>103253</v>
      </c>
      <c r="C258" s="13">
        <v>1734</v>
      </c>
      <c r="D258" s="13">
        <v>1.1100000000000001</v>
      </c>
      <c r="E258" s="13">
        <v>13.55</v>
      </c>
      <c r="F258" s="13">
        <v>6.21</v>
      </c>
      <c r="G258" s="13">
        <v>3.5</v>
      </c>
      <c r="H258" s="28" t="s">
        <v>112</v>
      </c>
      <c r="I258" s="13">
        <v>0.5</v>
      </c>
      <c r="J258" s="13">
        <v>35.299999999999997</v>
      </c>
      <c r="K258" s="13">
        <v>100</v>
      </c>
      <c r="L258" s="13">
        <f>AVERAGE(K254:K258)</f>
        <v>224</v>
      </c>
      <c r="M258" s="38">
        <f>GEOMEAN(K254:K258)</f>
        <v>183.49011252209962</v>
      </c>
      <c r="N258" s="45" t="s">
        <v>314</v>
      </c>
    </row>
    <row r="259" spans="1:14" x14ac:dyDescent="0.3">
      <c r="A259" s="48">
        <v>37347</v>
      </c>
      <c r="B259" s="13">
        <v>115131</v>
      </c>
      <c r="C259" s="13">
        <v>1286</v>
      </c>
      <c r="D259" s="13">
        <v>0.82299999999999995</v>
      </c>
      <c r="E259" s="13">
        <v>20</v>
      </c>
      <c r="F259" s="13">
        <v>8.26</v>
      </c>
      <c r="G259" s="13">
        <v>9.49</v>
      </c>
      <c r="H259" s="28" t="s">
        <v>112</v>
      </c>
      <c r="I259" s="13">
        <v>0</v>
      </c>
      <c r="J259" s="13">
        <v>18.2</v>
      </c>
      <c r="K259" s="13">
        <v>100</v>
      </c>
    </row>
    <row r="260" spans="1:14" x14ac:dyDescent="0.3">
      <c r="A260" s="48">
        <v>37350</v>
      </c>
      <c r="B260" s="13">
        <v>94152</v>
      </c>
      <c r="C260" s="13">
        <v>1244</v>
      </c>
      <c r="D260" s="13">
        <v>0.79600000000000004</v>
      </c>
      <c r="E260" s="13">
        <v>17.45</v>
      </c>
      <c r="F260" s="13">
        <v>7.58</v>
      </c>
      <c r="G260" s="13">
        <v>6</v>
      </c>
      <c r="H260" s="28" t="s">
        <v>112</v>
      </c>
      <c r="I260" s="13">
        <v>0.6</v>
      </c>
      <c r="J260" s="13">
        <v>62.3</v>
      </c>
      <c r="K260" s="13">
        <v>278</v>
      </c>
    </row>
    <row r="261" spans="1:14" x14ac:dyDescent="0.3">
      <c r="A261" s="48">
        <v>37361</v>
      </c>
      <c r="B261" s="13">
        <v>100317</v>
      </c>
      <c r="C261" s="13">
        <v>1049</v>
      </c>
      <c r="D261" s="13">
        <v>0.67149999999999999</v>
      </c>
      <c r="E261" s="13">
        <v>11.68</v>
      </c>
      <c r="F261" s="13">
        <v>8.14</v>
      </c>
      <c r="G261" s="13">
        <v>16.97</v>
      </c>
      <c r="H261" s="28" t="s">
        <v>112</v>
      </c>
      <c r="I261" s="13">
        <v>0.31</v>
      </c>
      <c r="J261" s="13">
        <v>91</v>
      </c>
      <c r="K261" s="13">
        <v>650</v>
      </c>
    </row>
    <row r="262" spans="1:14" x14ac:dyDescent="0.3">
      <c r="A262" s="48">
        <v>37364</v>
      </c>
      <c r="B262" s="13">
        <v>92149</v>
      </c>
      <c r="C262" s="13">
        <v>1299</v>
      </c>
      <c r="D262" s="13">
        <v>0.83129999999999993</v>
      </c>
      <c r="E262" s="13">
        <v>8.77</v>
      </c>
      <c r="F262" s="13">
        <v>7.66</v>
      </c>
      <c r="G262" s="13">
        <v>18.14</v>
      </c>
      <c r="H262" s="28" t="s">
        <v>112</v>
      </c>
      <c r="I262" s="13">
        <v>0.51</v>
      </c>
      <c r="J262" s="13">
        <v>78.7</v>
      </c>
      <c r="K262" s="13">
        <v>185</v>
      </c>
    </row>
    <row r="263" spans="1:14" x14ac:dyDescent="0.3">
      <c r="A263" s="48">
        <v>37375</v>
      </c>
      <c r="B263" s="13">
        <v>95458</v>
      </c>
      <c r="C263" s="13">
        <v>1055</v>
      </c>
      <c r="D263" s="13">
        <v>0.67500000000000004</v>
      </c>
      <c r="E263" s="13">
        <v>10.52</v>
      </c>
      <c r="F263" s="13">
        <v>7.69</v>
      </c>
      <c r="G263" s="13">
        <v>10.23</v>
      </c>
      <c r="H263" s="28" t="s">
        <v>112</v>
      </c>
      <c r="I263" s="13">
        <v>0.42</v>
      </c>
      <c r="J263" s="13">
        <v>95.1</v>
      </c>
      <c r="K263" s="13">
        <v>1354</v>
      </c>
      <c r="L263" s="13">
        <f>AVERAGE(K259:K263)</f>
        <v>513.4</v>
      </c>
      <c r="M263" s="38">
        <f>GEOMEAN(K259:K263)</f>
        <v>339.7423676673946</v>
      </c>
      <c r="N263" s="45" t="s">
        <v>315</v>
      </c>
    </row>
    <row r="264" spans="1:14" x14ac:dyDescent="0.3">
      <c r="A264" s="48"/>
      <c r="B264" s="13" t="s">
        <v>316</v>
      </c>
      <c r="C264" s="13">
        <v>0</v>
      </c>
      <c r="D264" s="13">
        <v>0</v>
      </c>
      <c r="H264" s="28"/>
      <c r="M264" s="38"/>
      <c r="N264" s="45"/>
    </row>
    <row r="265" spans="1:14" x14ac:dyDescent="0.3">
      <c r="A265" s="48">
        <v>37565</v>
      </c>
      <c r="B265" s="13">
        <v>102142</v>
      </c>
      <c r="C265" s="13">
        <v>779.4</v>
      </c>
      <c r="D265" s="13">
        <v>0.49880000000000002</v>
      </c>
      <c r="E265" s="13">
        <v>10.24</v>
      </c>
      <c r="F265" s="13">
        <v>7.95</v>
      </c>
      <c r="G265" s="13">
        <v>7.68</v>
      </c>
      <c r="H265" s="28" t="s">
        <v>112</v>
      </c>
      <c r="I265" s="13">
        <v>0.44</v>
      </c>
      <c r="J265" s="13">
        <v>79.400000000000006</v>
      </c>
      <c r="K265" s="13">
        <v>910</v>
      </c>
    </row>
    <row r="266" spans="1:14" x14ac:dyDescent="0.3">
      <c r="A266" s="48">
        <v>37567</v>
      </c>
      <c r="B266" s="13">
        <v>100928</v>
      </c>
      <c r="C266" s="13">
        <v>752.2</v>
      </c>
      <c r="D266" s="13">
        <v>0.48140000000000005</v>
      </c>
      <c r="E266" s="13">
        <v>10.25</v>
      </c>
      <c r="F266" s="13">
        <v>7.84</v>
      </c>
      <c r="G266" s="13">
        <v>6.51</v>
      </c>
      <c r="H266" s="28" t="s">
        <v>112</v>
      </c>
      <c r="I266" s="13">
        <v>0.76</v>
      </c>
      <c r="J266" s="13">
        <v>89.3</v>
      </c>
      <c r="K266" s="13">
        <v>121</v>
      </c>
    </row>
    <row r="267" spans="1:14" x14ac:dyDescent="0.3">
      <c r="A267" s="48">
        <v>37571</v>
      </c>
      <c r="B267" s="13">
        <v>104548</v>
      </c>
      <c r="C267" s="13">
        <v>470</v>
      </c>
      <c r="D267" s="13">
        <v>0.3009</v>
      </c>
      <c r="E267" s="13">
        <v>11.09</v>
      </c>
      <c r="F267" s="13">
        <v>7.92</v>
      </c>
      <c r="G267" s="13">
        <v>10.47</v>
      </c>
      <c r="H267" s="28" t="s">
        <v>112</v>
      </c>
      <c r="I267" s="13">
        <v>0.28000000000000003</v>
      </c>
      <c r="J267" s="28" t="s">
        <v>267</v>
      </c>
      <c r="K267" s="13">
        <v>4352</v>
      </c>
    </row>
    <row r="268" spans="1:14" x14ac:dyDescent="0.3">
      <c r="A268" s="48">
        <v>37573</v>
      </c>
      <c r="B268" s="13">
        <v>95246</v>
      </c>
      <c r="C268" s="13">
        <v>743</v>
      </c>
      <c r="D268" s="13">
        <v>0.47570000000000001</v>
      </c>
      <c r="E268" s="13">
        <v>11.58</v>
      </c>
      <c r="F268" s="13">
        <v>7.95</v>
      </c>
      <c r="G268" s="13">
        <v>6.41</v>
      </c>
      <c r="H268" s="28" t="s">
        <v>112</v>
      </c>
      <c r="I268" s="13">
        <v>0.16</v>
      </c>
      <c r="J268" s="28" t="s">
        <v>267</v>
      </c>
      <c r="K268" s="13">
        <v>1333</v>
      </c>
    </row>
    <row r="269" spans="1:14" x14ac:dyDescent="0.3">
      <c r="A269" s="48">
        <v>37579</v>
      </c>
      <c r="B269" s="13">
        <v>101116</v>
      </c>
      <c r="C269" s="13">
        <v>700</v>
      </c>
      <c r="D269" s="13">
        <v>0.04</v>
      </c>
      <c r="E269" s="13">
        <v>12.28</v>
      </c>
      <c r="F269" s="13">
        <v>7.89</v>
      </c>
      <c r="G269" s="13">
        <v>5.99</v>
      </c>
      <c r="H269" s="28" t="s">
        <v>112</v>
      </c>
      <c r="I269" s="13">
        <v>0.24</v>
      </c>
      <c r="J269" s="28" t="s">
        <v>267</v>
      </c>
      <c r="K269" s="13">
        <v>1789</v>
      </c>
      <c r="L269" s="13">
        <f>AVERAGE(K265:K269)</f>
        <v>1701</v>
      </c>
      <c r="M269" s="38">
        <f>GEOMEAN(K265:K269)</f>
        <v>1027.0491508672362</v>
      </c>
      <c r="N269" s="45" t="s">
        <v>317</v>
      </c>
    </row>
    <row r="270" spans="1:14" x14ac:dyDescent="0.3">
      <c r="A270" s="48">
        <v>37593</v>
      </c>
      <c r="B270" s="13">
        <v>94947</v>
      </c>
      <c r="C270" s="13">
        <v>1113</v>
      </c>
      <c r="D270" s="13">
        <v>0.71250000000000002</v>
      </c>
      <c r="E270" s="13">
        <v>13.6</v>
      </c>
      <c r="F270" s="13">
        <v>8.11</v>
      </c>
      <c r="G270" s="13">
        <v>-0.23</v>
      </c>
      <c r="H270" s="28" t="s">
        <v>112</v>
      </c>
      <c r="I270" s="13">
        <v>0.33</v>
      </c>
      <c r="J270" s="28" t="s">
        <v>267</v>
      </c>
      <c r="K270" s="13">
        <v>203</v>
      </c>
    </row>
    <row r="271" spans="1:14" x14ac:dyDescent="0.3">
      <c r="A271" s="48">
        <v>37595</v>
      </c>
      <c r="B271" s="13">
        <v>103241</v>
      </c>
      <c r="C271" s="13">
        <v>898.2</v>
      </c>
      <c r="D271" s="13">
        <v>0.57479999999999998</v>
      </c>
      <c r="E271" s="13">
        <v>16.809999999999999</v>
      </c>
      <c r="F271" s="13">
        <v>7.42</v>
      </c>
      <c r="G271" s="13">
        <v>-0.12</v>
      </c>
      <c r="H271" s="28" t="s">
        <v>112</v>
      </c>
      <c r="I271" s="13">
        <v>1.21</v>
      </c>
      <c r="J271" s="13">
        <v>60.8</v>
      </c>
      <c r="K271" s="13">
        <v>169</v>
      </c>
    </row>
    <row r="272" spans="1:14" x14ac:dyDescent="0.3">
      <c r="A272" s="48">
        <v>37600</v>
      </c>
      <c r="B272" s="13">
        <v>93353</v>
      </c>
      <c r="C272" s="13">
        <v>1107</v>
      </c>
      <c r="D272" s="13">
        <v>0.70860000000000012</v>
      </c>
      <c r="E272" s="13">
        <v>16.79</v>
      </c>
      <c r="F272" s="13">
        <v>7.8</v>
      </c>
      <c r="G272" s="13">
        <v>0.26</v>
      </c>
      <c r="H272" s="28" t="s">
        <v>112</v>
      </c>
      <c r="I272" s="13">
        <v>1.37</v>
      </c>
      <c r="J272" s="13">
        <v>91.3</v>
      </c>
      <c r="K272" s="13">
        <v>884</v>
      </c>
    </row>
    <row r="273" spans="1:31" x14ac:dyDescent="0.3">
      <c r="A273" s="48">
        <v>37601</v>
      </c>
      <c r="B273" s="13">
        <v>131338</v>
      </c>
      <c r="C273" s="13">
        <v>1071</v>
      </c>
      <c r="D273" s="13">
        <v>0.69269999999999998</v>
      </c>
      <c r="E273" s="13">
        <v>15.32</v>
      </c>
      <c r="F273" s="13">
        <v>8.1199999999999992</v>
      </c>
      <c r="G273" s="13">
        <v>2.0499999999999998</v>
      </c>
      <c r="H273" s="28" t="s">
        <v>112</v>
      </c>
      <c r="I273" s="13">
        <v>0.28999999999999998</v>
      </c>
      <c r="J273" s="28" t="s">
        <v>267</v>
      </c>
      <c r="K273" s="13">
        <v>1067</v>
      </c>
    </row>
    <row r="274" spans="1:31" x14ac:dyDescent="0.3">
      <c r="A274" s="48">
        <v>37607</v>
      </c>
      <c r="B274" s="13">
        <v>100202</v>
      </c>
      <c r="C274" s="13">
        <v>967</v>
      </c>
      <c r="D274" s="13">
        <v>0.61880000000000002</v>
      </c>
      <c r="E274" s="13">
        <v>13.34</v>
      </c>
      <c r="F274" s="13">
        <v>7.7</v>
      </c>
      <c r="G274" s="13">
        <v>1.87</v>
      </c>
      <c r="H274" s="28" t="s">
        <v>112</v>
      </c>
      <c r="I274" s="13">
        <v>0.31</v>
      </c>
      <c r="J274" s="28" t="s">
        <v>267</v>
      </c>
      <c r="K274" s="13">
        <v>496</v>
      </c>
      <c r="L274" s="13">
        <f>AVERAGE(K270:K274)</f>
        <v>563.79999999999995</v>
      </c>
      <c r="M274" s="38">
        <f>GEOMEAN(K270:K274)</f>
        <v>437.61905168869794</v>
      </c>
      <c r="N274" s="45" t="s">
        <v>318</v>
      </c>
    </row>
    <row r="275" spans="1:31" x14ac:dyDescent="0.3">
      <c r="A275" s="48">
        <v>37629</v>
      </c>
      <c r="B275" s="13">
        <v>101727</v>
      </c>
      <c r="C275" s="13">
        <v>1654</v>
      </c>
      <c r="D275" s="13">
        <v>1.0589999999999999</v>
      </c>
      <c r="E275" s="13">
        <v>13.08</v>
      </c>
      <c r="F275" s="13">
        <v>7.95</v>
      </c>
      <c r="G275" s="13">
        <v>1.62</v>
      </c>
      <c r="H275" s="28" t="s">
        <v>112</v>
      </c>
      <c r="I275" s="13">
        <v>0.62</v>
      </c>
      <c r="J275" s="28" t="s">
        <v>267</v>
      </c>
      <c r="K275" s="13">
        <v>669</v>
      </c>
    </row>
    <row r="276" spans="1:31" x14ac:dyDescent="0.3">
      <c r="A276" s="48">
        <v>37636</v>
      </c>
      <c r="B276" s="13">
        <v>103705</v>
      </c>
      <c r="C276" s="28" t="e">
        <v>#VALUE!</v>
      </c>
      <c r="D276" s="28" t="e">
        <v>#VALUE!</v>
      </c>
      <c r="E276" s="13">
        <v>14.13</v>
      </c>
      <c r="F276" s="13">
        <v>7.85</v>
      </c>
      <c r="G276" s="13">
        <v>-0.22</v>
      </c>
      <c r="H276" s="28" t="s">
        <v>112</v>
      </c>
      <c r="I276" s="13">
        <v>0.1</v>
      </c>
      <c r="J276" s="28" t="s">
        <v>267</v>
      </c>
      <c r="K276" s="13">
        <v>411</v>
      </c>
    </row>
    <row r="277" spans="1:31" x14ac:dyDescent="0.3">
      <c r="A277" s="48">
        <v>37642</v>
      </c>
      <c r="B277" s="13">
        <v>95807</v>
      </c>
      <c r="C277" s="13">
        <v>1495</v>
      </c>
      <c r="D277" s="13">
        <v>0.95650000000000002</v>
      </c>
      <c r="E277" s="13">
        <v>13.21</v>
      </c>
      <c r="F277" s="13">
        <v>7.49</v>
      </c>
      <c r="G277" s="13">
        <v>0.01</v>
      </c>
      <c r="H277" s="28" t="s">
        <v>112</v>
      </c>
      <c r="I277" s="13">
        <v>0.2</v>
      </c>
      <c r="J277" s="28" t="s">
        <v>267</v>
      </c>
      <c r="K277" s="13">
        <v>96</v>
      </c>
    </row>
    <row r="278" spans="1:31" x14ac:dyDescent="0.3">
      <c r="A278" s="48">
        <v>37649</v>
      </c>
      <c r="B278" s="13">
        <v>101304</v>
      </c>
      <c r="C278" s="13">
        <v>1308</v>
      </c>
      <c r="D278" s="13">
        <v>0.83720000000000006</v>
      </c>
      <c r="E278" s="13">
        <v>12.43</v>
      </c>
      <c r="F278" s="13">
        <v>6.34</v>
      </c>
      <c r="G278" s="13">
        <v>0.06</v>
      </c>
      <c r="H278" s="28" t="s">
        <v>112</v>
      </c>
      <c r="I278" s="13">
        <v>0.22</v>
      </c>
      <c r="J278" s="28" t="s">
        <v>267</v>
      </c>
      <c r="K278" s="13">
        <v>218</v>
      </c>
    </row>
    <row r="279" spans="1:31" x14ac:dyDescent="0.3">
      <c r="A279" s="48">
        <v>37651</v>
      </c>
      <c r="B279" s="13">
        <v>105358</v>
      </c>
      <c r="C279" s="13">
        <v>1397</v>
      </c>
      <c r="D279" s="13">
        <v>0.89429999999999998</v>
      </c>
      <c r="E279" s="13">
        <v>13.66</v>
      </c>
      <c r="F279" s="13">
        <v>6.63</v>
      </c>
      <c r="G279" s="13">
        <v>-0.01</v>
      </c>
      <c r="H279" s="28" t="s">
        <v>112</v>
      </c>
      <c r="I279" s="13">
        <v>0.91</v>
      </c>
      <c r="J279" s="28" t="s">
        <v>267</v>
      </c>
      <c r="K279" s="13">
        <v>108</v>
      </c>
      <c r="L279" s="13">
        <f>AVERAGE(K275:K279)</f>
        <v>300.39999999999998</v>
      </c>
      <c r="M279" s="38">
        <f>GEOMEAN(K275:K279)</f>
        <v>228.39357597930376</v>
      </c>
      <c r="N279" s="45" t="s">
        <v>319</v>
      </c>
    </row>
    <row r="280" spans="1:31" x14ac:dyDescent="0.3">
      <c r="A280" s="48">
        <v>37657</v>
      </c>
      <c r="B280" s="13">
        <v>112725</v>
      </c>
      <c r="C280" s="13">
        <v>2057</v>
      </c>
      <c r="D280" s="13">
        <v>1.3170000000000002</v>
      </c>
      <c r="E280" s="13">
        <v>12.84</v>
      </c>
      <c r="F280" s="13">
        <v>7.58</v>
      </c>
      <c r="G280" s="13">
        <v>0.02</v>
      </c>
      <c r="H280" s="28" t="s">
        <v>112</v>
      </c>
      <c r="I280" s="13">
        <v>1.52</v>
      </c>
      <c r="J280" s="28" t="s">
        <v>267</v>
      </c>
      <c r="K280" s="13">
        <v>836</v>
      </c>
    </row>
    <row r="281" spans="1:31" x14ac:dyDescent="0.3">
      <c r="A281" s="48">
        <v>37664</v>
      </c>
      <c r="B281" s="13">
        <v>101643</v>
      </c>
      <c r="C281" s="13">
        <v>3958</v>
      </c>
      <c r="D281" s="13">
        <v>2.5330000000000004</v>
      </c>
      <c r="E281" s="13">
        <v>14.16</v>
      </c>
      <c r="F281" s="13">
        <v>6.82</v>
      </c>
      <c r="G281" s="13">
        <v>-0.36</v>
      </c>
      <c r="H281" s="28" t="s">
        <v>112</v>
      </c>
      <c r="I281" s="13">
        <v>0.54</v>
      </c>
      <c r="J281" s="28" t="s">
        <v>267</v>
      </c>
      <c r="K281" s="13">
        <v>73</v>
      </c>
    </row>
    <row r="282" spans="1:31" x14ac:dyDescent="0.3">
      <c r="A282" s="48">
        <v>37671</v>
      </c>
      <c r="B282" s="13">
        <v>105841</v>
      </c>
      <c r="C282" s="13">
        <v>4859</v>
      </c>
      <c r="D282" s="13">
        <v>3.11</v>
      </c>
      <c r="E282" s="13">
        <v>12.84</v>
      </c>
      <c r="F282" s="13">
        <v>7.78</v>
      </c>
      <c r="G282" s="13">
        <v>-0.08</v>
      </c>
      <c r="H282" s="28" t="s">
        <v>112</v>
      </c>
      <c r="I282" s="13">
        <v>0.72</v>
      </c>
      <c r="J282" s="28" t="s">
        <v>267</v>
      </c>
      <c r="K282" s="13">
        <v>134</v>
      </c>
    </row>
    <row r="283" spans="1:31" x14ac:dyDescent="0.3">
      <c r="A283" s="48">
        <v>37678</v>
      </c>
      <c r="B283" s="13">
        <v>94223</v>
      </c>
      <c r="C283" s="13">
        <v>3047</v>
      </c>
      <c r="D283" s="13">
        <v>1.95</v>
      </c>
      <c r="E283" s="13">
        <v>15.64</v>
      </c>
      <c r="F283" s="13">
        <v>7.07</v>
      </c>
      <c r="G283" s="13">
        <v>-0.22</v>
      </c>
      <c r="H283" s="28" t="s">
        <v>112</v>
      </c>
      <c r="I283" s="13">
        <v>1.33</v>
      </c>
      <c r="J283" s="13">
        <v>69.599999999999994</v>
      </c>
      <c r="K283" s="13">
        <v>108</v>
      </c>
    </row>
    <row r="284" spans="1:31" x14ac:dyDescent="0.3">
      <c r="A284" s="48">
        <v>37679</v>
      </c>
      <c r="B284" s="13">
        <v>92132</v>
      </c>
      <c r="C284" s="13">
        <v>2839</v>
      </c>
      <c r="D284" s="13">
        <v>1.8169999999999999</v>
      </c>
      <c r="E284" s="13">
        <v>13.61</v>
      </c>
      <c r="F284" s="13">
        <v>7.53</v>
      </c>
      <c r="G284" s="13">
        <v>-0.3</v>
      </c>
      <c r="H284" s="28" t="s">
        <v>112</v>
      </c>
      <c r="I284" s="13">
        <v>0.56000000000000005</v>
      </c>
      <c r="J284" s="28" t="s">
        <v>267</v>
      </c>
      <c r="K284" s="13">
        <v>52</v>
      </c>
      <c r="L284" s="13">
        <f>AVERAGE(K280:K284)</f>
        <v>240.6</v>
      </c>
      <c r="M284" s="38">
        <f>GEOMEAN(K280:K284)</f>
        <v>135.6476289771428</v>
      </c>
      <c r="N284" s="45" t="s">
        <v>320</v>
      </c>
    </row>
    <row r="285" spans="1:31" x14ac:dyDescent="0.3">
      <c r="A285" s="48">
        <v>37686</v>
      </c>
      <c r="B285" s="13">
        <v>93924</v>
      </c>
      <c r="C285" s="13">
        <v>1651</v>
      </c>
      <c r="D285" s="13">
        <v>1.0569999999999999</v>
      </c>
      <c r="E285" s="13">
        <v>14.8</v>
      </c>
      <c r="F285" s="13">
        <v>7.26</v>
      </c>
      <c r="G285" s="13">
        <v>-0.27</v>
      </c>
      <c r="H285" s="28" t="s">
        <v>112</v>
      </c>
      <c r="I285" s="13">
        <v>0.51</v>
      </c>
      <c r="J285" s="28" t="s">
        <v>267</v>
      </c>
      <c r="K285" s="13">
        <v>638</v>
      </c>
    </row>
    <row r="286" spans="1:31" x14ac:dyDescent="0.3">
      <c r="A286" s="48">
        <v>37691</v>
      </c>
      <c r="B286" s="13">
        <v>102302</v>
      </c>
      <c r="C286" s="13">
        <v>1292</v>
      </c>
      <c r="D286" s="13">
        <v>0.82699999999999996</v>
      </c>
      <c r="E286" s="13">
        <v>16.63</v>
      </c>
      <c r="F286" s="13">
        <v>7.23</v>
      </c>
      <c r="G286" s="13">
        <v>-0.18</v>
      </c>
      <c r="H286" s="28" t="s">
        <v>112</v>
      </c>
      <c r="I286" s="13">
        <v>0.69</v>
      </c>
      <c r="J286" s="13">
        <v>0</v>
      </c>
      <c r="K286" s="13">
        <v>594</v>
      </c>
    </row>
    <row r="287" spans="1:31" x14ac:dyDescent="0.3">
      <c r="A287" s="48">
        <v>37693</v>
      </c>
      <c r="B287" s="13">
        <v>94349</v>
      </c>
      <c r="C287" s="13">
        <v>854.5</v>
      </c>
      <c r="D287" s="13">
        <v>0.54690000000000005</v>
      </c>
      <c r="E287" s="13">
        <v>10.83</v>
      </c>
      <c r="F287" s="13">
        <v>7.77</v>
      </c>
      <c r="G287" s="13">
        <v>6.14</v>
      </c>
      <c r="H287" s="28" t="s">
        <v>112</v>
      </c>
      <c r="I287" s="13">
        <v>0.01</v>
      </c>
      <c r="J287" s="13">
        <v>78.599999999999994</v>
      </c>
      <c r="K287" s="13">
        <v>24192</v>
      </c>
    </row>
    <row r="288" spans="1:31" x14ac:dyDescent="0.3">
      <c r="A288" s="48">
        <v>37699</v>
      </c>
      <c r="B288" s="13">
        <v>100810</v>
      </c>
      <c r="C288" s="13">
        <v>1151</v>
      </c>
      <c r="D288" s="13">
        <v>0.73639999999999994</v>
      </c>
      <c r="E288" s="13">
        <v>14.07</v>
      </c>
      <c r="F288" s="13">
        <v>7.67</v>
      </c>
      <c r="G288" s="13">
        <v>11.2</v>
      </c>
      <c r="H288" s="28" t="s">
        <v>112</v>
      </c>
      <c r="I288" s="13">
        <v>0.11</v>
      </c>
      <c r="J288" s="13">
        <v>0</v>
      </c>
      <c r="K288" s="13">
        <v>171</v>
      </c>
      <c r="O288" s="28">
        <v>9.1</v>
      </c>
      <c r="P288" s="28">
        <v>120</v>
      </c>
      <c r="Q288" s="28" t="s">
        <v>321</v>
      </c>
      <c r="R288" s="28">
        <v>26</v>
      </c>
      <c r="S288" s="28" t="s">
        <v>321</v>
      </c>
      <c r="T288" s="28" t="s">
        <v>321</v>
      </c>
      <c r="U288" s="28" t="s">
        <v>321</v>
      </c>
      <c r="V288" s="28">
        <v>13</v>
      </c>
      <c r="W288" s="28">
        <v>14</v>
      </c>
      <c r="X288" s="28">
        <v>224</v>
      </c>
      <c r="Y288" s="28" t="s">
        <v>321</v>
      </c>
      <c r="Z288" s="28">
        <v>0.6</v>
      </c>
      <c r="AA288" s="28" t="s">
        <v>321</v>
      </c>
      <c r="AB288" s="28">
        <v>75</v>
      </c>
      <c r="AC288" s="28" t="s">
        <v>321</v>
      </c>
      <c r="AD288" s="28">
        <v>377</v>
      </c>
      <c r="AE288" s="28" t="s">
        <v>321</v>
      </c>
    </row>
    <row r="289" spans="1:31" x14ac:dyDescent="0.3">
      <c r="A289" s="48">
        <v>37707</v>
      </c>
      <c r="B289" s="13">
        <v>111743</v>
      </c>
      <c r="C289" s="13">
        <v>1200</v>
      </c>
      <c r="D289" s="13">
        <v>0.76829999999999998</v>
      </c>
      <c r="E289" s="13">
        <v>13.25</v>
      </c>
      <c r="F289" s="13">
        <v>7.74</v>
      </c>
      <c r="G289" s="13">
        <v>11.06</v>
      </c>
      <c r="H289" s="28" t="s">
        <v>112</v>
      </c>
      <c r="I289" s="13">
        <v>0.33</v>
      </c>
      <c r="J289" s="13">
        <v>0</v>
      </c>
      <c r="K289" s="13">
        <v>399</v>
      </c>
      <c r="L289" s="13">
        <f>AVERAGE(K285:K289)</f>
        <v>5198.8</v>
      </c>
      <c r="M289" s="38">
        <f>GEOMEAN(K285:K289)</f>
        <v>910.43633264386494</v>
      </c>
      <c r="N289" s="45" t="s">
        <v>325</v>
      </c>
    </row>
    <row r="290" spans="1:31" x14ac:dyDescent="0.3">
      <c r="A290" s="48">
        <v>37712</v>
      </c>
      <c r="B290" s="13">
        <v>100724</v>
      </c>
      <c r="C290" s="13">
        <v>1196</v>
      </c>
      <c r="D290" s="13">
        <v>0.76529999999999998</v>
      </c>
      <c r="E290" s="13">
        <v>12.63</v>
      </c>
      <c r="F290" s="13">
        <v>7.65</v>
      </c>
      <c r="G290" s="13">
        <v>9.74</v>
      </c>
      <c r="H290" s="28" t="s">
        <v>112</v>
      </c>
      <c r="I290" s="13">
        <v>0.33</v>
      </c>
      <c r="J290" s="13">
        <v>0</v>
      </c>
      <c r="K290" s="13">
        <v>295</v>
      </c>
    </row>
    <row r="291" spans="1:31" x14ac:dyDescent="0.3">
      <c r="A291" s="48">
        <v>37718</v>
      </c>
      <c r="B291" s="13">
        <v>94717</v>
      </c>
      <c r="C291" s="13">
        <v>1139</v>
      </c>
      <c r="D291" s="13">
        <v>0.72910000000000008</v>
      </c>
      <c r="E291" s="13">
        <v>11.43</v>
      </c>
      <c r="F291" s="13">
        <v>7.32</v>
      </c>
      <c r="G291" s="13">
        <v>6.18</v>
      </c>
      <c r="H291" s="28" t="s">
        <v>112</v>
      </c>
      <c r="I291" s="13">
        <v>0.45</v>
      </c>
      <c r="J291" s="13">
        <v>0</v>
      </c>
      <c r="K291" s="13">
        <v>933</v>
      </c>
    </row>
    <row r="292" spans="1:31" x14ac:dyDescent="0.3">
      <c r="A292" s="48">
        <v>37728</v>
      </c>
      <c r="B292" s="13">
        <v>100811</v>
      </c>
      <c r="C292" s="13">
        <v>736</v>
      </c>
      <c r="D292" s="13">
        <v>0.47100000000000003</v>
      </c>
      <c r="E292" s="13">
        <v>7.34</v>
      </c>
      <c r="F292" s="13">
        <v>7.61</v>
      </c>
      <c r="G292" s="13">
        <v>13.02</v>
      </c>
      <c r="H292" s="28" t="s">
        <v>112</v>
      </c>
      <c r="I292" s="13">
        <v>0.04</v>
      </c>
      <c r="J292" s="13">
        <v>96.5</v>
      </c>
      <c r="K292" s="13">
        <v>24192</v>
      </c>
    </row>
    <row r="293" spans="1:31" x14ac:dyDescent="0.3">
      <c r="A293" s="48">
        <v>37733</v>
      </c>
      <c r="B293" s="13">
        <v>95527</v>
      </c>
      <c r="C293" s="13">
        <v>1052</v>
      </c>
      <c r="D293" s="13">
        <v>0.67320000000000002</v>
      </c>
      <c r="E293" s="13">
        <v>10.050000000000001</v>
      </c>
      <c r="F293" s="13">
        <v>7.33</v>
      </c>
      <c r="G293" s="13">
        <v>10.28</v>
      </c>
      <c r="H293" s="28" t="s">
        <v>112</v>
      </c>
      <c r="I293" s="13">
        <v>0.37</v>
      </c>
      <c r="J293" s="13">
        <v>0</v>
      </c>
      <c r="K293" s="13">
        <v>282</v>
      </c>
    </row>
    <row r="294" spans="1:31" x14ac:dyDescent="0.3">
      <c r="A294" s="48">
        <v>37739</v>
      </c>
      <c r="B294" s="13">
        <v>101444</v>
      </c>
      <c r="C294" s="13">
        <v>1202</v>
      </c>
      <c r="D294" s="13">
        <v>0.76929999999999998</v>
      </c>
      <c r="E294" s="13">
        <v>10.68</v>
      </c>
      <c r="F294" s="13">
        <v>7.54</v>
      </c>
      <c r="G294" s="13">
        <v>14.48</v>
      </c>
      <c r="H294" s="28" t="s">
        <v>112</v>
      </c>
      <c r="I294" s="13">
        <v>0.27</v>
      </c>
      <c r="J294" s="13">
        <v>7.9</v>
      </c>
      <c r="K294" s="13">
        <v>292</v>
      </c>
      <c r="L294" s="13">
        <f>AVERAGE(K290:K294)</f>
        <v>5198.8</v>
      </c>
      <c r="M294" s="38">
        <f>GEOMEAN(K290:K294)</f>
        <v>886.75057481000954</v>
      </c>
      <c r="N294" s="45" t="s">
        <v>326</v>
      </c>
    </row>
    <row r="295" spans="1:31" x14ac:dyDescent="0.3">
      <c r="A295" s="48">
        <v>37746</v>
      </c>
      <c r="B295" s="13">
        <v>100524</v>
      </c>
      <c r="C295" s="28" t="e">
        <v>#VALUE!</v>
      </c>
      <c r="D295" s="28" t="e">
        <v>#VALUE!</v>
      </c>
      <c r="E295" s="13">
        <v>11.97</v>
      </c>
      <c r="F295" s="28" t="s">
        <v>267</v>
      </c>
      <c r="G295" s="13">
        <v>14.48</v>
      </c>
      <c r="H295" s="28" t="s">
        <v>112</v>
      </c>
      <c r="I295" s="13">
        <v>1.2</v>
      </c>
      <c r="J295" s="13">
        <v>7.7</v>
      </c>
      <c r="K295" s="13">
        <v>15531</v>
      </c>
    </row>
    <row r="296" spans="1:31" x14ac:dyDescent="0.3">
      <c r="A296" s="48">
        <v>37749</v>
      </c>
      <c r="B296" s="13">
        <v>93103</v>
      </c>
      <c r="C296" s="13">
        <v>871</v>
      </c>
      <c r="D296" s="13">
        <v>0.5575</v>
      </c>
      <c r="E296" s="13">
        <v>8.49</v>
      </c>
      <c r="F296" s="13">
        <v>7.38</v>
      </c>
      <c r="G296" s="13">
        <v>16.079999999999998</v>
      </c>
      <c r="H296" s="28" t="s">
        <v>112</v>
      </c>
      <c r="I296" s="13">
        <v>0.32</v>
      </c>
      <c r="J296" s="13">
        <v>7.7</v>
      </c>
      <c r="K296" s="13">
        <v>836</v>
      </c>
    </row>
    <row r="297" spans="1:31" x14ac:dyDescent="0.3">
      <c r="A297" s="48">
        <v>37754</v>
      </c>
      <c r="B297" s="13">
        <v>102051</v>
      </c>
      <c r="C297" s="13">
        <v>976.3</v>
      </c>
      <c r="D297" s="13">
        <v>0.62480000000000002</v>
      </c>
      <c r="E297" s="13">
        <v>10.53</v>
      </c>
      <c r="F297" s="13">
        <v>7.45</v>
      </c>
      <c r="G297" s="13">
        <v>14.13</v>
      </c>
      <c r="H297" s="28" t="s">
        <v>112</v>
      </c>
      <c r="I297" s="13">
        <v>0.3</v>
      </c>
      <c r="J297" s="13">
        <v>71.900000000000006</v>
      </c>
      <c r="K297" s="13">
        <v>813</v>
      </c>
    </row>
    <row r="298" spans="1:31" x14ac:dyDescent="0.3">
      <c r="A298" s="48">
        <v>37761</v>
      </c>
      <c r="B298" s="13">
        <v>94434</v>
      </c>
      <c r="C298" s="13">
        <v>1093</v>
      </c>
      <c r="D298" s="13">
        <v>0.69969999999999999</v>
      </c>
      <c r="E298" s="13">
        <v>8.6999999999999993</v>
      </c>
      <c r="F298" s="13">
        <v>7.91</v>
      </c>
      <c r="G298" s="13">
        <v>17.61</v>
      </c>
      <c r="H298" s="28" t="s">
        <v>112</v>
      </c>
      <c r="I298" s="13">
        <v>0.25</v>
      </c>
      <c r="J298" s="13">
        <v>71.7</v>
      </c>
      <c r="K298" s="13">
        <v>1019</v>
      </c>
    </row>
    <row r="299" spans="1:31" x14ac:dyDescent="0.3">
      <c r="A299" s="48">
        <v>37768</v>
      </c>
      <c r="B299" s="13">
        <v>115238</v>
      </c>
      <c r="C299" s="13">
        <v>1117</v>
      </c>
      <c r="D299" s="13">
        <v>0.71499999999999997</v>
      </c>
      <c r="E299" s="13">
        <v>8.9600000000000009</v>
      </c>
      <c r="F299" s="13">
        <v>8.06</v>
      </c>
      <c r="G299" s="13">
        <v>16.95</v>
      </c>
      <c r="H299" s="28" t="s">
        <v>112</v>
      </c>
      <c r="I299" s="13">
        <v>0.2</v>
      </c>
      <c r="J299" s="13">
        <v>7.8</v>
      </c>
      <c r="K299" s="13">
        <v>1187</v>
      </c>
      <c r="L299" s="13">
        <f>AVERAGE(K295:K299)</f>
        <v>3877.2</v>
      </c>
      <c r="M299" s="38">
        <f>GEOMEAN(K295:K299)</f>
        <v>1664.2717031700411</v>
      </c>
      <c r="N299" s="45" t="s">
        <v>327</v>
      </c>
    </row>
    <row r="300" spans="1:31" x14ac:dyDescent="0.3">
      <c r="A300" s="48">
        <v>37774</v>
      </c>
      <c r="B300" s="13">
        <v>105651</v>
      </c>
      <c r="C300" s="13">
        <v>857</v>
      </c>
      <c r="D300" s="13">
        <v>0.54890000000000005</v>
      </c>
      <c r="E300" s="13">
        <v>9.01</v>
      </c>
      <c r="F300" s="13">
        <v>7.91</v>
      </c>
      <c r="G300" s="13">
        <v>14.54</v>
      </c>
      <c r="H300" s="28" t="s">
        <v>112</v>
      </c>
      <c r="I300" s="13">
        <v>0.31</v>
      </c>
      <c r="J300" s="13">
        <v>7.8</v>
      </c>
      <c r="K300" s="13">
        <v>471</v>
      </c>
    </row>
    <row r="301" spans="1:31" x14ac:dyDescent="0.3">
      <c r="A301" s="48">
        <v>37782</v>
      </c>
      <c r="B301" s="13">
        <v>93515</v>
      </c>
      <c r="C301" s="13">
        <v>1138</v>
      </c>
      <c r="D301" s="13">
        <v>0.72859999999999991</v>
      </c>
      <c r="E301" s="13">
        <v>8.65</v>
      </c>
      <c r="F301" s="13">
        <v>7.39</v>
      </c>
      <c r="G301" s="13">
        <v>16.77</v>
      </c>
      <c r="H301" s="28" t="s">
        <v>112</v>
      </c>
      <c r="I301" s="13">
        <v>0.4</v>
      </c>
      <c r="J301" s="13">
        <v>7.7</v>
      </c>
      <c r="K301" s="13">
        <v>1989</v>
      </c>
      <c r="O301" s="28" t="s">
        <v>321</v>
      </c>
      <c r="P301" s="28">
        <v>89.8</v>
      </c>
      <c r="Q301" s="28" t="s">
        <v>321</v>
      </c>
      <c r="R301" s="28" t="s">
        <v>321</v>
      </c>
      <c r="S301" s="28" t="s">
        <v>321</v>
      </c>
      <c r="T301" s="28" t="s">
        <v>321</v>
      </c>
      <c r="U301" s="28" t="s">
        <v>321</v>
      </c>
      <c r="V301" s="28" t="s">
        <v>321</v>
      </c>
      <c r="W301" s="28" t="s">
        <v>321</v>
      </c>
      <c r="X301" s="28">
        <v>146</v>
      </c>
      <c r="Y301" s="28" t="s">
        <v>321</v>
      </c>
      <c r="Z301" s="28">
        <v>0.56000000000000005</v>
      </c>
      <c r="AA301" s="28" t="s">
        <v>321</v>
      </c>
      <c r="AB301" s="28">
        <v>80</v>
      </c>
      <c r="AC301" s="28" t="s">
        <v>321</v>
      </c>
      <c r="AD301" s="28">
        <v>372</v>
      </c>
      <c r="AE301" s="28" t="s">
        <v>321</v>
      </c>
    </row>
    <row r="302" spans="1:31" x14ac:dyDescent="0.3">
      <c r="A302" s="48">
        <v>37791</v>
      </c>
      <c r="B302" s="13">
        <v>100153</v>
      </c>
      <c r="C302" s="13">
        <v>1042</v>
      </c>
      <c r="D302" s="13">
        <v>0.66699999999999993</v>
      </c>
      <c r="E302" s="13">
        <v>7.57</v>
      </c>
      <c r="F302" s="13">
        <v>7.87</v>
      </c>
      <c r="G302" s="13">
        <v>20.190000000000001</v>
      </c>
      <c r="H302" s="28" t="s">
        <v>112</v>
      </c>
      <c r="I302" s="13">
        <v>0.1</v>
      </c>
      <c r="J302" s="13">
        <v>8</v>
      </c>
      <c r="K302" s="13">
        <v>1483</v>
      </c>
    </row>
    <row r="303" spans="1:31" x14ac:dyDescent="0.3">
      <c r="A303" s="48">
        <v>37796</v>
      </c>
      <c r="B303" s="13">
        <v>101957</v>
      </c>
      <c r="C303" s="13">
        <v>945</v>
      </c>
      <c r="D303" s="13">
        <v>0.60499999999999998</v>
      </c>
      <c r="E303" s="13">
        <v>7.56</v>
      </c>
      <c r="F303" s="13">
        <v>7.56</v>
      </c>
      <c r="G303" s="13">
        <v>20.93</v>
      </c>
      <c r="H303" s="28" t="s">
        <v>112</v>
      </c>
      <c r="I303" s="13">
        <v>1.1100000000000001</v>
      </c>
      <c r="J303" s="13">
        <v>7.8</v>
      </c>
      <c r="K303" s="13">
        <v>1153</v>
      </c>
    </row>
    <row r="304" spans="1:31" x14ac:dyDescent="0.3">
      <c r="A304" s="48">
        <v>37802</v>
      </c>
      <c r="B304" s="13">
        <v>104306</v>
      </c>
      <c r="C304" s="13">
        <v>1098</v>
      </c>
      <c r="D304" s="13">
        <v>0.70300000000000007</v>
      </c>
      <c r="E304" s="13">
        <v>7.39</v>
      </c>
      <c r="F304" s="13">
        <v>8.1300000000000008</v>
      </c>
      <c r="G304" s="13">
        <v>21.92</v>
      </c>
      <c r="H304" s="28" t="s">
        <v>112</v>
      </c>
      <c r="I304" s="13">
        <v>0.1</v>
      </c>
      <c r="J304" s="13">
        <v>8</v>
      </c>
      <c r="K304" s="13">
        <v>683</v>
      </c>
      <c r="L304" s="13">
        <f>AVERAGE(K300:K304)</f>
        <v>1155.8</v>
      </c>
      <c r="M304" s="38">
        <f>GEOMEAN(K300:K304)</f>
        <v>1018.144384890856</v>
      </c>
      <c r="N304" s="45" t="s">
        <v>329</v>
      </c>
    </row>
    <row r="305" spans="1:31" x14ac:dyDescent="0.3">
      <c r="A305" s="48">
        <v>37812</v>
      </c>
      <c r="B305" s="13">
        <v>93958</v>
      </c>
      <c r="C305" s="13">
        <v>380</v>
      </c>
      <c r="D305" s="13">
        <v>0.24299999999999999</v>
      </c>
      <c r="E305" s="13">
        <v>8.66</v>
      </c>
      <c r="F305" s="13">
        <v>7.83</v>
      </c>
      <c r="G305" s="13">
        <v>21.69</v>
      </c>
      <c r="H305" s="28" t="s">
        <v>112</v>
      </c>
      <c r="I305" s="13">
        <v>0.1</v>
      </c>
      <c r="J305" s="13">
        <v>7.8</v>
      </c>
      <c r="K305" s="13">
        <v>2359</v>
      </c>
    </row>
    <row r="306" spans="1:31" x14ac:dyDescent="0.3">
      <c r="A306" s="48">
        <v>37816</v>
      </c>
      <c r="B306" s="13">
        <v>103638</v>
      </c>
      <c r="C306" s="13">
        <v>885</v>
      </c>
      <c r="D306" s="13">
        <v>0.56699999999999995</v>
      </c>
      <c r="E306" s="13">
        <v>8.58</v>
      </c>
      <c r="F306" s="13">
        <v>8.01</v>
      </c>
      <c r="G306" s="13">
        <v>21.14</v>
      </c>
      <c r="H306" s="28" t="s">
        <v>112</v>
      </c>
      <c r="I306" s="13">
        <v>0.1</v>
      </c>
      <c r="J306" s="13">
        <v>8.1</v>
      </c>
      <c r="K306" s="13">
        <v>512</v>
      </c>
    </row>
    <row r="307" spans="1:31" x14ac:dyDescent="0.3">
      <c r="A307" s="48">
        <v>37819</v>
      </c>
      <c r="B307" s="13">
        <v>100500</v>
      </c>
      <c r="C307" s="13">
        <v>0</v>
      </c>
      <c r="D307" s="13">
        <v>0</v>
      </c>
      <c r="G307" s="13" t="s">
        <v>816</v>
      </c>
    </row>
    <row r="308" spans="1:31" x14ac:dyDescent="0.3">
      <c r="A308" s="48">
        <v>37824</v>
      </c>
      <c r="B308" s="13">
        <v>91538</v>
      </c>
      <c r="C308" s="13">
        <v>581.29999999999995</v>
      </c>
      <c r="D308" s="13">
        <v>0.372</v>
      </c>
      <c r="E308" s="13">
        <v>8.09</v>
      </c>
      <c r="F308" s="13">
        <v>7.85</v>
      </c>
      <c r="G308" s="13">
        <v>20.63</v>
      </c>
      <c r="H308" s="28" t="s">
        <v>112</v>
      </c>
      <c r="I308" s="13">
        <v>0.53</v>
      </c>
      <c r="J308" s="13">
        <v>71.599999999999994</v>
      </c>
      <c r="K308" s="13">
        <v>5794</v>
      </c>
    </row>
    <row r="309" spans="1:31" x14ac:dyDescent="0.3">
      <c r="A309" s="48">
        <v>37831</v>
      </c>
      <c r="B309" s="13">
        <v>100817</v>
      </c>
      <c r="C309" s="13">
        <v>650</v>
      </c>
      <c r="D309" s="13">
        <v>0.41599999999999998</v>
      </c>
      <c r="E309" s="13">
        <v>9.18</v>
      </c>
      <c r="F309" s="13">
        <v>7.85</v>
      </c>
      <c r="G309" s="13">
        <v>20.22</v>
      </c>
      <c r="H309" s="28" t="s">
        <v>112</v>
      </c>
      <c r="I309" s="13">
        <v>0.1</v>
      </c>
      <c r="J309" s="13">
        <v>7.9</v>
      </c>
      <c r="K309" s="13">
        <v>1081</v>
      </c>
      <c r="L309" s="13">
        <f>AVERAGE(K305:K309)</f>
        <v>2436.5</v>
      </c>
      <c r="M309" s="38">
        <f>GEOMEAN(K305:K309)</f>
        <v>1658.4428933830268</v>
      </c>
      <c r="N309" s="45" t="s">
        <v>330</v>
      </c>
    </row>
    <row r="310" spans="1:31" x14ac:dyDescent="0.3">
      <c r="A310" s="48">
        <v>37840</v>
      </c>
      <c r="B310" s="13">
        <v>101802</v>
      </c>
      <c r="C310" s="13">
        <v>720.6</v>
      </c>
      <c r="D310" s="13">
        <v>0.4612</v>
      </c>
      <c r="E310" s="13">
        <v>13.31</v>
      </c>
      <c r="F310" s="13">
        <v>8.3000000000000007</v>
      </c>
      <c r="G310" s="13">
        <v>23.41</v>
      </c>
      <c r="H310" s="28" t="s">
        <v>112</v>
      </c>
      <c r="I310" s="13">
        <v>0.2</v>
      </c>
      <c r="J310" s="13">
        <v>48.4</v>
      </c>
      <c r="K310" s="13">
        <v>857</v>
      </c>
    </row>
    <row r="311" spans="1:31" x14ac:dyDescent="0.3">
      <c r="A311" s="48">
        <v>37845</v>
      </c>
      <c r="B311" s="13">
        <v>94225</v>
      </c>
      <c r="C311" s="13">
        <v>448</v>
      </c>
      <c r="D311" s="13">
        <v>0.28699999999999998</v>
      </c>
      <c r="E311" s="13">
        <v>6.85</v>
      </c>
      <c r="F311" s="13">
        <v>7.82</v>
      </c>
      <c r="G311" s="13">
        <v>21.49</v>
      </c>
      <c r="H311" s="28" t="s">
        <v>112</v>
      </c>
      <c r="I311" s="13">
        <v>0.3</v>
      </c>
      <c r="J311" s="13">
        <v>7.7</v>
      </c>
      <c r="K311" s="13">
        <v>6867</v>
      </c>
    </row>
    <row r="312" spans="1:31" x14ac:dyDescent="0.3">
      <c r="A312" s="48">
        <v>37851</v>
      </c>
      <c r="B312" s="13">
        <v>102655</v>
      </c>
      <c r="C312" s="13">
        <v>793</v>
      </c>
      <c r="D312" s="13">
        <v>0.50770000000000004</v>
      </c>
      <c r="E312" s="13">
        <v>8</v>
      </c>
      <c r="F312" s="13">
        <v>7.49</v>
      </c>
      <c r="G312" s="13">
        <v>20.89</v>
      </c>
      <c r="H312" s="28" t="s">
        <v>112</v>
      </c>
      <c r="I312" s="13">
        <v>1.81</v>
      </c>
      <c r="J312" s="13">
        <v>7.5</v>
      </c>
      <c r="K312" s="13">
        <v>218</v>
      </c>
    </row>
    <row r="313" spans="1:31" x14ac:dyDescent="0.3">
      <c r="A313" s="48">
        <v>37859</v>
      </c>
      <c r="B313" s="13">
        <v>100329</v>
      </c>
      <c r="C313" s="13">
        <v>998</v>
      </c>
      <c r="D313" s="13">
        <v>0.63900000000000001</v>
      </c>
      <c r="E313" s="13">
        <v>12.46</v>
      </c>
      <c r="F313" s="13">
        <v>8.25</v>
      </c>
      <c r="G313" s="13">
        <v>23.35</v>
      </c>
      <c r="H313" s="28" t="s">
        <v>112</v>
      </c>
      <c r="I313" s="13">
        <v>0.05</v>
      </c>
      <c r="J313" s="13">
        <v>7.7</v>
      </c>
      <c r="K313" s="13">
        <v>504</v>
      </c>
    </row>
    <row r="314" spans="1:31" x14ac:dyDescent="0.3">
      <c r="A314" s="48">
        <v>37861</v>
      </c>
      <c r="B314" s="13">
        <v>101214</v>
      </c>
      <c r="C314" s="13">
        <v>454</v>
      </c>
      <c r="D314" s="13">
        <v>0.29059999999999997</v>
      </c>
      <c r="E314" s="13">
        <v>7.1</v>
      </c>
      <c r="F314" s="13">
        <v>7.86</v>
      </c>
      <c r="G314" s="13">
        <v>26.05</v>
      </c>
      <c r="H314" s="28" t="s">
        <v>112</v>
      </c>
      <c r="I314" s="13">
        <v>0.23</v>
      </c>
      <c r="J314" s="13">
        <v>7.5</v>
      </c>
      <c r="K314" s="13">
        <v>19863</v>
      </c>
      <c r="L314" s="13">
        <f>AVERAGE(K310:K314)</f>
        <v>5661.8</v>
      </c>
      <c r="M314" s="38">
        <f>GEOMEAN(K310:K314)</f>
        <v>1666.2338321905147</v>
      </c>
      <c r="N314" s="45" t="s">
        <v>331</v>
      </c>
    </row>
    <row r="315" spans="1:31" x14ac:dyDescent="0.3">
      <c r="A315" s="48">
        <v>37868</v>
      </c>
      <c r="B315" s="13">
        <v>95654</v>
      </c>
      <c r="C315" s="13">
        <v>825</v>
      </c>
      <c r="D315" s="13">
        <v>0.52800000000000002</v>
      </c>
      <c r="E315" s="13">
        <v>8.0500000000000007</v>
      </c>
      <c r="F315" s="13">
        <v>7.93</v>
      </c>
      <c r="G315" s="13">
        <v>19.149999999999999</v>
      </c>
      <c r="H315" s="28" t="s">
        <v>112</v>
      </c>
      <c r="I315" s="13">
        <v>0.5</v>
      </c>
      <c r="J315" s="13">
        <v>7.9</v>
      </c>
      <c r="K315" s="13">
        <v>987</v>
      </c>
    </row>
    <row r="316" spans="1:31" x14ac:dyDescent="0.3">
      <c r="A316" s="48">
        <v>37874</v>
      </c>
      <c r="B316" s="13">
        <v>95003</v>
      </c>
      <c r="C316" s="13">
        <v>863</v>
      </c>
      <c r="D316" s="13">
        <v>0.55210000000000004</v>
      </c>
      <c r="E316" s="13">
        <v>8.49</v>
      </c>
      <c r="F316" s="13">
        <v>7.98</v>
      </c>
      <c r="G316" s="13">
        <v>19.559999999999999</v>
      </c>
      <c r="H316" s="28" t="s">
        <v>112</v>
      </c>
      <c r="I316" s="13">
        <v>0.63</v>
      </c>
      <c r="J316" s="13">
        <v>7.5</v>
      </c>
      <c r="K316" s="13">
        <v>842</v>
      </c>
      <c r="O316" s="28" t="s">
        <v>321</v>
      </c>
      <c r="P316" s="28">
        <v>83.4</v>
      </c>
      <c r="Q316" s="28" t="s">
        <v>321</v>
      </c>
      <c r="R316" s="28">
        <v>6.3</v>
      </c>
      <c r="S316" s="28" t="s">
        <v>321</v>
      </c>
      <c r="T316" s="28" t="s">
        <v>321</v>
      </c>
      <c r="U316" s="28" t="s">
        <v>321</v>
      </c>
      <c r="V316" s="28" t="s">
        <v>321</v>
      </c>
      <c r="W316" s="28" t="s">
        <v>321</v>
      </c>
      <c r="X316" s="28">
        <v>118</v>
      </c>
      <c r="Y316" s="28" t="s">
        <v>321</v>
      </c>
      <c r="Z316" s="28">
        <v>0.52</v>
      </c>
      <c r="AA316" s="28" t="s">
        <v>321</v>
      </c>
      <c r="AB316" s="28">
        <v>88</v>
      </c>
      <c r="AC316" s="28" t="s">
        <v>321</v>
      </c>
      <c r="AD316" s="28">
        <v>376</v>
      </c>
      <c r="AE316" s="28" t="s">
        <v>321</v>
      </c>
    </row>
    <row r="317" spans="1:31" x14ac:dyDescent="0.3">
      <c r="A317" s="48">
        <v>37880</v>
      </c>
      <c r="B317" s="13">
        <v>95329</v>
      </c>
      <c r="C317" s="13">
        <v>1060</v>
      </c>
      <c r="D317" s="13">
        <v>0.6784</v>
      </c>
      <c r="E317" s="13">
        <v>10.27</v>
      </c>
      <c r="F317" s="13">
        <v>7.95</v>
      </c>
      <c r="G317" s="13">
        <v>16.72</v>
      </c>
      <c r="H317" s="28" t="s">
        <v>112</v>
      </c>
      <c r="I317" s="13">
        <v>0.38</v>
      </c>
      <c r="J317" s="13">
        <v>70.7</v>
      </c>
      <c r="K317" s="13">
        <v>278</v>
      </c>
    </row>
    <row r="318" spans="1:31" x14ac:dyDescent="0.3">
      <c r="A318" s="48">
        <v>37886</v>
      </c>
      <c r="B318" s="13">
        <v>115200</v>
      </c>
      <c r="C318" s="13">
        <v>224</v>
      </c>
      <c r="D318" s="13">
        <v>0.14300000000000002</v>
      </c>
      <c r="E318" s="13">
        <v>6.38</v>
      </c>
      <c r="F318" s="13">
        <v>7.94</v>
      </c>
      <c r="G318" s="13">
        <v>19.3</v>
      </c>
      <c r="H318" s="28" t="s">
        <v>112</v>
      </c>
      <c r="I318" s="13">
        <v>0.3</v>
      </c>
      <c r="J318" s="13">
        <v>7.8</v>
      </c>
      <c r="K318" s="13">
        <v>19863</v>
      </c>
    </row>
    <row r="319" spans="1:31" x14ac:dyDescent="0.3">
      <c r="A319" s="48">
        <v>37894</v>
      </c>
      <c r="B319" s="13">
        <v>110714</v>
      </c>
      <c r="C319" s="13">
        <v>707</v>
      </c>
      <c r="D319" s="13">
        <v>0.45279999999999998</v>
      </c>
      <c r="E319" s="13">
        <v>13.04</v>
      </c>
      <c r="F319" s="13">
        <v>7.42</v>
      </c>
      <c r="G319" s="13">
        <v>12.03</v>
      </c>
      <c r="H319" s="28" t="s">
        <v>112</v>
      </c>
      <c r="I319" s="13">
        <v>0.57999999999999996</v>
      </c>
      <c r="J319" s="13">
        <v>7.7</v>
      </c>
      <c r="K319" s="13">
        <v>4884</v>
      </c>
      <c r="L319" s="13">
        <f>AVERAGE(K315:K319)</f>
        <v>5370.8</v>
      </c>
      <c r="M319" s="38">
        <f>GEOMEAN(K315:K319)</f>
        <v>1862.5112625422826</v>
      </c>
      <c r="N319" s="45" t="s">
        <v>335</v>
      </c>
    </row>
    <row r="320" spans="1:31" x14ac:dyDescent="0.3">
      <c r="A320" s="48">
        <v>37903</v>
      </c>
      <c r="B320" s="13">
        <v>104055</v>
      </c>
      <c r="C320" s="13">
        <v>983</v>
      </c>
      <c r="D320" s="13">
        <v>0.629</v>
      </c>
      <c r="E320" s="13">
        <v>9.93</v>
      </c>
      <c r="F320" s="13">
        <v>8.06</v>
      </c>
      <c r="G320" s="13">
        <v>15.85</v>
      </c>
      <c r="H320" s="36" t="s">
        <v>112</v>
      </c>
      <c r="I320" s="13">
        <v>0.4</v>
      </c>
      <c r="J320" s="13">
        <v>7.9</v>
      </c>
      <c r="K320" s="13">
        <v>613</v>
      </c>
    </row>
    <row r="321" spans="1:31" x14ac:dyDescent="0.3">
      <c r="A321" s="48">
        <v>37908</v>
      </c>
      <c r="B321" s="13">
        <v>101156</v>
      </c>
      <c r="C321" s="13">
        <v>145.4</v>
      </c>
      <c r="D321" s="13">
        <v>9.3100000000000002E-2</v>
      </c>
      <c r="E321" s="13">
        <v>8.48</v>
      </c>
      <c r="F321" s="13">
        <v>8.0399999999999991</v>
      </c>
      <c r="G321" s="13">
        <v>14.78</v>
      </c>
      <c r="H321" s="36" t="s">
        <v>112</v>
      </c>
      <c r="I321" s="13">
        <v>0.56000000000000005</v>
      </c>
      <c r="J321" s="13">
        <v>71.5</v>
      </c>
      <c r="K321" s="13">
        <v>24192</v>
      </c>
    </row>
    <row r="322" spans="1:31" x14ac:dyDescent="0.3">
      <c r="A322" s="48">
        <v>37914</v>
      </c>
      <c r="B322" s="13">
        <v>100338</v>
      </c>
      <c r="C322" s="13">
        <v>917.1</v>
      </c>
      <c r="D322" s="13">
        <v>0.58699999999999997</v>
      </c>
      <c r="E322" s="13">
        <v>10.58</v>
      </c>
      <c r="F322" s="13">
        <v>7.97</v>
      </c>
      <c r="G322" s="13">
        <v>12.16</v>
      </c>
      <c r="H322" s="36" t="s">
        <v>112</v>
      </c>
      <c r="I322" s="13">
        <v>0.32</v>
      </c>
      <c r="J322" s="13">
        <v>96.7</v>
      </c>
      <c r="K322" s="13">
        <v>259</v>
      </c>
    </row>
    <row r="323" spans="1:31" x14ac:dyDescent="0.3">
      <c r="A323" s="48">
        <v>37917</v>
      </c>
      <c r="B323" s="13">
        <v>100931</v>
      </c>
      <c r="C323" s="13">
        <v>1045</v>
      </c>
      <c r="D323" s="13">
        <v>0.66879999999999995</v>
      </c>
      <c r="E323" s="13">
        <v>9.3699999999999992</v>
      </c>
      <c r="F323" s="13">
        <v>7.91</v>
      </c>
      <c r="G323" s="13">
        <v>10.71</v>
      </c>
      <c r="H323" s="36" t="s">
        <v>112</v>
      </c>
      <c r="I323" s="13">
        <v>0.02</v>
      </c>
      <c r="J323" s="13">
        <v>76.5</v>
      </c>
      <c r="K323" s="13">
        <v>959</v>
      </c>
    </row>
    <row r="324" spans="1:31" x14ac:dyDescent="0.3">
      <c r="A324" s="48">
        <v>37922</v>
      </c>
      <c r="B324" s="13">
        <v>102253</v>
      </c>
      <c r="C324" s="13">
        <v>709.6</v>
      </c>
      <c r="D324" s="13">
        <v>0.4541</v>
      </c>
      <c r="E324" s="13">
        <v>10.23</v>
      </c>
      <c r="F324" s="13">
        <v>7.76</v>
      </c>
      <c r="G324" s="13">
        <v>8.56</v>
      </c>
      <c r="H324" s="36" t="s">
        <v>112</v>
      </c>
      <c r="I324" s="13">
        <v>0.34</v>
      </c>
      <c r="J324" s="13">
        <v>96.3</v>
      </c>
      <c r="K324" s="13">
        <v>2014</v>
      </c>
      <c r="L324" s="13">
        <f>AVERAGE(K320:K324)</f>
        <v>5607.4</v>
      </c>
      <c r="M324" s="38">
        <f>GEOMEAN(K320:K324)</f>
        <v>1493.0075955317081</v>
      </c>
      <c r="N324" s="45" t="s">
        <v>336</v>
      </c>
    </row>
    <row r="325" spans="1:31" x14ac:dyDescent="0.3">
      <c r="A325" s="48">
        <v>37930</v>
      </c>
      <c r="B325" s="13">
        <v>94902</v>
      </c>
      <c r="C325" s="13">
        <v>925</v>
      </c>
      <c r="D325" s="13">
        <v>0.59250000000000003</v>
      </c>
      <c r="E325" s="13">
        <v>8.59</v>
      </c>
      <c r="F325" s="13">
        <v>7.27</v>
      </c>
      <c r="G325" s="13">
        <v>13.82</v>
      </c>
      <c r="H325" s="36" t="s">
        <v>112</v>
      </c>
      <c r="I325" s="13">
        <v>0.45</v>
      </c>
      <c r="J325" s="13">
        <v>8</v>
      </c>
      <c r="K325" s="13">
        <v>86</v>
      </c>
    </row>
    <row r="326" spans="1:31" x14ac:dyDescent="0.3">
      <c r="A326" s="48">
        <v>37937</v>
      </c>
      <c r="B326" s="13">
        <v>100406</v>
      </c>
      <c r="C326" s="13">
        <v>647</v>
      </c>
      <c r="D326" s="13">
        <v>0.41399999999999998</v>
      </c>
      <c r="E326" s="13">
        <v>8.4600000000000009</v>
      </c>
      <c r="F326" s="13">
        <v>7.12</v>
      </c>
      <c r="G326" s="13">
        <v>12.81</v>
      </c>
      <c r="H326" s="36" t="s">
        <v>112</v>
      </c>
      <c r="I326" s="13">
        <v>0.1</v>
      </c>
      <c r="J326" s="13">
        <v>7.9</v>
      </c>
      <c r="K326" s="13">
        <v>6488</v>
      </c>
    </row>
    <row r="327" spans="1:31" x14ac:dyDescent="0.3">
      <c r="A327" s="48">
        <v>37942</v>
      </c>
      <c r="B327" s="13">
        <v>111938</v>
      </c>
      <c r="C327" s="13">
        <v>913</v>
      </c>
      <c r="D327" s="13">
        <v>0.58399999999999996</v>
      </c>
      <c r="E327" s="13">
        <v>13.87</v>
      </c>
      <c r="F327" s="13">
        <v>8.1999999999999993</v>
      </c>
      <c r="G327" s="13">
        <v>9.06</v>
      </c>
      <c r="H327" s="36" t="s">
        <v>112</v>
      </c>
      <c r="I327" s="13">
        <v>0.3</v>
      </c>
      <c r="J327" s="13">
        <v>8.1</v>
      </c>
      <c r="K327" s="13">
        <v>259</v>
      </c>
    </row>
    <row r="328" spans="1:31" x14ac:dyDescent="0.3">
      <c r="A328" s="48">
        <v>37944</v>
      </c>
      <c r="B328" s="13">
        <v>94749</v>
      </c>
      <c r="C328" s="13">
        <v>361.5</v>
      </c>
      <c r="D328" s="13">
        <v>0.23139999999999999</v>
      </c>
      <c r="E328" s="13">
        <v>8.91</v>
      </c>
      <c r="F328" s="13">
        <v>7.31</v>
      </c>
      <c r="G328" s="13">
        <v>12.18</v>
      </c>
      <c r="H328" s="36" t="s">
        <v>112</v>
      </c>
      <c r="I328" s="13">
        <v>0.34</v>
      </c>
      <c r="J328" s="13">
        <v>56.3</v>
      </c>
      <c r="K328" s="13">
        <v>6131</v>
      </c>
    </row>
    <row r="329" spans="1:31" x14ac:dyDescent="0.3">
      <c r="A329" s="48">
        <v>37949</v>
      </c>
      <c r="B329" s="13">
        <v>110215</v>
      </c>
      <c r="C329" s="13">
        <v>287.10000000000002</v>
      </c>
      <c r="D329" s="13">
        <v>0.18380000000000002</v>
      </c>
      <c r="E329" s="13">
        <v>11.32</v>
      </c>
      <c r="F329" s="13">
        <v>7.83</v>
      </c>
      <c r="G329" s="13">
        <v>7.17</v>
      </c>
      <c r="H329" s="36" t="s">
        <v>112</v>
      </c>
      <c r="I329" s="13">
        <v>0.03</v>
      </c>
      <c r="J329" s="13">
        <v>91.3</v>
      </c>
      <c r="K329" s="13">
        <v>15531</v>
      </c>
      <c r="L329" s="13">
        <f>AVERAGE(K325:K329)</f>
        <v>5699</v>
      </c>
      <c r="M329" s="38">
        <f>GEOMEAN(K325:K329)</f>
        <v>1689.3823730998211</v>
      </c>
      <c r="N329" s="45" t="s">
        <v>337</v>
      </c>
    </row>
    <row r="330" spans="1:31" x14ac:dyDescent="0.3">
      <c r="A330" s="48">
        <v>37963</v>
      </c>
      <c r="B330" s="13">
        <v>104328</v>
      </c>
      <c r="C330" s="13">
        <v>943</v>
      </c>
      <c r="D330" s="13">
        <v>0.60299999999999998</v>
      </c>
      <c r="E330" s="13">
        <v>13.43</v>
      </c>
      <c r="F330" s="13">
        <v>7.99</v>
      </c>
      <c r="G330" s="13">
        <v>4.01</v>
      </c>
      <c r="H330" s="36" t="s">
        <v>112</v>
      </c>
      <c r="I330" s="13">
        <v>0</v>
      </c>
      <c r="J330" s="13">
        <v>8</v>
      </c>
      <c r="K330" s="13">
        <v>3076</v>
      </c>
      <c r="O330" s="28" t="s">
        <v>321</v>
      </c>
      <c r="P330" s="28">
        <v>70.5</v>
      </c>
      <c r="Q330" s="28" t="s">
        <v>321</v>
      </c>
      <c r="R330" s="28" t="s">
        <v>321</v>
      </c>
      <c r="S330" s="28" t="s">
        <v>321</v>
      </c>
      <c r="T330" s="28">
        <v>9.3000000000000007</v>
      </c>
      <c r="U330" s="28" t="s">
        <v>321</v>
      </c>
      <c r="V330" s="28" t="s">
        <v>321</v>
      </c>
      <c r="W330" s="28">
        <v>6.5</v>
      </c>
      <c r="X330" s="28">
        <v>113</v>
      </c>
      <c r="Y330" s="28" t="s">
        <v>321</v>
      </c>
      <c r="Z330" s="28">
        <v>0.42</v>
      </c>
      <c r="AA330" s="28" t="s">
        <v>321</v>
      </c>
      <c r="AB330" s="28">
        <v>61.2</v>
      </c>
      <c r="AC330" s="28" t="s">
        <v>321</v>
      </c>
      <c r="AD330" s="28">
        <v>312</v>
      </c>
      <c r="AE330" s="28" t="s">
        <v>321</v>
      </c>
    </row>
    <row r="331" spans="1:31" x14ac:dyDescent="0.3">
      <c r="A331" s="48">
        <v>37965</v>
      </c>
      <c r="B331" s="13">
        <v>102335</v>
      </c>
      <c r="C331" s="13">
        <v>602.4</v>
      </c>
      <c r="D331" s="13">
        <v>0.38550000000000001</v>
      </c>
      <c r="E331" s="13">
        <v>10.58</v>
      </c>
      <c r="F331" s="13">
        <v>7.2</v>
      </c>
      <c r="G331" s="13">
        <v>8.84</v>
      </c>
      <c r="H331" s="36" t="s">
        <v>112</v>
      </c>
      <c r="I331" s="13">
        <v>0.22</v>
      </c>
      <c r="J331" s="13">
        <v>71</v>
      </c>
      <c r="K331" s="13">
        <v>8164</v>
      </c>
    </row>
    <row r="332" spans="1:31" x14ac:dyDescent="0.3">
      <c r="A332" s="48">
        <v>37971</v>
      </c>
      <c r="B332" s="13">
        <v>101745</v>
      </c>
      <c r="C332" s="13">
        <v>1941</v>
      </c>
      <c r="D332" s="13">
        <v>1.242</v>
      </c>
      <c r="E332" s="13">
        <v>12.93</v>
      </c>
      <c r="F332" s="13">
        <v>7.08</v>
      </c>
      <c r="G332" s="13">
        <v>3.03</v>
      </c>
      <c r="H332" s="36" t="s">
        <v>112</v>
      </c>
      <c r="I332" s="13">
        <v>0.3</v>
      </c>
      <c r="J332" s="13">
        <v>59.1</v>
      </c>
      <c r="K332" s="13">
        <v>2254</v>
      </c>
    </row>
    <row r="333" spans="1:31" x14ac:dyDescent="0.3">
      <c r="A333" s="48">
        <v>37973</v>
      </c>
      <c r="B333" s="13">
        <v>102500</v>
      </c>
      <c r="C333" s="13">
        <v>1211</v>
      </c>
      <c r="D333" s="13">
        <v>0.77500000000000002</v>
      </c>
      <c r="E333" s="13">
        <v>19.22</v>
      </c>
      <c r="F333" s="13">
        <v>7.22</v>
      </c>
      <c r="G333" s="13">
        <v>0.45</v>
      </c>
      <c r="H333" s="36" t="s">
        <v>112</v>
      </c>
      <c r="I333" s="13">
        <v>0.21</v>
      </c>
      <c r="J333" s="13">
        <v>75.099999999999994</v>
      </c>
      <c r="K333" s="13">
        <v>1989</v>
      </c>
    </row>
    <row r="334" spans="1:31" x14ac:dyDescent="0.3">
      <c r="A334" s="48">
        <v>37977</v>
      </c>
      <c r="B334" s="13">
        <v>111304</v>
      </c>
      <c r="C334" s="13">
        <v>1619</v>
      </c>
      <c r="D334" s="13">
        <v>1.036</v>
      </c>
      <c r="E334" s="13">
        <v>11.36</v>
      </c>
      <c r="F334" s="13">
        <v>8.01</v>
      </c>
      <c r="G334" s="13">
        <v>4.4800000000000004</v>
      </c>
      <c r="H334" s="36" t="s">
        <v>112</v>
      </c>
      <c r="I334" s="13">
        <v>0.15</v>
      </c>
      <c r="J334" s="13">
        <v>7</v>
      </c>
      <c r="K334" s="13">
        <v>1187</v>
      </c>
      <c r="L334" s="13">
        <f>AVERAGE(K330:K334)</f>
        <v>3334</v>
      </c>
      <c r="M334" s="38">
        <f>GEOMEAN(K330:K334)</f>
        <v>2661.8632980139546</v>
      </c>
      <c r="N334" s="45" t="s">
        <v>338</v>
      </c>
    </row>
    <row r="335" spans="1:31" x14ac:dyDescent="0.3">
      <c r="A335" s="48">
        <v>37994</v>
      </c>
      <c r="B335" s="13">
        <v>104631</v>
      </c>
      <c r="C335" s="13">
        <v>1006</v>
      </c>
      <c r="D335" s="13">
        <v>0.64369999999999994</v>
      </c>
      <c r="E335" s="13">
        <v>13.27</v>
      </c>
      <c r="F335" s="13">
        <v>7.66</v>
      </c>
      <c r="G335" s="13">
        <v>1.1399999999999999</v>
      </c>
      <c r="H335" s="36" t="s">
        <v>112</v>
      </c>
      <c r="I335" s="13">
        <v>0.16</v>
      </c>
      <c r="J335" s="13">
        <v>7.8</v>
      </c>
      <c r="K335" s="13">
        <v>4786</v>
      </c>
    </row>
    <row r="336" spans="1:31" x14ac:dyDescent="0.3">
      <c r="A336" s="48">
        <v>37999</v>
      </c>
      <c r="B336" s="13">
        <v>103908</v>
      </c>
      <c r="C336" s="13">
        <v>1102</v>
      </c>
      <c r="D336" s="13">
        <v>0.70499999999999996</v>
      </c>
      <c r="E336" s="13">
        <v>13.21</v>
      </c>
      <c r="F336" s="13">
        <v>7.66</v>
      </c>
      <c r="G336" s="13">
        <v>2.35</v>
      </c>
      <c r="H336" s="36" t="s">
        <v>112</v>
      </c>
      <c r="I336" s="13">
        <v>0.2</v>
      </c>
      <c r="J336" s="13">
        <v>7.9</v>
      </c>
      <c r="K336" s="13">
        <v>1201</v>
      </c>
    </row>
    <row r="337" spans="1:31" x14ac:dyDescent="0.3">
      <c r="A337" s="48">
        <v>38008</v>
      </c>
      <c r="B337" s="13">
        <v>95411</v>
      </c>
      <c r="C337" s="13">
        <v>1173</v>
      </c>
      <c r="D337" s="13">
        <v>0.75060000000000004</v>
      </c>
      <c r="E337" s="13">
        <v>13.58</v>
      </c>
      <c r="F337" s="13">
        <v>7.02</v>
      </c>
      <c r="G337" s="13">
        <v>-0.12</v>
      </c>
      <c r="H337" s="36" t="s">
        <v>112</v>
      </c>
      <c r="I337" s="13">
        <v>0.37</v>
      </c>
      <c r="J337" s="13">
        <v>7.4</v>
      </c>
      <c r="K337" s="13">
        <v>627</v>
      </c>
    </row>
    <row r="338" spans="1:31" x14ac:dyDescent="0.3">
      <c r="A338" s="48">
        <v>38012</v>
      </c>
      <c r="B338" s="13">
        <v>110811</v>
      </c>
      <c r="C338" s="13">
        <v>1161</v>
      </c>
      <c r="D338" s="13">
        <v>0.74329999999999996</v>
      </c>
      <c r="E338" s="13">
        <v>14.67</v>
      </c>
      <c r="F338" s="13">
        <v>7</v>
      </c>
      <c r="G338" s="13">
        <v>-0.01</v>
      </c>
      <c r="H338" s="36" t="s">
        <v>112</v>
      </c>
      <c r="I338" s="13">
        <v>0.12</v>
      </c>
      <c r="J338" s="13">
        <v>7.7</v>
      </c>
      <c r="K338" s="13">
        <v>1086</v>
      </c>
    </row>
    <row r="339" spans="1:31" x14ac:dyDescent="0.3">
      <c r="A339" s="48">
        <v>38014</v>
      </c>
      <c r="B339" s="13">
        <v>95206</v>
      </c>
      <c r="C339" s="13">
        <v>2289</v>
      </c>
      <c r="D339" s="13">
        <v>1.4650000000000001</v>
      </c>
      <c r="E339" s="13">
        <v>12.24</v>
      </c>
      <c r="F339" s="13">
        <v>7.62</v>
      </c>
      <c r="G339" s="13">
        <v>0.01</v>
      </c>
      <c r="H339" s="36" t="s">
        <v>112</v>
      </c>
      <c r="I339" s="13">
        <v>0.08</v>
      </c>
      <c r="J339" s="13">
        <v>73.3</v>
      </c>
      <c r="K339" s="13">
        <v>1187</v>
      </c>
      <c r="L339" s="13">
        <f>AVERAGE(K335:K339)</f>
        <v>1777.4</v>
      </c>
      <c r="M339" s="38">
        <f>GEOMEAN(K335:K339)</f>
        <v>1359.6050134458603</v>
      </c>
      <c r="N339" s="45" t="s">
        <v>339</v>
      </c>
    </row>
    <row r="340" spans="1:31" x14ac:dyDescent="0.3">
      <c r="A340" s="48">
        <v>38020</v>
      </c>
      <c r="B340" s="13">
        <v>101659</v>
      </c>
      <c r="C340" s="13">
        <v>3870</v>
      </c>
      <c r="D340" s="13">
        <v>2.4769999999999999</v>
      </c>
      <c r="E340" s="13">
        <v>15.1</v>
      </c>
      <c r="F340" s="13">
        <v>7.35</v>
      </c>
      <c r="G340" s="13">
        <v>-0.25</v>
      </c>
      <c r="H340" s="36" t="s">
        <v>112</v>
      </c>
      <c r="I340" s="13">
        <v>1.1399999999999999</v>
      </c>
      <c r="J340" s="13">
        <v>70.7</v>
      </c>
      <c r="K340" s="13">
        <v>1789</v>
      </c>
    </row>
    <row r="341" spans="1:31" x14ac:dyDescent="0.3">
      <c r="A341" s="48">
        <v>38026</v>
      </c>
      <c r="B341" s="13">
        <v>113250</v>
      </c>
      <c r="C341" s="13">
        <v>2823</v>
      </c>
      <c r="D341" s="13">
        <v>18.079999999999998</v>
      </c>
      <c r="E341" s="13">
        <v>20</v>
      </c>
      <c r="F341" s="13">
        <v>7.7</v>
      </c>
      <c r="G341" s="13">
        <v>0.66</v>
      </c>
      <c r="H341" s="36" t="s">
        <v>112</v>
      </c>
      <c r="I341" s="13">
        <v>1.5</v>
      </c>
      <c r="J341" s="13">
        <v>8.1</v>
      </c>
      <c r="K341" s="13">
        <v>766</v>
      </c>
    </row>
    <row r="342" spans="1:31" x14ac:dyDescent="0.3">
      <c r="A342" s="48">
        <v>38028</v>
      </c>
      <c r="B342" s="13">
        <v>110148</v>
      </c>
      <c r="C342" s="13">
        <v>2303</v>
      </c>
      <c r="D342" s="13">
        <v>1.474</v>
      </c>
      <c r="E342" s="13">
        <v>13.98</v>
      </c>
      <c r="F342" s="13">
        <v>6.95</v>
      </c>
      <c r="G342" s="13">
        <v>-0.24</v>
      </c>
      <c r="H342" s="36" t="s">
        <v>112</v>
      </c>
      <c r="I342" s="13">
        <v>0.45</v>
      </c>
      <c r="J342" s="13">
        <v>67.5</v>
      </c>
      <c r="K342" s="13">
        <v>2046</v>
      </c>
    </row>
    <row r="343" spans="1:31" x14ac:dyDescent="0.3">
      <c r="A343" s="48">
        <v>38033</v>
      </c>
      <c r="B343" s="13">
        <v>100335</v>
      </c>
      <c r="C343" s="13">
        <v>1855</v>
      </c>
      <c r="D343" s="13">
        <v>1.1870000000000001</v>
      </c>
      <c r="E343" s="13">
        <v>13.39</v>
      </c>
      <c r="F343" s="13">
        <v>7.49</v>
      </c>
      <c r="G343" s="13">
        <v>-0.16</v>
      </c>
      <c r="H343" s="36" t="s">
        <v>112</v>
      </c>
      <c r="I343" s="13">
        <v>0.5</v>
      </c>
      <c r="J343" s="13">
        <v>8.1</v>
      </c>
      <c r="K343" s="13">
        <v>86</v>
      </c>
    </row>
    <row r="344" spans="1:31" x14ac:dyDescent="0.3">
      <c r="A344" s="48">
        <v>38042</v>
      </c>
      <c r="B344" s="13">
        <v>102407</v>
      </c>
      <c r="C344" s="13">
        <v>1457</v>
      </c>
      <c r="D344" s="13">
        <v>0.9325</v>
      </c>
      <c r="E344" s="13">
        <v>15.04</v>
      </c>
      <c r="F344" s="13">
        <v>7.24</v>
      </c>
      <c r="G344" s="13">
        <v>2.56</v>
      </c>
      <c r="H344" s="36" t="s">
        <v>112</v>
      </c>
      <c r="I344" s="13">
        <v>0.49</v>
      </c>
      <c r="J344" s="13">
        <v>7.7</v>
      </c>
      <c r="K344" s="13">
        <v>161</v>
      </c>
      <c r="L344" s="13">
        <f>AVERAGE(K340:K344)</f>
        <v>969.6</v>
      </c>
      <c r="M344" s="38">
        <f>GEOMEAN(K340:K344)</f>
        <v>522.17228023686766</v>
      </c>
      <c r="N344" s="45" t="s">
        <v>340</v>
      </c>
    </row>
    <row r="345" spans="1:31" x14ac:dyDescent="0.3">
      <c r="A345" s="48">
        <v>38050</v>
      </c>
      <c r="B345" s="13">
        <v>95147</v>
      </c>
      <c r="C345" s="13">
        <v>1395</v>
      </c>
      <c r="D345" s="13">
        <v>0.89300000000000002</v>
      </c>
      <c r="E345" s="13">
        <v>11.21</v>
      </c>
      <c r="F345" s="13">
        <v>7.84</v>
      </c>
      <c r="G345" s="13">
        <v>7.95</v>
      </c>
      <c r="H345" s="36" t="s">
        <v>112</v>
      </c>
      <c r="I345" s="13">
        <v>0.2</v>
      </c>
      <c r="J345" s="13">
        <v>7.9</v>
      </c>
      <c r="K345" s="13">
        <v>426</v>
      </c>
    </row>
    <row r="346" spans="1:31" x14ac:dyDescent="0.3">
      <c r="A346" s="48">
        <v>38057</v>
      </c>
      <c r="B346" s="13">
        <v>100245</v>
      </c>
      <c r="C346" s="13">
        <v>1330</v>
      </c>
      <c r="D346" s="13">
        <v>0.85099999999999998</v>
      </c>
      <c r="E346" s="13">
        <v>12.68</v>
      </c>
      <c r="F346" s="13">
        <v>7.91</v>
      </c>
      <c r="G346" s="13">
        <v>5.14</v>
      </c>
      <c r="H346" s="36" t="s">
        <v>112</v>
      </c>
      <c r="I346" s="13">
        <v>0</v>
      </c>
      <c r="J346" s="13">
        <v>7.9</v>
      </c>
      <c r="K346" s="13">
        <v>73</v>
      </c>
    </row>
    <row r="347" spans="1:31" x14ac:dyDescent="0.3">
      <c r="A347" s="48">
        <v>38064</v>
      </c>
      <c r="B347" s="13">
        <v>120647</v>
      </c>
      <c r="C347" s="13">
        <v>1593</v>
      </c>
      <c r="D347" s="13">
        <v>1.02</v>
      </c>
      <c r="E347" s="13">
        <v>13.67</v>
      </c>
      <c r="F347" s="13">
        <v>8.0399999999999991</v>
      </c>
      <c r="G347" s="13">
        <v>4.3499999999999996</v>
      </c>
      <c r="H347" s="36" t="s">
        <v>112</v>
      </c>
      <c r="I347" s="13">
        <v>0.03</v>
      </c>
      <c r="J347" s="13">
        <v>7.3</v>
      </c>
      <c r="K347" s="13">
        <v>1236</v>
      </c>
    </row>
    <row r="348" spans="1:31" x14ac:dyDescent="0.3">
      <c r="A348" s="48">
        <v>38068</v>
      </c>
      <c r="B348" s="13">
        <v>103709</v>
      </c>
      <c r="C348" s="13">
        <v>1508</v>
      </c>
      <c r="D348" s="13">
        <v>0.96629999999999994</v>
      </c>
      <c r="E348" s="13">
        <v>16.71</v>
      </c>
      <c r="F348" s="13">
        <v>7.9</v>
      </c>
      <c r="G348" s="13">
        <v>2.35</v>
      </c>
      <c r="H348" s="36" t="s">
        <v>112</v>
      </c>
      <c r="I348" s="13">
        <v>0.56000000000000005</v>
      </c>
      <c r="J348" s="13">
        <v>7.8</v>
      </c>
      <c r="K348" s="13">
        <v>288</v>
      </c>
    </row>
    <row r="349" spans="1:31" x14ac:dyDescent="0.3">
      <c r="A349" s="48">
        <v>38070</v>
      </c>
      <c r="B349" s="13">
        <v>102136</v>
      </c>
      <c r="C349" s="13">
        <v>240</v>
      </c>
      <c r="D349" s="13">
        <v>1.4999999999999999E-2</v>
      </c>
      <c r="E349" s="13">
        <v>12.09</v>
      </c>
      <c r="F349" s="13">
        <v>7.33</v>
      </c>
      <c r="G349" s="13">
        <v>8.93</v>
      </c>
      <c r="H349" s="36" t="s">
        <v>112</v>
      </c>
      <c r="I349" s="13">
        <v>0.5</v>
      </c>
      <c r="J349" s="13">
        <v>7.7</v>
      </c>
      <c r="K349" s="13">
        <v>74</v>
      </c>
      <c r="L349" s="13">
        <f>AVERAGE(K345:K349)</f>
        <v>419.4</v>
      </c>
      <c r="M349" s="38">
        <f>GEOMEAN(K345:K349)</f>
        <v>241.36540770828051</v>
      </c>
      <c r="N349" s="45" t="s">
        <v>341</v>
      </c>
      <c r="O349" s="28">
        <v>1.3</v>
      </c>
      <c r="P349" s="28">
        <v>81.7</v>
      </c>
      <c r="Q349" s="28" t="s">
        <v>321</v>
      </c>
      <c r="R349" s="28" t="s">
        <v>321</v>
      </c>
      <c r="S349" s="28" t="s">
        <v>321</v>
      </c>
      <c r="T349" s="28" t="s">
        <v>321</v>
      </c>
      <c r="U349" s="28" t="s">
        <v>321</v>
      </c>
      <c r="V349" s="28">
        <v>2</v>
      </c>
      <c r="W349" s="28">
        <v>11.5</v>
      </c>
      <c r="X349" s="28">
        <v>264</v>
      </c>
      <c r="Y349" s="28" t="s">
        <v>321</v>
      </c>
      <c r="Z349" s="28">
        <v>0.36</v>
      </c>
      <c r="AA349" s="28" t="s">
        <v>321</v>
      </c>
      <c r="AB349" s="28">
        <v>73</v>
      </c>
      <c r="AC349" s="28" t="s">
        <v>321</v>
      </c>
      <c r="AD349" s="28">
        <v>529</v>
      </c>
      <c r="AE349" s="28" t="s">
        <v>321</v>
      </c>
    </row>
    <row r="350" spans="1:31" x14ac:dyDescent="0.3">
      <c r="A350" s="48">
        <v>38083</v>
      </c>
      <c r="B350" s="13">
        <v>110137</v>
      </c>
      <c r="C350" s="13">
        <v>1200</v>
      </c>
      <c r="D350" s="13">
        <v>0.7679999999999999</v>
      </c>
      <c r="E350" s="13">
        <v>14.86</v>
      </c>
      <c r="F350" s="13">
        <v>8.18</v>
      </c>
      <c r="G350" s="13">
        <v>9.4600000000000009</v>
      </c>
      <c r="H350" s="36" t="s">
        <v>112</v>
      </c>
      <c r="I350" s="13">
        <v>0.1</v>
      </c>
      <c r="J350" s="13">
        <v>7.8</v>
      </c>
      <c r="K350" s="13">
        <v>763</v>
      </c>
    </row>
    <row r="351" spans="1:31" x14ac:dyDescent="0.3">
      <c r="A351" s="48">
        <v>38090</v>
      </c>
      <c r="B351" s="13">
        <v>110319</v>
      </c>
      <c r="C351" s="13">
        <v>1204</v>
      </c>
      <c r="D351" s="13">
        <v>0.77069999999999994</v>
      </c>
      <c r="E351" s="13">
        <v>12.81</v>
      </c>
      <c r="F351" s="13">
        <v>8.06</v>
      </c>
      <c r="G351" s="13">
        <v>6.91</v>
      </c>
      <c r="H351" s="36" t="s">
        <v>112</v>
      </c>
      <c r="I351" s="13">
        <v>0.19</v>
      </c>
      <c r="J351" s="13">
        <v>7.5</v>
      </c>
      <c r="K351" s="13">
        <v>211</v>
      </c>
    </row>
    <row r="352" spans="1:31" x14ac:dyDescent="0.3">
      <c r="A352" s="48">
        <v>38092</v>
      </c>
      <c r="B352" s="13">
        <v>102130</v>
      </c>
      <c r="C352" s="13">
        <v>1233</v>
      </c>
      <c r="D352" s="13">
        <v>0.78899999999999992</v>
      </c>
      <c r="E352" s="13">
        <v>11.45</v>
      </c>
      <c r="F352" s="13">
        <v>8.1</v>
      </c>
      <c r="G352" s="13">
        <v>10.77</v>
      </c>
      <c r="H352" s="36" t="s">
        <v>112</v>
      </c>
      <c r="I352" s="13">
        <v>0.5</v>
      </c>
      <c r="J352" s="13">
        <v>7.8</v>
      </c>
      <c r="K352" s="13">
        <v>41</v>
      </c>
    </row>
    <row r="353" spans="1:14" x14ac:dyDescent="0.3">
      <c r="A353" s="48">
        <v>38099</v>
      </c>
      <c r="B353" s="13">
        <v>94950</v>
      </c>
      <c r="C353" s="13">
        <v>806.3</v>
      </c>
      <c r="D353" s="13">
        <v>0.51600000000000001</v>
      </c>
      <c r="E353" s="13">
        <v>7.61</v>
      </c>
      <c r="F353" s="13">
        <v>7.2</v>
      </c>
      <c r="G353" s="13">
        <v>14.2</v>
      </c>
      <c r="H353" s="36" t="s">
        <v>112</v>
      </c>
      <c r="I353" s="13">
        <v>7.0000000000000007E-2</v>
      </c>
      <c r="J353" s="13">
        <v>57.6</v>
      </c>
      <c r="K353" s="13">
        <v>771</v>
      </c>
    </row>
    <row r="354" spans="1:14" x14ac:dyDescent="0.3">
      <c r="A354" s="48">
        <v>38106</v>
      </c>
      <c r="B354" s="13">
        <v>101715</v>
      </c>
      <c r="C354" s="13">
        <v>1209</v>
      </c>
      <c r="D354" s="13">
        <v>0.77359999999999995</v>
      </c>
      <c r="E354" s="13">
        <v>10.09</v>
      </c>
      <c r="F354" s="13">
        <v>7.47</v>
      </c>
      <c r="G354" s="13">
        <v>16.399999999999999</v>
      </c>
      <c r="H354" s="36" t="s">
        <v>112</v>
      </c>
      <c r="I354" s="13">
        <v>0.16</v>
      </c>
      <c r="J354" s="13">
        <v>82.8</v>
      </c>
      <c r="K354" s="13">
        <v>432</v>
      </c>
      <c r="L354" s="13">
        <f>AVERAGE(K350:K354)</f>
        <v>443.6</v>
      </c>
      <c r="M354" s="38">
        <f>GEOMEAN(K350:K354)</f>
        <v>294.0531221655184</v>
      </c>
      <c r="N354" s="45" t="s">
        <v>342</v>
      </c>
    </row>
    <row r="355" spans="1:14" x14ac:dyDescent="0.3">
      <c r="A355" s="48">
        <v>38111</v>
      </c>
      <c r="B355" s="13">
        <v>100735</v>
      </c>
      <c r="C355" s="13">
        <v>992</v>
      </c>
      <c r="D355" s="13">
        <v>0.63490000000000002</v>
      </c>
      <c r="E355" s="13">
        <v>11.73</v>
      </c>
      <c r="F355" s="13">
        <v>8.02</v>
      </c>
      <c r="G355" s="13">
        <v>11.46</v>
      </c>
      <c r="H355" s="36" t="s">
        <v>112</v>
      </c>
      <c r="I355" s="13">
        <v>0.25</v>
      </c>
      <c r="J355" s="13">
        <v>7.6</v>
      </c>
      <c r="K355" s="13">
        <v>259</v>
      </c>
    </row>
    <row r="356" spans="1:14" x14ac:dyDescent="0.3">
      <c r="A356" s="48">
        <v>38120</v>
      </c>
      <c r="B356" s="13">
        <v>101110</v>
      </c>
      <c r="C356" s="13">
        <v>71.5</v>
      </c>
      <c r="D356" s="13">
        <v>4.4700000000000004E-2</v>
      </c>
      <c r="E356" s="13">
        <v>7.06</v>
      </c>
      <c r="F356" s="13">
        <v>7.14</v>
      </c>
      <c r="G356" s="13">
        <v>20.59</v>
      </c>
      <c r="H356" s="36" t="s">
        <v>112</v>
      </c>
      <c r="I356" s="13">
        <v>0.12</v>
      </c>
      <c r="J356" s="13">
        <v>59.2</v>
      </c>
      <c r="K356" s="13">
        <v>798</v>
      </c>
    </row>
    <row r="357" spans="1:14" x14ac:dyDescent="0.3">
      <c r="A357" s="48">
        <v>38126</v>
      </c>
      <c r="B357" s="13">
        <v>101357</v>
      </c>
      <c r="C357" s="13">
        <v>450</v>
      </c>
      <c r="D357" s="13">
        <v>0.2883</v>
      </c>
      <c r="E357" s="13">
        <v>7.82</v>
      </c>
      <c r="F357" s="13">
        <v>7.86</v>
      </c>
      <c r="G357" s="13">
        <v>19.54</v>
      </c>
      <c r="H357" s="36" t="s">
        <v>112</v>
      </c>
      <c r="I357" s="13">
        <v>0.95</v>
      </c>
      <c r="J357" s="13">
        <v>7.7</v>
      </c>
      <c r="K357" s="13">
        <v>17329</v>
      </c>
    </row>
    <row r="358" spans="1:14" x14ac:dyDescent="0.3">
      <c r="A358" s="48">
        <v>38131</v>
      </c>
      <c r="B358" s="13">
        <v>100224</v>
      </c>
      <c r="C358" s="13">
        <v>734.1</v>
      </c>
      <c r="D358" s="13">
        <v>0.4698</v>
      </c>
      <c r="E358" s="13">
        <v>6.71</v>
      </c>
      <c r="F358" s="13">
        <v>7.82</v>
      </c>
      <c r="G358" s="13">
        <v>19.78</v>
      </c>
      <c r="H358" s="36" t="s">
        <v>112</v>
      </c>
      <c r="I358" s="13">
        <v>0.51</v>
      </c>
      <c r="J358" s="13">
        <v>94</v>
      </c>
      <c r="K358" s="13">
        <v>11199</v>
      </c>
    </row>
    <row r="359" spans="1:14" x14ac:dyDescent="0.3">
      <c r="A359" s="48">
        <v>38134</v>
      </c>
      <c r="B359" s="13">
        <v>113947</v>
      </c>
      <c r="C359" s="13">
        <v>661</v>
      </c>
      <c r="D359" s="13">
        <v>0.42299999999999999</v>
      </c>
      <c r="E359" s="13">
        <v>9.42</v>
      </c>
      <c r="F359" s="13">
        <v>7.95</v>
      </c>
      <c r="G359" s="13">
        <v>20.13</v>
      </c>
      <c r="H359" s="36" t="s">
        <v>112</v>
      </c>
      <c r="I359" s="13">
        <v>0.08</v>
      </c>
      <c r="J359" s="13">
        <v>72.900000000000006</v>
      </c>
      <c r="K359" s="13">
        <v>985</v>
      </c>
      <c r="L359" s="13">
        <f>AVERAGE(K355:K359)</f>
        <v>6114</v>
      </c>
      <c r="M359" s="38">
        <f>GEOMEAN(K355:K359)</f>
        <v>2086.1153872526656</v>
      </c>
      <c r="N359" s="45" t="s">
        <v>343</v>
      </c>
    </row>
    <row r="360" spans="1:14" x14ac:dyDescent="0.3">
      <c r="A360" s="48">
        <v>38140</v>
      </c>
      <c r="B360" s="13">
        <v>102722</v>
      </c>
      <c r="C360" s="13">
        <v>868.6</v>
      </c>
      <c r="D360" s="13">
        <v>0.55590000000000006</v>
      </c>
      <c r="E360" s="13">
        <v>8.11</v>
      </c>
      <c r="F360" s="13">
        <v>7.4</v>
      </c>
      <c r="G360" s="13">
        <v>17.920000000000002</v>
      </c>
      <c r="H360" s="36" t="s">
        <v>112</v>
      </c>
      <c r="I360" s="13">
        <v>0.1</v>
      </c>
      <c r="J360" s="13">
        <v>69.900000000000006</v>
      </c>
      <c r="K360" s="13">
        <v>959</v>
      </c>
    </row>
    <row r="361" spans="1:14" x14ac:dyDescent="0.3">
      <c r="A361" s="48">
        <v>38146</v>
      </c>
      <c r="B361" s="13">
        <v>111153</v>
      </c>
      <c r="C361" s="13">
        <v>1082</v>
      </c>
      <c r="D361" s="13">
        <v>0.6923999999999999</v>
      </c>
      <c r="E361" s="13">
        <v>12.29</v>
      </c>
      <c r="F361" s="13">
        <v>7.64</v>
      </c>
      <c r="G361" s="13">
        <v>23.11</v>
      </c>
      <c r="H361" s="36" t="s">
        <v>112</v>
      </c>
      <c r="I361" s="13">
        <v>0.17</v>
      </c>
      <c r="J361" s="13">
        <v>7.6</v>
      </c>
      <c r="K361" s="13">
        <v>2098</v>
      </c>
    </row>
    <row r="362" spans="1:14" x14ac:dyDescent="0.3">
      <c r="A362" s="48">
        <v>38155</v>
      </c>
      <c r="C362" s="13">
        <v>0</v>
      </c>
      <c r="D362" s="13">
        <v>0</v>
      </c>
    </row>
    <row r="363" spans="1:14" x14ac:dyDescent="0.3">
      <c r="A363" s="48">
        <v>38159</v>
      </c>
      <c r="B363" s="13">
        <v>110451</v>
      </c>
      <c r="C363" s="13">
        <v>1038</v>
      </c>
      <c r="D363" s="13">
        <v>0.66400000000000003</v>
      </c>
      <c r="E363" s="13">
        <v>9.1</v>
      </c>
      <c r="F363" s="13">
        <v>7.89</v>
      </c>
      <c r="G363" s="13">
        <v>19.55</v>
      </c>
      <c r="H363" s="36" t="s">
        <v>112</v>
      </c>
      <c r="I363" s="13">
        <v>0.4</v>
      </c>
      <c r="J363" s="13">
        <v>7.7</v>
      </c>
      <c r="K363" s="13">
        <v>933</v>
      </c>
    </row>
    <row r="364" spans="1:14" x14ac:dyDescent="0.3">
      <c r="A364" s="48">
        <v>38167</v>
      </c>
      <c r="B364" s="13">
        <v>103003</v>
      </c>
      <c r="C364" s="13">
        <v>1109</v>
      </c>
      <c r="D364" s="13">
        <v>0.71</v>
      </c>
      <c r="E364" s="13">
        <v>10.58</v>
      </c>
      <c r="F364" s="13">
        <v>7.48</v>
      </c>
      <c r="G364" s="13">
        <v>18.190000000000001</v>
      </c>
      <c r="H364" s="36" t="s">
        <v>112</v>
      </c>
      <c r="I364" s="13">
        <v>0.21</v>
      </c>
      <c r="J364" s="13">
        <v>7.8</v>
      </c>
      <c r="K364" s="13">
        <v>1421</v>
      </c>
      <c r="L364" s="13">
        <f>AVERAGE(K360:K364)</f>
        <v>1352.75</v>
      </c>
      <c r="M364" s="38">
        <f>GEOMEAN(K360:K364)</f>
        <v>1277.9826362623869</v>
      </c>
      <c r="N364" s="45" t="s">
        <v>344</v>
      </c>
    </row>
    <row r="365" spans="1:14" x14ac:dyDescent="0.3">
      <c r="A365" s="48">
        <v>38175</v>
      </c>
      <c r="B365" s="13">
        <v>103332</v>
      </c>
      <c r="C365" s="13">
        <v>914</v>
      </c>
      <c r="D365" s="13">
        <v>0.58499999999999996</v>
      </c>
      <c r="E365" s="13">
        <v>8.9</v>
      </c>
      <c r="F365" s="13">
        <v>7.94</v>
      </c>
      <c r="G365" s="13">
        <v>21.79</v>
      </c>
      <c r="H365" s="36" t="s">
        <v>112</v>
      </c>
      <c r="I365" s="13">
        <v>0.4</v>
      </c>
      <c r="J365" s="13">
        <v>7.6</v>
      </c>
      <c r="K365" s="13">
        <v>1723</v>
      </c>
    </row>
    <row r="366" spans="1:14" x14ac:dyDescent="0.3">
      <c r="A366" s="48">
        <v>38176</v>
      </c>
      <c r="B366" s="13">
        <v>94816</v>
      </c>
      <c r="C366" s="13">
        <v>990</v>
      </c>
      <c r="D366" s="13">
        <v>0.63300000000000001</v>
      </c>
      <c r="E366" s="13">
        <v>9.4499999999999993</v>
      </c>
      <c r="F366" s="13">
        <v>7.99</v>
      </c>
      <c r="G366" s="13">
        <v>19.62</v>
      </c>
      <c r="H366" s="36" t="s">
        <v>112</v>
      </c>
      <c r="I366" s="13">
        <v>0.4</v>
      </c>
      <c r="J366" s="13">
        <v>7.8</v>
      </c>
      <c r="K366" s="13">
        <v>1259</v>
      </c>
    </row>
    <row r="367" spans="1:14" x14ac:dyDescent="0.3">
      <c r="A367" s="48">
        <v>38181</v>
      </c>
      <c r="B367" s="13">
        <v>90016</v>
      </c>
      <c r="C367" s="13">
        <v>570.29999999999995</v>
      </c>
      <c r="D367" s="13">
        <v>0.36499999999999999</v>
      </c>
      <c r="E367" s="13">
        <v>6.66</v>
      </c>
      <c r="F367" s="13">
        <v>7.72</v>
      </c>
      <c r="G367" s="13">
        <v>23.26</v>
      </c>
      <c r="H367" s="36" t="s">
        <v>112</v>
      </c>
      <c r="I367" s="13">
        <v>0.48</v>
      </c>
      <c r="J367" s="13">
        <v>64.8</v>
      </c>
      <c r="K367" s="13">
        <v>7270</v>
      </c>
    </row>
    <row r="368" spans="1:14" x14ac:dyDescent="0.3">
      <c r="A368" s="48">
        <v>38189</v>
      </c>
      <c r="B368" s="13">
        <v>102811</v>
      </c>
      <c r="C368" s="13">
        <v>1034</v>
      </c>
      <c r="D368" s="13">
        <v>0.66170000000000007</v>
      </c>
      <c r="E368" s="13">
        <v>7.86</v>
      </c>
      <c r="F368" s="13">
        <v>8.01</v>
      </c>
      <c r="G368" s="13">
        <v>22.62</v>
      </c>
      <c r="H368" s="36" t="s">
        <v>112</v>
      </c>
      <c r="I368" s="13">
        <v>0.08</v>
      </c>
      <c r="J368" s="13">
        <v>68.8</v>
      </c>
      <c r="K368" s="13">
        <v>1989</v>
      </c>
      <c r="M368" s="86"/>
    </row>
    <row r="369" spans="1:31" x14ac:dyDescent="0.3">
      <c r="A369" s="48">
        <v>38195</v>
      </c>
      <c r="B369" s="13">
        <v>95434</v>
      </c>
      <c r="C369" s="13">
        <v>835</v>
      </c>
      <c r="D369" s="13">
        <v>0.53459999999999996</v>
      </c>
      <c r="E369" s="13">
        <v>11.35</v>
      </c>
      <c r="F369" s="13">
        <v>8.01</v>
      </c>
      <c r="G369" s="13">
        <v>17.68</v>
      </c>
      <c r="H369" s="36" t="s">
        <v>112</v>
      </c>
      <c r="I369" s="13">
        <v>0.55000000000000004</v>
      </c>
      <c r="J369" s="13">
        <v>7.8</v>
      </c>
      <c r="K369" s="13">
        <v>1019</v>
      </c>
      <c r="L369" s="13">
        <f>AVERAGE(K365:K369)</f>
        <v>2652</v>
      </c>
      <c r="M369" s="38">
        <f>GEOMEAN(K365:K369)</f>
        <v>1999.5435942709223</v>
      </c>
      <c r="N369" s="45" t="s">
        <v>345</v>
      </c>
      <c r="O369" s="28">
        <v>2.2000000000000002</v>
      </c>
      <c r="P369" s="28">
        <v>63.7</v>
      </c>
      <c r="Q369" s="28" t="s">
        <v>321</v>
      </c>
      <c r="R369" s="28" t="s">
        <v>321</v>
      </c>
      <c r="S369" s="28" t="s">
        <v>321</v>
      </c>
      <c r="T369" s="28" t="s">
        <v>321</v>
      </c>
      <c r="U369" s="28" t="s">
        <v>321</v>
      </c>
      <c r="V369" s="28" t="s">
        <v>321</v>
      </c>
      <c r="W369" s="28" t="s">
        <v>321</v>
      </c>
      <c r="X369" s="28">
        <v>95</v>
      </c>
      <c r="Y369" s="28" t="s">
        <v>321</v>
      </c>
      <c r="Z369" s="28">
        <v>0.53</v>
      </c>
      <c r="AA369" s="28" t="s">
        <v>321</v>
      </c>
      <c r="AB369" s="28">
        <v>57</v>
      </c>
      <c r="AC369" s="28" t="s">
        <v>321</v>
      </c>
      <c r="AD369" s="28">
        <v>299</v>
      </c>
      <c r="AE369" s="28" t="s">
        <v>321</v>
      </c>
    </row>
    <row r="370" spans="1:31" x14ac:dyDescent="0.3">
      <c r="A370" s="48">
        <v>38201</v>
      </c>
      <c r="B370" s="13">
        <v>104057</v>
      </c>
      <c r="C370" s="13">
        <v>1038</v>
      </c>
      <c r="D370" s="13">
        <v>0.66420000000000012</v>
      </c>
      <c r="E370" s="13">
        <v>7.68</v>
      </c>
      <c r="F370" s="13">
        <v>7.89</v>
      </c>
      <c r="G370" s="13">
        <v>21.85</v>
      </c>
      <c r="H370" s="36" t="s">
        <v>112</v>
      </c>
      <c r="I370" s="13">
        <v>1.86</v>
      </c>
      <c r="J370" s="13">
        <v>68.599999999999994</v>
      </c>
      <c r="K370" s="13">
        <v>754</v>
      </c>
    </row>
    <row r="371" spans="1:31" x14ac:dyDescent="0.3">
      <c r="A371" s="48">
        <v>38204</v>
      </c>
      <c r="B371" s="13">
        <v>93843</v>
      </c>
      <c r="C371" s="13">
        <v>519.9</v>
      </c>
      <c r="D371" s="13">
        <v>0.33279999999999998</v>
      </c>
      <c r="E371" s="13">
        <v>6.38</v>
      </c>
      <c r="F371" s="13">
        <v>7.87</v>
      </c>
      <c r="G371" s="13">
        <v>21.46</v>
      </c>
      <c r="H371" s="36" t="s">
        <v>112</v>
      </c>
      <c r="I371" s="13">
        <v>0.04</v>
      </c>
      <c r="J371" s="13">
        <v>70.5</v>
      </c>
      <c r="K371" s="13">
        <v>11199</v>
      </c>
    </row>
    <row r="372" spans="1:31" x14ac:dyDescent="0.3">
      <c r="A372" s="48">
        <v>38209</v>
      </c>
      <c r="B372" s="13">
        <v>94841</v>
      </c>
      <c r="C372" s="13">
        <v>1029</v>
      </c>
      <c r="D372" s="13">
        <v>0.6583</v>
      </c>
      <c r="E372" s="13">
        <v>8.1199999999999992</v>
      </c>
      <c r="F372" s="13">
        <v>8.0500000000000007</v>
      </c>
      <c r="G372" s="13">
        <v>19.8</v>
      </c>
      <c r="H372" s="36" t="s">
        <v>112</v>
      </c>
      <c r="I372" s="13">
        <v>4.99</v>
      </c>
      <c r="J372" s="13">
        <v>67.8</v>
      </c>
      <c r="K372" s="13">
        <v>749</v>
      </c>
    </row>
    <row r="373" spans="1:31" x14ac:dyDescent="0.3">
      <c r="A373" s="48">
        <v>38217</v>
      </c>
      <c r="B373" s="13">
        <v>95532</v>
      </c>
      <c r="C373" s="13">
        <v>1117</v>
      </c>
      <c r="D373" s="13">
        <v>0.71479999999999999</v>
      </c>
      <c r="E373" s="13">
        <v>9.39</v>
      </c>
      <c r="F373" s="13">
        <v>8.0500000000000007</v>
      </c>
      <c r="G373" s="13">
        <v>19.28</v>
      </c>
      <c r="H373" s="36" t="s">
        <v>112</v>
      </c>
      <c r="I373" s="13">
        <v>0.46</v>
      </c>
      <c r="J373" s="13">
        <v>7.6</v>
      </c>
      <c r="K373" s="13">
        <v>488</v>
      </c>
    </row>
    <row r="374" spans="1:31" x14ac:dyDescent="0.3">
      <c r="A374" s="48">
        <v>38223</v>
      </c>
      <c r="B374" s="13">
        <v>101329</v>
      </c>
      <c r="C374" s="13">
        <v>863</v>
      </c>
      <c r="D374" s="13">
        <v>0.55259999999999998</v>
      </c>
      <c r="E374" s="13">
        <v>8.44</v>
      </c>
      <c r="F374" s="13">
        <v>7.88</v>
      </c>
      <c r="G374" s="13">
        <v>20.38</v>
      </c>
      <c r="H374" s="36" t="s">
        <v>112</v>
      </c>
      <c r="I374" s="13">
        <v>0.56000000000000005</v>
      </c>
      <c r="J374" s="13">
        <v>7.6</v>
      </c>
      <c r="K374" s="13">
        <v>1401</v>
      </c>
      <c r="L374" s="13">
        <f>AVERAGE(K370:K374)</f>
        <v>2918.2</v>
      </c>
      <c r="M374" s="38">
        <f>GEOMEAN(K370:K374)</f>
        <v>1340.2261056355114</v>
      </c>
      <c r="N374" s="45" t="s">
        <v>346</v>
      </c>
    </row>
    <row r="375" spans="1:31" x14ac:dyDescent="0.3">
      <c r="A375" s="48">
        <v>38232</v>
      </c>
      <c r="B375" s="13">
        <v>94422</v>
      </c>
      <c r="C375" s="13">
        <v>967.6</v>
      </c>
      <c r="D375" s="13">
        <v>0.61929999999999996</v>
      </c>
      <c r="E375" s="13">
        <v>7.23</v>
      </c>
      <c r="F375" s="13">
        <v>7.99</v>
      </c>
      <c r="G375" s="13">
        <v>20.21</v>
      </c>
      <c r="H375" s="36" t="s">
        <v>112</v>
      </c>
      <c r="I375" s="13">
        <v>0.22</v>
      </c>
      <c r="J375" s="13">
        <v>7.7</v>
      </c>
      <c r="K375" s="13">
        <v>738</v>
      </c>
    </row>
    <row r="376" spans="1:31" x14ac:dyDescent="0.3">
      <c r="A376" s="48">
        <v>38239</v>
      </c>
      <c r="B376" s="13">
        <v>114858</v>
      </c>
      <c r="C376" s="13">
        <v>1009</v>
      </c>
      <c r="D376" s="13">
        <v>0.64600000000000002</v>
      </c>
      <c r="E376" s="13">
        <v>11.41</v>
      </c>
      <c r="F376" s="13">
        <v>8.07</v>
      </c>
      <c r="G376" s="13">
        <v>19.100000000000001</v>
      </c>
      <c r="H376" s="36" t="s">
        <v>112</v>
      </c>
      <c r="I376" s="13">
        <v>0.1</v>
      </c>
      <c r="J376" s="13">
        <v>7.8</v>
      </c>
      <c r="K376" s="13">
        <v>480</v>
      </c>
    </row>
    <row r="377" spans="1:31" x14ac:dyDescent="0.3">
      <c r="A377" s="48">
        <v>38244</v>
      </c>
      <c r="B377" s="13">
        <v>93934</v>
      </c>
      <c r="C377" s="13">
        <v>1094</v>
      </c>
      <c r="D377" s="13">
        <v>0.70040000000000002</v>
      </c>
      <c r="E377" s="13">
        <v>8.6999999999999993</v>
      </c>
      <c r="F377" s="13">
        <v>7.89</v>
      </c>
      <c r="G377" s="13">
        <v>20.170000000000002</v>
      </c>
      <c r="H377" s="36" t="s">
        <v>112</v>
      </c>
      <c r="I377" s="13">
        <v>0.41</v>
      </c>
      <c r="J377" s="13">
        <v>7.6</v>
      </c>
      <c r="K377" s="13">
        <v>373</v>
      </c>
    </row>
    <row r="378" spans="1:31" x14ac:dyDescent="0.3">
      <c r="A378" s="48">
        <v>38252</v>
      </c>
      <c r="B378" s="13">
        <v>95727</v>
      </c>
      <c r="C378" s="13">
        <v>1089</v>
      </c>
      <c r="D378" s="13">
        <v>0.69699999999999995</v>
      </c>
      <c r="E378" s="13">
        <v>7.54</v>
      </c>
      <c r="F378" s="13">
        <v>7.77</v>
      </c>
      <c r="G378" s="13">
        <v>16.47</v>
      </c>
      <c r="H378" s="36" t="s">
        <v>112</v>
      </c>
      <c r="I378" s="13">
        <v>0.3</v>
      </c>
      <c r="J378" s="13">
        <v>7.8</v>
      </c>
      <c r="K378" s="13">
        <v>282</v>
      </c>
    </row>
    <row r="379" spans="1:31" x14ac:dyDescent="0.3">
      <c r="A379" s="48">
        <v>38257</v>
      </c>
      <c r="B379" s="13">
        <v>100959</v>
      </c>
      <c r="C379" s="13">
        <v>1182</v>
      </c>
      <c r="D379" s="13">
        <v>0.75639999999999996</v>
      </c>
      <c r="E379" s="13">
        <v>8.2899999999999991</v>
      </c>
      <c r="F379" s="13">
        <v>7.64</v>
      </c>
      <c r="G379" s="13">
        <v>15.44</v>
      </c>
      <c r="H379" s="36" t="s">
        <v>112</v>
      </c>
      <c r="I379" s="13">
        <v>0.1</v>
      </c>
      <c r="J379" s="13">
        <v>7.5</v>
      </c>
      <c r="K379" s="13">
        <v>292</v>
      </c>
      <c r="L379" s="13">
        <f>AVERAGE(K375:K379)</f>
        <v>433</v>
      </c>
      <c r="M379" s="38">
        <f>GEOMEAN(K375:K379)</f>
        <v>404.88126216058765</v>
      </c>
      <c r="N379" s="45" t="s">
        <v>347</v>
      </c>
    </row>
    <row r="380" spans="1:31" x14ac:dyDescent="0.3">
      <c r="A380" s="48">
        <v>38264</v>
      </c>
      <c r="B380" s="13">
        <v>105002</v>
      </c>
      <c r="C380" s="13">
        <v>1179</v>
      </c>
      <c r="D380" s="13">
        <v>0.75429999999999997</v>
      </c>
      <c r="E380" s="13">
        <v>7.83</v>
      </c>
      <c r="F380" s="13">
        <v>7.79</v>
      </c>
      <c r="G380" s="13">
        <v>12.82</v>
      </c>
      <c r="H380" s="36" t="s">
        <v>112</v>
      </c>
      <c r="I380" s="13">
        <v>0.04</v>
      </c>
      <c r="J380" s="13">
        <v>7.7</v>
      </c>
      <c r="K380" s="13">
        <v>275</v>
      </c>
    </row>
    <row r="381" spans="1:31" x14ac:dyDescent="0.3">
      <c r="A381" s="48">
        <v>38266</v>
      </c>
      <c r="B381" s="13">
        <v>102332</v>
      </c>
      <c r="C381" s="13">
        <v>1185</v>
      </c>
      <c r="D381" s="13">
        <v>0.75829999999999997</v>
      </c>
      <c r="E381" s="13">
        <v>8.3699999999999992</v>
      </c>
      <c r="F381" s="13">
        <v>7.64</v>
      </c>
      <c r="G381" s="13">
        <v>10.73</v>
      </c>
      <c r="H381" s="36" t="s">
        <v>112</v>
      </c>
      <c r="I381" s="13">
        <v>0.38</v>
      </c>
      <c r="J381" s="13">
        <v>56.3</v>
      </c>
      <c r="K381" s="13">
        <v>275</v>
      </c>
    </row>
    <row r="382" spans="1:31" x14ac:dyDescent="0.3">
      <c r="A382" s="48">
        <v>38274</v>
      </c>
      <c r="B382" s="28"/>
      <c r="C382" s="28" t="e">
        <v>#VALUE!</v>
      </c>
      <c r="D382" s="28" t="e">
        <v>#VALUE!</v>
      </c>
      <c r="E382" s="28" t="s">
        <v>348</v>
      </c>
      <c r="F382" s="28" t="s">
        <v>348</v>
      </c>
      <c r="G382" s="28" t="s">
        <v>348</v>
      </c>
      <c r="H382" s="36" t="s">
        <v>112</v>
      </c>
      <c r="I382" s="28" t="s">
        <v>348</v>
      </c>
      <c r="J382" s="28" t="s">
        <v>348</v>
      </c>
      <c r="K382" s="13">
        <v>2613</v>
      </c>
    </row>
    <row r="383" spans="1:31" x14ac:dyDescent="0.3">
      <c r="A383" s="48">
        <v>38278</v>
      </c>
      <c r="C383" s="28" t="e">
        <v>#VALUE!</v>
      </c>
      <c r="D383" s="28" t="e">
        <v>#VALUE!</v>
      </c>
      <c r="E383" s="28" t="s">
        <v>348</v>
      </c>
      <c r="F383" s="28" t="s">
        <v>348</v>
      </c>
      <c r="G383" s="28" t="s">
        <v>348</v>
      </c>
      <c r="H383" s="36" t="s">
        <v>112</v>
      </c>
      <c r="I383" s="28" t="s">
        <v>348</v>
      </c>
      <c r="J383" s="28" t="s">
        <v>348</v>
      </c>
      <c r="K383" s="13">
        <v>24192</v>
      </c>
    </row>
    <row r="384" spans="1:31" x14ac:dyDescent="0.3">
      <c r="A384" s="48">
        <v>38286</v>
      </c>
      <c r="B384" s="13">
        <v>94635</v>
      </c>
      <c r="C384" s="13">
        <v>750</v>
      </c>
      <c r="D384" s="13">
        <v>0.48039999999999999</v>
      </c>
      <c r="E384" s="13">
        <v>9.57</v>
      </c>
      <c r="F384" s="13">
        <v>7.52</v>
      </c>
      <c r="G384" s="13">
        <v>12.27</v>
      </c>
      <c r="H384" s="36" t="s">
        <v>112</v>
      </c>
      <c r="I384" s="13">
        <v>0.55000000000000004</v>
      </c>
      <c r="J384" s="13">
        <v>7.6</v>
      </c>
      <c r="K384" s="13">
        <v>676</v>
      </c>
      <c r="L384" s="13">
        <f>AVERAGE(K380:K384)</f>
        <v>5606.2</v>
      </c>
      <c r="M384" s="38">
        <f>GEOMEAN(K380:K384)</f>
        <v>1264.4004840550647</v>
      </c>
      <c r="N384" s="45" t="s">
        <v>349</v>
      </c>
      <c r="O384" s="28">
        <v>2.2000000000000002</v>
      </c>
      <c r="P384" s="28">
        <v>52.9</v>
      </c>
      <c r="Q384" s="28" t="s">
        <v>321</v>
      </c>
      <c r="R384" s="28" t="s">
        <v>321</v>
      </c>
      <c r="S384" s="28" t="s">
        <v>321</v>
      </c>
      <c r="T384" s="28" t="s">
        <v>321</v>
      </c>
      <c r="U384" s="28" t="s">
        <v>321</v>
      </c>
      <c r="V384" s="28">
        <v>1.4</v>
      </c>
      <c r="W384" s="28" t="s">
        <v>321</v>
      </c>
      <c r="X384" s="28">
        <v>76</v>
      </c>
      <c r="Y384" s="28" t="s">
        <v>321</v>
      </c>
      <c r="Z384" s="28">
        <v>0.3</v>
      </c>
      <c r="AA384" s="28" t="s">
        <v>321</v>
      </c>
      <c r="AB384" s="28">
        <v>51</v>
      </c>
      <c r="AC384" s="28" t="s">
        <v>321</v>
      </c>
      <c r="AD384" s="28">
        <v>280</v>
      </c>
      <c r="AE384" s="28" t="s">
        <v>321</v>
      </c>
    </row>
    <row r="385" spans="1:14" x14ac:dyDescent="0.3">
      <c r="A385" s="48">
        <v>38292</v>
      </c>
      <c r="B385" s="13">
        <v>114516</v>
      </c>
      <c r="C385" s="13">
        <v>915</v>
      </c>
      <c r="D385" s="13">
        <v>0.58560000000000001</v>
      </c>
      <c r="E385" s="13">
        <v>8.17</v>
      </c>
      <c r="F385" s="13">
        <v>7.47</v>
      </c>
      <c r="G385" s="13">
        <v>13.38</v>
      </c>
      <c r="H385" s="36" t="s">
        <v>112</v>
      </c>
      <c r="I385" s="13">
        <v>0.11</v>
      </c>
      <c r="J385" s="13">
        <v>7.8</v>
      </c>
      <c r="K385" s="13">
        <v>189</v>
      </c>
    </row>
    <row r="386" spans="1:14" x14ac:dyDescent="0.3">
      <c r="A386" s="48">
        <v>38295</v>
      </c>
      <c r="B386" s="13">
        <v>95643</v>
      </c>
      <c r="C386" s="13">
        <v>689</v>
      </c>
      <c r="D386" s="13">
        <v>0.44140000000000001</v>
      </c>
      <c r="E386" s="13">
        <v>8.81</v>
      </c>
      <c r="F386" s="13">
        <v>7.9</v>
      </c>
      <c r="G386" s="13">
        <v>11.78</v>
      </c>
      <c r="H386" s="36" t="s">
        <v>112</v>
      </c>
      <c r="I386" s="13">
        <v>0.5</v>
      </c>
      <c r="J386" s="13">
        <v>7.7</v>
      </c>
      <c r="K386" s="13">
        <v>842</v>
      </c>
    </row>
    <row r="387" spans="1:14" x14ac:dyDescent="0.3">
      <c r="A387" s="48">
        <v>38301</v>
      </c>
      <c r="B387" s="13">
        <v>101204</v>
      </c>
      <c r="C387" s="13">
        <v>113</v>
      </c>
      <c r="D387" s="13">
        <v>7.1199999999999999E-2</v>
      </c>
      <c r="E387" s="13">
        <v>10.210000000000001</v>
      </c>
      <c r="F387" s="13">
        <v>7.97</v>
      </c>
      <c r="G387" s="13">
        <v>10.52</v>
      </c>
      <c r="H387" s="36" t="s">
        <v>112</v>
      </c>
      <c r="I387" s="13">
        <v>0.15</v>
      </c>
      <c r="J387" s="13">
        <v>7.6</v>
      </c>
      <c r="K387" s="13">
        <v>571</v>
      </c>
    </row>
    <row r="388" spans="1:14" x14ac:dyDescent="0.3">
      <c r="A388" s="48">
        <v>38307</v>
      </c>
      <c r="B388" s="13">
        <v>94132</v>
      </c>
      <c r="C388" s="13">
        <v>912.2</v>
      </c>
      <c r="D388" s="13">
        <v>0.58379999999999999</v>
      </c>
      <c r="E388" s="13">
        <v>10.26</v>
      </c>
      <c r="F388" s="13">
        <v>7.58</v>
      </c>
      <c r="G388" s="13">
        <v>8.27</v>
      </c>
      <c r="H388" s="36" t="s">
        <v>112</v>
      </c>
      <c r="I388" s="13">
        <v>0.35</v>
      </c>
      <c r="J388" s="13">
        <v>73.8</v>
      </c>
      <c r="K388" s="13">
        <v>389</v>
      </c>
    </row>
    <row r="389" spans="1:14" x14ac:dyDescent="0.3">
      <c r="A389" s="48">
        <v>38309</v>
      </c>
      <c r="B389" s="13">
        <v>103031</v>
      </c>
      <c r="C389" s="13">
        <v>964.6</v>
      </c>
      <c r="D389" s="13">
        <v>0.61729999999999996</v>
      </c>
      <c r="E389" s="13">
        <v>12.27</v>
      </c>
      <c r="F389" s="13">
        <v>7.94</v>
      </c>
      <c r="G389" s="13">
        <v>12.06</v>
      </c>
      <c r="H389" s="36" t="s">
        <v>112</v>
      </c>
      <c r="I389" s="13">
        <v>0.13</v>
      </c>
      <c r="J389" s="13">
        <v>93.3</v>
      </c>
      <c r="K389" s="13">
        <v>185</v>
      </c>
      <c r="L389" s="13">
        <f>AVERAGE(K385:K389)</f>
        <v>435.2</v>
      </c>
      <c r="M389" s="38">
        <f>GEOMEAN(K385:K389)</f>
        <v>365.68425928533338</v>
      </c>
      <c r="N389" s="45" t="s">
        <v>353</v>
      </c>
    </row>
    <row r="390" spans="1:14" x14ac:dyDescent="0.3">
      <c r="A390" s="48">
        <v>38322</v>
      </c>
      <c r="B390" s="13">
        <v>102958</v>
      </c>
      <c r="C390" s="13">
        <v>430</v>
      </c>
      <c r="D390" s="13">
        <v>0.2757</v>
      </c>
      <c r="E390" s="13">
        <v>11.23</v>
      </c>
      <c r="F390" s="13">
        <v>7.78</v>
      </c>
      <c r="G390" s="13">
        <v>5.58</v>
      </c>
      <c r="H390" s="36" t="s">
        <v>112</v>
      </c>
      <c r="I390" s="13">
        <v>0.25</v>
      </c>
      <c r="J390" s="13">
        <v>7.5</v>
      </c>
      <c r="K390" s="13">
        <v>4352</v>
      </c>
    </row>
    <row r="391" spans="1:14" x14ac:dyDescent="0.3">
      <c r="A391" s="48">
        <v>38327</v>
      </c>
      <c r="B391" s="13">
        <v>103620</v>
      </c>
      <c r="C391" s="13">
        <v>953</v>
      </c>
      <c r="D391" s="13">
        <v>0.61</v>
      </c>
      <c r="E391" s="13">
        <v>11.09</v>
      </c>
      <c r="F391" s="13">
        <v>7.94</v>
      </c>
      <c r="G391" s="13">
        <v>7.58</v>
      </c>
      <c r="H391" s="36" t="s">
        <v>112</v>
      </c>
      <c r="I391" s="13">
        <v>0.3</v>
      </c>
      <c r="J391" s="13">
        <v>7.9</v>
      </c>
      <c r="K391" s="13">
        <v>228</v>
      </c>
    </row>
    <row r="392" spans="1:14" x14ac:dyDescent="0.3">
      <c r="A392" s="48">
        <v>38329</v>
      </c>
      <c r="B392" s="13">
        <v>95729</v>
      </c>
      <c r="C392" s="13">
        <v>561.79999999999995</v>
      </c>
      <c r="D392" s="13">
        <v>0.35950000000000004</v>
      </c>
      <c r="E392" s="13">
        <v>11.28</v>
      </c>
      <c r="F392" s="13">
        <v>7.76</v>
      </c>
      <c r="G392" s="13">
        <v>8.1999999999999993</v>
      </c>
      <c r="H392" s="36" t="s">
        <v>112</v>
      </c>
      <c r="I392" s="13">
        <v>0.41</v>
      </c>
      <c r="J392" s="13">
        <v>68.900000000000006</v>
      </c>
      <c r="K392" s="13">
        <v>1483</v>
      </c>
    </row>
    <row r="393" spans="1:14" ht="12.65" customHeight="1" x14ac:dyDescent="0.3">
      <c r="A393" s="48">
        <v>38334</v>
      </c>
      <c r="B393" s="13">
        <v>103320</v>
      </c>
      <c r="C393" s="13">
        <v>983</v>
      </c>
      <c r="D393" s="13">
        <v>0.57209999999999994</v>
      </c>
      <c r="E393" s="13">
        <v>14.3</v>
      </c>
      <c r="F393" s="13">
        <v>7.73</v>
      </c>
      <c r="G393" s="13">
        <v>3.2</v>
      </c>
      <c r="H393" s="36" t="s">
        <v>112</v>
      </c>
      <c r="I393" s="13">
        <v>0.08</v>
      </c>
      <c r="J393" s="13">
        <v>7.8</v>
      </c>
      <c r="K393" s="13">
        <v>121</v>
      </c>
    </row>
    <row r="394" spans="1:14" x14ac:dyDescent="0.3">
      <c r="A394" s="48">
        <v>38337</v>
      </c>
      <c r="B394" s="13">
        <v>101417</v>
      </c>
      <c r="C394" s="13">
        <v>997</v>
      </c>
      <c r="D394" s="13">
        <v>0.63819999999999999</v>
      </c>
      <c r="E394" s="13">
        <v>12.12</v>
      </c>
      <c r="F394" s="13">
        <v>7.83</v>
      </c>
      <c r="G394" s="13">
        <v>1.73</v>
      </c>
      <c r="H394" s="36" t="s">
        <v>112</v>
      </c>
      <c r="I394" s="13">
        <v>0.77</v>
      </c>
      <c r="J394" s="13">
        <v>7.6</v>
      </c>
      <c r="K394" s="13">
        <v>63</v>
      </c>
      <c r="L394" s="13">
        <f>AVERAGE(K390:K394)</f>
        <v>1249.4000000000001</v>
      </c>
      <c r="M394" s="38">
        <f>GEOMEAN(K390:K394)</f>
        <v>407.35979263517339</v>
      </c>
      <c r="N394" s="45" t="s">
        <v>354</v>
      </c>
    </row>
    <row r="395" spans="1:14" x14ac:dyDescent="0.3">
      <c r="A395" s="48">
        <v>38356</v>
      </c>
      <c r="B395" s="13">
        <v>102734</v>
      </c>
      <c r="C395" s="13">
        <v>694.7</v>
      </c>
      <c r="D395" s="13">
        <v>0.4446</v>
      </c>
      <c r="E395" s="13">
        <v>11.21</v>
      </c>
      <c r="F395" s="13">
        <v>7.65</v>
      </c>
      <c r="G395" s="13">
        <v>8.2200000000000006</v>
      </c>
      <c r="H395" s="36" t="s">
        <v>112</v>
      </c>
      <c r="I395" s="13">
        <v>0.66</v>
      </c>
      <c r="J395" s="13">
        <v>67.400000000000006</v>
      </c>
      <c r="K395" s="13">
        <v>2700</v>
      </c>
    </row>
    <row r="396" spans="1:14" x14ac:dyDescent="0.3">
      <c r="A396" s="48">
        <v>38362</v>
      </c>
      <c r="B396" s="13">
        <v>101822</v>
      </c>
      <c r="C396" s="13">
        <v>1137</v>
      </c>
      <c r="D396" s="13">
        <v>0.72799999999999998</v>
      </c>
      <c r="E396" s="13">
        <v>11.03</v>
      </c>
      <c r="F396" s="13">
        <v>7.78</v>
      </c>
      <c r="G396" s="13">
        <v>5.04</v>
      </c>
      <c r="H396" s="36" t="s">
        <v>112</v>
      </c>
      <c r="I396" s="13">
        <v>0.1</v>
      </c>
      <c r="J396" s="13">
        <v>8</v>
      </c>
      <c r="K396" s="13">
        <v>613</v>
      </c>
    </row>
    <row r="397" spans="1:14" x14ac:dyDescent="0.3">
      <c r="A397" s="48">
        <v>38364</v>
      </c>
      <c r="B397" s="13">
        <v>95910</v>
      </c>
      <c r="C397" s="13">
        <v>614</v>
      </c>
      <c r="D397" s="13">
        <v>0.39300000000000002</v>
      </c>
      <c r="E397" s="13">
        <v>9.77</v>
      </c>
      <c r="F397" s="49">
        <v>7.63</v>
      </c>
      <c r="G397" s="13">
        <v>9.36</v>
      </c>
      <c r="H397" s="36" t="s">
        <v>112</v>
      </c>
      <c r="I397" s="13">
        <v>0.2</v>
      </c>
      <c r="J397" s="13">
        <v>8.1999999999999993</v>
      </c>
      <c r="K397" s="13">
        <v>19863</v>
      </c>
    </row>
    <row r="398" spans="1:14" x14ac:dyDescent="0.3">
      <c r="A398" s="48">
        <v>38376</v>
      </c>
      <c r="B398" s="13">
        <v>101737</v>
      </c>
      <c r="C398" s="13">
        <v>2248</v>
      </c>
      <c r="D398" s="13">
        <v>1.4390000000000001</v>
      </c>
      <c r="E398" s="13">
        <v>13.07</v>
      </c>
      <c r="F398" s="49">
        <v>7.68</v>
      </c>
      <c r="G398" s="13">
        <v>0.01</v>
      </c>
      <c r="H398" s="36" t="s">
        <v>112</v>
      </c>
      <c r="I398" s="13">
        <v>0.23</v>
      </c>
      <c r="J398" s="13">
        <v>7.6</v>
      </c>
      <c r="K398" s="13">
        <v>320</v>
      </c>
    </row>
    <row r="399" spans="1:14" x14ac:dyDescent="0.3">
      <c r="A399" s="48">
        <v>38379</v>
      </c>
      <c r="B399" s="13">
        <v>100007</v>
      </c>
      <c r="C399" s="13">
        <v>1932</v>
      </c>
      <c r="D399" s="13">
        <v>1.2370000000000001</v>
      </c>
      <c r="E399" s="13">
        <v>13.52</v>
      </c>
      <c r="F399" s="49">
        <v>7.47</v>
      </c>
      <c r="G399" s="13">
        <v>-0.04</v>
      </c>
      <c r="H399" s="36" t="s">
        <v>112</v>
      </c>
      <c r="I399" s="13">
        <v>0.94</v>
      </c>
      <c r="J399" s="13">
        <v>7.5</v>
      </c>
      <c r="K399" s="13">
        <v>496</v>
      </c>
      <c r="L399" s="13">
        <f>AVERAGE(K395:K399)</f>
        <v>4798.3999999999996</v>
      </c>
      <c r="M399" s="38">
        <f>GEOMEAN(K395:K399)</f>
        <v>1391.5542665554312</v>
      </c>
      <c r="N399" s="45" t="s">
        <v>355</v>
      </c>
    </row>
    <row r="400" spans="1:14" x14ac:dyDescent="0.3">
      <c r="A400" s="48">
        <v>38385</v>
      </c>
      <c r="B400" s="13">
        <v>101620</v>
      </c>
      <c r="C400" s="13">
        <v>1897</v>
      </c>
      <c r="D400" s="13">
        <v>1.214</v>
      </c>
      <c r="E400" s="13">
        <v>13.71</v>
      </c>
      <c r="F400" s="49">
        <v>7.63</v>
      </c>
      <c r="G400" s="13">
        <v>-0.06</v>
      </c>
      <c r="H400" s="36" t="s">
        <v>112</v>
      </c>
      <c r="I400" s="13">
        <v>0.12</v>
      </c>
      <c r="J400" s="13">
        <v>90</v>
      </c>
      <c r="K400" s="13">
        <v>134</v>
      </c>
    </row>
    <row r="401" spans="1:31" x14ac:dyDescent="0.3">
      <c r="A401" s="48">
        <v>38391</v>
      </c>
      <c r="B401" s="13">
        <v>101722</v>
      </c>
      <c r="C401" s="13">
        <v>1318</v>
      </c>
      <c r="D401" s="13">
        <v>0.84330000000000005</v>
      </c>
      <c r="E401" s="13">
        <v>10.87</v>
      </c>
      <c r="F401" s="49">
        <v>7.77</v>
      </c>
      <c r="G401" s="13">
        <v>6.09</v>
      </c>
      <c r="H401" s="36" t="s">
        <v>112</v>
      </c>
      <c r="I401" s="13">
        <v>0.02</v>
      </c>
      <c r="J401" s="13">
        <v>75.2</v>
      </c>
      <c r="K401" s="13">
        <v>1439</v>
      </c>
    </row>
    <row r="402" spans="1:31" x14ac:dyDescent="0.3">
      <c r="A402" s="48">
        <v>38398</v>
      </c>
      <c r="B402" s="13">
        <v>101553</v>
      </c>
      <c r="C402" s="13">
        <v>1117</v>
      </c>
      <c r="D402" s="13">
        <v>0.71499999999999997</v>
      </c>
      <c r="E402" s="13">
        <v>11.94</v>
      </c>
      <c r="F402" s="49">
        <v>7.9</v>
      </c>
      <c r="G402" s="13">
        <v>5.74</v>
      </c>
      <c r="H402" s="36" t="s">
        <v>112</v>
      </c>
      <c r="I402" s="13">
        <v>0.5</v>
      </c>
      <c r="J402" s="13">
        <v>8</v>
      </c>
      <c r="K402" s="13">
        <v>480</v>
      </c>
    </row>
    <row r="403" spans="1:31" x14ac:dyDescent="0.3">
      <c r="A403" s="48">
        <v>38406</v>
      </c>
      <c r="B403" s="13">
        <v>95247</v>
      </c>
      <c r="C403" s="13">
        <v>1288</v>
      </c>
      <c r="D403" s="13">
        <v>0.82400000000000007</v>
      </c>
      <c r="E403" s="13">
        <v>17.149999999999999</v>
      </c>
      <c r="F403" s="49">
        <v>7.93</v>
      </c>
      <c r="G403" s="13">
        <v>2.2799999999999998</v>
      </c>
      <c r="H403" s="36" t="s">
        <v>112</v>
      </c>
      <c r="I403" s="13">
        <v>0.54</v>
      </c>
      <c r="J403" s="13">
        <v>59.1</v>
      </c>
      <c r="K403" s="13">
        <v>63</v>
      </c>
    </row>
    <row r="404" spans="1:31" x14ac:dyDescent="0.3">
      <c r="A404" s="48">
        <v>38411</v>
      </c>
      <c r="B404" s="13">
        <v>111535</v>
      </c>
      <c r="C404" s="13">
        <v>1180</v>
      </c>
      <c r="D404" s="13">
        <v>0.75</v>
      </c>
      <c r="E404" s="13">
        <v>13.61</v>
      </c>
      <c r="F404" s="49">
        <v>7.68</v>
      </c>
      <c r="G404" s="13">
        <v>6.66</v>
      </c>
      <c r="H404" s="36" t="s">
        <v>112</v>
      </c>
      <c r="I404" s="13">
        <v>0.3</v>
      </c>
      <c r="J404" s="13">
        <v>7.6</v>
      </c>
      <c r="K404" s="13">
        <v>86</v>
      </c>
      <c r="L404" s="13">
        <f>AVERAGE(K400:K404)</f>
        <v>440.4</v>
      </c>
      <c r="M404" s="38">
        <f>GEOMEAN(K400:K404)</f>
        <v>218.8009312430562</v>
      </c>
      <c r="N404" s="45" t="s">
        <v>356</v>
      </c>
    </row>
    <row r="405" spans="1:31" x14ac:dyDescent="0.3">
      <c r="A405" s="48">
        <v>38414</v>
      </c>
      <c r="B405" s="13">
        <v>101654</v>
      </c>
      <c r="C405" s="13">
        <v>1695</v>
      </c>
      <c r="D405" s="13">
        <v>1.085</v>
      </c>
      <c r="E405" s="13">
        <v>15.72</v>
      </c>
      <c r="F405" s="49">
        <v>7.84</v>
      </c>
      <c r="G405" s="13">
        <v>-0.01</v>
      </c>
      <c r="H405" s="36" t="s">
        <v>112</v>
      </c>
      <c r="I405" s="13">
        <v>0.34</v>
      </c>
      <c r="J405" s="13">
        <v>7.6</v>
      </c>
      <c r="K405" s="13">
        <v>74</v>
      </c>
    </row>
    <row r="406" spans="1:31" x14ac:dyDescent="0.3">
      <c r="A406" s="48">
        <v>38419</v>
      </c>
      <c r="B406" s="13">
        <v>102022</v>
      </c>
      <c r="C406" s="13">
        <v>1282</v>
      </c>
      <c r="D406" s="13">
        <v>0.82030000000000003</v>
      </c>
      <c r="E406" s="13">
        <v>17.350000000000001</v>
      </c>
      <c r="F406" s="49">
        <v>7.96</v>
      </c>
      <c r="G406" s="13">
        <v>2.2999999999999998</v>
      </c>
      <c r="H406" s="36" t="s">
        <v>112</v>
      </c>
      <c r="I406" s="13">
        <v>0.36</v>
      </c>
      <c r="J406" s="13">
        <v>7.6</v>
      </c>
      <c r="K406" s="13">
        <v>98</v>
      </c>
      <c r="O406" s="28">
        <v>1.1000000000000001</v>
      </c>
      <c r="P406" s="28">
        <v>65.2</v>
      </c>
      <c r="Q406" s="28" t="s">
        <v>321</v>
      </c>
      <c r="R406" s="28" t="s">
        <v>321</v>
      </c>
      <c r="S406" s="28" t="s">
        <v>321</v>
      </c>
      <c r="T406" s="28" t="s">
        <v>321</v>
      </c>
      <c r="U406" s="28" t="s">
        <v>321</v>
      </c>
      <c r="V406" s="28">
        <v>1.7</v>
      </c>
      <c r="W406" s="28" t="s">
        <v>321</v>
      </c>
      <c r="X406" s="28">
        <v>174</v>
      </c>
      <c r="Y406" s="28" t="s">
        <v>321</v>
      </c>
      <c r="Z406" s="28">
        <v>0.3</v>
      </c>
      <c r="AA406" s="28" t="s">
        <v>321</v>
      </c>
      <c r="AB406" s="28">
        <v>44</v>
      </c>
      <c r="AC406" s="28" t="s">
        <v>321</v>
      </c>
      <c r="AD406" s="28">
        <v>400</v>
      </c>
      <c r="AE406" s="28" t="s">
        <v>321</v>
      </c>
    </row>
    <row r="407" spans="1:31" x14ac:dyDescent="0.3">
      <c r="A407" s="48">
        <v>38425</v>
      </c>
      <c r="B407" s="13">
        <v>103616</v>
      </c>
      <c r="C407" s="13">
        <v>1272</v>
      </c>
      <c r="D407" s="13">
        <v>0.81390000000000007</v>
      </c>
      <c r="E407" s="13">
        <v>17.16</v>
      </c>
      <c r="F407" s="49">
        <v>8.0399999999999991</v>
      </c>
      <c r="G407" s="13">
        <v>1.75</v>
      </c>
      <c r="H407" s="36" t="s">
        <v>112</v>
      </c>
      <c r="I407" s="13">
        <v>0.72</v>
      </c>
      <c r="J407" s="13">
        <v>75.400000000000006</v>
      </c>
      <c r="K407" s="13">
        <v>10</v>
      </c>
    </row>
    <row r="408" spans="1:31" x14ac:dyDescent="0.3">
      <c r="A408" s="48">
        <v>38434</v>
      </c>
      <c r="B408" s="13">
        <v>101219</v>
      </c>
      <c r="C408" s="13">
        <v>788.2</v>
      </c>
      <c r="D408" s="13">
        <v>0.50439999999999996</v>
      </c>
      <c r="E408" s="13">
        <v>10.82</v>
      </c>
      <c r="F408" s="49">
        <v>7.77</v>
      </c>
      <c r="G408" s="13">
        <v>5.3</v>
      </c>
      <c r="H408" s="36" t="s">
        <v>112</v>
      </c>
      <c r="I408" s="13">
        <v>0.03</v>
      </c>
      <c r="J408" s="13">
        <v>54.8</v>
      </c>
      <c r="K408" s="13">
        <v>3076</v>
      </c>
    </row>
    <row r="409" spans="1:31" x14ac:dyDescent="0.3">
      <c r="A409" s="48">
        <v>38442</v>
      </c>
      <c r="B409" s="13">
        <v>94912</v>
      </c>
      <c r="C409" s="13">
        <v>1187</v>
      </c>
      <c r="D409" s="13">
        <v>0.76</v>
      </c>
      <c r="E409" s="13">
        <v>10.39</v>
      </c>
      <c r="F409" s="49">
        <v>7.84</v>
      </c>
      <c r="G409" s="13">
        <v>12.03</v>
      </c>
      <c r="H409" s="36" t="s">
        <v>112</v>
      </c>
      <c r="I409" s="13">
        <v>0.54</v>
      </c>
      <c r="J409" s="13">
        <v>7.4</v>
      </c>
      <c r="K409" s="13">
        <v>426</v>
      </c>
      <c r="L409" s="13">
        <f>AVERAGE(K405:K409)</f>
        <v>736.8</v>
      </c>
      <c r="M409" s="38">
        <f>GEOMEAN(K405:K409)</f>
        <v>156.88114310473853</v>
      </c>
      <c r="N409" s="45" t="s">
        <v>360</v>
      </c>
    </row>
    <row r="410" spans="1:31" x14ac:dyDescent="0.3">
      <c r="A410" s="48">
        <v>38448</v>
      </c>
      <c r="B410" s="13">
        <v>100335</v>
      </c>
      <c r="C410" s="13">
        <v>1176</v>
      </c>
      <c r="D410" s="13">
        <v>0.75280000000000002</v>
      </c>
      <c r="E410" s="13">
        <v>8.6300000000000008</v>
      </c>
      <c r="F410" s="49">
        <v>7.91</v>
      </c>
      <c r="G410" s="13">
        <v>14.59</v>
      </c>
      <c r="H410" s="36" t="s">
        <v>112</v>
      </c>
      <c r="I410" s="13">
        <v>0.63</v>
      </c>
      <c r="J410" s="13">
        <v>65.099999999999994</v>
      </c>
      <c r="K410" s="13">
        <v>201</v>
      </c>
    </row>
    <row r="411" spans="1:31" x14ac:dyDescent="0.3">
      <c r="A411" s="48">
        <v>38453</v>
      </c>
      <c r="B411" s="13">
        <v>103918</v>
      </c>
      <c r="C411" s="13">
        <v>1211</v>
      </c>
      <c r="D411" s="13">
        <v>0.77490000000000003</v>
      </c>
      <c r="E411" s="13">
        <v>8.1300000000000008</v>
      </c>
      <c r="F411" s="49">
        <v>8.07</v>
      </c>
      <c r="G411" s="13">
        <v>18.989999999999998</v>
      </c>
      <c r="H411" s="36" t="s">
        <v>112</v>
      </c>
      <c r="I411" s="13">
        <v>0.22</v>
      </c>
      <c r="J411" s="13">
        <v>90.3</v>
      </c>
      <c r="K411" s="13">
        <v>85</v>
      </c>
    </row>
    <row r="412" spans="1:31" x14ac:dyDescent="0.3">
      <c r="A412" s="48">
        <v>38454</v>
      </c>
      <c r="B412" s="13">
        <v>105611</v>
      </c>
      <c r="C412" s="13">
        <v>1226</v>
      </c>
      <c r="D412" s="13">
        <v>0.78469999999999995</v>
      </c>
      <c r="E412" s="13">
        <v>8.36</v>
      </c>
      <c r="F412" s="49">
        <v>7.89</v>
      </c>
      <c r="G412" s="13">
        <v>14.11</v>
      </c>
      <c r="H412" s="36" t="s">
        <v>112</v>
      </c>
      <c r="I412" s="13">
        <v>0.36</v>
      </c>
      <c r="J412" s="13">
        <v>74.7</v>
      </c>
      <c r="K412" s="13">
        <v>121</v>
      </c>
    </row>
    <row r="413" spans="1:31" x14ac:dyDescent="0.3">
      <c r="A413" s="48">
        <v>38463</v>
      </c>
      <c r="B413" s="13">
        <v>104518</v>
      </c>
      <c r="C413" s="13">
        <v>977</v>
      </c>
      <c r="D413" s="13">
        <v>0.62570000000000003</v>
      </c>
      <c r="E413" s="13">
        <v>7.34</v>
      </c>
      <c r="F413" s="49">
        <v>7.62</v>
      </c>
      <c r="G413" s="13">
        <v>15.85</v>
      </c>
      <c r="H413" s="36" t="s">
        <v>112</v>
      </c>
      <c r="I413" s="13">
        <v>0.55000000000000004</v>
      </c>
      <c r="J413" s="13">
        <v>7.7</v>
      </c>
      <c r="K413" s="13">
        <v>5475</v>
      </c>
    </row>
    <row r="414" spans="1:31" x14ac:dyDescent="0.3">
      <c r="A414" s="48">
        <v>38467</v>
      </c>
      <c r="B414" s="13">
        <v>104042</v>
      </c>
      <c r="C414" s="13">
        <v>993</v>
      </c>
      <c r="D414" s="13">
        <v>0.63549999999999995</v>
      </c>
      <c r="E414" s="13">
        <v>11.12</v>
      </c>
      <c r="F414" s="49">
        <v>7.98</v>
      </c>
      <c r="G414" s="13">
        <v>9.94</v>
      </c>
      <c r="H414" s="36" t="s">
        <v>112</v>
      </c>
      <c r="I414" s="13">
        <v>0.2</v>
      </c>
      <c r="J414" s="13">
        <v>85.6</v>
      </c>
      <c r="K414" s="13">
        <v>1333</v>
      </c>
      <c r="L414" s="13">
        <f>AVERAGE(K410:K414)</f>
        <v>1443</v>
      </c>
      <c r="M414" s="38">
        <f>GEOMEAN(K410:K414)</f>
        <v>432.23798034866479</v>
      </c>
      <c r="N414" s="45" t="s">
        <v>361</v>
      </c>
    </row>
    <row r="415" spans="1:31" x14ac:dyDescent="0.3">
      <c r="A415" s="48">
        <v>38475</v>
      </c>
      <c r="B415" s="13">
        <v>93208</v>
      </c>
      <c r="C415" s="13">
        <v>1092</v>
      </c>
      <c r="D415" s="13">
        <v>0.69869999999999999</v>
      </c>
      <c r="E415" s="13">
        <v>11.49</v>
      </c>
      <c r="F415" s="49">
        <v>8.06</v>
      </c>
      <c r="G415" s="13">
        <v>7.25</v>
      </c>
      <c r="H415" s="36" t="s">
        <v>112</v>
      </c>
      <c r="I415" s="13">
        <v>0.23</v>
      </c>
      <c r="J415" s="13">
        <v>73.7</v>
      </c>
      <c r="K415" s="13">
        <v>231</v>
      </c>
    </row>
    <row r="416" spans="1:31" x14ac:dyDescent="0.3">
      <c r="A416" s="48">
        <v>38481</v>
      </c>
      <c r="B416" s="13">
        <v>111416</v>
      </c>
      <c r="C416" s="13">
        <v>1113</v>
      </c>
      <c r="D416" s="13">
        <v>0.71199999999999997</v>
      </c>
      <c r="E416" s="13">
        <v>12.03</v>
      </c>
      <c r="F416" s="49">
        <v>8.15</v>
      </c>
      <c r="G416" s="13">
        <v>19.07</v>
      </c>
      <c r="H416" s="36" t="s">
        <v>112</v>
      </c>
      <c r="I416" s="13">
        <v>0.6</v>
      </c>
      <c r="J416" s="13">
        <v>7.9</v>
      </c>
      <c r="K416" s="13">
        <v>228</v>
      </c>
    </row>
    <row r="417" spans="1:31" x14ac:dyDescent="0.3">
      <c r="A417" s="48">
        <v>38490</v>
      </c>
      <c r="B417" s="13">
        <v>104002</v>
      </c>
      <c r="C417" s="13">
        <v>1003</v>
      </c>
      <c r="D417" s="13">
        <v>0.64200000000000002</v>
      </c>
      <c r="E417" s="13">
        <v>10.050000000000001</v>
      </c>
      <c r="F417" s="49">
        <v>7.82</v>
      </c>
      <c r="G417" s="13">
        <v>15.26</v>
      </c>
      <c r="H417" s="36" t="s">
        <v>112</v>
      </c>
      <c r="I417" s="13">
        <v>0.7</v>
      </c>
      <c r="J417" s="13">
        <v>7.7</v>
      </c>
      <c r="K417" s="13">
        <v>457</v>
      </c>
    </row>
    <row r="418" spans="1:31" x14ac:dyDescent="0.3">
      <c r="A418" s="48">
        <v>38496</v>
      </c>
      <c r="B418" s="13">
        <v>100355</v>
      </c>
      <c r="C418" s="13">
        <v>1043</v>
      </c>
      <c r="D418" s="13">
        <v>0.66749999999999998</v>
      </c>
      <c r="E418" s="13">
        <v>10.47</v>
      </c>
      <c r="F418" s="49">
        <v>7.86</v>
      </c>
      <c r="G418" s="13">
        <v>15.64</v>
      </c>
      <c r="H418" s="36" t="s">
        <v>112</v>
      </c>
      <c r="I418" s="13">
        <v>0.5</v>
      </c>
      <c r="J418" s="13">
        <v>7.6</v>
      </c>
      <c r="K418" s="13" t="s">
        <v>362</v>
      </c>
    </row>
    <row r="419" spans="1:31" x14ac:dyDescent="0.3">
      <c r="A419" s="48">
        <v>38498</v>
      </c>
      <c r="B419" s="13">
        <v>102604</v>
      </c>
      <c r="C419" s="13">
        <v>1106</v>
      </c>
      <c r="D419" s="13">
        <v>0.70799999999999996</v>
      </c>
      <c r="E419" s="13">
        <v>9.1</v>
      </c>
      <c r="F419" s="49">
        <v>7.91</v>
      </c>
      <c r="G419" s="13">
        <v>16.059999999999999</v>
      </c>
      <c r="H419" s="36" t="s">
        <v>112</v>
      </c>
      <c r="I419" s="13">
        <v>0.43</v>
      </c>
      <c r="J419" s="13">
        <v>7.5</v>
      </c>
      <c r="K419" s="13">
        <v>259</v>
      </c>
      <c r="L419" s="13">
        <f>AVERAGE(K415:K419)</f>
        <v>293.75</v>
      </c>
      <c r="M419" s="38">
        <f>GEOMEAN(K415:K419)</f>
        <v>280.98989224192906</v>
      </c>
      <c r="N419" s="45" t="s">
        <v>363</v>
      </c>
    </row>
    <row r="420" spans="1:31" x14ac:dyDescent="0.3">
      <c r="A420" s="48">
        <v>38504</v>
      </c>
      <c r="B420" s="13">
        <v>102005</v>
      </c>
      <c r="C420" s="13">
        <v>1219</v>
      </c>
      <c r="D420" s="13">
        <v>0.77990000000000004</v>
      </c>
      <c r="E420" s="13">
        <v>10.01</v>
      </c>
      <c r="F420" s="49">
        <v>8.0299999999999994</v>
      </c>
      <c r="G420" s="13">
        <v>17.920000000000002</v>
      </c>
      <c r="H420" s="36" t="s">
        <v>112</v>
      </c>
      <c r="I420" s="13">
        <v>0.6</v>
      </c>
      <c r="J420" s="13">
        <v>7.7</v>
      </c>
      <c r="K420" s="13">
        <v>160</v>
      </c>
    </row>
    <row r="421" spans="1:31" x14ac:dyDescent="0.3">
      <c r="A421" s="48">
        <v>38509</v>
      </c>
      <c r="B421" s="13">
        <v>105644</v>
      </c>
      <c r="C421" s="13">
        <v>1257</v>
      </c>
      <c r="D421" s="13">
        <v>0.80430000000000001</v>
      </c>
      <c r="E421" s="13">
        <v>6.83</v>
      </c>
      <c r="F421" s="49">
        <v>7.9</v>
      </c>
      <c r="G421" s="13">
        <v>21.07</v>
      </c>
      <c r="H421" s="36" t="s">
        <v>112</v>
      </c>
      <c r="I421" s="13">
        <v>0.14000000000000001</v>
      </c>
      <c r="J421" s="13">
        <v>7.7</v>
      </c>
      <c r="K421" s="13">
        <v>487</v>
      </c>
    </row>
    <row r="422" spans="1:31" x14ac:dyDescent="0.3">
      <c r="A422" s="48">
        <v>38511</v>
      </c>
      <c r="B422" s="13">
        <v>101537</v>
      </c>
      <c r="C422" s="13">
        <v>1224</v>
      </c>
      <c r="D422" s="13">
        <v>0.78359999999999996</v>
      </c>
      <c r="E422" s="13">
        <v>7.27</v>
      </c>
      <c r="F422" s="49">
        <v>7.97</v>
      </c>
      <c r="G422" s="13">
        <v>22</v>
      </c>
      <c r="H422" s="36" t="s">
        <v>112</v>
      </c>
      <c r="I422" s="13">
        <v>0.11</v>
      </c>
      <c r="J422" s="13">
        <v>7.5</v>
      </c>
      <c r="K422" s="13">
        <v>646</v>
      </c>
    </row>
    <row r="423" spans="1:31" x14ac:dyDescent="0.3">
      <c r="A423" s="48">
        <v>38519</v>
      </c>
      <c r="B423" s="13">
        <v>95505</v>
      </c>
      <c r="C423" s="13">
        <v>994.4</v>
      </c>
      <c r="D423" s="13">
        <v>0.63639999999999997</v>
      </c>
      <c r="E423" s="13">
        <v>7.14</v>
      </c>
      <c r="F423" s="49">
        <v>7.67</v>
      </c>
      <c r="G423" s="13">
        <v>17.920000000000002</v>
      </c>
      <c r="H423" s="36" t="s">
        <v>112</v>
      </c>
      <c r="I423" s="13">
        <v>0.53</v>
      </c>
      <c r="J423" s="13">
        <v>7.4</v>
      </c>
      <c r="K423" s="13">
        <v>1860</v>
      </c>
    </row>
    <row r="424" spans="1:31" x14ac:dyDescent="0.3">
      <c r="A424" s="48">
        <v>38525</v>
      </c>
      <c r="B424" s="13">
        <v>100712</v>
      </c>
      <c r="C424" s="13">
        <v>1324</v>
      </c>
      <c r="D424" s="13">
        <v>0.84709999999999996</v>
      </c>
      <c r="E424" s="13">
        <v>13.41</v>
      </c>
      <c r="F424" s="49">
        <v>8.1300000000000008</v>
      </c>
      <c r="G424" s="13">
        <v>24.12</v>
      </c>
      <c r="H424" s="36" t="s">
        <v>112</v>
      </c>
      <c r="I424" s="13">
        <v>0.27</v>
      </c>
      <c r="J424" s="13">
        <v>7.8</v>
      </c>
      <c r="K424" s="13">
        <v>2481</v>
      </c>
      <c r="L424" s="13">
        <f>AVERAGE(K420:K424)</f>
        <v>1126.8</v>
      </c>
      <c r="M424" s="38">
        <f>GEOMEAN(K420:K424)</f>
        <v>746.79987067818297</v>
      </c>
      <c r="N424" s="45" t="s">
        <v>364</v>
      </c>
    </row>
    <row r="425" spans="1:31" x14ac:dyDescent="0.3">
      <c r="A425" s="48">
        <v>38539</v>
      </c>
      <c r="B425" s="13">
        <v>95544</v>
      </c>
      <c r="C425" s="13">
        <v>85.5</v>
      </c>
      <c r="D425" s="13">
        <v>5.4699999999999999E-2</v>
      </c>
      <c r="E425" s="13">
        <v>7.62</v>
      </c>
      <c r="F425" s="49">
        <v>7.91</v>
      </c>
      <c r="G425" s="13">
        <v>21.25</v>
      </c>
      <c r="H425" s="36" t="s">
        <v>112</v>
      </c>
      <c r="I425" s="13">
        <v>0.56999999999999995</v>
      </c>
      <c r="J425" s="13">
        <v>7.2</v>
      </c>
      <c r="K425" s="13">
        <v>631</v>
      </c>
    </row>
    <row r="426" spans="1:31" x14ac:dyDescent="0.3">
      <c r="A426" s="48">
        <v>38546</v>
      </c>
      <c r="B426" s="13">
        <v>100716</v>
      </c>
      <c r="C426" s="13">
        <v>448.2</v>
      </c>
      <c r="D426" s="13">
        <v>0.2868</v>
      </c>
      <c r="E426" s="13">
        <v>7.22</v>
      </c>
      <c r="F426" s="49">
        <v>7.83</v>
      </c>
      <c r="G426" s="13">
        <v>21.25</v>
      </c>
      <c r="H426" s="36" t="s">
        <v>112</v>
      </c>
      <c r="I426" s="13">
        <v>0.42</v>
      </c>
      <c r="J426" s="13">
        <v>7.5</v>
      </c>
      <c r="K426" s="13">
        <v>4360</v>
      </c>
      <c r="O426" s="28">
        <v>1.4</v>
      </c>
      <c r="P426" s="28">
        <v>36.799999999999997</v>
      </c>
      <c r="Q426" s="28" t="s">
        <v>321</v>
      </c>
      <c r="R426" s="28" t="s">
        <v>321</v>
      </c>
      <c r="S426" s="28" t="s">
        <v>321</v>
      </c>
      <c r="T426" s="28" t="s">
        <v>321</v>
      </c>
      <c r="U426" s="28" t="s">
        <v>321</v>
      </c>
      <c r="V426" s="28">
        <v>2.1</v>
      </c>
      <c r="W426" s="28" t="s">
        <v>321</v>
      </c>
      <c r="X426" s="28">
        <v>18</v>
      </c>
      <c r="Y426" s="28" t="s">
        <v>321</v>
      </c>
      <c r="Z426" s="28">
        <v>0.3</v>
      </c>
      <c r="AA426" s="28" t="s">
        <v>321</v>
      </c>
      <c r="AB426" s="28">
        <v>2.2999999999999998</v>
      </c>
      <c r="AC426" s="28" t="s">
        <v>321</v>
      </c>
      <c r="AD426" s="28">
        <v>114</v>
      </c>
      <c r="AE426" s="28" t="s">
        <v>321</v>
      </c>
    </row>
    <row r="427" spans="1:31" x14ac:dyDescent="0.3">
      <c r="A427" s="48">
        <v>38551</v>
      </c>
      <c r="B427" s="13">
        <v>94155</v>
      </c>
      <c r="C427" s="13">
        <v>526.4</v>
      </c>
      <c r="D427" s="13">
        <v>0.33689999999999998</v>
      </c>
      <c r="E427" s="13">
        <v>6.94</v>
      </c>
      <c r="F427" s="49">
        <v>7.86</v>
      </c>
      <c r="G427" s="13">
        <v>23.9</v>
      </c>
      <c r="H427" s="36" t="s">
        <v>112</v>
      </c>
      <c r="I427" s="13">
        <v>0.65</v>
      </c>
      <c r="J427" s="13">
        <v>7.6</v>
      </c>
      <c r="K427" s="13">
        <v>5172</v>
      </c>
    </row>
    <row r="428" spans="1:31" x14ac:dyDescent="0.3">
      <c r="A428" s="48">
        <v>38553</v>
      </c>
      <c r="B428" s="13">
        <v>95420</v>
      </c>
      <c r="C428" s="13">
        <v>793.9</v>
      </c>
      <c r="D428" s="13">
        <v>0.5081</v>
      </c>
      <c r="E428" s="13">
        <v>6.62</v>
      </c>
      <c r="F428" s="49">
        <v>7.95</v>
      </c>
      <c r="G428" s="13">
        <v>23.15</v>
      </c>
      <c r="H428" s="36" t="s">
        <v>112</v>
      </c>
      <c r="I428" s="13">
        <v>0.54</v>
      </c>
      <c r="J428" s="13">
        <v>7.8</v>
      </c>
      <c r="K428" s="13">
        <v>759</v>
      </c>
    </row>
    <row r="429" spans="1:31" x14ac:dyDescent="0.3">
      <c r="A429" s="48">
        <v>38561</v>
      </c>
      <c r="B429" s="13">
        <v>95643</v>
      </c>
      <c r="C429" s="13">
        <v>563</v>
      </c>
      <c r="D429" s="13">
        <v>0.36</v>
      </c>
      <c r="E429" s="13">
        <v>7.68</v>
      </c>
      <c r="F429" s="49">
        <v>7.87</v>
      </c>
      <c r="G429" s="13">
        <v>20.18</v>
      </c>
      <c r="H429" s="36" t="s">
        <v>112</v>
      </c>
      <c r="I429" s="13">
        <v>0.3</v>
      </c>
      <c r="J429" s="13">
        <v>7.8</v>
      </c>
      <c r="K429" s="13">
        <v>1076</v>
      </c>
      <c r="L429" s="13">
        <f>AVERAGE(K425:K429)</f>
        <v>2399.6</v>
      </c>
      <c r="M429" s="38">
        <f>GEOMEAN(K425:K429)</f>
        <v>1633.2237337258475</v>
      </c>
      <c r="N429" s="45" t="s">
        <v>366</v>
      </c>
    </row>
    <row r="430" spans="1:31" x14ac:dyDescent="0.3">
      <c r="A430" s="48">
        <v>38566</v>
      </c>
      <c r="B430" s="13">
        <v>94834</v>
      </c>
      <c r="C430" s="13">
        <v>832.3</v>
      </c>
      <c r="D430" s="13">
        <v>0.53269999999999995</v>
      </c>
      <c r="E430" s="13">
        <v>9.15</v>
      </c>
      <c r="F430" s="49">
        <v>8.11</v>
      </c>
      <c r="G430" s="13">
        <v>22.48</v>
      </c>
      <c r="H430" s="36" t="s">
        <v>112</v>
      </c>
      <c r="I430" s="13">
        <v>0.27</v>
      </c>
      <c r="J430" s="13">
        <v>7.8</v>
      </c>
      <c r="K430" s="13">
        <v>657</v>
      </c>
    </row>
    <row r="431" spans="1:31" x14ac:dyDescent="0.3">
      <c r="A431" s="48">
        <v>38572</v>
      </c>
      <c r="B431" s="13">
        <v>104108</v>
      </c>
      <c r="C431" s="13">
        <v>814</v>
      </c>
      <c r="D431" s="13">
        <v>0.52100000000000002</v>
      </c>
      <c r="E431" s="13">
        <v>9.74</v>
      </c>
      <c r="F431" s="49">
        <v>8.1300000000000008</v>
      </c>
      <c r="G431" s="13">
        <v>23.11</v>
      </c>
      <c r="H431" s="36" t="s">
        <v>112</v>
      </c>
      <c r="I431" s="13">
        <v>0.1</v>
      </c>
      <c r="J431" s="13">
        <v>8</v>
      </c>
      <c r="K431" s="13">
        <v>733</v>
      </c>
    </row>
    <row r="432" spans="1:31" x14ac:dyDescent="0.3">
      <c r="A432" s="48">
        <v>38580</v>
      </c>
      <c r="B432" s="13">
        <v>93612</v>
      </c>
      <c r="C432" s="13">
        <v>656.9</v>
      </c>
      <c r="D432" s="13">
        <v>0.4204</v>
      </c>
      <c r="E432" s="13">
        <v>7.47</v>
      </c>
      <c r="F432" s="49">
        <v>8</v>
      </c>
      <c r="G432" s="13">
        <v>21.43</v>
      </c>
      <c r="H432" s="36" t="s">
        <v>112</v>
      </c>
      <c r="I432" s="13">
        <v>0.12</v>
      </c>
      <c r="J432" s="13">
        <v>7.8</v>
      </c>
      <c r="K432" s="13">
        <v>1014</v>
      </c>
    </row>
    <row r="433" spans="1:31" x14ac:dyDescent="0.3">
      <c r="A433" s="48">
        <v>38586</v>
      </c>
      <c r="B433" s="13">
        <v>110111</v>
      </c>
      <c r="C433" s="13">
        <v>397</v>
      </c>
      <c r="D433" s="13">
        <v>0.254</v>
      </c>
      <c r="E433" s="13">
        <v>8.82</v>
      </c>
      <c r="F433" s="49">
        <v>7.99</v>
      </c>
      <c r="G433" s="13">
        <v>22.94</v>
      </c>
      <c r="H433" s="36" t="s">
        <v>112</v>
      </c>
      <c r="I433" s="13">
        <v>0.2</v>
      </c>
      <c r="J433" s="13">
        <v>7.6</v>
      </c>
      <c r="K433" s="13">
        <v>419</v>
      </c>
    </row>
    <row r="434" spans="1:31" x14ac:dyDescent="0.3">
      <c r="A434" s="48">
        <v>38595</v>
      </c>
      <c r="B434" s="13">
        <v>92949</v>
      </c>
      <c r="C434" s="13">
        <v>329.9</v>
      </c>
      <c r="D434" s="13">
        <v>0.21110000000000001</v>
      </c>
      <c r="E434" s="13">
        <v>7.72</v>
      </c>
      <c r="F434" s="49">
        <v>8</v>
      </c>
      <c r="G434" s="13">
        <v>21.43</v>
      </c>
      <c r="H434" s="36" t="s">
        <v>112</v>
      </c>
      <c r="I434" s="13">
        <v>0.04</v>
      </c>
      <c r="J434" s="13">
        <v>7.8</v>
      </c>
      <c r="K434" s="13">
        <v>8664</v>
      </c>
      <c r="L434" s="13">
        <f>AVERAGE(K430:K434)</f>
        <v>2297.4</v>
      </c>
      <c r="M434" s="38">
        <f>GEOMEAN(K430:K434)</f>
        <v>1121.3158296812646</v>
      </c>
      <c r="N434" s="45" t="s">
        <v>367</v>
      </c>
    </row>
    <row r="435" spans="1:31" x14ac:dyDescent="0.3">
      <c r="A435" s="48">
        <v>38596</v>
      </c>
      <c r="B435" s="13">
        <v>100753</v>
      </c>
      <c r="C435" s="13">
        <v>578.20000000000005</v>
      </c>
      <c r="D435" s="13">
        <v>0.37</v>
      </c>
      <c r="E435" s="13">
        <v>8.2799999999999994</v>
      </c>
      <c r="F435" s="49">
        <v>8.07</v>
      </c>
      <c r="G435" s="13">
        <v>20.98</v>
      </c>
      <c r="H435" s="36" t="s">
        <v>112</v>
      </c>
      <c r="I435" s="13">
        <v>0.09</v>
      </c>
      <c r="J435" s="13">
        <v>7.8</v>
      </c>
      <c r="K435" s="13">
        <v>2613</v>
      </c>
    </row>
    <row r="436" spans="1:31" x14ac:dyDescent="0.3">
      <c r="A436" s="48">
        <v>38602</v>
      </c>
      <c r="B436" s="13">
        <v>102357</v>
      </c>
      <c r="C436" s="13">
        <v>997</v>
      </c>
      <c r="D436" s="13">
        <v>0.63800000000000001</v>
      </c>
      <c r="E436" s="13">
        <v>8.74</v>
      </c>
      <c r="F436" s="49">
        <v>8.0299999999999994</v>
      </c>
      <c r="G436" s="13">
        <v>20.37</v>
      </c>
      <c r="H436" s="36" t="s">
        <v>112</v>
      </c>
      <c r="I436" s="13">
        <v>0.4</v>
      </c>
      <c r="J436" s="13">
        <v>7.9</v>
      </c>
      <c r="K436" s="13">
        <v>862</v>
      </c>
    </row>
    <row r="437" spans="1:31" x14ac:dyDescent="0.3">
      <c r="A437" s="48">
        <v>38607</v>
      </c>
      <c r="B437" s="13">
        <v>94952</v>
      </c>
      <c r="C437" s="13">
        <v>790.3</v>
      </c>
      <c r="D437" s="13">
        <v>0.50580000000000003</v>
      </c>
      <c r="E437" s="13">
        <v>8.39</v>
      </c>
      <c r="F437" s="49">
        <v>7.99</v>
      </c>
      <c r="G437" s="13">
        <v>20.420000000000002</v>
      </c>
      <c r="H437" s="36" t="s">
        <v>112</v>
      </c>
      <c r="I437" s="13">
        <v>0.35</v>
      </c>
      <c r="J437" s="13">
        <v>8</v>
      </c>
      <c r="K437" s="13">
        <v>393</v>
      </c>
    </row>
    <row r="438" spans="1:31" x14ac:dyDescent="0.3">
      <c r="A438" s="48">
        <v>38615</v>
      </c>
      <c r="B438" s="13">
        <v>93439</v>
      </c>
      <c r="C438" s="13">
        <v>310.7</v>
      </c>
      <c r="D438" s="13">
        <v>0.1988</v>
      </c>
      <c r="E438" s="13">
        <v>7.64</v>
      </c>
      <c r="F438" s="49">
        <v>7.93</v>
      </c>
      <c r="G438" s="13">
        <v>20.58</v>
      </c>
      <c r="H438" s="36" t="s">
        <v>112</v>
      </c>
      <c r="I438" s="13">
        <v>0.12</v>
      </c>
      <c r="J438" s="13">
        <v>8</v>
      </c>
      <c r="K438" s="13">
        <v>6488</v>
      </c>
    </row>
    <row r="439" spans="1:31" x14ac:dyDescent="0.3">
      <c r="A439" s="48">
        <v>38623</v>
      </c>
      <c r="B439" s="13">
        <v>93755</v>
      </c>
      <c r="C439" s="13">
        <v>769.5</v>
      </c>
      <c r="D439" s="13">
        <v>0.49249999999999999</v>
      </c>
      <c r="E439" s="13">
        <v>8.1</v>
      </c>
      <c r="F439" s="49">
        <v>8</v>
      </c>
      <c r="G439" s="13">
        <v>17.899999999999999</v>
      </c>
      <c r="H439" s="36" t="s">
        <v>112</v>
      </c>
      <c r="I439" s="13">
        <v>0.32</v>
      </c>
      <c r="J439" s="13">
        <v>7.8</v>
      </c>
      <c r="K439" s="13">
        <v>708</v>
      </c>
      <c r="L439" s="13">
        <f>AVERAGE(K435:K439)</f>
        <v>2212.8000000000002</v>
      </c>
      <c r="M439" s="38">
        <f>GEOMEAN(K435:K439)</f>
        <v>1323.8435535030412</v>
      </c>
      <c r="N439" s="45" t="s">
        <v>368</v>
      </c>
    </row>
    <row r="440" spans="1:31" x14ac:dyDescent="0.3">
      <c r="A440" s="48">
        <v>38630</v>
      </c>
      <c r="B440" s="13">
        <v>100332</v>
      </c>
      <c r="C440" s="13">
        <v>957.3</v>
      </c>
      <c r="D440" s="13">
        <v>0.61260000000000003</v>
      </c>
      <c r="E440" s="13">
        <v>8.93</v>
      </c>
      <c r="F440" s="49">
        <v>8.0500000000000007</v>
      </c>
      <c r="G440" s="13">
        <v>19.09</v>
      </c>
      <c r="H440" s="36" t="s">
        <v>112</v>
      </c>
      <c r="I440" s="13">
        <v>0.36</v>
      </c>
      <c r="J440" s="13">
        <v>7.6</v>
      </c>
      <c r="K440" s="13">
        <v>189</v>
      </c>
    </row>
    <row r="441" spans="1:31" x14ac:dyDescent="0.3">
      <c r="A441" s="48">
        <v>38637</v>
      </c>
      <c r="B441" s="13">
        <v>91122</v>
      </c>
      <c r="C441" s="13">
        <v>3.6</v>
      </c>
      <c r="D441" s="13">
        <v>2.3E-3</v>
      </c>
      <c r="E441" s="13">
        <v>8.59</v>
      </c>
      <c r="F441" s="49">
        <v>7.86</v>
      </c>
      <c r="G441" s="13">
        <v>15.48</v>
      </c>
      <c r="H441" s="36" t="s">
        <v>112</v>
      </c>
      <c r="I441" s="13">
        <v>0.16</v>
      </c>
      <c r="J441" s="13">
        <v>7.5</v>
      </c>
      <c r="K441" s="13">
        <v>86</v>
      </c>
    </row>
    <row r="442" spans="1:31" x14ac:dyDescent="0.3">
      <c r="A442" s="48">
        <v>38642</v>
      </c>
      <c r="B442" s="13">
        <v>110124</v>
      </c>
      <c r="C442" s="13">
        <v>1060</v>
      </c>
      <c r="D442" s="13">
        <v>0.6784</v>
      </c>
      <c r="E442" s="13">
        <v>9.52</v>
      </c>
      <c r="F442" s="49">
        <v>8.0500000000000007</v>
      </c>
      <c r="G442" s="13">
        <v>12.15</v>
      </c>
      <c r="H442" s="36" t="s">
        <v>112</v>
      </c>
      <c r="I442" s="13">
        <v>0.24</v>
      </c>
      <c r="J442" s="13">
        <v>7.8</v>
      </c>
      <c r="K442" s="13">
        <v>74</v>
      </c>
    </row>
    <row r="443" spans="1:31" x14ac:dyDescent="0.3">
      <c r="A443" s="48">
        <v>38645</v>
      </c>
      <c r="B443" s="13">
        <v>112423</v>
      </c>
      <c r="C443" s="13">
        <v>1046</v>
      </c>
      <c r="D443" s="13">
        <v>0.66900000000000004</v>
      </c>
      <c r="E443" s="13">
        <v>9.77</v>
      </c>
      <c r="F443" s="49">
        <v>8.1300000000000008</v>
      </c>
      <c r="G443" s="13">
        <v>13.48</v>
      </c>
      <c r="H443" s="36" t="s">
        <v>112</v>
      </c>
      <c r="I443" s="13">
        <v>0.4</v>
      </c>
      <c r="J443" s="13">
        <v>7.7</v>
      </c>
      <c r="K443" s="13">
        <v>677</v>
      </c>
    </row>
    <row r="444" spans="1:31" x14ac:dyDescent="0.3">
      <c r="A444" s="48">
        <v>38650</v>
      </c>
      <c r="B444" s="13">
        <v>102542</v>
      </c>
      <c r="C444" s="13">
        <v>572.5</v>
      </c>
      <c r="D444" s="13">
        <v>0.3664</v>
      </c>
      <c r="E444" s="13">
        <v>10.76</v>
      </c>
      <c r="F444" s="49">
        <v>8.11</v>
      </c>
      <c r="G444" s="13">
        <v>9.06</v>
      </c>
      <c r="H444" s="36" t="s">
        <v>112</v>
      </c>
      <c r="I444" s="13">
        <v>0.21</v>
      </c>
      <c r="J444" s="13">
        <v>7.4</v>
      </c>
      <c r="K444" s="13">
        <v>1187</v>
      </c>
      <c r="L444" s="13">
        <f>AVERAGE(K439:K443)</f>
        <v>346.8</v>
      </c>
      <c r="M444" s="38">
        <f>GEOMEAN(K439:K443)</f>
        <v>224.98977443692198</v>
      </c>
      <c r="N444" s="45" t="s">
        <v>369</v>
      </c>
      <c r="O444" s="28" t="s">
        <v>321</v>
      </c>
      <c r="P444" s="28">
        <v>36</v>
      </c>
      <c r="Q444" s="28" t="s">
        <v>321</v>
      </c>
      <c r="R444" s="28" t="s">
        <v>321</v>
      </c>
      <c r="S444" s="28" t="s">
        <v>321</v>
      </c>
      <c r="T444" s="28" t="s">
        <v>321</v>
      </c>
      <c r="U444" s="28" t="s">
        <v>321</v>
      </c>
      <c r="V444" s="28">
        <v>1</v>
      </c>
      <c r="W444" s="28" t="s">
        <v>321</v>
      </c>
      <c r="X444" s="28">
        <v>54</v>
      </c>
      <c r="Y444" s="28" t="s">
        <v>321</v>
      </c>
      <c r="Z444" s="28">
        <v>0.6</v>
      </c>
      <c r="AA444" s="28" t="s">
        <v>321</v>
      </c>
      <c r="AB444" s="28">
        <v>20</v>
      </c>
      <c r="AC444" s="28" t="s">
        <v>321</v>
      </c>
      <c r="AD444" s="28">
        <v>170</v>
      </c>
      <c r="AE444" s="28" t="s">
        <v>321</v>
      </c>
    </row>
    <row r="445" spans="1:31" x14ac:dyDescent="0.3">
      <c r="A445" s="48">
        <v>38659</v>
      </c>
      <c r="B445" s="13">
        <v>111856</v>
      </c>
      <c r="C445" s="13">
        <v>730.4</v>
      </c>
      <c r="D445" s="13">
        <v>0.46739999999999998</v>
      </c>
      <c r="E445" s="13">
        <v>10.23</v>
      </c>
      <c r="F445" s="49">
        <v>7.7</v>
      </c>
      <c r="G445" s="13">
        <v>10.93</v>
      </c>
      <c r="H445" s="36" t="s">
        <v>112</v>
      </c>
      <c r="I445" s="13">
        <v>0.25</v>
      </c>
      <c r="J445" s="13">
        <v>7.5</v>
      </c>
      <c r="K445" s="13">
        <v>369</v>
      </c>
    </row>
    <row r="446" spans="1:31" x14ac:dyDescent="0.3">
      <c r="A446" s="48">
        <v>38663</v>
      </c>
      <c r="B446" s="13">
        <v>100343</v>
      </c>
      <c r="C446" s="13">
        <v>506.6</v>
      </c>
      <c r="D446" s="13">
        <v>0.32419999999999999</v>
      </c>
      <c r="E446" s="13">
        <v>9.41</v>
      </c>
      <c r="F446" s="49">
        <v>7.85</v>
      </c>
      <c r="G446" s="13">
        <v>10.25</v>
      </c>
      <c r="H446" s="36" t="s">
        <v>112</v>
      </c>
      <c r="I446" s="13">
        <v>0.21</v>
      </c>
      <c r="J446" s="13">
        <v>7.7</v>
      </c>
      <c r="K446" s="13">
        <v>3654</v>
      </c>
    </row>
    <row r="447" spans="1:31" x14ac:dyDescent="0.3">
      <c r="A447" s="48">
        <v>38665</v>
      </c>
      <c r="B447" s="13">
        <v>100956</v>
      </c>
      <c r="C447" s="13">
        <v>531.20000000000005</v>
      </c>
      <c r="D447" s="13">
        <v>0.34</v>
      </c>
      <c r="E447" s="13">
        <v>7.05</v>
      </c>
      <c r="F447" s="49">
        <v>7.62</v>
      </c>
      <c r="G447" s="13">
        <v>16</v>
      </c>
      <c r="H447" s="36" t="s">
        <v>112</v>
      </c>
      <c r="I447" s="13">
        <v>0.22</v>
      </c>
      <c r="J447" s="13">
        <v>7.6</v>
      </c>
      <c r="K447" s="13">
        <v>1467</v>
      </c>
    </row>
    <row r="448" spans="1:31" x14ac:dyDescent="0.3">
      <c r="A448" s="48">
        <v>38670</v>
      </c>
      <c r="B448" s="13">
        <v>105358</v>
      </c>
      <c r="C448" s="13">
        <v>957</v>
      </c>
      <c r="D448" s="13">
        <v>0.61199999999999999</v>
      </c>
      <c r="E448" s="13">
        <v>9.16</v>
      </c>
      <c r="F448" s="49">
        <v>7.88</v>
      </c>
      <c r="G448" s="13">
        <v>8.5500000000000007</v>
      </c>
      <c r="H448" s="36" t="s">
        <v>112</v>
      </c>
      <c r="I448" s="13">
        <v>0.3</v>
      </c>
      <c r="J448" s="13">
        <v>7.6</v>
      </c>
      <c r="K448" s="13">
        <v>228</v>
      </c>
    </row>
    <row r="449" spans="1:14" x14ac:dyDescent="0.3">
      <c r="A449" s="48">
        <v>38686</v>
      </c>
      <c r="B449" s="13">
        <v>101741</v>
      </c>
      <c r="C449" s="13">
        <v>689.3</v>
      </c>
      <c r="D449" s="13">
        <v>0.44109999999999999</v>
      </c>
      <c r="E449" s="13">
        <v>10.69</v>
      </c>
      <c r="F449" s="13">
        <v>7.69</v>
      </c>
      <c r="G449" s="13">
        <v>4.6399999999999997</v>
      </c>
      <c r="H449" s="36" t="s">
        <v>112</v>
      </c>
      <c r="I449" s="13">
        <v>0.12</v>
      </c>
      <c r="J449" s="13">
        <v>6.9</v>
      </c>
      <c r="K449" s="13">
        <v>1246</v>
      </c>
      <c r="L449" s="13">
        <f>AVERAGE(K445:K449)</f>
        <v>1392.8</v>
      </c>
      <c r="M449" s="38">
        <f>GEOMEAN(K445:K449)</f>
        <v>891.11875149517198</v>
      </c>
      <c r="N449" s="45" t="s">
        <v>370</v>
      </c>
    </row>
    <row r="450" spans="1:14" x14ac:dyDescent="0.3">
      <c r="A450" s="48">
        <v>38691</v>
      </c>
      <c r="B450" s="13">
        <v>104612</v>
      </c>
      <c r="C450" s="13">
        <v>1422</v>
      </c>
      <c r="D450" s="13">
        <v>0.91</v>
      </c>
      <c r="E450" s="13">
        <v>13.22</v>
      </c>
      <c r="F450" s="49">
        <v>7.93</v>
      </c>
      <c r="G450" s="13">
        <v>0.09</v>
      </c>
      <c r="H450" s="36" t="s">
        <v>112</v>
      </c>
      <c r="I450" s="13">
        <v>0.2</v>
      </c>
      <c r="J450" s="13">
        <v>7.7</v>
      </c>
      <c r="K450" s="13">
        <v>203</v>
      </c>
    </row>
    <row r="451" spans="1:14" x14ac:dyDescent="0.3">
      <c r="A451" s="48">
        <v>38694</v>
      </c>
      <c r="B451" s="13">
        <v>101100</v>
      </c>
      <c r="C451" s="13">
        <v>74.400000000000006</v>
      </c>
      <c r="D451" s="13">
        <v>4.7600000000000003E-2</v>
      </c>
      <c r="E451" s="13">
        <v>11.16</v>
      </c>
      <c r="F451" s="49">
        <v>7.89</v>
      </c>
      <c r="G451" s="13">
        <v>4.5199999999999996</v>
      </c>
      <c r="H451" s="36" t="s">
        <v>112</v>
      </c>
      <c r="I451" s="13">
        <v>0.12</v>
      </c>
      <c r="J451" s="13">
        <v>7.6</v>
      </c>
      <c r="K451" s="13">
        <v>74</v>
      </c>
    </row>
    <row r="452" spans="1:14" x14ac:dyDescent="0.3">
      <c r="A452" s="48">
        <v>38699</v>
      </c>
      <c r="B452" s="13">
        <v>94711</v>
      </c>
      <c r="C452" s="13">
        <v>1789</v>
      </c>
      <c r="D452" s="13">
        <v>1.145</v>
      </c>
      <c r="E452" s="13">
        <v>12.74</v>
      </c>
      <c r="F452" s="49">
        <v>7.96</v>
      </c>
      <c r="G452" s="13">
        <v>0.05</v>
      </c>
      <c r="H452" s="36" t="s">
        <v>112</v>
      </c>
      <c r="I452" s="13">
        <v>0.12</v>
      </c>
      <c r="J452" s="13">
        <v>7.7</v>
      </c>
      <c r="K452" s="13">
        <v>134</v>
      </c>
    </row>
    <row r="453" spans="1:14" x14ac:dyDescent="0.3">
      <c r="A453" s="48">
        <v>38701</v>
      </c>
      <c r="B453" s="13">
        <v>91114</v>
      </c>
      <c r="C453" s="13">
        <v>2395</v>
      </c>
      <c r="D453" s="13">
        <v>1.5329999999999999</v>
      </c>
      <c r="E453" s="13">
        <v>10.95</v>
      </c>
      <c r="F453" s="49">
        <v>7.69</v>
      </c>
      <c r="G453" s="13">
        <v>3.17</v>
      </c>
      <c r="H453" s="36" t="s">
        <v>112</v>
      </c>
      <c r="I453" s="13">
        <v>0.28000000000000003</v>
      </c>
      <c r="J453" s="13">
        <v>7.6</v>
      </c>
      <c r="K453" s="13">
        <v>364</v>
      </c>
    </row>
    <row r="454" spans="1:14" x14ac:dyDescent="0.3">
      <c r="A454" s="48">
        <v>38706</v>
      </c>
      <c r="B454" s="13">
        <v>103221</v>
      </c>
      <c r="C454" s="13">
        <v>2378</v>
      </c>
      <c r="D454" s="13">
        <v>1.522</v>
      </c>
      <c r="E454" s="13">
        <v>17.55</v>
      </c>
      <c r="F454" s="49">
        <v>7.74</v>
      </c>
      <c r="G454" s="13">
        <v>-0.13</v>
      </c>
      <c r="H454" s="36" t="s">
        <v>112</v>
      </c>
      <c r="I454" s="13">
        <v>0.2</v>
      </c>
      <c r="J454" s="13">
        <v>7.6</v>
      </c>
      <c r="K454" s="13">
        <v>148</v>
      </c>
      <c r="L454" s="13">
        <f>AVERAGE(K450:K454)</f>
        <v>184.6</v>
      </c>
      <c r="M454" s="38">
        <f>GEOMEAN(K450:K454)</f>
        <v>161.07907648852918</v>
      </c>
      <c r="N454" s="45" t="s">
        <v>371</v>
      </c>
    </row>
    <row r="455" spans="1:14" x14ac:dyDescent="0.3">
      <c r="A455" s="48">
        <v>38729</v>
      </c>
      <c r="B455" s="13">
        <v>104609</v>
      </c>
      <c r="C455" s="13">
        <v>907.3</v>
      </c>
      <c r="D455" s="13">
        <v>0.58069999999999999</v>
      </c>
      <c r="E455" s="13">
        <v>12.34</v>
      </c>
      <c r="F455" s="49">
        <v>7.8</v>
      </c>
      <c r="G455" s="13">
        <v>3.95</v>
      </c>
      <c r="H455" s="36" t="s">
        <v>112</v>
      </c>
      <c r="I455" s="13">
        <v>0.49</v>
      </c>
      <c r="J455" s="13">
        <v>7.5</v>
      </c>
      <c r="K455" s="13">
        <v>2014</v>
      </c>
    </row>
    <row r="456" spans="1:14" x14ac:dyDescent="0.3">
      <c r="A456" s="48">
        <v>38734</v>
      </c>
      <c r="B456" s="13">
        <v>102610</v>
      </c>
      <c r="C456" s="13">
        <v>746</v>
      </c>
      <c r="D456" s="13">
        <v>0.47699999999999998</v>
      </c>
      <c r="E456" s="13">
        <v>9.6999999999999993</v>
      </c>
      <c r="F456" s="49">
        <v>7.66</v>
      </c>
      <c r="G456" s="13">
        <v>8.01</v>
      </c>
      <c r="H456" s="36" t="s">
        <v>112</v>
      </c>
      <c r="I456" s="13">
        <v>0.6</v>
      </c>
      <c r="J456" s="13">
        <v>7.2</v>
      </c>
      <c r="K456" s="13">
        <v>24192</v>
      </c>
    </row>
    <row r="457" spans="1:14" x14ac:dyDescent="0.3">
      <c r="A457" s="48">
        <v>38736</v>
      </c>
      <c r="B457" s="13">
        <v>110217</v>
      </c>
      <c r="C457" s="13">
        <v>2589</v>
      </c>
      <c r="D457" s="13">
        <v>1.657</v>
      </c>
      <c r="E457" s="13">
        <v>13.01</v>
      </c>
      <c r="F457" s="49">
        <v>7.92</v>
      </c>
      <c r="G457" s="13">
        <v>3.62</v>
      </c>
      <c r="H457" s="36" t="s">
        <v>112</v>
      </c>
      <c r="I457" s="13">
        <v>0.6</v>
      </c>
      <c r="J457" s="13">
        <v>7.6</v>
      </c>
      <c r="K457" s="13">
        <v>669</v>
      </c>
    </row>
    <row r="458" spans="1:14" x14ac:dyDescent="0.3">
      <c r="A458" s="48">
        <v>38741</v>
      </c>
      <c r="B458" s="13">
        <v>101641</v>
      </c>
      <c r="C458" s="13">
        <v>1230</v>
      </c>
      <c r="D458" s="13">
        <v>0.78749999999999998</v>
      </c>
      <c r="E458" s="13">
        <v>12.89</v>
      </c>
      <c r="F458" s="49">
        <v>7.85</v>
      </c>
      <c r="G458" s="13">
        <v>3.55</v>
      </c>
      <c r="H458" s="36" t="s">
        <v>112</v>
      </c>
      <c r="I458" s="13">
        <v>0.4</v>
      </c>
      <c r="J458" s="13">
        <v>7.4</v>
      </c>
      <c r="K458" s="13">
        <v>148</v>
      </c>
    </row>
    <row r="459" spans="1:14" x14ac:dyDescent="0.3">
      <c r="A459" s="48">
        <v>38748</v>
      </c>
      <c r="B459" s="13">
        <v>111210</v>
      </c>
      <c r="C459" s="13">
        <v>1066</v>
      </c>
      <c r="D459" s="13">
        <v>0.68220000000000003</v>
      </c>
      <c r="E459" s="13">
        <v>13.03</v>
      </c>
      <c r="F459" s="49">
        <v>7.94</v>
      </c>
      <c r="G459" s="13">
        <v>4.54</v>
      </c>
      <c r="H459" s="36" t="s">
        <v>112</v>
      </c>
      <c r="I459" s="13">
        <v>0.19</v>
      </c>
      <c r="J459" s="13">
        <v>7.5</v>
      </c>
      <c r="K459" s="13">
        <v>448</v>
      </c>
      <c r="L459" s="13">
        <f>AVERAGE(K455:K459)</f>
        <v>5494.2</v>
      </c>
      <c r="M459" s="38">
        <f>GEOMEAN(K455:K459)</f>
        <v>1166.6468625556499</v>
      </c>
      <c r="N459" s="45" t="s">
        <v>372</v>
      </c>
    </row>
    <row r="460" spans="1:14" x14ac:dyDescent="0.3">
      <c r="A460" s="48">
        <v>38749</v>
      </c>
      <c r="B460" s="13">
        <v>95642</v>
      </c>
      <c r="C460" s="13">
        <v>1105</v>
      </c>
      <c r="D460" s="13">
        <v>0.70750000000000002</v>
      </c>
      <c r="E460" s="13">
        <v>14.44</v>
      </c>
      <c r="F460" s="49">
        <v>8.07</v>
      </c>
      <c r="G460" s="13">
        <v>3.42</v>
      </c>
      <c r="H460" s="36" t="s">
        <v>112</v>
      </c>
      <c r="I460" s="13">
        <v>0.28999999999999998</v>
      </c>
      <c r="J460" s="13">
        <v>7.7</v>
      </c>
      <c r="K460" s="13">
        <v>160</v>
      </c>
    </row>
    <row r="461" spans="1:14" x14ac:dyDescent="0.3">
      <c r="A461" s="48">
        <v>38757</v>
      </c>
      <c r="B461" s="13">
        <v>91300</v>
      </c>
      <c r="C461" s="13">
        <v>1147</v>
      </c>
      <c r="D461" s="13">
        <v>0.73399999999999999</v>
      </c>
      <c r="E461" s="13">
        <v>12.41</v>
      </c>
      <c r="F461" s="49">
        <v>8</v>
      </c>
      <c r="G461" s="13">
        <v>0.23</v>
      </c>
      <c r="H461" s="36" t="s">
        <v>112</v>
      </c>
      <c r="I461" s="13">
        <v>0.2</v>
      </c>
      <c r="J461" s="13">
        <v>7.6</v>
      </c>
      <c r="K461" s="13">
        <v>223</v>
      </c>
    </row>
    <row r="462" spans="1:14" x14ac:dyDescent="0.3">
      <c r="A462" s="48">
        <v>38761</v>
      </c>
      <c r="B462" s="13">
        <v>103316</v>
      </c>
      <c r="C462" s="13">
        <v>1270</v>
      </c>
      <c r="D462" s="13">
        <v>0.81299999999999994</v>
      </c>
      <c r="E462" s="13">
        <v>15.95</v>
      </c>
      <c r="F462" s="49">
        <v>8.11</v>
      </c>
      <c r="G462" s="13">
        <v>0.06</v>
      </c>
      <c r="H462" s="36" t="s">
        <v>112</v>
      </c>
      <c r="I462" s="13">
        <v>0.1</v>
      </c>
      <c r="J462" s="13">
        <v>7.6</v>
      </c>
      <c r="K462" s="13">
        <v>96</v>
      </c>
    </row>
    <row r="463" spans="1:14" x14ac:dyDescent="0.3">
      <c r="A463" s="48">
        <v>38769</v>
      </c>
      <c r="B463" s="13">
        <v>101044</v>
      </c>
      <c r="C463" s="13">
        <v>1149</v>
      </c>
      <c r="D463" s="13">
        <v>0.73519999999999996</v>
      </c>
      <c r="E463" s="13">
        <v>15.68</v>
      </c>
      <c r="F463" s="49">
        <v>8.06</v>
      </c>
      <c r="G463" s="13">
        <v>-0.15</v>
      </c>
      <c r="H463" s="36" t="s">
        <v>112</v>
      </c>
      <c r="I463" s="13">
        <v>0.19</v>
      </c>
      <c r="J463" s="13">
        <v>7.5</v>
      </c>
      <c r="K463" s="13">
        <v>203</v>
      </c>
    </row>
    <row r="464" spans="1:14" x14ac:dyDescent="0.3">
      <c r="A464" s="48">
        <v>38771</v>
      </c>
      <c r="B464" s="13">
        <v>103641</v>
      </c>
      <c r="C464" s="13">
        <v>1118</v>
      </c>
      <c r="D464" s="13">
        <v>0.71499999999999997</v>
      </c>
      <c r="E464" s="13">
        <v>13.74</v>
      </c>
      <c r="F464" s="49">
        <v>8.26</v>
      </c>
      <c r="G464" s="13">
        <v>1.37</v>
      </c>
      <c r="H464" s="36" t="s">
        <v>112</v>
      </c>
      <c r="I464" s="13">
        <v>0.2</v>
      </c>
      <c r="J464" s="13">
        <v>7.8</v>
      </c>
      <c r="K464" s="13">
        <v>857</v>
      </c>
      <c r="L464" s="13">
        <f>AVERAGE(K460:K464)</f>
        <v>307.8</v>
      </c>
      <c r="M464" s="38">
        <f>GEOMEAN(K460:K464)</f>
        <v>226.48246736732875</v>
      </c>
      <c r="N464" s="45" t="s">
        <v>373</v>
      </c>
    </row>
    <row r="465" spans="1:31" x14ac:dyDescent="0.3">
      <c r="A465" s="48">
        <v>38777</v>
      </c>
      <c r="B465" s="13">
        <v>112214</v>
      </c>
      <c r="C465" s="13">
        <v>88.8</v>
      </c>
      <c r="D465" s="13">
        <v>5.6800000000000003E-2</v>
      </c>
      <c r="E465" s="13">
        <v>15.26</v>
      </c>
      <c r="F465" s="49">
        <v>7.6</v>
      </c>
      <c r="G465" s="13">
        <v>5.84</v>
      </c>
      <c r="H465" s="36" t="s">
        <v>112</v>
      </c>
      <c r="I465" s="13">
        <v>0.51</v>
      </c>
      <c r="J465" s="13">
        <v>7.5</v>
      </c>
      <c r="K465" s="13">
        <v>135</v>
      </c>
    </row>
    <row r="466" spans="1:31" x14ac:dyDescent="0.3">
      <c r="A466" s="48">
        <v>38785</v>
      </c>
      <c r="B466" s="13">
        <v>100943</v>
      </c>
      <c r="C466" s="13">
        <v>591.1</v>
      </c>
      <c r="D466" s="13">
        <v>0.37830000000000003</v>
      </c>
      <c r="E466" s="13">
        <v>10.1</v>
      </c>
      <c r="F466" s="49">
        <v>8.07</v>
      </c>
      <c r="G466" s="13">
        <v>8.15</v>
      </c>
      <c r="H466" s="36" t="s">
        <v>112</v>
      </c>
      <c r="I466" s="13">
        <v>0.06</v>
      </c>
      <c r="J466" s="13">
        <v>7.5</v>
      </c>
      <c r="K466" s="13">
        <v>12997</v>
      </c>
    </row>
    <row r="467" spans="1:31" x14ac:dyDescent="0.3">
      <c r="A467" s="48">
        <v>38790</v>
      </c>
      <c r="B467" s="13">
        <v>94702</v>
      </c>
      <c r="C467" s="13">
        <v>808.6</v>
      </c>
      <c r="D467" s="13">
        <v>0.51749999999999996</v>
      </c>
      <c r="E467" s="13">
        <v>10.84</v>
      </c>
      <c r="F467" s="49">
        <v>7.51</v>
      </c>
      <c r="G467" s="13">
        <v>5.96</v>
      </c>
      <c r="H467" s="36" t="s">
        <v>112</v>
      </c>
      <c r="I467" s="13">
        <v>0.99</v>
      </c>
      <c r="J467" s="13">
        <v>7.4</v>
      </c>
      <c r="O467" s="28">
        <v>1.4</v>
      </c>
      <c r="P467" s="28">
        <v>57.2</v>
      </c>
      <c r="Q467" s="28" t="s">
        <v>321</v>
      </c>
      <c r="R467" s="28" t="s">
        <v>321</v>
      </c>
      <c r="S467" s="28" t="s">
        <v>321</v>
      </c>
      <c r="T467" s="28" t="s">
        <v>321</v>
      </c>
      <c r="U467" s="28" t="s">
        <v>321</v>
      </c>
      <c r="V467" s="28" t="s">
        <v>321</v>
      </c>
      <c r="W467" s="28" t="s">
        <v>321</v>
      </c>
      <c r="X467" s="28">
        <v>89</v>
      </c>
      <c r="Y467" s="28" t="s">
        <v>321</v>
      </c>
      <c r="Z467" s="28">
        <v>0.8</v>
      </c>
      <c r="AA467" s="28" t="s">
        <v>321</v>
      </c>
      <c r="AB467" s="28">
        <v>27</v>
      </c>
      <c r="AC467" s="28" t="s">
        <v>321</v>
      </c>
      <c r="AD467" s="28">
        <v>310</v>
      </c>
      <c r="AE467" s="28" t="s">
        <v>321</v>
      </c>
    </row>
    <row r="468" spans="1:31" x14ac:dyDescent="0.3">
      <c r="A468" s="48">
        <v>38798</v>
      </c>
      <c r="B468" s="13">
        <v>103322</v>
      </c>
      <c r="C468" s="13">
        <v>1506</v>
      </c>
      <c r="D468" s="13">
        <v>0.96379999999999999</v>
      </c>
      <c r="E468" s="13">
        <v>15.06</v>
      </c>
      <c r="F468" s="49">
        <v>8.01</v>
      </c>
      <c r="G468" s="13">
        <v>2.2000000000000002</v>
      </c>
      <c r="H468" s="36" t="s">
        <v>112</v>
      </c>
      <c r="I468" s="13">
        <v>0.45</v>
      </c>
      <c r="J468" s="13">
        <v>7.4</v>
      </c>
      <c r="K468" s="13">
        <v>216</v>
      </c>
    </row>
    <row r="469" spans="1:31" x14ac:dyDescent="0.3">
      <c r="A469" s="48">
        <v>38806</v>
      </c>
      <c r="B469" s="13">
        <v>100910</v>
      </c>
      <c r="C469" s="13">
        <v>1190</v>
      </c>
      <c r="D469" s="13">
        <v>0.76139999999999997</v>
      </c>
      <c r="E469" s="13">
        <v>14.11</v>
      </c>
      <c r="F469" s="49">
        <v>8.1</v>
      </c>
      <c r="G469" s="13">
        <v>8.5399999999999991</v>
      </c>
      <c r="H469" s="36" t="s">
        <v>112</v>
      </c>
      <c r="I469" s="13">
        <v>0.12</v>
      </c>
      <c r="J469" s="13">
        <v>7.5</v>
      </c>
      <c r="K469" s="13">
        <v>148</v>
      </c>
      <c r="L469" s="13">
        <f>AVERAGE(K465:K469)</f>
        <v>3374</v>
      </c>
      <c r="M469" s="38">
        <f>GEOMEAN(K465:K469)</f>
        <v>486.65712764711736</v>
      </c>
      <c r="N469" s="45" t="s">
        <v>374</v>
      </c>
    </row>
    <row r="470" spans="1:31" x14ac:dyDescent="0.3">
      <c r="A470" s="48">
        <v>38811</v>
      </c>
      <c r="B470" s="13">
        <v>101544</v>
      </c>
      <c r="C470" s="13">
        <v>840.6</v>
      </c>
      <c r="D470" s="13">
        <v>0.53800000000000003</v>
      </c>
      <c r="E470" s="13">
        <v>11.3</v>
      </c>
      <c r="F470" s="49">
        <v>7.93</v>
      </c>
      <c r="G470" s="13">
        <v>7.08</v>
      </c>
      <c r="H470" s="36" t="s">
        <v>112</v>
      </c>
      <c r="I470" s="13">
        <v>7.0000000000000007E-2</v>
      </c>
      <c r="J470" s="13">
        <v>7.2</v>
      </c>
      <c r="K470" s="13">
        <v>364</v>
      </c>
    </row>
    <row r="471" spans="1:31" x14ac:dyDescent="0.3">
      <c r="A471" s="48">
        <v>38817</v>
      </c>
      <c r="B471" s="13">
        <v>115908</v>
      </c>
      <c r="C471" s="13">
        <v>1007</v>
      </c>
      <c r="D471" s="13">
        <v>0.64429999999999998</v>
      </c>
      <c r="E471" s="13">
        <v>11.79</v>
      </c>
      <c r="F471" s="49">
        <v>8.27</v>
      </c>
      <c r="G471" s="13">
        <v>11.33</v>
      </c>
      <c r="H471" s="36" t="s">
        <v>112</v>
      </c>
      <c r="I471" s="13">
        <v>0.39</v>
      </c>
      <c r="J471" s="13">
        <v>8</v>
      </c>
      <c r="K471" s="13">
        <v>160</v>
      </c>
    </row>
    <row r="472" spans="1:31" x14ac:dyDescent="0.3">
      <c r="A472" s="48">
        <v>38819</v>
      </c>
      <c r="B472" s="13">
        <v>101955</v>
      </c>
      <c r="C472" s="13">
        <v>1039</v>
      </c>
      <c r="D472" s="13">
        <v>0.66500000000000004</v>
      </c>
      <c r="E472" s="13">
        <v>9.64</v>
      </c>
      <c r="F472" s="49">
        <v>7.94</v>
      </c>
      <c r="G472" s="13">
        <v>14.43</v>
      </c>
      <c r="H472" s="36" t="s">
        <v>112</v>
      </c>
      <c r="I472" s="13">
        <v>0.1</v>
      </c>
      <c r="J472" s="13">
        <v>7.8</v>
      </c>
      <c r="K472" s="13">
        <v>218</v>
      </c>
    </row>
    <row r="473" spans="1:31" x14ac:dyDescent="0.3">
      <c r="A473" s="48">
        <v>38827</v>
      </c>
      <c r="B473" s="13">
        <v>104849</v>
      </c>
      <c r="C473" s="13">
        <v>988.1</v>
      </c>
      <c r="D473" s="13">
        <v>0.63239999999999996</v>
      </c>
      <c r="E473" s="13">
        <v>9.26</v>
      </c>
      <c r="F473" s="49">
        <v>7.94</v>
      </c>
      <c r="G473" s="13">
        <v>15.59</v>
      </c>
      <c r="H473" s="36" t="s">
        <v>112</v>
      </c>
      <c r="I473" s="13">
        <v>0.1</v>
      </c>
      <c r="J473" s="13">
        <v>7.5</v>
      </c>
      <c r="K473" s="13">
        <v>259</v>
      </c>
    </row>
    <row r="474" spans="1:31" x14ac:dyDescent="0.3">
      <c r="A474" s="48">
        <v>38831</v>
      </c>
      <c r="B474" s="13">
        <v>105000</v>
      </c>
      <c r="C474" s="13">
        <v>1020</v>
      </c>
      <c r="D474" s="13">
        <v>0.65300000000000002</v>
      </c>
      <c r="E474" s="13">
        <v>6.83</v>
      </c>
      <c r="F474" s="49">
        <v>7.49</v>
      </c>
      <c r="G474" s="13">
        <v>13.58</v>
      </c>
      <c r="H474" s="36" t="s">
        <v>112</v>
      </c>
      <c r="I474" s="13">
        <v>0.2</v>
      </c>
      <c r="J474" s="13">
        <v>7.7</v>
      </c>
      <c r="K474" s="13">
        <v>448</v>
      </c>
      <c r="L474" s="13">
        <f>AVERAGE(K470:K474)</f>
        <v>289.8</v>
      </c>
      <c r="M474" s="38">
        <f>GEOMEAN(K470:K474)</f>
        <v>271.42580066066694</v>
      </c>
      <c r="N474" s="45" t="s">
        <v>375</v>
      </c>
    </row>
    <row r="475" spans="1:31" x14ac:dyDescent="0.3">
      <c r="A475" s="48">
        <v>38845</v>
      </c>
      <c r="B475" s="13">
        <v>103405</v>
      </c>
      <c r="C475" s="13">
        <v>1006</v>
      </c>
      <c r="D475" s="13">
        <v>0.64400000000000002</v>
      </c>
      <c r="E475" s="13">
        <v>9.39</v>
      </c>
      <c r="F475" s="49">
        <v>7.92</v>
      </c>
      <c r="G475" s="13">
        <v>13.57</v>
      </c>
      <c r="H475" s="36" t="s">
        <v>112</v>
      </c>
      <c r="I475" s="13">
        <v>0.13</v>
      </c>
      <c r="J475" s="13">
        <v>7.2</v>
      </c>
      <c r="K475" s="13">
        <v>350</v>
      </c>
    </row>
    <row r="476" spans="1:31" x14ac:dyDescent="0.3">
      <c r="A476" s="48">
        <v>38854</v>
      </c>
      <c r="B476" s="13">
        <v>103502</v>
      </c>
      <c r="C476" s="13">
        <v>893</v>
      </c>
      <c r="D476" s="13">
        <v>0.57199999999999995</v>
      </c>
      <c r="E476" s="13">
        <v>9.2899999999999991</v>
      </c>
      <c r="F476" s="49">
        <v>8.24</v>
      </c>
      <c r="G476" s="13">
        <v>14.28</v>
      </c>
      <c r="H476" s="36" t="s">
        <v>112</v>
      </c>
      <c r="I476" s="13">
        <v>0</v>
      </c>
      <c r="J476" s="13">
        <v>7.8</v>
      </c>
      <c r="K476" s="13">
        <v>364</v>
      </c>
    </row>
    <row r="477" spans="1:31" x14ac:dyDescent="0.3">
      <c r="A477" s="48">
        <v>38855</v>
      </c>
      <c r="B477" s="13">
        <v>102339</v>
      </c>
      <c r="C477" s="13">
        <v>452.8</v>
      </c>
      <c r="D477" s="13">
        <v>0.2898</v>
      </c>
      <c r="E477" s="13">
        <v>8.85</v>
      </c>
      <c r="F477" s="49">
        <v>7.96</v>
      </c>
      <c r="G477" s="13">
        <v>13.72</v>
      </c>
      <c r="H477" s="36" t="s">
        <v>112</v>
      </c>
      <c r="I477" s="13">
        <v>0.02</v>
      </c>
      <c r="J477" s="13">
        <v>7.5</v>
      </c>
      <c r="K477" s="13">
        <v>9208</v>
      </c>
    </row>
    <row r="478" spans="1:31" x14ac:dyDescent="0.3">
      <c r="A478" s="48">
        <v>38862</v>
      </c>
      <c r="B478" s="13">
        <v>100418</v>
      </c>
      <c r="C478" s="13">
        <v>464.6</v>
      </c>
      <c r="D478" s="13">
        <v>0.29730000000000001</v>
      </c>
      <c r="E478" s="13">
        <v>7.61</v>
      </c>
      <c r="F478" s="49">
        <v>7.67</v>
      </c>
      <c r="G478" s="13">
        <v>17.940000000000001</v>
      </c>
      <c r="H478" s="36" t="s">
        <v>112</v>
      </c>
      <c r="I478" s="13">
        <v>0</v>
      </c>
      <c r="J478" s="13">
        <v>7.8</v>
      </c>
      <c r="K478" s="13">
        <v>7270</v>
      </c>
    </row>
    <row r="479" spans="1:31" x14ac:dyDescent="0.3">
      <c r="A479" s="48">
        <v>38868</v>
      </c>
      <c r="B479" s="13">
        <v>101551</v>
      </c>
      <c r="C479" s="13">
        <v>984.9</v>
      </c>
      <c r="D479" s="13">
        <v>0.63029999999999997</v>
      </c>
      <c r="E479" s="13">
        <v>8.5500000000000007</v>
      </c>
      <c r="F479" s="49">
        <v>7.9</v>
      </c>
      <c r="G479" s="13">
        <v>21.15</v>
      </c>
      <c r="H479" s="36" t="s">
        <v>112</v>
      </c>
      <c r="I479" s="13">
        <v>0.12</v>
      </c>
      <c r="J479" s="13">
        <v>7.7</v>
      </c>
      <c r="K479" s="13">
        <v>369</v>
      </c>
      <c r="L479" s="13">
        <f>AVERAGE(K475:K479)</f>
        <v>3512.2</v>
      </c>
      <c r="M479" s="38">
        <f>GEOMEAN(K475:K479)</f>
        <v>1257.7059141782304</v>
      </c>
      <c r="N479" s="45" t="s">
        <v>376</v>
      </c>
    </row>
    <row r="480" spans="1:31" x14ac:dyDescent="0.3">
      <c r="A480" s="48">
        <v>38876</v>
      </c>
      <c r="B480" s="13">
        <v>104809</v>
      </c>
      <c r="C480" s="13">
        <v>969</v>
      </c>
      <c r="D480" s="13">
        <v>0.62</v>
      </c>
      <c r="E480" s="13">
        <v>8.36</v>
      </c>
      <c r="F480" s="49">
        <v>8.06</v>
      </c>
      <c r="G480" s="13">
        <v>18.600000000000001</v>
      </c>
      <c r="H480" s="36" t="s">
        <v>112</v>
      </c>
      <c r="I480" s="13">
        <v>0.2</v>
      </c>
      <c r="J480" s="13">
        <v>7.8</v>
      </c>
      <c r="K480" s="13">
        <v>2481</v>
      </c>
    </row>
    <row r="481" spans="1:31" x14ac:dyDescent="0.3">
      <c r="A481" s="48">
        <v>38880</v>
      </c>
      <c r="B481" s="13">
        <v>102408</v>
      </c>
      <c r="C481" s="13">
        <v>692.9</v>
      </c>
      <c r="D481" s="13">
        <v>0.44350000000000001</v>
      </c>
      <c r="E481" s="13">
        <v>8.3800000000000008</v>
      </c>
      <c r="F481" s="49">
        <v>7.86</v>
      </c>
      <c r="G481" s="13">
        <v>15.93</v>
      </c>
      <c r="H481" s="36" t="s">
        <v>112</v>
      </c>
      <c r="I481" s="13">
        <v>0.31</v>
      </c>
      <c r="J481" s="13">
        <v>7.6</v>
      </c>
      <c r="K481" s="13">
        <v>1130</v>
      </c>
    </row>
    <row r="482" spans="1:31" x14ac:dyDescent="0.3">
      <c r="A482" s="48">
        <v>38883</v>
      </c>
      <c r="B482" s="13">
        <v>102006</v>
      </c>
      <c r="C482" s="13">
        <v>974</v>
      </c>
      <c r="D482" s="13">
        <v>0.623</v>
      </c>
      <c r="E482" s="13">
        <v>7.99</v>
      </c>
      <c r="F482" s="49">
        <v>7.91</v>
      </c>
      <c r="G482" s="13">
        <v>17.989999999999998</v>
      </c>
      <c r="H482" s="36" t="s">
        <v>112</v>
      </c>
      <c r="I482" s="13">
        <v>0.6</v>
      </c>
      <c r="J482" s="13">
        <v>7.9</v>
      </c>
      <c r="K482" s="13">
        <v>727</v>
      </c>
    </row>
    <row r="483" spans="1:31" x14ac:dyDescent="0.3">
      <c r="A483" s="48">
        <v>38889</v>
      </c>
      <c r="B483" s="13">
        <v>102706</v>
      </c>
      <c r="C483" s="13">
        <v>303</v>
      </c>
      <c r="D483" s="13">
        <v>0.19400000000000001</v>
      </c>
      <c r="E483" s="13">
        <v>7.03</v>
      </c>
      <c r="F483" s="49">
        <v>7.95</v>
      </c>
      <c r="G483" s="13">
        <v>21.74</v>
      </c>
      <c r="H483" s="36" t="s">
        <v>112</v>
      </c>
      <c r="I483" s="13">
        <v>0.5</v>
      </c>
      <c r="J483" s="13">
        <v>7.7</v>
      </c>
      <c r="K483" s="13">
        <v>2755</v>
      </c>
    </row>
    <row r="484" spans="1:31" x14ac:dyDescent="0.3">
      <c r="A484" s="48">
        <v>38897</v>
      </c>
      <c r="B484" s="13">
        <v>100918</v>
      </c>
      <c r="C484" s="13">
        <v>666.7</v>
      </c>
      <c r="D484" s="13">
        <v>0.42670000000000002</v>
      </c>
      <c r="E484" s="13">
        <v>7.3</v>
      </c>
      <c r="F484" s="49">
        <v>7.72</v>
      </c>
      <c r="G484" s="13">
        <v>19.75</v>
      </c>
      <c r="H484" s="36" t="s">
        <v>112</v>
      </c>
      <c r="I484" s="13">
        <v>0.41</v>
      </c>
      <c r="J484" s="13">
        <v>7.2</v>
      </c>
      <c r="K484" s="13">
        <v>6488</v>
      </c>
      <c r="L484" s="13">
        <f>AVERAGE(K480:K484)</f>
        <v>2716.2</v>
      </c>
      <c r="M484" s="38">
        <f>GEOMEAN(K480:K484)</f>
        <v>2052.553153739324</v>
      </c>
      <c r="N484" s="45" t="s">
        <v>377</v>
      </c>
    </row>
    <row r="485" spans="1:31" x14ac:dyDescent="0.3">
      <c r="A485" s="48">
        <v>38908</v>
      </c>
      <c r="B485" s="13">
        <v>110313</v>
      </c>
      <c r="C485" s="13">
        <v>1025</v>
      </c>
      <c r="D485" s="13">
        <v>0.65629999999999999</v>
      </c>
      <c r="E485" s="13">
        <v>8.6</v>
      </c>
      <c r="F485" s="49">
        <v>7.88</v>
      </c>
      <c r="G485" s="13">
        <v>21.35</v>
      </c>
      <c r="H485" s="36" t="s">
        <v>112</v>
      </c>
      <c r="I485" s="13">
        <v>0.45</v>
      </c>
      <c r="J485" s="13">
        <v>7.8</v>
      </c>
      <c r="K485" s="13">
        <v>620</v>
      </c>
    </row>
    <row r="486" spans="1:31" x14ac:dyDescent="0.3">
      <c r="A486" s="48">
        <v>38910</v>
      </c>
      <c r="B486" s="13">
        <v>103009</v>
      </c>
      <c r="C486" s="13">
        <v>502.7</v>
      </c>
      <c r="D486" s="13">
        <v>0.32179999999999997</v>
      </c>
      <c r="E486" s="13">
        <v>6.79</v>
      </c>
      <c r="F486" s="49">
        <v>7.78</v>
      </c>
      <c r="G486" s="13">
        <v>22.43</v>
      </c>
      <c r="H486" s="36" t="s">
        <v>112</v>
      </c>
      <c r="I486" s="13">
        <v>0.73</v>
      </c>
      <c r="J486" s="13">
        <v>7.6</v>
      </c>
      <c r="K486" s="13">
        <v>24192</v>
      </c>
      <c r="O486" s="28">
        <v>1.5</v>
      </c>
      <c r="P486" s="28">
        <v>37.5</v>
      </c>
      <c r="Q486" s="28" t="s">
        <v>321</v>
      </c>
      <c r="R486" s="28" t="s">
        <v>321</v>
      </c>
      <c r="S486" s="28" t="s">
        <v>321</v>
      </c>
      <c r="T486" s="28" t="s">
        <v>321</v>
      </c>
      <c r="U486" s="28" t="s">
        <v>321</v>
      </c>
      <c r="V486" s="28" t="s">
        <v>321</v>
      </c>
      <c r="W486" s="28" t="s">
        <v>321</v>
      </c>
      <c r="X486" s="28">
        <v>47.9</v>
      </c>
      <c r="Y486" s="28" t="s">
        <v>321</v>
      </c>
      <c r="Z486" s="28">
        <v>0.38</v>
      </c>
      <c r="AA486" s="28" t="s">
        <v>321</v>
      </c>
      <c r="AB486" s="28">
        <v>25.1</v>
      </c>
      <c r="AC486" s="28" t="s">
        <v>321</v>
      </c>
      <c r="AD486" s="28">
        <v>172</v>
      </c>
      <c r="AE486" s="28" t="s">
        <v>321</v>
      </c>
    </row>
    <row r="487" spans="1:31" x14ac:dyDescent="0.3">
      <c r="A487" s="48">
        <v>38915</v>
      </c>
      <c r="B487" s="13">
        <v>103059</v>
      </c>
      <c r="C487" s="13">
        <v>858</v>
      </c>
      <c r="D487" s="13">
        <v>0.54900000000000004</v>
      </c>
      <c r="E487" s="13">
        <v>7.22</v>
      </c>
      <c r="F487" s="49">
        <v>7.83</v>
      </c>
      <c r="G487" s="13">
        <v>23.34</v>
      </c>
      <c r="H487" s="36" t="s">
        <v>112</v>
      </c>
      <c r="I487" s="13">
        <v>0.4</v>
      </c>
      <c r="J487" s="13">
        <v>8</v>
      </c>
      <c r="K487" s="13">
        <v>1201</v>
      </c>
    </row>
    <row r="488" spans="1:31" x14ac:dyDescent="0.3">
      <c r="A488" s="48">
        <v>38918</v>
      </c>
      <c r="B488" s="13">
        <v>100426</v>
      </c>
      <c r="C488" s="13">
        <v>973.3</v>
      </c>
      <c r="D488" s="13">
        <v>0.62290000000000001</v>
      </c>
      <c r="E488" s="13">
        <v>6.79</v>
      </c>
      <c r="F488" s="49">
        <v>7.86</v>
      </c>
      <c r="G488" s="13">
        <v>23.72</v>
      </c>
      <c r="H488" s="36" t="s">
        <v>112</v>
      </c>
      <c r="I488" s="13">
        <v>0.28000000000000003</v>
      </c>
      <c r="J488" s="13">
        <v>7.8</v>
      </c>
      <c r="K488" s="13">
        <v>4106</v>
      </c>
    </row>
    <row r="489" spans="1:31" x14ac:dyDescent="0.3">
      <c r="A489" s="48">
        <v>38929</v>
      </c>
      <c r="B489" s="13">
        <v>112515</v>
      </c>
      <c r="C489" s="13">
        <v>750</v>
      </c>
      <c r="D489" s="13">
        <v>0.48</v>
      </c>
      <c r="E489" s="13">
        <v>7.53</v>
      </c>
      <c r="F489" s="49">
        <v>8.01</v>
      </c>
      <c r="G489" s="13">
        <v>25.33</v>
      </c>
      <c r="H489" s="36" t="s">
        <v>112</v>
      </c>
      <c r="I489" s="13">
        <v>0.2</v>
      </c>
      <c r="J489" s="13">
        <v>7.7</v>
      </c>
      <c r="K489" s="13">
        <v>959</v>
      </c>
      <c r="L489" s="13">
        <f>AVERAGE(K485:K489)</f>
        <v>6215.6</v>
      </c>
      <c r="M489" s="38">
        <f>GEOMEAN(K485:K489)</f>
        <v>2345.1401635061816</v>
      </c>
      <c r="N489" s="45" t="s">
        <v>379</v>
      </c>
    </row>
    <row r="490" spans="1:31" x14ac:dyDescent="0.3">
      <c r="A490" s="48">
        <v>38938</v>
      </c>
      <c r="B490" s="13">
        <v>102919</v>
      </c>
      <c r="C490" s="13">
        <v>862.8</v>
      </c>
      <c r="D490" s="13">
        <v>0.55220000000000002</v>
      </c>
      <c r="E490" s="13">
        <v>7.23</v>
      </c>
      <c r="F490" s="49">
        <v>7.97</v>
      </c>
      <c r="G490" s="13">
        <v>21.81</v>
      </c>
      <c r="H490" s="36" t="s">
        <v>112</v>
      </c>
      <c r="I490" s="13">
        <v>0.24</v>
      </c>
      <c r="J490" s="13">
        <v>7.7</v>
      </c>
      <c r="K490" s="13">
        <v>1331</v>
      </c>
    </row>
    <row r="491" spans="1:31" x14ac:dyDescent="0.3">
      <c r="A491" s="48">
        <v>38946</v>
      </c>
      <c r="B491" s="13">
        <v>102901</v>
      </c>
      <c r="C491" s="13">
        <v>662.6</v>
      </c>
      <c r="D491" s="13">
        <v>0.42409999999999998</v>
      </c>
      <c r="E491" s="13">
        <v>8.4</v>
      </c>
      <c r="F491" s="49">
        <v>7.96</v>
      </c>
      <c r="G491" s="13">
        <v>20.93</v>
      </c>
      <c r="H491" s="36" t="s">
        <v>112</v>
      </c>
      <c r="I491" s="13">
        <v>0.28999999999999998</v>
      </c>
      <c r="J491" s="13">
        <v>7.6</v>
      </c>
      <c r="K491" s="13">
        <v>426</v>
      </c>
    </row>
    <row r="492" spans="1:31" x14ac:dyDescent="0.3">
      <c r="A492" s="48">
        <v>38952</v>
      </c>
      <c r="B492" s="13">
        <v>101150</v>
      </c>
      <c r="C492" s="13">
        <v>943.9</v>
      </c>
      <c r="D492" s="13">
        <v>0.60409999999999997</v>
      </c>
      <c r="E492" s="13">
        <v>8.77</v>
      </c>
      <c r="F492" s="49">
        <v>8.07</v>
      </c>
      <c r="G492" s="13">
        <v>20.079999999999998</v>
      </c>
      <c r="H492" s="36" t="s">
        <v>112</v>
      </c>
      <c r="I492" s="13">
        <v>0.15</v>
      </c>
      <c r="J492" s="13">
        <v>7.5</v>
      </c>
      <c r="K492" s="13">
        <v>318</v>
      </c>
    </row>
    <row r="493" spans="1:31" x14ac:dyDescent="0.3">
      <c r="A493" s="48">
        <v>38957</v>
      </c>
      <c r="B493" s="13">
        <v>112857</v>
      </c>
      <c r="C493" s="13">
        <v>644.79999999999995</v>
      </c>
      <c r="D493" s="13">
        <v>0.41260000000000002</v>
      </c>
      <c r="E493" s="13">
        <v>6.93</v>
      </c>
      <c r="F493" s="49">
        <v>8</v>
      </c>
      <c r="G493" s="13">
        <v>23.35</v>
      </c>
      <c r="H493" s="36" t="s">
        <v>112</v>
      </c>
      <c r="I493" s="13">
        <v>0.44</v>
      </c>
      <c r="J493" s="13">
        <v>7.3</v>
      </c>
      <c r="K493" s="13">
        <v>24192</v>
      </c>
    </row>
    <row r="494" spans="1:31" x14ac:dyDescent="0.3">
      <c r="A494" s="48">
        <v>38960</v>
      </c>
      <c r="B494" s="13">
        <v>104259</v>
      </c>
      <c r="C494" s="13">
        <v>767</v>
      </c>
      <c r="D494" s="13">
        <v>0.49099999999999999</v>
      </c>
      <c r="E494" s="13">
        <v>7.61</v>
      </c>
      <c r="F494" s="49">
        <v>7.93</v>
      </c>
      <c r="G494" s="13">
        <v>20.190000000000001</v>
      </c>
      <c r="H494" s="36" t="s">
        <v>112</v>
      </c>
      <c r="I494" s="13">
        <v>0.1</v>
      </c>
      <c r="J494" s="13">
        <v>7.7</v>
      </c>
      <c r="K494" s="13">
        <v>933</v>
      </c>
      <c r="L494" s="13">
        <f>AVERAGE(K490:K494)</f>
        <v>5440</v>
      </c>
      <c r="M494" s="38">
        <f>GEOMEAN(K490:K494)</f>
        <v>1324.0782096093212</v>
      </c>
      <c r="N494" s="45" t="s">
        <v>380</v>
      </c>
    </row>
    <row r="495" spans="1:31" x14ac:dyDescent="0.3">
      <c r="A495" s="48">
        <v>38966</v>
      </c>
      <c r="B495" s="13">
        <v>104350</v>
      </c>
      <c r="C495" s="13">
        <v>900.6</v>
      </c>
      <c r="D495" s="13">
        <v>0.57640000000000002</v>
      </c>
      <c r="E495" s="13">
        <v>8.39</v>
      </c>
      <c r="F495" s="49">
        <v>8.0299999999999994</v>
      </c>
      <c r="G495" s="13">
        <v>17.489999999999998</v>
      </c>
      <c r="H495" s="36" t="s">
        <v>112</v>
      </c>
      <c r="I495" s="13">
        <v>0.28999999999999998</v>
      </c>
      <c r="J495" s="13">
        <v>8.1</v>
      </c>
      <c r="K495" s="13">
        <v>862</v>
      </c>
    </row>
    <row r="496" spans="1:31" x14ac:dyDescent="0.3">
      <c r="A496" s="48">
        <v>38972</v>
      </c>
      <c r="B496" s="13">
        <v>112648</v>
      </c>
      <c r="C496" s="13">
        <v>376</v>
      </c>
      <c r="D496" s="13">
        <v>0.24099999999999999</v>
      </c>
      <c r="E496" s="13">
        <v>7.24</v>
      </c>
      <c r="F496" s="49">
        <v>7.74</v>
      </c>
      <c r="G496" s="13">
        <v>20.350000000000001</v>
      </c>
      <c r="H496" s="36" t="s">
        <v>112</v>
      </c>
      <c r="I496" s="13">
        <v>0</v>
      </c>
      <c r="J496" s="13">
        <v>7.4</v>
      </c>
      <c r="K496" s="13">
        <v>24192</v>
      </c>
    </row>
    <row r="497" spans="1:31" x14ac:dyDescent="0.3">
      <c r="A497" s="48">
        <v>38974</v>
      </c>
      <c r="B497" s="13">
        <v>104818</v>
      </c>
      <c r="C497" s="13">
        <v>486.4</v>
      </c>
      <c r="D497" s="13">
        <v>0.31130000000000002</v>
      </c>
      <c r="E497" s="13">
        <v>8.15</v>
      </c>
      <c r="F497" s="49">
        <v>7.92</v>
      </c>
      <c r="G497" s="13">
        <v>18.46</v>
      </c>
      <c r="H497" s="36" t="s">
        <v>112</v>
      </c>
      <c r="I497" s="13">
        <v>0.14000000000000001</v>
      </c>
      <c r="J497" s="13">
        <v>7.6</v>
      </c>
      <c r="K497" s="13">
        <v>4611</v>
      </c>
    </row>
    <row r="498" spans="1:31" x14ac:dyDescent="0.3">
      <c r="A498" s="48">
        <v>38980</v>
      </c>
      <c r="B498" s="13">
        <v>100413</v>
      </c>
      <c r="C498" s="13">
        <v>563.9</v>
      </c>
      <c r="D498" s="13">
        <v>0.3609</v>
      </c>
      <c r="E498" s="13">
        <v>8.85</v>
      </c>
      <c r="F498" s="49">
        <v>8.0399999999999991</v>
      </c>
      <c r="G498" s="13">
        <v>13.14</v>
      </c>
      <c r="H498" s="36" t="s">
        <v>112</v>
      </c>
      <c r="I498" s="13">
        <v>0.16</v>
      </c>
      <c r="J498" s="13">
        <v>7.5</v>
      </c>
      <c r="K498" s="13">
        <v>496</v>
      </c>
    </row>
    <row r="499" spans="1:31" x14ac:dyDescent="0.3">
      <c r="A499" s="48">
        <v>38986</v>
      </c>
      <c r="B499" s="13">
        <v>101241</v>
      </c>
      <c r="C499" s="13">
        <v>750</v>
      </c>
      <c r="D499" s="13">
        <v>0.48</v>
      </c>
      <c r="E499" s="13">
        <v>7.59</v>
      </c>
      <c r="F499" s="49">
        <v>7.85</v>
      </c>
      <c r="G499" s="13">
        <v>15.04</v>
      </c>
      <c r="H499" s="36" t="s">
        <v>112</v>
      </c>
      <c r="I499" s="13">
        <v>0.1</v>
      </c>
      <c r="J499" s="13">
        <v>7.7</v>
      </c>
      <c r="K499" s="13">
        <v>565</v>
      </c>
      <c r="L499" s="13">
        <f>AVERAGE(K495:K499)</f>
        <v>6145.2</v>
      </c>
      <c r="M499" s="38">
        <f>GEOMEAN(K495:K499)</f>
        <v>1932.4170346911469</v>
      </c>
      <c r="N499" s="45" t="s">
        <v>381</v>
      </c>
    </row>
    <row r="500" spans="1:31" x14ac:dyDescent="0.3">
      <c r="A500" s="48">
        <v>38994</v>
      </c>
      <c r="B500" s="13">
        <v>102500</v>
      </c>
      <c r="C500" s="13">
        <v>383.6</v>
      </c>
      <c r="D500" s="13">
        <v>0.2455</v>
      </c>
      <c r="E500" s="13">
        <v>6.61</v>
      </c>
      <c r="F500" s="49">
        <v>7.86</v>
      </c>
      <c r="G500" s="13">
        <v>18.91</v>
      </c>
      <c r="H500" s="36" t="s">
        <v>112</v>
      </c>
      <c r="I500" s="13">
        <v>0.4</v>
      </c>
      <c r="J500" s="13">
        <v>7.4</v>
      </c>
      <c r="K500" s="13">
        <v>1904</v>
      </c>
    </row>
    <row r="501" spans="1:31" x14ac:dyDescent="0.3">
      <c r="A501" s="48">
        <v>39000</v>
      </c>
      <c r="B501" s="13">
        <v>103339</v>
      </c>
      <c r="C501" s="13">
        <v>891</v>
      </c>
      <c r="D501" s="13">
        <v>0.56999999999999995</v>
      </c>
      <c r="E501" s="13">
        <v>8.94</v>
      </c>
      <c r="F501" s="49">
        <v>7.93</v>
      </c>
      <c r="G501" s="13">
        <v>15.27</v>
      </c>
      <c r="H501" s="36" t="s">
        <v>112</v>
      </c>
      <c r="I501" s="13">
        <v>0.5</v>
      </c>
      <c r="J501" s="13">
        <v>7.8</v>
      </c>
      <c r="K501" s="13">
        <v>158</v>
      </c>
      <c r="O501" s="28">
        <v>1.3</v>
      </c>
      <c r="P501" s="28">
        <v>55.6</v>
      </c>
      <c r="Q501" s="28" t="s">
        <v>321</v>
      </c>
      <c r="R501" s="28" t="s">
        <v>321</v>
      </c>
      <c r="S501" s="28">
        <v>28.5</v>
      </c>
      <c r="T501" s="28" t="s">
        <v>321</v>
      </c>
      <c r="U501" s="28" t="s">
        <v>321</v>
      </c>
      <c r="V501" s="28" t="s">
        <v>321</v>
      </c>
      <c r="W501" s="28" t="s">
        <v>321</v>
      </c>
      <c r="X501" s="28">
        <v>94.4</v>
      </c>
      <c r="Y501" s="28" t="s">
        <v>321</v>
      </c>
      <c r="Z501" s="28">
        <v>0.46</v>
      </c>
      <c r="AA501" s="28" t="s">
        <v>321</v>
      </c>
      <c r="AB501" s="28">
        <v>64.900000000000006</v>
      </c>
      <c r="AC501" s="28" t="s">
        <v>321</v>
      </c>
      <c r="AD501" s="28">
        <v>321</v>
      </c>
      <c r="AE501" s="28" t="s">
        <v>321</v>
      </c>
    </row>
    <row r="502" spans="1:31" x14ac:dyDescent="0.3">
      <c r="A502" s="48">
        <v>39009</v>
      </c>
      <c r="B502" s="13">
        <v>113725</v>
      </c>
      <c r="C502" s="13">
        <v>653.1</v>
      </c>
      <c r="D502" s="13">
        <v>0.41799999999999998</v>
      </c>
      <c r="E502" s="13">
        <v>9.5299999999999994</v>
      </c>
      <c r="F502" s="49">
        <v>8</v>
      </c>
      <c r="G502" s="13">
        <v>12.57</v>
      </c>
      <c r="H502" s="36" t="s">
        <v>112</v>
      </c>
      <c r="I502" s="13">
        <v>0.06</v>
      </c>
      <c r="J502" s="13">
        <v>7.4</v>
      </c>
      <c r="K502" s="13">
        <v>3448</v>
      </c>
    </row>
    <row r="503" spans="1:31" x14ac:dyDescent="0.3">
      <c r="A503" s="48">
        <v>39016</v>
      </c>
      <c r="B503" s="13">
        <v>100741</v>
      </c>
      <c r="C503" s="13">
        <v>0.4</v>
      </c>
      <c r="D503" s="13">
        <v>2.0000000000000001E-4</v>
      </c>
      <c r="E503" s="13">
        <v>9.58</v>
      </c>
      <c r="F503" s="49">
        <v>7.84</v>
      </c>
      <c r="G503" s="13">
        <v>10.76</v>
      </c>
      <c r="H503" s="36" t="s">
        <v>112</v>
      </c>
      <c r="I503" s="13">
        <v>0.13</v>
      </c>
      <c r="J503" s="13">
        <v>7.7</v>
      </c>
      <c r="K503" s="13">
        <v>6867</v>
      </c>
    </row>
    <row r="504" spans="1:31" x14ac:dyDescent="0.3">
      <c r="A504" s="48">
        <v>39021</v>
      </c>
      <c r="B504" s="13">
        <v>101522</v>
      </c>
      <c r="C504" s="13">
        <v>832</v>
      </c>
      <c r="D504" s="13">
        <v>0.53249999999999997</v>
      </c>
      <c r="E504" s="13">
        <v>8.44</v>
      </c>
      <c r="F504" s="49">
        <v>7.72</v>
      </c>
      <c r="G504" s="13">
        <v>12.39</v>
      </c>
      <c r="H504" s="36" t="s">
        <v>112</v>
      </c>
      <c r="I504" s="13">
        <v>0.04</v>
      </c>
      <c r="J504" s="13">
        <v>7.9</v>
      </c>
      <c r="K504" s="13">
        <v>1860</v>
      </c>
      <c r="L504" s="13">
        <f>AVERAGE(K500:K504)</f>
        <v>2847.4</v>
      </c>
      <c r="M504" s="38">
        <f>GEOMEAN(K500:K504)</f>
        <v>1676.6185079121688</v>
      </c>
      <c r="N504" s="45" t="s">
        <v>383</v>
      </c>
    </row>
    <row r="505" spans="1:31" x14ac:dyDescent="0.3">
      <c r="A505" s="48">
        <v>39027</v>
      </c>
      <c r="B505" s="13">
        <v>110127</v>
      </c>
      <c r="C505" s="13">
        <v>1049</v>
      </c>
      <c r="D505" s="13">
        <v>0.6714</v>
      </c>
      <c r="E505" s="13">
        <v>9.91</v>
      </c>
      <c r="F505" s="49">
        <v>7.88</v>
      </c>
      <c r="G505" s="13">
        <v>9.43</v>
      </c>
      <c r="H505" s="36" t="s">
        <v>112</v>
      </c>
      <c r="I505" s="13">
        <v>0.36</v>
      </c>
      <c r="J505" s="13">
        <v>7.6</v>
      </c>
      <c r="K505" s="13">
        <v>169</v>
      </c>
    </row>
    <row r="506" spans="1:31" x14ac:dyDescent="0.3">
      <c r="A506" s="48">
        <v>39030</v>
      </c>
      <c r="B506" s="13">
        <v>103026</v>
      </c>
      <c r="C506" s="13">
        <v>756.2</v>
      </c>
      <c r="D506" s="13">
        <v>0.48399999999999999</v>
      </c>
      <c r="E506" s="13">
        <v>9.89</v>
      </c>
      <c r="F506" s="49">
        <v>7.9</v>
      </c>
      <c r="G506" s="13">
        <v>10.55</v>
      </c>
      <c r="H506" s="36" t="s">
        <v>112</v>
      </c>
      <c r="I506" s="13">
        <v>0.18</v>
      </c>
      <c r="J506" s="13">
        <v>7.7</v>
      </c>
      <c r="K506" s="13">
        <v>201</v>
      </c>
    </row>
    <row r="507" spans="1:31" x14ac:dyDescent="0.3">
      <c r="A507" s="48">
        <v>39034</v>
      </c>
      <c r="B507" s="13">
        <v>100456</v>
      </c>
      <c r="C507" s="13">
        <v>702.4</v>
      </c>
      <c r="D507" s="13">
        <v>0.4496</v>
      </c>
      <c r="E507" s="13">
        <v>11.73</v>
      </c>
      <c r="F507" s="49">
        <v>8.01</v>
      </c>
      <c r="G507" s="13">
        <v>5.91</v>
      </c>
      <c r="H507" s="36" t="s">
        <v>112</v>
      </c>
      <c r="I507" s="13">
        <v>0.23</v>
      </c>
      <c r="J507" s="13">
        <v>7.4</v>
      </c>
      <c r="K507" s="13">
        <v>529</v>
      </c>
    </row>
    <row r="508" spans="1:31" x14ac:dyDescent="0.3">
      <c r="A508" s="48">
        <v>39037</v>
      </c>
      <c r="B508" s="13">
        <v>101153</v>
      </c>
      <c r="C508" s="13">
        <v>212</v>
      </c>
      <c r="D508" s="13">
        <v>0.13500000000000001</v>
      </c>
      <c r="E508" s="13">
        <v>10.119999999999999</v>
      </c>
      <c r="F508" s="49">
        <v>7.45</v>
      </c>
      <c r="G508" s="13">
        <v>7.81</v>
      </c>
      <c r="H508" s="36" t="s">
        <v>112</v>
      </c>
      <c r="I508" s="13">
        <v>0.7</v>
      </c>
      <c r="J508" s="13">
        <v>7.4</v>
      </c>
      <c r="K508" s="13">
        <v>15531</v>
      </c>
    </row>
    <row r="509" spans="1:31" x14ac:dyDescent="0.3">
      <c r="A509" s="48">
        <v>39049</v>
      </c>
      <c r="B509" s="13">
        <v>102455</v>
      </c>
      <c r="C509" s="13">
        <v>1013</v>
      </c>
      <c r="D509" s="13">
        <v>0.64800000000000002</v>
      </c>
      <c r="E509" s="13">
        <v>8.09</v>
      </c>
      <c r="F509" s="49">
        <v>7.51</v>
      </c>
      <c r="G509" s="13">
        <v>9.93</v>
      </c>
      <c r="H509" s="36" t="s">
        <v>112</v>
      </c>
      <c r="I509" s="13">
        <v>0.4</v>
      </c>
      <c r="J509" s="13">
        <v>7.7</v>
      </c>
      <c r="K509" s="13">
        <v>96</v>
      </c>
      <c r="L509" s="13">
        <f>AVERAGE(K505:K509)</f>
        <v>3305.2</v>
      </c>
      <c r="M509" s="38">
        <f>GEOMEAN(K505:K509)</f>
        <v>484.84376759638855</v>
      </c>
      <c r="N509" s="45" t="s">
        <v>384</v>
      </c>
    </row>
    <row r="510" spans="1:31" x14ac:dyDescent="0.3">
      <c r="A510" s="48">
        <v>39056</v>
      </c>
      <c r="B510" s="13">
        <v>101602</v>
      </c>
      <c r="C510" s="13">
        <v>821.6</v>
      </c>
      <c r="D510" s="13">
        <v>0.52580000000000005</v>
      </c>
      <c r="E510" s="13">
        <v>12.08</v>
      </c>
      <c r="F510" s="49">
        <v>7.99</v>
      </c>
      <c r="G510" s="13">
        <v>2.14</v>
      </c>
      <c r="H510" s="36" t="s">
        <v>112</v>
      </c>
      <c r="I510" s="13">
        <v>0.11</v>
      </c>
      <c r="J510" s="13">
        <v>7.8</v>
      </c>
      <c r="K510" s="13">
        <v>766</v>
      </c>
    </row>
    <row r="511" spans="1:31" x14ac:dyDescent="0.3">
      <c r="A511" s="48">
        <v>39063</v>
      </c>
      <c r="B511" s="13">
        <v>121140</v>
      </c>
      <c r="C511" s="13">
        <v>716.2</v>
      </c>
      <c r="D511" s="13">
        <v>0.45829999999999999</v>
      </c>
      <c r="E511" s="13">
        <v>10.39</v>
      </c>
      <c r="F511" s="49">
        <v>8.07</v>
      </c>
      <c r="G511" s="13">
        <v>6.7</v>
      </c>
      <c r="H511" s="36" t="s">
        <v>112</v>
      </c>
      <c r="I511" s="13">
        <v>0.23</v>
      </c>
      <c r="J511" s="13">
        <v>7</v>
      </c>
      <c r="K511" s="13">
        <v>24192</v>
      </c>
    </row>
    <row r="512" spans="1:31" x14ac:dyDescent="0.3">
      <c r="A512" s="48">
        <v>39065</v>
      </c>
      <c r="B512" s="13">
        <v>102712</v>
      </c>
      <c r="C512" s="13">
        <v>736.3</v>
      </c>
      <c r="D512" s="13">
        <v>0.47120000000000001</v>
      </c>
      <c r="E512" s="13">
        <v>10.82</v>
      </c>
      <c r="F512" s="49">
        <v>8.0399999999999991</v>
      </c>
      <c r="G512" s="13">
        <v>6.09</v>
      </c>
      <c r="H512" s="36" t="s">
        <v>112</v>
      </c>
      <c r="I512" s="13">
        <v>0.37</v>
      </c>
      <c r="J512" s="13">
        <v>8.1</v>
      </c>
      <c r="K512" s="13">
        <v>1054</v>
      </c>
    </row>
    <row r="513" spans="1:31" x14ac:dyDescent="0.3">
      <c r="A513" s="48">
        <v>39069</v>
      </c>
      <c r="B513" s="13">
        <v>104225</v>
      </c>
      <c r="C513" s="13">
        <v>940.5</v>
      </c>
      <c r="D513" s="13">
        <v>0.60189999999999999</v>
      </c>
      <c r="E513" s="13">
        <v>10.73</v>
      </c>
      <c r="F513" s="49">
        <v>7.94</v>
      </c>
      <c r="G513" s="13">
        <v>9.31</v>
      </c>
      <c r="H513" s="36" t="s">
        <v>112</v>
      </c>
      <c r="I513" s="13">
        <v>5.0599999999999996</v>
      </c>
      <c r="J513" s="13">
        <v>7.3</v>
      </c>
      <c r="K513" s="13">
        <v>314</v>
      </c>
    </row>
    <row r="514" spans="1:31" x14ac:dyDescent="0.3">
      <c r="A514" s="48">
        <v>39072</v>
      </c>
      <c r="B514" s="13">
        <v>100846</v>
      </c>
      <c r="C514" s="13">
        <v>69.400000000000006</v>
      </c>
      <c r="D514" s="13">
        <v>4.4400000000000002E-2</v>
      </c>
      <c r="E514" s="13">
        <v>10.65</v>
      </c>
      <c r="F514" s="49">
        <v>7.35</v>
      </c>
      <c r="G514" s="13">
        <v>7.96</v>
      </c>
      <c r="H514" s="36" t="s">
        <v>112</v>
      </c>
      <c r="I514" s="13">
        <v>0.34</v>
      </c>
      <c r="J514" s="13">
        <v>7.3</v>
      </c>
      <c r="K514" s="13">
        <v>2909</v>
      </c>
      <c r="L514" s="13">
        <f>AVERAGE(K510:K514)</f>
        <v>5847</v>
      </c>
      <c r="M514" s="38">
        <f>GEOMEAN(K510:K514)</f>
        <v>1779.438180344604</v>
      </c>
      <c r="N514" s="45" t="s">
        <v>385</v>
      </c>
    </row>
    <row r="515" spans="1:31" x14ac:dyDescent="0.3">
      <c r="A515" s="48">
        <v>39093</v>
      </c>
      <c r="B515" s="13">
        <v>101124</v>
      </c>
      <c r="C515" s="13">
        <v>803.5</v>
      </c>
      <c r="D515" s="13">
        <v>0.51419999999999999</v>
      </c>
      <c r="E515" s="13">
        <v>11.32</v>
      </c>
      <c r="F515" s="49">
        <v>8.01</v>
      </c>
      <c r="G515" s="13">
        <v>4.12</v>
      </c>
      <c r="H515" s="36" t="s">
        <v>112</v>
      </c>
      <c r="I515" s="13">
        <v>0.21</v>
      </c>
      <c r="J515" s="13">
        <v>7.5</v>
      </c>
      <c r="K515" s="13">
        <v>211</v>
      </c>
    </row>
    <row r="516" spans="1:31" x14ac:dyDescent="0.3">
      <c r="A516" s="48">
        <v>39098</v>
      </c>
      <c r="B516" s="13">
        <v>101517</v>
      </c>
      <c r="C516" s="13">
        <v>740.9</v>
      </c>
      <c r="D516" s="13">
        <v>0.47420000000000001</v>
      </c>
      <c r="E516" s="13">
        <v>12.02</v>
      </c>
      <c r="F516" s="49">
        <v>7.93</v>
      </c>
      <c r="G516" s="13">
        <v>4.72</v>
      </c>
      <c r="H516" s="36" t="s">
        <v>112</v>
      </c>
      <c r="I516" s="13">
        <v>0.51</v>
      </c>
      <c r="J516" s="13">
        <v>7.6</v>
      </c>
      <c r="K516" s="13">
        <v>19863</v>
      </c>
    </row>
    <row r="517" spans="1:31" x14ac:dyDescent="0.3">
      <c r="A517" s="48">
        <v>39100</v>
      </c>
      <c r="B517" s="13">
        <v>101915</v>
      </c>
      <c r="C517" s="13">
        <v>865</v>
      </c>
      <c r="D517" s="13">
        <v>0.55300000000000005</v>
      </c>
      <c r="E517" s="13">
        <v>14.16</v>
      </c>
      <c r="F517" s="49">
        <v>7.47</v>
      </c>
      <c r="G517" s="13">
        <v>2.92</v>
      </c>
      <c r="H517" s="36" t="s">
        <v>112</v>
      </c>
      <c r="I517" s="13">
        <v>0.83</v>
      </c>
      <c r="J517" s="13">
        <v>7.6</v>
      </c>
      <c r="K517" s="13">
        <v>5475</v>
      </c>
    </row>
    <row r="518" spans="1:31" x14ac:dyDescent="0.3">
      <c r="A518" s="48">
        <v>39105</v>
      </c>
      <c r="B518" s="13">
        <v>95655</v>
      </c>
      <c r="C518" s="13">
        <v>2163</v>
      </c>
      <c r="D518" s="13">
        <v>1.3839999999999999</v>
      </c>
      <c r="E518" s="13">
        <v>12.51</v>
      </c>
      <c r="F518" s="49">
        <v>7.82</v>
      </c>
      <c r="G518" s="13">
        <v>2.41</v>
      </c>
      <c r="H518" s="36" t="s">
        <v>112</v>
      </c>
      <c r="I518" s="13">
        <v>0.8</v>
      </c>
      <c r="J518" s="13">
        <v>7.3</v>
      </c>
      <c r="K518" s="13">
        <v>384</v>
      </c>
    </row>
    <row r="519" spans="1:31" x14ac:dyDescent="0.3">
      <c r="A519" s="48">
        <v>39113</v>
      </c>
      <c r="B519" s="13">
        <v>103027</v>
      </c>
      <c r="C519" s="13">
        <v>1163</v>
      </c>
      <c r="D519" s="13">
        <v>0.74419999999999997</v>
      </c>
      <c r="E519" s="13">
        <v>12.33</v>
      </c>
      <c r="F519" s="49">
        <v>7.98</v>
      </c>
      <c r="G519" s="13">
        <v>1.74</v>
      </c>
      <c r="H519" s="36" t="s">
        <v>112</v>
      </c>
      <c r="I519" s="13">
        <v>0.28999999999999998</v>
      </c>
      <c r="J519" s="13">
        <v>7.7</v>
      </c>
      <c r="K519" s="13">
        <v>41</v>
      </c>
      <c r="L519" s="13">
        <f>AVERAGE(K515:K519)</f>
        <v>5194.8</v>
      </c>
      <c r="M519" s="38">
        <f>GEOMEAN(K515:K519)</f>
        <v>815.76543636771362</v>
      </c>
      <c r="N519" s="45" t="s">
        <v>386</v>
      </c>
    </row>
    <row r="520" spans="1:31" x14ac:dyDescent="0.3">
      <c r="A520" s="48">
        <v>39121</v>
      </c>
      <c r="B520" s="13">
        <v>103905</v>
      </c>
      <c r="C520" s="13">
        <v>1323</v>
      </c>
      <c r="D520" s="13">
        <v>0.84699999999999998</v>
      </c>
      <c r="E520" s="13">
        <v>13.56</v>
      </c>
      <c r="F520" s="49">
        <v>7.2</v>
      </c>
      <c r="G520" s="13">
        <v>-0.16</v>
      </c>
      <c r="H520" s="36" t="s">
        <v>112</v>
      </c>
      <c r="I520" s="13">
        <v>0</v>
      </c>
      <c r="J520" s="13">
        <v>7.8</v>
      </c>
      <c r="K520" s="13">
        <v>110</v>
      </c>
    </row>
    <row r="521" spans="1:31" x14ac:dyDescent="0.3">
      <c r="A521" s="48">
        <v>39125</v>
      </c>
      <c r="G521" s="13" t="s">
        <v>388</v>
      </c>
    </row>
    <row r="522" spans="1:31" x14ac:dyDescent="0.3">
      <c r="A522" s="48">
        <v>39133</v>
      </c>
      <c r="B522" s="28"/>
      <c r="G522" s="13" t="s">
        <v>388</v>
      </c>
    </row>
    <row r="523" spans="1:31" x14ac:dyDescent="0.3">
      <c r="A523" s="48">
        <v>39135</v>
      </c>
      <c r="B523" s="28"/>
      <c r="G523" s="13" t="s">
        <v>388</v>
      </c>
    </row>
    <row r="524" spans="1:31" x14ac:dyDescent="0.3">
      <c r="A524" s="48">
        <v>39141</v>
      </c>
      <c r="B524" s="13">
        <v>102038</v>
      </c>
      <c r="C524" s="13">
        <v>917.3</v>
      </c>
      <c r="D524" s="13">
        <v>0.58709999999999996</v>
      </c>
      <c r="E524" s="13">
        <v>12.68</v>
      </c>
      <c r="F524" s="49">
        <v>7.75</v>
      </c>
      <c r="G524" s="13">
        <v>2.52</v>
      </c>
      <c r="H524" s="36" t="s">
        <v>112</v>
      </c>
      <c r="I524" s="13">
        <v>5.13</v>
      </c>
      <c r="J524" s="13">
        <v>7.6</v>
      </c>
      <c r="K524" s="13">
        <v>683</v>
      </c>
      <c r="L524" s="13">
        <f>AVERAGE(K520:K524)</f>
        <v>396.5</v>
      </c>
      <c r="M524" s="38">
        <f>GEOMEAN(K520:K524)</f>
        <v>274.09852243308427</v>
      </c>
      <c r="N524" s="45" t="s">
        <v>389</v>
      </c>
    </row>
    <row r="525" spans="1:31" x14ac:dyDescent="0.3">
      <c r="A525" s="48">
        <v>39149</v>
      </c>
      <c r="B525" s="13">
        <v>103035</v>
      </c>
      <c r="C525" s="13">
        <v>1226</v>
      </c>
      <c r="D525" s="13">
        <v>0.78449999999999998</v>
      </c>
      <c r="E525" s="13">
        <v>11.71</v>
      </c>
      <c r="F525" s="49">
        <v>7.9</v>
      </c>
      <c r="G525" s="13">
        <v>3.49</v>
      </c>
      <c r="H525" s="36" t="s">
        <v>112</v>
      </c>
      <c r="I525" s="13">
        <v>0.78</v>
      </c>
      <c r="J525" s="13">
        <v>7.4</v>
      </c>
      <c r="K525" s="13">
        <v>197</v>
      </c>
    </row>
    <row r="526" spans="1:31" x14ac:dyDescent="0.3">
      <c r="A526" s="48">
        <v>39154</v>
      </c>
      <c r="B526" s="13">
        <v>94017</v>
      </c>
      <c r="C526" s="13">
        <v>1174</v>
      </c>
      <c r="D526" s="13">
        <v>0.75149999999999995</v>
      </c>
      <c r="E526" s="13">
        <v>10.8</v>
      </c>
      <c r="F526" s="49">
        <v>7.85</v>
      </c>
      <c r="G526" s="13">
        <v>8.1</v>
      </c>
      <c r="H526" s="36" t="s">
        <v>112</v>
      </c>
      <c r="I526" s="13">
        <v>0.23</v>
      </c>
      <c r="J526" s="13">
        <v>7.6</v>
      </c>
      <c r="K526" s="13">
        <v>272</v>
      </c>
      <c r="O526" s="28">
        <v>1</v>
      </c>
      <c r="P526" s="28">
        <v>76.5</v>
      </c>
      <c r="Q526" s="28" t="s">
        <v>321</v>
      </c>
      <c r="R526" s="28" t="s">
        <v>321</v>
      </c>
      <c r="S526" s="28" t="s">
        <v>321</v>
      </c>
      <c r="T526" s="28" t="s">
        <v>321</v>
      </c>
      <c r="U526" s="28" t="s">
        <v>321</v>
      </c>
      <c r="V526" s="28" t="s">
        <v>321</v>
      </c>
      <c r="W526" s="28">
        <v>10.199999999999999</v>
      </c>
      <c r="X526" s="28">
        <v>181</v>
      </c>
      <c r="Y526" s="28" t="s">
        <v>321</v>
      </c>
      <c r="Z526" s="28">
        <v>2.5</v>
      </c>
      <c r="AA526" s="28" t="s">
        <v>321</v>
      </c>
      <c r="AB526" s="28">
        <v>69.900000000000006</v>
      </c>
      <c r="AC526" s="28" t="s">
        <v>321</v>
      </c>
      <c r="AD526" s="28">
        <v>355</v>
      </c>
      <c r="AE526" s="28" t="s">
        <v>321</v>
      </c>
    </row>
    <row r="527" spans="1:31" x14ac:dyDescent="0.3">
      <c r="A527" s="48">
        <v>39162</v>
      </c>
      <c r="B527" s="13">
        <v>102745</v>
      </c>
      <c r="C527" s="13">
        <v>1105</v>
      </c>
      <c r="D527" s="13">
        <v>0.70699999999999996</v>
      </c>
      <c r="E527" s="13">
        <v>11.04</v>
      </c>
      <c r="F527" s="49">
        <v>7.82</v>
      </c>
      <c r="G527" s="13">
        <v>8.93</v>
      </c>
      <c r="H527" s="36" t="s">
        <v>112</v>
      </c>
      <c r="I527" s="13">
        <v>0.78</v>
      </c>
      <c r="J527" s="13">
        <v>7.7</v>
      </c>
      <c r="K527" s="13">
        <v>601</v>
      </c>
    </row>
    <row r="528" spans="1:31" x14ac:dyDescent="0.3">
      <c r="A528" s="48">
        <v>39170</v>
      </c>
      <c r="B528" s="13">
        <v>112759</v>
      </c>
      <c r="C528" s="13">
        <v>887</v>
      </c>
      <c r="D528" s="13">
        <v>0.56799999999999995</v>
      </c>
      <c r="E528" s="13">
        <v>10.11</v>
      </c>
      <c r="F528" s="49">
        <v>8</v>
      </c>
      <c r="G528" s="13">
        <v>12.25</v>
      </c>
      <c r="H528" s="36" t="s">
        <v>112</v>
      </c>
      <c r="I528" s="13">
        <v>0.1</v>
      </c>
      <c r="J528" s="13">
        <v>7.6</v>
      </c>
      <c r="K528" s="13">
        <v>816</v>
      </c>
    </row>
    <row r="529" spans="1:31" x14ac:dyDescent="0.3">
      <c r="A529" s="48">
        <v>39175</v>
      </c>
      <c r="B529" s="13">
        <v>103011</v>
      </c>
      <c r="C529" s="13">
        <v>958.5</v>
      </c>
      <c r="D529" s="13">
        <v>0.61339999999999995</v>
      </c>
      <c r="E529" s="13">
        <v>8.7799999999999994</v>
      </c>
      <c r="F529" s="49">
        <v>7.97</v>
      </c>
      <c r="G529" s="13">
        <v>16.170000000000002</v>
      </c>
      <c r="H529" s="36" t="s">
        <v>112</v>
      </c>
      <c r="I529" s="13">
        <v>0.26</v>
      </c>
      <c r="J529" s="13">
        <v>7.7</v>
      </c>
      <c r="K529" s="13">
        <v>472</v>
      </c>
      <c r="L529" s="13">
        <f>AVERAGE(K525:K529)</f>
        <v>471.6</v>
      </c>
      <c r="M529" s="38">
        <f>GEOMEAN(K525:K529)</f>
        <v>415.63140176060114</v>
      </c>
      <c r="N529" s="45" t="s">
        <v>393</v>
      </c>
    </row>
    <row r="530" spans="1:31" x14ac:dyDescent="0.3">
      <c r="A530" s="48">
        <v>39181</v>
      </c>
      <c r="B530" s="13">
        <v>110209</v>
      </c>
      <c r="C530" s="13">
        <v>1015</v>
      </c>
      <c r="D530" s="13">
        <v>0.64959999999999996</v>
      </c>
      <c r="E530" s="13">
        <v>12.98</v>
      </c>
      <c r="F530" s="49">
        <v>7.99</v>
      </c>
      <c r="G530" s="13">
        <v>5.05</v>
      </c>
      <c r="H530" s="36" t="s">
        <v>112</v>
      </c>
      <c r="I530" s="13">
        <v>0.22</v>
      </c>
      <c r="J530" s="13">
        <v>7.3</v>
      </c>
      <c r="K530" s="13">
        <v>285</v>
      </c>
    </row>
    <row r="531" spans="1:31" x14ac:dyDescent="0.3">
      <c r="A531" s="48">
        <v>39191</v>
      </c>
      <c r="B531" s="13">
        <v>102610</v>
      </c>
      <c r="C531" s="13">
        <v>887</v>
      </c>
      <c r="D531" s="13">
        <v>0.56769999999999998</v>
      </c>
      <c r="E531" s="13">
        <v>10.91</v>
      </c>
      <c r="F531" s="49">
        <v>7.66</v>
      </c>
      <c r="G531" s="13">
        <v>9.5</v>
      </c>
      <c r="H531" s="36" t="s">
        <v>112</v>
      </c>
      <c r="I531" s="13">
        <v>0.05</v>
      </c>
      <c r="J531" s="13">
        <v>6.9</v>
      </c>
      <c r="K531" s="13">
        <v>556</v>
      </c>
    </row>
    <row r="532" spans="1:31" x14ac:dyDescent="0.3">
      <c r="A532" s="48">
        <v>39195</v>
      </c>
      <c r="B532" s="13">
        <v>102534</v>
      </c>
      <c r="C532" s="13">
        <v>975.7</v>
      </c>
      <c r="D532" s="13">
        <v>0.62439999999999996</v>
      </c>
      <c r="E532" s="13">
        <v>11.38</v>
      </c>
      <c r="F532" s="49">
        <v>7.84</v>
      </c>
      <c r="G532" s="13">
        <v>16.28</v>
      </c>
      <c r="H532" s="36" t="s">
        <v>112</v>
      </c>
      <c r="I532" s="13">
        <v>0.25</v>
      </c>
      <c r="J532" s="13">
        <v>7.3</v>
      </c>
      <c r="K532" s="13">
        <v>318</v>
      </c>
    </row>
    <row r="533" spans="1:31" x14ac:dyDescent="0.3">
      <c r="A533" s="48">
        <v>39198</v>
      </c>
      <c r="B533" s="13">
        <v>100739</v>
      </c>
      <c r="C533" s="13">
        <v>584</v>
      </c>
      <c r="D533" s="13">
        <v>0.373</v>
      </c>
      <c r="E533" s="13">
        <v>7.85</v>
      </c>
      <c r="F533" s="49">
        <v>7.65</v>
      </c>
      <c r="G533" s="13">
        <v>14.78</v>
      </c>
      <c r="H533" s="36" t="s">
        <v>112</v>
      </c>
      <c r="I533" s="13">
        <v>0.4</v>
      </c>
      <c r="J533" s="13">
        <v>7.8</v>
      </c>
      <c r="K533" s="13">
        <v>7701</v>
      </c>
      <c r="L533" s="13">
        <f>AVERAGE(K529:K533)</f>
        <v>1866.4</v>
      </c>
      <c r="M533" s="38">
        <f>GEOMEAN(K529:K533)</f>
        <v>712.14294911199522</v>
      </c>
      <c r="N533" s="45" t="s">
        <v>397</v>
      </c>
    </row>
    <row r="534" spans="1:31" x14ac:dyDescent="0.3">
      <c r="A534" s="48">
        <v>39209</v>
      </c>
      <c r="B534" s="13">
        <v>112728</v>
      </c>
      <c r="C534" s="13">
        <v>1062</v>
      </c>
      <c r="D534" s="13">
        <v>0.68</v>
      </c>
      <c r="E534" s="13">
        <v>10.49</v>
      </c>
      <c r="F534" s="49">
        <v>7.86</v>
      </c>
      <c r="G534" s="13">
        <v>14.26</v>
      </c>
      <c r="H534" s="36" t="s">
        <v>112</v>
      </c>
      <c r="I534" s="13">
        <v>0.2</v>
      </c>
      <c r="J534" s="13">
        <v>7.7</v>
      </c>
      <c r="K534" s="13">
        <v>275</v>
      </c>
    </row>
    <row r="535" spans="1:31" x14ac:dyDescent="0.3">
      <c r="A535" s="48">
        <v>39218</v>
      </c>
      <c r="B535" s="13">
        <v>95738</v>
      </c>
      <c r="C535" s="13">
        <v>375</v>
      </c>
      <c r="D535" s="13">
        <v>0.24</v>
      </c>
      <c r="E535" s="13">
        <v>7.28</v>
      </c>
      <c r="F535" s="49">
        <v>7.71</v>
      </c>
      <c r="G535" s="13">
        <v>17.3</v>
      </c>
      <c r="H535" s="36" t="s">
        <v>112</v>
      </c>
      <c r="I535" s="13">
        <v>0.1</v>
      </c>
      <c r="J535" s="13">
        <v>7.6</v>
      </c>
      <c r="K535" s="13">
        <v>12033</v>
      </c>
    </row>
    <row r="536" spans="1:31" x14ac:dyDescent="0.3">
      <c r="A536" s="48">
        <v>39219</v>
      </c>
      <c r="B536" s="13">
        <v>104626</v>
      </c>
      <c r="C536" s="13">
        <v>717.4</v>
      </c>
      <c r="D536" s="13">
        <v>0.4592</v>
      </c>
      <c r="E536" s="13">
        <v>8.51</v>
      </c>
      <c r="F536" s="49">
        <v>7.64</v>
      </c>
      <c r="G536" s="13">
        <v>14.14</v>
      </c>
      <c r="H536" s="36" t="s">
        <v>112</v>
      </c>
      <c r="I536" s="13">
        <v>0.24</v>
      </c>
      <c r="J536" s="13">
        <v>7.2</v>
      </c>
      <c r="K536" s="13">
        <v>11199</v>
      </c>
    </row>
    <row r="537" spans="1:31" x14ac:dyDescent="0.3">
      <c r="A537" s="48">
        <v>39226</v>
      </c>
      <c r="B537" s="13">
        <v>104633</v>
      </c>
      <c r="C537" s="13">
        <v>1124</v>
      </c>
      <c r="D537" s="13">
        <v>0.71940000000000004</v>
      </c>
      <c r="E537" s="13">
        <v>8.52</v>
      </c>
      <c r="F537" s="49">
        <v>7.65</v>
      </c>
      <c r="G537" s="13">
        <v>19.29</v>
      </c>
      <c r="H537" s="36" t="s">
        <v>112</v>
      </c>
      <c r="I537" s="13">
        <v>0.42</v>
      </c>
      <c r="J537" s="13">
        <v>7.7</v>
      </c>
      <c r="K537" s="13">
        <v>413</v>
      </c>
    </row>
    <row r="538" spans="1:31" x14ac:dyDescent="0.3">
      <c r="A538" s="48">
        <v>39232</v>
      </c>
      <c r="B538" s="13">
        <v>105705</v>
      </c>
      <c r="C538" s="13">
        <v>893</v>
      </c>
      <c r="D538" s="13">
        <v>0.5716</v>
      </c>
      <c r="E538" s="13">
        <v>8.0399999999999991</v>
      </c>
      <c r="F538" s="49">
        <v>7.84</v>
      </c>
      <c r="G538" s="13">
        <v>20.59</v>
      </c>
      <c r="H538" s="36" t="s">
        <v>112</v>
      </c>
      <c r="I538" s="13">
        <v>0.22</v>
      </c>
      <c r="J538" s="13">
        <v>7.4</v>
      </c>
      <c r="K538" s="13">
        <v>489</v>
      </c>
      <c r="L538" s="13">
        <f>AVERAGE(K534:K538)</f>
        <v>4881.8</v>
      </c>
      <c r="M538" s="38">
        <f>GEOMEAN(K534:K538)</f>
        <v>1495.6464799645789</v>
      </c>
      <c r="N538" s="45" t="s">
        <v>398</v>
      </c>
    </row>
    <row r="539" spans="1:31" x14ac:dyDescent="0.3">
      <c r="A539" s="48">
        <v>39240</v>
      </c>
      <c r="B539" s="13">
        <v>104817</v>
      </c>
      <c r="C539" s="13">
        <v>1104</v>
      </c>
      <c r="D539" s="13">
        <v>0.70650000000000002</v>
      </c>
      <c r="E539" s="13">
        <v>6.99</v>
      </c>
      <c r="F539" s="49">
        <v>7.63</v>
      </c>
      <c r="G539" s="13">
        <v>20.11</v>
      </c>
      <c r="H539" s="36" t="s">
        <v>112</v>
      </c>
      <c r="I539" s="13">
        <v>0.11</v>
      </c>
      <c r="J539" s="13">
        <v>7.7</v>
      </c>
      <c r="K539" s="13">
        <v>544</v>
      </c>
    </row>
    <row r="540" spans="1:31" x14ac:dyDescent="0.3">
      <c r="A540" s="48">
        <v>39244</v>
      </c>
      <c r="B540" s="13">
        <v>124158</v>
      </c>
      <c r="C540" s="13">
        <v>1049</v>
      </c>
      <c r="D540" s="13">
        <v>0.67100000000000004</v>
      </c>
      <c r="E540" s="13">
        <v>9.3699999999999992</v>
      </c>
      <c r="F540" s="49">
        <v>8.0399999999999991</v>
      </c>
      <c r="G540" s="13">
        <v>20.69</v>
      </c>
      <c r="H540" s="36" t="s">
        <v>112</v>
      </c>
      <c r="I540" s="13">
        <v>0.4</v>
      </c>
      <c r="J540" s="13">
        <v>7.7</v>
      </c>
      <c r="K540" s="13">
        <v>313</v>
      </c>
    </row>
    <row r="541" spans="1:31" x14ac:dyDescent="0.3">
      <c r="A541" s="48">
        <v>39247</v>
      </c>
      <c r="B541" s="13">
        <v>102908</v>
      </c>
      <c r="C541" s="13">
        <v>1053</v>
      </c>
      <c r="D541" s="13">
        <v>0.67390000000000005</v>
      </c>
      <c r="E541" s="13">
        <v>6.97</v>
      </c>
      <c r="F541" s="49">
        <v>7.69</v>
      </c>
      <c r="G541" s="13">
        <v>21.74</v>
      </c>
      <c r="H541" s="36" t="s">
        <v>112</v>
      </c>
      <c r="I541" s="13">
        <v>0.15</v>
      </c>
      <c r="J541" s="13">
        <v>7.6</v>
      </c>
      <c r="K541" s="13">
        <v>435</v>
      </c>
    </row>
    <row r="542" spans="1:31" x14ac:dyDescent="0.3">
      <c r="A542" s="48">
        <v>39253</v>
      </c>
      <c r="B542" s="13">
        <v>104041</v>
      </c>
      <c r="C542" s="13">
        <v>507.7</v>
      </c>
      <c r="D542" s="13">
        <v>0.32490000000000002</v>
      </c>
      <c r="E542" s="13">
        <v>6.3</v>
      </c>
      <c r="F542" s="49">
        <v>7.45</v>
      </c>
      <c r="G542" s="13">
        <v>20.11</v>
      </c>
      <c r="H542" s="36" t="s">
        <v>112</v>
      </c>
      <c r="I542" s="13">
        <v>0.57999999999999996</v>
      </c>
      <c r="J542" s="13">
        <v>7.7</v>
      </c>
      <c r="K542" s="13">
        <v>17329</v>
      </c>
    </row>
    <row r="543" spans="1:31" x14ac:dyDescent="0.3">
      <c r="A543" s="48">
        <v>39261</v>
      </c>
      <c r="B543" s="13">
        <v>101100</v>
      </c>
      <c r="C543" s="13">
        <v>496.6</v>
      </c>
      <c r="D543" s="13">
        <v>0.31780000000000003</v>
      </c>
      <c r="E543" s="13">
        <v>7.08</v>
      </c>
      <c r="F543" s="49">
        <v>7.85</v>
      </c>
      <c r="G543" s="13">
        <v>23.09</v>
      </c>
      <c r="H543" s="36" t="s">
        <v>112</v>
      </c>
      <c r="I543" s="13">
        <v>0.01</v>
      </c>
      <c r="J543" s="13">
        <v>7.3</v>
      </c>
      <c r="K543" s="13">
        <v>11199</v>
      </c>
      <c r="L543" s="13">
        <f>AVERAGE(K539:K543)</f>
        <v>5964</v>
      </c>
      <c r="M543" s="38">
        <f>GEOMEAN(K539:K543)</f>
        <v>1704.1862153744798</v>
      </c>
      <c r="N543" s="45" t="s">
        <v>399</v>
      </c>
    </row>
    <row r="544" spans="1:31" x14ac:dyDescent="0.3">
      <c r="A544" s="48">
        <v>39266</v>
      </c>
      <c r="B544" s="13">
        <v>103808</v>
      </c>
      <c r="C544" s="13">
        <v>913.1</v>
      </c>
      <c r="D544" s="13">
        <v>0.58440000000000003</v>
      </c>
      <c r="E544" s="13">
        <v>7.37</v>
      </c>
      <c r="F544" s="49">
        <v>7.45</v>
      </c>
      <c r="G544" s="13">
        <v>19.57</v>
      </c>
      <c r="H544" s="36" t="s">
        <v>112</v>
      </c>
      <c r="I544" s="13">
        <v>0.19</v>
      </c>
      <c r="J544" s="13">
        <v>7.7</v>
      </c>
      <c r="K544" s="13">
        <v>384</v>
      </c>
      <c r="O544" s="28">
        <v>2</v>
      </c>
      <c r="P544" s="28">
        <v>66.8</v>
      </c>
      <c r="Q544" s="28" t="s">
        <v>321</v>
      </c>
      <c r="R544" s="28" t="s">
        <v>321</v>
      </c>
      <c r="S544" s="28" t="s">
        <v>321</v>
      </c>
      <c r="T544" s="28" t="s">
        <v>321</v>
      </c>
      <c r="U544" s="28" t="s">
        <v>321</v>
      </c>
      <c r="V544" s="28">
        <v>2.9</v>
      </c>
      <c r="W544" s="28" t="s">
        <v>321</v>
      </c>
      <c r="X544" s="28">
        <v>109</v>
      </c>
      <c r="Y544" s="28" t="s">
        <v>321</v>
      </c>
      <c r="Z544" s="28">
        <v>0.7</v>
      </c>
      <c r="AA544" s="28" t="s">
        <v>321</v>
      </c>
      <c r="AB544" s="28">
        <v>70.099999999999994</v>
      </c>
      <c r="AC544" s="28" t="s">
        <v>321</v>
      </c>
      <c r="AD544" s="28">
        <v>286</v>
      </c>
      <c r="AE544" s="28" t="s">
        <v>321</v>
      </c>
    </row>
    <row r="545" spans="1:31" x14ac:dyDescent="0.3">
      <c r="A545" s="48">
        <v>39272</v>
      </c>
      <c r="B545" s="13">
        <v>104343</v>
      </c>
      <c r="C545" s="13">
        <v>872</v>
      </c>
      <c r="D545" s="13">
        <v>0.55800000000000005</v>
      </c>
      <c r="E545" s="13">
        <v>6.7</v>
      </c>
      <c r="F545" s="49">
        <v>7.94</v>
      </c>
      <c r="G545" s="13">
        <v>25.11</v>
      </c>
      <c r="H545" s="36" t="s">
        <v>112</v>
      </c>
      <c r="I545" s="13">
        <v>0.2</v>
      </c>
      <c r="J545" s="13">
        <v>7.5</v>
      </c>
      <c r="K545" s="13">
        <v>98</v>
      </c>
    </row>
    <row r="546" spans="1:31" x14ac:dyDescent="0.3">
      <c r="A546" s="48">
        <v>39279</v>
      </c>
      <c r="B546" s="13">
        <v>103626</v>
      </c>
      <c r="C546" s="13">
        <v>1066</v>
      </c>
      <c r="D546" s="13">
        <v>0.68200000000000005</v>
      </c>
      <c r="E546" s="13">
        <v>7.84</v>
      </c>
      <c r="F546" s="49">
        <v>7.91</v>
      </c>
      <c r="G546" s="13">
        <v>20.059999999999999</v>
      </c>
      <c r="H546" s="36" t="s">
        <v>112</v>
      </c>
      <c r="I546" s="13">
        <v>0.2</v>
      </c>
      <c r="J546" s="13">
        <v>7.6</v>
      </c>
      <c r="K546" s="13">
        <v>295</v>
      </c>
    </row>
    <row r="547" spans="1:31" x14ac:dyDescent="0.3">
      <c r="A547" s="48">
        <v>39282</v>
      </c>
      <c r="B547" s="13">
        <v>104556</v>
      </c>
      <c r="C547" s="13">
        <v>707.5</v>
      </c>
      <c r="D547" s="13">
        <v>0.45279999999999998</v>
      </c>
      <c r="E547" s="13">
        <v>7.2</v>
      </c>
      <c r="F547" s="49">
        <v>7.89</v>
      </c>
      <c r="G547" s="13">
        <v>22.48</v>
      </c>
      <c r="H547" s="36" t="s">
        <v>112</v>
      </c>
      <c r="I547" s="13">
        <v>0.01</v>
      </c>
      <c r="J547" s="13">
        <v>7.6</v>
      </c>
      <c r="K547" s="13">
        <v>1054</v>
      </c>
    </row>
    <row r="548" spans="1:31" x14ac:dyDescent="0.3">
      <c r="A548" s="48">
        <v>39293</v>
      </c>
      <c r="B548" s="13">
        <v>102548</v>
      </c>
      <c r="C548" s="13">
        <v>792</v>
      </c>
      <c r="D548" s="13">
        <v>0.50700000000000001</v>
      </c>
      <c r="E548" s="13">
        <v>8.09</v>
      </c>
      <c r="F548" s="49">
        <v>8.0500000000000007</v>
      </c>
      <c r="G548" s="13">
        <v>21.55</v>
      </c>
      <c r="H548" s="36" t="s">
        <v>112</v>
      </c>
      <c r="I548" s="13">
        <v>0.4</v>
      </c>
      <c r="J548" s="13">
        <v>7.6</v>
      </c>
      <c r="K548" s="13">
        <v>650</v>
      </c>
      <c r="L548" s="13">
        <f>AVERAGE(K544:K548)</f>
        <v>496.2</v>
      </c>
      <c r="M548" s="38">
        <f>GEOMEAN(K544:K548)</f>
        <v>376.90045063876892</v>
      </c>
      <c r="N548" s="45" t="s">
        <v>400</v>
      </c>
    </row>
    <row r="549" spans="1:31" x14ac:dyDescent="0.3">
      <c r="A549" s="48">
        <v>39302</v>
      </c>
      <c r="B549" s="13">
        <v>104203</v>
      </c>
      <c r="C549" s="13">
        <v>703</v>
      </c>
      <c r="D549" s="13">
        <v>0.45</v>
      </c>
      <c r="E549" s="13">
        <v>6.3</v>
      </c>
      <c r="F549" s="49">
        <v>7.78</v>
      </c>
      <c r="G549" s="13">
        <v>25.16</v>
      </c>
      <c r="H549" s="36" t="s">
        <v>112</v>
      </c>
      <c r="I549" s="13">
        <v>0</v>
      </c>
      <c r="J549" s="13">
        <v>7.7</v>
      </c>
      <c r="K549" s="13">
        <v>6893</v>
      </c>
    </row>
    <row r="550" spans="1:31" x14ac:dyDescent="0.3">
      <c r="A550" s="48">
        <v>39310</v>
      </c>
      <c r="B550" s="13">
        <v>103022</v>
      </c>
      <c r="C550" s="13">
        <v>1073</v>
      </c>
      <c r="D550" s="13">
        <v>0.6865</v>
      </c>
      <c r="E550" s="13">
        <v>6.57</v>
      </c>
      <c r="F550" s="49">
        <v>7.98</v>
      </c>
      <c r="G550" s="13">
        <v>22.78</v>
      </c>
      <c r="H550" s="36" t="s">
        <v>112</v>
      </c>
      <c r="I550" s="13">
        <v>0.08</v>
      </c>
      <c r="J550" s="13">
        <v>7</v>
      </c>
      <c r="K550" s="13">
        <v>305</v>
      </c>
    </row>
    <row r="551" spans="1:31" x14ac:dyDescent="0.3">
      <c r="A551" s="48">
        <v>39316</v>
      </c>
      <c r="B551" s="13">
        <v>104125</v>
      </c>
      <c r="C551" s="13">
        <v>611.1</v>
      </c>
      <c r="D551" s="13">
        <v>0.3911</v>
      </c>
      <c r="E551" s="13">
        <v>7.08</v>
      </c>
      <c r="F551" s="49">
        <v>7.93</v>
      </c>
      <c r="G551" s="13">
        <v>23.49</v>
      </c>
      <c r="H551" s="36" t="s">
        <v>112</v>
      </c>
      <c r="I551" s="13">
        <v>0.39</v>
      </c>
      <c r="J551" s="13">
        <v>7.6</v>
      </c>
      <c r="K551" s="13">
        <v>1565</v>
      </c>
    </row>
    <row r="552" spans="1:31" x14ac:dyDescent="0.3">
      <c r="A552" s="48">
        <v>39321</v>
      </c>
      <c r="B552" s="13">
        <v>112434</v>
      </c>
      <c r="C552" s="13">
        <v>919.1</v>
      </c>
      <c r="D552" s="13">
        <v>0.58830000000000005</v>
      </c>
      <c r="E552" s="13">
        <v>7.05</v>
      </c>
      <c r="F552" s="49">
        <v>8.07</v>
      </c>
      <c r="G552" s="13">
        <v>21.19</v>
      </c>
      <c r="H552" s="36" t="s">
        <v>112</v>
      </c>
      <c r="I552" s="13">
        <v>0.25</v>
      </c>
      <c r="J552" s="13">
        <v>7.5</v>
      </c>
      <c r="K552" s="13">
        <v>275</v>
      </c>
    </row>
    <row r="553" spans="1:31" x14ac:dyDescent="0.3">
      <c r="A553" s="48">
        <v>39324</v>
      </c>
      <c r="B553" s="13">
        <v>110631</v>
      </c>
      <c r="C553" s="13">
        <v>954</v>
      </c>
      <c r="D553" s="13">
        <v>0.61099999999999999</v>
      </c>
      <c r="E553" s="13">
        <v>6.94</v>
      </c>
      <c r="F553" s="49">
        <v>7.97</v>
      </c>
      <c r="G553" s="13">
        <v>22.06</v>
      </c>
      <c r="H553" s="36" t="s">
        <v>112</v>
      </c>
      <c r="I553" s="13">
        <v>0.2</v>
      </c>
      <c r="J553" s="13">
        <v>7.5</v>
      </c>
      <c r="K553" s="13">
        <v>265</v>
      </c>
      <c r="L553" s="13">
        <f>AVERAGE(K549:K553)</f>
        <v>1860.6</v>
      </c>
      <c r="M553" s="38">
        <f>GEOMEAN(K549:K553)</f>
        <v>751.55402579717202</v>
      </c>
      <c r="N553" s="45" t="s">
        <v>401</v>
      </c>
    </row>
    <row r="554" spans="1:31" x14ac:dyDescent="0.3">
      <c r="A554" s="48">
        <v>39330</v>
      </c>
      <c r="B554" s="13">
        <v>121706</v>
      </c>
      <c r="C554" s="13">
        <v>925</v>
      </c>
      <c r="D554" s="13">
        <v>0.59199999999999997</v>
      </c>
      <c r="E554" s="13">
        <v>10.36</v>
      </c>
      <c r="F554" s="49">
        <v>8.26</v>
      </c>
      <c r="G554" s="13">
        <v>22.63</v>
      </c>
      <c r="H554" s="36" t="s">
        <v>112</v>
      </c>
      <c r="I554" s="13">
        <v>0.3</v>
      </c>
      <c r="J554" s="13">
        <v>7.6</v>
      </c>
      <c r="K554" s="13">
        <v>161</v>
      </c>
    </row>
    <row r="555" spans="1:31" x14ac:dyDescent="0.3">
      <c r="A555" s="48">
        <v>39336</v>
      </c>
      <c r="B555" s="13">
        <v>101850</v>
      </c>
      <c r="C555" s="13">
        <v>643.29999999999995</v>
      </c>
      <c r="D555" s="13">
        <v>0.41170000000000001</v>
      </c>
      <c r="E555" s="13">
        <v>6.36</v>
      </c>
      <c r="F555" s="49">
        <v>7.78</v>
      </c>
      <c r="G555" s="13">
        <v>19.43</v>
      </c>
      <c r="H555" s="36" t="s">
        <v>112</v>
      </c>
      <c r="I555" s="13">
        <v>0.3</v>
      </c>
      <c r="J555" s="13">
        <v>7.3</v>
      </c>
      <c r="K555" s="13">
        <v>1664</v>
      </c>
    </row>
    <row r="556" spans="1:31" x14ac:dyDescent="0.3">
      <c r="A556" s="48">
        <v>39338</v>
      </c>
      <c r="B556" s="13">
        <v>104715</v>
      </c>
      <c r="C556" s="13">
        <v>779.7</v>
      </c>
      <c r="D556" s="13">
        <v>0.499</v>
      </c>
      <c r="E556" s="13">
        <v>7.97</v>
      </c>
      <c r="F556" s="49">
        <v>7.92</v>
      </c>
      <c r="G556" s="13">
        <v>16.61</v>
      </c>
      <c r="H556" s="36" t="s">
        <v>112</v>
      </c>
      <c r="I556" s="13">
        <v>0.34</v>
      </c>
      <c r="J556" s="13">
        <v>7.3</v>
      </c>
      <c r="K556" s="13">
        <v>233</v>
      </c>
    </row>
    <row r="557" spans="1:31" x14ac:dyDescent="0.3">
      <c r="A557" s="48">
        <v>39344</v>
      </c>
      <c r="B557" s="13">
        <v>100530</v>
      </c>
      <c r="C557" s="13">
        <v>1017</v>
      </c>
      <c r="D557" s="13">
        <v>0.6512</v>
      </c>
      <c r="E557" s="13">
        <v>7.21</v>
      </c>
      <c r="F557" s="49">
        <v>8.17</v>
      </c>
      <c r="G557" s="13">
        <v>17.25</v>
      </c>
      <c r="H557" s="36" t="s">
        <v>112</v>
      </c>
      <c r="I557" s="13">
        <v>0.44</v>
      </c>
      <c r="J557" s="13">
        <v>7.2</v>
      </c>
      <c r="K557" s="13">
        <v>565</v>
      </c>
    </row>
    <row r="558" spans="1:31" x14ac:dyDescent="0.3">
      <c r="A558" s="48">
        <v>39350</v>
      </c>
      <c r="B558" s="13">
        <v>103806</v>
      </c>
      <c r="C558" s="13">
        <v>1125</v>
      </c>
      <c r="D558" s="13">
        <v>0.71970000000000001</v>
      </c>
      <c r="E558" s="13">
        <v>5.94</v>
      </c>
      <c r="F558" s="49">
        <v>7.93</v>
      </c>
      <c r="G558" s="13">
        <v>21.66</v>
      </c>
      <c r="H558" s="36" t="s">
        <v>112</v>
      </c>
      <c r="I558" s="13">
        <v>0.39</v>
      </c>
      <c r="J558" s="13">
        <v>7.8</v>
      </c>
      <c r="K558" s="13">
        <v>240</v>
      </c>
      <c r="L558" s="13">
        <f>AVERAGE(K554:K558)</f>
        <v>572.6</v>
      </c>
      <c r="M558" s="38">
        <f>GEOMEAN(K554:K558)</f>
        <v>385.0516260305742</v>
      </c>
      <c r="N558" s="45" t="s">
        <v>402</v>
      </c>
    </row>
    <row r="559" spans="1:31" x14ac:dyDescent="0.3">
      <c r="A559" s="48">
        <v>39358</v>
      </c>
      <c r="B559" s="13">
        <v>102507</v>
      </c>
      <c r="C559" s="13">
        <v>940.2</v>
      </c>
      <c r="D559" s="13">
        <v>0.60170000000000001</v>
      </c>
      <c r="E559" s="13">
        <v>6.03</v>
      </c>
      <c r="F559" s="49">
        <v>8.0399999999999991</v>
      </c>
      <c r="G559" s="13">
        <v>18.27</v>
      </c>
      <c r="H559" s="36" t="s">
        <v>112</v>
      </c>
      <c r="I559" s="13">
        <v>0.19</v>
      </c>
      <c r="J559" s="13">
        <v>7.3</v>
      </c>
      <c r="K559" s="13">
        <v>1223</v>
      </c>
    </row>
    <row r="560" spans="1:31" x14ac:dyDescent="0.3">
      <c r="A560" s="48">
        <v>39364</v>
      </c>
      <c r="B560" s="13">
        <v>103304</v>
      </c>
      <c r="C560" s="13">
        <v>1052</v>
      </c>
      <c r="D560" s="13">
        <v>0.67320000000000002</v>
      </c>
      <c r="E560" s="13">
        <v>5.0999999999999996</v>
      </c>
      <c r="F560" s="49">
        <v>8.1</v>
      </c>
      <c r="G560" s="13">
        <v>18.329999999999998</v>
      </c>
      <c r="H560" s="36" t="s">
        <v>112</v>
      </c>
      <c r="I560" s="13">
        <v>0.16</v>
      </c>
      <c r="J560" s="13">
        <v>7.2</v>
      </c>
      <c r="K560" s="13">
        <v>135</v>
      </c>
      <c r="O560" s="28">
        <v>2</v>
      </c>
      <c r="P560" s="28">
        <v>71</v>
      </c>
      <c r="Q560" s="28" t="s">
        <v>321</v>
      </c>
      <c r="R560" s="28" t="s">
        <v>321</v>
      </c>
      <c r="S560" s="28" t="s">
        <v>321</v>
      </c>
      <c r="T560" s="28" t="s">
        <v>321</v>
      </c>
      <c r="U560" s="28" t="s">
        <v>321</v>
      </c>
      <c r="V560" s="28">
        <v>1.6</v>
      </c>
      <c r="W560" s="28">
        <v>19.5</v>
      </c>
      <c r="X560" s="28">
        <v>123</v>
      </c>
      <c r="Y560" s="28" t="s">
        <v>321</v>
      </c>
      <c r="Z560" s="28">
        <v>0.23</v>
      </c>
      <c r="AA560" s="28" t="s">
        <v>321</v>
      </c>
      <c r="AB560" s="28">
        <v>82</v>
      </c>
      <c r="AC560" s="28" t="s">
        <v>321</v>
      </c>
      <c r="AD560" s="28">
        <v>352</v>
      </c>
      <c r="AE560" s="28" t="s">
        <v>321</v>
      </c>
    </row>
    <row r="561" spans="1:14" x14ac:dyDescent="0.3">
      <c r="A561" s="48">
        <v>39373</v>
      </c>
      <c r="B561" s="13">
        <v>103631</v>
      </c>
      <c r="C561" s="13">
        <v>193.1</v>
      </c>
      <c r="D561" s="13">
        <v>0.1236</v>
      </c>
      <c r="E561" s="13">
        <v>7.87</v>
      </c>
      <c r="F561" s="49">
        <v>7.81</v>
      </c>
      <c r="G561" s="13">
        <v>18.850000000000001</v>
      </c>
      <c r="H561" s="36" t="s">
        <v>112</v>
      </c>
      <c r="I561" s="13">
        <v>0.34</v>
      </c>
      <c r="J561" s="13">
        <v>7.6</v>
      </c>
      <c r="K561" s="13">
        <v>17329</v>
      </c>
    </row>
    <row r="562" spans="1:14" x14ac:dyDescent="0.3">
      <c r="A562" s="48">
        <v>39380</v>
      </c>
      <c r="B562" s="13">
        <v>105947</v>
      </c>
      <c r="C562" s="13">
        <v>618.6</v>
      </c>
      <c r="D562" s="13">
        <v>0.39589999999999997</v>
      </c>
      <c r="E562" s="13">
        <v>9.5500000000000007</v>
      </c>
      <c r="F562" s="49">
        <v>7.73</v>
      </c>
      <c r="G562" s="13">
        <v>10.199999999999999</v>
      </c>
      <c r="H562" s="36" t="s">
        <v>112</v>
      </c>
      <c r="I562" s="13">
        <v>7.0000000000000007E-2</v>
      </c>
      <c r="J562" s="13">
        <v>7</v>
      </c>
      <c r="K562" s="13">
        <v>538</v>
      </c>
    </row>
    <row r="563" spans="1:14" x14ac:dyDescent="0.3">
      <c r="A563" s="48">
        <v>39385</v>
      </c>
      <c r="B563" s="13">
        <v>101108</v>
      </c>
      <c r="C563" s="13">
        <v>949</v>
      </c>
      <c r="D563" s="13">
        <v>0.60699999999999998</v>
      </c>
      <c r="E563" s="13">
        <v>9.1999999999999993</v>
      </c>
      <c r="F563" s="49">
        <v>7.84</v>
      </c>
      <c r="G563" s="13">
        <v>8.98</v>
      </c>
      <c r="H563" s="36" t="s">
        <v>112</v>
      </c>
      <c r="I563" s="13">
        <v>0.2</v>
      </c>
      <c r="J563" s="13">
        <v>7.6</v>
      </c>
      <c r="K563" s="13">
        <v>199</v>
      </c>
      <c r="L563" s="13">
        <f>AVERAGE(K559:K563)</f>
        <v>3884.8</v>
      </c>
      <c r="M563" s="38">
        <f>GEOMEAN(K559:K563)</f>
        <v>789.28493920735343</v>
      </c>
      <c r="N563" s="45" t="s">
        <v>404</v>
      </c>
    </row>
    <row r="564" spans="1:14" x14ac:dyDescent="0.3">
      <c r="A564" s="48">
        <v>39391</v>
      </c>
      <c r="B564" s="13">
        <v>104814</v>
      </c>
      <c r="C564" s="13">
        <v>1031</v>
      </c>
      <c r="D564" s="13">
        <v>0.65980000000000005</v>
      </c>
      <c r="E564" s="13">
        <v>8.59</v>
      </c>
      <c r="F564" s="49">
        <v>7.78</v>
      </c>
      <c r="G564" s="13">
        <v>9.89</v>
      </c>
      <c r="H564" s="36" t="s">
        <v>112</v>
      </c>
      <c r="I564" s="13">
        <v>0.1</v>
      </c>
      <c r="J564" s="13">
        <v>7.5</v>
      </c>
      <c r="K564" s="13">
        <v>120</v>
      </c>
    </row>
    <row r="565" spans="1:14" x14ac:dyDescent="0.3">
      <c r="A565" s="48">
        <v>39394</v>
      </c>
      <c r="B565" s="13">
        <v>102424</v>
      </c>
      <c r="C565" s="13">
        <v>920</v>
      </c>
      <c r="D565" s="13">
        <v>0.58899999999999997</v>
      </c>
      <c r="E565" s="13">
        <v>10.36</v>
      </c>
      <c r="F565" s="49">
        <v>8.19</v>
      </c>
      <c r="G565" s="13">
        <v>6.23</v>
      </c>
      <c r="H565" s="36" t="s">
        <v>112</v>
      </c>
      <c r="I565" s="13">
        <v>0.1</v>
      </c>
      <c r="J565" s="13">
        <v>7.5</v>
      </c>
      <c r="K565" s="13">
        <v>63</v>
      </c>
    </row>
    <row r="566" spans="1:14" x14ac:dyDescent="0.3">
      <c r="A566" s="48">
        <v>39398</v>
      </c>
      <c r="B566" s="13">
        <v>110557</v>
      </c>
      <c r="C566" s="13">
        <v>441</v>
      </c>
      <c r="D566" s="13">
        <v>0.28199999999999997</v>
      </c>
      <c r="E566" s="13">
        <v>9.4700000000000006</v>
      </c>
      <c r="F566" s="49">
        <v>7.83</v>
      </c>
      <c r="G566" s="13">
        <v>10.029999999999999</v>
      </c>
      <c r="H566" s="36" t="s">
        <v>112</v>
      </c>
      <c r="I566" s="13">
        <v>0.2</v>
      </c>
      <c r="J566" s="13">
        <v>7.7</v>
      </c>
      <c r="K566" s="13">
        <v>2602</v>
      </c>
    </row>
    <row r="567" spans="1:14" x14ac:dyDescent="0.3">
      <c r="A567" s="48">
        <v>39401</v>
      </c>
      <c r="B567" s="13">
        <v>105426</v>
      </c>
      <c r="C567" s="13">
        <v>729.4</v>
      </c>
      <c r="D567" s="13">
        <v>0.46679999999999999</v>
      </c>
      <c r="E567" s="13">
        <v>11.31</v>
      </c>
      <c r="F567" s="49">
        <v>7.06</v>
      </c>
      <c r="G567" s="13">
        <v>7.75</v>
      </c>
      <c r="H567" s="36" t="s">
        <v>112</v>
      </c>
      <c r="I567" s="13">
        <v>0.05</v>
      </c>
      <c r="J567" s="13">
        <v>6.6</v>
      </c>
      <c r="K567" s="13">
        <v>171</v>
      </c>
    </row>
    <row r="568" spans="1:14" x14ac:dyDescent="0.3">
      <c r="A568" s="48">
        <v>39413</v>
      </c>
      <c r="B568" s="13">
        <v>105241</v>
      </c>
      <c r="C568" s="13">
        <v>537.70000000000005</v>
      </c>
      <c r="D568" s="13">
        <v>0.34410000000000002</v>
      </c>
      <c r="E568" s="13">
        <v>11.87</v>
      </c>
      <c r="F568" s="49">
        <v>7.64</v>
      </c>
      <c r="G568" s="13">
        <v>5.12</v>
      </c>
      <c r="H568" s="36" t="s">
        <v>112</v>
      </c>
      <c r="I568" s="13">
        <v>0.15</v>
      </c>
      <c r="J568" s="13">
        <v>7.2</v>
      </c>
      <c r="K568" s="13">
        <v>1137</v>
      </c>
      <c r="L568" s="13">
        <f>AVERAGE(K564:K568)</f>
        <v>818.6</v>
      </c>
      <c r="M568" s="38">
        <f>GEOMEAN(K564:K568)</f>
        <v>328.48620255891024</v>
      </c>
      <c r="N568" s="45" t="s">
        <v>405</v>
      </c>
    </row>
    <row r="569" spans="1:14" x14ac:dyDescent="0.3">
      <c r="A569" s="48">
        <v>39420</v>
      </c>
      <c r="B569" s="13">
        <v>103936</v>
      </c>
      <c r="C569" s="13">
        <v>591.1</v>
      </c>
      <c r="D569" s="13">
        <v>0.37830000000000003</v>
      </c>
      <c r="E569" s="13">
        <v>9.64</v>
      </c>
      <c r="F569" s="49">
        <v>7.68</v>
      </c>
      <c r="G569" s="13">
        <v>6.36</v>
      </c>
      <c r="H569" s="36" t="s">
        <v>112</v>
      </c>
      <c r="I569" s="13">
        <v>0.34</v>
      </c>
      <c r="J569" s="13">
        <v>7</v>
      </c>
      <c r="K569" s="13">
        <v>7701</v>
      </c>
    </row>
    <row r="570" spans="1:14" x14ac:dyDescent="0.3">
      <c r="A570" s="48">
        <v>39426</v>
      </c>
      <c r="B570" s="13">
        <v>101950</v>
      </c>
      <c r="C570" s="13">
        <v>1079</v>
      </c>
      <c r="D570" s="13">
        <v>0.69040000000000001</v>
      </c>
      <c r="E570" s="13">
        <v>11.8</v>
      </c>
      <c r="F570" s="49">
        <v>7.53</v>
      </c>
      <c r="G570" s="13">
        <v>4.79</v>
      </c>
      <c r="H570" s="36" t="s">
        <v>112</v>
      </c>
      <c r="I570" s="13">
        <v>0.19</v>
      </c>
      <c r="J570" s="13">
        <v>7.5</v>
      </c>
      <c r="K570" s="13">
        <v>2046</v>
      </c>
    </row>
    <row r="571" spans="1:14" x14ac:dyDescent="0.3">
      <c r="A571" s="48">
        <v>39429</v>
      </c>
      <c r="C571" s="28" t="s">
        <v>348</v>
      </c>
      <c r="D571" s="28" t="s">
        <v>348</v>
      </c>
      <c r="E571" s="28" t="s">
        <v>348</v>
      </c>
      <c r="F571" s="28" t="s">
        <v>348</v>
      </c>
      <c r="G571" s="28" t="s">
        <v>348</v>
      </c>
      <c r="H571" s="36" t="s">
        <v>112</v>
      </c>
      <c r="I571" s="28" t="s">
        <v>348</v>
      </c>
      <c r="J571" s="28" t="s">
        <v>348</v>
      </c>
      <c r="K571" s="13">
        <v>2359</v>
      </c>
    </row>
    <row r="572" spans="1:14" x14ac:dyDescent="0.3">
      <c r="A572" s="48">
        <v>39433</v>
      </c>
      <c r="B572" s="13">
        <v>113445</v>
      </c>
      <c r="C572" s="13">
        <v>3079</v>
      </c>
      <c r="D572" s="13">
        <v>1.9710000000000001</v>
      </c>
      <c r="E572" s="13">
        <v>13.24</v>
      </c>
      <c r="F572" s="49">
        <v>7.87</v>
      </c>
      <c r="G572" s="13">
        <v>0.41</v>
      </c>
      <c r="H572" s="36" t="s">
        <v>112</v>
      </c>
      <c r="I572" s="13">
        <v>0.09</v>
      </c>
      <c r="J572" s="13">
        <v>7.2</v>
      </c>
      <c r="K572" s="13">
        <v>384</v>
      </c>
    </row>
    <row r="573" spans="1:14" x14ac:dyDescent="0.3">
      <c r="A573" s="48">
        <v>39436</v>
      </c>
      <c r="B573" s="13">
        <v>103206</v>
      </c>
      <c r="C573" s="13">
        <v>2539</v>
      </c>
      <c r="D573" s="13">
        <v>1.625</v>
      </c>
      <c r="E573" s="13">
        <v>12.5</v>
      </c>
      <c r="F573" s="49">
        <v>8</v>
      </c>
      <c r="G573" s="13">
        <v>3.17</v>
      </c>
      <c r="H573" s="36" t="s">
        <v>112</v>
      </c>
      <c r="I573" s="13">
        <v>0.14000000000000001</v>
      </c>
      <c r="J573" s="13">
        <v>7.2</v>
      </c>
      <c r="L573" s="13">
        <f>AVERAGE(K569:K573)</f>
        <v>3122.5</v>
      </c>
      <c r="M573" s="38">
        <f>GEOMEAN(K569:K573)</f>
        <v>1943.6943824965188</v>
      </c>
      <c r="N573" s="45" t="s">
        <v>406</v>
      </c>
    </row>
    <row r="574" spans="1:14" x14ac:dyDescent="0.3">
      <c r="A574" s="48">
        <v>39457</v>
      </c>
      <c r="B574" s="13">
        <v>101349</v>
      </c>
      <c r="C574" s="13">
        <v>887</v>
      </c>
      <c r="D574" s="13">
        <v>0.56769999999999998</v>
      </c>
      <c r="E574" s="13">
        <v>10.99</v>
      </c>
      <c r="F574" s="49">
        <v>7.86</v>
      </c>
      <c r="G574" s="13">
        <v>6.72</v>
      </c>
      <c r="H574" s="36" t="s">
        <v>112</v>
      </c>
      <c r="I574" s="13">
        <v>0.34</v>
      </c>
      <c r="J574" s="13">
        <v>7.6</v>
      </c>
      <c r="K574" s="13">
        <v>1664</v>
      </c>
    </row>
    <row r="575" spans="1:14" x14ac:dyDescent="0.3">
      <c r="A575" s="48">
        <v>39461</v>
      </c>
      <c r="B575" s="13">
        <v>110936</v>
      </c>
      <c r="C575" s="13">
        <v>1227</v>
      </c>
      <c r="D575" s="13">
        <v>0.7853</v>
      </c>
      <c r="E575" s="13">
        <v>11.99</v>
      </c>
      <c r="F575" s="49">
        <v>7.82</v>
      </c>
      <c r="G575" s="13">
        <v>2.2599999999999998</v>
      </c>
      <c r="H575" s="36" t="s">
        <v>112</v>
      </c>
      <c r="I575" s="13">
        <v>0.24</v>
      </c>
      <c r="J575" s="13">
        <v>7.6</v>
      </c>
      <c r="K575" s="13">
        <v>576</v>
      </c>
    </row>
    <row r="576" spans="1:14" x14ac:dyDescent="0.3">
      <c r="A576" s="48">
        <v>39464</v>
      </c>
      <c r="B576" s="13">
        <v>102528</v>
      </c>
      <c r="C576" s="13">
        <v>1387</v>
      </c>
      <c r="D576" s="13">
        <v>0.88800000000000001</v>
      </c>
      <c r="E576" s="13">
        <v>11.18</v>
      </c>
      <c r="F576" s="49">
        <v>7.89</v>
      </c>
      <c r="G576" s="13">
        <v>3.83</v>
      </c>
      <c r="H576" s="36" t="s">
        <v>112</v>
      </c>
      <c r="I576" s="13">
        <v>0.3</v>
      </c>
      <c r="J576" s="13">
        <v>7.5</v>
      </c>
      <c r="K576" s="13">
        <v>228</v>
      </c>
    </row>
    <row r="577" spans="1:31" x14ac:dyDescent="0.3">
      <c r="A577" s="48">
        <v>39470</v>
      </c>
      <c r="B577" s="13">
        <v>104425</v>
      </c>
      <c r="C577" s="13">
        <v>1592</v>
      </c>
      <c r="D577" s="13">
        <v>1.0189999999999999</v>
      </c>
      <c r="E577" s="13">
        <v>14.41</v>
      </c>
      <c r="F577" s="49">
        <v>7.73</v>
      </c>
      <c r="G577" s="13">
        <v>0.02</v>
      </c>
      <c r="H577" s="36" t="s">
        <v>112</v>
      </c>
      <c r="I577" s="13">
        <v>0.08</v>
      </c>
      <c r="J577" s="13">
        <v>6.9</v>
      </c>
      <c r="K577" s="13">
        <v>161</v>
      </c>
    </row>
    <row r="578" spans="1:31" x14ac:dyDescent="0.3">
      <c r="A578" s="48">
        <v>39478</v>
      </c>
      <c r="B578" s="13">
        <v>105651</v>
      </c>
      <c r="C578" s="13">
        <v>1683</v>
      </c>
      <c r="D578" s="13">
        <v>1.077</v>
      </c>
      <c r="E578" s="13">
        <v>11.48</v>
      </c>
      <c r="F578" s="49">
        <v>7.76</v>
      </c>
      <c r="G578" s="13">
        <v>1.87</v>
      </c>
      <c r="H578" s="36" t="s">
        <v>112</v>
      </c>
      <c r="I578" s="13">
        <v>1.1000000000000001</v>
      </c>
      <c r="J578" s="13">
        <v>7.8</v>
      </c>
      <c r="K578" s="13">
        <v>1785</v>
      </c>
      <c r="L578" s="13">
        <f>AVERAGE(K574:K578)</f>
        <v>882.8</v>
      </c>
      <c r="M578" s="38">
        <f>GEOMEAN(K574:K578)</f>
        <v>574.90349621708742</v>
      </c>
      <c r="N578" s="45" t="s">
        <v>407</v>
      </c>
    </row>
    <row r="579" spans="1:31" x14ac:dyDescent="0.3">
      <c r="A579" s="48">
        <v>39485</v>
      </c>
      <c r="B579" s="13">
        <v>105435</v>
      </c>
      <c r="C579" s="13">
        <v>1115</v>
      </c>
      <c r="D579" s="13">
        <v>0.7137</v>
      </c>
      <c r="E579" s="13">
        <v>11.72</v>
      </c>
      <c r="F579" s="49">
        <v>8.01</v>
      </c>
      <c r="G579" s="13">
        <v>3.55</v>
      </c>
      <c r="H579" s="36" t="s">
        <v>112</v>
      </c>
      <c r="I579" s="13">
        <v>0.03</v>
      </c>
      <c r="J579" s="13">
        <v>6.7</v>
      </c>
      <c r="K579" s="13">
        <v>1664</v>
      </c>
    </row>
    <row r="580" spans="1:31" x14ac:dyDescent="0.3">
      <c r="A580" s="48">
        <v>39489</v>
      </c>
      <c r="B580" s="13">
        <v>105047</v>
      </c>
      <c r="C580" s="13">
        <v>1391</v>
      </c>
      <c r="D580" s="13">
        <v>0.8901</v>
      </c>
      <c r="E580" s="13">
        <v>12.83</v>
      </c>
      <c r="F580" s="49">
        <v>7.86</v>
      </c>
      <c r="G580" s="13">
        <v>0.64</v>
      </c>
      <c r="H580" s="36" t="s">
        <v>112</v>
      </c>
      <c r="I580" s="13">
        <v>0.44</v>
      </c>
      <c r="J580" s="13">
        <v>6.8</v>
      </c>
      <c r="K580" s="13">
        <v>350</v>
      </c>
    </row>
    <row r="581" spans="1:31" x14ac:dyDescent="0.3">
      <c r="A581" s="48">
        <v>39497</v>
      </c>
      <c r="B581" s="13">
        <v>102551</v>
      </c>
      <c r="C581" s="13">
        <v>1689</v>
      </c>
      <c r="D581" s="13">
        <v>1.081</v>
      </c>
      <c r="E581" s="13">
        <v>12.96</v>
      </c>
      <c r="F581" s="49">
        <v>7.86</v>
      </c>
      <c r="G581" s="13">
        <v>0.52</v>
      </c>
      <c r="H581" s="36" t="s">
        <v>112</v>
      </c>
      <c r="I581" s="13">
        <v>0.35</v>
      </c>
      <c r="J581" s="13">
        <v>7.4</v>
      </c>
      <c r="K581" s="13">
        <v>459</v>
      </c>
    </row>
    <row r="582" spans="1:31" x14ac:dyDescent="0.3">
      <c r="A582" s="48">
        <v>39499</v>
      </c>
      <c r="B582" s="13">
        <v>105850</v>
      </c>
      <c r="C582" s="13">
        <v>1798</v>
      </c>
      <c r="D582" s="13">
        <v>1.151</v>
      </c>
      <c r="E582" s="13">
        <v>13.98</v>
      </c>
      <c r="F582" s="49">
        <v>7.77</v>
      </c>
      <c r="G582" s="13">
        <v>0.72</v>
      </c>
      <c r="H582" s="36" t="s">
        <v>112</v>
      </c>
      <c r="I582" s="13">
        <v>0.5</v>
      </c>
      <c r="J582" s="13">
        <v>7.6</v>
      </c>
      <c r="K582" s="13">
        <v>221</v>
      </c>
    </row>
    <row r="583" spans="1:31" x14ac:dyDescent="0.3">
      <c r="A583" s="48">
        <v>39505</v>
      </c>
      <c r="B583" s="13">
        <v>104222</v>
      </c>
      <c r="C583" s="13">
        <v>1751</v>
      </c>
      <c r="D583" s="13">
        <v>1.121</v>
      </c>
      <c r="E583" s="13">
        <v>12.96</v>
      </c>
      <c r="F583" s="49">
        <v>7.76</v>
      </c>
      <c r="G583" s="13">
        <v>1.2</v>
      </c>
      <c r="H583" s="36" t="s">
        <v>112</v>
      </c>
      <c r="I583" s="13">
        <v>0.3</v>
      </c>
      <c r="J583" s="13">
        <v>7.2</v>
      </c>
      <c r="K583" s="47">
        <v>909</v>
      </c>
      <c r="L583" s="13">
        <f>AVERAGE(K579:K583)</f>
        <v>720.6</v>
      </c>
      <c r="M583" s="38">
        <f>GEOMEAN(K579:K583)</f>
        <v>557.18323656611778</v>
      </c>
      <c r="N583" s="45" t="s">
        <v>408</v>
      </c>
    </row>
    <row r="584" spans="1:31" x14ac:dyDescent="0.3">
      <c r="A584" s="48">
        <v>39513</v>
      </c>
      <c r="B584" s="13">
        <v>103229</v>
      </c>
      <c r="C584" s="13">
        <v>1462</v>
      </c>
      <c r="D584" s="13">
        <v>0.9355</v>
      </c>
      <c r="E584" s="13">
        <v>11.76</v>
      </c>
      <c r="F584" s="49">
        <v>7.8</v>
      </c>
      <c r="G584" s="13">
        <v>4.09</v>
      </c>
      <c r="H584" s="36" t="s">
        <v>112</v>
      </c>
      <c r="I584" s="13">
        <v>2.0499999999999998</v>
      </c>
      <c r="J584" s="13">
        <v>7.2</v>
      </c>
      <c r="K584" s="47">
        <v>2247</v>
      </c>
    </row>
    <row r="585" spans="1:31" x14ac:dyDescent="0.3">
      <c r="A585" s="48">
        <v>39518</v>
      </c>
      <c r="B585" s="13">
        <v>110418</v>
      </c>
      <c r="C585" s="13">
        <v>1836</v>
      </c>
      <c r="D585" s="13">
        <v>1.175</v>
      </c>
      <c r="E585" s="13">
        <v>13.74</v>
      </c>
      <c r="F585" s="49">
        <v>7.82</v>
      </c>
      <c r="G585" s="13">
        <v>3.88</v>
      </c>
      <c r="H585" s="36" t="s">
        <v>112</v>
      </c>
      <c r="I585" s="13">
        <v>0.01</v>
      </c>
      <c r="J585" s="13">
        <v>7.2</v>
      </c>
      <c r="K585" s="47">
        <v>233</v>
      </c>
      <c r="O585" s="28" t="s">
        <v>321</v>
      </c>
      <c r="P585" s="28">
        <v>83.5</v>
      </c>
      <c r="Q585" s="28" t="s">
        <v>321</v>
      </c>
      <c r="R585" s="28" t="s">
        <v>321</v>
      </c>
      <c r="S585" s="28" t="s">
        <v>321</v>
      </c>
      <c r="T585" s="28" t="s">
        <v>321</v>
      </c>
      <c r="U585" s="28" t="s">
        <v>321</v>
      </c>
      <c r="V585" s="28" t="s">
        <v>321</v>
      </c>
      <c r="W585" s="28">
        <v>12.5</v>
      </c>
      <c r="X585" s="28">
        <v>401</v>
      </c>
      <c r="Y585" s="28" t="s">
        <v>321</v>
      </c>
      <c r="Z585" s="28">
        <v>0.73</v>
      </c>
      <c r="AA585" s="28" t="s">
        <v>321</v>
      </c>
      <c r="AB585" s="28">
        <v>76.2</v>
      </c>
      <c r="AC585" s="28" t="s">
        <v>321</v>
      </c>
      <c r="AD585" s="28">
        <v>361</v>
      </c>
      <c r="AE585" s="28" t="s">
        <v>321</v>
      </c>
    </row>
    <row r="586" spans="1:31" x14ac:dyDescent="0.3">
      <c r="A586" s="48">
        <v>39520</v>
      </c>
      <c r="B586" s="13">
        <v>102137</v>
      </c>
      <c r="C586" s="13">
        <v>1581</v>
      </c>
      <c r="D586" s="13">
        <v>1.012</v>
      </c>
      <c r="E586" s="13">
        <v>11.33</v>
      </c>
      <c r="F586" s="49">
        <v>7.88</v>
      </c>
      <c r="G586" s="13">
        <v>6.36</v>
      </c>
      <c r="H586" s="36" t="s">
        <v>112</v>
      </c>
      <c r="I586" s="13">
        <v>0.08</v>
      </c>
      <c r="J586" s="13">
        <v>7.2</v>
      </c>
      <c r="K586" s="47">
        <v>246</v>
      </c>
    </row>
    <row r="587" spans="1:31" x14ac:dyDescent="0.3">
      <c r="A587" s="48">
        <v>39526</v>
      </c>
      <c r="B587" s="13">
        <v>105607</v>
      </c>
      <c r="C587" s="13">
        <v>530.9</v>
      </c>
      <c r="D587" s="13">
        <v>0.33979999999999999</v>
      </c>
      <c r="E587" s="13">
        <v>12.36</v>
      </c>
      <c r="F587" s="49">
        <v>7.53</v>
      </c>
      <c r="G587" s="13">
        <v>6.97</v>
      </c>
      <c r="H587" s="36" t="s">
        <v>112</v>
      </c>
      <c r="I587" s="13">
        <v>0.14000000000000001</v>
      </c>
      <c r="J587" s="13">
        <v>7.4</v>
      </c>
      <c r="K587" s="47">
        <v>24192</v>
      </c>
    </row>
    <row r="588" spans="1:31" x14ac:dyDescent="0.3">
      <c r="A588" s="48">
        <v>39534</v>
      </c>
      <c r="B588" s="13">
        <v>102550</v>
      </c>
      <c r="C588" s="13">
        <v>1080</v>
      </c>
      <c r="D588" s="13">
        <v>0.69099999999999995</v>
      </c>
      <c r="E588" s="13">
        <v>9.68</v>
      </c>
      <c r="F588" s="49">
        <v>7.76</v>
      </c>
      <c r="G588" s="13">
        <v>9.32</v>
      </c>
      <c r="H588" s="36" t="s">
        <v>112</v>
      </c>
      <c r="I588" s="13">
        <v>0.5</v>
      </c>
      <c r="J588" s="13">
        <v>7.7</v>
      </c>
      <c r="K588" s="47">
        <v>3873</v>
      </c>
      <c r="L588" s="13">
        <f>AVERAGE(K584:K588)</f>
        <v>6158.2</v>
      </c>
      <c r="M588" s="38">
        <f>GEOMEAN(K584:K588)</f>
        <v>1645.593920665774</v>
      </c>
      <c r="N588" s="45" t="s">
        <v>410</v>
      </c>
    </row>
    <row r="589" spans="1:31" x14ac:dyDescent="0.3">
      <c r="A589" s="48">
        <v>39541</v>
      </c>
      <c r="B589" s="13">
        <v>95311</v>
      </c>
      <c r="C589" s="13">
        <v>1038</v>
      </c>
      <c r="D589" s="13">
        <v>0.66500000000000004</v>
      </c>
      <c r="E589" s="13">
        <v>10.75</v>
      </c>
      <c r="F589" s="49">
        <v>7.97</v>
      </c>
      <c r="G589" s="13">
        <v>7</v>
      </c>
      <c r="H589" s="36" t="s">
        <v>112</v>
      </c>
      <c r="I589" s="13">
        <v>0.9</v>
      </c>
      <c r="J589" s="13">
        <v>7.6</v>
      </c>
      <c r="K589" s="47">
        <v>364</v>
      </c>
    </row>
    <row r="590" spans="1:31" x14ac:dyDescent="0.3">
      <c r="A590" s="48">
        <v>39546</v>
      </c>
      <c r="B590" s="13">
        <v>103309</v>
      </c>
      <c r="C590" s="13">
        <v>1148</v>
      </c>
      <c r="D590" s="13">
        <v>0.73480000000000001</v>
      </c>
      <c r="E590" s="13">
        <v>11.35</v>
      </c>
      <c r="F590" s="49">
        <v>8.0399999999999991</v>
      </c>
      <c r="G590" s="13">
        <v>11.25</v>
      </c>
      <c r="H590" s="36" t="s">
        <v>112</v>
      </c>
      <c r="I590" s="13">
        <v>0.16</v>
      </c>
      <c r="J590" s="13">
        <v>7.3</v>
      </c>
      <c r="K590" s="47">
        <v>311</v>
      </c>
    </row>
    <row r="591" spans="1:31" x14ac:dyDescent="0.3">
      <c r="A591" s="48">
        <v>39555</v>
      </c>
      <c r="B591" s="13">
        <v>103717</v>
      </c>
      <c r="C591" s="13">
        <v>1141</v>
      </c>
      <c r="D591" s="13">
        <v>0.73040000000000005</v>
      </c>
      <c r="E591" s="13">
        <v>12.54</v>
      </c>
      <c r="F591" s="49">
        <v>8.18</v>
      </c>
      <c r="G591" s="13">
        <v>12.01</v>
      </c>
      <c r="H591" s="36" t="s">
        <v>112</v>
      </c>
      <c r="I591" s="13">
        <v>0.14000000000000001</v>
      </c>
      <c r="J591" s="13">
        <v>7.4</v>
      </c>
      <c r="K591" s="47">
        <v>307</v>
      </c>
    </row>
    <row r="592" spans="1:31" x14ac:dyDescent="0.3">
      <c r="A592" s="48">
        <v>39559</v>
      </c>
      <c r="B592" s="13">
        <v>103139</v>
      </c>
      <c r="C592" s="13">
        <v>1156</v>
      </c>
      <c r="D592" s="13">
        <v>0.7399</v>
      </c>
      <c r="E592" s="13">
        <v>11.09</v>
      </c>
      <c r="F592" s="49">
        <v>8.14</v>
      </c>
      <c r="G592" s="13">
        <v>13.59</v>
      </c>
      <c r="H592" s="36" t="s">
        <v>112</v>
      </c>
      <c r="I592" s="13">
        <v>0.02</v>
      </c>
      <c r="J592" s="13">
        <v>6.9</v>
      </c>
      <c r="K592" s="47">
        <v>185</v>
      </c>
    </row>
    <row r="593" spans="1:31" x14ac:dyDescent="0.3">
      <c r="A593" s="48">
        <v>39562</v>
      </c>
      <c r="B593" s="13">
        <v>104305</v>
      </c>
      <c r="C593" s="13">
        <v>1185</v>
      </c>
      <c r="D593" s="13">
        <v>0.75819999999999999</v>
      </c>
      <c r="E593" s="13">
        <v>10.36</v>
      </c>
      <c r="F593" s="49">
        <v>7.96</v>
      </c>
      <c r="G593" s="13">
        <v>15.67</v>
      </c>
      <c r="H593" s="36" t="s">
        <v>112</v>
      </c>
      <c r="I593" s="13">
        <v>0.11</v>
      </c>
      <c r="J593" s="13">
        <v>6.8</v>
      </c>
      <c r="K593" s="47">
        <v>520</v>
      </c>
      <c r="L593" s="13">
        <f>AVERAGE(K589:K593)</f>
        <v>337.4</v>
      </c>
      <c r="M593" s="38">
        <f>GEOMEAN(K589:K593)</f>
        <v>319.7680319631209</v>
      </c>
      <c r="N593" s="45" t="s">
        <v>411</v>
      </c>
    </row>
    <row r="594" spans="1:31" x14ac:dyDescent="0.3">
      <c r="A594" s="48">
        <v>39573</v>
      </c>
      <c r="B594" s="13">
        <v>104808</v>
      </c>
      <c r="C594" s="13">
        <v>1027</v>
      </c>
      <c r="D594" s="13">
        <v>0.65700000000000003</v>
      </c>
      <c r="E594" s="13">
        <v>9.91</v>
      </c>
      <c r="F594" s="49">
        <v>8.1999999999999993</v>
      </c>
      <c r="G594" s="13">
        <v>13.22</v>
      </c>
      <c r="H594" s="36" t="s">
        <v>112</v>
      </c>
      <c r="I594" s="13">
        <v>0.3</v>
      </c>
      <c r="J594" s="13">
        <v>7.7</v>
      </c>
      <c r="K594" s="47">
        <v>545</v>
      </c>
    </row>
    <row r="595" spans="1:31" x14ac:dyDescent="0.3">
      <c r="A595" s="48">
        <v>39576</v>
      </c>
      <c r="B595" s="13">
        <v>101533</v>
      </c>
      <c r="C595" s="13">
        <v>789.8</v>
      </c>
      <c r="D595" s="13">
        <v>0.50549999999999995</v>
      </c>
      <c r="E595" s="13">
        <v>8.75</v>
      </c>
      <c r="F595" s="49">
        <v>7.85</v>
      </c>
      <c r="G595" s="13">
        <v>16.079999999999998</v>
      </c>
      <c r="H595" s="36" t="s">
        <v>112</v>
      </c>
      <c r="I595" s="13">
        <v>0.22</v>
      </c>
      <c r="J595" s="13">
        <v>7.2</v>
      </c>
      <c r="K595" s="47">
        <v>12033</v>
      </c>
    </row>
    <row r="596" spans="1:31" x14ac:dyDescent="0.3">
      <c r="A596" s="48">
        <v>39581</v>
      </c>
      <c r="B596" s="13">
        <v>104355</v>
      </c>
      <c r="C596" s="13">
        <v>937.6</v>
      </c>
      <c r="D596" s="13">
        <v>0.60009999999999997</v>
      </c>
      <c r="E596" s="13">
        <v>8.81</v>
      </c>
      <c r="F596" s="49">
        <v>7.97</v>
      </c>
      <c r="G596" s="13">
        <v>13.86</v>
      </c>
      <c r="H596" s="36" t="s">
        <v>112</v>
      </c>
      <c r="I596" s="13">
        <v>0.05</v>
      </c>
      <c r="J596" s="13">
        <v>7.5</v>
      </c>
      <c r="K596" s="47">
        <v>1046</v>
      </c>
    </row>
    <row r="597" spans="1:31" x14ac:dyDescent="0.3">
      <c r="A597" s="48">
        <v>39590</v>
      </c>
      <c r="B597" s="13">
        <v>102057</v>
      </c>
      <c r="C597" s="13">
        <v>1015</v>
      </c>
      <c r="D597" s="13">
        <v>0.65</v>
      </c>
      <c r="E597" s="13">
        <v>9.3699999999999992</v>
      </c>
      <c r="F597" s="49">
        <v>7.97</v>
      </c>
      <c r="G597" s="13">
        <v>12.99</v>
      </c>
      <c r="H597" s="36" t="s">
        <v>112</v>
      </c>
      <c r="I597" s="13">
        <v>0.3</v>
      </c>
      <c r="J597" s="13">
        <v>7.9</v>
      </c>
      <c r="K597" s="47">
        <v>85</v>
      </c>
    </row>
    <row r="598" spans="1:31" x14ac:dyDescent="0.3">
      <c r="A598" s="48">
        <v>39596</v>
      </c>
      <c r="B598" s="13">
        <v>104051</v>
      </c>
      <c r="C598" s="13">
        <v>1128</v>
      </c>
      <c r="D598" s="13">
        <v>0.72199999999999998</v>
      </c>
      <c r="E598" s="13">
        <v>9.2799999999999994</v>
      </c>
      <c r="F598" s="49">
        <v>8.08</v>
      </c>
      <c r="G598" s="13">
        <v>13.79</v>
      </c>
      <c r="H598" s="36" t="s">
        <v>112</v>
      </c>
      <c r="I598" s="13">
        <v>0.4</v>
      </c>
      <c r="J598" s="13">
        <v>7.7</v>
      </c>
      <c r="K598" s="47">
        <v>554</v>
      </c>
      <c r="L598" s="13">
        <f>AVERAGE(K594:K598)</f>
        <v>2852.6</v>
      </c>
      <c r="M598" s="38">
        <f>GEOMEAN(K594:K598)</f>
        <v>797.7120616946479</v>
      </c>
      <c r="N598" s="45" t="s">
        <v>412</v>
      </c>
    </row>
    <row r="599" spans="1:31" x14ac:dyDescent="0.3">
      <c r="A599" s="48">
        <v>39604</v>
      </c>
      <c r="B599" s="13">
        <v>103106</v>
      </c>
      <c r="C599" s="13">
        <v>714</v>
      </c>
      <c r="D599" s="13">
        <v>0.45700000000000002</v>
      </c>
      <c r="E599" s="13">
        <v>7.84</v>
      </c>
      <c r="F599" s="49">
        <v>7.72</v>
      </c>
      <c r="G599" s="13">
        <v>19.78</v>
      </c>
      <c r="H599" s="36" t="s">
        <v>112</v>
      </c>
      <c r="I599" s="13">
        <v>0.1</v>
      </c>
      <c r="J599" s="13">
        <v>7.6</v>
      </c>
      <c r="K599" s="47">
        <v>24192</v>
      </c>
    </row>
    <row r="600" spans="1:31" x14ac:dyDescent="0.3">
      <c r="A600" s="48">
        <v>39608</v>
      </c>
      <c r="B600" s="13">
        <v>94701</v>
      </c>
      <c r="C600" s="13">
        <v>869.6</v>
      </c>
      <c r="D600" s="13">
        <v>0.55659999999999998</v>
      </c>
      <c r="E600" s="13">
        <v>7.58</v>
      </c>
      <c r="F600" s="49">
        <v>7.8</v>
      </c>
      <c r="G600" s="13">
        <v>21.6</v>
      </c>
      <c r="H600" s="36" t="s">
        <v>112</v>
      </c>
      <c r="I600" s="13">
        <v>0.34</v>
      </c>
      <c r="J600" s="13">
        <v>7.4</v>
      </c>
      <c r="K600" s="47">
        <v>2481</v>
      </c>
    </row>
    <row r="601" spans="1:31" x14ac:dyDescent="0.3">
      <c r="A601" s="48">
        <v>39611</v>
      </c>
      <c r="B601" s="13">
        <v>100339</v>
      </c>
      <c r="C601" s="13">
        <v>920.4</v>
      </c>
      <c r="D601" s="13">
        <v>0.58909999999999996</v>
      </c>
      <c r="E601" s="13">
        <v>7.71</v>
      </c>
      <c r="F601" s="49">
        <v>7.78</v>
      </c>
      <c r="G601" s="13">
        <v>19.16</v>
      </c>
      <c r="H601" s="36" t="s">
        <v>112</v>
      </c>
      <c r="I601" s="13">
        <v>0.3</v>
      </c>
      <c r="J601" s="13">
        <v>6.9</v>
      </c>
      <c r="K601" s="47">
        <v>24192</v>
      </c>
    </row>
    <row r="602" spans="1:31" x14ac:dyDescent="0.3">
      <c r="A602" s="48">
        <v>39617</v>
      </c>
      <c r="B602" s="13">
        <v>93640</v>
      </c>
      <c r="C602" s="13">
        <v>956.9</v>
      </c>
      <c r="D602" s="13">
        <v>0.61240000000000006</v>
      </c>
      <c r="E602" s="13">
        <v>7.27</v>
      </c>
      <c r="F602" s="49">
        <v>7.73</v>
      </c>
      <c r="G602" s="13">
        <v>17.39</v>
      </c>
      <c r="H602" s="36" t="s">
        <v>112</v>
      </c>
      <c r="I602" s="13">
        <v>0.02</v>
      </c>
      <c r="J602" s="13">
        <v>7</v>
      </c>
      <c r="K602" s="47">
        <v>24192</v>
      </c>
    </row>
    <row r="603" spans="1:31" x14ac:dyDescent="0.3">
      <c r="A603" s="48">
        <v>39625</v>
      </c>
      <c r="B603" s="13">
        <v>102540</v>
      </c>
      <c r="C603" s="13">
        <v>941.1</v>
      </c>
      <c r="D603" s="13">
        <v>0.60229999999999995</v>
      </c>
      <c r="E603" s="13">
        <v>6.91</v>
      </c>
      <c r="F603" s="49">
        <v>7.78</v>
      </c>
      <c r="G603" s="13">
        <v>21.51</v>
      </c>
      <c r="H603" s="36" t="s">
        <v>112</v>
      </c>
      <c r="I603" s="13">
        <v>0.21</v>
      </c>
      <c r="J603" s="13">
        <v>7.5</v>
      </c>
      <c r="K603" s="47">
        <v>24192</v>
      </c>
      <c r="L603" s="13">
        <f>AVERAGE(K599:K603)</f>
        <v>19849.8</v>
      </c>
      <c r="M603" s="38">
        <f>GEOMEAN(K599:K603)</f>
        <v>15341.321521228394</v>
      </c>
      <c r="N603" s="45" t="s">
        <v>413</v>
      </c>
    </row>
    <row r="604" spans="1:31" x14ac:dyDescent="0.3">
      <c r="A604" s="48">
        <v>39630</v>
      </c>
      <c r="B604" s="13">
        <v>104042</v>
      </c>
      <c r="C604" s="13">
        <v>855.2</v>
      </c>
      <c r="D604" s="13">
        <v>0.54730000000000001</v>
      </c>
      <c r="E604" s="13">
        <v>6.86</v>
      </c>
      <c r="F604" s="49">
        <v>7.68</v>
      </c>
      <c r="G604" s="13">
        <v>18.23</v>
      </c>
      <c r="H604" s="36" t="s">
        <v>112</v>
      </c>
      <c r="I604" s="13">
        <v>0.22</v>
      </c>
      <c r="J604" s="13">
        <v>6.7</v>
      </c>
      <c r="K604" s="47">
        <v>24192</v>
      </c>
      <c r="O604" s="28">
        <v>1.8</v>
      </c>
      <c r="P604" s="28">
        <v>60.1</v>
      </c>
      <c r="Q604" s="28" t="s">
        <v>321</v>
      </c>
      <c r="R604" s="28" t="s">
        <v>321</v>
      </c>
      <c r="S604" s="28" t="s">
        <v>321</v>
      </c>
      <c r="T604" s="28" t="s">
        <v>321</v>
      </c>
      <c r="U604" s="28" t="s">
        <v>321</v>
      </c>
      <c r="V604" s="28">
        <v>1</v>
      </c>
      <c r="W604" s="28">
        <v>12.4</v>
      </c>
      <c r="X604" s="28">
        <v>91.8</v>
      </c>
      <c r="Y604" s="28" t="s">
        <v>321</v>
      </c>
      <c r="Z604" s="28">
        <v>0.42</v>
      </c>
      <c r="AA604" s="28" t="s">
        <v>321</v>
      </c>
      <c r="AB604" s="28">
        <v>60.6</v>
      </c>
      <c r="AC604" s="28" t="s">
        <v>321</v>
      </c>
      <c r="AD604" s="28">
        <v>233</v>
      </c>
      <c r="AE604" s="28" t="s">
        <v>321</v>
      </c>
    </row>
    <row r="605" spans="1:31" x14ac:dyDescent="0.3">
      <c r="A605" s="48">
        <v>39636</v>
      </c>
      <c r="B605" s="13">
        <v>120011</v>
      </c>
      <c r="C605" s="13">
        <v>937</v>
      </c>
      <c r="D605" s="13">
        <v>0.6</v>
      </c>
      <c r="E605" s="13">
        <v>6.57</v>
      </c>
      <c r="F605" s="49">
        <v>7.85</v>
      </c>
      <c r="G605" s="13">
        <v>23.87</v>
      </c>
      <c r="H605" s="36" t="s">
        <v>112</v>
      </c>
      <c r="I605" s="13">
        <v>0.9</v>
      </c>
      <c r="J605" s="13">
        <v>7.6</v>
      </c>
      <c r="K605" s="47">
        <v>24192</v>
      </c>
    </row>
    <row r="606" spans="1:31" x14ac:dyDescent="0.3">
      <c r="A606" s="48">
        <v>39643</v>
      </c>
      <c r="B606" s="13">
        <v>101815</v>
      </c>
      <c r="C606" s="13">
        <v>747.7</v>
      </c>
      <c r="D606" s="13">
        <v>0.47849999999999998</v>
      </c>
      <c r="E606" s="13">
        <v>7.1</v>
      </c>
      <c r="F606" s="49">
        <v>7.74</v>
      </c>
      <c r="G606" s="13">
        <v>20.07</v>
      </c>
      <c r="H606" s="36" t="s">
        <v>112</v>
      </c>
      <c r="I606" s="13">
        <v>0.13</v>
      </c>
      <c r="J606" s="13">
        <v>7.4</v>
      </c>
      <c r="K606" s="47">
        <v>1565</v>
      </c>
    </row>
    <row r="607" spans="1:31" x14ac:dyDescent="0.3">
      <c r="A607" s="48">
        <v>39646</v>
      </c>
      <c r="B607" s="13">
        <v>103745</v>
      </c>
      <c r="C607" s="13">
        <v>492.5</v>
      </c>
      <c r="D607" s="13">
        <v>0.31519999999999998</v>
      </c>
      <c r="E607" s="13">
        <v>6.93</v>
      </c>
      <c r="F607" s="49">
        <v>7.93</v>
      </c>
      <c r="G607" s="13">
        <v>24.9</v>
      </c>
      <c r="H607" s="36" t="s">
        <v>112</v>
      </c>
      <c r="I607" s="13">
        <v>0.03</v>
      </c>
      <c r="J607" s="13">
        <v>7.2</v>
      </c>
      <c r="K607" s="47">
        <v>1842</v>
      </c>
    </row>
    <row r="608" spans="1:31" x14ac:dyDescent="0.3">
      <c r="A608" s="48">
        <v>39657</v>
      </c>
      <c r="B608" s="13">
        <v>104343</v>
      </c>
      <c r="C608" s="13">
        <v>956.3</v>
      </c>
      <c r="D608" s="13">
        <v>0.61199999999999999</v>
      </c>
      <c r="E608" s="13">
        <v>6.94</v>
      </c>
      <c r="F608" s="49">
        <v>7.82</v>
      </c>
      <c r="G608" s="13">
        <v>21.46</v>
      </c>
      <c r="H608" s="36" t="s">
        <v>112</v>
      </c>
      <c r="I608" s="13">
        <v>0</v>
      </c>
      <c r="J608" s="13">
        <v>7.5</v>
      </c>
      <c r="K608" s="47">
        <v>15531</v>
      </c>
      <c r="L608" s="13">
        <f>AVERAGE(K604:K608)</f>
        <v>13464.4</v>
      </c>
      <c r="M608" s="38">
        <f>GEOMEAN(K604:K608)</f>
        <v>7650.1400715814871</v>
      </c>
      <c r="N608" s="45" t="s">
        <v>414</v>
      </c>
    </row>
    <row r="609" spans="1:31" x14ac:dyDescent="0.3">
      <c r="A609" s="48">
        <v>39671</v>
      </c>
      <c r="B609" s="13">
        <v>104259</v>
      </c>
      <c r="C609" s="13">
        <v>965.3</v>
      </c>
      <c r="D609" s="13">
        <v>0.61780000000000002</v>
      </c>
      <c r="E609" s="13">
        <v>8.5</v>
      </c>
      <c r="F609" s="49">
        <v>7.76</v>
      </c>
      <c r="G609" s="13">
        <v>17.95</v>
      </c>
      <c r="H609" s="36" t="s">
        <v>112</v>
      </c>
      <c r="I609" s="13">
        <v>0.25</v>
      </c>
      <c r="J609" s="13">
        <v>7.4</v>
      </c>
      <c r="K609" s="47">
        <v>2909</v>
      </c>
    </row>
    <row r="610" spans="1:31" x14ac:dyDescent="0.3">
      <c r="A610" s="48">
        <v>39674</v>
      </c>
      <c r="B610" s="13">
        <v>103416</v>
      </c>
      <c r="C610" s="13">
        <v>899.3</v>
      </c>
      <c r="D610" s="13">
        <v>0.5756</v>
      </c>
      <c r="E610" s="13">
        <v>6.36</v>
      </c>
      <c r="F610" s="49">
        <v>7.73</v>
      </c>
      <c r="G610" s="13">
        <v>20.87</v>
      </c>
      <c r="H610" s="36" t="s">
        <v>112</v>
      </c>
      <c r="I610" s="13">
        <v>0.02</v>
      </c>
      <c r="J610" s="13">
        <v>7.3</v>
      </c>
      <c r="K610" s="47">
        <v>19863</v>
      </c>
    </row>
    <row r="611" spans="1:31" x14ac:dyDescent="0.3">
      <c r="A611" s="48">
        <v>39680</v>
      </c>
      <c r="B611" s="13">
        <v>105202</v>
      </c>
      <c r="C611" s="13">
        <v>970.5</v>
      </c>
      <c r="D611" s="13">
        <v>0.62109999999999999</v>
      </c>
      <c r="E611" s="13">
        <v>8.25</v>
      </c>
      <c r="F611" s="49">
        <v>7.7</v>
      </c>
      <c r="G611" s="13">
        <v>20.56</v>
      </c>
      <c r="H611" s="36" t="s">
        <v>112</v>
      </c>
      <c r="I611" s="13">
        <v>0.37</v>
      </c>
      <c r="J611" s="13">
        <v>7.3</v>
      </c>
      <c r="K611" s="47">
        <v>556</v>
      </c>
    </row>
    <row r="612" spans="1:31" x14ac:dyDescent="0.3">
      <c r="A612" s="48">
        <v>39685</v>
      </c>
      <c r="B612" s="13">
        <v>105017</v>
      </c>
      <c r="C612" s="13">
        <v>1030</v>
      </c>
      <c r="D612" s="13">
        <v>0.65900000000000003</v>
      </c>
      <c r="E612" s="13">
        <v>7.62</v>
      </c>
      <c r="F612" s="49">
        <v>7.92</v>
      </c>
      <c r="G612" s="13">
        <v>19.690000000000001</v>
      </c>
      <c r="H612" s="36" t="s">
        <v>112</v>
      </c>
      <c r="I612" s="13">
        <v>0.01</v>
      </c>
      <c r="J612" s="13">
        <v>7.7</v>
      </c>
      <c r="K612" s="47">
        <v>305</v>
      </c>
    </row>
    <row r="613" spans="1:31" x14ac:dyDescent="0.3">
      <c r="A613" s="48">
        <v>39688</v>
      </c>
      <c r="B613" s="13">
        <v>100853</v>
      </c>
      <c r="C613" s="13">
        <v>1038</v>
      </c>
      <c r="D613" s="13">
        <v>0.66400000000000003</v>
      </c>
      <c r="E613" s="13">
        <v>7.14</v>
      </c>
      <c r="F613" s="49">
        <v>7.81</v>
      </c>
      <c r="G613" s="13">
        <v>20.67</v>
      </c>
      <c r="H613" s="36" t="s">
        <v>112</v>
      </c>
      <c r="I613" s="13">
        <v>0.01</v>
      </c>
      <c r="J613" s="13">
        <v>7.4</v>
      </c>
      <c r="K613" s="47">
        <v>712</v>
      </c>
      <c r="L613" s="13">
        <f>AVERAGE(K609:K613)</f>
        <v>4869</v>
      </c>
      <c r="M613" s="38">
        <f>GEOMEAN(K609:K613)</f>
        <v>1474.7847484518227</v>
      </c>
      <c r="N613" s="45" t="s">
        <v>415</v>
      </c>
    </row>
    <row r="614" spans="1:31" x14ac:dyDescent="0.3">
      <c r="A614" s="48">
        <v>39700</v>
      </c>
      <c r="B614" s="13">
        <v>100646</v>
      </c>
      <c r="C614" s="13">
        <v>322</v>
      </c>
      <c r="D614" s="13">
        <v>0.20599999999999999</v>
      </c>
      <c r="E614" s="13">
        <v>6.71</v>
      </c>
      <c r="F614" s="49">
        <v>7.31</v>
      </c>
      <c r="G614" s="13">
        <v>19.3</v>
      </c>
      <c r="H614" s="36" t="s">
        <v>112</v>
      </c>
      <c r="I614" s="13">
        <v>0.1</v>
      </c>
      <c r="J614" s="13">
        <v>7.6</v>
      </c>
      <c r="K614" s="47">
        <v>17329</v>
      </c>
    </row>
    <row r="615" spans="1:31" x14ac:dyDescent="0.3">
      <c r="A615" s="48">
        <v>39702</v>
      </c>
      <c r="B615" s="13">
        <v>103054</v>
      </c>
      <c r="C615" s="13">
        <v>685</v>
      </c>
      <c r="D615" s="13">
        <v>0.438</v>
      </c>
      <c r="E615" s="13">
        <v>6.93</v>
      </c>
      <c r="F615" s="49">
        <v>7.79</v>
      </c>
      <c r="G615" s="13">
        <v>16.88</v>
      </c>
      <c r="H615" s="36" t="s">
        <v>112</v>
      </c>
      <c r="I615" s="13">
        <v>0.2</v>
      </c>
      <c r="J615" s="13">
        <v>7.8</v>
      </c>
      <c r="K615" s="47">
        <v>1112</v>
      </c>
    </row>
    <row r="616" spans="1:31" x14ac:dyDescent="0.3">
      <c r="A616" s="48">
        <v>39706</v>
      </c>
      <c r="B616" s="13">
        <v>104016</v>
      </c>
      <c r="C616" s="13">
        <v>600.79999999999995</v>
      </c>
      <c r="D616" s="13">
        <v>0.38450000000000001</v>
      </c>
      <c r="E616" s="13">
        <v>10.35</v>
      </c>
      <c r="F616" s="49">
        <v>7.74</v>
      </c>
      <c r="G616" s="13">
        <v>18.05</v>
      </c>
      <c r="H616" s="36" t="s">
        <v>112</v>
      </c>
      <c r="I616" s="13">
        <v>0.22</v>
      </c>
      <c r="J616" s="13">
        <v>7.3</v>
      </c>
      <c r="K616" s="47">
        <v>1296</v>
      </c>
    </row>
    <row r="617" spans="1:31" x14ac:dyDescent="0.3">
      <c r="A617" s="48">
        <v>39713</v>
      </c>
      <c r="B617" s="13">
        <v>103941</v>
      </c>
      <c r="C617" s="13">
        <v>636.20000000000005</v>
      </c>
      <c r="D617" s="13">
        <v>0.40710000000000002</v>
      </c>
      <c r="E617" s="13">
        <v>7.79</v>
      </c>
      <c r="F617" s="49">
        <v>7.68</v>
      </c>
      <c r="G617" s="13">
        <v>18.100000000000001</v>
      </c>
      <c r="H617" s="36" t="s">
        <v>112</v>
      </c>
      <c r="I617" s="13">
        <v>0.5</v>
      </c>
      <c r="J617" s="13">
        <v>7.4</v>
      </c>
      <c r="K617" s="47">
        <v>24192</v>
      </c>
    </row>
    <row r="618" spans="1:31" x14ac:dyDescent="0.3">
      <c r="A618" s="48">
        <v>39716</v>
      </c>
      <c r="B618" s="13">
        <v>102259</v>
      </c>
      <c r="C618" s="13">
        <v>853</v>
      </c>
      <c r="D618" s="13">
        <v>0.54600000000000004</v>
      </c>
      <c r="E618" s="13">
        <v>8.1</v>
      </c>
      <c r="F618" s="49">
        <v>7.75</v>
      </c>
      <c r="G618" s="13">
        <v>16.89</v>
      </c>
      <c r="H618" s="36" t="s">
        <v>112</v>
      </c>
      <c r="I618" s="13">
        <v>0.5</v>
      </c>
      <c r="J618" s="13">
        <v>7.6</v>
      </c>
      <c r="K618" s="47">
        <v>331</v>
      </c>
      <c r="L618" s="13">
        <f>AVERAGE(K614:K618)</f>
        <v>8852</v>
      </c>
      <c r="M618" s="38">
        <f>GEOMEAN(K614:K618)</f>
        <v>2885.337442990709</v>
      </c>
      <c r="N618" s="45" t="s">
        <v>416</v>
      </c>
    </row>
    <row r="619" spans="1:31" x14ac:dyDescent="0.3">
      <c r="A619" s="48">
        <v>39728</v>
      </c>
      <c r="B619" s="13">
        <v>105930</v>
      </c>
      <c r="C619" s="13">
        <v>927.6</v>
      </c>
      <c r="D619" s="13">
        <v>0.59370000000000001</v>
      </c>
      <c r="E619" s="13">
        <v>8.43</v>
      </c>
      <c r="F619" s="49">
        <v>7.99</v>
      </c>
      <c r="G619" s="13">
        <v>17.13</v>
      </c>
      <c r="H619" s="36" t="s">
        <v>112</v>
      </c>
      <c r="I619" s="13">
        <v>0.1</v>
      </c>
      <c r="J619" s="13">
        <v>7.4</v>
      </c>
      <c r="K619" s="51">
        <v>336</v>
      </c>
      <c r="O619" s="28">
        <v>1.4</v>
      </c>
      <c r="P619" s="28">
        <v>73.7</v>
      </c>
      <c r="Q619" s="28" t="s">
        <v>321</v>
      </c>
      <c r="R619" s="28" t="s">
        <v>321</v>
      </c>
      <c r="S619" s="28" t="s">
        <v>321</v>
      </c>
      <c r="T619" s="28">
        <v>5.0999999999999996</v>
      </c>
      <c r="U619" s="28" t="s">
        <v>321</v>
      </c>
      <c r="V619" s="28">
        <v>1.3</v>
      </c>
      <c r="W619" s="28">
        <v>11.2</v>
      </c>
      <c r="X619" s="28">
        <v>98.4</v>
      </c>
      <c r="Y619" s="28" t="s">
        <v>321</v>
      </c>
      <c r="Z619" s="28">
        <v>0.3</v>
      </c>
      <c r="AA619" s="28" t="s">
        <v>321</v>
      </c>
      <c r="AB619" s="28">
        <v>86</v>
      </c>
      <c r="AC619" s="28" t="s">
        <v>321</v>
      </c>
      <c r="AD619" s="28">
        <v>366</v>
      </c>
      <c r="AE619" s="28" t="s">
        <v>321</v>
      </c>
    </row>
    <row r="620" spans="1:31" x14ac:dyDescent="0.3">
      <c r="A620" s="48">
        <v>39736</v>
      </c>
      <c r="B620" s="13">
        <v>104053</v>
      </c>
      <c r="C620" s="13">
        <v>897</v>
      </c>
      <c r="D620" s="13">
        <v>0.57399999999999995</v>
      </c>
      <c r="E620" s="13">
        <v>6.89</v>
      </c>
      <c r="F620" s="49">
        <v>7.86</v>
      </c>
      <c r="G620" s="13">
        <v>18.55</v>
      </c>
      <c r="H620" s="36" t="s">
        <v>112</v>
      </c>
      <c r="I620" s="13">
        <v>0.2</v>
      </c>
      <c r="J620" s="13">
        <v>7.6</v>
      </c>
      <c r="K620" s="51">
        <v>201</v>
      </c>
    </row>
    <row r="621" spans="1:31" x14ac:dyDescent="0.3">
      <c r="A621" s="48">
        <v>39741</v>
      </c>
      <c r="B621" s="13">
        <v>101751</v>
      </c>
      <c r="C621" s="13">
        <v>1005</v>
      </c>
      <c r="D621" s="13">
        <v>0.64329999999999998</v>
      </c>
      <c r="E621" s="13">
        <v>8.9</v>
      </c>
      <c r="F621" s="49">
        <v>7.88</v>
      </c>
      <c r="G621" s="13">
        <v>11.23</v>
      </c>
      <c r="H621" s="36" t="s">
        <v>112</v>
      </c>
      <c r="I621" s="13">
        <v>0.28999999999999998</v>
      </c>
      <c r="J621" s="13">
        <v>7.9</v>
      </c>
      <c r="K621" s="51">
        <v>146</v>
      </c>
    </row>
    <row r="622" spans="1:31" x14ac:dyDescent="0.3">
      <c r="A622" s="48">
        <v>39744</v>
      </c>
      <c r="B622" s="13">
        <v>105635</v>
      </c>
      <c r="C622" s="13">
        <v>1056</v>
      </c>
      <c r="D622" s="13">
        <v>0.67600000000000005</v>
      </c>
      <c r="E622" s="13">
        <v>9.32</v>
      </c>
      <c r="F622" s="49">
        <v>7.84</v>
      </c>
      <c r="G622" s="13">
        <v>8.18</v>
      </c>
      <c r="H622" s="36" t="s">
        <v>112</v>
      </c>
      <c r="I622" s="13">
        <v>0.3</v>
      </c>
      <c r="J622" s="13">
        <v>7.6</v>
      </c>
      <c r="K622" s="51">
        <v>132</v>
      </c>
    </row>
    <row r="623" spans="1:31" x14ac:dyDescent="0.3">
      <c r="A623" s="48">
        <v>39748</v>
      </c>
      <c r="B623" s="13">
        <v>105911</v>
      </c>
      <c r="C623" s="13">
        <v>670</v>
      </c>
      <c r="D623" s="13">
        <v>0.42899999999999999</v>
      </c>
      <c r="E623" s="13">
        <v>10.14</v>
      </c>
      <c r="F623" s="49">
        <v>7.73</v>
      </c>
      <c r="G623" s="13">
        <v>7.56</v>
      </c>
      <c r="H623" s="36" t="s">
        <v>112</v>
      </c>
      <c r="I623" s="13">
        <v>0.1</v>
      </c>
      <c r="J623" s="13">
        <v>7.2</v>
      </c>
      <c r="K623" s="51">
        <v>768</v>
      </c>
      <c r="L623" s="13">
        <f>AVERAGE(K619:K623)</f>
        <v>316.60000000000002</v>
      </c>
      <c r="M623" s="38">
        <f>GEOMEAN(K619:K623)</f>
        <v>251.16820875800045</v>
      </c>
      <c r="N623" s="45" t="s">
        <v>418</v>
      </c>
    </row>
    <row r="624" spans="1:31" x14ac:dyDescent="0.3">
      <c r="A624" s="48">
        <v>39755</v>
      </c>
      <c r="B624" s="13">
        <v>110110</v>
      </c>
      <c r="C624" s="13">
        <v>995.3</v>
      </c>
      <c r="D624" s="13">
        <v>0.63700000000000001</v>
      </c>
      <c r="E624" s="13">
        <v>8.68</v>
      </c>
      <c r="F624" s="49">
        <v>7.97</v>
      </c>
      <c r="G624" s="13">
        <v>12.23</v>
      </c>
      <c r="H624" s="36" t="s">
        <v>112</v>
      </c>
      <c r="I624" s="13">
        <v>0.41</v>
      </c>
      <c r="J624" s="13">
        <v>7.3</v>
      </c>
      <c r="K624" s="51">
        <v>122</v>
      </c>
    </row>
    <row r="625" spans="1:14" x14ac:dyDescent="0.3">
      <c r="A625" s="48">
        <v>39757</v>
      </c>
      <c r="B625" s="13">
        <v>103928</v>
      </c>
      <c r="C625" s="13">
        <v>1016</v>
      </c>
      <c r="D625" s="13">
        <v>0.65010000000000001</v>
      </c>
      <c r="E625" s="13">
        <v>8.67</v>
      </c>
      <c r="F625" s="49">
        <v>8.0299999999999994</v>
      </c>
      <c r="G625" s="13">
        <v>10.78</v>
      </c>
      <c r="H625" s="36" t="s">
        <v>112</v>
      </c>
      <c r="I625" s="13">
        <v>0.4</v>
      </c>
      <c r="J625" s="13">
        <v>7.2</v>
      </c>
      <c r="K625" s="51">
        <v>110</v>
      </c>
    </row>
    <row r="626" spans="1:14" x14ac:dyDescent="0.3">
      <c r="A626" s="48">
        <v>39763</v>
      </c>
      <c r="B626" s="13">
        <v>105945</v>
      </c>
      <c r="C626" s="13">
        <v>1090</v>
      </c>
      <c r="D626" s="13">
        <v>0.69779999999999998</v>
      </c>
      <c r="E626" s="13">
        <v>10.6</v>
      </c>
      <c r="F626" s="49">
        <v>7.83</v>
      </c>
      <c r="G626" s="13">
        <v>4.49</v>
      </c>
      <c r="H626" s="36" t="s">
        <v>112</v>
      </c>
      <c r="I626" s="13">
        <v>0.39</v>
      </c>
      <c r="J626" s="13">
        <v>7.3</v>
      </c>
      <c r="K626" s="51">
        <v>74</v>
      </c>
    </row>
    <row r="627" spans="1:14" x14ac:dyDescent="0.3">
      <c r="A627" s="48">
        <v>39765</v>
      </c>
      <c r="B627" s="13">
        <v>102609</v>
      </c>
      <c r="C627" s="13">
        <v>286</v>
      </c>
      <c r="D627" s="13">
        <v>0.183</v>
      </c>
      <c r="E627" s="13">
        <v>11.26</v>
      </c>
      <c r="F627" s="49">
        <v>8.01</v>
      </c>
      <c r="G627" s="13">
        <v>9.92</v>
      </c>
      <c r="H627" s="36" t="s">
        <v>112</v>
      </c>
      <c r="I627" s="13">
        <v>0.02</v>
      </c>
      <c r="J627" s="13">
        <v>7.3</v>
      </c>
      <c r="K627" s="51">
        <v>4106</v>
      </c>
    </row>
    <row r="628" spans="1:14" x14ac:dyDescent="0.3">
      <c r="A628" s="48">
        <v>39769</v>
      </c>
      <c r="B628" s="13">
        <v>103351</v>
      </c>
      <c r="C628" s="13">
        <v>601</v>
      </c>
      <c r="D628" s="13">
        <v>0.38500000000000001</v>
      </c>
      <c r="E628" s="13">
        <v>14.15</v>
      </c>
      <c r="F628" s="49">
        <v>8.08</v>
      </c>
      <c r="G628" s="13">
        <v>4.58</v>
      </c>
      <c r="H628" s="36" t="s">
        <v>112</v>
      </c>
      <c r="I628" s="13">
        <v>0.4</v>
      </c>
      <c r="J628" s="13">
        <v>7.5</v>
      </c>
      <c r="K628" s="51">
        <v>301</v>
      </c>
      <c r="L628" s="13">
        <f>AVERAGE(K624:K628)</f>
        <v>942.6</v>
      </c>
      <c r="M628" s="38">
        <f>GEOMEAN(K624:K628)</f>
        <v>261.69410231031361</v>
      </c>
      <c r="N628" s="45" t="s">
        <v>419</v>
      </c>
    </row>
    <row r="629" spans="1:14" x14ac:dyDescent="0.3">
      <c r="A629" s="48">
        <v>39784</v>
      </c>
      <c r="B629" s="13">
        <v>105050</v>
      </c>
      <c r="C629" s="13">
        <v>754.8</v>
      </c>
      <c r="D629" s="13">
        <v>0.48309999999999997</v>
      </c>
      <c r="E629" s="13">
        <v>12.59</v>
      </c>
      <c r="F629" s="49">
        <v>7.84</v>
      </c>
      <c r="G629" s="13">
        <v>1.1299999999999999</v>
      </c>
      <c r="H629" s="36" t="s">
        <v>112</v>
      </c>
      <c r="I629" s="13">
        <v>0.17</v>
      </c>
      <c r="J629" s="13">
        <v>7.5</v>
      </c>
      <c r="K629" s="51">
        <v>228</v>
      </c>
    </row>
    <row r="630" spans="1:14" x14ac:dyDescent="0.3">
      <c r="A630" s="48">
        <v>39786</v>
      </c>
      <c r="B630" s="13">
        <v>105435</v>
      </c>
      <c r="C630" s="13">
        <v>930.2</v>
      </c>
      <c r="D630" s="13">
        <v>0.59530000000000005</v>
      </c>
      <c r="E630" s="13">
        <v>13.01</v>
      </c>
      <c r="F630" s="49">
        <v>7.87</v>
      </c>
      <c r="G630" s="13">
        <v>0.15</v>
      </c>
      <c r="H630" s="36" t="s">
        <v>112</v>
      </c>
      <c r="I630" s="13">
        <v>0.1</v>
      </c>
      <c r="J630" s="13">
        <v>7.6</v>
      </c>
      <c r="K630" s="51">
        <v>419</v>
      </c>
    </row>
    <row r="631" spans="1:14" x14ac:dyDescent="0.3">
      <c r="A631" s="48">
        <v>39797</v>
      </c>
      <c r="B631" s="13">
        <v>102021</v>
      </c>
      <c r="C631" s="13">
        <v>945.6</v>
      </c>
      <c r="D631" s="13">
        <v>0.60519999999999996</v>
      </c>
      <c r="E631" s="13">
        <v>12.53</v>
      </c>
      <c r="F631" s="49">
        <v>7.92</v>
      </c>
      <c r="G631" s="13">
        <v>3.57</v>
      </c>
      <c r="H631" s="36" t="s">
        <v>112</v>
      </c>
      <c r="I631" s="13">
        <v>0.61</v>
      </c>
      <c r="J631" s="13">
        <v>7.4</v>
      </c>
      <c r="K631" s="51">
        <v>1664</v>
      </c>
    </row>
    <row r="632" spans="1:14" x14ac:dyDescent="0.3">
      <c r="A632" s="48">
        <v>39799</v>
      </c>
      <c r="B632" s="13">
        <v>103209</v>
      </c>
      <c r="C632" s="13">
        <v>1076</v>
      </c>
      <c r="D632" s="13">
        <v>0.68899999999999995</v>
      </c>
      <c r="E632" s="13">
        <v>12.33</v>
      </c>
      <c r="F632" s="49">
        <v>7.82</v>
      </c>
      <c r="G632" s="13">
        <v>0.53</v>
      </c>
      <c r="H632" s="36" t="s">
        <v>112</v>
      </c>
      <c r="I632" s="13">
        <v>0.3</v>
      </c>
      <c r="J632" s="13">
        <v>7.6</v>
      </c>
      <c r="K632" s="51">
        <v>318</v>
      </c>
    </row>
    <row r="633" spans="1:14" x14ac:dyDescent="0.3">
      <c r="A633" s="48">
        <v>39800</v>
      </c>
      <c r="B633" s="13">
        <v>104105</v>
      </c>
      <c r="C633" s="13">
        <v>1118</v>
      </c>
      <c r="D633" s="13">
        <v>0.71550000000000002</v>
      </c>
      <c r="E633" s="13">
        <v>12.82</v>
      </c>
      <c r="F633" s="49">
        <v>7.84</v>
      </c>
      <c r="G633" s="13">
        <v>1.07</v>
      </c>
      <c r="H633" s="36" t="s">
        <v>112</v>
      </c>
      <c r="I633" s="13">
        <v>0.51</v>
      </c>
      <c r="J633" s="13">
        <v>7.4</v>
      </c>
      <c r="K633" s="51">
        <v>295</v>
      </c>
      <c r="L633" s="13">
        <f>AVERAGE(K629:K633)</f>
        <v>584.79999999999995</v>
      </c>
      <c r="M633" s="38">
        <f>GEOMEAN(K629:K633)</f>
        <v>431.23128999068581</v>
      </c>
      <c r="N633" s="45" t="s">
        <v>420</v>
      </c>
    </row>
    <row r="634" spans="1:14" x14ac:dyDescent="0.3">
      <c r="A634" s="48">
        <v>39819</v>
      </c>
      <c r="B634" s="49">
        <v>112001</v>
      </c>
      <c r="C634" s="49">
        <v>1991</v>
      </c>
      <c r="D634" s="49">
        <v>1.274</v>
      </c>
      <c r="E634" s="49">
        <v>12.21</v>
      </c>
      <c r="F634" s="49">
        <v>7.79</v>
      </c>
      <c r="G634" s="49">
        <v>2.2599999999999998</v>
      </c>
      <c r="H634" s="36" t="s">
        <v>112</v>
      </c>
      <c r="I634" s="49">
        <v>0.36</v>
      </c>
      <c r="J634" s="49">
        <v>7.6</v>
      </c>
      <c r="K634" s="51">
        <v>1119</v>
      </c>
    </row>
    <row r="635" spans="1:14" x14ac:dyDescent="0.3">
      <c r="A635" s="48">
        <v>39820</v>
      </c>
      <c r="B635" s="49">
        <v>104013</v>
      </c>
      <c r="C635" s="49">
        <v>2517</v>
      </c>
      <c r="D635" s="49">
        <v>1.611</v>
      </c>
      <c r="E635" s="49">
        <v>12.61</v>
      </c>
      <c r="F635" s="49">
        <v>7.75</v>
      </c>
      <c r="G635" s="49">
        <v>1.72</v>
      </c>
      <c r="H635" s="36" t="s">
        <v>112</v>
      </c>
      <c r="I635" s="49">
        <v>0.7</v>
      </c>
      <c r="J635" s="49">
        <v>7.6</v>
      </c>
      <c r="K635" s="51">
        <v>311</v>
      </c>
    </row>
    <row r="636" spans="1:14" x14ac:dyDescent="0.3">
      <c r="A636" s="48">
        <v>39828</v>
      </c>
      <c r="G636" s="13" t="s">
        <v>421</v>
      </c>
    </row>
    <row r="637" spans="1:14" x14ac:dyDescent="0.3">
      <c r="A637" s="48">
        <v>39835</v>
      </c>
      <c r="G637" s="13" t="s">
        <v>421</v>
      </c>
    </row>
    <row r="638" spans="1:14" x14ac:dyDescent="0.3">
      <c r="A638" s="48">
        <v>39840</v>
      </c>
      <c r="G638" s="13" t="s">
        <v>421</v>
      </c>
      <c r="L638" s="13">
        <f>AVERAGE(K634:K638)</f>
        <v>715</v>
      </c>
      <c r="M638" s="38">
        <f>GEOMEAN(K634:K638)</f>
        <v>589.92287631520105</v>
      </c>
      <c r="N638" s="45" t="s">
        <v>422</v>
      </c>
    </row>
    <row r="639" spans="1:14" x14ac:dyDescent="0.3">
      <c r="A639" s="48">
        <v>39849</v>
      </c>
      <c r="B639" s="28"/>
      <c r="G639" s="13" t="s">
        <v>421</v>
      </c>
    </row>
    <row r="640" spans="1:14" x14ac:dyDescent="0.3">
      <c r="A640" s="48">
        <v>39854</v>
      </c>
      <c r="B640" s="49">
        <v>104225</v>
      </c>
      <c r="C640" s="49">
        <v>1585</v>
      </c>
      <c r="D640" s="49">
        <v>1.0149999999999999</v>
      </c>
      <c r="E640" s="49">
        <v>8.66</v>
      </c>
      <c r="F640" s="49">
        <v>7.99</v>
      </c>
      <c r="G640" s="49">
        <v>10.92</v>
      </c>
      <c r="H640" s="36" t="s">
        <v>112</v>
      </c>
      <c r="I640" s="49">
        <v>1.4</v>
      </c>
      <c r="J640" s="49">
        <v>7.7</v>
      </c>
      <c r="K640" s="51">
        <v>860</v>
      </c>
    </row>
    <row r="641" spans="1:14" x14ac:dyDescent="0.3">
      <c r="A641" s="48">
        <v>39856</v>
      </c>
      <c r="B641" s="49">
        <v>105211</v>
      </c>
      <c r="C641" s="49">
        <v>1045</v>
      </c>
      <c r="D641" s="49">
        <v>0.66900000000000004</v>
      </c>
      <c r="E641" s="49">
        <v>11.18</v>
      </c>
      <c r="F641" s="49">
        <v>8.0399999999999991</v>
      </c>
      <c r="G641" s="49">
        <v>5.91</v>
      </c>
      <c r="H641" s="36" t="s">
        <v>112</v>
      </c>
      <c r="I641" s="49">
        <v>1.2</v>
      </c>
      <c r="J641" s="49">
        <v>7.7</v>
      </c>
      <c r="K641" s="51">
        <v>12997</v>
      </c>
    </row>
    <row r="642" spans="1:14" x14ac:dyDescent="0.3">
      <c r="A642" s="48">
        <v>39860</v>
      </c>
      <c r="B642" s="49">
        <v>102709</v>
      </c>
      <c r="C642" s="49">
        <v>1326</v>
      </c>
      <c r="D642" s="49">
        <v>0.84799999999999998</v>
      </c>
      <c r="E642" s="49">
        <v>13.15</v>
      </c>
      <c r="F642" s="49">
        <v>8.1300000000000008</v>
      </c>
      <c r="G642" s="49">
        <v>1.67</v>
      </c>
      <c r="H642" s="36" t="s">
        <v>112</v>
      </c>
      <c r="I642" s="49">
        <v>0.9</v>
      </c>
      <c r="J642" s="49">
        <v>7.6</v>
      </c>
      <c r="K642" s="51">
        <v>317</v>
      </c>
    </row>
    <row r="643" spans="1:14" x14ac:dyDescent="0.3">
      <c r="A643" s="48">
        <v>39868</v>
      </c>
      <c r="B643" s="49">
        <v>105411</v>
      </c>
      <c r="C643" s="49">
        <v>2163</v>
      </c>
      <c r="D643" s="49">
        <v>1.3839999999999999</v>
      </c>
      <c r="E643" s="49">
        <v>13.19</v>
      </c>
      <c r="F643" s="49">
        <v>7.69</v>
      </c>
      <c r="G643" s="49">
        <v>1.68</v>
      </c>
      <c r="H643" s="36" t="s">
        <v>112</v>
      </c>
      <c r="I643" s="49">
        <v>0.53</v>
      </c>
      <c r="J643" s="49">
        <v>7.5</v>
      </c>
      <c r="K643" s="51">
        <v>41</v>
      </c>
      <c r="L643" s="13">
        <f>AVERAGE(K639:K643)</f>
        <v>3553.75</v>
      </c>
      <c r="M643" s="38">
        <f>GEOMEAN(K639:K643)</f>
        <v>617.37092456172809</v>
      </c>
      <c r="N643" s="45" t="s">
        <v>423</v>
      </c>
    </row>
    <row r="644" spans="1:14" x14ac:dyDescent="0.3">
      <c r="A644" s="48">
        <v>39884</v>
      </c>
      <c r="B644" s="49">
        <v>103736</v>
      </c>
      <c r="C644" s="49">
        <v>1099</v>
      </c>
      <c r="D644" s="49">
        <v>0.7036</v>
      </c>
      <c r="E644" s="49">
        <v>11.5</v>
      </c>
      <c r="F644" s="49">
        <v>7.67</v>
      </c>
      <c r="G644" s="49">
        <v>4.46</v>
      </c>
      <c r="H644" s="36" t="s">
        <v>112</v>
      </c>
      <c r="I644" s="49">
        <v>0.63</v>
      </c>
      <c r="J644" s="49">
        <v>7.5</v>
      </c>
      <c r="K644" s="51">
        <v>727</v>
      </c>
    </row>
    <row r="645" spans="1:14" x14ac:dyDescent="0.3">
      <c r="A645" s="48">
        <v>39890</v>
      </c>
      <c r="B645" s="49">
        <v>101202</v>
      </c>
      <c r="C645" s="49">
        <v>1117</v>
      </c>
      <c r="D645" s="49">
        <v>0.71509999999999996</v>
      </c>
      <c r="E645" s="49">
        <v>11.84</v>
      </c>
      <c r="F645" s="49">
        <v>8.27</v>
      </c>
      <c r="G645" s="49">
        <v>10.130000000000001</v>
      </c>
      <c r="H645" s="36" t="s">
        <v>112</v>
      </c>
      <c r="I645" s="49">
        <v>1.1200000000000001</v>
      </c>
      <c r="J645" s="49">
        <v>7.6</v>
      </c>
      <c r="K645" s="51">
        <v>85</v>
      </c>
    </row>
    <row r="646" spans="1:14" x14ac:dyDescent="0.3">
      <c r="A646" s="48">
        <v>39896</v>
      </c>
      <c r="B646" s="49">
        <v>110200</v>
      </c>
      <c r="C646" s="49">
        <v>1188</v>
      </c>
      <c r="D646" s="49">
        <v>0.76019999999999999</v>
      </c>
      <c r="E646" s="49">
        <v>11.02</v>
      </c>
      <c r="F646" s="49">
        <v>7.88</v>
      </c>
      <c r="G646" s="49">
        <v>9.49</v>
      </c>
      <c r="H646" s="36" t="s">
        <v>112</v>
      </c>
      <c r="I646" s="49">
        <v>0.03</v>
      </c>
      <c r="J646" s="49">
        <v>7.5</v>
      </c>
      <c r="K646" s="51">
        <v>85</v>
      </c>
    </row>
    <row r="647" spans="1:14" x14ac:dyDescent="0.3">
      <c r="A647" s="48">
        <v>39898</v>
      </c>
      <c r="B647" s="49">
        <v>104848</v>
      </c>
      <c r="C647" s="49">
        <v>858.5</v>
      </c>
      <c r="D647" s="49">
        <v>0.5494</v>
      </c>
      <c r="E647" s="49">
        <v>9.98</v>
      </c>
      <c r="F647" s="49">
        <v>7.71</v>
      </c>
      <c r="G647" s="49">
        <v>10.32</v>
      </c>
      <c r="H647" s="36" t="s">
        <v>112</v>
      </c>
      <c r="I647" s="49">
        <v>0.04</v>
      </c>
      <c r="J647" s="49">
        <v>7.5</v>
      </c>
      <c r="K647" s="51">
        <v>1211</v>
      </c>
    </row>
    <row r="648" spans="1:14" x14ac:dyDescent="0.3">
      <c r="A648" s="48">
        <v>39902</v>
      </c>
      <c r="B648" s="49">
        <v>104056</v>
      </c>
      <c r="C648" s="49">
        <v>1076</v>
      </c>
      <c r="D648" s="49">
        <v>0.68859999999999999</v>
      </c>
      <c r="E648" s="49">
        <v>13.1</v>
      </c>
      <c r="F648" s="49">
        <v>7.66</v>
      </c>
      <c r="G648" s="49">
        <v>6.34</v>
      </c>
      <c r="H648" s="36" t="s">
        <v>112</v>
      </c>
      <c r="I648" s="49">
        <v>0.17</v>
      </c>
      <c r="J648" s="49">
        <v>7.2</v>
      </c>
      <c r="K648" s="51">
        <v>4352</v>
      </c>
      <c r="L648" s="31">
        <f>AVERAGE(K644:K648)</f>
        <v>1292</v>
      </c>
      <c r="M648" s="38">
        <f>GEOMEAN(K644:K648)</f>
        <v>488.02386313315219</v>
      </c>
      <c r="N648" s="45" t="s">
        <v>425</v>
      </c>
    </row>
    <row r="649" spans="1:14" x14ac:dyDescent="0.3">
      <c r="A649" s="48">
        <v>39904</v>
      </c>
      <c r="B649" s="49">
        <v>103926</v>
      </c>
      <c r="C649" s="49">
        <v>1222</v>
      </c>
      <c r="D649" s="49">
        <v>0.78200000000000003</v>
      </c>
      <c r="E649" s="49">
        <v>12.35</v>
      </c>
      <c r="F649" s="49">
        <v>7.75</v>
      </c>
      <c r="G649" s="49">
        <v>8.3699999999999992</v>
      </c>
      <c r="H649" s="36" t="s">
        <v>112</v>
      </c>
      <c r="I649" s="49">
        <v>0.14000000000000001</v>
      </c>
      <c r="J649" s="49">
        <v>7.6</v>
      </c>
      <c r="K649" s="51">
        <v>1281</v>
      </c>
    </row>
    <row r="650" spans="1:14" x14ac:dyDescent="0.3">
      <c r="A650" s="48">
        <v>39910</v>
      </c>
      <c r="B650" s="49">
        <v>103453</v>
      </c>
      <c r="C650" s="49">
        <v>749</v>
      </c>
      <c r="D650" s="49">
        <v>0.47899999999999998</v>
      </c>
      <c r="E650" s="49">
        <v>10.02</v>
      </c>
      <c r="F650" s="49">
        <v>7.98</v>
      </c>
      <c r="G650" s="49">
        <v>6.86</v>
      </c>
      <c r="H650" s="36" t="s">
        <v>112</v>
      </c>
      <c r="I650" s="49">
        <v>0.8</v>
      </c>
      <c r="J650" s="49">
        <v>7.5</v>
      </c>
      <c r="K650" s="51">
        <v>86</v>
      </c>
    </row>
    <row r="651" spans="1:14" x14ac:dyDescent="0.3">
      <c r="A651" s="48">
        <v>39916</v>
      </c>
      <c r="B651" s="49">
        <v>105355</v>
      </c>
      <c r="C651" s="49">
        <v>583</v>
      </c>
      <c r="D651" s="49">
        <v>0.373</v>
      </c>
      <c r="E651" s="49">
        <v>9.74</v>
      </c>
      <c r="F651" s="49">
        <v>7.79</v>
      </c>
      <c r="G651" s="49">
        <v>8.1999999999999993</v>
      </c>
      <c r="H651" s="36" t="s">
        <v>112</v>
      </c>
      <c r="I651" s="49">
        <v>0.2</v>
      </c>
      <c r="J651" s="49">
        <v>7.5</v>
      </c>
      <c r="K651" s="51">
        <v>24192</v>
      </c>
    </row>
    <row r="652" spans="1:14" x14ac:dyDescent="0.3">
      <c r="A652" s="48">
        <v>39925</v>
      </c>
      <c r="B652" s="49">
        <v>101748</v>
      </c>
      <c r="C652" s="49">
        <v>791.5</v>
      </c>
      <c r="D652" s="49">
        <v>0.50660000000000005</v>
      </c>
      <c r="E652" s="49">
        <v>10.77</v>
      </c>
      <c r="F652" s="49">
        <v>7.89</v>
      </c>
      <c r="G652" s="49">
        <v>8.98</v>
      </c>
      <c r="H652" s="36" t="s">
        <v>112</v>
      </c>
      <c r="I652" s="49">
        <v>0.2</v>
      </c>
      <c r="J652" s="49">
        <v>7.2</v>
      </c>
      <c r="K652" s="51">
        <v>350</v>
      </c>
    </row>
    <row r="653" spans="1:14" x14ac:dyDescent="0.3">
      <c r="A653" s="48">
        <v>39932</v>
      </c>
      <c r="B653" s="49">
        <v>104332</v>
      </c>
      <c r="C653" s="49">
        <v>361.2</v>
      </c>
      <c r="D653" s="49">
        <v>0.23119999999999999</v>
      </c>
      <c r="E653" s="49">
        <v>9.0299999999999994</v>
      </c>
      <c r="F653" s="49">
        <v>7.59</v>
      </c>
      <c r="G653" s="49">
        <v>14.29</v>
      </c>
      <c r="H653" s="36" t="s">
        <v>112</v>
      </c>
      <c r="I653" s="49">
        <v>0.28999999999999998</v>
      </c>
      <c r="J653" s="49">
        <v>7.6</v>
      </c>
      <c r="K653" s="51">
        <v>12997</v>
      </c>
      <c r="L653" s="31">
        <f>AVERAGE(K649:K653)</f>
        <v>7781.2</v>
      </c>
      <c r="M653" s="38">
        <f>GEOMEAN(K649:K653)</f>
        <v>1647.123273111396</v>
      </c>
      <c r="N653" s="45" t="s">
        <v>426</v>
      </c>
    </row>
    <row r="654" spans="1:14" x14ac:dyDescent="0.3">
      <c r="A654" s="48">
        <v>39939</v>
      </c>
      <c r="B654" s="49">
        <v>101455</v>
      </c>
      <c r="C654" s="49">
        <v>1038</v>
      </c>
      <c r="D654" s="49">
        <v>0.66400000000000003</v>
      </c>
      <c r="E654" s="49">
        <v>8.7899999999999991</v>
      </c>
      <c r="F654" s="49">
        <v>7.82</v>
      </c>
      <c r="G654" s="49">
        <v>15.4</v>
      </c>
      <c r="H654" s="36" t="s">
        <v>112</v>
      </c>
      <c r="I654" s="49">
        <v>0.2</v>
      </c>
      <c r="J654" s="49">
        <v>7.7</v>
      </c>
      <c r="K654" s="51">
        <v>327</v>
      </c>
    </row>
    <row r="655" spans="1:14" x14ac:dyDescent="0.3">
      <c r="A655" s="48">
        <v>39944</v>
      </c>
      <c r="B655" s="49">
        <v>103635</v>
      </c>
      <c r="C655" s="49">
        <v>947.6</v>
      </c>
      <c r="D655" s="49">
        <v>0.60640000000000005</v>
      </c>
      <c r="E655" s="49">
        <v>9.4700000000000006</v>
      </c>
      <c r="F655" s="49">
        <v>8.0299999999999994</v>
      </c>
      <c r="G655" s="49">
        <v>14.25</v>
      </c>
      <c r="H655" s="36" t="s">
        <v>112</v>
      </c>
      <c r="I655" s="49">
        <v>0.01</v>
      </c>
      <c r="J655" s="49">
        <v>7.5</v>
      </c>
      <c r="K655" s="51">
        <v>354</v>
      </c>
    </row>
    <row r="656" spans="1:14" x14ac:dyDescent="0.3">
      <c r="A656" s="48">
        <v>39947</v>
      </c>
      <c r="B656" s="49">
        <v>105754</v>
      </c>
      <c r="C656" s="49">
        <v>356.7</v>
      </c>
      <c r="D656" s="49">
        <v>0.2283</v>
      </c>
      <c r="E656" s="49">
        <v>6.75</v>
      </c>
      <c r="F656" s="49">
        <v>7.62</v>
      </c>
      <c r="G656" s="49">
        <v>16.66</v>
      </c>
      <c r="H656" s="36" t="s">
        <v>112</v>
      </c>
      <c r="I656" s="49">
        <v>0.09</v>
      </c>
      <c r="J656" s="49">
        <v>7.5</v>
      </c>
      <c r="K656" s="51">
        <v>24192</v>
      </c>
    </row>
    <row r="657" spans="1:31" x14ac:dyDescent="0.3">
      <c r="A657" s="48">
        <v>39951</v>
      </c>
      <c r="B657" s="49">
        <v>104445</v>
      </c>
      <c r="C657" s="49">
        <v>880.9</v>
      </c>
      <c r="D657" s="49">
        <v>0.56379999999999997</v>
      </c>
      <c r="E657" s="49">
        <v>9.74</v>
      </c>
      <c r="F657" s="49">
        <v>8.08</v>
      </c>
      <c r="G657" s="49">
        <v>12.57</v>
      </c>
      <c r="H657" s="36" t="s">
        <v>112</v>
      </c>
      <c r="I657" s="49">
        <v>0.97</v>
      </c>
      <c r="J657" s="49">
        <v>8</v>
      </c>
      <c r="K657" s="51">
        <v>413</v>
      </c>
    </row>
    <row r="658" spans="1:31" x14ac:dyDescent="0.3">
      <c r="A658" s="48">
        <v>39954</v>
      </c>
      <c r="B658" s="49">
        <v>104009</v>
      </c>
      <c r="C658" s="49">
        <v>1027</v>
      </c>
      <c r="D658" s="49">
        <v>0.6573</v>
      </c>
      <c r="E658" s="49">
        <v>9.27</v>
      </c>
      <c r="F658" s="49">
        <v>8.15</v>
      </c>
      <c r="G658" s="49">
        <v>16.87</v>
      </c>
      <c r="H658" s="36" t="s">
        <v>112</v>
      </c>
      <c r="I658" s="49">
        <v>1.1100000000000001</v>
      </c>
      <c r="J658" s="49">
        <v>7.8</v>
      </c>
      <c r="K658" s="51">
        <v>561</v>
      </c>
      <c r="L658" s="31">
        <f>AVERAGE(K654:K658)</f>
        <v>5169.3999999999996</v>
      </c>
      <c r="M658" s="38">
        <f>GEOMEAN(K654:K658)</f>
        <v>917.12206086179708</v>
      </c>
      <c r="N658" s="45" t="s">
        <v>427</v>
      </c>
    </row>
    <row r="659" spans="1:31" x14ac:dyDescent="0.3">
      <c r="A659" s="48">
        <v>39967</v>
      </c>
      <c r="B659" s="49">
        <v>101715</v>
      </c>
      <c r="C659" s="49">
        <v>399</v>
      </c>
      <c r="D659" s="49">
        <v>0.255</v>
      </c>
      <c r="E659" s="49">
        <v>6.73</v>
      </c>
      <c r="F659" s="49">
        <v>7.66</v>
      </c>
      <c r="G659" s="49">
        <v>19.309999999999999</v>
      </c>
      <c r="H659" s="36" t="s">
        <v>112</v>
      </c>
      <c r="I659" s="49">
        <v>0.2</v>
      </c>
      <c r="J659" s="49">
        <v>7.5</v>
      </c>
      <c r="K659" s="51">
        <v>7270</v>
      </c>
    </row>
    <row r="660" spans="1:31" x14ac:dyDescent="0.3">
      <c r="A660" s="48">
        <v>39974</v>
      </c>
      <c r="B660" s="49">
        <v>102148</v>
      </c>
      <c r="C660" s="49">
        <v>796</v>
      </c>
      <c r="D660" s="49">
        <v>0.50949999999999995</v>
      </c>
      <c r="E660" s="49">
        <v>6.45</v>
      </c>
      <c r="F660" s="49">
        <v>7.85</v>
      </c>
      <c r="G660" s="49">
        <v>19.510000000000002</v>
      </c>
      <c r="H660" s="36" t="s">
        <v>112</v>
      </c>
      <c r="I660" s="49">
        <v>0.36</v>
      </c>
      <c r="J660" s="49">
        <v>7.6</v>
      </c>
      <c r="K660" s="51">
        <v>24192</v>
      </c>
    </row>
    <row r="661" spans="1:31" x14ac:dyDescent="0.3">
      <c r="A661" s="48">
        <v>39982</v>
      </c>
      <c r="B661" s="49">
        <v>104121</v>
      </c>
      <c r="C661" s="49">
        <v>655</v>
      </c>
      <c r="D661" s="49">
        <v>0.41899999999999998</v>
      </c>
      <c r="E661" s="49">
        <v>7.32</v>
      </c>
      <c r="F661" s="49">
        <v>7.9</v>
      </c>
      <c r="G661" s="49">
        <v>19.86</v>
      </c>
      <c r="H661" s="36" t="s">
        <v>112</v>
      </c>
      <c r="I661" s="49">
        <v>0.3</v>
      </c>
      <c r="J661" s="37">
        <v>7.6</v>
      </c>
      <c r="K661" s="51">
        <v>3873</v>
      </c>
    </row>
    <row r="662" spans="1:31" x14ac:dyDescent="0.3">
      <c r="A662" s="48">
        <v>39989</v>
      </c>
      <c r="B662" s="49">
        <v>92632</v>
      </c>
      <c r="C662" s="49">
        <v>819</v>
      </c>
      <c r="D662" s="49">
        <v>0.52400000000000002</v>
      </c>
      <c r="E662" s="49">
        <v>7.25</v>
      </c>
      <c r="F662" s="49">
        <v>7.96</v>
      </c>
      <c r="G662" s="49">
        <v>23.12</v>
      </c>
      <c r="H662" s="36" t="s">
        <v>112</v>
      </c>
      <c r="I662" s="49">
        <v>0.2</v>
      </c>
      <c r="J662" s="49">
        <v>7.7</v>
      </c>
      <c r="K662" s="51">
        <v>860</v>
      </c>
    </row>
    <row r="663" spans="1:31" x14ac:dyDescent="0.3">
      <c r="A663" s="48">
        <v>39993</v>
      </c>
      <c r="B663" s="49">
        <v>102407</v>
      </c>
      <c r="C663" s="49">
        <v>922</v>
      </c>
      <c r="D663" s="49">
        <v>0.59</v>
      </c>
      <c r="E663" s="49">
        <v>7.95</v>
      </c>
      <c r="F663" s="49">
        <v>7.74</v>
      </c>
      <c r="G663" s="49">
        <v>20.420000000000002</v>
      </c>
      <c r="H663" s="36" t="s">
        <v>112</v>
      </c>
      <c r="I663" s="49">
        <v>0.1</v>
      </c>
      <c r="J663" s="49">
        <v>7.9</v>
      </c>
      <c r="K663" s="51">
        <v>733</v>
      </c>
      <c r="L663" s="31">
        <f>AVERAGE(K659:K663)</f>
        <v>7385.6</v>
      </c>
      <c r="M663" s="38">
        <f>GEOMEAN(K659:K663)</f>
        <v>3361.794958083256</v>
      </c>
      <c r="N663" s="45" t="s">
        <v>428</v>
      </c>
    </row>
    <row r="664" spans="1:31" x14ac:dyDescent="0.3">
      <c r="A664" s="48">
        <v>40002</v>
      </c>
      <c r="B664" s="49">
        <v>100659</v>
      </c>
      <c r="C664" s="49">
        <v>901.6</v>
      </c>
      <c r="D664" s="49">
        <v>0.57699999999999996</v>
      </c>
      <c r="E664" s="49">
        <v>8.58</v>
      </c>
      <c r="F664" s="49">
        <v>7.62</v>
      </c>
      <c r="G664" s="49">
        <v>19.260000000000002</v>
      </c>
      <c r="H664" s="36" t="s">
        <v>112</v>
      </c>
      <c r="I664" s="49">
        <v>0.1</v>
      </c>
      <c r="J664" s="49">
        <v>7.3</v>
      </c>
      <c r="K664" s="51">
        <v>2481</v>
      </c>
    </row>
    <row r="665" spans="1:31" x14ac:dyDescent="0.3">
      <c r="A665" s="48">
        <v>40010</v>
      </c>
      <c r="B665" s="49">
        <v>103256</v>
      </c>
      <c r="C665" s="49">
        <v>773</v>
      </c>
      <c r="D665" s="49">
        <v>0.49399999999999999</v>
      </c>
      <c r="E665" s="49">
        <v>7.53</v>
      </c>
      <c r="F665" s="49">
        <v>8.0399999999999991</v>
      </c>
      <c r="G665" s="49">
        <v>21.53</v>
      </c>
      <c r="H665" s="36" t="s">
        <v>112</v>
      </c>
      <c r="I665" s="49">
        <v>0.8</v>
      </c>
      <c r="J665" s="49">
        <v>7.5</v>
      </c>
      <c r="K665" s="51">
        <v>2014</v>
      </c>
    </row>
    <row r="666" spans="1:31" x14ac:dyDescent="0.3">
      <c r="A666" s="48">
        <v>40015</v>
      </c>
      <c r="B666" s="49">
        <v>104533</v>
      </c>
      <c r="C666" s="49">
        <v>950</v>
      </c>
      <c r="D666" s="49">
        <v>0.60799999999999998</v>
      </c>
      <c r="E666" s="49">
        <v>9.7899999999999991</v>
      </c>
      <c r="F666" s="49">
        <v>8</v>
      </c>
      <c r="G666" s="49">
        <v>18.510000000000002</v>
      </c>
      <c r="H666" s="36" t="s">
        <v>112</v>
      </c>
      <c r="I666" s="49">
        <v>0.3</v>
      </c>
      <c r="J666" s="49">
        <v>7.6</v>
      </c>
      <c r="K666" s="51">
        <v>1467</v>
      </c>
      <c r="O666" s="28">
        <v>1.2</v>
      </c>
      <c r="P666" s="28">
        <v>63.5</v>
      </c>
      <c r="Q666" s="28" t="s">
        <v>321</v>
      </c>
      <c r="R666" s="28" t="s">
        <v>321</v>
      </c>
      <c r="S666" s="28" t="s">
        <v>321</v>
      </c>
      <c r="T666" s="28" t="s">
        <v>321</v>
      </c>
      <c r="U666" s="28" t="s">
        <v>321</v>
      </c>
      <c r="V666" s="28" t="s">
        <v>321</v>
      </c>
      <c r="W666" s="28" t="s">
        <v>321</v>
      </c>
      <c r="X666" s="28">
        <v>109</v>
      </c>
      <c r="Y666" s="28" t="s">
        <v>321</v>
      </c>
      <c r="Z666" s="28">
        <v>0.37</v>
      </c>
      <c r="AA666" s="28" t="s">
        <v>321</v>
      </c>
      <c r="AB666" s="28">
        <v>79.3</v>
      </c>
      <c r="AC666" s="28" t="s">
        <v>321</v>
      </c>
      <c r="AD666" s="28">
        <v>339</v>
      </c>
      <c r="AE666" s="28" t="s">
        <v>321</v>
      </c>
    </row>
    <row r="667" spans="1:31" x14ac:dyDescent="0.3">
      <c r="A667" s="48">
        <v>40017</v>
      </c>
      <c r="B667" s="49">
        <v>103251</v>
      </c>
      <c r="C667" s="49">
        <v>576.1</v>
      </c>
      <c r="D667" s="49">
        <v>0.36870000000000003</v>
      </c>
      <c r="E667" s="49">
        <v>7.56</v>
      </c>
      <c r="F667" s="49">
        <v>7.93</v>
      </c>
      <c r="G667" s="49">
        <v>18.96</v>
      </c>
      <c r="H667" s="36" t="s">
        <v>112</v>
      </c>
      <c r="I667" s="49">
        <v>0.51</v>
      </c>
      <c r="J667" s="49">
        <v>7.5</v>
      </c>
      <c r="K667" s="51">
        <v>2481</v>
      </c>
    </row>
    <row r="668" spans="1:31" x14ac:dyDescent="0.3">
      <c r="A668" s="48">
        <v>40023</v>
      </c>
      <c r="B668" s="49">
        <v>100935</v>
      </c>
      <c r="C668" s="49">
        <v>869.3</v>
      </c>
      <c r="D668" s="49">
        <v>0.55640000000000001</v>
      </c>
      <c r="E668" s="49">
        <v>7.53</v>
      </c>
      <c r="F668" s="49">
        <v>8</v>
      </c>
      <c r="G668" s="49">
        <v>21.34</v>
      </c>
      <c r="H668" s="36" t="s">
        <v>112</v>
      </c>
      <c r="I668" s="49">
        <v>0.01</v>
      </c>
      <c r="J668" s="49">
        <v>7.2</v>
      </c>
      <c r="K668" s="51">
        <v>563</v>
      </c>
      <c r="L668" s="31">
        <f>AVERAGE(K664:K668)</f>
        <v>1801.2</v>
      </c>
      <c r="M668" s="38">
        <f>GEOMEAN(K664:K668)</f>
        <v>1592.3931499284072</v>
      </c>
      <c r="N668" s="45" t="s">
        <v>430</v>
      </c>
    </row>
    <row r="669" spans="1:31" x14ac:dyDescent="0.3">
      <c r="A669" s="48">
        <v>40035</v>
      </c>
      <c r="B669" s="49">
        <v>103146</v>
      </c>
      <c r="C669" s="49">
        <v>952.4</v>
      </c>
      <c r="D669" s="49">
        <v>0.60960000000000003</v>
      </c>
      <c r="E669" s="49">
        <v>7.66</v>
      </c>
      <c r="F669" s="49">
        <v>7.92</v>
      </c>
      <c r="G669" s="49">
        <v>22.69</v>
      </c>
      <c r="H669" s="36" t="s">
        <v>112</v>
      </c>
      <c r="I669" s="49">
        <v>0.34</v>
      </c>
      <c r="J669" s="49">
        <v>7.7</v>
      </c>
      <c r="K669" s="51">
        <v>488</v>
      </c>
    </row>
    <row r="670" spans="1:31" x14ac:dyDescent="0.3">
      <c r="A670" s="48">
        <v>40038</v>
      </c>
      <c r="B670" s="49">
        <v>95719</v>
      </c>
      <c r="C670" s="49">
        <v>1022</v>
      </c>
      <c r="D670" s="49">
        <v>0.65390000000000004</v>
      </c>
      <c r="E670" s="49">
        <v>9.39</v>
      </c>
      <c r="F670" s="49">
        <v>8.01</v>
      </c>
      <c r="G670" s="49">
        <v>19.899999999999999</v>
      </c>
      <c r="H670" s="36" t="s">
        <v>112</v>
      </c>
      <c r="I670" s="49">
        <v>0.56000000000000005</v>
      </c>
      <c r="J670" s="49">
        <v>7.8</v>
      </c>
      <c r="K670" s="51">
        <v>697</v>
      </c>
    </row>
    <row r="671" spans="1:31" x14ac:dyDescent="0.3">
      <c r="A671" s="48">
        <v>40042</v>
      </c>
      <c r="B671" s="49">
        <v>103329</v>
      </c>
      <c r="C671" s="49">
        <v>1080</v>
      </c>
      <c r="D671" s="49">
        <v>0.69110000000000005</v>
      </c>
      <c r="E671" s="49">
        <v>8.18</v>
      </c>
      <c r="F671" s="49">
        <v>7.97</v>
      </c>
      <c r="G671" s="49">
        <v>23</v>
      </c>
      <c r="H671" s="36" t="s">
        <v>112</v>
      </c>
      <c r="I671" s="49">
        <v>0.32</v>
      </c>
      <c r="J671" s="49">
        <v>7.8</v>
      </c>
      <c r="K671" s="51">
        <v>416</v>
      </c>
    </row>
    <row r="672" spans="1:31" x14ac:dyDescent="0.3">
      <c r="A672" s="48">
        <v>40044</v>
      </c>
      <c r="G672" s="13" t="s">
        <v>755</v>
      </c>
    </row>
    <row r="673" spans="1:14" x14ac:dyDescent="0.3">
      <c r="A673" s="48">
        <v>40051</v>
      </c>
      <c r="B673" s="49">
        <v>101759</v>
      </c>
      <c r="C673" s="49">
        <v>940.6</v>
      </c>
      <c r="D673" s="49">
        <v>0.60199999999999998</v>
      </c>
      <c r="E673" s="49">
        <v>8.61</v>
      </c>
      <c r="F673" s="49">
        <v>7.82</v>
      </c>
      <c r="G673" s="49">
        <v>19.420000000000002</v>
      </c>
      <c r="H673" s="36" t="s">
        <v>112</v>
      </c>
      <c r="I673" s="49">
        <v>0.28999999999999998</v>
      </c>
      <c r="J673" s="49">
        <v>7.5</v>
      </c>
      <c r="K673" s="51">
        <v>839</v>
      </c>
      <c r="L673" s="31">
        <f>AVERAGE(K669:K673)</f>
        <v>610</v>
      </c>
      <c r="M673" s="38">
        <f>GEOMEAN(K669:K673)</f>
        <v>586.98495890907373</v>
      </c>
      <c r="N673" s="45" t="s">
        <v>431</v>
      </c>
    </row>
    <row r="674" spans="1:14" x14ac:dyDescent="0.3">
      <c r="A674" s="48">
        <v>40059</v>
      </c>
      <c r="B674" s="49">
        <v>103239</v>
      </c>
      <c r="C674" s="49">
        <v>867.2</v>
      </c>
      <c r="D674" s="49">
        <v>0.55500000000000005</v>
      </c>
      <c r="E674" s="49">
        <v>7.45</v>
      </c>
      <c r="F674" s="49">
        <v>7.89</v>
      </c>
      <c r="G674" s="49">
        <v>17.57</v>
      </c>
      <c r="H674" s="36" t="s">
        <v>112</v>
      </c>
      <c r="I674" s="49">
        <v>0.61</v>
      </c>
      <c r="J674" s="49">
        <v>7.5</v>
      </c>
      <c r="K674" s="51">
        <v>209</v>
      </c>
    </row>
    <row r="675" spans="1:14" x14ac:dyDescent="0.3">
      <c r="A675" s="48">
        <v>40065</v>
      </c>
      <c r="B675" s="49">
        <v>101900</v>
      </c>
      <c r="C675" s="49">
        <v>1005</v>
      </c>
      <c r="D675" s="49">
        <v>0.64329999999999998</v>
      </c>
      <c r="E675" s="49">
        <v>8.08</v>
      </c>
      <c r="F675" s="49">
        <v>7.92</v>
      </c>
      <c r="G675" s="49">
        <v>18.760000000000002</v>
      </c>
      <c r="H675" s="36" t="s">
        <v>112</v>
      </c>
      <c r="I675" s="49">
        <v>0.31</v>
      </c>
      <c r="J675" s="49">
        <v>7.5</v>
      </c>
      <c r="K675" s="51">
        <v>193</v>
      </c>
    </row>
    <row r="676" spans="1:14" x14ac:dyDescent="0.3">
      <c r="A676" s="48">
        <v>40072</v>
      </c>
      <c r="B676" s="49">
        <v>101107</v>
      </c>
      <c r="C676" s="49">
        <v>1060</v>
      </c>
      <c r="D676" s="49">
        <v>0.6784</v>
      </c>
      <c r="E676" s="49">
        <v>9.31</v>
      </c>
      <c r="F676" s="49">
        <v>7.53</v>
      </c>
      <c r="G676" s="49">
        <v>18.78</v>
      </c>
      <c r="H676" s="36" t="s">
        <v>112</v>
      </c>
      <c r="I676" s="49">
        <v>0.01</v>
      </c>
      <c r="J676" s="49">
        <v>7.1</v>
      </c>
      <c r="K676" s="51">
        <v>146</v>
      </c>
    </row>
    <row r="677" spans="1:14" x14ac:dyDescent="0.3">
      <c r="A677" s="48">
        <v>40077</v>
      </c>
      <c r="B677" s="49">
        <v>102448</v>
      </c>
      <c r="C677" s="49">
        <v>747.8</v>
      </c>
      <c r="D677" s="49">
        <v>0.47860000000000003</v>
      </c>
      <c r="E677" s="49">
        <v>6.5</v>
      </c>
      <c r="F677" s="49">
        <v>7.96</v>
      </c>
      <c r="G677" s="49">
        <v>20.89</v>
      </c>
      <c r="H677" s="36" t="s">
        <v>112</v>
      </c>
      <c r="I677" s="49">
        <v>0.53</v>
      </c>
      <c r="J677" s="49">
        <v>7.5</v>
      </c>
      <c r="K677" s="51">
        <v>1050</v>
      </c>
    </row>
    <row r="678" spans="1:14" x14ac:dyDescent="0.3">
      <c r="A678" s="48">
        <v>40085</v>
      </c>
      <c r="B678" s="49">
        <v>103750</v>
      </c>
      <c r="C678" s="49">
        <v>842.1</v>
      </c>
      <c r="D678" s="49">
        <v>0.53900000000000003</v>
      </c>
      <c r="E678" s="49">
        <v>9.49</v>
      </c>
      <c r="F678" s="49">
        <v>7.95</v>
      </c>
      <c r="G678" s="49">
        <v>13.9</v>
      </c>
      <c r="H678" s="36" t="s">
        <v>112</v>
      </c>
      <c r="I678" s="49">
        <v>0.15</v>
      </c>
      <c r="J678" s="49">
        <v>7.6</v>
      </c>
      <c r="K678" s="51">
        <v>439</v>
      </c>
      <c r="L678" s="31">
        <f>AVERAGE(K674:K678)</f>
        <v>407.4</v>
      </c>
      <c r="M678" s="38">
        <f>GEOMEAN(K674:K678)</f>
        <v>306.719970697083</v>
      </c>
      <c r="N678" s="45" t="s">
        <v>432</v>
      </c>
    </row>
    <row r="679" spans="1:14" x14ac:dyDescent="0.3">
      <c r="A679" s="48">
        <v>40094</v>
      </c>
      <c r="B679" s="49">
        <v>111217</v>
      </c>
      <c r="C679" s="49">
        <v>679</v>
      </c>
      <c r="D679" s="49">
        <v>0.435</v>
      </c>
      <c r="E679" s="49">
        <v>9.0500000000000007</v>
      </c>
      <c r="F679" s="49">
        <v>7.72</v>
      </c>
      <c r="G679" s="49">
        <v>12.02</v>
      </c>
      <c r="H679" s="36" t="s">
        <v>112</v>
      </c>
      <c r="I679" s="49">
        <v>0.3</v>
      </c>
      <c r="J679" s="49">
        <v>7.9</v>
      </c>
      <c r="K679" s="51">
        <v>934</v>
      </c>
    </row>
    <row r="680" spans="1:14" x14ac:dyDescent="0.3">
      <c r="A680" s="48">
        <v>40101</v>
      </c>
      <c r="B680" s="49">
        <v>105354</v>
      </c>
      <c r="C680" s="49">
        <v>842.9</v>
      </c>
      <c r="D680" s="49">
        <v>0.53949999999999998</v>
      </c>
      <c r="E680" s="49">
        <v>11.15</v>
      </c>
      <c r="F680" s="49">
        <v>7.76</v>
      </c>
      <c r="G680" s="49">
        <v>9.42</v>
      </c>
      <c r="H680" s="36" t="s">
        <v>112</v>
      </c>
      <c r="I680" s="49">
        <v>0.23</v>
      </c>
      <c r="J680" s="49">
        <v>7.2</v>
      </c>
      <c r="K680" s="51">
        <v>2359</v>
      </c>
    </row>
    <row r="681" spans="1:14" x14ac:dyDescent="0.3">
      <c r="A681" s="48">
        <v>40105</v>
      </c>
      <c r="B681" s="49">
        <v>103843</v>
      </c>
      <c r="C681" s="49">
        <v>794</v>
      </c>
      <c r="D681" s="49">
        <v>0.50800000000000001</v>
      </c>
      <c r="E681" s="49">
        <v>9.86</v>
      </c>
      <c r="F681" s="49">
        <v>8.07</v>
      </c>
      <c r="G681" s="49">
        <v>7.84</v>
      </c>
      <c r="H681" s="36" t="s">
        <v>112</v>
      </c>
      <c r="I681" s="49">
        <v>0.2</v>
      </c>
      <c r="J681" s="49">
        <v>8.1</v>
      </c>
      <c r="K681" s="51">
        <v>109</v>
      </c>
    </row>
    <row r="682" spans="1:14" x14ac:dyDescent="0.3">
      <c r="A682" s="48">
        <v>40108</v>
      </c>
      <c r="B682" s="49">
        <v>92427</v>
      </c>
      <c r="C682" s="49">
        <v>98</v>
      </c>
      <c r="D682" s="49">
        <v>6.3E-2</v>
      </c>
      <c r="E682" s="49">
        <v>9.09</v>
      </c>
      <c r="F682" s="49">
        <v>8</v>
      </c>
      <c r="G682" s="49">
        <v>11.72</v>
      </c>
      <c r="H682" s="36" t="s">
        <v>112</v>
      </c>
      <c r="I682" s="49">
        <v>0.1</v>
      </c>
      <c r="J682" s="37">
        <v>7.8</v>
      </c>
      <c r="K682" s="51">
        <v>121</v>
      </c>
    </row>
    <row r="683" spans="1:14" x14ac:dyDescent="0.3">
      <c r="A683" s="48">
        <v>40113</v>
      </c>
      <c r="B683" s="49">
        <v>104542</v>
      </c>
      <c r="C683" s="49">
        <v>844</v>
      </c>
      <c r="D683" s="49">
        <v>0.54020000000000001</v>
      </c>
      <c r="E683" s="49">
        <v>10.84</v>
      </c>
      <c r="F683" s="49">
        <v>7.5</v>
      </c>
      <c r="G683" s="49">
        <v>11.96</v>
      </c>
      <c r="H683" s="36" t="s">
        <v>112</v>
      </c>
      <c r="I683" s="49">
        <v>0.13</v>
      </c>
      <c r="J683" s="49">
        <v>6.9</v>
      </c>
      <c r="K683" s="51">
        <v>333</v>
      </c>
      <c r="L683" s="31">
        <f>AVERAGE(K679:K683)</f>
        <v>771.2</v>
      </c>
      <c r="M683" s="38">
        <f>GEOMEAN(K679:K683)</f>
        <v>395.49972310297733</v>
      </c>
      <c r="N683" s="45" t="s">
        <v>433</v>
      </c>
    </row>
    <row r="684" spans="1:14" x14ac:dyDescent="0.3">
      <c r="A684" s="48">
        <v>40120</v>
      </c>
      <c r="B684" s="49">
        <v>102910</v>
      </c>
      <c r="C684" s="49">
        <v>842.4</v>
      </c>
      <c r="D684" s="49">
        <v>0.53920000000000001</v>
      </c>
      <c r="E684" s="49">
        <v>9.94</v>
      </c>
      <c r="F684" s="49">
        <v>8.0299999999999994</v>
      </c>
      <c r="G684" s="49">
        <v>8.81</v>
      </c>
      <c r="H684" s="36" t="s">
        <v>112</v>
      </c>
      <c r="I684" s="49">
        <v>0.21</v>
      </c>
      <c r="J684" s="49">
        <v>7.6</v>
      </c>
      <c r="K684" s="51">
        <v>243</v>
      </c>
    </row>
    <row r="685" spans="1:14" x14ac:dyDescent="0.3">
      <c r="A685" s="48">
        <v>40126</v>
      </c>
      <c r="B685" s="49">
        <v>110324</v>
      </c>
      <c r="C685" s="49">
        <v>1012</v>
      </c>
      <c r="D685" s="49">
        <v>0.64780000000000004</v>
      </c>
      <c r="E685" s="49">
        <v>10.98</v>
      </c>
      <c r="F685" s="49">
        <v>7.9</v>
      </c>
      <c r="G685" s="49">
        <v>12.22</v>
      </c>
      <c r="H685" s="36" t="s">
        <v>112</v>
      </c>
      <c r="I685" s="49">
        <v>0.35</v>
      </c>
      <c r="J685" s="49">
        <v>7.6</v>
      </c>
      <c r="K685" s="51">
        <v>63</v>
      </c>
    </row>
    <row r="686" spans="1:14" x14ac:dyDescent="0.3">
      <c r="A686" s="48">
        <v>40128</v>
      </c>
      <c r="B686" s="49">
        <v>110159</v>
      </c>
      <c r="C686" s="49">
        <v>1022</v>
      </c>
      <c r="D686" s="49">
        <v>0.6542</v>
      </c>
      <c r="E686" s="49">
        <v>9.7100000000000009</v>
      </c>
      <c r="F686" s="49">
        <v>7.91</v>
      </c>
      <c r="G686" s="49">
        <v>8.68</v>
      </c>
      <c r="H686" s="36" t="s">
        <v>112</v>
      </c>
      <c r="I686" s="49">
        <v>0.73</v>
      </c>
      <c r="J686" s="49">
        <v>7.5</v>
      </c>
      <c r="K686" s="51">
        <v>179</v>
      </c>
    </row>
    <row r="687" spans="1:14" x14ac:dyDescent="0.3">
      <c r="A687" s="48">
        <v>40134</v>
      </c>
      <c r="B687" s="49">
        <v>102300</v>
      </c>
      <c r="C687" s="49">
        <v>887</v>
      </c>
      <c r="D687" s="49">
        <v>0.56699999999999995</v>
      </c>
      <c r="E687" s="49">
        <v>10.34</v>
      </c>
      <c r="F687" s="49">
        <v>8</v>
      </c>
      <c r="G687" s="49">
        <v>9.17</v>
      </c>
      <c r="H687" s="36" t="s">
        <v>112</v>
      </c>
      <c r="I687" s="49">
        <v>0.2</v>
      </c>
      <c r="J687" s="49">
        <v>7.9</v>
      </c>
      <c r="K687" s="51">
        <v>1872</v>
      </c>
    </row>
    <row r="688" spans="1:14" x14ac:dyDescent="0.3">
      <c r="A688" s="48">
        <v>40135</v>
      </c>
      <c r="B688" s="49">
        <v>103114</v>
      </c>
      <c r="C688" s="49">
        <v>357.1</v>
      </c>
      <c r="D688" s="49">
        <v>0.2286</v>
      </c>
      <c r="E688" s="49">
        <v>9.2799999999999994</v>
      </c>
      <c r="F688" s="49">
        <v>7.93</v>
      </c>
      <c r="G688" s="49">
        <v>9.5299999999999994</v>
      </c>
      <c r="H688" s="36" t="s">
        <v>112</v>
      </c>
      <c r="I688" s="49">
        <v>0.03</v>
      </c>
      <c r="J688" s="49">
        <v>7.9</v>
      </c>
      <c r="K688" s="51">
        <v>24192</v>
      </c>
      <c r="L688" s="31">
        <f>AVERAGE(K684:K688)</f>
        <v>5309.8</v>
      </c>
      <c r="M688" s="38">
        <f>GEOMEAN(K684:K688)</f>
        <v>658.80288819504494</v>
      </c>
      <c r="N688" s="45" t="s">
        <v>434</v>
      </c>
    </row>
    <row r="689" spans="1:14" x14ac:dyDescent="0.3">
      <c r="A689" s="48">
        <v>40147</v>
      </c>
      <c r="B689" s="49">
        <v>103032</v>
      </c>
      <c r="C689" s="49">
        <v>817.3</v>
      </c>
      <c r="D689" s="49">
        <v>0.52300000000000002</v>
      </c>
      <c r="E689" s="49">
        <v>12.02</v>
      </c>
      <c r="F689" s="49">
        <v>8.1300000000000008</v>
      </c>
      <c r="G689" s="49">
        <v>6.58</v>
      </c>
      <c r="H689" s="36" t="s">
        <v>112</v>
      </c>
      <c r="I689" s="49">
        <v>0.2</v>
      </c>
      <c r="J689" s="49">
        <v>7.8</v>
      </c>
      <c r="K689" s="51">
        <v>369</v>
      </c>
    </row>
    <row r="690" spans="1:14" x14ac:dyDescent="0.3">
      <c r="A690" s="48">
        <v>40150</v>
      </c>
      <c r="B690" s="49">
        <v>102859</v>
      </c>
      <c r="C690" s="49">
        <v>374.7</v>
      </c>
      <c r="D690" s="49">
        <v>0.23980000000000001</v>
      </c>
      <c r="E690" s="49">
        <v>10.38</v>
      </c>
      <c r="F690" s="49">
        <v>7.92</v>
      </c>
      <c r="G690" s="49">
        <v>6.89</v>
      </c>
      <c r="H690" s="36" t="s">
        <v>112</v>
      </c>
      <c r="I690" s="49">
        <v>0.28999999999999998</v>
      </c>
      <c r="J690" s="49">
        <v>7.5</v>
      </c>
      <c r="K690" s="51">
        <v>1198</v>
      </c>
    </row>
    <row r="691" spans="1:14" x14ac:dyDescent="0.3">
      <c r="A691" s="48">
        <v>40155</v>
      </c>
      <c r="B691" s="49">
        <v>102532</v>
      </c>
      <c r="C691" s="49">
        <v>968.3</v>
      </c>
      <c r="D691" s="49">
        <v>0.61970000000000003</v>
      </c>
      <c r="E691" s="28" t="s">
        <v>348</v>
      </c>
      <c r="F691" s="49">
        <v>8.07</v>
      </c>
      <c r="G691" s="49">
        <v>2.63</v>
      </c>
      <c r="H691" s="36" t="s">
        <v>112</v>
      </c>
      <c r="I691" s="49">
        <v>0.06</v>
      </c>
      <c r="J691" s="49">
        <v>7.6</v>
      </c>
      <c r="K691" s="51">
        <v>419</v>
      </c>
    </row>
    <row r="692" spans="1:14" x14ac:dyDescent="0.3">
      <c r="A692" s="48">
        <v>40157</v>
      </c>
      <c r="B692" s="49">
        <v>105427</v>
      </c>
      <c r="C692" s="49">
        <v>717</v>
      </c>
      <c r="D692" s="49">
        <v>0.45900000000000002</v>
      </c>
      <c r="E692" s="49">
        <v>14.09</v>
      </c>
      <c r="F692" s="49">
        <v>7.96</v>
      </c>
      <c r="G692" s="49">
        <v>-0.08</v>
      </c>
      <c r="H692" s="36" t="s">
        <v>112</v>
      </c>
      <c r="I692" s="49">
        <v>0.1</v>
      </c>
      <c r="J692" s="49">
        <v>7.7</v>
      </c>
      <c r="K692" s="51">
        <v>733</v>
      </c>
    </row>
    <row r="693" spans="1:14" x14ac:dyDescent="0.3">
      <c r="A693" s="48">
        <v>40162</v>
      </c>
      <c r="B693" s="49"/>
      <c r="C693" s="49">
        <v>839.1</v>
      </c>
      <c r="D693" s="49">
        <v>0.53700000000000003</v>
      </c>
      <c r="E693" s="49">
        <v>17.62</v>
      </c>
      <c r="F693" s="49">
        <v>7.99</v>
      </c>
      <c r="G693" s="49">
        <v>4.04</v>
      </c>
      <c r="H693" s="36" t="s">
        <v>112</v>
      </c>
      <c r="I693" s="49">
        <v>0.09</v>
      </c>
      <c r="J693" s="49">
        <v>7.7</v>
      </c>
      <c r="K693" s="51">
        <v>766</v>
      </c>
      <c r="L693" s="31">
        <f>AVERAGE(K689:K693)</f>
        <v>697</v>
      </c>
      <c r="M693" s="38">
        <f>GEOMEAN(K689:K693)</f>
        <v>635.92513417693579</v>
      </c>
      <c r="N693" s="45" t="s">
        <v>435</v>
      </c>
    </row>
    <row r="694" spans="1:14" x14ac:dyDescent="0.3">
      <c r="A694" s="48">
        <v>40183</v>
      </c>
      <c r="B694" s="49">
        <v>110827</v>
      </c>
      <c r="C694" s="49">
        <v>1579</v>
      </c>
      <c r="D694" s="49">
        <v>1.01</v>
      </c>
      <c r="E694" s="49">
        <v>11.74</v>
      </c>
      <c r="F694" s="49">
        <v>7.72</v>
      </c>
      <c r="G694" s="49">
        <v>0.32</v>
      </c>
      <c r="H694" s="36" t="s">
        <v>112</v>
      </c>
      <c r="I694" s="49">
        <v>0.39</v>
      </c>
      <c r="J694" s="49">
        <v>7.4</v>
      </c>
      <c r="K694" s="51">
        <v>145</v>
      </c>
    </row>
    <row r="695" spans="1:14" x14ac:dyDescent="0.3">
      <c r="A695" s="48">
        <v>40190</v>
      </c>
      <c r="B695" s="49">
        <v>105836</v>
      </c>
      <c r="C695" s="49">
        <v>2493</v>
      </c>
      <c r="D695" s="49">
        <v>1.5960000000000001</v>
      </c>
      <c r="E695" s="49">
        <v>13.5</v>
      </c>
      <c r="F695" s="49">
        <v>7.91</v>
      </c>
      <c r="G695" s="49">
        <v>0.33</v>
      </c>
      <c r="H695" s="36" t="s">
        <v>112</v>
      </c>
      <c r="I695" s="49">
        <v>0.38</v>
      </c>
      <c r="J695" s="49">
        <v>7.3</v>
      </c>
      <c r="K695" s="51">
        <v>63</v>
      </c>
    </row>
    <row r="696" spans="1:14" x14ac:dyDescent="0.3">
      <c r="A696" s="48">
        <v>40192</v>
      </c>
      <c r="B696" s="49">
        <v>100353</v>
      </c>
      <c r="C696" s="49">
        <v>2017</v>
      </c>
      <c r="D696" s="49">
        <v>1.2909999999999999</v>
      </c>
      <c r="E696" s="49">
        <v>13.28</v>
      </c>
      <c r="F696" s="49">
        <v>7.71</v>
      </c>
      <c r="G696" s="49">
        <v>0.97</v>
      </c>
      <c r="H696" s="36" t="s">
        <v>112</v>
      </c>
      <c r="I696" s="49">
        <v>0.05</v>
      </c>
      <c r="J696" s="49">
        <v>7.6</v>
      </c>
      <c r="K696" s="51">
        <v>74</v>
      </c>
    </row>
    <row r="697" spans="1:14" x14ac:dyDescent="0.3">
      <c r="A697" s="48">
        <v>40199</v>
      </c>
      <c r="B697" s="49"/>
      <c r="C697" s="49">
        <v>1843</v>
      </c>
      <c r="D697" s="49">
        <v>1.18</v>
      </c>
      <c r="E697" s="49">
        <v>12.75</v>
      </c>
      <c r="F697" s="49">
        <v>8.14</v>
      </c>
      <c r="G697" s="49">
        <v>2.16</v>
      </c>
      <c r="H697" s="36" t="s">
        <v>112</v>
      </c>
      <c r="I697" s="49">
        <v>0.46</v>
      </c>
      <c r="J697" s="37">
        <v>7</v>
      </c>
      <c r="K697" s="51">
        <v>85</v>
      </c>
    </row>
    <row r="698" spans="1:14" x14ac:dyDescent="0.3">
      <c r="A698" s="48">
        <v>40204</v>
      </c>
      <c r="B698" s="49">
        <v>102918</v>
      </c>
      <c r="C698" s="49">
        <v>1308</v>
      </c>
      <c r="D698" s="49">
        <v>0.83699999999999997</v>
      </c>
      <c r="E698" s="28" t="s">
        <v>348</v>
      </c>
      <c r="F698" s="49">
        <v>7.92</v>
      </c>
      <c r="G698" s="49">
        <v>0.83</v>
      </c>
      <c r="H698" s="36" t="s">
        <v>112</v>
      </c>
      <c r="I698" s="49">
        <v>0.7</v>
      </c>
      <c r="J698" s="49">
        <v>7.4</v>
      </c>
      <c r="K698" s="51">
        <v>6131</v>
      </c>
      <c r="L698" s="31">
        <f>AVERAGE(K695:K698)</f>
        <v>1588.25</v>
      </c>
      <c r="M698" s="38">
        <f>GEOMEAN(K695:K698)</f>
        <v>222.014136098004</v>
      </c>
      <c r="N698" s="45" t="s">
        <v>436</v>
      </c>
    </row>
    <row r="699" spans="1:14" x14ac:dyDescent="0.3">
      <c r="A699" s="48">
        <v>40213</v>
      </c>
      <c r="B699" s="49">
        <v>105441</v>
      </c>
      <c r="C699" s="49">
        <v>858.1</v>
      </c>
      <c r="D699" s="49">
        <v>0.54920000000000002</v>
      </c>
      <c r="E699" s="49">
        <v>13.84</v>
      </c>
      <c r="F699" s="49">
        <v>7.83</v>
      </c>
      <c r="G699" s="49">
        <v>2.14</v>
      </c>
      <c r="H699" s="36" t="s">
        <v>112</v>
      </c>
      <c r="I699" s="49">
        <v>0.27</v>
      </c>
      <c r="J699" s="49">
        <v>6.8</v>
      </c>
      <c r="K699" s="51">
        <v>249</v>
      </c>
    </row>
    <row r="700" spans="1:14" x14ac:dyDescent="0.3">
      <c r="A700" s="48">
        <v>40225</v>
      </c>
      <c r="B700" s="49">
        <v>110020</v>
      </c>
      <c r="C700" s="49">
        <v>4442</v>
      </c>
      <c r="D700" s="49">
        <v>2.843</v>
      </c>
      <c r="E700" s="49">
        <v>15.02</v>
      </c>
      <c r="F700" s="49">
        <v>7.77</v>
      </c>
      <c r="G700" s="49">
        <v>0.39</v>
      </c>
      <c r="H700" s="36" t="s">
        <v>112</v>
      </c>
      <c r="I700" s="49">
        <v>0.3</v>
      </c>
      <c r="J700" s="49">
        <v>7.7</v>
      </c>
      <c r="K700" s="51">
        <v>20</v>
      </c>
    </row>
    <row r="701" spans="1:14" x14ac:dyDescent="0.3">
      <c r="A701" s="48">
        <v>40226</v>
      </c>
      <c r="B701" s="49"/>
      <c r="C701" s="49">
        <v>2658</v>
      </c>
      <c r="D701" s="49">
        <v>1.7010000000000001</v>
      </c>
      <c r="E701" s="49">
        <v>13.78</v>
      </c>
      <c r="F701" s="49">
        <v>8.17</v>
      </c>
      <c r="G701" s="49">
        <v>2.6</v>
      </c>
      <c r="H701" s="36" t="s">
        <v>112</v>
      </c>
      <c r="I701" s="49">
        <v>0.31</v>
      </c>
      <c r="J701" s="49">
        <v>7.8</v>
      </c>
      <c r="K701" s="51">
        <v>10</v>
      </c>
    </row>
    <row r="702" spans="1:14" x14ac:dyDescent="0.3">
      <c r="A702" s="48">
        <v>40231</v>
      </c>
      <c r="F702" s="13" t="s">
        <v>717</v>
      </c>
    </row>
    <row r="703" spans="1:14" x14ac:dyDescent="0.3">
      <c r="A703" s="48">
        <v>40232</v>
      </c>
      <c r="B703" s="49">
        <v>102627</v>
      </c>
      <c r="C703" s="49">
        <v>1944</v>
      </c>
      <c r="D703" s="49">
        <v>1.244</v>
      </c>
      <c r="E703" s="49">
        <v>11.55</v>
      </c>
      <c r="F703" s="49">
        <v>7.59</v>
      </c>
      <c r="G703" s="49">
        <v>3.59</v>
      </c>
      <c r="H703" s="36" t="s">
        <v>112</v>
      </c>
      <c r="I703" s="49">
        <v>0</v>
      </c>
      <c r="J703" s="37">
        <v>7.7</v>
      </c>
      <c r="K703" s="51">
        <v>1354</v>
      </c>
      <c r="L703" s="31">
        <f>AVERAGE(K699:K703)</f>
        <v>408.25</v>
      </c>
      <c r="M703" s="38">
        <f>GEOMEAN(K699:K703)</f>
        <v>90.617484413046057</v>
      </c>
      <c r="N703" s="45" t="s">
        <v>437</v>
      </c>
    </row>
    <row r="704" spans="1:14" x14ac:dyDescent="0.3">
      <c r="A704" s="48">
        <v>40247</v>
      </c>
      <c r="B704" s="49">
        <v>101654</v>
      </c>
      <c r="C704" s="49">
        <v>1890</v>
      </c>
      <c r="D704" s="49">
        <v>1.21</v>
      </c>
      <c r="E704" s="49">
        <v>13</v>
      </c>
      <c r="F704" s="49">
        <v>8.0299999999999994</v>
      </c>
      <c r="G704" s="49">
        <v>9.7799999999999994</v>
      </c>
      <c r="H704" s="36" t="s">
        <v>112</v>
      </c>
      <c r="I704" s="49">
        <v>0.4</v>
      </c>
      <c r="J704" s="49">
        <v>7.7</v>
      </c>
      <c r="K704" s="51">
        <v>52</v>
      </c>
    </row>
    <row r="705" spans="1:31" x14ac:dyDescent="0.3">
      <c r="A705" s="48">
        <v>40254</v>
      </c>
      <c r="B705" s="49">
        <v>104717</v>
      </c>
      <c r="C705" s="49">
        <v>1358</v>
      </c>
      <c r="D705" s="49">
        <v>0.86939999999999995</v>
      </c>
      <c r="E705" s="49">
        <v>10.82</v>
      </c>
      <c r="F705" s="49">
        <v>7.48</v>
      </c>
      <c r="G705" s="49">
        <v>8.18</v>
      </c>
      <c r="H705" s="36" t="s">
        <v>112</v>
      </c>
      <c r="I705" s="49">
        <v>0.4</v>
      </c>
      <c r="J705" s="49">
        <v>7.2</v>
      </c>
      <c r="K705" s="51">
        <v>84</v>
      </c>
    </row>
    <row r="706" spans="1:31" x14ac:dyDescent="0.3">
      <c r="A706" s="48">
        <v>40260</v>
      </c>
      <c r="B706" s="49">
        <v>103315</v>
      </c>
      <c r="C706" s="49">
        <v>1126</v>
      </c>
      <c r="D706" s="49">
        <v>0.72050000000000003</v>
      </c>
      <c r="E706" s="28" t="s">
        <v>348</v>
      </c>
      <c r="F706" s="49">
        <v>7.89</v>
      </c>
      <c r="G706" s="49">
        <v>7.01</v>
      </c>
      <c r="H706" s="36" t="s">
        <v>112</v>
      </c>
      <c r="I706" s="49">
        <v>0.05</v>
      </c>
      <c r="J706" s="49">
        <v>6.6</v>
      </c>
      <c r="K706" s="51">
        <v>987</v>
      </c>
      <c r="O706" s="28" t="s">
        <v>321</v>
      </c>
      <c r="P706" s="28">
        <v>64.3</v>
      </c>
      <c r="Q706" s="28" t="s">
        <v>321</v>
      </c>
      <c r="R706" s="28" t="s">
        <v>321</v>
      </c>
      <c r="S706" s="28" t="s">
        <v>321</v>
      </c>
      <c r="T706" s="28">
        <v>2.1</v>
      </c>
      <c r="U706" s="28" t="s">
        <v>321</v>
      </c>
      <c r="V706" s="28" t="s">
        <v>321</v>
      </c>
      <c r="W706" s="28">
        <v>14.2</v>
      </c>
      <c r="X706" s="28">
        <v>309</v>
      </c>
      <c r="Y706" s="28" t="s">
        <v>321</v>
      </c>
      <c r="Z706" s="28">
        <v>0.52</v>
      </c>
      <c r="AA706" s="28" t="s">
        <v>321</v>
      </c>
      <c r="AB706" s="28">
        <v>45.7</v>
      </c>
      <c r="AC706" s="28" t="s">
        <v>321</v>
      </c>
      <c r="AD706" s="28">
        <v>245</v>
      </c>
      <c r="AE706" s="28" t="s">
        <v>321</v>
      </c>
    </row>
    <row r="707" spans="1:31" x14ac:dyDescent="0.3">
      <c r="A707" s="48">
        <v>40262</v>
      </c>
      <c r="B707" s="49">
        <v>103257</v>
      </c>
      <c r="C707" s="49">
        <v>1695</v>
      </c>
      <c r="D707" s="49">
        <v>1.085</v>
      </c>
      <c r="E707" s="49">
        <v>11.55</v>
      </c>
      <c r="F707" s="49">
        <v>7.88</v>
      </c>
      <c r="G707" s="49">
        <v>10.41</v>
      </c>
      <c r="H707" s="36" t="s">
        <v>112</v>
      </c>
      <c r="I707" s="49">
        <v>0.3</v>
      </c>
      <c r="J707" s="49">
        <v>7.7</v>
      </c>
      <c r="K707" s="51">
        <v>203</v>
      </c>
    </row>
    <row r="708" spans="1:31" x14ac:dyDescent="0.3">
      <c r="A708" s="48">
        <v>40268</v>
      </c>
      <c r="B708" s="49">
        <v>100553</v>
      </c>
      <c r="C708" s="49">
        <v>1527</v>
      </c>
      <c r="D708" s="49">
        <v>0.97699999999999998</v>
      </c>
      <c r="E708" s="49">
        <v>11.83</v>
      </c>
      <c r="F708" s="49">
        <v>7.75</v>
      </c>
      <c r="G708" s="49">
        <v>9.5</v>
      </c>
      <c r="H708" s="36" t="s">
        <v>112</v>
      </c>
      <c r="I708" s="49">
        <v>0.2</v>
      </c>
      <c r="J708" s="49">
        <v>7.7</v>
      </c>
      <c r="K708" s="51">
        <v>109</v>
      </c>
      <c r="L708" s="31">
        <f>AVERAGE(K704:K708)</f>
        <v>287</v>
      </c>
      <c r="M708" s="38">
        <f>GEOMEAN(K704:K708)</f>
        <v>157.00173929920527</v>
      </c>
      <c r="N708" s="45" t="s">
        <v>440</v>
      </c>
    </row>
    <row r="709" spans="1:31" x14ac:dyDescent="0.3">
      <c r="A709" s="48">
        <v>40274</v>
      </c>
      <c r="B709" s="49">
        <v>103029</v>
      </c>
      <c r="C709" s="49">
        <v>844.5</v>
      </c>
      <c r="D709" s="49">
        <v>0.54049999999999998</v>
      </c>
      <c r="E709" s="49">
        <v>7.9</v>
      </c>
      <c r="F709" s="49">
        <v>7.81</v>
      </c>
      <c r="G709" s="49">
        <v>16.28</v>
      </c>
      <c r="H709" s="36" t="s">
        <v>112</v>
      </c>
      <c r="I709" s="49">
        <v>0.44</v>
      </c>
      <c r="J709" s="37">
        <v>7.6</v>
      </c>
      <c r="K709" s="51">
        <v>1421</v>
      </c>
    </row>
    <row r="710" spans="1:31" x14ac:dyDescent="0.3">
      <c r="A710" s="48">
        <v>40280</v>
      </c>
      <c r="B710" s="49">
        <v>110120</v>
      </c>
      <c r="C710" s="49">
        <v>1389</v>
      </c>
      <c r="D710" s="49">
        <v>0.88880000000000003</v>
      </c>
      <c r="E710" s="49">
        <v>11.56</v>
      </c>
      <c r="F710" s="49">
        <v>7.97</v>
      </c>
      <c r="G710" s="49">
        <v>13.86</v>
      </c>
      <c r="H710" s="36" t="s">
        <v>112</v>
      </c>
      <c r="I710" s="49">
        <v>0.56000000000000005</v>
      </c>
      <c r="J710" s="49">
        <v>7.8</v>
      </c>
      <c r="K710" s="51">
        <v>256</v>
      </c>
    </row>
    <row r="711" spans="1:31" x14ac:dyDescent="0.3">
      <c r="A711" s="48">
        <v>40287</v>
      </c>
      <c r="B711" s="49">
        <v>104833</v>
      </c>
      <c r="C711" s="49">
        <v>1393</v>
      </c>
      <c r="D711" s="49">
        <v>0.89200000000000002</v>
      </c>
      <c r="E711" s="49">
        <v>11.22</v>
      </c>
      <c r="F711" s="49">
        <v>8.0299999999999994</v>
      </c>
      <c r="G711" s="49">
        <v>11.13</v>
      </c>
      <c r="H711" s="36" t="s">
        <v>112</v>
      </c>
      <c r="I711" s="49">
        <v>0.1</v>
      </c>
      <c r="J711" s="49">
        <v>7.6</v>
      </c>
      <c r="K711" s="51">
        <v>169</v>
      </c>
    </row>
    <row r="712" spans="1:31" x14ac:dyDescent="0.3">
      <c r="A712" s="48">
        <v>40289</v>
      </c>
      <c r="B712" s="49">
        <v>105343</v>
      </c>
      <c r="C712" s="49">
        <v>1298</v>
      </c>
      <c r="D712" s="49">
        <v>0.83050000000000002</v>
      </c>
      <c r="E712" s="49">
        <v>10.06</v>
      </c>
      <c r="F712" s="49">
        <v>7.97</v>
      </c>
      <c r="G712" s="49">
        <v>13.04</v>
      </c>
      <c r="H712" s="36" t="s">
        <v>112</v>
      </c>
      <c r="I712" s="49">
        <v>0.11</v>
      </c>
      <c r="J712" s="49">
        <v>7.6</v>
      </c>
      <c r="K712" s="51">
        <v>199</v>
      </c>
    </row>
    <row r="713" spans="1:31" x14ac:dyDescent="0.3">
      <c r="A713" s="48">
        <v>40296</v>
      </c>
      <c r="B713" s="49">
        <v>104013</v>
      </c>
      <c r="C713" s="49">
        <v>1265</v>
      </c>
      <c r="D713" s="49">
        <v>0.80940000000000001</v>
      </c>
      <c r="E713" s="49">
        <v>8.15</v>
      </c>
      <c r="F713" s="49">
        <v>7.89</v>
      </c>
      <c r="G713" s="49">
        <v>10.02</v>
      </c>
      <c r="H713" s="36" t="s">
        <v>112</v>
      </c>
      <c r="I713" s="49">
        <v>0.26</v>
      </c>
      <c r="J713" s="49">
        <v>7.5</v>
      </c>
      <c r="K713" s="51">
        <v>109</v>
      </c>
      <c r="L713" s="31">
        <f>AVERAGE(K709:K713)</f>
        <v>430.8</v>
      </c>
      <c r="M713" s="38">
        <f>GEOMEAN(K709:K713)</f>
        <v>266.07254545975258</v>
      </c>
      <c r="N713" s="45" t="s">
        <v>442</v>
      </c>
    </row>
    <row r="714" spans="1:31" x14ac:dyDescent="0.3">
      <c r="A714" s="48">
        <v>40304</v>
      </c>
      <c r="B714" s="49">
        <v>94814</v>
      </c>
      <c r="C714" s="49">
        <v>1172</v>
      </c>
      <c r="D714" s="49">
        <v>0.75</v>
      </c>
      <c r="E714" s="49">
        <v>7.61</v>
      </c>
      <c r="F714" s="49">
        <v>7.77</v>
      </c>
      <c r="G714" s="49">
        <v>15.41</v>
      </c>
      <c r="H714" s="36" t="s">
        <v>112</v>
      </c>
      <c r="I714" s="49">
        <v>0.1</v>
      </c>
      <c r="J714" s="49">
        <v>7.8</v>
      </c>
      <c r="K714" s="51">
        <v>933</v>
      </c>
    </row>
    <row r="715" spans="1:31" x14ac:dyDescent="0.3">
      <c r="A715" s="48">
        <v>40308</v>
      </c>
      <c r="B715" s="49">
        <v>102736</v>
      </c>
      <c r="C715" s="49">
        <v>1164</v>
      </c>
      <c r="D715" s="49">
        <v>0.74519999999999997</v>
      </c>
      <c r="E715" s="49">
        <v>7.77</v>
      </c>
      <c r="F715" s="49">
        <v>7.89</v>
      </c>
      <c r="G715" s="49">
        <v>11.18</v>
      </c>
      <c r="H715" s="36" t="s">
        <v>112</v>
      </c>
      <c r="I715" s="49">
        <v>0.6</v>
      </c>
      <c r="J715" s="49">
        <v>7.7</v>
      </c>
      <c r="K715" s="51">
        <v>708</v>
      </c>
    </row>
    <row r="716" spans="1:31" x14ac:dyDescent="0.3">
      <c r="A716" s="48">
        <v>40311</v>
      </c>
      <c r="B716" s="49">
        <v>102340</v>
      </c>
      <c r="C716" s="49">
        <v>889</v>
      </c>
      <c r="D716" s="49">
        <v>0.56899999999999995</v>
      </c>
      <c r="E716" s="49">
        <v>7.44</v>
      </c>
      <c r="F716" s="49">
        <v>7.97</v>
      </c>
      <c r="G716" s="49">
        <v>17.12</v>
      </c>
      <c r="H716" s="36" t="s">
        <v>112</v>
      </c>
      <c r="I716" s="49">
        <v>0.1</v>
      </c>
      <c r="J716" s="49">
        <v>7.7</v>
      </c>
      <c r="K716" s="51">
        <v>1296</v>
      </c>
    </row>
    <row r="717" spans="1:31" x14ac:dyDescent="0.3">
      <c r="A717" s="48">
        <v>40315</v>
      </c>
      <c r="B717" s="49">
        <v>110144</v>
      </c>
      <c r="C717" s="49">
        <v>845.6</v>
      </c>
      <c r="D717" s="49">
        <v>0.54120000000000001</v>
      </c>
      <c r="E717" s="49">
        <v>9.34</v>
      </c>
      <c r="F717" s="49">
        <v>7.98</v>
      </c>
      <c r="G717" s="49">
        <v>13.87</v>
      </c>
      <c r="H717" s="36" t="s">
        <v>112</v>
      </c>
      <c r="I717" s="49">
        <v>0.06</v>
      </c>
      <c r="J717" s="49">
        <v>7.3</v>
      </c>
      <c r="K717" s="51">
        <v>9208</v>
      </c>
    </row>
    <row r="718" spans="1:31" x14ac:dyDescent="0.3">
      <c r="A718" s="48">
        <v>40318</v>
      </c>
      <c r="B718" s="49">
        <v>101031</v>
      </c>
      <c r="C718" s="49">
        <v>1157</v>
      </c>
      <c r="D718" s="49">
        <v>0.74019999999999997</v>
      </c>
      <c r="E718" s="49">
        <v>9.5500000000000007</v>
      </c>
      <c r="F718" s="49">
        <v>7.97</v>
      </c>
      <c r="G718" s="49">
        <v>14.05</v>
      </c>
      <c r="H718" s="36" t="s">
        <v>112</v>
      </c>
      <c r="I718" s="49">
        <v>0.05</v>
      </c>
      <c r="J718" s="49">
        <v>7.6</v>
      </c>
      <c r="K718" s="51">
        <v>638</v>
      </c>
      <c r="L718" s="31">
        <f>AVERAGE(K714:K718)</f>
        <v>2556.6</v>
      </c>
      <c r="M718" s="38">
        <f>GEOMEAN(K714:K718)</f>
        <v>1381.3418779683263</v>
      </c>
      <c r="N718" s="45" t="s">
        <v>443</v>
      </c>
    </row>
    <row r="719" spans="1:31" x14ac:dyDescent="0.3">
      <c r="A719" s="48">
        <v>40331</v>
      </c>
      <c r="B719" s="13">
        <v>101013</v>
      </c>
      <c r="C719" s="13">
        <v>835</v>
      </c>
      <c r="D719" s="13">
        <v>0.53400000000000003</v>
      </c>
      <c r="E719" s="13">
        <v>7.06</v>
      </c>
      <c r="F719" s="13">
        <v>7.81</v>
      </c>
      <c r="G719" s="13">
        <v>20.65</v>
      </c>
      <c r="H719" s="36" t="s">
        <v>112</v>
      </c>
      <c r="I719" s="13">
        <v>0</v>
      </c>
      <c r="J719" s="13">
        <v>7.8</v>
      </c>
      <c r="K719" s="51">
        <v>1187</v>
      </c>
    </row>
    <row r="720" spans="1:31" x14ac:dyDescent="0.3">
      <c r="A720" s="48">
        <v>40338</v>
      </c>
      <c r="B720" s="49">
        <v>104608</v>
      </c>
      <c r="C720" s="28" t="s">
        <v>348</v>
      </c>
      <c r="D720" s="28" t="s">
        <v>348</v>
      </c>
      <c r="E720" s="28" t="s">
        <v>348</v>
      </c>
      <c r="F720" s="28" t="s">
        <v>348</v>
      </c>
      <c r="G720" s="28" t="s">
        <v>348</v>
      </c>
      <c r="H720" s="36" t="s">
        <v>112</v>
      </c>
      <c r="I720" s="28" t="s">
        <v>348</v>
      </c>
      <c r="J720" s="49">
        <v>7.4</v>
      </c>
      <c r="K720" s="51">
        <v>15531</v>
      </c>
    </row>
    <row r="721" spans="1:31" x14ac:dyDescent="0.3">
      <c r="A721" s="48">
        <v>40346</v>
      </c>
      <c r="B721" s="49">
        <v>104907</v>
      </c>
      <c r="C721" s="49">
        <v>953</v>
      </c>
      <c r="D721" s="49">
        <v>0.61</v>
      </c>
      <c r="E721" s="49">
        <v>8.2100000000000009</v>
      </c>
      <c r="F721" s="49">
        <v>7.75</v>
      </c>
      <c r="G721" s="49">
        <v>20.96</v>
      </c>
      <c r="H721" s="36" t="s">
        <v>112</v>
      </c>
      <c r="I721" s="49">
        <v>0</v>
      </c>
      <c r="J721" s="49">
        <v>7.7</v>
      </c>
      <c r="K721" s="51">
        <v>544</v>
      </c>
    </row>
    <row r="722" spans="1:31" x14ac:dyDescent="0.3">
      <c r="A722" s="48">
        <v>40353</v>
      </c>
      <c r="B722" s="49">
        <v>101217</v>
      </c>
      <c r="C722" s="49">
        <v>951.1</v>
      </c>
      <c r="D722" s="49">
        <v>0.60870000000000002</v>
      </c>
      <c r="E722" s="49">
        <v>7.61</v>
      </c>
      <c r="F722" s="49">
        <v>7.74</v>
      </c>
      <c r="G722" s="49">
        <v>22.03</v>
      </c>
      <c r="H722" s="36" t="s">
        <v>112</v>
      </c>
      <c r="I722" s="49">
        <v>0.1</v>
      </c>
      <c r="J722" s="49">
        <v>7.5</v>
      </c>
      <c r="K722" s="51">
        <v>933</v>
      </c>
    </row>
    <row r="723" spans="1:31" x14ac:dyDescent="0.3">
      <c r="A723" s="48">
        <v>40357</v>
      </c>
      <c r="B723" s="49">
        <v>103612</v>
      </c>
      <c r="C723" s="49">
        <v>496</v>
      </c>
      <c r="D723" s="49">
        <v>0.317</v>
      </c>
      <c r="E723" s="49">
        <v>6.29</v>
      </c>
      <c r="F723" s="49">
        <v>7.62</v>
      </c>
      <c r="G723" s="49">
        <v>23.26</v>
      </c>
      <c r="H723" s="36" t="s">
        <v>112</v>
      </c>
      <c r="I723" s="49">
        <v>0.2</v>
      </c>
      <c r="J723" s="49">
        <v>7.4</v>
      </c>
      <c r="K723" s="51">
        <v>10462</v>
      </c>
      <c r="L723" s="31">
        <f>AVERAGE(K719:K723)</f>
        <v>5731.4</v>
      </c>
      <c r="M723" s="38">
        <f>GEOMEAN(K719:K723)</f>
        <v>2501.2037984991916</v>
      </c>
      <c r="N723" s="45" t="s">
        <v>444</v>
      </c>
    </row>
    <row r="724" spans="1:31" x14ac:dyDescent="0.3">
      <c r="A724" s="48">
        <v>40360</v>
      </c>
      <c r="B724" s="49">
        <v>105301</v>
      </c>
      <c r="C724" s="49">
        <v>1057</v>
      </c>
      <c r="D724" s="49">
        <v>0.67700000000000005</v>
      </c>
      <c r="E724" s="49">
        <v>11.37</v>
      </c>
      <c r="F724" s="49">
        <v>7.76</v>
      </c>
      <c r="G724" s="49">
        <v>18.48</v>
      </c>
      <c r="H724" s="36" t="s">
        <v>112</v>
      </c>
      <c r="I724" s="49">
        <v>0.4</v>
      </c>
      <c r="J724" s="49">
        <v>7.7</v>
      </c>
      <c r="K724" s="51">
        <v>816</v>
      </c>
    </row>
    <row r="725" spans="1:31" x14ac:dyDescent="0.3">
      <c r="A725" s="48">
        <v>40374</v>
      </c>
      <c r="B725" s="49">
        <v>101602</v>
      </c>
      <c r="C725" s="49">
        <v>873</v>
      </c>
      <c r="D725" s="49">
        <v>0.55900000000000005</v>
      </c>
      <c r="E725" s="49">
        <v>6.76</v>
      </c>
      <c r="F725" s="49">
        <v>7.77</v>
      </c>
      <c r="G725" s="49">
        <v>22.67</v>
      </c>
      <c r="H725" s="36" t="s">
        <v>112</v>
      </c>
      <c r="I725" s="49">
        <v>0.8</v>
      </c>
      <c r="J725" s="49">
        <v>7.9</v>
      </c>
      <c r="K725" s="51">
        <v>2282</v>
      </c>
    </row>
    <row r="726" spans="1:31" x14ac:dyDescent="0.3">
      <c r="A726" s="48">
        <v>40380</v>
      </c>
      <c r="B726" s="49">
        <v>105028</v>
      </c>
      <c r="C726" s="49">
        <v>506</v>
      </c>
      <c r="D726" s="49">
        <v>0.32400000000000001</v>
      </c>
      <c r="E726" s="49">
        <v>7.49</v>
      </c>
      <c r="F726" s="49">
        <v>7.59</v>
      </c>
      <c r="G726" s="49">
        <v>23.97</v>
      </c>
      <c r="H726" s="36" t="s">
        <v>112</v>
      </c>
      <c r="I726" s="49">
        <v>0.4</v>
      </c>
      <c r="J726" s="49">
        <v>7.7</v>
      </c>
      <c r="K726" s="51">
        <v>8664</v>
      </c>
      <c r="O726" s="28">
        <v>1.5</v>
      </c>
      <c r="P726" s="28">
        <v>36.700000000000003</v>
      </c>
      <c r="Q726" s="28" t="s">
        <v>321</v>
      </c>
      <c r="R726" s="28" t="s">
        <v>321</v>
      </c>
      <c r="S726" s="28" t="s">
        <v>321</v>
      </c>
      <c r="T726" s="28" t="s">
        <v>321</v>
      </c>
      <c r="U726" s="28" t="s">
        <v>321</v>
      </c>
      <c r="V726" s="28">
        <v>1.1000000000000001</v>
      </c>
      <c r="W726" s="28">
        <v>18.399999999999999</v>
      </c>
      <c r="X726" s="28">
        <v>71.900000000000006</v>
      </c>
      <c r="Y726" s="28" t="s">
        <v>321</v>
      </c>
      <c r="Z726" s="28">
        <v>0.44</v>
      </c>
      <c r="AA726" s="28" t="s">
        <v>321</v>
      </c>
      <c r="AB726" s="28">
        <v>20.6</v>
      </c>
      <c r="AC726" s="28">
        <v>0.309</v>
      </c>
      <c r="AD726" s="28">
        <v>144</v>
      </c>
      <c r="AE726" s="28" t="s">
        <v>321</v>
      </c>
    </row>
    <row r="727" spans="1:31" x14ac:dyDescent="0.3">
      <c r="A727" s="48">
        <v>40381</v>
      </c>
      <c r="C727" s="28" t="s">
        <v>348</v>
      </c>
      <c r="D727" s="28" t="s">
        <v>348</v>
      </c>
      <c r="E727" s="28" t="s">
        <v>348</v>
      </c>
      <c r="F727" s="28" t="s">
        <v>348</v>
      </c>
      <c r="G727" s="28" t="s">
        <v>348</v>
      </c>
      <c r="H727" s="36" t="s">
        <v>112</v>
      </c>
      <c r="I727" s="28" t="s">
        <v>348</v>
      </c>
      <c r="J727" s="28" t="s">
        <v>348</v>
      </c>
      <c r="K727" s="51">
        <v>1860</v>
      </c>
    </row>
    <row r="728" spans="1:31" x14ac:dyDescent="0.3">
      <c r="A728" s="48">
        <v>40387</v>
      </c>
      <c r="B728" s="49">
        <v>100218</v>
      </c>
      <c r="C728" s="49">
        <v>872.4</v>
      </c>
      <c r="D728" s="49">
        <v>0.55830000000000002</v>
      </c>
      <c r="E728" s="49">
        <v>7.34</v>
      </c>
      <c r="F728" s="49">
        <v>7.92</v>
      </c>
      <c r="G728" s="49">
        <v>23.55</v>
      </c>
      <c r="H728" s="36" t="s">
        <v>112</v>
      </c>
      <c r="I728" s="49">
        <v>0.51</v>
      </c>
      <c r="J728" s="49">
        <v>7.9</v>
      </c>
      <c r="K728" s="51">
        <v>708</v>
      </c>
      <c r="L728" s="31">
        <f>AVERAGE(K724:K728)</f>
        <v>2866</v>
      </c>
      <c r="M728" s="38">
        <f>GEOMEAN(K724:K728)</f>
        <v>1842.697679218049</v>
      </c>
      <c r="N728" s="45" t="s">
        <v>447</v>
      </c>
    </row>
    <row r="729" spans="1:31" x14ac:dyDescent="0.3">
      <c r="A729" s="48">
        <v>40393</v>
      </c>
      <c r="B729" s="49">
        <v>103611</v>
      </c>
      <c r="C729" s="49">
        <v>932.9</v>
      </c>
      <c r="D729" s="49">
        <v>0.59699999999999998</v>
      </c>
      <c r="E729" s="49">
        <v>5.75</v>
      </c>
      <c r="F729" s="49">
        <v>7.98</v>
      </c>
      <c r="G729" s="49">
        <v>22.31</v>
      </c>
      <c r="H729" s="36" t="s">
        <v>112</v>
      </c>
      <c r="I729" s="49">
        <v>0.44</v>
      </c>
      <c r="J729" s="49">
        <v>7.7</v>
      </c>
      <c r="K729" s="51">
        <v>3076</v>
      </c>
    </row>
    <row r="730" spans="1:31" x14ac:dyDescent="0.3">
      <c r="A730" s="48">
        <v>40402</v>
      </c>
      <c r="B730" s="49">
        <v>100839</v>
      </c>
      <c r="C730" s="49">
        <v>1026</v>
      </c>
      <c r="D730" s="49">
        <v>0.65700000000000003</v>
      </c>
      <c r="E730" s="49">
        <v>6.69</v>
      </c>
      <c r="F730" s="49">
        <v>7.87</v>
      </c>
      <c r="G730" s="49">
        <v>24.02</v>
      </c>
      <c r="H730" s="36" t="s">
        <v>112</v>
      </c>
      <c r="I730" s="49">
        <v>0.3</v>
      </c>
      <c r="J730" s="49">
        <v>7.7</v>
      </c>
      <c r="K730" s="51">
        <v>1789</v>
      </c>
    </row>
    <row r="731" spans="1:31" x14ac:dyDescent="0.3">
      <c r="A731" s="48">
        <v>40406</v>
      </c>
      <c r="B731" s="49">
        <v>100837</v>
      </c>
      <c r="C731" s="49">
        <v>0.2</v>
      </c>
      <c r="D731" s="49">
        <v>2.0000000000000001E-4</v>
      </c>
      <c r="E731" s="49">
        <v>7.62</v>
      </c>
      <c r="F731" s="49">
        <v>7.7</v>
      </c>
      <c r="G731" s="49">
        <v>20.41</v>
      </c>
      <c r="H731" s="36" t="s">
        <v>112</v>
      </c>
      <c r="I731" s="49">
        <v>0.31</v>
      </c>
      <c r="J731" s="49">
        <v>7.9</v>
      </c>
      <c r="K731" s="51">
        <v>426</v>
      </c>
    </row>
    <row r="732" spans="1:31" x14ac:dyDescent="0.3">
      <c r="A732" s="48">
        <v>40408</v>
      </c>
      <c r="B732" s="49">
        <v>101516</v>
      </c>
      <c r="C732" s="49">
        <v>820.7</v>
      </c>
      <c r="D732" s="49">
        <v>0.52529999999999999</v>
      </c>
      <c r="E732" s="49">
        <v>7.55</v>
      </c>
      <c r="F732" s="49">
        <v>7.46</v>
      </c>
      <c r="G732" s="49">
        <v>21.51</v>
      </c>
      <c r="H732" s="36" t="s">
        <v>112</v>
      </c>
      <c r="I732" s="49">
        <v>0.41</v>
      </c>
      <c r="J732" s="37">
        <v>7.4</v>
      </c>
      <c r="K732" s="51">
        <v>504</v>
      </c>
    </row>
    <row r="733" spans="1:31" x14ac:dyDescent="0.3">
      <c r="A733" s="48">
        <v>40416</v>
      </c>
      <c r="B733" s="49">
        <v>101743</v>
      </c>
      <c r="C733" s="49">
        <v>1015</v>
      </c>
      <c r="D733" s="49">
        <v>0.64990000000000003</v>
      </c>
      <c r="E733" s="49">
        <v>7.76</v>
      </c>
      <c r="F733" s="49">
        <v>7.83</v>
      </c>
      <c r="G733" s="49">
        <v>18.3</v>
      </c>
      <c r="H733" s="36" t="s">
        <v>112</v>
      </c>
      <c r="I733" s="49">
        <v>0.59</v>
      </c>
      <c r="J733" s="49">
        <v>7.4</v>
      </c>
      <c r="K733" s="51">
        <v>278</v>
      </c>
      <c r="L733" s="31">
        <f>AVERAGE(K729:K733)</f>
        <v>1214.5999999999999</v>
      </c>
      <c r="M733" s="38">
        <f>GEOMEAN(K729:K733)</f>
        <v>800.38017091475422</v>
      </c>
      <c r="N733" s="45" t="s">
        <v>449</v>
      </c>
    </row>
    <row r="734" spans="1:31" x14ac:dyDescent="0.3">
      <c r="A734" s="48">
        <v>40421</v>
      </c>
      <c r="B734" s="49">
        <v>95511</v>
      </c>
      <c r="C734" s="49">
        <v>1049</v>
      </c>
      <c r="D734" s="49">
        <v>0.67159999999999997</v>
      </c>
      <c r="E734" s="49">
        <v>6.68</v>
      </c>
      <c r="F734" s="49">
        <v>7.86</v>
      </c>
      <c r="G734" s="49">
        <v>21.58</v>
      </c>
      <c r="H734" s="36" t="s">
        <v>112</v>
      </c>
      <c r="I734" s="49">
        <v>7.0000000000000007E-2</v>
      </c>
      <c r="J734" s="49">
        <v>7.7</v>
      </c>
      <c r="K734" s="51">
        <v>335</v>
      </c>
    </row>
    <row r="735" spans="1:31" x14ac:dyDescent="0.3">
      <c r="A735" s="48">
        <v>40422</v>
      </c>
      <c r="B735" s="49">
        <v>100405</v>
      </c>
      <c r="C735" s="49">
        <v>1060</v>
      </c>
      <c r="D735" s="49">
        <v>0.67810000000000004</v>
      </c>
      <c r="E735" s="49">
        <v>7.34</v>
      </c>
      <c r="F735" s="49">
        <v>7.95</v>
      </c>
      <c r="G735" s="49">
        <v>21.21</v>
      </c>
      <c r="H735" s="36" t="s">
        <v>112</v>
      </c>
      <c r="I735" s="49">
        <v>0.11</v>
      </c>
      <c r="J735" s="49">
        <v>7.5</v>
      </c>
      <c r="K735" s="51">
        <v>395</v>
      </c>
    </row>
    <row r="736" spans="1:31" x14ac:dyDescent="0.3">
      <c r="A736" s="48">
        <v>40435</v>
      </c>
      <c r="B736" s="49">
        <v>103955</v>
      </c>
      <c r="C736" s="49">
        <v>1141</v>
      </c>
      <c r="D736" s="49">
        <v>0.73029999999999995</v>
      </c>
      <c r="E736" s="49">
        <v>8.0299999999999994</v>
      </c>
      <c r="F736" s="49">
        <v>7.9</v>
      </c>
      <c r="G736" s="49">
        <v>18.47</v>
      </c>
      <c r="H736" s="36" t="s">
        <v>112</v>
      </c>
      <c r="I736" s="49">
        <v>0.27</v>
      </c>
      <c r="J736" s="49">
        <v>7.4</v>
      </c>
      <c r="K736" s="51">
        <v>393</v>
      </c>
    </row>
    <row r="737" spans="1:31" x14ac:dyDescent="0.3">
      <c r="A737" s="48">
        <v>40443</v>
      </c>
      <c r="B737" s="49">
        <v>95305</v>
      </c>
      <c r="C737" s="49">
        <v>1063</v>
      </c>
      <c r="D737" s="49">
        <v>0.6804</v>
      </c>
      <c r="E737" s="49">
        <v>5.75</v>
      </c>
      <c r="F737" s="49">
        <v>7.62</v>
      </c>
      <c r="G737" s="49">
        <v>20.69</v>
      </c>
      <c r="H737" s="36" t="s">
        <v>112</v>
      </c>
      <c r="I737" s="49">
        <v>0.04</v>
      </c>
      <c r="J737" s="49">
        <v>7.6</v>
      </c>
      <c r="K737" s="51">
        <v>4352</v>
      </c>
    </row>
    <row r="738" spans="1:31" x14ac:dyDescent="0.3">
      <c r="A738" s="48">
        <v>40449</v>
      </c>
      <c r="B738" s="49">
        <v>104528</v>
      </c>
      <c r="C738" s="49">
        <v>1108</v>
      </c>
      <c r="D738" s="49">
        <v>0.70899999999999996</v>
      </c>
      <c r="E738" s="49">
        <v>9.5399999999999991</v>
      </c>
      <c r="F738" s="49">
        <v>7.83</v>
      </c>
      <c r="G738" s="49">
        <v>14.71</v>
      </c>
      <c r="H738" s="36" t="s">
        <v>112</v>
      </c>
      <c r="I738" s="49">
        <v>0.4</v>
      </c>
      <c r="J738" s="49">
        <v>7.5</v>
      </c>
      <c r="K738" s="51">
        <v>143</v>
      </c>
      <c r="L738" s="31">
        <f>AVERAGE(K734:K738)</f>
        <v>1123.5999999999999</v>
      </c>
      <c r="M738" s="38">
        <f>GEOMEAN(K734:K738)</f>
        <v>503.51437680167538</v>
      </c>
      <c r="N738" s="45" t="s">
        <v>450</v>
      </c>
    </row>
    <row r="739" spans="1:31" x14ac:dyDescent="0.3">
      <c r="A739" s="48">
        <v>40458</v>
      </c>
      <c r="B739" s="49">
        <v>110107</v>
      </c>
      <c r="C739" s="49">
        <v>903.5</v>
      </c>
      <c r="D739" s="49">
        <v>0.57820000000000005</v>
      </c>
      <c r="E739" s="49">
        <v>8.34</v>
      </c>
      <c r="F739" s="49">
        <v>7.84</v>
      </c>
      <c r="G739" s="49">
        <v>12.94</v>
      </c>
      <c r="H739" s="36" t="s">
        <v>112</v>
      </c>
      <c r="I739" s="49">
        <v>0.34</v>
      </c>
      <c r="J739" s="49">
        <v>7.7</v>
      </c>
      <c r="K739" s="51">
        <v>143</v>
      </c>
    </row>
    <row r="740" spans="1:31" x14ac:dyDescent="0.3">
      <c r="A740" s="48">
        <v>40465</v>
      </c>
      <c r="B740" s="49">
        <v>95724</v>
      </c>
      <c r="C740" s="49">
        <v>525.4</v>
      </c>
      <c r="D740" s="49">
        <v>0.33629999999999999</v>
      </c>
      <c r="E740" s="49">
        <v>7.61</v>
      </c>
      <c r="F740" s="49">
        <v>7.71</v>
      </c>
      <c r="G740" s="49">
        <v>13.49</v>
      </c>
      <c r="H740" s="36" t="s">
        <v>112</v>
      </c>
      <c r="I740" s="49">
        <v>0.03</v>
      </c>
      <c r="J740" s="49">
        <v>7.7</v>
      </c>
      <c r="K740" s="51">
        <v>12033</v>
      </c>
    </row>
    <row r="741" spans="1:31" x14ac:dyDescent="0.3">
      <c r="A741" s="48">
        <v>40469</v>
      </c>
      <c r="B741" s="49">
        <v>103318</v>
      </c>
      <c r="C741" s="49">
        <v>780</v>
      </c>
      <c r="D741" s="49">
        <v>0.499</v>
      </c>
      <c r="E741" s="49">
        <v>7.18</v>
      </c>
      <c r="F741" s="49">
        <v>7.78</v>
      </c>
      <c r="G741" s="49">
        <v>11.95</v>
      </c>
      <c r="H741" s="36" t="s">
        <v>112</v>
      </c>
      <c r="I741" s="49">
        <v>0</v>
      </c>
      <c r="J741" s="49">
        <v>7.6</v>
      </c>
      <c r="K741" s="51">
        <v>249</v>
      </c>
    </row>
    <row r="742" spans="1:31" x14ac:dyDescent="0.3">
      <c r="A742" s="48">
        <v>40472</v>
      </c>
      <c r="B742" s="49">
        <v>100954</v>
      </c>
      <c r="C742" s="49">
        <v>939</v>
      </c>
      <c r="D742" s="49">
        <v>0.60099999999999998</v>
      </c>
      <c r="E742" s="49">
        <v>7.49</v>
      </c>
      <c r="F742" s="49">
        <v>7.86</v>
      </c>
      <c r="G742" s="49">
        <v>10.89</v>
      </c>
      <c r="H742" s="36" t="s">
        <v>112</v>
      </c>
      <c r="I742" s="49">
        <v>0.1</v>
      </c>
      <c r="J742" s="49">
        <v>7.2</v>
      </c>
      <c r="K742" s="51">
        <v>146</v>
      </c>
    </row>
    <row r="743" spans="1:31" x14ac:dyDescent="0.3">
      <c r="A743" s="48">
        <v>40477</v>
      </c>
      <c r="B743" s="49">
        <v>93437</v>
      </c>
      <c r="C743" s="49">
        <v>938.4</v>
      </c>
      <c r="D743" s="49">
        <v>0.60060000000000002</v>
      </c>
      <c r="E743" s="49">
        <v>6.19</v>
      </c>
      <c r="F743" s="49">
        <v>7.53</v>
      </c>
      <c r="G743" s="49">
        <v>16.55</v>
      </c>
      <c r="H743" s="36" t="s">
        <v>112</v>
      </c>
      <c r="I743" s="49">
        <v>0.86</v>
      </c>
      <c r="J743" s="49">
        <v>7.5</v>
      </c>
      <c r="K743" s="51">
        <v>441</v>
      </c>
      <c r="L743" s="31">
        <f>AVERAGE(K739:K743)</f>
        <v>2602.4</v>
      </c>
      <c r="M743" s="38">
        <f>GEOMEAN(K739:K743)</f>
        <v>487.68584371199586</v>
      </c>
      <c r="N743" s="45" t="s">
        <v>451</v>
      </c>
      <c r="O743" s="28" t="s">
        <v>321</v>
      </c>
      <c r="P743" s="28">
        <v>75.900000000000006</v>
      </c>
      <c r="Q743" s="28" t="s">
        <v>321</v>
      </c>
      <c r="R743" s="28" t="s">
        <v>321</v>
      </c>
      <c r="S743" s="28" t="s">
        <v>321</v>
      </c>
      <c r="T743" s="28" t="s">
        <v>321</v>
      </c>
      <c r="U743" s="28" t="s">
        <v>321</v>
      </c>
      <c r="V743" s="28" t="s">
        <v>321</v>
      </c>
      <c r="W743" s="28" t="s">
        <v>321</v>
      </c>
      <c r="X743" s="28">
        <v>134</v>
      </c>
      <c r="Y743" s="28" t="s">
        <v>321</v>
      </c>
      <c r="Z743" s="28">
        <v>0.28000000000000003</v>
      </c>
      <c r="AA743" s="28" t="s">
        <v>321</v>
      </c>
      <c r="AB743" s="28">
        <v>70.400000000000006</v>
      </c>
      <c r="AC743" s="28" t="s">
        <v>321</v>
      </c>
      <c r="AD743" s="28">
        <v>299</v>
      </c>
      <c r="AE743" s="28" t="s">
        <v>321</v>
      </c>
    </row>
    <row r="744" spans="1:31" x14ac:dyDescent="0.3">
      <c r="A744" s="48">
        <v>40490</v>
      </c>
      <c r="B744" s="49">
        <v>104539</v>
      </c>
      <c r="C744" s="49">
        <v>1052</v>
      </c>
      <c r="D744" s="49">
        <v>0.67400000000000004</v>
      </c>
      <c r="E744" s="49">
        <v>11.36</v>
      </c>
      <c r="F744" s="49">
        <v>7.68</v>
      </c>
      <c r="G744" s="49">
        <v>6.71</v>
      </c>
      <c r="H744" s="36" t="s">
        <v>112</v>
      </c>
      <c r="I744" s="49">
        <v>0</v>
      </c>
      <c r="J744" s="49">
        <v>7.8</v>
      </c>
      <c r="K744" s="51">
        <v>712</v>
      </c>
    </row>
    <row r="745" spans="1:31" x14ac:dyDescent="0.3">
      <c r="A745" s="48">
        <v>40492</v>
      </c>
      <c r="B745" s="49">
        <v>101815</v>
      </c>
      <c r="C745" s="49">
        <v>1138</v>
      </c>
      <c r="D745" s="49">
        <v>0.72899999999999998</v>
      </c>
      <c r="E745" s="49">
        <v>8.65</v>
      </c>
      <c r="F745" s="49">
        <v>7.76</v>
      </c>
      <c r="G745" s="49">
        <v>8.61</v>
      </c>
      <c r="H745" s="36" t="s">
        <v>112</v>
      </c>
      <c r="I745" s="49">
        <v>0.1</v>
      </c>
      <c r="J745" s="49">
        <v>7.8</v>
      </c>
      <c r="K745" s="51">
        <v>97</v>
      </c>
    </row>
    <row r="746" spans="1:31" x14ac:dyDescent="0.3">
      <c r="A746" s="48">
        <v>40498</v>
      </c>
      <c r="B746" s="49">
        <v>101830</v>
      </c>
      <c r="C746" s="49">
        <v>1080</v>
      </c>
      <c r="D746" s="49">
        <v>0.69099999999999995</v>
      </c>
      <c r="E746" s="49">
        <v>9.59</v>
      </c>
      <c r="F746" s="49">
        <v>7.59</v>
      </c>
      <c r="G746" s="49">
        <v>5.94</v>
      </c>
      <c r="H746" s="36" t="s">
        <v>112</v>
      </c>
      <c r="I746" s="49">
        <v>0.4</v>
      </c>
      <c r="J746" s="49">
        <v>7.5</v>
      </c>
      <c r="K746" s="51">
        <v>422</v>
      </c>
    </row>
    <row r="747" spans="1:31" x14ac:dyDescent="0.3">
      <c r="A747" s="48">
        <v>40500</v>
      </c>
      <c r="B747" s="49">
        <v>104515</v>
      </c>
      <c r="C747" s="49">
        <v>561</v>
      </c>
      <c r="D747" s="49">
        <v>0.35899999999999999</v>
      </c>
      <c r="E747" s="49">
        <v>10.93</v>
      </c>
      <c r="F747" s="49">
        <v>7.93</v>
      </c>
      <c r="G747" s="49">
        <v>6.4</v>
      </c>
      <c r="H747" s="36" t="s">
        <v>112</v>
      </c>
      <c r="I747" s="49">
        <v>0.1</v>
      </c>
      <c r="J747" s="49">
        <v>7.8</v>
      </c>
      <c r="K747" s="51">
        <v>1119</v>
      </c>
    </row>
    <row r="748" spans="1:31" x14ac:dyDescent="0.3">
      <c r="A748" s="48">
        <v>40505</v>
      </c>
      <c r="B748" s="49">
        <v>104053</v>
      </c>
      <c r="C748" s="49">
        <v>297</v>
      </c>
      <c r="D748" s="49">
        <v>0.19</v>
      </c>
      <c r="E748" s="49">
        <v>9.6199999999999992</v>
      </c>
      <c r="F748" s="49">
        <v>7.84</v>
      </c>
      <c r="G748" s="49">
        <v>10.82</v>
      </c>
      <c r="H748" s="36" t="s">
        <v>112</v>
      </c>
      <c r="I748" s="49">
        <v>0</v>
      </c>
      <c r="J748" s="49">
        <v>7.7</v>
      </c>
      <c r="K748" s="51">
        <v>8164</v>
      </c>
      <c r="L748" s="31">
        <f>AVERAGE(K744:K748)</f>
        <v>2102.8000000000002</v>
      </c>
      <c r="M748" s="38">
        <f>GEOMEAN(K744:K748)</f>
        <v>767.46654369826501</v>
      </c>
      <c r="N748" s="45" t="s">
        <v>455</v>
      </c>
    </row>
    <row r="749" spans="1:31" x14ac:dyDescent="0.3">
      <c r="A749" s="48">
        <v>40511</v>
      </c>
      <c r="B749" s="49">
        <v>104040</v>
      </c>
      <c r="C749" s="49">
        <v>878.8</v>
      </c>
      <c r="D749" s="49">
        <v>0.56240000000000001</v>
      </c>
      <c r="E749" s="49">
        <v>12.06</v>
      </c>
      <c r="F749" s="49">
        <v>7.97</v>
      </c>
      <c r="G749" s="49">
        <v>3.43</v>
      </c>
      <c r="H749" s="36" t="s">
        <v>112</v>
      </c>
      <c r="I749" s="49">
        <v>0.34</v>
      </c>
      <c r="J749" s="49">
        <v>7.9</v>
      </c>
      <c r="K749" s="51">
        <v>472</v>
      </c>
    </row>
    <row r="750" spans="1:31" x14ac:dyDescent="0.3">
      <c r="A750" s="48">
        <v>40514</v>
      </c>
      <c r="B750" s="49">
        <v>104045</v>
      </c>
      <c r="C750" s="49">
        <v>814.8</v>
      </c>
      <c r="D750" s="49">
        <v>0.52139999999999997</v>
      </c>
      <c r="E750" s="49">
        <v>13.38</v>
      </c>
      <c r="F750" s="49">
        <v>7.68</v>
      </c>
      <c r="G750" s="49">
        <v>2.4300000000000002</v>
      </c>
      <c r="H750" s="36" t="s">
        <v>112</v>
      </c>
      <c r="I750" s="49">
        <v>0.23</v>
      </c>
      <c r="J750" s="49">
        <v>7.6</v>
      </c>
      <c r="K750" s="51">
        <v>480</v>
      </c>
    </row>
    <row r="751" spans="1:31" x14ac:dyDescent="0.3">
      <c r="A751" s="48">
        <v>40519</v>
      </c>
      <c r="B751" s="49">
        <v>101026</v>
      </c>
      <c r="C751" s="49">
        <v>2722</v>
      </c>
      <c r="D751" s="49">
        <v>1.742</v>
      </c>
      <c r="E751" s="49">
        <v>12.78</v>
      </c>
      <c r="F751" s="49">
        <v>7.66</v>
      </c>
      <c r="G751" s="49">
        <v>0.16</v>
      </c>
      <c r="H751" s="36" t="s">
        <v>112</v>
      </c>
      <c r="I751" s="49">
        <v>0.41</v>
      </c>
      <c r="J751" s="49">
        <v>7.6</v>
      </c>
      <c r="K751" s="51">
        <v>6488</v>
      </c>
    </row>
    <row r="752" spans="1:31" x14ac:dyDescent="0.3">
      <c r="A752" s="48">
        <v>40521</v>
      </c>
      <c r="G752" s="13" t="s">
        <v>421</v>
      </c>
    </row>
    <row r="753" spans="1:31" x14ac:dyDescent="0.3">
      <c r="A753" s="48">
        <v>40526</v>
      </c>
      <c r="G753" s="13" t="s">
        <v>421</v>
      </c>
      <c r="L753" s="31">
        <f>AVERAGE(K749:K753)</f>
        <v>2480</v>
      </c>
      <c r="M753" s="38">
        <f>GEOMEAN(K749:K753)</f>
        <v>1137.0110683816727</v>
      </c>
      <c r="N753" s="45" t="s">
        <v>456</v>
      </c>
    </row>
    <row r="754" spans="1:31" x14ac:dyDescent="0.3">
      <c r="A754" s="48">
        <v>40547</v>
      </c>
      <c r="B754" s="49">
        <v>101940</v>
      </c>
      <c r="C754" s="49">
        <v>1518</v>
      </c>
      <c r="D754" s="49">
        <v>0.97099999999999997</v>
      </c>
      <c r="E754" s="49">
        <v>13.13</v>
      </c>
      <c r="F754" s="49">
        <v>7.67</v>
      </c>
      <c r="G754" s="49">
        <v>0.69</v>
      </c>
      <c r="H754" s="36" t="s">
        <v>112</v>
      </c>
      <c r="I754" s="49">
        <v>0.4</v>
      </c>
      <c r="J754" s="49">
        <v>7.7</v>
      </c>
      <c r="K754" s="51">
        <v>1281</v>
      </c>
    </row>
    <row r="755" spans="1:31" x14ac:dyDescent="0.3">
      <c r="A755" s="48">
        <v>40549</v>
      </c>
      <c r="B755" s="49">
        <v>110459</v>
      </c>
      <c r="C755" s="49">
        <v>1361</v>
      </c>
      <c r="D755" s="49">
        <v>0.871</v>
      </c>
      <c r="E755" s="49">
        <v>9.92</v>
      </c>
      <c r="F755" s="49">
        <v>7.81</v>
      </c>
      <c r="G755" s="49">
        <v>6.69</v>
      </c>
      <c r="H755" s="36" t="s">
        <v>112</v>
      </c>
      <c r="I755" s="49">
        <v>0.6</v>
      </c>
      <c r="J755" s="49">
        <v>7.7</v>
      </c>
      <c r="K755" s="51">
        <v>669</v>
      </c>
    </row>
    <row r="756" spans="1:31" x14ac:dyDescent="0.3">
      <c r="A756" s="48">
        <v>40556</v>
      </c>
      <c r="G756" s="13" t="s">
        <v>421</v>
      </c>
    </row>
    <row r="757" spans="1:31" x14ac:dyDescent="0.3">
      <c r="A757" s="48">
        <v>40563</v>
      </c>
      <c r="B757" s="49">
        <v>105025</v>
      </c>
      <c r="C757" s="49">
        <v>2531</v>
      </c>
      <c r="D757" s="49">
        <v>1.62</v>
      </c>
      <c r="E757" s="49">
        <v>13.95</v>
      </c>
      <c r="F757" s="49">
        <v>7.68</v>
      </c>
      <c r="G757" s="49">
        <v>-0.01</v>
      </c>
      <c r="H757" s="36" t="s">
        <v>112</v>
      </c>
      <c r="I757" s="49">
        <v>0.46</v>
      </c>
      <c r="J757" s="37">
        <v>7.8</v>
      </c>
      <c r="K757" s="51">
        <v>1529</v>
      </c>
    </row>
    <row r="758" spans="1:31" x14ac:dyDescent="0.3">
      <c r="A758" s="48">
        <v>40568</v>
      </c>
      <c r="G758" s="13" t="s">
        <v>421</v>
      </c>
      <c r="L758" s="31">
        <f>AVERAGE(K754:K758)</f>
        <v>1159.6666666666667</v>
      </c>
      <c r="M758" s="38">
        <f>GEOMEAN(K754:K758)</f>
        <v>1094.2777723229617</v>
      </c>
      <c r="N758" s="45" t="s">
        <v>457</v>
      </c>
    </row>
    <row r="759" spans="1:31" x14ac:dyDescent="0.3">
      <c r="A759" s="48">
        <v>40581</v>
      </c>
      <c r="B759" s="49">
        <v>110321</v>
      </c>
      <c r="C759" s="49">
        <v>7308</v>
      </c>
      <c r="D759" s="49">
        <v>4.6769999999999996</v>
      </c>
      <c r="E759" s="49">
        <v>12.56</v>
      </c>
      <c r="F759" s="49">
        <v>7.55</v>
      </c>
      <c r="G759" s="49">
        <v>0.82</v>
      </c>
      <c r="H759" s="36" t="s">
        <v>112</v>
      </c>
      <c r="I759" s="49">
        <v>0.56999999999999995</v>
      </c>
      <c r="J759" s="49">
        <v>7.8</v>
      </c>
      <c r="K759" s="51">
        <v>295</v>
      </c>
    </row>
    <row r="760" spans="1:31" x14ac:dyDescent="0.3">
      <c r="A760" s="48">
        <v>40582</v>
      </c>
      <c r="G760" s="13" t="s">
        <v>719</v>
      </c>
    </row>
    <row r="761" spans="1:31" x14ac:dyDescent="0.3">
      <c r="A761" s="48">
        <v>40584</v>
      </c>
      <c r="G761" s="13" t="s">
        <v>719</v>
      </c>
    </row>
    <row r="762" spans="1:31" x14ac:dyDescent="0.3">
      <c r="A762" s="48">
        <v>40589</v>
      </c>
      <c r="B762" s="49">
        <v>104356</v>
      </c>
      <c r="C762" s="49">
        <v>2220</v>
      </c>
      <c r="D762" s="49">
        <v>1.421</v>
      </c>
      <c r="E762" s="49">
        <v>13.44</v>
      </c>
      <c r="F762" s="49">
        <v>7.92</v>
      </c>
      <c r="G762" s="49">
        <v>0.78</v>
      </c>
      <c r="H762" s="36" t="s">
        <v>112</v>
      </c>
      <c r="I762" s="49">
        <v>0.3</v>
      </c>
      <c r="J762" s="49">
        <v>7.7</v>
      </c>
      <c r="K762" s="51">
        <v>565</v>
      </c>
    </row>
    <row r="763" spans="1:31" x14ac:dyDescent="0.3">
      <c r="A763" s="48">
        <v>40596</v>
      </c>
      <c r="B763" s="49">
        <v>104151</v>
      </c>
      <c r="C763" s="49">
        <v>1600</v>
      </c>
      <c r="D763" s="49">
        <v>1.024</v>
      </c>
      <c r="E763" s="49">
        <v>12.68</v>
      </c>
      <c r="F763" s="49">
        <v>7.76</v>
      </c>
      <c r="G763" s="49">
        <v>3.16</v>
      </c>
      <c r="H763" s="36" t="s">
        <v>112</v>
      </c>
      <c r="I763" s="49">
        <v>0.2</v>
      </c>
      <c r="J763" s="49">
        <v>7.7</v>
      </c>
      <c r="K763" s="51">
        <v>17329</v>
      </c>
      <c r="L763" s="31">
        <f>AVERAGE(K759:K763)</f>
        <v>6063</v>
      </c>
      <c r="M763" s="38">
        <f>GEOMEAN(K759:K763)</f>
        <v>1424.1246003296601</v>
      </c>
      <c r="N763" s="45" t="s">
        <v>458</v>
      </c>
    </row>
    <row r="764" spans="1:31" x14ac:dyDescent="0.3">
      <c r="A764" s="48">
        <v>40611</v>
      </c>
      <c r="B764" s="49">
        <v>90553</v>
      </c>
      <c r="C764" s="49">
        <v>1378</v>
      </c>
      <c r="D764" s="49">
        <v>0.88200000000000001</v>
      </c>
      <c r="E764" s="49">
        <v>12.32</v>
      </c>
      <c r="F764" s="49">
        <v>7.74</v>
      </c>
      <c r="G764" s="49">
        <v>7.39</v>
      </c>
      <c r="H764" s="36" t="s">
        <v>112</v>
      </c>
      <c r="I764" s="49">
        <v>0.3</v>
      </c>
      <c r="J764" s="49">
        <v>7.5</v>
      </c>
      <c r="K764" s="51">
        <v>1450</v>
      </c>
    </row>
    <row r="765" spans="1:31" x14ac:dyDescent="0.3">
      <c r="A765" s="48">
        <v>40618</v>
      </c>
      <c r="B765" s="49">
        <v>104240</v>
      </c>
      <c r="C765" s="49">
        <v>1136</v>
      </c>
      <c r="D765" s="49">
        <v>0.72699999999999998</v>
      </c>
      <c r="E765" s="49">
        <v>12.25</v>
      </c>
      <c r="F765" s="49">
        <v>7.9</v>
      </c>
      <c r="G765" s="49">
        <v>8.2899999999999991</v>
      </c>
      <c r="H765" s="36" t="s">
        <v>112</v>
      </c>
      <c r="I765" s="49">
        <v>0.11</v>
      </c>
      <c r="J765" s="37">
        <v>7.1</v>
      </c>
      <c r="K765" s="51">
        <v>613</v>
      </c>
    </row>
    <row r="766" spans="1:31" x14ac:dyDescent="0.3">
      <c r="A766" s="48">
        <v>40624</v>
      </c>
      <c r="B766" s="49">
        <v>101623</v>
      </c>
      <c r="C766" s="49">
        <v>1452</v>
      </c>
      <c r="D766" s="49">
        <v>0.92910000000000004</v>
      </c>
      <c r="E766" s="49">
        <v>10.9</v>
      </c>
      <c r="F766" s="49">
        <v>7.86</v>
      </c>
      <c r="G766" s="49">
        <v>11.76</v>
      </c>
      <c r="H766" s="36" t="s">
        <v>112</v>
      </c>
      <c r="I766" s="49">
        <v>0.27</v>
      </c>
      <c r="J766" s="49">
        <v>7.8</v>
      </c>
      <c r="K766" s="51">
        <v>228</v>
      </c>
      <c r="O766" s="28">
        <v>1.2</v>
      </c>
      <c r="P766" s="28">
        <v>76.7</v>
      </c>
      <c r="Q766" s="28" t="s">
        <v>321</v>
      </c>
      <c r="R766" s="28" t="s">
        <v>321</v>
      </c>
      <c r="S766" s="28" t="s">
        <v>321</v>
      </c>
      <c r="T766" s="28" t="s">
        <v>321</v>
      </c>
      <c r="U766" s="28" t="s">
        <v>321</v>
      </c>
      <c r="V766" s="28">
        <v>1.1000000000000001</v>
      </c>
      <c r="W766" s="28" t="s">
        <v>321</v>
      </c>
      <c r="X766" s="28">
        <v>287</v>
      </c>
      <c r="Y766" s="28" t="s">
        <v>321</v>
      </c>
      <c r="Z766" s="28">
        <v>0.47</v>
      </c>
      <c r="AA766" s="28" t="s">
        <v>321</v>
      </c>
      <c r="AB766" s="28">
        <v>84.2</v>
      </c>
      <c r="AC766" s="28">
        <v>0.46</v>
      </c>
      <c r="AD766" s="28">
        <v>333</v>
      </c>
      <c r="AE766" s="28" t="s">
        <v>321</v>
      </c>
    </row>
    <row r="767" spans="1:31" x14ac:dyDescent="0.3">
      <c r="A767" s="48">
        <v>40626</v>
      </c>
      <c r="B767" s="49">
        <v>104916</v>
      </c>
      <c r="C767" s="49">
        <v>1441</v>
      </c>
      <c r="D767" s="49">
        <v>0.92259999999999998</v>
      </c>
      <c r="E767" s="49">
        <v>12.12</v>
      </c>
      <c r="F767" s="49">
        <v>7.88</v>
      </c>
      <c r="G767" s="49">
        <v>8.4600000000000009</v>
      </c>
      <c r="H767" s="36" t="s">
        <v>112</v>
      </c>
      <c r="I767" s="49">
        <v>0.32</v>
      </c>
      <c r="J767" s="49">
        <v>7.6</v>
      </c>
      <c r="K767" s="51">
        <v>805</v>
      </c>
    </row>
    <row r="768" spans="1:31" x14ac:dyDescent="0.3">
      <c r="A768" s="48">
        <v>40631</v>
      </c>
      <c r="B768" s="49">
        <v>103937</v>
      </c>
      <c r="C768" s="49">
        <v>1372</v>
      </c>
      <c r="D768" s="49">
        <v>0.87790000000000001</v>
      </c>
      <c r="E768" s="49">
        <v>12.16</v>
      </c>
      <c r="F768" s="49">
        <v>7.68</v>
      </c>
      <c r="G768" s="49">
        <v>7.56</v>
      </c>
      <c r="H768" s="36" t="s">
        <v>112</v>
      </c>
      <c r="I768" s="49">
        <v>0.1</v>
      </c>
      <c r="J768" s="49">
        <v>7.6</v>
      </c>
      <c r="K768" s="51">
        <v>135</v>
      </c>
      <c r="L768" s="31">
        <f>AVERAGE(K764:K768)</f>
        <v>646.20000000000005</v>
      </c>
      <c r="M768" s="38">
        <f>GEOMEAN(K764:K768)</f>
        <v>466.20679008032459</v>
      </c>
      <c r="N768" s="45" t="s">
        <v>461</v>
      </c>
    </row>
    <row r="769" spans="1:14" x14ac:dyDescent="0.3">
      <c r="A769" s="48">
        <v>40638</v>
      </c>
      <c r="B769" s="26">
        <v>0.44173611111111111</v>
      </c>
      <c r="C769" s="13">
        <v>923</v>
      </c>
      <c r="D769" s="13">
        <v>0.59799999999999998</v>
      </c>
      <c r="E769" s="13">
        <v>10.65</v>
      </c>
      <c r="F769" s="13">
        <v>8.08</v>
      </c>
      <c r="G769" s="13">
        <v>9.1</v>
      </c>
      <c r="K769" s="51">
        <v>2187</v>
      </c>
    </row>
    <row r="770" spans="1:14" x14ac:dyDescent="0.3">
      <c r="A770" s="48">
        <v>40644</v>
      </c>
      <c r="B770" s="53">
        <v>0.43865740740740744</v>
      </c>
      <c r="C770" s="13">
        <v>1173</v>
      </c>
      <c r="D770" s="13">
        <v>0.76049999999999995</v>
      </c>
      <c r="E770" s="13">
        <v>8.43</v>
      </c>
      <c r="F770" s="13">
        <v>7.92</v>
      </c>
      <c r="G770" s="13">
        <v>16.5</v>
      </c>
      <c r="K770" s="51">
        <v>373</v>
      </c>
    </row>
    <row r="771" spans="1:14" x14ac:dyDescent="0.3">
      <c r="A771" s="48">
        <v>40651</v>
      </c>
      <c r="B771" s="26">
        <v>0.46179398148148149</v>
      </c>
      <c r="C771" s="13">
        <v>1098</v>
      </c>
      <c r="D771" s="13">
        <v>0.71499999999999997</v>
      </c>
      <c r="E771" s="13">
        <v>8.81</v>
      </c>
      <c r="F771" s="13">
        <v>8.0500000000000007</v>
      </c>
      <c r="G771" s="13">
        <v>13</v>
      </c>
      <c r="K771" s="51">
        <v>650</v>
      </c>
    </row>
    <row r="772" spans="1:14" x14ac:dyDescent="0.3">
      <c r="A772" s="48">
        <v>40653</v>
      </c>
      <c r="B772" s="26">
        <v>0.4468287037037037</v>
      </c>
      <c r="C772" s="13">
        <v>565</v>
      </c>
      <c r="D772" s="13">
        <v>0.36730000000000002</v>
      </c>
      <c r="E772" s="13">
        <v>9.1</v>
      </c>
      <c r="F772" s="13">
        <v>7.74</v>
      </c>
      <c r="G772" s="13">
        <v>11.3</v>
      </c>
      <c r="K772" s="51">
        <v>24192</v>
      </c>
    </row>
    <row r="773" spans="1:14" x14ac:dyDescent="0.3">
      <c r="A773" s="48">
        <v>40660</v>
      </c>
      <c r="B773" s="26">
        <v>0.46252314814814816</v>
      </c>
      <c r="C773" s="13">
        <v>391.8</v>
      </c>
      <c r="D773" s="13">
        <v>0.25480000000000003</v>
      </c>
      <c r="E773" s="13">
        <v>8.93</v>
      </c>
      <c r="F773" s="13">
        <v>7.86</v>
      </c>
      <c r="G773" s="13">
        <v>14.8</v>
      </c>
      <c r="K773" s="51">
        <v>24192</v>
      </c>
      <c r="L773" s="31">
        <f>AVERAGE(K769:K773)</f>
        <v>10318.799999999999</v>
      </c>
      <c r="M773" s="38">
        <f>GEOMEAN(K769:K773)</f>
        <v>3150.3797251900028</v>
      </c>
      <c r="N773" s="45" t="s">
        <v>463</v>
      </c>
    </row>
    <row r="774" spans="1:14" x14ac:dyDescent="0.3">
      <c r="A774" s="48">
        <v>40668</v>
      </c>
      <c r="B774" s="26">
        <v>0.43983796296296296</v>
      </c>
      <c r="C774" s="13">
        <v>995</v>
      </c>
      <c r="D774" s="13">
        <v>0.65</v>
      </c>
      <c r="E774" s="13">
        <v>11.61</v>
      </c>
      <c r="F774" s="13">
        <v>8.09</v>
      </c>
      <c r="G774" s="13">
        <v>10.3</v>
      </c>
      <c r="K774" s="51">
        <v>529</v>
      </c>
    </row>
    <row r="775" spans="1:14" x14ac:dyDescent="0.3">
      <c r="A775" s="48">
        <v>40672</v>
      </c>
      <c r="B775" s="26">
        <v>0.42898148148148146</v>
      </c>
      <c r="C775" s="13">
        <v>951</v>
      </c>
      <c r="D775" s="13">
        <v>0.61750000000000005</v>
      </c>
      <c r="E775" s="13">
        <v>14.06</v>
      </c>
      <c r="F775" s="13">
        <v>8.06</v>
      </c>
      <c r="G775" s="13">
        <v>14.3</v>
      </c>
      <c r="K775" s="51">
        <v>933</v>
      </c>
    </row>
    <row r="776" spans="1:14" x14ac:dyDescent="0.3">
      <c r="A776" s="48">
        <v>40675</v>
      </c>
      <c r="B776" s="26">
        <v>0.44337962962962968</v>
      </c>
      <c r="C776" s="13">
        <v>1112</v>
      </c>
      <c r="D776" s="13">
        <v>0.72150000000000003</v>
      </c>
      <c r="E776" s="13">
        <v>9.81</v>
      </c>
      <c r="F776" s="13">
        <v>7.99</v>
      </c>
      <c r="G776" s="13">
        <v>19</v>
      </c>
      <c r="K776" s="51">
        <v>187</v>
      </c>
    </row>
    <row r="777" spans="1:14" x14ac:dyDescent="0.3">
      <c r="A777" s="48">
        <v>40679</v>
      </c>
      <c r="B777" s="26">
        <v>0.4917361111111111</v>
      </c>
      <c r="C777" s="13">
        <v>780</v>
      </c>
      <c r="D777" s="13">
        <v>0.50700000000000001</v>
      </c>
      <c r="E777" s="13">
        <v>11.35</v>
      </c>
      <c r="F777" s="13">
        <v>8.0500000000000007</v>
      </c>
      <c r="G777" s="13">
        <v>13.4</v>
      </c>
      <c r="H777" s="13">
        <v>739.6</v>
      </c>
      <c r="J777" s="13" t="s">
        <v>599</v>
      </c>
      <c r="K777" s="51">
        <v>2014</v>
      </c>
    </row>
    <row r="778" spans="1:14" x14ac:dyDescent="0.3">
      <c r="A778" s="48">
        <v>40681</v>
      </c>
      <c r="B778" s="26">
        <v>0.43498842592592596</v>
      </c>
      <c r="C778" s="13">
        <v>1028</v>
      </c>
      <c r="D778" s="13">
        <v>0.66949999999999998</v>
      </c>
      <c r="E778" s="13">
        <v>10.28</v>
      </c>
      <c r="F778" s="13">
        <v>7.94</v>
      </c>
      <c r="G778" s="13">
        <v>12.4</v>
      </c>
      <c r="K778" s="51">
        <v>265</v>
      </c>
      <c r="L778" s="31">
        <f>AVERAGE(K774:K778)</f>
        <v>785.6</v>
      </c>
      <c r="M778" s="38">
        <f>GEOMEAN(K774:K778)</f>
        <v>547.64213196636138</v>
      </c>
      <c r="N778" s="45" t="s">
        <v>464</v>
      </c>
    </row>
    <row r="779" spans="1:14" x14ac:dyDescent="0.3">
      <c r="A779" s="48">
        <v>40702</v>
      </c>
      <c r="B779" s="49">
        <v>102840</v>
      </c>
      <c r="C779" s="49">
        <v>1007</v>
      </c>
      <c r="D779" s="49">
        <v>0.64449999999999996</v>
      </c>
      <c r="E779" s="49">
        <v>7.76</v>
      </c>
      <c r="F779" s="49">
        <v>7.7</v>
      </c>
      <c r="G779" s="49">
        <v>22.51</v>
      </c>
      <c r="K779" s="51">
        <v>907</v>
      </c>
    </row>
    <row r="780" spans="1:14" x14ac:dyDescent="0.3">
      <c r="A780" s="48">
        <v>40708</v>
      </c>
      <c r="B780" s="26">
        <v>0.43429398148148146</v>
      </c>
      <c r="C780" s="13">
        <v>951</v>
      </c>
      <c r="D780" s="13">
        <v>0.61750000000000005</v>
      </c>
      <c r="E780" s="13">
        <v>8.4600000000000009</v>
      </c>
      <c r="F780" s="13">
        <v>8.1</v>
      </c>
      <c r="G780" s="13">
        <v>18.2</v>
      </c>
      <c r="K780" s="51">
        <v>2382</v>
      </c>
    </row>
    <row r="781" spans="1:14" x14ac:dyDescent="0.3">
      <c r="A781" s="48">
        <v>40717</v>
      </c>
      <c r="B781" s="26">
        <v>0.41932870370370368</v>
      </c>
      <c r="C781" s="13">
        <v>930</v>
      </c>
      <c r="D781" s="13">
        <v>0.60450000000000004</v>
      </c>
      <c r="E781" s="13">
        <v>7.9</v>
      </c>
      <c r="F781" s="13">
        <v>7.95</v>
      </c>
      <c r="G781" s="13">
        <v>19.5</v>
      </c>
      <c r="K781" s="51">
        <v>2187</v>
      </c>
    </row>
    <row r="782" spans="1:14" x14ac:dyDescent="0.3">
      <c r="A782" s="48">
        <v>40721</v>
      </c>
      <c r="B782" s="26">
        <v>0.42770833333333336</v>
      </c>
      <c r="C782" s="13">
        <v>647</v>
      </c>
      <c r="D782" s="13">
        <v>0.42249999999999999</v>
      </c>
      <c r="E782" s="13">
        <v>7.55</v>
      </c>
      <c r="F782" s="13">
        <v>7.78</v>
      </c>
      <c r="G782" s="13">
        <v>18.8</v>
      </c>
      <c r="K782" s="51">
        <v>19863</v>
      </c>
    </row>
    <row r="783" spans="1:14" x14ac:dyDescent="0.3">
      <c r="A783" s="48">
        <v>40723</v>
      </c>
      <c r="B783" s="26">
        <v>0.4258912037037037</v>
      </c>
      <c r="C783" s="13">
        <v>866</v>
      </c>
      <c r="D783" s="13">
        <v>0.5655</v>
      </c>
      <c r="E783" s="13">
        <v>9.19</v>
      </c>
      <c r="F783" s="13">
        <v>7.92</v>
      </c>
      <c r="G783" s="13">
        <v>18.7</v>
      </c>
      <c r="K783" s="51">
        <v>8164</v>
      </c>
      <c r="L783" s="31">
        <f>AVERAGE(K779:K783)</f>
        <v>6700.6</v>
      </c>
      <c r="M783" s="38">
        <f>GEOMEAN(K779:K783)</f>
        <v>3774.5843348458525</v>
      </c>
      <c r="N783" s="45" t="s">
        <v>465</v>
      </c>
    </row>
    <row r="784" spans="1:14" x14ac:dyDescent="0.3">
      <c r="A784" s="48">
        <v>40724</v>
      </c>
      <c r="B784" s="26">
        <v>0.44618055555555558</v>
      </c>
      <c r="C784" s="13">
        <v>967</v>
      </c>
      <c r="D784" s="13">
        <v>0.63049999999999995</v>
      </c>
      <c r="E784" s="13">
        <v>7.5</v>
      </c>
      <c r="F784" s="13">
        <v>8.01</v>
      </c>
      <c r="G784" s="13">
        <v>20</v>
      </c>
      <c r="K784" s="51">
        <v>4352</v>
      </c>
    </row>
    <row r="785" spans="1:31" x14ac:dyDescent="0.3">
      <c r="A785" s="48">
        <v>40738</v>
      </c>
      <c r="B785" s="26">
        <v>0.43914351851851857</v>
      </c>
      <c r="C785" s="13">
        <v>992</v>
      </c>
      <c r="D785" s="13">
        <v>0.64349999999999996</v>
      </c>
      <c r="E785" s="13">
        <v>7.19</v>
      </c>
      <c r="F785" s="13">
        <v>7.99</v>
      </c>
      <c r="G785" s="13">
        <v>20.7</v>
      </c>
      <c r="K785" s="51">
        <v>1793</v>
      </c>
    </row>
    <row r="786" spans="1:31" x14ac:dyDescent="0.3">
      <c r="A786" s="48">
        <v>40742</v>
      </c>
      <c r="B786" s="54">
        <v>0.40443287037037035</v>
      </c>
      <c r="C786" s="13">
        <v>574</v>
      </c>
      <c r="D786" s="13">
        <v>0.3705</v>
      </c>
      <c r="E786" s="13">
        <v>8.32</v>
      </c>
      <c r="F786" s="13">
        <v>8.1300000000000008</v>
      </c>
      <c r="G786" s="13">
        <v>23.9</v>
      </c>
      <c r="K786" s="51">
        <v>3448</v>
      </c>
    </row>
    <row r="787" spans="1:31" x14ac:dyDescent="0.3">
      <c r="A787" s="48">
        <v>40744</v>
      </c>
      <c r="B787" s="26">
        <v>0.42282407407407407</v>
      </c>
      <c r="C787" s="13">
        <v>974</v>
      </c>
      <c r="D787" s="13">
        <v>0.63049999999999995</v>
      </c>
      <c r="E787" s="13">
        <v>6.47</v>
      </c>
      <c r="F787" s="13">
        <v>8.0299999999999994</v>
      </c>
      <c r="G787" s="13">
        <v>25.1</v>
      </c>
      <c r="K787" s="51">
        <v>2143</v>
      </c>
      <c r="O787" s="28">
        <v>1.6</v>
      </c>
      <c r="P787" s="28">
        <v>74.2</v>
      </c>
      <c r="Q787" s="28" t="s">
        <v>321</v>
      </c>
      <c r="R787" s="28" t="s">
        <v>321</v>
      </c>
      <c r="S787" s="28" t="s">
        <v>321</v>
      </c>
      <c r="T787" s="28" t="s">
        <v>321</v>
      </c>
      <c r="U787" s="28" t="s">
        <v>321</v>
      </c>
      <c r="V787" s="28" t="s">
        <v>321</v>
      </c>
      <c r="W787" s="28" t="s">
        <v>321</v>
      </c>
      <c r="X787" s="28">
        <v>138</v>
      </c>
      <c r="Y787" s="28" t="s">
        <v>321</v>
      </c>
      <c r="Z787" s="28">
        <v>0.53</v>
      </c>
      <c r="AA787" s="28" t="s">
        <v>321</v>
      </c>
      <c r="AB787" s="28">
        <v>87.1</v>
      </c>
      <c r="AC787" s="28" t="s">
        <v>321</v>
      </c>
      <c r="AD787" s="28">
        <v>354</v>
      </c>
      <c r="AE787" s="28" t="s">
        <v>321</v>
      </c>
    </row>
    <row r="788" spans="1:31" x14ac:dyDescent="0.3">
      <c r="A788" s="48">
        <v>40751</v>
      </c>
      <c r="B788" s="54">
        <v>0.43528935185185186</v>
      </c>
      <c r="C788" s="13">
        <v>722</v>
      </c>
      <c r="D788" s="13">
        <v>0.46800000000000003</v>
      </c>
      <c r="E788" s="13">
        <v>6.6</v>
      </c>
      <c r="F788" s="13">
        <v>7.98</v>
      </c>
      <c r="G788" s="13">
        <v>23.9</v>
      </c>
      <c r="K788" s="51">
        <v>749</v>
      </c>
      <c r="L788" s="31">
        <f>AVERAGE(K784:K788)</f>
        <v>2497</v>
      </c>
      <c r="M788" s="38">
        <f>GEOMEAN(K784:K788)</f>
        <v>2123.5773495346502</v>
      </c>
      <c r="N788" s="45" t="s">
        <v>467</v>
      </c>
    </row>
    <row r="789" spans="1:31" x14ac:dyDescent="0.3">
      <c r="A789" s="48">
        <v>40757</v>
      </c>
      <c r="B789" s="26">
        <v>0.43174768518518519</v>
      </c>
      <c r="C789" s="13">
        <v>666</v>
      </c>
      <c r="D789" s="13">
        <v>0.4355</v>
      </c>
      <c r="E789" s="13">
        <v>7.42</v>
      </c>
      <c r="F789" s="13">
        <v>8.1199999999999992</v>
      </c>
      <c r="G789" s="13">
        <v>24.8</v>
      </c>
      <c r="K789" s="51">
        <v>15531</v>
      </c>
    </row>
    <row r="790" spans="1:31" x14ac:dyDescent="0.3">
      <c r="A790" s="48">
        <v>40770</v>
      </c>
      <c r="B790" s="26">
        <v>0.45278935185185182</v>
      </c>
      <c r="C790" s="13">
        <v>492.6</v>
      </c>
      <c r="D790" s="13">
        <v>0.32040000000000002</v>
      </c>
      <c r="E790" s="13">
        <v>7.09</v>
      </c>
      <c r="F790" s="13">
        <v>7.94</v>
      </c>
      <c r="G790" s="13">
        <v>20</v>
      </c>
      <c r="K790" s="51">
        <v>9208</v>
      </c>
    </row>
    <row r="791" spans="1:31" x14ac:dyDescent="0.3">
      <c r="A791" s="48">
        <v>40772</v>
      </c>
      <c r="B791" s="26">
        <v>0.43366898148148153</v>
      </c>
      <c r="C791" s="13">
        <v>591</v>
      </c>
      <c r="D791" s="13">
        <v>0.38350000000000001</v>
      </c>
      <c r="E791" s="13">
        <v>9.67</v>
      </c>
      <c r="F791" s="13">
        <v>7.98</v>
      </c>
      <c r="G791" s="13">
        <v>20</v>
      </c>
      <c r="K791" s="51">
        <v>5172</v>
      </c>
    </row>
    <row r="792" spans="1:31" x14ac:dyDescent="0.3">
      <c r="A792" s="48">
        <v>40778</v>
      </c>
      <c r="B792" s="26">
        <v>0.43025462962962963</v>
      </c>
      <c r="C792" s="13">
        <v>614</v>
      </c>
      <c r="D792" s="13">
        <v>0.39650000000000002</v>
      </c>
      <c r="E792" s="13">
        <v>6.13</v>
      </c>
      <c r="F792" s="13">
        <v>7.85</v>
      </c>
      <c r="G792" s="13">
        <v>20.2</v>
      </c>
      <c r="K792" s="51">
        <v>1439</v>
      </c>
    </row>
    <row r="793" spans="1:31" x14ac:dyDescent="0.3">
      <c r="A793" s="48">
        <v>40784</v>
      </c>
      <c r="B793" s="26">
        <v>0.44842592592592595</v>
      </c>
      <c r="C793" s="13">
        <v>807</v>
      </c>
      <c r="D793" s="13">
        <v>0.52649999999999997</v>
      </c>
      <c r="E793" s="13">
        <v>8.59</v>
      </c>
      <c r="F793" s="13">
        <v>7.98</v>
      </c>
      <c r="G793" s="13">
        <v>19.5</v>
      </c>
      <c r="K793" s="51">
        <v>11199</v>
      </c>
      <c r="L793" s="31">
        <f>AVERAGE(K789:K793)</f>
        <v>8509.7999999999993</v>
      </c>
      <c r="M793" s="38">
        <f>GEOMEAN(K789:K793)</f>
        <v>6535.1063122995411</v>
      </c>
      <c r="N793" s="45" t="s">
        <v>472</v>
      </c>
    </row>
    <row r="794" spans="1:31" x14ac:dyDescent="0.3">
      <c r="A794" s="48">
        <v>40786</v>
      </c>
      <c r="B794" s="26">
        <v>0.44504629629629627</v>
      </c>
      <c r="C794" s="13">
        <v>713</v>
      </c>
      <c r="D794" s="13">
        <v>0.46150000000000002</v>
      </c>
      <c r="E794" s="13">
        <v>6.16</v>
      </c>
      <c r="F794" s="13">
        <v>7.82</v>
      </c>
      <c r="G794" s="13">
        <v>19.8</v>
      </c>
      <c r="K794" s="51">
        <v>24192</v>
      </c>
    </row>
    <row r="795" spans="1:31" x14ac:dyDescent="0.3">
      <c r="A795" s="48">
        <v>40800</v>
      </c>
      <c r="B795" s="26">
        <v>0.44577546296296294</v>
      </c>
      <c r="C795" s="13">
        <v>799</v>
      </c>
      <c r="D795" s="13">
        <v>0.52</v>
      </c>
      <c r="E795" s="13">
        <v>5.29</v>
      </c>
      <c r="F795" s="13">
        <v>7.85</v>
      </c>
      <c r="G795" s="13">
        <v>18.399999999999999</v>
      </c>
      <c r="K795" s="51">
        <v>1187</v>
      </c>
    </row>
    <row r="796" spans="1:31" x14ac:dyDescent="0.3">
      <c r="A796" s="48">
        <v>40807</v>
      </c>
      <c r="B796" s="54">
        <v>0.43657407407407406</v>
      </c>
      <c r="C796" s="13">
        <v>537</v>
      </c>
      <c r="D796" s="13">
        <v>0.34899999999999998</v>
      </c>
      <c r="E796" s="13">
        <v>10.66</v>
      </c>
      <c r="F796" s="13">
        <v>8.09</v>
      </c>
      <c r="G796" s="13">
        <v>19.100000000000001</v>
      </c>
      <c r="K796" s="51">
        <v>5794</v>
      </c>
    </row>
    <row r="797" spans="1:31" x14ac:dyDescent="0.3">
      <c r="A797" s="48">
        <v>40813</v>
      </c>
      <c r="B797" s="54">
        <v>0.43087962962962961</v>
      </c>
      <c r="C797" s="13">
        <v>550</v>
      </c>
      <c r="D797" s="13">
        <v>0.35749999999999998</v>
      </c>
      <c r="E797" s="13">
        <v>8.7799999999999994</v>
      </c>
      <c r="F797" s="13">
        <v>8.07</v>
      </c>
      <c r="G797" s="13">
        <v>15.4</v>
      </c>
      <c r="K797" s="51">
        <v>3873</v>
      </c>
      <c r="L797" s="31">
        <f>AVERAGE(K793:K797)</f>
        <v>9249</v>
      </c>
      <c r="M797" s="38">
        <f>GEOMEAN(K793:K797)</f>
        <v>5911.062414452992</v>
      </c>
      <c r="N797" s="55" t="s">
        <v>473</v>
      </c>
    </row>
    <row r="798" spans="1:31" x14ac:dyDescent="0.3">
      <c r="A798" s="48">
        <v>40822</v>
      </c>
      <c r="B798" s="54">
        <v>0.45203703703703701</v>
      </c>
      <c r="C798" s="13">
        <v>987</v>
      </c>
      <c r="D798" s="13">
        <v>0.64349999999999996</v>
      </c>
      <c r="E798" s="13">
        <v>8.06</v>
      </c>
      <c r="F798" s="13">
        <v>8.1199999999999992</v>
      </c>
      <c r="G798" s="13">
        <v>14.1</v>
      </c>
      <c r="K798" s="56">
        <v>272</v>
      </c>
    </row>
    <row r="799" spans="1:31" x14ac:dyDescent="0.3">
      <c r="A799" s="48">
        <v>40829</v>
      </c>
      <c r="B799" s="26">
        <v>0.45103009259259258</v>
      </c>
      <c r="C799" s="13">
        <v>586</v>
      </c>
      <c r="D799" s="13">
        <v>0.38090000000000002</v>
      </c>
      <c r="E799" s="13">
        <v>7.33</v>
      </c>
      <c r="F799" s="13">
        <v>8.1999999999999993</v>
      </c>
      <c r="G799" s="13">
        <v>16.100000000000001</v>
      </c>
      <c r="K799" s="51">
        <v>24192</v>
      </c>
    </row>
    <row r="800" spans="1:31" x14ac:dyDescent="0.3">
      <c r="A800" s="48">
        <v>40833</v>
      </c>
      <c r="B800" s="26">
        <v>0.45343749999999999</v>
      </c>
      <c r="C800" s="13">
        <v>589</v>
      </c>
      <c r="D800" s="13">
        <v>0.38290000000000002</v>
      </c>
      <c r="E800" s="13">
        <v>8.02</v>
      </c>
      <c r="F800" s="13">
        <v>8.01</v>
      </c>
      <c r="G800" s="13">
        <v>11.6</v>
      </c>
      <c r="K800" s="56">
        <v>428</v>
      </c>
    </row>
    <row r="801" spans="1:31" x14ac:dyDescent="0.3">
      <c r="A801" s="48">
        <v>40836</v>
      </c>
      <c r="B801" s="26">
        <v>0.42113425925925929</v>
      </c>
      <c r="C801" s="13">
        <v>318.7</v>
      </c>
      <c r="D801" s="13">
        <v>0.2074</v>
      </c>
      <c r="E801" s="13">
        <v>9.81</v>
      </c>
      <c r="F801" s="13">
        <v>8.1199999999999992</v>
      </c>
      <c r="G801" s="13">
        <v>10.1</v>
      </c>
      <c r="K801" s="51">
        <v>9804</v>
      </c>
    </row>
    <row r="802" spans="1:31" x14ac:dyDescent="0.3">
      <c r="A802" s="48">
        <v>40841</v>
      </c>
      <c r="B802" s="57">
        <v>0.42422453703703705</v>
      </c>
      <c r="C802" s="13">
        <v>966</v>
      </c>
      <c r="D802" s="13">
        <v>0.63049999999999995</v>
      </c>
      <c r="E802" s="13">
        <v>10.029999999999999</v>
      </c>
      <c r="F802" s="13">
        <v>8.02</v>
      </c>
      <c r="G802" s="13">
        <v>10.7</v>
      </c>
      <c r="K802" s="56">
        <v>121</v>
      </c>
      <c r="L802" s="31">
        <f>AVERAGE(K798:K802)</f>
        <v>6963.4</v>
      </c>
      <c r="M802" s="38">
        <f>GEOMEAN(K798:K802)</f>
        <v>1272.8423711949124</v>
      </c>
      <c r="N802" s="55" t="s">
        <v>474</v>
      </c>
      <c r="O802" s="28">
        <v>1.2</v>
      </c>
      <c r="P802" s="28">
        <v>75.099999999999994</v>
      </c>
      <c r="Q802" s="28" t="s">
        <v>321</v>
      </c>
      <c r="R802" s="28" t="s">
        <v>321</v>
      </c>
      <c r="S802" s="28" t="s">
        <v>321</v>
      </c>
      <c r="T802" s="28" t="s">
        <v>321</v>
      </c>
      <c r="U802" s="28" t="s">
        <v>321</v>
      </c>
      <c r="V802" s="28" t="s">
        <v>321</v>
      </c>
      <c r="W802" s="28" t="s">
        <v>321</v>
      </c>
      <c r="X802" s="28">
        <v>145</v>
      </c>
      <c r="Y802" s="28" t="s">
        <v>321</v>
      </c>
      <c r="Z802" s="28">
        <v>0.73</v>
      </c>
      <c r="AA802" s="28" t="s">
        <v>321</v>
      </c>
      <c r="AB802" s="28">
        <v>75.2</v>
      </c>
      <c r="AC802" s="28" t="s">
        <v>321</v>
      </c>
      <c r="AD802" s="28">
        <v>320</v>
      </c>
      <c r="AE802" s="28" t="s">
        <v>321</v>
      </c>
    </row>
    <row r="803" spans="1:31" x14ac:dyDescent="0.3">
      <c r="A803" s="48">
        <v>40856</v>
      </c>
      <c r="G803" s="49" t="s">
        <v>802</v>
      </c>
    </row>
    <row r="804" spans="1:31" x14ac:dyDescent="0.3">
      <c r="A804" s="48">
        <v>40862</v>
      </c>
      <c r="B804" s="57">
        <v>0.43237268518518518</v>
      </c>
      <c r="C804" s="13">
        <v>351</v>
      </c>
      <c r="D804" s="13">
        <v>0.22819999999999999</v>
      </c>
      <c r="E804" s="13">
        <v>8.41</v>
      </c>
      <c r="F804" s="13">
        <v>8.1</v>
      </c>
      <c r="G804" s="13">
        <v>13</v>
      </c>
      <c r="K804" s="56">
        <v>4569</v>
      </c>
    </row>
    <row r="805" spans="1:31" x14ac:dyDescent="0.3">
      <c r="A805" s="48">
        <v>40864</v>
      </c>
      <c r="B805" s="57">
        <v>0.43237268518518518</v>
      </c>
      <c r="C805" s="13">
        <v>671</v>
      </c>
      <c r="D805" s="13">
        <v>0.43619999999999998</v>
      </c>
      <c r="E805" s="13">
        <v>12.98</v>
      </c>
      <c r="F805" s="13">
        <v>8.1300000000000008</v>
      </c>
      <c r="G805" s="13">
        <v>6.2</v>
      </c>
      <c r="K805" s="56">
        <v>97</v>
      </c>
    </row>
    <row r="806" spans="1:31" x14ac:dyDescent="0.3">
      <c r="A806" s="48">
        <v>40869</v>
      </c>
      <c r="B806" s="26">
        <v>0.4833217592592593</v>
      </c>
      <c r="C806" s="13">
        <v>552</v>
      </c>
      <c r="D806" s="13">
        <v>0.35880000000000001</v>
      </c>
      <c r="E806" s="13">
        <v>10.25</v>
      </c>
      <c r="F806" s="13">
        <v>7.86</v>
      </c>
      <c r="G806" s="13">
        <v>9.1999999999999993</v>
      </c>
      <c r="K806" s="51">
        <v>24192</v>
      </c>
    </row>
    <row r="807" spans="1:31" x14ac:dyDescent="0.3">
      <c r="A807" s="48">
        <v>40875</v>
      </c>
      <c r="B807" s="57">
        <v>0.45454861111111106</v>
      </c>
      <c r="C807" s="13">
        <v>379.3</v>
      </c>
      <c r="D807" s="13">
        <v>0.24640000000000001</v>
      </c>
      <c r="E807" s="13">
        <v>11.54</v>
      </c>
      <c r="F807" s="13">
        <v>7.88</v>
      </c>
      <c r="G807" s="13">
        <v>7.7</v>
      </c>
      <c r="K807" s="56">
        <v>9208</v>
      </c>
      <c r="L807" s="31">
        <f>AVERAGE(K803:K807)</f>
        <v>9516.5</v>
      </c>
      <c r="M807" s="38">
        <f>GEOMEAN(K803:K807)</f>
        <v>3152.1544876686003</v>
      </c>
      <c r="N807" s="55" t="s">
        <v>478</v>
      </c>
    </row>
    <row r="808" spans="1:31" x14ac:dyDescent="0.3">
      <c r="A808" s="48">
        <v>40878</v>
      </c>
      <c r="B808" s="57">
        <v>0.44053240740740746</v>
      </c>
      <c r="C808" s="13">
        <v>1180</v>
      </c>
      <c r="D808" s="13">
        <v>0.76700000000000002</v>
      </c>
      <c r="E808" s="13">
        <v>18.940000000000001</v>
      </c>
      <c r="F808" s="13">
        <v>7.96</v>
      </c>
      <c r="G808" s="13">
        <v>4.5</v>
      </c>
      <c r="K808" s="56">
        <v>3654</v>
      </c>
    </row>
    <row r="809" spans="1:31" x14ac:dyDescent="0.3">
      <c r="A809" s="48">
        <v>40883</v>
      </c>
      <c r="B809" s="26">
        <v>0.43199074074074079</v>
      </c>
      <c r="C809" s="13">
        <v>552</v>
      </c>
      <c r="D809" s="13">
        <v>0.35809999999999997</v>
      </c>
      <c r="E809" s="13">
        <v>12.17</v>
      </c>
      <c r="F809" s="13">
        <v>8.07</v>
      </c>
      <c r="G809" s="13">
        <v>6.1</v>
      </c>
      <c r="K809" s="56">
        <v>6867</v>
      </c>
    </row>
    <row r="810" spans="1:31" x14ac:dyDescent="0.3">
      <c r="A810" s="48">
        <v>40890</v>
      </c>
      <c r="B810" s="54">
        <v>0.41366898148148151</v>
      </c>
      <c r="C810" s="13">
        <v>1095</v>
      </c>
      <c r="D810" s="13">
        <v>0.70850000000000002</v>
      </c>
      <c r="E810" s="13">
        <v>11.77</v>
      </c>
      <c r="F810" s="13">
        <v>7.98</v>
      </c>
      <c r="G810" s="13">
        <v>4</v>
      </c>
      <c r="K810" s="56">
        <v>11199</v>
      </c>
    </row>
    <row r="811" spans="1:31" x14ac:dyDescent="0.3">
      <c r="A811" s="48">
        <v>40897</v>
      </c>
      <c r="B811" s="26">
        <v>0.40819444444444447</v>
      </c>
      <c r="C811" s="13">
        <v>903</v>
      </c>
      <c r="D811" s="13">
        <v>0.58499999999999996</v>
      </c>
      <c r="E811" s="13">
        <v>12.05</v>
      </c>
      <c r="F811" s="13">
        <v>7.99</v>
      </c>
      <c r="G811" s="13">
        <v>7</v>
      </c>
      <c r="K811" s="56">
        <v>5794</v>
      </c>
    </row>
    <row r="812" spans="1:31" x14ac:dyDescent="0.3">
      <c r="A812" s="48">
        <v>40899</v>
      </c>
      <c r="B812" s="26">
        <v>0.43733796296296296</v>
      </c>
      <c r="C812" s="13">
        <v>657</v>
      </c>
      <c r="D812" s="13">
        <v>0.42709999999999998</v>
      </c>
      <c r="E812" s="13">
        <v>11.65</v>
      </c>
      <c r="F812" s="13">
        <v>8.1</v>
      </c>
      <c r="G812" s="13">
        <v>8.1</v>
      </c>
      <c r="K812" s="56">
        <v>7701</v>
      </c>
      <c r="L812" s="31">
        <f>AVERAGE(K808:K812)</f>
        <v>7043</v>
      </c>
      <c r="M812" s="38">
        <f>GEOMEAN(K808:K812)</f>
        <v>6601.5830294540028</v>
      </c>
      <c r="N812" s="55" t="s">
        <v>479</v>
      </c>
    </row>
    <row r="813" spans="1:31" x14ac:dyDescent="0.3">
      <c r="A813" s="48">
        <v>40920</v>
      </c>
      <c r="B813" s="26">
        <v>0.45390046296296299</v>
      </c>
      <c r="C813" s="13">
        <v>807</v>
      </c>
      <c r="D813" s="13">
        <v>0.52649999999999997</v>
      </c>
      <c r="E813" s="13">
        <v>12.65</v>
      </c>
      <c r="F813" s="13">
        <v>8.43</v>
      </c>
      <c r="G813" s="13">
        <v>5.7</v>
      </c>
      <c r="K813" s="59">
        <v>556</v>
      </c>
    </row>
    <row r="814" spans="1:31" x14ac:dyDescent="0.3">
      <c r="A814" s="48">
        <v>40927</v>
      </c>
      <c r="B814" s="26">
        <v>0.41142361111111114</v>
      </c>
      <c r="C814" s="13">
        <v>1105</v>
      </c>
      <c r="D814" s="13">
        <v>0.72150000000000003</v>
      </c>
      <c r="E814" s="13">
        <v>14.32</v>
      </c>
      <c r="F814" s="13">
        <v>7.83</v>
      </c>
      <c r="G814" s="13">
        <v>1.1000000000000001</v>
      </c>
      <c r="K814" s="59">
        <v>583</v>
      </c>
    </row>
    <row r="815" spans="1:31" x14ac:dyDescent="0.3">
      <c r="A815" s="48">
        <v>40933</v>
      </c>
      <c r="B815" s="26">
        <v>0.45800925925925928</v>
      </c>
      <c r="C815" s="13">
        <v>1186</v>
      </c>
      <c r="D815" s="13">
        <v>0.77349999999999997</v>
      </c>
      <c r="E815" s="13">
        <v>12.65</v>
      </c>
      <c r="F815" s="13">
        <v>8.14</v>
      </c>
      <c r="G815" s="13">
        <v>3.2</v>
      </c>
      <c r="K815" s="56">
        <v>426</v>
      </c>
    </row>
    <row r="816" spans="1:31" x14ac:dyDescent="0.3">
      <c r="A816" s="48">
        <v>40939</v>
      </c>
      <c r="B816" s="26">
        <v>0.42400462962962965</v>
      </c>
      <c r="C816" s="13">
        <v>1373</v>
      </c>
      <c r="D816" s="13">
        <v>0.89049999999999996</v>
      </c>
      <c r="E816" s="13">
        <v>13.8</v>
      </c>
      <c r="F816" s="13">
        <v>8.0299999999999994</v>
      </c>
      <c r="G816" s="13">
        <v>5.5</v>
      </c>
      <c r="K816" s="56">
        <v>419</v>
      </c>
    </row>
    <row r="817" spans="1:31" x14ac:dyDescent="0.3">
      <c r="A817" s="48">
        <v>40940</v>
      </c>
      <c r="B817" s="26">
        <v>0.45069444444444445</v>
      </c>
      <c r="C817" s="13">
        <v>696</v>
      </c>
      <c r="D817" s="13">
        <v>0.45240000000000002</v>
      </c>
      <c r="E817" s="13">
        <v>12.89</v>
      </c>
      <c r="F817" s="13">
        <v>8.3699999999999992</v>
      </c>
      <c r="G817" s="13">
        <v>8.4</v>
      </c>
      <c r="K817" s="56">
        <v>10</v>
      </c>
      <c r="L817" s="31">
        <f>AVERAGE(K813:K817)</f>
        <v>398.8</v>
      </c>
      <c r="M817" s="38">
        <f>GEOMEAN(K813:K817)</f>
        <v>225.15074777161587</v>
      </c>
      <c r="N817" s="55" t="s">
        <v>480</v>
      </c>
    </row>
    <row r="818" spans="1:31" x14ac:dyDescent="0.3">
      <c r="A818" s="48">
        <v>40948</v>
      </c>
      <c r="B818" s="26">
        <v>0.4173263888888889</v>
      </c>
      <c r="C818" s="13">
        <v>1289</v>
      </c>
      <c r="D818" s="13">
        <v>0.83850000000000002</v>
      </c>
      <c r="E818" s="13">
        <v>14.38</v>
      </c>
      <c r="F818" s="13">
        <v>7.98</v>
      </c>
      <c r="G818" s="13">
        <v>2.6</v>
      </c>
      <c r="K818" s="56">
        <v>41</v>
      </c>
    </row>
    <row r="819" spans="1:31" x14ac:dyDescent="0.3">
      <c r="A819" s="48">
        <v>40952</v>
      </c>
      <c r="B819" s="26">
        <v>0.45863425925925921</v>
      </c>
      <c r="C819" s="13">
        <v>1689</v>
      </c>
      <c r="D819" s="13">
        <v>1.0985</v>
      </c>
      <c r="E819" s="13">
        <v>17.41</v>
      </c>
      <c r="F819" s="13">
        <v>8.07</v>
      </c>
      <c r="G819" s="13">
        <v>0.3</v>
      </c>
      <c r="K819" s="56">
        <v>31</v>
      </c>
    </row>
    <row r="820" spans="1:31" x14ac:dyDescent="0.3">
      <c r="A820" s="48">
        <v>40960</v>
      </c>
      <c r="B820" s="26">
        <v>0.40444444444444444</v>
      </c>
      <c r="C820" s="13">
        <v>1433</v>
      </c>
      <c r="D820" s="13">
        <v>0.92949999999999999</v>
      </c>
      <c r="E820" s="13">
        <v>13.28</v>
      </c>
      <c r="F820" s="13">
        <v>7.93</v>
      </c>
      <c r="G820" s="13">
        <v>4.4000000000000004</v>
      </c>
      <c r="K820" s="56">
        <v>181</v>
      </c>
    </row>
    <row r="821" spans="1:31" x14ac:dyDescent="0.3">
      <c r="A821" s="48">
        <v>40962</v>
      </c>
      <c r="B821" s="26">
        <v>0.49681712962962959</v>
      </c>
      <c r="C821" s="13">
        <v>1442</v>
      </c>
      <c r="D821" s="13">
        <v>0.93600000000000005</v>
      </c>
      <c r="E821" s="13">
        <v>13.95</v>
      </c>
      <c r="F821" s="13">
        <v>8.35</v>
      </c>
      <c r="G821" s="13">
        <v>5.3</v>
      </c>
      <c r="K821" s="56">
        <v>20</v>
      </c>
    </row>
    <row r="822" spans="1:31" x14ac:dyDescent="0.3">
      <c r="A822" s="48">
        <v>40969</v>
      </c>
      <c r="B822" s="26">
        <v>0.45849537037037041</v>
      </c>
      <c r="C822" s="13">
        <v>1020</v>
      </c>
      <c r="D822" s="13">
        <v>0.66300000000000003</v>
      </c>
      <c r="E822" s="13">
        <v>10.69</v>
      </c>
      <c r="F822" s="13">
        <v>7.94</v>
      </c>
      <c r="G822" s="13">
        <v>7.3</v>
      </c>
      <c r="K822" s="56">
        <v>472</v>
      </c>
      <c r="L822" s="31">
        <f>AVERAGE(K817:K821)</f>
        <v>56.6</v>
      </c>
      <c r="M822" s="38">
        <f>GEOMEAN(K817:K821)</f>
        <v>34.085590663602687</v>
      </c>
      <c r="N822" s="55" t="s">
        <v>481</v>
      </c>
    </row>
    <row r="823" spans="1:31" x14ac:dyDescent="0.3">
      <c r="A823" s="48">
        <v>40981</v>
      </c>
      <c r="B823" s="26">
        <v>0.42767361111111107</v>
      </c>
      <c r="C823" s="13">
        <v>1241</v>
      </c>
      <c r="D823" s="13">
        <v>0.80600000000000005</v>
      </c>
      <c r="E823" s="13">
        <v>9.35</v>
      </c>
      <c r="F823" s="13">
        <v>8.0399999999999991</v>
      </c>
      <c r="G823" s="13">
        <v>11.9</v>
      </c>
      <c r="K823" s="56">
        <v>528</v>
      </c>
      <c r="O823" s="28" t="s">
        <v>321</v>
      </c>
      <c r="P823" s="28">
        <v>77.599999999999994</v>
      </c>
      <c r="Q823" s="28" t="s">
        <v>321</v>
      </c>
      <c r="R823" s="28" t="s">
        <v>321</v>
      </c>
      <c r="S823" s="28" t="s">
        <v>321</v>
      </c>
      <c r="T823" s="28" t="s">
        <v>321</v>
      </c>
      <c r="U823" s="28" t="s">
        <v>321</v>
      </c>
      <c r="V823" s="28" t="s">
        <v>321</v>
      </c>
      <c r="W823" s="28" t="s">
        <v>321</v>
      </c>
      <c r="X823" s="28">
        <v>225</v>
      </c>
      <c r="Y823" s="28" t="s">
        <v>321</v>
      </c>
      <c r="Z823" s="28">
        <v>0.28999999999999998</v>
      </c>
      <c r="AA823" s="28" t="s">
        <v>321</v>
      </c>
      <c r="AB823" s="28">
        <v>68.099999999999994</v>
      </c>
      <c r="AC823" s="28" t="s">
        <v>321</v>
      </c>
      <c r="AD823" s="28">
        <v>324</v>
      </c>
      <c r="AE823" s="28" t="s">
        <v>482</v>
      </c>
    </row>
    <row r="824" spans="1:31" x14ac:dyDescent="0.3">
      <c r="A824" s="48">
        <v>40983</v>
      </c>
      <c r="B824" s="26">
        <v>0.45075231481481487</v>
      </c>
      <c r="C824" s="13">
        <v>1202</v>
      </c>
      <c r="D824" s="13">
        <v>0.78</v>
      </c>
      <c r="E824" s="13">
        <v>9.7100000000000009</v>
      </c>
      <c r="F824" s="13">
        <v>8.0299999999999994</v>
      </c>
      <c r="G824" s="13">
        <v>14.9</v>
      </c>
      <c r="K824" s="56">
        <v>121</v>
      </c>
    </row>
    <row r="825" spans="1:31" x14ac:dyDescent="0.3">
      <c r="A825" s="48">
        <v>40989</v>
      </c>
      <c r="B825" s="26">
        <v>0.41190972222222227</v>
      </c>
      <c r="C825" s="13">
        <v>1162</v>
      </c>
      <c r="D825" s="13">
        <v>0.754</v>
      </c>
      <c r="E825" s="13">
        <v>12.23</v>
      </c>
      <c r="F825" s="13">
        <v>7.93</v>
      </c>
      <c r="G825" s="13">
        <v>16.8</v>
      </c>
      <c r="K825" s="56">
        <v>96</v>
      </c>
    </row>
    <row r="826" spans="1:31" x14ac:dyDescent="0.3">
      <c r="A826" s="48">
        <v>40997</v>
      </c>
      <c r="B826" s="26">
        <v>0.43622685185185189</v>
      </c>
      <c r="C826" s="13">
        <v>1104</v>
      </c>
      <c r="D826" s="13">
        <v>0.71499999999999997</v>
      </c>
      <c r="E826" s="13">
        <v>10.199999999999999</v>
      </c>
      <c r="F826" s="13">
        <v>8.15</v>
      </c>
      <c r="G826" s="13">
        <v>12.2</v>
      </c>
      <c r="K826" s="56">
        <v>226</v>
      </c>
      <c r="L826" s="31">
        <f>AVERAGE(K822:K826)</f>
        <v>288.60000000000002</v>
      </c>
      <c r="M826" s="38">
        <f>GEOMEAN(K822:K826)</f>
        <v>230.75344460235522</v>
      </c>
      <c r="N826" s="55" t="s">
        <v>483</v>
      </c>
    </row>
    <row r="827" spans="1:31" x14ac:dyDescent="0.3">
      <c r="A827" s="48">
        <v>41002</v>
      </c>
      <c r="B827" s="26">
        <v>0.44186342592592592</v>
      </c>
      <c r="C827" s="13">
        <v>868</v>
      </c>
      <c r="D827" s="13">
        <v>0.5655</v>
      </c>
      <c r="E827" s="13">
        <v>9.6300000000000008</v>
      </c>
      <c r="F827" s="13">
        <v>8</v>
      </c>
      <c r="G827" s="13">
        <v>14</v>
      </c>
      <c r="K827" s="56">
        <v>472</v>
      </c>
    </row>
    <row r="828" spans="1:31" x14ac:dyDescent="0.3">
      <c r="A828" s="48">
        <v>41008</v>
      </c>
      <c r="B828" s="54">
        <v>0.4904513888888889</v>
      </c>
      <c r="C828" s="13">
        <v>1007</v>
      </c>
      <c r="D828" s="13">
        <v>0.65649999999999997</v>
      </c>
      <c r="E828" s="13">
        <v>10.31</v>
      </c>
      <c r="F828" s="13">
        <v>8.1199999999999992</v>
      </c>
      <c r="G828" s="13">
        <v>12.2</v>
      </c>
      <c r="K828" s="56">
        <v>203</v>
      </c>
    </row>
    <row r="829" spans="1:31" x14ac:dyDescent="0.3">
      <c r="A829" s="48">
        <v>41010</v>
      </c>
      <c r="B829" s="54">
        <v>0.41651620370370374</v>
      </c>
      <c r="C829" s="13">
        <v>1190</v>
      </c>
      <c r="D829" s="13">
        <v>0.77349999999999997</v>
      </c>
      <c r="E829" s="13">
        <v>10.88</v>
      </c>
      <c r="F829" s="13">
        <v>8.01</v>
      </c>
      <c r="G829" s="13">
        <v>7.1</v>
      </c>
      <c r="K829" s="56">
        <v>389</v>
      </c>
    </row>
    <row r="830" spans="1:31" x14ac:dyDescent="0.3">
      <c r="A830" s="48">
        <v>41018</v>
      </c>
      <c r="B830" s="26">
        <v>0.4246759259259259</v>
      </c>
      <c r="C830" s="13">
        <v>1000</v>
      </c>
      <c r="D830" s="13">
        <v>0.65</v>
      </c>
      <c r="E830" s="13">
        <v>8.9</v>
      </c>
      <c r="F830" s="13">
        <v>7.89</v>
      </c>
      <c r="G830" s="13">
        <v>13.6</v>
      </c>
      <c r="K830" s="56">
        <v>189</v>
      </c>
    </row>
    <row r="831" spans="1:31" x14ac:dyDescent="0.3">
      <c r="A831" s="48">
        <v>41022</v>
      </c>
      <c r="B831" s="54">
        <v>0.44629629629629625</v>
      </c>
      <c r="C831" s="49">
        <v>1129</v>
      </c>
      <c r="D831" s="49">
        <v>0.72260000000000002</v>
      </c>
      <c r="E831" s="28" t="s">
        <v>348</v>
      </c>
      <c r="F831" s="13">
        <v>8.1199999999999992</v>
      </c>
      <c r="G831" s="13">
        <v>9.16</v>
      </c>
      <c r="K831" s="56">
        <v>259</v>
      </c>
      <c r="L831" s="31">
        <f>AVERAGE(K827:K831)</f>
        <v>302.39999999999998</v>
      </c>
      <c r="M831" s="38">
        <f>GEOMEAN(K827:K831)</f>
        <v>283.28908470789293</v>
      </c>
      <c r="N831" s="55" t="s">
        <v>484</v>
      </c>
    </row>
    <row r="832" spans="1:31" x14ac:dyDescent="0.3">
      <c r="A832" s="48">
        <v>41036</v>
      </c>
      <c r="B832" s="54">
        <v>0.43725694444444446</v>
      </c>
      <c r="C832" s="13">
        <v>1065</v>
      </c>
      <c r="D832" s="13">
        <v>0.68899999999999995</v>
      </c>
      <c r="E832" s="13">
        <v>9.0299999999999994</v>
      </c>
      <c r="F832" s="13">
        <v>8.02</v>
      </c>
      <c r="G832" s="13">
        <v>19.3</v>
      </c>
      <c r="K832" s="56">
        <v>187</v>
      </c>
    </row>
    <row r="833" spans="1:31" x14ac:dyDescent="0.3">
      <c r="A833" s="48">
        <v>41045</v>
      </c>
      <c r="B833" s="26">
        <v>0.42532407407407408</v>
      </c>
      <c r="C833" s="13">
        <v>1110</v>
      </c>
      <c r="D833" s="13">
        <v>0.72150000000000003</v>
      </c>
      <c r="E833" s="13">
        <v>7.73</v>
      </c>
      <c r="F833" s="13">
        <v>8.2100000000000009</v>
      </c>
      <c r="G833" s="13">
        <v>16.899999999999999</v>
      </c>
      <c r="K833" s="56">
        <v>211</v>
      </c>
    </row>
    <row r="834" spans="1:31" x14ac:dyDescent="0.3">
      <c r="A834" s="48">
        <v>41046</v>
      </c>
      <c r="B834" s="26">
        <v>0.42074074074074069</v>
      </c>
      <c r="C834" s="13">
        <v>1115</v>
      </c>
      <c r="D834" s="13">
        <v>0.72799999999999998</v>
      </c>
      <c r="E834" s="13">
        <v>9.06</v>
      </c>
      <c r="F834" s="13">
        <v>8.0500000000000007</v>
      </c>
      <c r="G834" s="13">
        <v>14.8</v>
      </c>
      <c r="K834" s="56">
        <v>240</v>
      </c>
    </row>
    <row r="835" spans="1:31" x14ac:dyDescent="0.3">
      <c r="A835" s="48">
        <v>41053</v>
      </c>
      <c r="B835" s="54">
        <v>0.43708333333333332</v>
      </c>
      <c r="C835" s="13">
        <v>1269</v>
      </c>
      <c r="D835" s="13">
        <v>0.82550000000000001</v>
      </c>
      <c r="E835" s="13">
        <v>7.03</v>
      </c>
      <c r="F835" s="13">
        <v>7.99</v>
      </c>
      <c r="G835" s="13">
        <v>18.399999999999999</v>
      </c>
      <c r="K835" s="56">
        <v>432</v>
      </c>
    </row>
    <row r="836" spans="1:31" x14ac:dyDescent="0.3">
      <c r="A836" s="48">
        <v>41059</v>
      </c>
      <c r="B836" s="26">
        <v>0.43446759259259254</v>
      </c>
      <c r="C836" s="13">
        <v>1109</v>
      </c>
      <c r="D836" s="13">
        <v>0.72150000000000003</v>
      </c>
      <c r="E836" s="13">
        <v>7.22</v>
      </c>
      <c r="F836" s="13">
        <v>7.78</v>
      </c>
      <c r="G836" s="13">
        <v>19.399999999999999</v>
      </c>
      <c r="K836" s="56">
        <v>794</v>
      </c>
      <c r="L836" s="31">
        <f>AVERAGE(K832:K836)</f>
        <v>372.8</v>
      </c>
      <c r="M836" s="38">
        <f>GEOMEAN(K832:K836)</f>
        <v>317.9273649657494</v>
      </c>
      <c r="N836" s="55" t="s">
        <v>485</v>
      </c>
    </row>
    <row r="837" spans="1:31" x14ac:dyDescent="0.3">
      <c r="A837" s="48">
        <v>41067</v>
      </c>
      <c r="B837" s="26">
        <v>0.43629629629629635</v>
      </c>
      <c r="C837" s="13">
        <v>1034</v>
      </c>
      <c r="D837" s="13">
        <v>0.66949999999999998</v>
      </c>
      <c r="E837" s="13">
        <v>8.06</v>
      </c>
      <c r="F837" s="13">
        <v>7.97</v>
      </c>
      <c r="G837" s="13">
        <v>16.399999999999999</v>
      </c>
      <c r="K837" s="56">
        <v>272</v>
      </c>
    </row>
    <row r="838" spans="1:31" x14ac:dyDescent="0.3">
      <c r="A838" s="48">
        <v>41071</v>
      </c>
      <c r="B838" s="26">
        <v>0.41975694444444445</v>
      </c>
      <c r="C838" s="13">
        <v>1249</v>
      </c>
      <c r="D838" s="13">
        <v>0.8125</v>
      </c>
      <c r="E838" s="13">
        <v>6.34</v>
      </c>
      <c r="F838" s="13">
        <v>7.87</v>
      </c>
      <c r="G838" s="13">
        <v>20.7</v>
      </c>
      <c r="K838" s="56">
        <v>240</v>
      </c>
    </row>
    <row r="839" spans="1:31" x14ac:dyDescent="0.3">
      <c r="A839" s="48">
        <v>41074</v>
      </c>
      <c r="B839" s="26">
        <v>0.43152777777777779</v>
      </c>
      <c r="C839" s="13">
        <v>2196</v>
      </c>
      <c r="D839" s="37" t="s">
        <v>267</v>
      </c>
      <c r="E839" s="13">
        <v>7.22</v>
      </c>
      <c r="F839" s="13">
        <v>7.87</v>
      </c>
      <c r="G839" s="13">
        <v>17.8</v>
      </c>
      <c r="K839" s="56">
        <v>309</v>
      </c>
    </row>
    <row r="840" spans="1:31" x14ac:dyDescent="0.3">
      <c r="A840" s="48">
        <v>41080</v>
      </c>
      <c r="B840" s="26">
        <v>0.43636574074074069</v>
      </c>
      <c r="C840" s="13">
        <v>1108</v>
      </c>
      <c r="D840" s="13">
        <v>0.72150000000000003</v>
      </c>
      <c r="E840" s="13">
        <v>6.52</v>
      </c>
      <c r="F840" s="13">
        <v>7.85</v>
      </c>
      <c r="G840" s="13">
        <v>22.3</v>
      </c>
      <c r="K840" s="56">
        <v>393</v>
      </c>
    </row>
    <row r="841" spans="1:31" x14ac:dyDescent="0.3">
      <c r="A841" s="48">
        <v>41088</v>
      </c>
      <c r="B841" s="26">
        <v>0.42185185185185187</v>
      </c>
      <c r="C841" s="13">
        <v>1187</v>
      </c>
      <c r="D841" s="13">
        <v>0.77349999999999997</v>
      </c>
      <c r="E841" s="13">
        <v>4.01</v>
      </c>
      <c r="F841" s="13">
        <v>7.79</v>
      </c>
      <c r="G841" s="13">
        <v>20.6</v>
      </c>
      <c r="K841" s="56">
        <v>3448</v>
      </c>
      <c r="L841" s="31">
        <f>AVERAGE(K837:K841)</f>
        <v>932.4</v>
      </c>
      <c r="M841" s="38">
        <f>GEOMEAN(K837:K841)</f>
        <v>486.7878013948141</v>
      </c>
      <c r="N841" s="55" t="s">
        <v>486</v>
      </c>
    </row>
    <row r="842" spans="1:31" x14ac:dyDescent="0.3">
      <c r="A842" s="48">
        <v>41099</v>
      </c>
      <c r="B842" s="54">
        <v>0.4321875</v>
      </c>
      <c r="C842" s="13">
        <v>1061</v>
      </c>
      <c r="D842" s="13">
        <v>0.68899999999999995</v>
      </c>
      <c r="E842" s="13">
        <v>4.88</v>
      </c>
      <c r="F842" s="13">
        <v>7.95</v>
      </c>
      <c r="G842" s="13">
        <v>22.9</v>
      </c>
      <c r="K842" s="56">
        <v>4360</v>
      </c>
    </row>
    <row r="843" spans="1:31" x14ac:dyDescent="0.3">
      <c r="A843" s="48">
        <v>41106</v>
      </c>
      <c r="B843" s="26">
        <v>0.44692129629629629</v>
      </c>
      <c r="C843" s="13">
        <v>997</v>
      </c>
      <c r="D843" s="13">
        <v>0.65</v>
      </c>
      <c r="E843" s="13">
        <v>4.95</v>
      </c>
      <c r="F843" s="13">
        <v>7.96</v>
      </c>
      <c r="G843" s="13">
        <v>24.4</v>
      </c>
      <c r="K843" s="56">
        <v>17329</v>
      </c>
    </row>
    <row r="844" spans="1:31" x14ac:dyDescent="0.3">
      <c r="A844" s="48">
        <v>41109</v>
      </c>
      <c r="B844" s="26">
        <v>0.43688657407407411</v>
      </c>
      <c r="C844" s="13">
        <v>878</v>
      </c>
      <c r="D844" s="13">
        <v>0.57199999999999995</v>
      </c>
      <c r="E844" s="13">
        <v>5.98</v>
      </c>
      <c r="F844" s="13">
        <v>8.0299999999999994</v>
      </c>
      <c r="G844" s="13">
        <v>24.2</v>
      </c>
      <c r="K844" s="56">
        <v>6867</v>
      </c>
    </row>
    <row r="845" spans="1:31" x14ac:dyDescent="0.3">
      <c r="A845" s="48">
        <v>41120</v>
      </c>
      <c r="B845" s="26">
        <v>0.42495370370370367</v>
      </c>
      <c r="C845" s="13">
        <v>877</v>
      </c>
      <c r="D845" s="13">
        <v>0.57199999999999995</v>
      </c>
      <c r="E845" s="13">
        <v>7.65</v>
      </c>
      <c r="F845" s="13">
        <v>8.09</v>
      </c>
      <c r="G845" s="13">
        <v>22.1</v>
      </c>
      <c r="K845" s="56">
        <v>833</v>
      </c>
    </row>
    <row r="846" spans="1:31" x14ac:dyDescent="0.3">
      <c r="A846" s="48">
        <v>41121</v>
      </c>
      <c r="B846" s="26">
        <v>0.47180555555555559</v>
      </c>
      <c r="C846" s="13">
        <v>941</v>
      </c>
      <c r="D846" s="13">
        <v>0.61099999999999999</v>
      </c>
      <c r="E846" s="13">
        <v>7.61</v>
      </c>
      <c r="F846" s="13">
        <v>8.0299999999999994</v>
      </c>
      <c r="G846" s="13">
        <v>22.8</v>
      </c>
      <c r="K846" s="56">
        <v>2105</v>
      </c>
      <c r="L846" s="31">
        <f>AVERAGE(K842:K846)</f>
        <v>6298.8</v>
      </c>
      <c r="M846" s="38">
        <f>GEOMEAN(K842:K846)</f>
        <v>3906.4730090716566</v>
      </c>
      <c r="N846" s="55" t="s">
        <v>487</v>
      </c>
      <c r="O846" s="28">
        <v>4.5</v>
      </c>
      <c r="P846" s="28">
        <v>119</v>
      </c>
      <c r="Q846" s="28" t="s">
        <v>321</v>
      </c>
      <c r="R846" s="28" t="s">
        <v>321</v>
      </c>
      <c r="S846" s="28" t="s">
        <v>321</v>
      </c>
      <c r="T846" s="28">
        <v>17.600000000000001</v>
      </c>
      <c r="U846" s="28" t="s">
        <v>321</v>
      </c>
      <c r="V846" s="28">
        <v>4.4000000000000004</v>
      </c>
      <c r="W846" s="28">
        <v>65.2</v>
      </c>
      <c r="X846" s="28">
        <v>120</v>
      </c>
      <c r="Y846" s="28" t="s">
        <v>321</v>
      </c>
      <c r="Z846" s="28">
        <v>0.37</v>
      </c>
      <c r="AA846" s="28" t="s">
        <v>321</v>
      </c>
      <c r="AB846" s="28">
        <v>81.599999999999994</v>
      </c>
      <c r="AC846" s="28" t="s">
        <v>321</v>
      </c>
      <c r="AD846" s="28">
        <v>388</v>
      </c>
      <c r="AE846" s="28" t="s">
        <v>321</v>
      </c>
    </row>
    <row r="847" spans="1:31" x14ac:dyDescent="0.3">
      <c r="A847" s="48">
        <v>41129</v>
      </c>
      <c r="B847" s="54">
        <v>0.37756944444444446</v>
      </c>
      <c r="C847" s="13">
        <v>792</v>
      </c>
      <c r="D847" s="13">
        <v>0.51349999999999996</v>
      </c>
      <c r="E847" s="13">
        <v>6.19</v>
      </c>
      <c r="F847" s="13">
        <v>7.88</v>
      </c>
      <c r="G847" s="13">
        <v>22.3</v>
      </c>
      <c r="K847" s="56">
        <v>1153</v>
      </c>
    </row>
    <row r="848" spans="1:31" x14ac:dyDescent="0.3">
      <c r="A848" s="48">
        <v>41137</v>
      </c>
      <c r="C848" s="28" t="s">
        <v>267</v>
      </c>
      <c r="D848" s="28" t="s">
        <v>267</v>
      </c>
      <c r="E848" s="28" t="s">
        <v>267</v>
      </c>
      <c r="F848" s="28" t="s">
        <v>267</v>
      </c>
      <c r="G848" s="28" t="s">
        <v>267</v>
      </c>
      <c r="K848" s="56">
        <v>1137</v>
      </c>
    </row>
    <row r="849" spans="1:31" x14ac:dyDescent="0.3">
      <c r="A849" s="48">
        <v>41143</v>
      </c>
      <c r="B849" s="30">
        <v>0.42001157407407402</v>
      </c>
      <c r="C849" s="13">
        <v>863</v>
      </c>
      <c r="D849" s="13">
        <v>0.55900000000000005</v>
      </c>
      <c r="E849" s="13">
        <v>7.9</v>
      </c>
      <c r="F849" s="13">
        <v>8.0399999999999991</v>
      </c>
      <c r="G849" s="13">
        <v>18</v>
      </c>
      <c r="K849" s="56">
        <v>588</v>
      </c>
    </row>
    <row r="850" spans="1:31" x14ac:dyDescent="0.3">
      <c r="A850" s="48">
        <v>41148</v>
      </c>
      <c r="B850" s="26">
        <v>0.45108796296296294</v>
      </c>
      <c r="C850" s="13">
        <v>337.6</v>
      </c>
      <c r="D850" s="13">
        <v>0.21970000000000001</v>
      </c>
      <c r="E850" s="13">
        <v>7.98</v>
      </c>
      <c r="F850" s="13">
        <v>7.76</v>
      </c>
      <c r="G850" s="13">
        <v>23.4</v>
      </c>
      <c r="K850" s="51">
        <v>24192</v>
      </c>
    </row>
    <row r="851" spans="1:31" x14ac:dyDescent="0.3">
      <c r="A851" s="48">
        <v>41151</v>
      </c>
      <c r="B851" s="26">
        <v>0.43300925925925932</v>
      </c>
      <c r="C851" s="13">
        <v>736</v>
      </c>
      <c r="D851" s="13">
        <v>0.48099999999999998</v>
      </c>
      <c r="E851" s="13">
        <v>8.44</v>
      </c>
      <c r="F851" s="13">
        <v>7.98</v>
      </c>
      <c r="G851" s="13">
        <v>20.100000000000001</v>
      </c>
      <c r="K851" s="56">
        <v>166</v>
      </c>
      <c r="L851" s="31">
        <f>AVERAGE(K847:K851)</f>
        <v>5447.2</v>
      </c>
      <c r="M851" s="38">
        <f>GEOMEAN(K847:K851)</f>
        <v>1253.5723143102778</v>
      </c>
      <c r="N851" s="55" t="s">
        <v>488</v>
      </c>
    </row>
    <row r="852" spans="1:31" x14ac:dyDescent="0.3">
      <c r="A852" s="48">
        <v>41157</v>
      </c>
      <c r="B852" s="26">
        <v>0.44792824074074072</v>
      </c>
      <c r="C852" s="13">
        <v>742</v>
      </c>
      <c r="D852" s="13">
        <v>0.48099999999999998</v>
      </c>
      <c r="E852" s="13">
        <v>7.41</v>
      </c>
      <c r="F852" s="13">
        <v>7.93</v>
      </c>
      <c r="G852" s="13">
        <v>23.2</v>
      </c>
      <c r="K852" s="56">
        <v>933</v>
      </c>
    </row>
    <row r="853" spans="1:31" x14ac:dyDescent="0.3">
      <c r="A853" s="48">
        <v>41163</v>
      </c>
      <c r="B853" s="26">
        <v>0.42547453703703703</v>
      </c>
      <c r="C853" s="13">
        <v>924</v>
      </c>
      <c r="D853" s="13">
        <v>0.59799999999999998</v>
      </c>
      <c r="E853" s="13">
        <v>7.62</v>
      </c>
      <c r="F853" s="13">
        <v>7.79</v>
      </c>
      <c r="G853" s="13">
        <v>17.7</v>
      </c>
      <c r="K853" s="56">
        <v>1664</v>
      </c>
    </row>
    <row r="854" spans="1:31" x14ac:dyDescent="0.3">
      <c r="A854" s="48">
        <v>41165</v>
      </c>
      <c r="B854" s="26">
        <v>0.4289930555555555</v>
      </c>
      <c r="C854" s="13">
        <v>964</v>
      </c>
      <c r="D854" s="13">
        <v>0.624</v>
      </c>
      <c r="E854" s="13">
        <v>5.2</v>
      </c>
      <c r="F854" s="13">
        <v>7.73</v>
      </c>
      <c r="G854" s="13">
        <v>19.7</v>
      </c>
      <c r="K854" s="56">
        <v>1565</v>
      </c>
    </row>
    <row r="855" spans="1:31" x14ac:dyDescent="0.3">
      <c r="A855" s="48">
        <v>41171</v>
      </c>
      <c r="B855" s="26">
        <v>0.4305208333333333</v>
      </c>
      <c r="C855" s="13">
        <v>1097</v>
      </c>
      <c r="D855" s="13">
        <v>0.71499999999999997</v>
      </c>
      <c r="E855" s="13">
        <v>7.37</v>
      </c>
      <c r="F855" s="13">
        <v>7.79</v>
      </c>
      <c r="G855" s="13">
        <v>14.2</v>
      </c>
      <c r="K855" s="56">
        <v>1956</v>
      </c>
    </row>
    <row r="856" spans="1:31" x14ac:dyDescent="0.3">
      <c r="A856" s="48">
        <v>41177</v>
      </c>
      <c r="B856" s="26">
        <v>0.42103009259259255</v>
      </c>
      <c r="C856" s="13">
        <v>832</v>
      </c>
      <c r="D856" s="13">
        <v>0.53949999999999998</v>
      </c>
      <c r="E856" s="13">
        <v>8.32</v>
      </c>
      <c r="F856" s="13">
        <v>7.88</v>
      </c>
      <c r="G856" s="13">
        <v>13.5</v>
      </c>
      <c r="K856" s="56">
        <v>24192</v>
      </c>
      <c r="L856" s="31">
        <f>AVERAGE(K852:K856)</f>
        <v>6062</v>
      </c>
      <c r="M856" s="38">
        <f>GEOMEAN(K852:K856)</f>
        <v>2582.9618180133316</v>
      </c>
      <c r="N856" s="55" t="s">
        <v>489</v>
      </c>
    </row>
    <row r="857" spans="1:31" x14ac:dyDescent="0.3">
      <c r="A857" s="48">
        <v>41185</v>
      </c>
      <c r="B857" s="26">
        <v>0.44005787037037036</v>
      </c>
      <c r="C857" s="13">
        <v>562</v>
      </c>
      <c r="D857" s="13">
        <v>0.36530000000000001</v>
      </c>
      <c r="E857" s="13">
        <v>8.5399999999999991</v>
      </c>
      <c r="F857" s="13">
        <v>7.73</v>
      </c>
      <c r="G857" s="13">
        <v>15.1</v>
      </c>
      <c r="K857" s="56">
        <v>794</v>
      </c>
    </row>
    <row r="858" spans="1:31" x14ac:dyDescent="0.3">
      <c r="A858" s="48">
        <v>41191</v>
      </c>
      <c r="B858" s="26">
        <v>0.41995370370370372</v>
      </c>
      <c r="C858" s="13">
        <v>915</v>
      </c>
      <c r="D858" s="13">
        <v>0.59150000000000003</v>
      </c>
      <c r="E858" s="13">
        <v>10.130000000000001</v>
      </c>
      <c r="F858" s="13">
        <v>7.97</v>
      </c>
      <c r="G858" s="13">
        <v>9.1</v>
      </c>
      <c r="K858" s="56">
        <v>201</v>
      </c>
      <c r="O858" s="28" t="s">
        <v>321</v>
      </c>
      <c r="P858" s="28">
        <v>62.8</v>
      </c>
      <c r="Q858" s="28" t="s">
        <v>321</v>
      </c>
      <c r="R858" s="28" t="s">
        <v>321</v>
      </c>
      <c r="S858" s="28" t="s">
        <v>321</v>
      </c>
      <c r="T858" s="28" t="s">
        <v>321</v>
      </c>
      <c r="U858" s="28" t="s">
        <v>321</v>
      </c>
      <c r="V858" s="28" t="s">
        <v>321</v>
      </c>
      <c r="W858" s="28" t="s">
        <v>321</v>
      </c>
      <c r="X858" s="28">
        <v>121</v>
      </c>
      <c r="Y858" s="28" t="s">
        <v>321</v>
      </c>
      <c r="Z858" s="28">
        <v>0.69</v>
      </c>
      <c r="AA858" s="28" t="s">
        <v>321</v>
      </c>
      <c r="AB858" s="28">
        <v>64.099999999999994</v>
      </c>
      <c r="AC858" s="28" t="s">
        <v>321</v>
      </c>
      <c r="AD858" s="28">
        <v>255</v>
      </c>
      <c r="AE858" s="28" t="s">
        <v>321</v>
      </c>
    </row>
    <row r="859" spans="1:31" x14ac:dyDescent="0.3">
      <c r="A859" s="48">
        <v>41200</v>
      </c>
      <c r="B859" s="26">
        <v>0.42995370370370373</v>
      </c>
      <c r="C859" s="13">
        <v>306.5</v>
      </c>
      <c r="D859" s="13">
        <v>0.19889999999999999</v>
      </c>
      <c r="E859" s="13">
        <v>8.1300000000000008</v>
      </c>
      <c r="F859" s="13">
        <v>7.66</v>
      </c>
      <c r="G859" s="13">
        <v>13.7</v>
      </c>
      <c r="K859" s="56">
        <v>5475</v>
      </c>
    </row>
    <row r="860" spans="1:31" x14ac:dyDescent="0.3">
      <c r="A860" s="48">
        <v>41207</v>
      </c>
      <c r="B860" s="26">
        <v>0.421875</v>
      </c>
      <c r="C860" s="13">
        <v>721</v>
      </c>
      <c r="D860" s="13">
        <v>0.46800000000000003</v>
      </c>
      <c r="E860" s="13">
        <v>8.26</v>
      </c>
      <c r="F860" s="13">
        <v>7.86</v>
      </c>
      <c r="G860" s="13">
        <v>15.2</v>
      </c>
      <c r="K860" s="56">
        <v>759</v>
      </c>
    </row>
    <row r="861" spans="1:31" x14ac:dyDescent="0.3">
      <c r="A861" s="48">
        <v>41212</v>
      </c>
      <c r="B861" s="30">
        <v>0.43162037037037032</v>
      </c>
      <c r="C861" s="13">
        <v>974</v>
      </c>
      <c r="D861" s="13">
        <v>0.63049999999999995</v>
      </c>
      <c r="E861" s="13">
        <v>11.56</v>
      </c>
      <c r="F861" s="13">
        <v>8.0299999999999994</v>
      </c>
      <c r="G861" s="13">
        <v>8</v>
      </c>
      <c r="K861" s="56">
        <v>158</v>
      </c>
      <c r="L861" s="31">
        <f>AVERAGE(K857:K861)</f>
        <v>1477.4</v>
      </c>
      <c r="M861" s="38">
        <f>GEOMEAN(K857:K861)</f>
        <v>636.88337044308162</v>
      </c>
      <c r="N861" s="55" t="s">
        <v>491</v>
      </c>
    </row>
    <row r="862" spans="1:31" x14ac:dyDescent="0.3">
      <c r="A862" s="48">
        <v>41218</v>
      </c>
      <c r="B862" s="26">
        <v>0.4371990740740741</v>
      </c>
      <c r="C862" s="13">
        <v>1034</v>
      </c>
      <c r="D862" s="13">
        <v>0.66949999999999998</v>
      </c>
      <c r="E862" s="13">
        <v>12.69</v>
      </c>
      <c r="F862" s="13">
        <v>7.79</v>
      </c>
      <c r="G862" s="13">
        <v>4.3</v>
      </c>
      <c r="K862" s="56">
        <v>20</v>
      </c>
    </row>
    <row r="863" spans="1:31" x14ac:dyDescent="0.3">
      <c r="A863" s="48">
        <v>41221</v>
      </c>
      <c r="B863" s="26">
        <v>0.4359837962962963</v>
      </c>
      <c r="C863" s="13">
        <v>996</v>
      </c>
      <c r="D863" s="13">
        <v>0.65</v>
      </c>
      <c r="E863" s="13">
        <v>13.95</v>
      </c>
      <c r="F863" s="13">
        <v>8.02</v>
      </c>
      <c r="G863" s="13">
        <v>5.6</v>
      </c>
      <c r="K863" s="56">
        <v>121</v>
      </c>
    </row>
    <row r="864" spans="1:31" x14ac:dyDescent="0.3">
      <c r="A864" s="48">
        <v>41225</v>
      </c>
      <c r="B864" s="26">
        <v>0.43030092592592589</v>
      </c>
      <c r="C864" s="13">
        <v>218.7</v>
      </c>
      <c r="D864" s="13">
        <v>0.14230000000000001</v>
      </c>
      <c r="E864" s="13">
        <v>9.5299999999999994</v>
      </c>
      <c r="F864" s="13">
        <v>7.82</v>
      </c>
      <c r="G864" s="13">
        <v>11</v>
      </c>
      <c r="K864" s="56">
        <v>4611</v>
      </c>
    </row>
    <row r="865" spans="1:39" x14ac:dyDescent="0.3">
      <c r="A865" s="48">
        <v>41228</v>
      </c>
      <c r="B865" s="57">
        <v>0.42070601851851852</v>
      </c>
      <c r="C865" s="13">
        <v>843</v>
      </c>
      <c r="D865" s="13">
        <v>0.54600000000000004</v>
      </c>
      <c r="E865" s="13">
        <v>14.97</v>
      </c>
      <c r="F865" s="13">
        <v>7.97</v>
      </c>
      <c r="G865" s="13">
        <v>3.8</v>
      </c>
      <c r="K865" s="56">
        <v>393</v>
      </c>
    </row>
    <row r="866" spans="1:39" x14ac:dyDescent="0.3">
      <c r="A866" s="48">
        <v>41241</v>
      </c>
      <c r="B866" s="26">
        <v>0.42785879629629631</v>
      </c>
      <c r="C866" s="13">
        <v>992</v>
      </c>
      <c r="D866" s="13">
        <v>0.64349999999999996</v>
      </c>
      <c r="E866" s="13">
        <v>14.53</v>
      </c>
      <c r="F866" s="13">
        <v>7.93</v>
      </c>
      <c r="G866" s="13">
        <v>2.1</v>
      </c>
      <c r="K866" s="56">
        <v>20</v>
      </c>
      <c r="L866" s="31">
        <f>AVERAGE(K862:K866)</f>
        <v>1033</v>
      </c>
      <c r="M866" s="38">
        <f>GEOMEAN(K862:K866)</f>
        <v>154.38553490541699</v>
      </c>
      <c r="N866" s="55" t="s">
        <v>492</v>
      </c>
    </row>
    <row r="867" spans="1:39" x14ac:dyDescent="0.3">
      <c r="A867" s="48">
        <v>41247</v>
      </c>
      <c r="B867" s="26">
        <v>0.41966435185185186</v>
      </c>
      <c r="C867" s="13">
        <v>856</v>
      </c>
      <c r="D867" s="13">
        <v>0.55900000000000005</v>
      </c>
      <c r="E867" s="13">
        <v>7.63</v>
      </c>
      <c r="F867" s="13">
        <v>7.85</v>
      </c>
      <c r="G867" s="13">
        <v>13.1</v>
      </c>
      <c r="K867" s="56">
        <v>160</v>
      </c>
    </row>
    <row r="868" spans="1:39" x14ac:dyDescent="0.3">
      <c r="A868" s="48">
        <v>41254</v>
      </c>
      <c r="B868" s="26">
        <v>0.45881944444444445</v>
      </c>
      <c r="C868" s="13">
        <v>641</v>
      </c>
      <c r="D868" s="13">
        <v>0.41660000000000003</v>
      </c>
      <c r="E868" s="13">
        <v>12.85</v>
      </c>
      <c r="F868" s="13">
        <v>8.0399999999999991</v>
      </c>
      <c r="G868" s="13">
        <v>4.0999999999999996</v>
      </c>
      <c r="K868" s="56">
        <v>259</v>
      </c>
    </row>
    <row r="869" spans="1:39" x14ac:dyDescent="0.3">
      <c r="A869" s="48">
        <v>41256</v>
      </c>
      <c r="B869" s="26">
        <v>0.43045138888888884</v>
      </c>
      <c r="C869" s="13">
        <v>956</v>
      </c>
      <c r="D869" s="13">
        <v>0.624</v>
      </c>
      <c r="E869" s="13">
        <v>14.82</v>
      </c>
      <c r="F869" s="13">
        <v>7.76</v>
      </c>
      <c r="G869" s="13">
        <v>2.1</v>
      </c>
      <c r="K869" s="56">
        <v>145</v>
      </c>
    </row>
    <row r="870" spans="1:39" x14ac:dyDescent="0.3">
      <c r="A870" s="48">
        <v>41260</v>
      </c>
      <c r="B870" s="26">
        <v>0.42896990740740737</v>
      </c>
      <c r="C870" s="13">
        <v>835</v>
      </c>
      <c r="D870" s="13">
        <v>0.54600000000000004</v>
      </c>
      <c r="E870" s="13">
        <v>14.09</v>
      </c>
      <c r="F870" s="13">
        <v>7.79</v>
      </c>
      <c r="G870" s="13">
        <v>7.2</v>
      </c>
      <c r="K870" s="56">
        <v>121</v>
      </c>
    </row>
    <row r="871" spans="1:39" x14ac:dyDescent="0.3">
      <c r="A871" s="48">
        <v>41262</v>
      </c>
      <c r="B871" s="26">
        <v>0.50274305555555554</v>
      </c>
      <c r="C871" s="13">
        <v>905</v>
      </c>
      <c r="D871" s="13">
        <v>0.59150000000000003</v>
      </c>
      <c r="E871" s="13">
        <v>12.79</v>
      </c>
      <c r="F871" s="13">
        <v>8.15</v>
      </c>
      <c r="G871" s="13">
        <v>7.2</v>
      </c>
      <c r="K871" s="56">
        <v>62</v>
      </c>
      <c r="L871" s="31">
        <f>AVERAGE(K867:K871)</f>
        <v>149.4</v>
      </c>
      <c r="M871" s="38">
        <f>GEOMEAN(K867:K871)</f>
        <v>135.14281524892786</v>
      </c>
      <c r="N871" s="55" t="s">
        <v>493</v>
      </c>
      <c r="AM871" s="28"/>
    </row>
    <row r="872" spans="1:39" x14ac:dyDescent="0.3">
      <c r="A872" s="48">
        <v>41284</v>
      </c>
      <c r="B872" s="26">
        <v>0.41769675925925925</v>
      </c>
      <c r="C872" s="13">
        <v>1586</v>
      </c>
      <c r="D872" s="13">
        <v>1.0335000000000001</v>
      </c>
      <c r="E872" s="13">
        <v>14.12</v>
      </c>
      <c r="F872" s="13">
        <v>7.71</v>
      </c>
      <c r="G872" s="13">
        <v>2.8</v>
      </c>
      <c r="K872" s="56">
        <v>3076</v>
      </c>
      <c r="AM872" s="28"/>
    </row>
    <row r="873" spans="1:39" x14ac:dyDescent="0.3">
      <c r="A873" s="48">
        <v>41288</v>
      </c>
      <c r="B873" s="26">
        <v>0.46096064814814813</v>
      </c>
      <c r="C873" s="13">
        <v>883</v>
      </c>
      <c r="D873" s="13">
        <v>0.57199999999999995</v>
      </c>
      <c r="E873" s="13">
        <v>13.04</v>
      </c>
      <c r="F873" s="13">
        <v>7.77</v>
      </c>
      <c r="G873" s="13">
        <v>3.5</v>
      </c>
      <c r="K873" s="56">
        <v>17329</v>
      </c>
      <c r="AM873" s="28"/>
    </row>
    <row r="874" spans="1:39" x14ac:dyDescent="0.3">
      <c r="A874" s="48">
        <v>41291</v>
      </c>
      <c r="B874" s="26">
        <v>0.44208333333333333</v>
      </c>
      <c r="C874" s="13">
        <v>1166</v>
      </c>
      <c r="D874" s="13">
        <v>0.76049999999999995</v>
      </c>
      <c r="E874" s="13">
        <v>13.8</v>
      </c>
      <c r="F874" s="13">
        <v>7.88</v>
      </c>
      <c r="G874" s="13">
        <v>3.8</v>
      </c>
      <c r="K874" s="56">
        <v>2613</v>
      </c>
      <c r="AM874" s="28"/>
    </row>
    <row r="875" spans="1:39" x14ac:dyDescent="0.3">
      <c r="A875" s="48">
        <v>41297</v>
      </c>
      <c r="B875" s="26">
        <v>0.43910879629629629</v>
      </c>
      <c r="C875" s="13">
        <v>1537</v>
      </c>
      <c r="D875" s="13">
        <v>1.0009999999999999</v>
      </c>
      <c r="E875" s="13">
        <v>13.26</v>
      </c>
      <c r="F875" s="13">
        <v>7.78</v>
      </c>
      <c r="G875" s="13">
        <v>0.2</v>
      </c>
      <c r="K875" s="56">
        <v>3873</v>
      </c>
      <c r="AM875" s="28"/>
    </row>
    <row r="876" spans="1:39" x14ac:dyDescent="0.3">
      <c r="A876" s="48">
        <v>41305</v>
      </c>
      <c r="B876" s="26">
        <v>0.44009259259259265</v>
      </c>
      <c r="C876" s="13">
        <v>956</v>
      </c>
      <c r="D876" s="13">
        <v>0.624</v>
      </c>
      <c r="E876" s="13">
        <v>13.96</v>
      </c>
      <c r="F876" s="13">
        <v>7.89</v>
      </c>
      <c r="G876" s="13">
        <v>2.8</v>
      </c>
      <c r="K876" s="51">
        <v>24192</v>
      </c>
      <c r="L876" s="31">
        <f>AVERAGE(K872:K876)</f>
        <v>10216.6</v>
      </c>
      <c r="M876" s="38">
        <f>GEOMEAN(K872:K876)</f>
        <v>6654.6267689631241</v>
      </c>
      <c r="N876" s="55" t="s">
        <v>494</v>
      </c>
      <c r="AM876" s="28"/>
    </row>
    <row r="877" spans="1:39" x14ac:dyDescent="0.3">
      <c r="A877" s="48">
        <v>41312</v>
      </c>
      <c r="B877" s="54">
        <v>0.45120370370370372</v>
      </c>
      <c r="C877" s="13">
        <v>1522</v>
      </c>
      <c r="D877" s="13">
        <v>0.98799999999999999</v>
      </c>
      <c r="E877" s="13">
        <v>14.23</v>
      </c>
      <c r="F877" s="13">
        <v>7.96</v>
      </c>
      <c r="G877" s="13">
        <v>2.2000000000000002</v>
      </c>
      <c r="K877" s="56">
        <v>231</v>
      </c>
      <c r="AM877" s="28"/>
    </row>
    <row r="878" spans="1:39" x14ac:dyDescent="0.3">
      <c r="A878" s="48">
        <v>41316</v>
      </c>
      <c r="B878" s="26">
        <v>0.45746527777777773</v>
      </c>
      <c r="C878" s="13">
        <v>1111</v>
      </c>
      <c r="D878" s="13">
        <v>0.72150000000000003</v>
      </c>
      <c r="E878" s="13">
        <v>12.63</v>
      </c>
      <c r="F878" s="13">
        <v>7.79</v>
      </c>
      <c r="G878" s="13">
        <v>4.5999999999999996</v>
      </c>
      <c r="K878" s="56">
        <v>216</v>
      </c>
      <c r="AM878" s="28"/>
    </row>
    <row r="879" spans="1:39" x14ac:dyDescent="0.3">
      <c r="A879" s="48">
        <v>41324</v>
      </c>
      <c r="B879" s="54">
        <v>0.45047453703703705</v>
      </c>
      <c r="C879" s="13">
        <v>1255</v>
      </c>
      <c r="D879" s="13">
        <v>0.8125</v>
      </c>
      <c r="E879" s="13">
        <v>13.89</v>
      </c>
      <c r="F879" s="13">
        <v>7.9</v>
      </c>
      <c r="G879" s="13">
        <v>2.9</v>
      </c>
      <c r="K879" s="56">
        <v>1421</v>
      </c>
      <c r="AM879" s="28"/>
    </row>
    <row r="880" spans="1:39" x14ac:dyDescent="0.3">
      <c r="A880" s="48">
        <v>41326</v>
      </c>
      <c r="B880" s="26">
        <v>0.44709490740740737</v>
      </c>
      <c r="C880" s="13">
        <v>1267</v>
      </c>
      <c r="D880" s="13">
        <v>0.82550000000000001</v>
      </c>
      <c r="E880" s="13">
        <v>15.01</v>
      </c>
      <c r="F880" s="13">
        <v>8.11</v>
      </c>
      <c r="G880" s="13">
        <v>1.3</v>
      </c>
      <c r="K880" s="56">
        <v>20</v>
      </c>
      <c r="AM880" s="28"/>
    </row>
    <row r="881" spans="1:39" x14ac:dyDescent="0.3">
      <c r="A881" s="48">
        <v>41332</v>
      </c>
      <c r="B881" s="26">
        <v>0.45822916666666669</v>
      </c>
      <c r="C881" s="13">
        <v>1120</v>
      </c>
      <c r="D881" s="13">
        <v>0.72799999999999998</v>
      </c>
      <c r="E881" s="13">
        <v>12.6</v>
      </c>
      <c r="F881" s="13">
        <v>7.92</v>
      </c>
      <c r="G881" s="13">
        <v>4.2</v>
      </c>
      <c r="K881" s="56">
        <v>15531</v>
      </c>
      <c r="L881" s="31">
        <f>AVERAGE(K877:K881)</f>
        <v>3483.8</v>
      </c>
      <c r="M881" s="38">
        <f>GEOMEAN(K877:K881)</f>
        <v>466.20598533954808</v>
      </c>
      <c r="N881" s="55" t="s">
        <v>495</v>
      </c>
      <c r="AM881" s="28"/>
    </row>
    <row r="882" spans="1:39" x14ac:dyDescent="0.3">
      <c r="A882" s="48">
        <v>41340</v>
      </c>
      <c r="B882" s="26">
        <v>0.44004629629629632</v>
      </c>
      <c r="C882" s="13">
        <v>926</v>
      </c>
      <c r="D882" s="13">
        <v>0.60450000000000004</v>
      </c>
      <c r="E882" s="13">
        <v>14.7</v>
      </c>
      <c r="F882" s="13">
        <v>7.71</v>
      </c>
      <c r="G882" s="13">
        <v>2.2999999999999998</v>
      </c>
      <c r="K882" s="56">
        <v>586</v>
      </c>
      <c r="AM882" s="28"/>
    </row>
    <row r="883" spans="1:39" x14ac:dyDescent="0.3">
      <c r="A883" s="48">
        <v>41345</v>
      </c>
      <c r="B883" s="26">
        <v>0.43258101851851855</v>
      </c>
      <c r="C883" s="13">
        <v>1485</v>
      </c>
      <c r="D883" s="13">
        <v>0.96850000000000003</v>
      </c>
      <c r="E883" s="13">
        <v>12.23</v>
      </c>
      <c r="F883" s="13">
        <v>7.95</v>
      </c>
      <c r="G883" s="13">
        <v>5</v>
      </c>
      <c r="K883" s="56">
        <v>309</v>
      </c>
      <c r="O883" s="28" t="s">
        <v>321</v>
      </c>
      <c r="P883" s="28">
        <v>72.2</v>
      </c>
      <c r="Q883" s="28" t="s">
        <v>321</v>
      </c>
      <c r="R883" s="28" t="s">
        <v>321</v>
      </c>
      <c r="S883" s="28" t="s">
        <v>321</v>
      </c>
      <c r="T883" s="28">
        <v>2</v>
      </c>
      <c r="U883" s="28" t="s">
        <v>321</v>
      </c>
      <c r="V883" s="28">
        <v>1.5</v>
      </c>
      <c r="W883" s="28">
        <v>12.4</v>
      </c>
      <c r="X883" s="28">
        <v>690</v>
      </c>
      <c r="Y883" s="28" t="s">
        <v>321</v>
      </c>
      <c r="Z883" s="28">
        <v>1.9</v>
      </c>
      <c r="AA883" s="28" t="s">
        <v>321</v>
      </c>
      <c r="AB883" s="28">
        <v>112</v>
      </c>
      <c r="AC883" s="28" t="s">
        <v>321</v>
      </c>
      <c r="AD883" s="28">
        <v>271</v>
      </c>
      <c r="AE883" s="28" t="s">
        <v>321</v>
      </c>
      <c r="AM883" s="28"/>
    </row>
    <row r="884" spans="1:39" x14ac:dyDescent="0.3">
      <c r="A884" s="48">
        <v>41347</v>
      </c>
      <c r="B884" s="26">
        <v>0.45577546296296295</v>
      </c>
      <c r="C884" s="13">
        <v>1553</v>
      </c>
      <c r="D884" s="13">
        <v>1.0075000000000001</v>
      </c>
      <c r="E884" s="13">
        <v>15.38</v>
      </c>
      <c r="F884" s="13">
        <v>8.0500000000000007</v>
      </c>
      <c r="G884" s="13">
        <v>1.8</v>
      </c>
      <c r="K884" s="56">
        <v>134</v>
      </c>
      <c r="AM884" s="28"/>
    </row>
    <row r="885" spans="1:39" x14ac:dyDescent="0.3">
      <c r="A885" s="48">
        <v>41353</v>
      </c>
      <c r="B885" s="26">
        <v>0.41159722222222223</v>
      </c>
      <c r="C885" s="13">
        <v>474.4</v>
      </c>
      <c r="D885" s="13">
        <v>0.30809999999999998</v>
      </c>
      <c r="E885" s="13">
        <v>13.47</v>
      </c>
      <c r="F885" s="13">
        <v>8.1300000000000008</v>
      </c>
      <c r="G885" s="13">
        <v>2.4</v>
      </c>
      <c r="K885" s="56">
        <v>309</v>
      </c>
      <c r="AM885" s="28"/>
    </row>
    <row r="886" spans="1:39" x14ac:dyDescent="0.3">
      <c r="A886" s="48">
        <v>41361</v>
      </c>
      <c r="B886" s="26">
        <v>0.45206018518518515</v>
      </c>
      <c r="C886" s="13">
        <v>1788</v>
      </c>
      <c r="D886" s="13">
        <v>1.1635</v>
      </c>
      <c r="E886" s="13">
        <v>14.88</v>
      </c>
      <c r="F886" s="13">
        <v>8.1</v>
      </c>
      <c r="G886" s="13">
        <v>3.8</v>
      </c>
      <c r="K886" s="56">
        <v>278</v>
      </c>
      <c r="L886" s="31">
        <f>AVERAGE(K882:K886)</f>
        <v>323.2</v>
      </c>
      <c r="M886" s="38">
        <f>GEOMEAN(K882:K886)</f>
        <v>290.93289854893726</v>
      </c>
      <c r="N886" s="55" t="s">
        <v>496</v>
      </c>
      <c r="AM886" s="28"/>
    </row>
    <row r="887" spans="1:39" x14ac:dyDescent="0.3">
      <c r="A887" s="48">
        <v>41366</v>
      </c>
      <c r="B887" s="26">
        <v>0.41502314814814811</v>
      </c>
      <c r="C887" s="13">
        <v>770</v>
      </c>
      <c r="D887" s="13">
        <v>0.50049999999999994</v>
      </c>
      <c r="E887" s="13">
        <v>13.24</v>
      </c>
      <c r="F887" s="13">
        <v>8.0299999999999994</v>
      </c>
      <c r="G887" s="13">
        <v>5.0999999999999996</v>
      </c>
      <c r="K887" s="56">
        <v>10</v>
      </c>
      <c r="AM887" s="28"/>
    </row>
    <row r="888" spans="1:39" x14ac:dyDescent="0.3">
      <c r="A888" s="48">
        <v>41373</v>
      </c>
      <c r="B888" s="26">
        <v>0.44229166666666669</v>
      </c>
      <c r="C888" s="13">
        <v>1381</v>
      </c>
      <c r="D888" s="13">
        <v>0.89700000000000002</v>
      </c>
      <c r="E888" s="13">
        <v>10.07</v>
      </c>
      <c r="F888" s="13">
        <v>8.02</v>
      </c>
      <c r="G888" s="13">
        <v>14.3</v>
      </c>
      <c r="K888" s="56">
        <v>63</v>
      </c>
      <c r="AM888" s="28"/>
    </row>
    <row r="889" spans="1:39" x14ac:dyDescent="0.3">
      <c r="A889" s="48">
        <v>41382</v>
      </c>
      <c r="B889" s="54">
        <v>0.44293981481481487</v>
      </c>
      <c r="C889" s="13">
        <v>1025</v>
      </c>
      <c r="D889" s="13">
        <v>0.66300000000000003</v>
      </c>
      <c r="E889" s="13">
        <v>9.67</v>
      </c>
      <c r="F889" s="13">
        <v>8.08</v>
      </c>
      <c r="G889" s="13">
        <v>15.5</v>
      </c>
      <c r="K889" s="56">
        <v>4106</v>
      </c>
      <c r="AM889" s="28"/>
    </row>
    <row r="890" spans="1:39" x14ac:dyDescent="0.3">
      <c r="A890" s="48">
        <v>41386</v>
      </c>
      <c r="B890" s="26">
        <v>0.44862268518518517</v>
      </c>
      <c r="C890" s="13">
        <v>1026</v>
      </c>
      <c r="D890" s="13">
        <v>0.66949999999999998</v>
      </c>
      <c r="E890" s="13">
        <v>11.85</v>
      </c>
      <c r="F890" s="13">
        <v>8.0399999999999991</v>
      </c>
      <c r="G890" s="13">
        <v>9.6999999999999993</v>
      </c>
      <c r="K890" s="56">
        <v>464</v>
      </c>
      <c r="AM890" s="28"/>
    </row>
    <row r="891" spans="1:39" x14ac:dyDescent="0.3">
      <c r="A891" s="48">
        <v>41389</v>
      </c>
      <c r="B891" s="26">
        <v>0.43938657407407411</v>
      </c>
      <c r="C891" s="13">
        <v>853</v>
      </c>
      <c r="D891" s="13">
        <v>0.55249999999999999</v>
      </c>
      <c r="E891" s="13">
        <v>11.51</v>
      </c>
      <c r="F891" s="13">
        <v>7.91</v>
      </c>
      <c r="G891" s="13">
        <v>9.5</v>
      </c>
      <c r="K891" s="56">
        <v>1650</v>
      </c>
      <c r="L891" s="31">
        <f>AVERAGE(K887:K891)</f>
        <v>1258.5999999999999</v>
      </c>
      <c r="M891" s="38">
        <f>GEOMEAN(K887:K891)</f>
        <v>287.97334023336833</v>
      </c>
      <c r="N891" s="55" t="s">
        <v>497</v>
      </c>
      <c r="AM891" s="28"/>
    </row>
    <row r="892" spans="1:39" x14ac:dyDescent="0.3">
      <c r="A892" s="48">
        <v>41400</v>
      </c>
      <c r="B892" s="26">
        <v>0.43918981481481478</v>
      </c>
      <c r="C892" s="13">
        <v>1152</v>
      </c>
      <c r="D892" s="13">
        <v>0.74750000000000005</v>
      </c>
      <c r="E892" s="13">
        <v>10.82</v>
      </c>
      <c r="F892" s="13">
        <v>8.07</v>
      </c>
      <c r="G892" s="13">
        <v>14</v>
      </c>
      <c r="K892" s="56">
        <v>959</v>
      </c>
      <c r="AM892" s="28"/>
    </row>
    <row r="893" spans="1:39" x14ac:dyDescent="0.3">
      <c r="A893" s="48">
        <v>41403</v>
      </c>
      <c r="B893" s="26">
        <v>0.44458333333333333</v>
      </c>
      <c r="C893" s="13">
        <v>1125</v>
      </c>
      <c r="D893" s="13">
        <v>0.73450000000000004</v>
      </c>
      <c r="E893" s="13">
        <v>9.91</v>
      </c>
      <c r="F893" s="13">
        <v>8.0399999999999991</v>
      </c>
      <c r="G893" s="13">
        <v>16.7</v>
      </c>
      <c r="K893" s="56">
        <v>292</v>
      </c>
      <c r="AM893" s="28"/>
    </row>
    <row r="894" spans="1:39" x14ac:dyDescent="0.3">
      <c r="A894" s="48">
        <v>41409</v>
      </c>
      <c r="B894" s="26">
        <v>0.4366666666666667</v>
      </c>
      <c r="C894" s="13">
        <v>1180</v>
      </c>
      <c r="D894" s="13">
        <v>0.76700000000000002</v>
      </c>
      <c r="E894" s="13">
        <v>7.91</v>
      </c>
      <c r="F894" s="13">
        <v>7.94</v>
      </c>
      <c r="G894" s="13">
        <v>17.3</v>
      </c>
      <c r="K894" s="56">
        <v>323</v>
      </c>
      <c r="AM894" s="28"/>
    </row>
    <row r="895" spans="1:39" x14ac:dyDescent="0.3">
      <c r="A895" s="48">
        <v>41417</v>
      </c>
      <c r="B895" s="26">
        <v>0.42062500000000003</v>
      </c>
      <c r="C895" s="13">
        <v>628</v>
      </c>
      <c r="D895" s="13">
        <v>0.40949999999999998</v>
      </c>
      <c r="E895" s="13">
        <v>8.25</v>
      </c>
      <c r="F895" s="13">
        <v>7.85</v>
      </c>
      <c r="G895" s="13">
        <v>17.899999999999999</v>
      </c>
      <c r="K895" s="56">
        <v>7270</v>
      </c>
      <c r="AM895" s="28"/>
    </row>
    <row r="896" spans="1:39" x14ac:dyDescent="0.3">
      <c r="A896" s="48">
        <v>41423</v>
      </c>
      <c r="B896" s="26">
        <v>0.44673611111111106</v>
      </c>
      <c r="C896" s="13">
        <v>933</v>
      </c>
      <c r="D896" s="13">
        <v>0.60450000000000004</v>
      </c>
      <c r="E896" s="13">
        <v>7.76</v>
      </c>
      <c r="F896" s="13">
        <v>7.91</v>
      </c>
      <c r="G896" s="13">
        <v>19.2</v>
      </c>
      <c r="K896" s="56">
        <v>813</v>
      </c>
      <c r="L896" s="31">
        <f>AVERAGE(K892:K896)</f>
        <v>1931.4</v>
      </c>
      <c r="M896" s="38">
        <f>GEOMEAN(K892:K896)</f>
        <v>882.27868553220674</v>
      </c>
      <c r="N896" s="55" t="s">
        <v>498</v>
      </c>
      <c r="AM896" s="28"/>
    </row>
    <row r="897" spans="1:39" x14ac:dyDescent="0.3">
      <c r="A897" s="48">
        <v>41430</v>
      </c>
      <c r="B897" s="26">
        <v>0.45658564814814812</v>
      </c>
      <c r="C897" s="13">
        <v>1069</v>
      </c>
      <c r="D897" s="13">
        <v>0.69550000000000001</v>
      </c>
      <c r="E897" s="13">
        <v>8.75</v>
      </c>
      <c r="F897" s="13">
        <v>7.94</v>
      </c>
      <c r="G897" s="13">
        <v>16.600000000000001</v>
      </c>
      <c r="K897" s="56">
        <v>345</v>
      </c>
      <c r="AM897" s="28"/>
    </row>
    <row r="898" spans="1:39" x14ac:dyDescent="0.3">
      <c r="A898" s="48">
        <v>41435</v>
      </c>
      <c r="B898" s="26">
        <v>0.4117939814814815</v>
      </c>
      <c r="C898" s="13">
        <v>944</v>
      </c>
      <c r="D898" s="13">
        <v>0.61099999999999999</v>
      </c>
      <c r="E898" s="13">
        <v>6.97</v>
      </c>
      <c r="F898" s="13">
        <v>7.81</v>
      </c>
      <c r="G898" s="13">
        <v>19.3</v>
      </c>
      <c r="K898" s="51">
        <v>24192</v>
      </c>
      <c r="AM898" s="28"/>
    </row>
    <row r="899" spans="1:39" x14ac:dyDescent="0.3">
      <c r="A899" s="48">
        <v>41437</v>
      </c>
      <c r="B899" s="26">
        <v>0.44164351851851852</v>
      </c>
      <c r="C899" s="13">
        <v>992</v>
      </c>
      <c r="D899" s="13">
        <v>0.64349999999999996</v>
      </c>
      <c r="E899" s="13">
        <v>6.75</v>
      </c>
      <c r="F899" s="13">
        <v>7.9</v>
      </c>
      <c r="G899" s="13">
        <v>20.7</v>
      </c>
      <c r="K899" s="56">
        <v>201</v>
      </c>
      <c r="AM899" s="28"/>
    </row>
    <row r="900" spans="1:39" x14ac:dyDescent="0.3">
      <c r="A900" s="48">
        <v>41444</v>
      </c>
      <c r="B900" s="30">
        <v>0.43531249999999999</v>
      </c>
      <c r="C900" s="13">
        <v>1032</v>
      </c>
      <c r="D900" s="13">
        <v>0.66949999999999998</v>
      </c>
      <c r="E900" s="13">
        <v>7.08</v>
      </c>
      <c r="F900" s="13">
        <v>8.2100000000000009</v>
      </c>
      <c r="G900" s="13">
        <v>19.7</v>
      </c>
      <c r="K900" s="56">
        <v>399</v>
      </c>
      <c r="AM900" s="28"/>
    </row>
    <row r="901" spans="1:39" x14ac:dyDescent="0.3">
      <c r="A901" s="48">
        <v>41452</v>
      </c>
      <c r="B901" s="26">
        <v>0.4142939814814815</v>
      </c>
      <c r="C901" s="13">
        <v>987</v>
      </c>
      <c r="D901" s="13">
        <v>0.64349999999999996</v>
      </c>
      <c r="E901" s="13">
        <v>6.41</v>
      </c>
      <c r="F901" s="13">
        <v>8.19</v>
      </c>
      <c r="G901" s="13">
        <v>21.7</v>
      </c>
      <c r="K901" s="56">
        <v>1017</v>
      </c>
      <c r="L901" s="31">
        <f>AVERAGE(K897:K901)</f>
        <v>5230.8</v>
      </c>
      <c r="M901" s="38">
        <f>GEOMEAN(K897:K901)</f>
        <v>925.96837648753569</v>
      </c>
      <c r="N901" s="55" t="s">
        <v>499</v>
      </c>
      <c r="AM901" s="28"/>
    </row>
    <row r="902" spans="1:39" x14ac:dyDescent="0.3">
      <c r="A902" s="48">
        <v>41457</v>
      </c>
      <c r="B902" s="26">
        <v>0.42978009259259259</v>
      </c>
      <c r="C902" s="13">
        <v>404.5</v>
      </c>
      <c r="D902" s="13">
        <v>0.26329999999999998</v>
      </c>
      <c r="E902" s="13">
        <v>7.41</v>
      </c>
      <c r="F902" s="13">
        <v>8.0299999999999994</v>
      </c>
      <c r="G902" s="13">
        <v>18.899999999999999</v>
      </c>
      <c r="K902" s="56">
        <v>7270</v>
      </c>
      <c r="O902" s="28" t="s">
        <v>321</v>
      </c>
      <c r="P902" s="28">
        <v>32.4</v>
      </c>
      <c r="Q902" s="28" t="s">
        <v>321</v>
      </c>
      <c r="R902" s="28" t="s">
        <v>321</v>
      </c>
      <c r="S902" s="28" t="s">
        <v>321</v>
      </c>
      <c r="T902" s="28" t="s">
        <v>321</v>
      </c>
      <c r="U902" s="28" t="s">
        <v>321</v>
      </c>
      <c r="V902" s="28" t="s">
        <v>321</v>
      </c>
      <c r="W902" s="28" t="s">
        <v>321</v>
      </c>
      <c r="X902" s="28">
        <v>59.9</v>
      </c>
      <c r="Y902" s="28" t="s">
        <v>321</v>
      </c>
      <c r="Z902" s="28">
        <v>0.67</v>
      </c>
      <c r="AA902" s="28" t="s">
        <v>321</v>
      </c>
      <c r="AB902" s="28">
        <v>21</v>
      </c>
      <c r="AC902" s="28" t="s">
        <v>321</v>
      </c>
      <c r="AD902" s="28">
        <v>116</v>
      </c>
      <c r="AE902" s="28" t="s">
        <v>321</v>
      </c>
      <c r="AG902" s="28">
        <v>294</v>
      </c>
      <c r="AM902" s="28">
        <v>29.7</v>
      </c>
    </row>
    <row r="903" spans="1:39" x14ac:dyDescent="0.3">
      <c r="A903" s="48">
        <v>41463</v>
      </c>
      <c r="B903" s="26">
        <v>0.45151620370370371</v>
      </c>
      <c r="C903" s="13">
        <v>943</v>
      </c>
      <c r="D903" s="13">
        <v>0.61099999999999999</v>
      </c>
      <c r="E903" s="13">
        <v>7.47</v>
      </c>
      <c r="F903" s="13">
        <v>7.95</v>
      </c>
      <c r="G903" s="13">
        <v>21.1</v>
      </c>
      <c r="K903" s="56">
        <v>1236</v>
      </c>
      <c r="AG903" s="28"/>
      <c r="AM903" s="28"/>
    </row>
    <row r="904" spans="1:39" x14ac:dyDescent="0.3">
      <c r="A904" s="48">
        <v>41470</v>
      </c>
      <c r="B904" s="26">
        <v>0.43310185185185185</v>
      </c>
      <c r="C904" s="13">
        <v>1051</v>
      </c>
      <c r="D904" s="13">
        <v>0.6825</v>
      </c>
      <c r="E904" s="13">
        <v>8.7899999999999991</v>
      </c>
      <c r="F904" s="13">
        <v>8.11</v>
      </c>
      <c r="G904" s="13">
        <v>22.8</v>
      </c>
      <c r="K904" s="56">
        <v>1439</v>
      </c>
      <c r="AG904" s="28"/>
      <c r="AM904" s="28"/>
    </row>
    <row r="905" spans="1:39" x14ac:dyDescent="0.3">
      <c r="A905" s="48">
        <v>41473</v>
      </c>
      <c r="B905" s="26">
        <v>0.4324884259259259</v>
      </c>
      <c r="C905" s="13">
        <v>1083</v>
      </c>
      <c r="D905" s="13">
        <v>0.70199999999999996</v>
      </c>
      <c r="E905" s="13">
        <v>5.24</v>
      </c>
      <c r="F905" s="13">
        <v>8.09</v>
      </c>
      <c r="G905" s="13">
        <v>23.2</v>
      </c>
      <c r="K905" s="56">
        <v>1396</v>
      </c>
      <c r="AG905" s="28"/>
      <c r="AM905" s="28"/>
    </row>
    <row r="906" spans="1:39" x14ac:dyDescent="0.3">
      <c r="A906" s="48">
        <v>41486</v>
      </c>
      <c r="B906" s="26">
        <v>0.42995370370370373</v>
      </c>
      <c r="C906" s="13">
        <v>897</v>
      </c>
      <c r="D906" s="13">
        <v>0.58499999999999996</v>
      </c>
      <c r="E906" s="13">
        <v>6.6</v>
      </c>
      <c r="F906" s="13">
        <v>7.78</v>
      </c>
      <c r="G906" s="13">
        <v>19</v>
      </c>
      <c r="K906" s="56">
        <v>3873</v>
      </c>
      <c r="L906" s="31">
        <f>AVERAGE(K902:K906)</f>
        <v>3042.8</v>
      </c>
      <c r="M906" s="38">
        <f>GEOMEAN(K902:K906)</f>
        <v>2338.3489342437479</v>
      </c>
      <c r="N906" s="55" t="s">
        <v>501</v>
      </c>
      <c r="O906" s="28" t="s">
        <v>321</v>
      </c>
      <c r="P906" s="28">
        <v>65</v>
      </c>
      <c r="Q906" s="28" t="s">
        <v>321</v>
      </c>
      <c r="R906" s="28" t="s">
        <v>321</v>
      </c>
      <c r="S906" s="28" t="s">
        <v>321</v>
      </c>
      <c r="T906" s="28" t="s">
        <v>321</v>
      </c>
      <c r="U906" s="28" t="s">
        <v>321</v>
      </c>
      <c r="V906" s="28" t="s">
        <v>321</v>
      </c>
      <c r="W906" s="28" t="s">
        <v>321</v>
      </c>
      <c r="X906" s="28">
        <v>106</v>
      </c>
      <c r="Y906" s="28" t="s">
        <v>321</v>
      </c>
      <c r="Z906" s="28">
        <v>0.55000000000000004</v>
      </c>
      <c r="AA906" s="28" t="s">
        <v>321</v>
      </c>
      <c r="AB906" s="28">
        <v>63.3</v>
      </c>
      <c r="AC906" s="28" t="s">
        <v>321</v>
      </c>
      <c r="AD906" s="28">
        <v>275</v>
      </c>
      <c r="AE906" s="28" t="s">
        <v>321</v>
      </c>
      <c r="AG906" s="28">
        <v>186</v>
      </c>
      <c r="AM906" s="28" t="s">
        <v>817</v>
      </c>
    </row>
    <row r="907" spans="1:39" x14ac:dyDescent="0.3">
      <c r="A907" s="48">
        <v>41498</v>
      </c>
      <c r="B907" s="26">
        <v>0.44295138888888891</v>
      </c>
      <c r="C907" s="13">
        <v>928</v>
      </c>
      <c r="D907" s="13">
        <v>0.60450000000000004</v>
      </c>
      <c r="E907" s="13">
        <v>6.87</v>
      </c>
      <c r="F907" s="13">
        <v>7.85</v>
      </c>
      <c r="G907" s="13">
        <v>21.4</v>
      </c>
      <c r="K907" s="56">
        <v>727</v>
      </c>
      <c r="AG907" s="28"/>
      <c r="AM907" s="28"/>
    </row>
    <row r="908" spans="1:39" x14ac:dyDescent="0.3">
      <c r="A908" s="48">
        <v>41501</v>
      </c>
      <c r="B908" s="54">
        <v>0.43369212962962966</v>
      </c>
      <c r="C908" s="13">
        <v>1040</v>
      </c>
      <c r="D908" s="13">
        <v>0.67600000000000005</v>
      </c>
      <c r="E908" s="13">
        <v>7.05</v>
      </c>
      <c r="F908" s="13">
        <v>8.0299999999999994</v>
      </c>
      <c r="G908" s="13">
        <v>16.600000000000001</v>
      </c>
      <c r="K908" s="56">
        <v>4884</v>
      </c>
      <c r="O908" s="28" t="s">
        <v>321</v>
      </c>
      <c r="P908" s="28">
        <v>67.599999999999994</v>
      </c>
      <c r="Q908" s="28" t="s">
        <v>321</v>
      </c>
      <c r="R908" s="28" t="s">
        <v>321</v>
      </c>
      <c r="S908" s="28" t="s">
        <v>321</v>
      </c>
      <c r="T908" s="28" t="s">
        <v>321</v>
      </c>
      <c r="U908" s="28" t="s">
        <v>321</v>
      </c>
      <c r="V908" s="28">
        <v>2.2999999999999998</v>
      </c>
      <c r="W908" s="28" t="s">
        <v>321</v>
      </c>
      <c r="X908" s="28">
        <v>122</v>
      </c>
      <c r="Y908" s="28" t="s">
        <v>321</v>
      </c>
      <c r="Z908" s="28">
        <v>0.62</v>
      </c>
      <c r="AA908" s="28" t="s">
        <v>321</v>
      </c>
      <c r="AB908" s="28">
        <v>73.900000000000006</v>
      </c>
      <c r="AC908" s="28" t="s">
        <v>651</v>
      </c>
      <c r="AD908" s="28">
        <v>325</v>
      </c>
      <c r="AE908" s="28" t="s">
        <v>321</v>
      </c>
      <c r="AG908" s="28">
        <v>115</v>
      </c>
      <c r="AM908" s="28">
        <v>22.1</v>
      </c>
    </row>
    <row r="909" spans="1:39" x14ac:dyDescent="0.3">
      <c r="A909" s="48">
        <v>41507</v>
      </c>
      <c r="B909" s="26">
        <v>0.42613425925925924</v>
      </c>
      <c r="C909" s="13">
        <v>1114</v>
      </c>
      <c r="D909" s="13">
        <v>0.72150000000000003</v>
      </c>
      <c r="E909" s="13">
        <v>4.91</v>
      </c>
      <c r="F909" s="13">
        <v>7.74</v>
      </c>
      <c r="G909" s="13">
        <v>20.5</v>
      </c>
      <c r="K909" s="56">
        <v>857</v>
      </c>
      <c r="O909" s="28">
        <v>2.2000000000000002</v>
      </c>
      <c r="P909" s="28">
        <v>82.2</v>
      </c>
      <c r="Q909" s="28" t="s">
        <v>321</v>
      </c>
      <c r="R909" s="28" t="s">
        <v>321</v>
      </c>
      <c r="S909" s="28" t="s">
        <v>321</v>
      </c>
      <c r="T909" s="28" t="s">
        <v>321</v>
      </c>
      <c r="U909" s="28" t="s">
        <v>321</v>
      </c>
      <c r="V909" s="28">
        <v>2.2000000000000002</v>
      </c>
      <c r="W909" s="28" t="s">
        <v>321</v>
      </c>
      <c r="X909" s="28">
        <v>137</v>
      </c>
      <c r="Y909" s="28" t="s">
        <v>321</v>
      </c>
      <c r="Z909" s="28">
        <v>0.59</v>
      </c>
      <c r="AA909" s="28" t="s">
        <v>321</v>
      </c>
      <c r="AB909" s="28">
        <v>80.2</v>
      </c>
      <c r="AC909" s="28" t="s">
        <v>321</v>
      </c>
      <c r="AD909" s="28">
        <v>363</v>
      </c>
      <c r="AE909" s="28" t="s">
        <v>321</v>
      </c>
      <c r="AG909" s="28">
        <v>449</v>
      </c>
      <c r="AM909" s="28">
        <v>131</v>
      </c>
    </row>
    <row r="910" spans="1:39" x14ac:dyDescent="0.3">
      <c r="A910" s="48">
        <v>41512</v>
      </c>
      <c r="B910" s="26">
        <v>0.42113425925925929</v>
      </c>
      <c r="C910" s="13">
        <v>991</v>
      </c>
      <c r="D910" s="13">
        <v>0.64349999999999996</v>
      </c>
      <c r="E910" s="13">
        <v>7.28</v>
      </c>
      <c r="F910" s="13">
        <v>8.0299999999999994</v>
      </c>
      <c r="G910" s="13">
        <v>20.5</v>
      </c>
      <c r="K910" s="56">
        <v>557</v>
      </c>
      <c r="O910" s="37" t="s">
        <v>818</v>
      </c>
      <c r="AG910" s="28"/>
      <c r="AM910" s="28"/>
    </row>
    <row r="911" spans="1:39" x14ac:dyDescent="0.3">
      <c r="A911" s="48">
        <v>41515</v>
      </c>
      <c r="B911" s="26">
        <v>0.4254398148148148</v>
      </c>
      <c r="C911" s="13">
        <v>1033</v>
      </c>
      <c r="D911" s="13">
        <v>0.66949999999999998</v>
      </c>
      <c r="E911" s="13">
        <v>5.24</v>
      </c>
      <c r="F911" s="13">
        <v>8.09</v>
      </c>
      <c r="G911" s="13">
        <v>22.9</v>
      </c>
      <c r="K911" s="56">
        <v>860</v>
      </c>
      <c r="L911" s="31">
        <f>AVERAGE(K907:K911)</f>
        <v>1577</v>
      </c>
      <c r="M911" s="38">
        <f>GEOMEAN(K907:K911)</f>
        <v>1078.2734377214585</v>
      </c>
      <c r="N911" s="55" t="s">
        <v>502</v>
      </c>
      <c r="O911" s="28" t="s">
        <v>321</v>
      </c>
      <c r="P911" s="28">
        <v>75.900000000000006</v>
      </c>
      <c r="Q911" s="28" t="s">
        <v>321</v>
      </c>
      <c r="R911" s="28" t="s">
        <v>321</v>
      </c>
      <c r="S911" s="28" t="s">
        <v>321</v>
      </c>
      <c r="T911" s="28" t="s">
        <v>321</v>
      </c>
      <c r="U911" s="28" t="s">
        <v>321</v>
      </c>
      <c r="V911" s="28" t="s">
        <v>321</v>
      </c>
      <c r="W911" s="28" t="s">
        <v>321</v>
      </c>
      <c r="X911" s="28">
        <v>111</v>
      </c>
      <c r="Y911" s="28" t="s">
        <v>321</v>
      </c>
      <c r="Z911" s="28" t="s">
        <v>321</v>
      </c>
      <c r="AA911" s="28" t="s">
        <v>321</v>
      </c>
      <c r="AB911" s="28">
        <v>76.7</v>
      </c>
      <c r="AC911" s="28" t="s">
        <v>321</v>
      </c>
      <c r="AD911" s="28">
        <v>352</v>
      </c>
      <c r="AE911" s="28" t="s">
        <v>321</v>
      </c>
      <c r="AG911" s="28">
        <v>288</v>
      </c>
      <c r="AM911" s="28">
        <v>37.9</v>
      </c>
    </row>
    <row r="912" spans="1:39" x14ac:dyDescent="0.3">
      <c r="A912" s="48">
        <v>41527</v>
      </c>
      <c r="B912" s="26">
        <v>0.40791666666666665</v>
      </c>
      <c r="C912" s="13">
        <v>536</v>
      </c>
      <c r="D912" s="13">
        <v>0.35099999999999998</v>
      </c>
      <c r="E912" s="13">
        <v>5.3</v>
      </c>
      <c r="F912" s="13">
        <v>7.76</v>
      </c>
      <c r="G912" s="13">
        <v>23.6</v>
      </c>
      <c r="K912" s="56">
        <v>631</v>
      </c>
      <c r="AG912" s="28"/>
      <c r="AM912" s="28"/>
    </row>
    <row r="913" spans="1:39" x14ac:dyDescent="0.3">
      <c r="A913" s="48">
        <v>41529</v>
      </c>
      <c r="B913" s="26">
        <v>0.43465277777777778</v>
      </c>
      <c r="C913" s="13">
        <v>533</v>
      </c>
      <c r="D913" s="13">
        <v>0.34449999999999997</v>
      </c>
      <c r="E913" s="13">
        <v>5.0599999999999996</v>
      </c>
      <c r="F913" s="13">
        <v>7.51</v>
      </c>
      <c r="G913" s="13">
        <v>22.5</v>
      </c>
      <c r="K913" s="51">
        <v>24192</v>
      </c>
      <c r="AG913" s="28"/>
      <c r="AM913" s="28"/>
    </row>
    <row r="914" spans="1:39" x14ac:dyDescent="0.3">
      <c r="A914" s="48">
        <v>41533</v>
      </c>
      <c r="B914" s="26">
        <v>0.39858796296296295</v>
      </c>
      <c r="C914" s="13">
        <v>766</v>
      </c>
      <c r="D914" s="13">
        <v>0.50049999999999994</v>
      </c>
      <c r="E914" s="13">
        <v>6.86</v>
      </c>
      <c r="F914" s="13">
        <v>7.75</v>
      </c>
      <c r="G914" s="13">
        <v>16.899999999999999</v>
      </c>
      <c r="K914" s="56">
        <v>278</v>
      </c>
      <c r="AG914" s="28"/>
      <c r="AM914" s="28"/>
    </row>
    <row r="915" spans="1:39" x14ac:dyDescent="0.3">
      <c r="A915" s="48">
        <v>41540</v>
      </c>
      <c r="B915" s="26">
        <v>0.47226851851851853</v>
      </c>
      <c r="C915" s="13">
        <v>624</v>
      </c>
      <c r="D915" s="13">
        <v>0.40560000000000002</v>
      </c>
      <c r="E915" s="13">
        <v>8.08</v>
      </c>
      <c r="F915" s="13">
        <v>8.0299999999999994</v>
      </c>
      <c r="G915" s="13">
        <v>14.6</v>
      </c>
      <c r="K915" s="56">
        <v>228</v>
      </c>
      <c r="AG915" s="28"/>
      <c r="AM915" s="28"/>
    </row>
    <row r="916" spans="1:39" x14ac:dyDescent="0.3">
      <c r="A916" s="48">
        <v>41543</v>
      </c>
      <c r="B916" s="26">
        <v>0.42396990740740742</v>
      </c>
      <c r="C916" s="13">
        <v>860</v>
      </c>
      <c r="D916" s="13">
        <v>0.55900000000000005</v>
      </c>
      <c r="E916" s="13">
        <v>7.32</v>
      </c>
      <c r="F916" s="13">
        <v>7.71</v>
      </c>
      <c r="G916" s="13">
        <v>15.6</v>
      </c>
      <c r="K916" s="56">
        <v>332</v>
      </c>
      <c r="L916" s="31">
        <f>AVERAGE(K912:K916)</f>
        <v>5132.2</v>
      </c>
      <c r="M916" s="38">
        <f>GEOMEAN(K912:K916)</f>
        <v>796.82650547174944</v>
      </c>
      <c r="N916" s="55" t="s">
        <v>503</v>
      </c>
      <c r="AG916" s="28"/>
      <c r="AM916" s="28"/>
    </row>
    <row r="917" spans="1:39" x14ac:dyDescent="0.3">
      <c r="A917" s="48">
        <v>41555</v>
      </c>
      <c r="B917" s="26">
        <v>0.45127314814814817</v>
      </c>
      <c r="C917" s="13">
        <v>693</v>
      </c>
      <c r="D917" s="13">
        <v>0.44850000000000001</v>
      </c>
      <c r="E917" s="13">
        <v>9.15</v>
      </c>
      <c r="F917" s="13">
        <v>8.24</v>
      </c>
      <c r="G917" s="13">
        <v>14.4</v>
      </c>
      <c r="K917" s="56">
        <v>1081</v>
      </c>
      <c r="O917" s="28" t="s">
        <v>321</v>
      </c>
      <c r="P917" s="28">
        <v>52.9</v>
      </c>
      <c r="Q917" s="28" t="s">
        <v>321</v>
      </c>
      <c r="R917" s="28" t="s">
        <v>321</v>
      </c>
      <c r="S917" s="28" t="s">
        <v>321</v>
      </c>
      <c r="T917" s="28" t="s">
        <v>321</v>
      </c>
      <c r="U917" s="28" t="s">
        <v>321</v>
      </c>
      <c r="V917" s="28" t="s">
        <v>321</v>
      </c>
      <c r="W917" s="28" t="s">
        <v>321</v>
      </c>
      <c r="X917" s="28">
        <v>93.7</v>
      </c>
      <c r="Y917" s="28" t="s">
        <v>321</v>
      </c>
      <c r="Z917" s="28">
        <v>0.81</v>
      </c>
      <c r="AA917" s="28" t="s">
        <v>321</v>
      </c>
      <c r="AB917" s="28">
        <v>47.4</v>
      </c>
      <c r="AC917" s="28" t="s">
        <v>112</v>
      </c>
      <c r="AD917" s="28">
        <v>207</v>
      </c>
      <c r="AE917" s="28" t="s">
        <v>321</v>
      </c>
      <c r="AG917" s="28">
        <v>170</v>
      </c>
      <c r="AM917" s="28">
        <v>17.2</v>
      </c>
    </row>
    <row r="918" spans="1:39" x14ac:dyDescent="0.3">
      <c r="A918" s="48">
        <v>41564</v>
      </c>
      <c r="B918" s="26">
        <v>0.43917824074074074</v>
      </c>
      <c r="C918" s="13">
        <v>910</v>
      </c>
      <c r="D918" s="13">
        <v>0.59150000000000003</v>
      </c>
      <c r="E918" s="13">
        <v>8.74</v>
      </c>
      <c r="F918" s="13">
        <v>8.09</v>
      </c>
      <c r="G918" s="13">
        <v>12.7</v>
      </c>
      <c r="K918" s="56">
        <v>3873</v>
      </c>
      <c r="AG918" s="28"/>
      <c r="AM918" s="28"/>
    </row>
    <row r="919" spans="1:39" x14ac:dyDescent="0.3">
      <c r="A919" s="48">
        <v>41568</v>
      </c>
      <c r="B919" s="26">
        <v>0.45209490740740743</v>
      </c>
      <c r="C919" s="13">
        <v>798</v>
      </c>
      <c r="D919" s="13">
        <v>0.52</v>
      </c>
      <c r="E919" s="13">
        <v>9.4700000000000006</v>
      </c>
      <c r="F919" s="13">
        <v>8.11</v>
      </c>
      <c r="G919" s="13">
        <v>10.9</v>
      </c>
      <c r="K919" s="56">
        <v>109</v>
      </c>
      <c r="AG919" s="28"/>
      <c r="AM919" s="28"/>
    </row>
    <row r="920" spans="1:39" x14ac:dyDescent="0.3">
      <c r="A920" s="48">
        <v>41571</v>
      </c>
      <c r="B920" s="26">
        <v>0.40834490740740742</v>
      </c>
      <c r="C920" s="13">
        <v>645</v>
      </c>
      <c r="D920" s="13">
        <v>0.41930000000000001</v>
      </c>
      <c r="E920" s="13">
        <v>10.81</v>
      </c>
      <c r="F920" s="13">
        <v>8.02</v>
      </c>
      <c r="G920" s="13">
        <v>7.1</v>
      </c>
      <c r="K920" s="56">
        <v>496</v>
      </c>
      <c r="AG920" s="28"/>
      <c r="AM920" s="28"/>
    </row>
    <row r="921" spans="1:39" x14ac:dyDescent="0.3">
      <c r="A921" s="48">
        <v>41575</v>
      </c>
      <c r="B921" s="26">
        <v>0.42761574074074077</v>
      </c>
      <c r="C921" s="13">
        <v>896</v>
      </c>
      <c r="D921" s="13">
        <v>0.58499999999999996</v>
      </c>
      <c r="E921" s="13">
        <v>10.99</v>
      </c>
      <c r="F921" s="13">
        <v>8.08</v>
      </c>
      <c r="G921" s="13">
        <v>7</v>
      </c>
      <c r="K921" s="56">
        <v>158</v>
      </c>
      <c r="L921" s="31">
        <f>AVERAGE(K917:K921)</f>
        <v>1143.4000000000001</v>
      </c>
      <c r="M921" s="38">
        <f>GEOMEAN(K917:K921)</f>
        <v>513.67412576437903</v>
      </c>
      <c r="N921" s="55" t="s">
        <v>504</v>
      </c>
      <c r="AG921" s="28"/>
      <c r="AM921" s="28"/>
    </row>
    <row r="922" spans="1:39" x14ac:dyDescent="0.3">
      <c r="A922" s="48">
        <v>41582</v>
      </c>
      <c r="B922" s="26">
        <v>0.45346064814814818</v>
      </c>
      <c r="C922" s="13">
        <v>868</v>
      </c>
      <c r="D922" s="13">
        <v>0.5655</v>
      </c>
      <c r="E922" s="13">
        <v>11.3</v>
      </c>
      <c r="F922" s="13">
        <v>8.17</v>
      </c>
      <c r="G922" s="13">
        <v>8.6999999999999993</v>
      </c>
      <c r="K922" s="56">
        <v>759</v>
      </c>
      <c r="AG922" s="28"/>
      <c r="AM922" s="28"/>
    </row>
    <row r="923" spans="1:39" x14ac:dyDescent="0.3">
      <c r="A923" s="48">
        <v>41584</v>
      </c>
      <c r="B923" s="54">
        <v>0.3862962962962963</v>
      </c>
      <c r="C923" s="13">
        <v>1001</v>
      </c>
      <c r="D923" s="13">
        <v>0.65</v>
      </c>
      <c r="E923" s="13">
        <v>9.23</v>
      </c>
      <c r="F923" s="13">
        <v>8.1199999999999992</v>
      </c>
      <c r="G923" s="13">
        <v>11.9</v>
      </c>
      <c r="K923" s="56">
        <v>259</v>
      </c>
      <c r="AG923" s="28"/>
      <c r="AM923" s="28"/>
    </row>
    <row r="924" spans="1:39" x14ac:dyDescent="0.3">
      <c r="A924" s="48">
        <v>41590</v>
      </c>
      <c r="B924" s="26">
        <v>0.45087962962962963</v>
      </c>
      <c r="C924" s="13">
        <v>910</v>
      </c>
      <c r="D924" s="13">
        <v>0.59150000000000003</v>
      </c>
      <c r="E924" s="13">
        <v>11.61</v>
      </c>
      <c r="F924" s="13">
        <v>8</v>
      </c>
      <c r="G924" s="13">
        <v>4.2</v>
      </c>
      <c r="K924" s="56">
        <v>331</v>
      </c>
      <c r="AG924" s="28"/>
      <c r="AM924" s="28"/>
    </row>
    <row r="925" spans="1:39" x14ac:dyDescent="0.3">
      <c r="A925" s="48">
        <v>41592</v>
      </c>
      <c r="B925" s="26">
        <v>0.42622685185185188</v>
      </c>
      <c r="C925" s="13">
        <v>1010</v>
      </c>
      <c r="D925" s="13">
        <v>0.65649999999999997</v>
      </c>
      <c r="E925" s="13">
        <v>12.12</v>
      </c>
      <c r="F925" s="13">
        <v>8.1199999999999992</v>
      </c>
      <c r="G925" s="13">
        <v>2.9</v>
      </c>
      <c r="K925" s="56">
        <v>341</v>
      </c>
      <c r="AG925" s="28"/>
      <c r="AM925" s="28"/>
    </row>
    <row r="926" spans="1:39" x14ac:dyDescent="0.3">
      <c r="A926" s="48">
        <v>41596</v>
      </c>
      <c r="B926" s="26">
        <v>0.43711805555555555</v>
      </c>
      <c r="C926" s="13">
        <v>527</v>
      </c>
      <c r="D926" s="13">
        <v>0.34189999999999998</v>
      </c>
      <c r="E926" s="13">
        <v>10.68</v>
      </c>
      <c r="F926" s="13">
        <v>7.9</v>
      </c>
      <c r="G926" s="13">
        <v>9.6</v>
      </c>
      <c r="K926" s="56">
        <v>12997</v>
      </c>
      <c r="L926" s="31">
        <f>AVERAGE(K922:K926)</f>
        <v>2937.4</v>
      </c>
      <c r="M926" s="38">
        <f>GEOMEAN(K922:K926)</f>
        <v>779.81827086485453</v>
      </c>
      <c r="N926" s="55" t="s">
        <v>505</v>
      </c>
      <c r="AG926" s="28"/>
      <c r="AM926" s="28"/>
    </row>
    <row r="927" spans="1:39" x14ac:dyDescent="0.3">
      <c r="A927" s="48">
        <v>41611</v>
      </c>
      <c r="B927" s="26">
        <v>0.46986111111111112</v>
      </c>
      <c r="C927" s="13">
        <v>1036</v>
      </c>
      <c r="D927" s="13">
        <v>0.67600000000000005</v>
      </c>
      <c r="E927" s="13">
        <v>11.95</v>
      </c>
      <c r="F927" s="13">
        <v>8.25</v>
      </c>
      <c r="G927" s="13">
        <v>6</v>
      </c>
      <c r="K927" s="56">
        <v>754</v>
      </c>
      <c r="AG927" s="28"/>
      <c r="AM927" s="28"/>
    </row>
    <row r="928" spans="1:39" x14ac:dyDescent="0.3">
      <c r="A928" s="48">
        <v>41613</v>
      </c>
      <c r="B928" s="26">
        <v>0.44741898148148151</v>
      </c>
      <c r="C928" s="13">
        <v>1066</v>
      </c>
      <c r="D928" s="13">
        <v>0.69550000000000001</v>
      </c>
      <c r="E928" s="13">
        <v>11.1</v>
      </c>
      <c r="F928" s="13">
        <v>8.0299999999999994</v>
      </c>
      <c r="G928" s="13">
        <v>8.1999999999999993</v>
      </c>
      <c r="K928" s="56">
        <v>324</v>
      </c>
      <c r="AG928" s="28"/>
      <c r="AM928" s="28"/>
    </row>
    <row r="929" spans="1:39" x14ac:dyDescent="0.3">
      <c r="A929" s="48">
        <v>41620</v>
      </c>
      <c r="B929" s="54">
        <v>0.43125000000000002</v>
      </c>
      <c r="C929" s="13">
        <v>2912</v>
      </c>
      <c r="D929" s="13">
        <v>1.8915</v>
      </c>
      <c r="E929" s="13">
        <v>13.27</v>
      </c>
      <c r="F929" s="13">
        <v>7.97</v>
      </c>
      <c r="G929" s="13">
        <v>0.1</v>
      </c>
      <c r="K929" s="56">
        <v>738</v>
      </c>
      <c r="AG929" s="28"/>
      <c r="AM929" s="28"/>
    </row>
    <row r="930" spans="1:39" x14ac:dyDescent="0.3">
      <c r="A930" s="48">
        <v>41624</v>
      </c>
      <c r="B930" s="26">
        <v>0.43320601851851853</v>
      </c>
      <c r="C930" s="13">
        <v>4092</v>
      </c>
      <c r="D930" s="13">
        <v>2.6585000000000001</v>
      </c>
      <c r="E930" s="13">
        <v>14.89</v>
      </c>
      <c r="F930" s="13">
        <v>7.88</v>
      </c>
      <c r="G930" s="13">
        <v>0.2</v>
      </c>
      <c r="K930" s="56">
        <v>1515</v>
      </c>
      <c r="AG930" s="28"/>
      <c r="AM930" s="28"/>
    </row>
    <row r="931" spans="1:39" x14ac:dyDescent="0.3">
      <c r="A931" s="48">
        <v>41627</v>
      </c>
      <c r="B931" s="26">
        <v>0.42637731481481483</v>
      </c>
      <c r="C931" s="13">
        <v>3098</v>
      </c>
      <c r="D931" s="13">
        <v>2.0150000000000001</v>
      </c>
      <c r="E931" s="13">
        <v>14.8</v>
      </c>
      <c r="F931" s="13">
        <v>8.07</v>
      </c>
      <c r="G931" s="13">
        <v>1.5</v>
      </c>
      <c r="K931" s="51">
        <v>24192</v>
      </c>
      <c r="L931" s="31">
        <f>AVERAGE(K927:K931)</f>
        <v>5504.6</v>
      </c>
      <c r="M931" s="38">
        <f>GEOMEAN(K927:K931)</f>
        <v>1458.8526375611273</v>
      </c>
      <c r="N931" s="55" t="s">
        <v>506</v>
      </c>
      <c r="AG931" s="28"/>
      <c r="AM931" s="28"/>
    </row>
    <row r="932" spans="1:39" x14ac:dyDescent="0.3">
      <c r="A932" s="48">
        <v>41652</v>
      </c>
      <c r="D932" s="28"/>
      <c r="E932" s="28"/>
      <c r="G932" s="87" t="s">
        <v>421</v>
      </c>
      <c r="AG932" s="28"/>
      <c r="AM932" s="28"/>
    </row>
    <row r="933" spans="1:39" x14ac:dyDescent="0.3">
      <c r="A933" s="48">
        <v>41655</v>
      </c>
      <c r="G933" s="13" t="s">
        <v>720</v>
      </c>
      <c r="AG933" s="28"/>
      <c r="AM933" s="28"/>
    </row>
    <row r="934" spans="1:39" x14ac:dyDescent="0.3">
      <c r="A934" s="48">
        <v>41661</v>
      </c>
      <c r="B934" s="26">
        <v>0.4644212962962963</v>
      </c>
      <c r="C934" s="13">
        <v>3222</v>
      </c>
      <c r="D934" s="13">
        <v>2.093</v>
      </c>
      <c r="E934" s="13">
        <v>14.37</v>
      </c>
      <c r="F934" s="13">
        <v>7.82</v>
      </c>
      <c r="G934" s="13">
        <v>0.3</v>
      </c>
      <c r="K934" s="56">
        <v>175</v>
      </c>
      <c r="AG934" s="28"/>
      <c r="AM934" s="28"/>
    </row>
    <row r="935" spans="1:39" x14ac:dyDescent="0.3">
      <c r="A935" s="48">
        <v>41668</v>
      </c>
      <c r="F935" s="28"/>
      <c r="G935" s="29" t="s">
        <v>421</v>
      </c>
      <c r="AG935" s="28"/>
      <c r="AM935" s="28"/>
    </row>
    <row r="936" spans="1:39" x14ac:dyDescent="0.3">
      <c r="A936" s="48">
        <v>41669</v>
      </c>
      <c r="G936" s="13" t="s">
        <v>421</v>
      </c>
      <c r="L936" s="31">
        <f>AVERAGE(K932:K936)</f>
        <v>175</v>
      </c>
      <c r="M936" s="38">
        <f>GEOMEAN(K932:K936)</f>
        <v>175</v>
      </c>
      <c r="N936" s="55" t="s">
        <v>507</v>
      </c>
      <c r="AG936" s="28"/>
      <c r="AM936" s="28"/>
    </row>
    <row r="937" spans="1:39" x14ac:dyDescent="0.3">
      <c r="A937" s="48">
        <v>41676</v>
      </c>
      <c r="B937" s="26">
        <v>0.42931712962962965</v>
      </c>
      <c r="C937" s="13">
        <v>2336</v>
      </c>
      <c r="D937" s="13">
        <v>1.5209999999999999</v>
      </c>
      <c r="E937" s="13">
        <v>14.03</v>
      </c>
      <c r="F937" s="13">
        <v>7.93</v>
      </c>
      <c r="G937" s="13">
        <v>0</v>
      </c>
      <c r="K937" s="13">
        <v>213</v>
      </c>
      <c r="AG937" s="28"/>
      <c r="AM937" s="28"/>
    </row>
    <row r="938" spans="1:39" x14ac:dyDescent="0.3">
      <c r="A938" s="48">
        <v>41682</v>
      </c>
      <c r="B938" s="28"/>
      <c r="G938" s="13" t="s">
        <v>421</v>
      </c>
      <c r="AG938" s="28"/>
      <c r="AM938" s="28"/>
    </row>
    <row r="939" spans="1:39" x14ac:dyDescent="0.3">
      <c r="A939" s="48">
        <v>41688</v>
      </c>
      <c r="B939" s="26">
        <v>0.43581018518518522</v>
      </c>
      <c r="C939" s="13">
        <v>4181</v>
      </c>
      <c r="D939" s="13">
        <v>2.7170000000000001</v>
      </c>
      <c r="E939" s="13">
        <v>14</v>
      </c>
      <c r="F939" s="13">
        <v>7.85</v>
      </c>
      <c r="G939" s="13">
        <v>0.2</v>
      </c>
      <c r="K939" s="56">
        <v>195</v>
      </c>
      <c r="AG939" s="28"/>
      <c r="AM939" s="28"/>
    </row>
    <row r="940" spans="1:39" x14ac:dyDescent="0.3">
      <c r="A940" s="48">
        <v>41690</v>
      </c>
      <c r="G940" s="13" t="s">
        <v>421</v>
      </c>
      <c r="AG940" s="28"/>
      <c r="AM940" s="28"/>
    </row>
    <row r="941" spans="1:39" x14ac:dyDescent="0.3">
      <c r="A941" s="48">
        <v>41696</v>
      </c>
      <c r="B941" s="26">
        <v>0.45042824074074073</v>
      </c>
      <c r="C941" s="13">
        <v>1642</v>
      </c>
      <c r="D941" s="13">
        <v>1.0660000000000001</v>
      </c>
      <c r="E941" s="13">
        <v>14.36</v>
      </c>
      <c r="F941" s="13">
        <v>7.9</v>
      </c>
      <c r="G941" s="13">
        <v>0.1</v>
      </c>
      <c r="K941" s="56">
        <v>218</v>
      </c>
      <c r="L941" s="31">
        <f>AVERAGE(K937:K941)</f>
        <v>208.66666666666666</v>
      </c>
      <c r="M941" s="38">
        <f>GEOMEAN(K937:K941)</f>
        <v>208.42840389791075</v>
      </c>
      <c r="N941" s="55" t="s">
        <v>508</v>
      </c>
      <c r="AG941" s="28"/>
      <c r="AM941" s="28"/>
    </row>
    <row r="942" spans="1:39" x14ac:dyDescent="0.3">
      <c r="A942" s="48">
        <v>41704</v>
      </c>
      <c r="B942" s="26">
        <v>0.44158564814814816</v>
      </c>
      <c r="C942" s="13">
        <v>1072</v>
      </c>
      <c r="D942" s="13">
        <v>0.69550000000000001</v>
      </c>
      <c r="E942" s="13">
        <v>12.99</v>
      </c>
      <c r="F942" s="13">
        <v>8.1199999999999992</v>
      </c>
      <c r="G942" s="13">
        <v>3</v>
      </c>
      <c r="K942" s="56">
        <v>109</v>
      </c>
      <c r="AG942" s="28"/>
      <c r="AM942" s="28"/>
    </row>
    <row r="943" spans="1:39" x14ac:dyDescent="0.3">
      <c r="A943" s="48">
        <v>41709</v>
      </c>
      <c r="B943" s="26">
        <v>0.45599537037037036</v>
      </c>
      <c r="C943" s="13">
        <v>1657</v>
      </c>
      <c r="D943" s="13">
        <v>1.079</v>
      </c>
      <c r="E943" s="13">
        <v>12.71</v>
      </c>
      <c r="F943" s="13">
        <v>8.33</v>
      </c>
      <c r="G943" s="13">
        <v>7.1</v>
      </c>
      <c r="K943" s="56">
        <v>706</v>
      </c>
      <c r="O943" s="28" t="s">
        <v>321</v>
      </c>
      <c r="P943" s="13">
        <v>74.599999999999994</v>
      </c>
      <c r="Q943" s="28" t="s">
        <v>321</v>
      </c>
      <c r="R943" s="28" t="s">
        <v>321</v>
      </c>
      <c r="S943" s="28" t="s">
        <v>321</v>
      </c>
      <c r="T943" s="28" t="s">
        <v>321</v>
      </c>
      <c r="U943" s="28" t="s">
        <v>321</v>
      </c>
      <c r="V943" s="28" t="s">
        <v>321</v>
      </c>
      <c r="W943" s="28" t="s">
        <v>321</v>
      </c>
      <c r="X943" s="28">
        <v>442</v>
      </c>
      <c r="Y943" s="28" t="s">
        <v>321</v>
      </c>
      <c r="Z943" s="28">
        <v>0.51</v>
      </c>
      <c r="AA943" s="28" t="s">
        <v>321</v>
      </c>
      <c r="AB943" s="28">
        <v>76.8</v>
      </c>
      <c r="AC943" s="28">
        <v>0.78</v>
      </c>
      <c r="AD943" s="28">
        <v>331</v>
      </c>
      <c r="AE943" s="28" t="s">
        <v>321</v>
      </c>
      <c r="AG943" s="28">
        <v>250</v>
      </c>
      <c r="AM943" s="28">
        <v>33.4</v>
      </c>
    </row>
    <row r="944" spans="1:39" x14ac:dyDescent="0.3">
      <c r="A944" s="48">
        <v>41711</v>
      </c>
      <c r="B944" s="26">
        <v>0.42796296296296293</v>
      </c>
      <c r="C944" s="13">
        <v>1326</v>
      </c>
      <c r="D944" s="13">
        <v>0.86450000000000005</v>
      </c>
      <c r="E944" s="13">
        <v>14.4</v>
      </c>
      <c r="F944" s="13">
        <v>8.1199999999999992</v>
      </c>
      <c r="G944" s="13">
        <v>0.7</v>
      </c>
      <c r="K944" s="56">
        <v>581</v>
      </c>
      <c r="AG944" s="28"/>
      <c r="AM944" s="28"/>
    </row>
    <row r="945" spans="1:39" x14ac:dyDescent="0.3">
      <c r="A945" s="48">
        <v>41717</v>
      </c>
      <c r="B945" s="26">
        <v>0.43053240740740745</v>
      </c>
      <c r="C945" s="13">
        <v>1356</v>
      </c>
      <c r="D945" s="13">
        <v>0.88400000000000001</v>
      </c>
      <c r="E945" s="13">
        <v>11.64</v>
      </c>
      <c r="F945" s="13">
        <v>8.31</v>
      </c>
      <c r="G945" s="13">
        <v>7.1</v>
      </c>
      <c r="K945" s="56">
        <v>74</v>
      </c>
      <c r="AG945" s="28"/>
      <c r="AM945" s="28"/>
    </row>
    <row r="946" spans="1:39" x14ac:dyDescent="0.3">
      <c r="A946" s="48">
        <v>41725</v>
      </c>
      <c r="B946" s="26">
        <v>0.43053240740740745</v>
      </c>
      <c r="C946" s="13">
        <v>1540</v>
      </c>
      <c r="D946" s="13">
        <v>1.0009999999999999</v>
      </c>
      <c r="E946" s="13">
        <v>14.01</v>
      </c>
      <c r="F946" s="13">
        <v>8.23</v>
      </c>
      <c r="G946" s="13">
        <v>3.8</v>
      </c>
      <c r="K946" s="56">
        <v>134</v>
      </c>
      <c r="L946" s="31">
        <f>AVERAGE(K942:K946)</f>
        <v>320.8</v>
      </c>
      <c r="M946" s="38">
        <f>GEOMEAN(K942:K946)</f>
        <v>213.47585905762062</v>
      </c>
      <c r="N946" s="55" t="s">
        <v>510</v>
      </c>
      <c r="AG946" s="28"/>
      <c r="AM946" s="28"/>
    </row>
    <row r="947" spans="1:39" x14ac:dyDescent="0.3">
      <c r="A947" s="48">
        <v>41730</v>
      </c>
      <c r="B947" s="60">
        <v>0.43958333333333338</v>
      </c>
      <c r="C947" s="13">
        <v>1780</v>
      </c>
      <c r="D947" s="13">
        <v>1.157</v>
      </c>
      <c r="E947" s="13">
        <v>11.32</v>
      </c>
      <c r="F947" s="13">
        <v>8.2200000000000006</v>
      </c>
      <c r="G947" s="13">
        <v>10.1</v>
      </c>
      <c r="K947" s="56">
        <v>98</v>
      </c>
      <c r="AG947" s="28"/>
      <c r="AM947" s="28"/>
    </row>
    <row r="948" spans="1:39" x14ac:dyDescent="0.3">
      <c r="A948" s="48">
        <v>41737</v>
      </c>
      <c r="B948" s="30">
        <v>0.43899305555555551</v>
      </c>
      <c r="C948" s="13">
        <v>966</v>
      </c>
      <c r="D948" s="13">
        <v>0.63049999999999995</v>
      </c>
      <c r="E948" s="13">
        <v>12.11</v>
      </c>
      <c r="F948" s="13">
        <v>7.96</v>
      </c>
      <c r="G948" s="13">
        <v>8.3000000000000007</v>
      </c>
      <c r="K948" s="56">
        <v>5475</v>
      </c>
      <c r="AG948" s="28"/>
      <c r="AM948" s="28"/>
    </row>
    <row r="949" spans="1:39" x14ac:dyDescent="0.3">
      <c r="A949" s="48">
        <v>41746</v>
      </c>
      <c r="B949" s="57">
        <v>0.4276388888888889</v>
      </c>
      <c r="C949" s="13">
        <v>1251</v>
      </c>
      <c r="D949" s="13">
        <v>0.8125</v>
      </c>
      <c r="E949" s="13">
        <v>13.26</v>
      </c>
      <c r="F949" s="13">
        <v>8.0399999999999991</v>
      </c>
      <c r="G949" s="13">
        <v>8.1999999999999993</v>
      </c>
      <c r="K949" s="56">
        <v>189</v>
      </c>
      <c r="AG949" s="28"/>
      <c r="AM949" s="28"/>
    </row>
    <row r="950" spans="1:39" x14ac:dyDescent="0.3">
      <c r="A950" s="48">
        <v>41750</v>
      </c>
      <c r="B950" s="30">
        <v>0.42706018518518518</v>
      </c>
      <c r="C950" s="13">
        <v>1311</v>
      </c>
      <c r="D950" s="13">
        <v>0.85150000000000003</v>
      </c>
      <c r="E950" s="13">
        <v>11.84</v>
      </c>
      <c r="F950" s="13">
        <v>8.15</v>
      </c>
      <c r="G950" s="13">
        <v>13.3</v>
      </c>
      <c r="K950" s="56">
        <v>148</v>
      </c>
      <c r="AG950" s="28"/>
      <c r="AM950" s="28"/>
    </row>
    <row r="951" spans="1:39" x14ac:dyDescent="0.3">
      <c r="A951" s="48">
        <v>41753</v>
      </c>
      <c r="B951" s="30">
        <v>0.44175925925925924</v>
      </c>
      <c r="C951" s="13">
        <v>1349</v>
      </c>
      <c r="D951" s="13">
        <v>0.87749999999999995</v>
      </c>
      <c r="E951" s="13">
        <v>11.76</v>
      </c>
      <c r="F951" s="13">
        <v>8.25</v>
      </c>
      <c r="G951" s="13">
        <v>12</v>
      </c>
      <c r="K951" s="56">
        <v>318</v>
      </c>
      <c r="L951" s="31">
        <f>AVERAGE(K947:K952)</f>
        <v>1095.5</v>
      </c>
      <c r="M951" s="38">
        <f>GEOMEAN(K947:K952)</f>
        <v>343.63441792117794</v>
      </c>
      <c r="N951" s="55" t="s">
        <v>511</v>
      </c>
      <c r="AG951" s="28"/>
      <c r="AM951" s="28"/>
    </row>
    <row r="952" spans="1:39" x14ac:dyDescent="0.3">
      <c r="A952" s="48">
        <v>41764</v>
      </c>
      <c r="B952" s="57">
        <v>0.4698032407407407</v>
      </c>
      <c r="C952" s="13">
        <v>1296</v>
      </c>
      <c r="D952" s="13">
        <v>0.84499999999999997</v>
      </c>
      <c r="E952" s="13">
        <v>12.08</v>
      </c>
      <c r="F952" s="13">
        <v>8.24</v>
      </c>
      <c r="G952" s="13">
        <v>12.4</v>
      </c>
      <c r="K952" s="56">
        <v>345</v>
      </c>
      <c r="AG952" s="28"/>
      <c r="AM952" s="28"/>
    </row>
    <row r="953" spans="1:39" x14ac:dyDescent="0.3">
      <c r="A953" s="48">
        <v>41767</v>
      </c>
      <c r="B953" s="57">
        <v>0.44414351851851852</v>
      </c>
      <c r="C953" s="13">
        <v>1359</v>
      </c>
      <c r="D953" s="13">
        <v>0.88400000000000001</v>
      </c>
      <c r="E953" s="13">
        <v>8.57</v>
      </c>
      <c r="F953" s="13">
        <v>8.06</v>
      </c>
      <c r="G953" s="13">
        <v>18.100000000000001</v>
      </c>
      <c r="K953" s="56">
        <v>313</v>
      </c>
      <c r="AG953" s="28"/>
      <c r="AM953" s="28"/>
    </row>
    <row r="954" spans="1:39" x14ac:dyDescent="0.3">
      <c r="A954" s="48">
        <v>41773</v>
      </c>
      <c r="B954" s="30">
        <v>0.4208217592592593</v>
      </c>
      <c r="C954" s="13">
        <v>749</v>
      </c>
      <c r="D954" s="13">
        <v>0.48749999999999999</v>
      </c>
      <c r="E954" s="13">
        <v>7.72</v>
      </c>
      <c r="F954" s="13">
        <v>7.83</v>
      </c>
      <c r="G954" s="13">
        <v>17.100000000000001</v>
      </c>
      <c r="K954" s="56">
        <v>2700</v>
      </c>
      <c r="AG954" s="28"/>
      <c r="AM954" s="28"/>
    </row>
    <row r="955" spans="1:39" x14ac:dyDescent="0.3">
      <c r="A955" s="48">
        <v>41781</v>
      </c>
      <c r="B955" s="57">
        <v>0.4304398148148148</v>
      </c>
      <c r="C955" s="13">
        <v>722</v>
      </c>
      <c r="D955" s="13">
        <v>0.46800000000000003</v>
      </c>
      <c r="E955" s="13">
        <v>8.14</v>
      </c>
      <c r="F955" s="13">
        <v>7.98</v>
      </c>
      <c r="G955" s="13">
        <v>17.899999999999999</v>
      </c>
      <c r="K955" s="56">
        <v>24192</v>
      </c>
      <c r="AG955" s="28"/>
      <c r="AM955" s="28"/>
    </row>
    <row r="956" spans="1:39" x14ac:dyDescent="0.3">
      <c r="A956" s="48">
        <v>41787</v>
      </c>
      <c r="B956" s="30">
        <v>0.42413194444444446</v>
      </c>
      <c r="C956" s="13">
        <v>1232</v>
      </c>
      <c r="D956" s="13">
        <v>0.79949999999999999</v>
      </c>
      <c r="E956" s="13">
        <v>8.2200000000000006</v>
      </c>
      <c r="F956" s="13">
        <v>8.08</v>
      </c>
      <c r="G956" s="13">
        <v>19.600000000000001</v>
      </c>
      <c r="K956" s="56">
        <v>435</v>
      </c>
      <c r="L956" s="31">
        <f>AVERAGE(K952:K956)</f>
        <v>5597</v>
      </c>
      <c r="M956" s="38">
        <f>GEOMEAN(K952:K956)</f>
        <v>1251.3466794351405</v>
      </c>
      <c r="N956" s="55" t="s">
        <v>512</v>
      </c>
      <c r="AG956" s="28"/>
      <c r="AM956" s="28"/>
    </row>
    <row r="957" spans="1:39" x14ac:dyDescent="0.3">
      <c r="A957" s="48">
        <v>41794</v>
      </c>
      <c r="B957" s="30">
        <v>0.46216435185185184</v>
      </c>
      <c r="C957" s="13">
        <v>593</v>
      </c>
      <c r="D957" s="13">
        <v>0.38350000000000001</v>
      </c>
      <c r="E957" s="13">
        <v>7.52</v>
      </c>
      <c r="F957" s="13">
        <v>8.0399999999999991</v>
      </c>
      <c r="G957" s="13">
        <v>20.7</v>
      </c>
      <c r="K957" s="56">
        <v>19863</v>
      </c>
      <c r="AG957" s="28"/>
      <c r="AM957" s="28"/>
    </row>
    <row r="958" spans="1:39" x14ac:dyDescent="0.3">
      <c r="A958" s="48">
        <v>41799</v>
      </c>
      <c r="B958" s="30">
        <v>0.44537037037037036</v>
      </c>
      <c r="C958" s="13">
        <v>882</v>
      </c>
      <c r="D958" s="13">
        <v>0.57199999999999995</v>
      </c>
      <c r="E958" s="13">
        <v>8.0500000000000007</v>
      </c>
      <c r="F958" s="13">
        <v>8.0299999999999994</v>
      </c>
      <c r="G958" s="13">
        <v>18.5</v>
      </c>
      <c r="K958" s="56">
        <v>703</v>
      </c>
      <c r="AG958" s="28"/>
      <c r="AM958" s="28"/>
    </row>
    <row r="959" spans="1:39" x14ac:dyDescent="0.3">
      <c r="A959" s="48">
        <v>41801</v>
      </c>
      <c r="B959" s="30">
        <v>0.4259722222222222</v>
      </c>
      <c r="C959" s="13">
        <v>328.4</v>
      </c>
      <c r="D959" s="13">
        <v>0.2132</v>
      </c>
      <c r="E959" s="13">
        <v>6.88</v>
      </c>
      <c r="F959" s="13">
        <v>8.06</v>
      </c>
      <c r="G959" s="13">
        <v>19.7</v>
      </c>
      <c r="K959" s="56">
        <v>12033</v>
      </c>
      <c r="AG959" s="28"/>
      <c r="AM959" s="28"/>
    </row>
    <row r="960" spans="1:39" x14ac:dyDescent="0.3">
      <c r="A960" s="48">
        <v>41808</v>
      </c>
      <c r="B960" s="30">
        <v>0.40983796296296293</v>
      </c>
      <c r="C960" s="13">
        <v>1210</v>
      </c>
      <c r="D960" s="13">
        <v>0.78649999999999998</v>
      </c>
      <c r="E960" s="13">
        <v>7.41</v>
      </c>
      <c r="F960" s="13">
        <v>7.97</v>
      </c>
      <c r="G960" s="13">
        <v>22</v>
      </c>
      <c r="K960" s="56">
        <v>481</v>
      </c>
      <c r="AG960" s="28"/>
      <c r="AM960" s="28"/>
    </row>
    <row r="961" spans="1:39" x14ac:dyDescent="0.3">
      <c r="A961" s="48">
        <v>41816</v>
      </c>
      <c r="B961" s="30">
        <v>0.40800925925925924</v>
      </c>
      <c r="C961" s="13">
        <v>788</v>
      </c>
      <c r="D961" s="13">
        <v>0.51349999999999996</v>
      </c>
      <c r="E961" s="13">
        <v>7.14</v>
      </c>
      <c r="F961" s="13">
        <v>7.82</v>
      </c>
      <c r="G961" s="13">
        <v>21.1</v>
      </c>
      <c r="K961" s="56">
        <v>1658</v>
      </c>
      <c r="L961" s="31">
        <f>AVERAGE(K957:K961)</f>
        <v>6947.6</v>
      </c>
      <c r="M961" s="38">
        <f>GEOMEAN(K957:K961)</f>
        <v>2663.3039756686067</v>
      </c>
      <c r="N961" s="55" t="s">
        <v>513</v>
      </c>
      <c r="AG961" s="28"/>
      <c r="AM961" s="28"/>
    </row>
    <row r="962" spans="1:39" x14ac:dyDescent="0.3">
      <c r="A962" s="48">
        <v>41821</v>
      </c>
      <c r="B962" s="30">
        <v>0.45148148148148143</v>
      </c>
      <c r="C962" s="13">
        <v>962</v>
      </c>
      <c r="D962" s="13">
        <v>0.624</v>
      </c>
      <c r="E962" s="13">
        <v>6.95</v>
      </c>
      <c r="F962" s="13">
        <v>7.84</v>
      </c>
      <c r="G962" s="13">
        <v>22.2</v>
      </c>
      <c r="K962" s="56">
        <v>24192</v>
      </c>
      <c r="O962" s="28" t="s">
        <v>321</v>
      </c>
      <c r="P962" s="28">
        <v>77.400000000000006</v>
      </c>
      <c r="Q962" s="28" t="s">
        <v>321</v>
      </c>
      <c r="R962" s="28" t="s">
        <v>321</v>
      </c>
      <c r="S962" s="28" t="s">
        <v>321</v>
      </c>
      <c r="T962" s="28" t="s">
        <v>321</v>
      </c>
      <c r="U962" s="28" t="s">
        <v>321</v>
      </c>
      <c r="V962" s="28" t="s">
        <v>321</v>
      </c>
      <c r="W962" s="28" t="s">
        <v>321</v>
      </c>
      <c r="X962" s="28">
        <v>157</v>
      </c>
      <c r="Y962" s="28" t="s">
        <v>321</v>
      </c>
      <c r="Z962" s="28">
        <v>0.59</v>
      </c>
      <c r="AA962" s="28" t="s">
        <v>321</v>
      </c>
      <c r="AB962" s="28">
        <v>40</v>
      </c>
      <c r="AC962" s="28">
        <v>0.55000000000000004</v>
      </c>
      <c r="AD962" s="13">
        <v>241</v>
      </c>
      <c r="AE962" s="28" t="s">
        <v>321</v>
      </c>
      <c r="AG962" s="28">
        <v>219</v>
      </c>
      <c r="AM962" s="28">
        <v>21.4</v>
      </c>
    </row>
    <row r="963" spans="1:39" x14ac:dyDescent="0.3">
      <c r="A963" s="48">
        <v>41827</v>
      </c>
      <c r="B963" s="30">
        <v>0.43268518518518517</v>
      </c>
      <c r="C963" s="13">
        <v>1086</v>
      </c>
      <c r="D963" s="13">
        <v>0.70850000000000002</v>
      </c>
      <c r="E963" s="13">
        <v>7.72</v>
      </c>
      <c r="F963" s="13">
        <v>8.0299999999999994</v>
      </c>
      <c r="G963" s="13">
        <v>20.2</v>
      </c>
      <c r="K963" s="56">
        <v>1669</v>
      </c>
      <c r="AG963" s="28"/>
      <c r="AM963" s="28"/>
    </row>
    <row r="964" spans="1:39" x14ac:dyDescent="0.3">
      <c r="A964" s="48">
        <v>41834</v>
      </c>
      <c r="B964" s="57">
        <v>0.42935185185185182</v>
      </c>
      <c r="C964" s="13">
        <v>911</v>
      </c>
      <c r="D964" s="13">
        <v>0.59150000000000003</v>
      </c>
      <c r="E964" s="13">
        <v>7.24</v>
      </c>
      <c r="F964" s="13">
        <v>7.97</v>
      </c>
      <c r="G964" s="13">
        <v>21.7</v>
      </c>
      <c r="K964" s="56">
        <v>857</v>
      </c>
      <c r="AG964" s="28"/>
      <c r="AM964" s="28"/>
    </row>
    <row r="965" spans="1:39" x14ac:dyDescent="0.3">
      <c r="A965" s="48">
        <v>41837</v>
      </c>
      <c r="B965" s="30">
        <v>0.4340162037037037</v>
      </c>
      <c r="C965" s="13">
        <v>1142</v>
      </c>
      <c r="D965" s="13">
        <v>0.74099999999999999</v>
      </c>
      <c r="E965" s="13">
        <v>9.0299999999999994</v>
      </c>
      <c r="F965" s="13">
        <v>7.94</v>
      </c>
      <c r="G965" s="13">
        <v>17</v>
      </c>
      <c r="K965" s="56">
        <v>860</v>
      </c>
      <c r="AG965" s="28"/>
      <c r="AM965" s="28"/>
    </row>
    <row r="966" spans="1:39" x14ac:dyDescent="0.3">
      <c r="A966" s="48">
        <v>41850</v>
      </c>
      <c r="B966" s="30">
        <v>0.42197916666666663</v>
      </c>
      <c r="C966" s="13">
        <v>350.4</v>
      </c>
      <c r="D966" s="13">
        <v>0.22750000000000001</v>
      </c>
      <c r="E966" s="13">
        <v>8.24</v>
      </c>
      <c r="F966" s="13">
        <v>8.1999999999999993</v>
      </c>
      <c r="G966" s="13">
        <v>18.7</v>
      </c>
      <c r="K966" s="56">
        <v>6488</v>
      </c>
      <c r="L966" s="31">
        <f>AVERAGE(K962:K966)</f>
        <v>6813.2</v>
      </c>
      <c r="M966" s="38">
        <f>GEOMEAN(K962:K966)</f>
        <v>2865.1254671351894</v>
      </c>
      <c r="N966" s="55" t="s">
        <v>514</v>
      </c>
      <c r="AG966" s="28"/>
      <c r="AM966" s="28"/>
    </row>
    <row r="967" spans="1:39" x14ac:dyDescent="0.3">
      <c r="A967" s="48">
        <v>41862</v>
      </c>
      <c r="B967" s="30">
        <v>0.42344907407407412</v>
      </c>
      <c r="C967" s="13">
        <v>1022</v>
      </c>
      <c r="D967" s="13">
        <v>0.66300000000000003</v>
      </c>
      <c r="E967" s="13">
        <v>7.9</v>
      </c>
      <c r="F967" s="13">
        <v>7.85</v>
      </c>
      <c r="G967" s="13">
        <v>21.2</v>
      </c>
      <c r="K967" s="56">
        <v>909</v>
      </c>
      <c r="AG967" s="28"/>
      <c r="AM967" s="28"/>
    </row>
    <row r="968" spans="1:39" x14ac:dyDescent="0.3">
      <c r="A968" s="48">
        <v>41865</v>
      </c>
      <c r="B968" s="57">
        <v>0.43656249999999996</v>
      </c>
      <c r="C968" s="13">
        <v>1099</v>
      </c>
      <c r="D968" s="13">
        <v>0.71499999999999997</v>
      </c>
      <c r="E968" s="13">
        <v>8.07</v>
      </c>
      <c r="F968" s="13">
        <v>8.0399999999999991</v>
      </c>
      <c r="G968" s="13">
        <v>20.6</v>
      </c>
      <c r="K968" s="56">
        <v>592</v>
      </c>
      <c r="AG968" s="28"/>
      <c r="AM968" s="28"/>
    </row>
    <row r="969" spans="1:39" x14ac:dyDescent="0.3">
      <c r="A969" s="48">
        <v>41872</v>
      </c>
      <c r="B969" s="30">
        <v>0.40364583333333331</v>
      </c>
      <c r="C969" s="13">
        <v>762</v>
      </c>
      <c r="D969" s="13">
        <v>0.49399999999999999</v>
      </c>
      <c r="E969" s="13">
        <v>7.54</v>
      </c>
      <c r="F969" s="13">
        <v>7.71</v>
      </c>
      <c r="G969" s="13">
        <v>20.8</v>
      </c>
      <c r="K969" s="56">
        <v>9208</v>
      </c>
      <c r="AG969" s="28"/>
      <c r="AM969" s="28"/>
    </row>
    <row r="970" spans="1:39" x14ac:dyDescent="0.3">
      <c r="A970" s="48">
        <v>41876</v>
      </c>
      <c r="B970" s="57">
        <v>0.43104166666666671</v>
      </c>
      <c r="C970" s="13">
        <v>748</v>
      </c>
      <c r="D970" s="13">
        <v>0.48749999999999999</v>
      </c>
      <c r="E970" s="13">
        <v>6.28</v>
      </c>
      <c r="F970" s="13">
        <v>7.91</v>
      </c>
      <c r="G970" s="13">
        <v>22.6</v>
      </c>
      <c r="K970" s="56">
        <v>1334</v>
      </c>
      <c r="AG970" s="28"/>
      <c r="AM970" s="28"/>
    </row>
    <row r="971" spans="1:39" x14ac:dyDescent="0.3">
      <c r="A971" s="48">
        <v>41879</v>
      </c>
      <c r="B971" s="30">
        <v>0.42678240740740742</v>
      </c>
      <c r="C971" s="13">
        <v>860</v>
      </c>
      <c r="D971" s="13">
        <v>0.55900000000000005</v>
      </c>
      <c r="E971" s="28" t="s">
        <v>348</v>
      </c>
      <c r="F971" s="13">
        <v>7.94</v>
      </c>
      <c r="G971" s="13">
        <v>21.3</v>
      </c>
      <c r="K971" s="56">
        <v>1723</v>
      </c>
      <c r="L971" s="31">
        <f>AVERAGE(K967:K971)</f>
        <v>2753.2</v>
      </c>
      <c r="M971" s="38">
        <f>GEOMEAN(K967:K971)</f>
        <v>1626.6660457913101</v>
      </c>
      <c r="N971" s="55" t="s">
        <v>515</v>
      </c>
      <c r="AG971" s="28"/>
      <c r="AM971" s="28"/>
    </row>
    <row r="972" spans="1:39" x14ac:dyDescent="0.3">
      <c r="A972" s="48">
        <v>41891</v>
      </c>
      <c r="G972" s="49" t="s">
        <v>819</v>
      </c>
      <c r="AG972" s="28"/>
      <c r="AM972" s="28"/>
    </row>
    <row r="973" spans="1:39" x14ac:dyDescent="0.3">
      <c r="A973" s="48">
        <v>41893</v>
      </c>
      <c r="B973" s="30">
        <v>0.41789351851851847</v>
      </c>
      <c r="C973" s="13">
        <v>445.3</v>
      </c>
      <c r="D973" s="13">
        <v>0.28920000000000001</v>
      </c>
      <c r="E973" s="13">
        <v>7.51</v>
      </c>
      <c r="F973" s="13">
        <v>7.91</v>
      </c>
      <c r="G973" s="13">
        <v>20.6</v>
      </c>
      <c r="K973" s="56">
        <v>10462</v>
      </c>
      <c r="AG973" s="28"/>
      <c r="AM973" s="28"/>
    </row>
    <row r="974" spans="1:39" x14ac:dyDescent="0.3">
      <c r="A974" s="48">
        <v>41897</v>
      </c>
      <c r="B974" s="30">
        <v>0.43758101851851849</v>
      </c>
      <c r="C974" s="13">
        <v>886</v>
      </c>
      <c r="D974" s="13">
        <v>0.57850000000000001</v>
      </c>
      <c r="E974" s="13">
        <v>9.89</v>
      </c>
      <c r="F974" s="13">
        <v>7.88</v>
      </c>
      <c r="G974" s="13">
        <v>14.2</v>
      </c>
      <c r="K974" s="56">
        <v>295</v>
      </c>
      <c r="AG974" s="28"/>
      <c r="AM974" s="28"/>
    </row>
    <row r="975" spans="1:39" x14ac:dyDescent="0.3">
      <c r="A975" s="48">
        <v>41904</v>
      </c>
      <c r="B975" s="30">
        <v>0.42406250000000001</v>
      </c>
      <c r="C975" s="13">
        <v>986</v>
      </c>
      <c r="D975" s="13">
        <v>0.64349999999999996</v>
      </c>
      <c r="E975" s="13">
        <v>8.7799999999999994</v>
      </c>
      <c r="F975" s="13">
        <v>7.94</v>
      </c>
      <c r="G975" s="13">
        <v>14.3</v>
      </c>
      <c r="K975" s="56">
        <v>695</v>
      </c>
      <c r="AG975" s="28"/>
      <c r="AM975" s="28"/>
    </row>
    <row r="976" spans="1:39" x14ac:dyDescent="0.3">
      <c r="A976" s="48">
        <v>41907</v>
      </c>
      <c r="B976" s="57">
        <v>0.42422453703703705</v>
      </c>
      <c r="C976" s="13">
        <v>1138</v>
      </c>
      <c r="D976" s="13">
        <v>0.74099999999999999</v>
      </c>
      <c r="E976" s="13">
        <v>8.91</v>
      </c>
      <c r="F976" s="13">
        <v>7.87</v>
      </c>
      <c r="G976" s="13">
        <v>15.2</v>
      </c>
      <c r="K976" s="56">
        <v>480</v>
      </c>
      <c r="L976" s="31">
        <f>AVERAGE(K972:K976)</f>
        <v>2983</v>
      </c>
      <c r="M976" s="38">
        <f>GEOMEAN(K972:K976)</f>
        <v>1007.3159099110301</v>
      </c>
      <c r="N976" s="55" t="s">
        <v>516</v>
      </c>
      <c r="AG976" s="28"/>
      <c r="AM976" s="28"/>
    </row>
    <row r="977" spans="1:39" x14ac:dyDescent="0.3">
      <c r="A977" s="48">
        <v>41919</v>
      </c>
      <c r="B977" s="30">
        <v>0.43854166666666666</v>
      </c>
      <c r="C977" s="13">
        <v>1000</v>
      </c>
      <c r="D977" s="13">
        <v>0.65</v>
      </c>
      <c r="E977" s="13">
        <v>8.84</v>
      </c>
      <c r="F977" s="13">
        <v>7.73</v>
      </c>
      <c r="G977" s="13">
        <v>12.4</v>
      </c>
      <c r="K977" s="56">
        <v>404</v>
      </c>
      <c r="O977" s="28" t="s">
        <v>321</v>
      </c>
      <c r="P977" s="28">
        <v>75.400000000000006</v>
      </c>
      <c r="Q977" s="28" t="s">
        <v>321</v>
      </c>
      <c r="R977" s="28" t="s">
        <v>321</v>
      </c>
      <c r="S977" s="28" t="s">
        <v>321</v>
      </c>
      <c r="T977" s="28" t="s">
        <v>321</v>
      </c>
      <c r="U977" s="28" t="s">
        <v>321</v>
      </c>
      <c r="V977" s="28" t="s">
        <v>321</v>
      </c>
      <c r="W977" s="28" t="s">
        <v>321</v>
      </c>
      <c r="X977" s="28">
        <v>154</v>
      </c>
      <c r="Y977" s="28" t="s">
        <v>321</v>
      </c>
      <c r="Z977" s="37" t="s">
        <v>321</v>
      </c>
      <c r="AA977" s="28" t="s">
        <v>321</v>
      </c>
      <c r="AB977" s="28">
        <v>57</v>
      </c>
      <c r="AC977" s="37" t="s">
        <v>321</v>
      </c>
      <c r="AD977" s="13">
        <v>294</v>
      </c>
      <c r="AE977" s="28" t="s">
        <v>321</v>
      </c>
      <c r="AG977" s="37" t="s">
        <v>321</v>
      </c>
      <c r="AM977" s="28">
        <v>10.4</v>
      </c>
    </row>
    <row r="978" spans="1:39" x14ac:dyDescent="0.3">
      <c r="A978" s="48">
        <v>41927</v>
      </c>
      <c r="B978" s="30">
        <v>0.43032407407407408</v>
      </c>
      <c r="C978" s="13">
        <v>2.2000000000000002</v>
      </c>
      <c r="D978" s="13">
        <v>1.2999999999999999E-3</v>
      </c>
      <c r="E978" s="13">
        <v>9.99</v>
      </c>
      <c r="F978" s="13">
        <v>8.0399999999999991</v>
      </c>
      <c r="G978" s="13">
        <v>15.4</v>
      </c>
      <c r="K978" s="56">
        <v>1354</v>
      </c>
      <c r="AG978" s="28"/>
      <c r="AM978" s="28"/>
    </row>
    <row r="979" spans="1:39" x14ac:dyDescent="0.3">
      <c r="A979" s="48">
        <v>41932</v>
      </c>
      <c r="B979" s="30">
        <v>0.43174768518518519</v>
      </c>
      <c r="C979" s="13">
        <v>982</v>
      </c>
      <c r="D979" s="13">
        <v>0.63700000000000001</v>
      </c>
      <c r="E979" s="13">
        <v>9.77</v>
      </c>
      <c r="F979" s="13">
        <v>7.91</v>
      </c>
      <c r="G979" s="13">
        <v>11.6</v>
      </c>
      <c r="K979" s="56">
        <v>86</v>
      </c>
      <c r="AG979" s="28"/>
      <c r="AM979" s="28"/>
    </row>
    <row r="980" spans="1:39" x14ac:dyDescent="0.3">
      <c r="A980" s="48">
        <v>41935</v>
      </c>
      <c r="B980" s="30">
        <v>0.43678240740740737</v>
      </c>
      <c r="C980" s="13">
        <v>1060</v>
      </c>
      <c r="D980" s="13">
        <v>0.68899999999999995</v>
      </c>
      <c r="E980" s="13">
        <v>10.48</v>
      </c>
      <c r="F980" s="13">
        <v>7.87</v>
      </c>
      <c r="G980" s="13">
        <v>9.1</v>
      </c>
      <c r="K980" s="56">
        <v>85</v>
      </c>
      <c r="AG980" s="28"/>
      <c r="AM980" s="28"/>
    </row>
    <row r="981" spans="1:39" x14ac:dyDescent="0.3">
      <c r="A981" s="48">
        <v>41939</v>
      </c>
      <c r="B981" s="30">
        <v>0.4568402777777778</v>
      </c>
      <c r="C981" s="13">
        <v>1134</v>
      </c>
      <c r="D981" s="13">
        <v>0.73450000000000004</v>
      </c>
      <c r="E981" s="13">
        <v>10.08</v>
      </c>
      <c r="F981" s="13">
        <v>7.94</v>
      </c>
      <c r="G981" s="13">
        <v>12.7</v>
      </c>
      <c r="K981" s="56">
        <v>122</v>
      </c>
      <c r="L981" s="31">
        <f>AVERAGE(K977:K981)</f>
        <v>410.2</v>
      </c>
      <c r="M981" s="38">
        <f>GEOMEAN(K977:K981)</f>
        <v>217.59827461298636</v>
      </c>
      <c r="N981" s="55" t="s">
        <v>517</v>
      </c>
      <c r="AG981" s="28"/>
      <c r="AM981" s="28"/>
    </row>
    <row r="982" spans="1:39" x14ac:dyDescent="0.3">
      <c r="A982" s="48">
        <v>41946</v>
      </c>
      <c r="B982" s="53">
        <v>0.41791666666666666</v>
      </c>
      <c r="C982" s="13">
        <v>1045</v>
      </c>
      <c r="D982" s="13">
        <v>0.67600000000000005</v>
      </c>
      <c r="E982" s="13">
        <v>10.53</v>
      </c>
      <c r="F982" s="13">
        <v>7.84</v>
      </c>
      <c r="G982" s="13">
        <v>7.3</v>
      </c>
      <c r="K982" s="56">
        <v>120</v>
      </c>
      <c r="AG982" s="28"/>
      <c r="AM982" s="28"/>
    </row>
    <row r="983" spans="1:39" x14ac:dyDescent="0.3">
      <c r="A983" s="48">
        <v>41948</v>
      </c>
      <c r="B983" s="57">
        <v>0.42664351851851851</v>
      </c>
      <c r="C983" s="13">
        <v>780</v>
      </c>
      <c r="D983" s="13">
        <v>0.50700000000000001</v>
      </c>
      <c r="E983" s="13">
        <v>11.59</v>
      </c>
      <c r="F983" s="13">
        <v>8.01</v>
      </c>
      <c r="G983" s="13">
        <v>9.1999999999999993</v>
      </c>
      <c r="K983" s="56">
        <v>1396</v>
      </c>
      <c r="AG983" s="28"/>
      <c r="AM983" s="28"/>
    </row>
    <row r="984" spans="1:39" x14ac:dyDescent="0.3">
      <c r="A984" s="48">
        <v>41954</v>
      </c>
      <c r="B984" s="30">
        <v>0.44611111111111112</v>
      </c>
      <c r="C984" s="13">
        <v>1038</v>
      </c>
      <c r="D984" s="13">
        <v>0.67600000000000005</v>
      </c>
      <c r="E984" s="13">
        <v>11.27</v>
      </c>
      <c r="F984" s="13">
        <v>7.88</v>
      </c>
      <c r="G984" s="13">
        <v>9.9</v>
      </c>
      <c r="K984" s="56">
        <v>74</v>
      </c>
      <c r="AG984" s="28"/>
      <c r="AM984" s="28"/>
    </row>
    <row r="985" spans="1:39" x14ac:dyDescent="0.3">
      <c r="A985" s="48">
        <v>41956</v>
      </c>
      <c r="B985" s="30">
        <v>0.41791666666666666</v>
      </c>
      <c r="C985" s="13">
        <v>1079</v>
      </c>
      <c r="D985" s="13">
        <v>0.70199999999999996</v>
      </c>
      <c r="E985" s="13">
        <v>13.62</v>
      </c>
      <c r="F985" s="13">
        <v>7.92</v>
      </c>
      <c r="G985" s="13">
        <v>2.5</v>
      </c>
      <c r="K985" s="56">
        <v>63</v>
      </c>
      <c r="AG985" s="28"/>
      <c r="AM985" s="28"/>
    </row>
    <row r="986" spans="1:39" x14ac:dyDescent="0.3">
      <c r="A986" s="48">
        <v>41960</v>
      </c>
      <c r="B986" s="30">
        <v>0.44369212962962962</v>
      </c>
      <c r="C986" s="13">
        <v>1257</v>
      </c>
      <c r="D986" s="13">
        <v>0.81899999999999995</v>
      </c>
      <c r="E986" s="13">
        <v>13.79</v>
      </c>
      <c r="F986" s="13">
        <v>7.76</v>
      </c>
      <c r="G986" s="13">
        <v>1</v>
      </c>
      <c r="K986" s="56">
        <v>1313</v>
      </c>
      <c r="L986" s="31">
        <f>AVERAGE(K982:K986)</f>
        <v>593.20000000000005</v>
      </c>
      <c r="M986" s="38">
        <f>GEOMEAN(K982:K986)</f>
        <v>252.45311391312083</v>
      </c>
      <c r="N986" s="55" t="s">
        <v>518</v>
      </c>
      <c r="AG986" s="28"/>
      <c r="AM986" s="28"/>
    </row>
    <row r="987" spans="1:39" x14ac:dyDescent="0.3">
      <c r="A987" s="48">
        <v>41975</v>
      </c>
      <c r="B987" s="30">
        <v>0.46457175925925925</v>
      </c>
      <c r="C987" s="13">
        <v>1399</v>
      </c>
      <c r="D987" s="13">
        <v>0.91</v>
      </c>
      <c r="E987" s="13">
        <v>12.58</v>
      </c>
      <c r="F987" s="13">
        <v>7.7</v>
      </c>
      <c r="G987" s="13">
        <v>4.5999999999999996</v>
      </c>
      <c r="K987" s="56">
        <v>246</v>
      </c>
      <c r="AG987" s="28"/>
      <c r="AM987" s="28"/>
    </row>
    <row r="988" spans="1:39" x14ac:dyDescent="0.3">
      <c r="A988" s="48">
        <v>41977</v>
      </c>
      <c r="B988" s="30">
        <v>0.4425115740740741</v>
      </c>
      <c r="C988" s="13">
        <v>1260</v>
      </c>
      <c r="D988" s="13">
        <v>0.81899999999999995</v>
      </c>
      <c r="E988" s="13">
        <v>14.33</v>
      </c>
      <c r="F988" s="13">
        <v>8.07</v>
      </c>
      <c r="G988" s="13">
        <v>3.1</v>
      </c>
      <c r="K988" s="56">
        <v>187</v>
      </c>
      <c r="AG988" s="28"/>
      <c r="AM988" s="28"/>
    </row>
    <row r="989" spans="1:39" x14ac:dyDescent="0.3">
      <c r="A989" s="48">
        <v>41984</v>
      </c>
      <c r="B989" s="30">
        <v>0.43653935185185189</v>
      </c>
      <c r="C989" s="13">
        <v>1161</v>
      </c>
      <c r="D989" s="13">
        <v>0.754</v>
      </c>
      <c r="E989" s="13">
        <v>13.31</v>
      </c>
      <c r="F989" s="13">
        <v>8.15</v>
      </c>
      <c r="G989" s="13">
        <v>3.6</v>
      </c>
      <c r="K989" s="56">
        <v>195</v>
      </c>
      <c r="AG989" s="28"/>
      <c r="AM989" s="28"/>
    </row>
    <row r="990" spans="1:39" x14ac:dyDescent="0.3">
      <c r="A990" s="48">
        <v>41988</v>
      </c>
      <c r="B990" s="30">
        <v>0.42980324074074078</v>
      </c>
      <c r="C990" s="13">
        <v>1220</v>
      </c>
      <c r="D990" s="13">
        <v>0.79300000000000004</v>
      </c>
      <c r="E990" s="13">
        <v>12.5</v>
      </c>
      <c r="F990" s="13">
        <v>8.0500000000000007</v>
      </c>
      <c r="G990" s="13">
        <v>6.8</v>
      </c>
      <c r="K990" s="56">
        <v>74</v>
      </c>
      <c r="AG990" s="28"/>
      <c r="AM990" s="28"/>
    </row>
    <row r="991" spans="1:39" x14ac:dyDescent="0.3">
      <c r="A991" s="48">
        <v>41991</v>
      </c>
      <c r="B991" s="30">
        <v>0.44849537037037041</v>
      </c>
      <c r="C991" s="13">
        <v>1062</v>
      </c>
      <c r="D991" s="13">
        <v>0.68899999999999995</v>
      </c>
      <c r="E991" s="13">
        <v>16.57</v>
      </c>
      <c r="F991" s="13">
        <v>8.1</v>
      </c>
      <c r="G991" s="13">
        <v>2.5</v>
      </c>
      <c r="K991" s="56">
        <v>350</v>
      </c>
      <c r="L991" s="31">
        <f>AVERAGE(K987:K991)</f>
        <v>210.4</v>
      </c>
      <c r="M991" s="38">
        <f>GEOMEAN(K987:K991)</f>
        <v>187.59541421823684</v>
      </c>
      <c r="N991" s="55" t="s">
        <v>519</v>
      </c>
      <c r="AG991" s="28"/>
      <c r="AM991" s="28"/>
    </row>
    <row r="992" spans="1:39" x14ac:dyDescent="0.3">
      <c r="A992" s="48">
        <v>42016</v>
      </c>
      <c r="B992" s="30">
        <v>0.43789351851851849</v>
      </c>
      <c r="C992" s="13">
        <v>3703</v>
      </c>
      <c r="D992" s="13">
        <v>2.4049999999999998</v>
      </c>
      <c r="E992" s="13">
        <v>13.33</v>
      </c>
      <c r="F992" s="13">
        <v>7.8</v>
      </c>
      <c r="G992" s="13">
        <v>0.4</v>
      </c>
      <c r="K992" s="56">
        <v>487</v>
      </c>
      <c r="AG992" s="28"/>
      <c r="AM992" s="28"/>
    </row>
    <row r="993" spans="1:39" x14ac:dyDescent="0.3">
      <c r="A993" s="48">
        <v>42019</v>
      </c>
      <c r="B993" s="57">
        <v>0.43445601851851851</v>
      </c>
      <c r="C993" s="13">
        <v>1882</v>
      </c>
      <c r="D993" s="13">
        <v>1.222</v>
      </c>
      <c r="E993" s="13">
        <v>16.07</v>
      </c>
      <c r="F993" s="13">
        <v>7.88</v>
      </c>
      <c r="G993" s="13">
        <v>0.8</v>
      </c>
      <c r="K993" s="56">
        <v>131</v>
      </c>
      <c r="AG993" s="28"/>
      <c r="AM993" s="28"/>
    </row>
    <row r="994" spans="1:39" x14ac:dyDescent="0.3">
      <c r="A994" s="48">
        <v>42025</v>
      </c>
      <c r="B994" s="30">
        <v>0.40645833333333337</v>
      </c>
      <c r="C994" s="13">
        <v>1524</v>
      </c>
      <c r="D994" s="13">
        <v>0.98799999999999999</v>
      </c>
      <c r="E994" s="13">
        <v>15.9</v>
      </c>
      <c r="F994" s="13">
        <v>8.0299999999999994</v>
      </c>
      <c r="G994" s="13">
        <v>1.3</v>
      </c>
      <c r="K994" s="56">
        <v>74</v>
      </c>
      <c r="AG994" s="28"/>
      <c r="AM994" s="28"/>
    </row>
    <row r="995" spans="1:39" x14ac:dyDescent="0.3">
      <c r="A995" s="48">
        <v>42030</v>
      </c>
      <c r="B995" s="30">
        <v>0.42148148148148151</v>
      </c>
      <c r="C995" s="13">
        <v>1385</v>
      </c>
      <c r="D995" s="13">
        <v>0.89700000000000002</v>
      </c>
      <c r="E995" s="13">
        <v>15.83</v>
      </c>
      <c r="F995" s="13">
        <v>7.96</v>
      </c>
      <c r="G995" s="13">
        <v>0.7</v>
      </c>
      <c r="K995" s="56">
        <v>63</v>
      </c>
      <c r="AG995" s="28"/>
      <c r="AM995" s="28"/>
    </row>
    <row r="996" spans="1:39" x14ac:dyDescent="0.3">
      <c r="A996" s="48">
        <v>42033</v>
      </c>
      <c r="B996" s="30">
        <v>0.44689814814814816</v>
      </c>
      <c r="C996" s="13">
        <v>1348</v>
      </c>
      <c r="D996" s="13">
        <v>0.87749999999999995</v>
      </c>
      <c r="E996" s="13">
        <v>16.559999999999999</v>
      </c>
      <c r="F996" s="13">
        <v>8.0399999999999991</v>
      </c>
      <c r="G996" s="13">
        <v>1.7</v>
      </c>
      <c r="K996" s="56">
        <v>10</v>
      </c>
      <c r="L996" s="31">
        <f>AVERAGE(K992:K996)</f>
        <v>153</v>
      </c>
      <c r="M996" s="38">
        <f>GEOMEAN(K992:K996)</f>
        <v>78.464733712526993</v>
      </c>
      <c r="N996" s="55" t="s">
        <v>520</v>
      </c>
      <c r="AG996" s="28"/>
      <c r="AM996" s="28"/>
    </row>
    <row r="997" spans="1:39" x14ac:dyDescent="0.3">
      <c r="A997" s="48">
        <v>42040</v>
      </c>
      <c r="C997" s="49"/>
      <c r="D997" s="49"/>
      <c r="E997" s="49"/>
      <c r="F997" s="49"/>
      <c r="G997" s="49" t="s">
        <v>820</v>
      </c>
      <c r="AG997" s="28"/>
      <c r="AM997" s="28"/>
    </row>
    <row r="998" spans="1:39" x14ac:dyDescent="0.3">
      <c r="A998" s="48">
        <v>42044</v>
      </c>
      <c r="B998" s="30">
        <v>0.43943287037037032</v>
      </c>
      <c r="C998" s="13">
        <v>2075</v>
      </c>
      <c r="D998" s="13">
        <v>1.3520000000000001</v>
      </c>
      <c r="E998" s="13">
        <v>14.4</v>
      </c>
      <c r="F998" s="13">
        <v>8.1</v>
      </c>
      <c r="G998" s="13">
        <v>2.9</v>
      </c>
      <c r="K998" s="56">
        <v>135</v>
      </c>
      <c r="AG998" s="28"/>
      <c r="AM998" s="28"/>
    </row>
    <row r="999" spans="1:39" x14ac:dyDescent="0.3">
      <c r="A999" s="48">
        <v>42051</v>
      </c>
      <c r="B999" s="28"/>
      <c r="G999" s="13" t="s">
        <v>421</v>
      </c>
      <c r="AG999" s="28"/>
      <c r="AM999" s="28"/>
    </row>
    <row r="1000" spans="1:39" x14ac:dyDescent="0.3">
      <c r="A1000" s="48">
        <v>42054</v>
      </c>
      <c r="B1000" s="28"/>
      <c r="G1000" s="13" t="s">
        <v>421</v>
      </c>
      <c r="AG1000" s="28"/>
      <c r="AM1000" s="28"/>
    </row>
    <row r="1001" spans="1:39" x14ac:dyDescent="0.3">
      <c r="A1001" s="48">
        <v>42060</v>
      </c>
      <c r="G1001" s="13" t="s">
        <v>421</v>
      </c>
      <c r="L1001" s="31">
        <f>AVERAGE(K997:K1001)</f>
        <v>135</v>
      </c>
      <c r="M1001" s="38">
        <f>GEOMEAN(K997:K1001)</f>
        <v>135</v>
      </c>
      <c r="N1001" s="55" t="s">
        <v>521</v>
      </c>
      <c r="AG1001" s="28"/>
      <c r="AM1001" s="28"/>
    </row>
    <row r="1002" spans="1:39" x14ac:dyDescent="0.3">
      <c r="A1002" s="48">
        <v>42068</v>
      </c>
      <c r="B1002" s="57">
        <v>0.42275462962962962</v>
      </c>
      <c r="C1002" s="13">
        <v>3064</v>
      </c>
      <c r="D1002" s="13">
        <v>1.9890000000000001</v>
      </c>
      <c r="E1002" s="13">
        <v>14.77</v>
      </c>
      <c r="F1002" s="13">
        <v>7.74</v>
      </c>
      <c r="G1002" s="13">
        <v>-0.2</v>
      </c>
      <c r="K1002" s="56">
        <v>173</v>
      </c>
      <c r="AG1002" s="28"/>
      <c r="AM1002" s="28"/>
    </row>
    <row r="1003" spans="1:39" x14ac:dyDescent="0.3">
      <c r="A1003" s="48">
        <v>42073</v>
      </c>
      <c r="B1003" s="30">
        <v>0.44407407407407407</v>
      </c>
      <c r="C1003" s="13">
        <v>1759</v>
      </c>
      <c r="D1003" s="13">
        <v>1.1439999999999999</v>
      </c>
      <c r="E1003" s="13">
        <v>17.7</v>
      </c>
      <c r="F1003" s="13">
        <v>7.68</v>
      </c>
      <c r="G1003" s="13">
        <v>0.7</v>
      </c>
      <c r="K1003" s="56">
        <v>3654</v>
      </c>
      <c r="O1003" s="28" t="s">
        <v>321</v>
      </c>
      <c r="P1003" s="28">
        <v>74.099999999999994</v>
      </c>
      <c r="Q1003" s="28" t="s">
        <v>321</v>
      </c>
      <c r="R1003" s="28" t="s">
        <v>321</v>
      </c>
      <c r="S1003" s="28" t="s">
        <v>321</v>
      </c>
      <c r="T1003" s="28">
        <v>15.1</v>
      </c>
      <c r="U1003" s="28" t="s">
        <v>321</v>
      </c>
      <c r="V1003" s="28" t="s">
        <v>522</v>
      </c>
      <c r="W1003" s="28">
        <v>68.599999999999994</v>
      </c>
      <c r="X1003" s="28">
        <v>390</v>
      </c>
      <c r="Y1003" s="28" t="s">
        <v>321</v>
      </c>
      <c r="Z1003" s="28">
        <v>0.66</v>
      </c>
      <c r="AA1003" s="28" t="s">
        <v>321</v>
      </c>
      <c r="AB1003" s="28">
        <v>39.700000000000003</v>
      </c>
      <c r="AC1003" s="28" t="s">
        <v>522</v>
      </c>
      <c r="AD1003" s="13">
        <v>251</v>
      </c>
      <c r="AE1003" s="28" t="s">
        <v>321</v>
      </c>
      <c r="AG1003" s="28">
        <v>738</v>
      </c>
      <c r="AH1003" s="28">
        <v>72900</v>
      </c>
      <c r="AI1003" s="28">
        <v>16800</v>
      </c>
      <c r="AJ1003" s="28">
        <v>2.2999999999999998</v>
      </c>
      <c r="AK1003" s="28" t="s">
        <v>321</v>
      </c>
      <c r="AL1003" s="28" t="s">
        <v>321</v>
      </c>
      <c r="AM1003" s="28">
        <v>52.2</v>
      </c>
    </row>
    <row r="1004" spans="1:39" x14ac:dyDescent="0.3">
      <c r="A1004" s="48">
        <v>42075</v>
      </c>
      <c r="B1004" s="57">
        <v>0.44981481481481483</v>
      </c>
      <c r="C1004" s="13">
        <v>2066</v>
      </c>
      <c r="D1004" s="13">
        <v>1.3454999999999999</v>
      </c>
      <c r="E1004" s="13">
        <v>13.43</v>
      </c>
      <c r="F1004" s="13">
        <v>8</v>
      </c>
      <c r="G1004" s="13">
        <v>5</v>
      </c>
      <c r="K1004" s="56">
        <v>146</v>
      </c>
      <c r="AG1004" s="28"/>
      <c r="AM1004" s="28"/>
    </row>
    <row r="1005" spans="1:39" x14ac:dyDescent="0.3">
      <c r="A1005" s="48">
        <v>42081</v>
      </c>
      <c r="B1005" s="57">
        <v>0.40142361111111113</v>
      </c>
      <c r="C1005" s="13">
        <v>1792</v>
      </c>
      <c r="D1005" s="13">
        <v>1.1635</v>
      </c>
      <c r="E1005" s="13">
        <v>13.09</v>
      </c>
      <c r="F1005" s="13">
        <v>8.01</v>
      </c>
      <c r="G1005" s="13">
        <v>5.3</v>
      </c>
      <c r="K1005" s="56">
        <v>187</v>
      </c>
      <c r="AG1005" s="28"/>
      <c r="AM1005" s="28"/>
    </row>
    <row r="1006" spans="1:39" x14ac:dyDescent="0.3">
      <c r="A1006" s="48">
        <v>42089</v>
      </c>
      <c r="B1006" s="30">
        <v>0.43528935185185186</v>
      </c>
      <c r="C1006" s="13">
        <v>996</v>
      </c>
      <c r="D1006" s="13">
        <v>0.65</v>
      </c>
      <c r="E1006" s="13">
        <v>11.78</v>
      </c>
      <c r="F1006" s="13">
        <v>7.82</v>
      </c>
      <c r="G1006" s="13">
        <v>6.9</v>
      </c>
      <c r="K1006" s="56">
        <v>959</v>
      </c>
      <c r="L1006" s="31">
        <f>AVERAGE(K1002:K1006)</f>
        <v>1023.8</v>
      </c>
      <c r="M1006" s="38">
        <f>GEOMEAN(K1002:K1006)</f>
        <v>440.31709111104095</v>
      </c>
      <c r="N1006" s="55" t="s">
        <v>524</v>
      </c>
      <c r="AG1006" s="28"/>
      <c r="AM1006" s="28"/>
    </row>
    <row r="1007" spans="1:39" x14ac:dyDescent="0.3">
      <c r="A1007" s="41">
        <v>42101</v>
      </c>
      <c r="B1007" s="30">
        <v>0.40934027777777776</v>
      </c>
      <c r="C1007" s="13">
        <v>1402</v>
      </c>
      <c r="D1007" s="13">
        <v>0.91</v>
      </c>
      <c r="E1007" s="13">
        <v>10.9</v>
      </c>
      <c r="F1007" s="13">
        <v>8.0500000000000007</v>
      </c>
      <c r="G1007" s="13">
        <v>12.4</v>
      </c>
      <c r="K1007" s="56">
        <v>2755</v>
      </c>
      <c r="AG1007" s="28"/>
      <c r="AM1007" s="28"/>
    </row>
    <row r="1008" spans="1:39" x14ac:dyDescent="0.3">
      <c r="A1008" s="64">
        <v>42114</v>
      </c>
      <c r="B1008" s="30">
        <v>0.4299074074074074</v>
      </c>
      <c r="C1008" s="65">
        <v>491.5</v>
      </c>
      <c r="D1008" s="65">
        <v>0.31979999999999997</v>
      </c>
      <c r="E1008" s="65">
        <v>8.85</v>
      </c>
      <c r="F1008" s="65">
        <v>7.65</v>
      </c>
      <c r="G1008" s="65">
        <v>14.1</v>
      </c>
      <c r="K1008" s="56">
        <v>11199</v>
      </c>
      <c r="AG1008" s="28"/>
      <c r="AM1008" s="28"/>
    </row>
    <row r="1009" spans="1:39" x14ac:dyDescent="0.3">
      <c r="A1009" s="64">
        <v>42115</v>
      </c>
      <c r="B1009" s="30">
        <v>0.42368055555555556</v>
      </c>
      <c r="C1009" s="65">
        <v>1079</v>
      </c>
      <c r="D1009" s="65">
        <v>0.70199999999999996</v>
      </c>
      <c r="E1009" s="65">
        <v>10.96</v>
      </c>
      <c r="F1009" s="65">
        <v>8.08</v>
      </c>
      <c r="G1009" s="65">
        <v>10.6</v>
      </c>
      <c r="K1009" s="56">
        <v>1374</v>
      </c>
      <c r="AG1009" s="28"/>
      <c r="AM1009" s="28"/>
    </row>
    <row r="1010" spans="1:39" x14ac:dyDescent="0.3">
      <c r="A1010" s="64">
        <v>42117</v>
      </c>
      <c r="B1010" s="30">
        <v>0.43555555555555553</v>
      </c>
      <c r="C1010" s="65">
        <v>1131</v>
      </c>
      <c r="D1010" s="65">
        <v>0.73450000000000004</v>
      </c>
      <c r="E1010" s="65">
        <v>12.18</v>
      </c>
      <c r="F1010" s="65">
        <v>7.88</v>
      </c>
      <c r="G1010" s="65">
        <v>8.1999999999999993</v>
      </c>
      <c r="K1010" s="56">
        <v>488</v>
      </c>
      <c r="AG1010" s="28"/>
      <c r="AM1010" s="28"/>
    </row>
    <row r="1011" spans="1:39" x14ac:dyDescent="0.3">
      <c r="A1011" s="64">
        <v>42124</v>
      </c>
      <c r="B1011" s="57">
        <v>0.44412037037037039</v>
      </c>
      <c r="C1011" s="13">
        <v>1190</v>
      </c>
      <c r="D1011" s="13">
        <v>0.77349999999999997</v>
      </c>
      <c r="E1011" s="13">
        <v>11.47</v>
      </c>
      <c r="F1011" s="13">
        <v>8.0399999999999991</v>
      </c>
      <c r="G1011" s="13">
        <v>11.8</v>
      </c>
      <c r="K1011" s="56">
        <v>262</v>
      </c>
      <c r="L1011" s="31">
        <f>AVERAGE(K1007:K1011)</f>
        <v>3215.6</v>
      </c>
      <c r="M1011" s="38">
        <f>GEOMEAN(K1007:K1011)</f>
        <v>1402.1734475477294</v>
      </c>
      <c r="N1011" s="55" t="s">
        <v>525</v>
      </c>
      <c r="AG1011" s="28"/>
      <c r="AM1011" s="28"/>
    </row>
    <row r="1012" spans="1:39" x14ac:dyDescent="0.3">
      <c r="A1012" s="64">
        <v>42128</v>
      </c>
      <c r="B1012" s="30">
        <v>0.39152777777777775</v>
      </c>
      <c r="C1012" s="13">
        <v>1228</v>
      </c>
      <c r="D1012" s="13">
        <v>0.79949999999999999</v>
      </c>
      <c r="E1012" s="13">
        <v>9.91</v>
      </c>
      <c r="F1012" s="13">
        <v>8.02</v>
      </c>
      <c r="G1012" s="13">
        <v>15.5</v>
      </c>
      <c r="K1012" s="56">
        <v>2489</v>
      </c>
      <c r="AG1012" s="28"/>
      <c r="AM1012" s="28"/>
    </row>
    <row r="1013" spans="1:39" x14ac:dyDescent="0.3">
      <c r="A1013" s="64">
        <v>42131</v>
      </c>
      <c r="B1013" s="30">
        <v>0.45864583333333336</v>
      </c>
      <c r="C1013" s="65">
        <v>1229</v>
      </c>
      <c r="D1013" s="65">
        <v>0.79949999999999999</v>
      </c>
      <c r="E1013" s="65">
        <v>8.7899999999999991</v>
      </c>
      <c r="F1013" s="65">
        <v>8.02</v>
      </c>
      <c r="G1013" s="65">
        <v>18.899999999999999</v>
      </c>
      <c r="K1013" s="56">
        <v>441</v>
      </c>
      <c r="AG1013" s="28"/>
      <c r="AM1013" s="28"/>
    </row>
    <row r="1014" spans="1:39" x14ac:dyDescent="0.3">
      <c r="A1014" s="64">
        <v>42137</v>
      </c>
      <c r="B1014" s="30">
        <v>0.43590277777777775</v>
      </c>
      <c r="C1014" s="13">
        <v>1023</v>
      </c>
      <c r="D1014" s="13">
        <v>0.66300000000000003</v>
      </c>
      <c r="E1014" s="13">
        <v>8.98</v>
      </c>
      <c r="F1014" s="13">
        <v>7.77</v>
      </c>
      <c r="G1014" s="13">
        <v>13.4</v>
      </c>
      <c r="K1014" s="56">
        <v>457</v>
      </c>
      <c r="AG1014" s="28"/>
      <c r="AM1014" s="28"/>
    </row>
    <row r="1015" spans="1:39" x14ac:dyDescent="0.3">
      <c r="A1015" s="64">
        <v>42145</v>
      </c>
      <c r="B1015" s="30">
        <v>0.43755787037037036</v>
      </c>
      <c r="C1015" s="65">
        <v>1159</v>
      </c>
      <c r="D1015" s="65">
        <v>0.754</v>
      </c>
      <c r="E1015" s="65">
        <v>9.61</v>
      </c>
      <c r="F1015" s="65">
        <v>8.0500000000000007</v>
      </c>
      <c r="G1015" s="65">
        <v>12.3</v>
      </c>
      <c r="K1015" s="56">
        <v>399</v>
      </c>
      <c r="AG1015" s="28"/>
      <c r="AM1015" s="28"/>
    </row>
    <row r="1016" spans="1:39" x14ac:dyDescent="0.3">
      <c r="A1016" s="64">
        <v>42151</v>
      </c>
      <c r="B1016" s="30">
        <v>0.42993055555555554</v>
      </c>
      <c r="C1016" s="13">
        <v>1224</v>
      </c>
      <c r="D1016" s="13">
        <v>0.79300000000000004</v>
      </c>
      <c r="E1016" s="13">
        <v>7.57</v>
      </c>
      <c r="F1016" s="13">
        <v>7.8</v>
      </c>
      <c r="G1016" s="13">
        <v>18.899999999999999</v>
      </c>
      <c r="K1016" s="56">
        <v>669</v>
      </c>
      <c r="L1016" s="31">
        <f>AVERAGE(K1012:K1016)</f>
        <v>891</v>
      </c>
      <c r="M1016" s="38">
        <f>GEOMEAN(K1012:K1016)</f>
        <v>668.89159667612205</v>
      </c>
      <c r="N1016" s="55" t="s">
        <v>526</v>
      </c>
      <c r="AG1016" s="28"/>
      <c r="AM1016" s="28"/>
    </row>
    <row r="1017" spans="1:39" x14ac:dyDescent="0.3">
      <c r="A1017" s="64">
        <v>42158</v>
      </c>
      <c r="B1017" s="30">
        <v>0.42671296296296296</v>
      </c>
      <c r="C1017" s="65">
        <v>1034</v>
      </c>
      <c r="D1017" s="65">
        <v>0.66949999999999998</v>
      </c>
      <c r="E1017" s="65">
        <v>8.4</v>
      </c>
      <c r="F1017" s="65">
        <v>7.96</v>
      </c>
      <c r="G1017" s="65">
        <v>16.2</v>
      </c>
      <c r="K1017" s="56">
        <v>613</v>
      </c>
      <c r="AG1017" s="28"/>
      <c r="AM1017" s="28"/>
    </row>
    <row r="1018" spans="1:39" x14ac:dyDescent="0.3">
      <c r="A1018" s="64">
        <v>42163</v>
      </c>
      <c r="B1018" s="30">
        <v>0.44266203703703705</v>
      </c>
      <c r="C1018" s="13">
        <v>871</v>
      </c>
      <c r="D1018" s="13">
        <v>0.5655</v>
      </c>
      <c r="E1018" s="13">
        <v>6.48</v>
      </c>
      <c r="F1018" s="13">
        <v>7.74</v>
      </c>
      <c r="G1018" s="13">
        <v>20.2</v>
      </c>
      <c r="K1018" s="56">
        <v>24192</v>
      </c>
      <c r="AG1018" s="28"/>
      <c r="AM1018" s="28"/>
    </row>
    <row r="1019" spans="1:39" x14ac:dyDescent="0.3">
      <c r="A1019" s="64">
        <v>42165</v>
      </c>
      <c r="B1019" s="30">
        <v>0.43233796296296295</v>
      </c>
      <c r="C1019" s="13">
        <v>784</v>
      </c>
      <c r="D1019" s="13">
        <v>0.50700000000000001</v>
      </c>
      <c r="E1019" s="13">
        <v>7.82</v>
      </c>
      <c r="F1019" s="13">
        <v>8</v>
      </c>
      <c r="G1019" s="13">
        <v>19.5</v>
      </c>
      <c r="K1019" s="56">
        <v>2282</v>
      </c>
      <c r="AG1019" s="28"/>
      <c r="AM1019" s="28"/>
    </row>
    <row r="1020" spans="1:39" x14ac:dyDescent="0.3">
      <c r="A1020" s="64">
        <v>42172</v>
      </c>
      <c r="B1020" s="30">
        <v>0.43869212962962961</v>
      </c>
      <c r="C1020" s="13">
        <v>698</v>
      </c>
      <c r="D1020" s="13">
        <v>0.45500000000000002</v>
      </c>
      <c r="E1020" s="13">
        <v>6.64</v>
      </c>
      <c r="F1020" s="13">
        <v>7.78</v>
      </c>
      <c r="G1020" s="13">
        <v>22.5</v>
      </c>
      <c r="K1020" s="56">
        <v>1313</v>
      </c>
      <c r="AG1020" s="28"/>
      <c r="AM1020" s="28"/>
    </row>
    <row r="1021" spans="1:39" x14ac:dyDescent="0.3">
      <c r="A1021" s="64">
        <v>42180</v>
      </c>
      <c r="B1021" s="30">
        <v>0.43440972222222224</v>
      </c>
      <c r="C1021" s="13">
        <v>716</v>
      </c>
      <c r="D1021" s="13">
        <v>0.46800000000000003</v>
      </c>
      <c r="E1021" s="13">
        <v>6.53</v>
      </c>
      <c r="F1021" s="13">
        <v>7.84</v>
      </c>
      <c r="G1021" s="13">
        <v>20.5</v>
      </c>
      <c r="K1021" s="13">
        <v>24192</v>
      </c>
      <c r="L1021" s="31">
        <f>AVERAGE(K1017:K1021)</f>
        <v>10518.4</v>
      </c>
      <c r="M1021" s="38">
        <f>GEOMEAN(K1017:K1021)</f>
        <v>4039.0281283421914</v>
      </c>
      <c r="N1021" s="55" t="s">
        <v>527</v>
      </c>
      <c r="AG1021" s="28"/>
      <c r="AM1021" s="28"/>
    </row>
    <row r="1022" spans="1:39" x14ac:dyDescent="0.3">
      <c r="A1022" s="41">
        <v>42185</v>
      </c>
      <c r="B1022" s="30">
        <v>0.47810185185185183</v>
      </c>
      <c r="C1022" s="13">
        <v>813</v>
      </c>
      <c r="D1022" s="13">
        <v>0.52649999999999997</v>
      </c>
      <c r="E1022" s="13">
        <v>7.92</v>
      </c>
      <c r="F1022" s="13">
        <v>7.9</v>
      </c>
      <c r="G1022" s="13">
        <v>19.600000000000001</v>
      </c>
      <c r="K1022" s="56">
        <v>12997</v>
      </c>
      <c r="O1022" s="28" t="s">
        <v>321</v>
      </c>
      <c r="P1022" s="28">
        <v>69.099999999999994</v>
      </c>
      <c r="Q1022" s="28" t="s">
        <v>321</v>
      </c>
      <c r="R1022" s="28" t="s">
        <v>321</v>
      </c>
      <c r="S1022" s="28" t="s">
        <v>321</v>
      </c>
      <c r="T1022" s="28" t="s">
        <v>321</v>
      </c>
      <c r="U1022" s="28" t="s">
        <v>321</v>
      </c>
      <c r="V1022" s="28" t="s">
        <v>321</v>
      </c>
      <c r="W1022" s="28" t="s">
        <v>321</v>
      </c>
      <c r="X1022" s="28">
        <v>86.5</v>
      </c>
      <c r="Y1022" s="28" t="s">
        <v>321</v>
      </c>
      <c r="Z1022" s="28">
        <v>0.66</v>
      </c>
      <c r="AA1022" s="28" t="s">
        <v>321</v>
      </c>
      <c r="AB1022" s="28">
        <v>48.4</v>
      </c>
      <c r="AC1022" s="37" t="s">
        <v>321</v>
      </c>
      <c r="AD1022" s="28">
        <v>275</v>
      </c>
      <c r="AE1022" s="28">
        <v>1.2</v>
      </c>
      <c r="AG1022" s="28">
        <v>463</v>
      </c>
      <c r="AH1022" s="28">
        <v>79300</v>
      </c>
      <c r="AI1022" s="28">
        <v>18600</v>
      </c>
      <c r="AJ1022" s="28">
        <v>4.5</v>
      </c>
      <c r="AK1022" s="28" t="s">
        <v>321</v>
      </c>
      <c r="AL1022" s="28" t="s">
        <v>321</v>
      </c>
      <c r="AM1022" s="28">
        <v>139</v>
      </c>
    </row>
    <row r="1023" spans="1:39" x14ac:dyDescent="0.3">
      <c r="A1023" s="41">
        <v>42191</v>
      </c>
      <c r="B1023" s="30">
        <v>0.42299768518518516</v>
      </c>
      <c r="C1023" s="13">
        <v>1236</v>
      </c>
      <c r="D1023" s="13">
        <v>0.80600000000000005</v>
      </c>
      <c r="E1023" s="13">
        <v>8.7799999999999994</v>
      </c>
      <c r="F1023" s="13">
        <v>7.99</v>
      </c>
      <c r="G1023" s="13">
        <v>19.100000000000001</v>
      </c>
      <c r="K1023" s="56">
        <v>697</v>
      </c>
      <c r="AG1023" s="28"/>
      <c r="AM1023" s="28"/>
    </row>
    <row r="1024" spans="1:39" x14ac:dyDescent="0.3">
      <c r="A1024" s="41">
        <v>42198</v>
      </c>
      <c r="B1024" s="30">
        <v>0.39159722222222221</v>
      </c>
      <c r="C1024" s="13">
        <v>783</v>
      </c>
      <c r="D1024" s="13">
        <v>0.50700000000000001</v>
      </c>
      <c r="E1024" s="13">
        <v>7.3</v>
      </c>
      <c r="F1024" s="13">
        <v>7.89</v>
      </c>
      <c r="G1024" s="13">
        <v>20.6</v>
      </c>
      <c r="K1024" s="56">
        <v>14136</v>
      </c>
      <c r="AG1024" s="28"/>
      <c r="AM1024" s="28"/>
    </row>
    <row r="1025" spans="1:39" x14ac:dyDescent="0.3">
      <c r="A1025" s="41">
        <v>42201</v>
      </c>
      <c r="B1025" s="30">
        <v>0.43410879629629634</v>
      </c>
      <c r="C1025" s="13">
        <v>942</v>
      </c>
      <c r="D1025" s="13">
        <v>0.61099999999999999</v>
      </c>
      <c r="E1025" s="13">
        <v>8.0399999999999991</v>
      </c>
      <c r="F1025" s="13">
        <v>7.93</v>
      </c>
      <c r="G1025" s="13">
        <v>19.100000000000001</v>
      </c>
      <c r="K1025" s="56">
        <v>3255</v>
      </c>
      <c r="AG1025" s="28"/>
      <c r="AM1025" s="28"/>
    </row>
    <row r="1026" spans="1:39" x14ac:dyDescent="0.3">
      <c r="A1026" s="41">
        <v>42214</v>
      </c>
      <c r="B1026" s="30">
        <v>0.44460648148148146</v>
      </c>
      <c r="C1026" s="13">
        <v>981</v>
      </c>
      <c r="D1026" s="13">
        <v>0.63700000000000001</v>
      </c>
      <c r="E1026" s="13">
        <v>7.18</v>
      </c>
      <c r="F1026" s="13">
        <v>7.65</v>
      </c>
      <c r="G1026" s="13">
        <v>21.7</v>
      </c>
      <c r="K1026" s="56">
        <v>9804</v>
      </c>
      <c r="L1026" s="31">
        <f>AVERAGE(K1022:K1026)</f>
        <v>8177.8</v>
      </c>
      <c r="M1026" s="38">
        <f>GEOMEAN(K1022:K1026)</f>
        <v>5275.5937588355973</v>
      </c>
      <c r="N1026" s="55" t="s">
        <v>528</v>
      </c>
      <c r="AG1026" s="28"/>
      <c r="AM1026" s="28"/>
    </row>
    <row r="1027" spans="1:39" x14ac:dyDescent="0.3">
      <c r="A1027" s="41">
        <v>42226</v>
      </c>
      <c r="B1027" s="57">
        <v>0.48776620370370366</v>
      </c>
      <c r="C1027" s="13">
        <v>1041</v>
      </c>
      <c r="D1027" s="13">
        <v>0.67600000000000005</v>
      </c>
      <c r="E1027" s="13">
        <v>8.06</v>
      </c>
      <c r="F1027" s="13">
        <v>7.66</v>
      </c>
      <c r="G1027" s="13">
        <v>21.2</v>
      </c>
      <c r="K1027" s="56">
        <v>195</v>
      </c>
      <c r="AG1027" s="28"/>
      <c r="AM1027" s="28"/>
    </row>
    <row r="1028" spans="1:39" x14ac:dyDescent="0.3">
      <c r="A1028" s="41">
        <v>42229</v>
      </c>
      <c r="B1028" s="30">
        <v>0.42017361111111112</v>
      </c>
      <c r="C1028" s="13">
        <v>1156</v>
      </c>
      <c r="D1028" s="13">
        <v>0.754</v>
      </c>
      <c r="E1028" s="13">
        <v>8.17</v>
      </c>
      <c r="F1028" s="13">
        <v>7.94</v>
      </c>
      <c r="G1028" s="13">
        <v>18.7</v>
      </c>
      <c r="K1028" s="56">
        <v>448</v>
      </c>
      <c r="AG1028" s="28"/>
      <c r="AM1028" s="28"/>
    </row>
    <row r="1029" spans="1:39" x14ac:dyDescent="0.3">
      <c r="A1029" s="41">
        <v>42235</v>
      </c>
      <c r="B1029" s="30">
        <v>0.42577546296296293</v>
      </c>
      <c r="C1029" s="13">
        <v>724</v>
      </c>
      <c r="D1029" s="13">
        <v>0.46800000000000003</v>
      </c>
      <c r="E1029" s="13">
        <v>6.76</v>
      </c>
      <c r="F1029" s="13">
        <v>7.73</v>
      </c>
      <c r="G1029" s="13">
        <v>22</v>
      </c>
      <c r="K1029" s="56">
        <v>1565</v>
      </c>
      <c r="AG1029" s="28"/>
      <c r="AM1029" s="28"/>
    </row>
    <row r="1030" spans="1:39" x14ac:dyDescent="0.3">
      <c r="A1030" s="41">
        <v>42240</v>
      </c>
      <c r="B1030" s="57">
        <v>0.46728009259259262</v>
      </c>
      <c r="C1030" s="13">
        <v>964</v>
      </c>
      <c r="D1030" s="13">
        <v>0.624</v>
      </c>
      <c r="E1030" s="13">
        <v>7.29</v>
      </c>
      <c r="F1030" s="13">
        <v>7.76</v>
      </c>
      <c r="G1030" s="13">
        <v>18.3</v>
      </c>
      <c r="K1030" s="56">
        <v>262</v>
      </c>
      <c r="AG1030" s="28"/>
      <c r="AM1030" s="28"/>
    </row>
    <row r="1031" spans="1:39" x14ac:dyDescent="0.3">
      <c r="A1031" s="41">
        <v>42243</v>
      </c>
      <c r="B1031" s="30">
        <v>0.41246527777777775</v>
      </c>
      <c r="C1031" s="13">
        <v>1095</v>
      </c>
      <c r="D1031" s="13">
        <v>0.71499999999999997</v>
      </c>
      <c r="E1031" s="13">
        <v>8.39</v>
      </c>
      <c r="F1031" s="13">
        <v>7.82</v>
      </c>
      <c r="G1031" s="13">
        <v>17.600000000000001</v>
      </c>
      <c r="K1031" s="56">
        <v>323</v>
      </c>
      <c r="L1031" s="31">
        <f>AVERAGE(K1027:K1031)</f>
        <v>558.6</v>
      </c>
      <c r="M1031" s="38">
        <f>GEOMEAN(K1027:K1031)</f>
        <v>409.88889869625604</v>
      </c>
      <c r="N1031" s="55" t="s">
        <v>529</v>
      </c>
      <c r="AG1031" s="28"/>
      <c r="AM1031" s="28"/>
    </row>
    <row r="1032" spans="1:39" x14ac:dyDescent="0.3">
      <c r="A1032" s="41">
        <v>42255</v>
      </c>
      <c r="B1032" s="30">
        <v>0.45401620370370371</v>
      </c>
      <c r="C1032" s="13">
        <v>1038</v>
      </c>
      <c r="D1032" s="13">
        <v>0.67600000000000005</v>
      </c>
      <c r="E1032" s="13">
        <v>6.13</v>
      </c>
      <c r="F1032" s="13">
        <v>7.69</v>
      </c>
      <c r="G1032" s="13">
        <v>22.7</v>
      </c>
      <c r="K1032" s="56">
        <v>717</v>
      </c>
      <c r="AG1032" s="28"/>
      <c r="AM1032" s="28"/>
    </row>
    <row r="1033" spans="1:39" x14ac:dyDescent="0.3">
      <c r="A1033" s="41">
        <v>42257</v>
      </c>
      <c r="B1033" s="30">
        <v>0.42070601851851852</v>
      </c>
      <c r="C1033" s="13">
        <v>1093</v>
      </c>
      <c r="D1033" s="13">
        <v>0.70850000000000002</v>
      </c>
      <c r="E1033" s="13">
        <v>6.26</v>
      </c>
      <c r="F1033" s="13">
        <v>7.65</v>
      </c>
      <c r="G1033" s="13">
        <v>20</v>
      </c>
      <c r="K1033" s="56">
        <v>1723</v>
      </c>
      <c r="AG1033" s="28"/>
      <c r="AM1033" s="28"/>
    </row>
    <row r="1034" spans="1:39" x14ac:dyDescent="0.3">
      <c r="A1034" s="41">
        <v>42261</v>
      </c>
      <c r="B1034" s="30">
        <v>0.44010416666666669</v>
      </c>
      <c r="C1034" s="13">
        <v>1059</v>
      </c>
      <c r="D1034" s="13">
        <v>0.68899999999999995</v>
      </c>
      <c r="E1034" s="13">
        <v>8.4600000000000009</v>
      </c>
      <c r="F1034" s="13">
        <v>7.89</v>
      </c>
      <c r="G1034" s="13">
        <v>14.8</v>
      </c>
      <c r="K1034" s="56">
        <v>197</v>
      </c>
      <c r="AG1034" s="28"/>
      <c r="AM1034" s="28"/>
    </row>
    <row r="1035" spans="1:39" x14ac:dyDescent="0.3">
      <c r="A1035" s="41">
        <v>42268</v>
      </c>
      <c r="B1035" s="30">
        <v>0.44575231481481481</v>
      </c>
      <c r="C1035" s="13">
        <v>686</v>
      </c>
      <c r="D1035" s="13">
        <v>0.44850000000000001</v>
      </c>
      <c r="E1035" s="13">
        <v>8.35</v>
      </c>
      <c r="F1035" s="13">
        <v>8.0299999999999994</v>
      </c>
      <c r="G1035" s="13">
        <v>16.100000000000001</v>
      </c>
      <c r="K1035" s="56">
        <v>528</v>
      </c>
      <c r="AG1035" s="28"/>
      <c r="AM1035" s="28"/>
    </row>
    <row r="1036" spans="1:39" x14ac:dyDescent="0.3">
      <c r="A1036" s="41">
        <v>42271</v>
      </c>
      <c r="B1036" s="30">
        <v>0.38791666666666669</v>
      </c>
      <c r="C1036" s="13">
        <v>870</v>
      </c>
      <c r="D1036" s="13">
        <v>0.5655</v>
      </c>
      <c r="E1036" s="13">
        <v>8</v>
      </c>
      <c r="F1036" s="13">
        <v>7.69</v>
      </c>
      <c r="G1036" s="13">
        <v>16.5</v>
      </c>
      <c r="K1036" s="56">
        <v>275</v>
      </c>
      <c r="L1036" s="31">
        <f>AVERAGE(K1032:K1036)</f>
        <v>688</v>
      </c>
      <c r="M1036" s="38">
        <f>GEOMEAN(K1032:K1036)</f>
        <v>512.4452302247671</v>
      </c>
      <c r="N1036" s="55" t="s">
        <v>530</v>
      </c>
      <c r="AG1036" s="28"/>
      <c r="AM1036" s="28"/>
    </row>
    <row r="1037" spans="1:39" x14ac:dyDescent="0.3">
      <c r="A1037" s="41">
        <v>42283</v>
      </c>
      <c r="B1037" s="30">
        <v>0.46243055555555551</v>
      </c>
      <c r="C1037" s="13">
        <v>871</v>
      </c>
      <c r="D1037" s="13">
        <v>0.5655</v>
      </c>
      <c r="E1037" s="13">
        <v>7.94</v>
      </c>
      <c r="F1037" s="13">
        <v>7.69</v>
      </c>
      <c r="G1037" s="13">
        <v>16.2</v>
      </c>
      <c r="K1037" s="56">
        <v>107</v>
      </c>
      <c r="O1037" s="28" t="s">
        <v>321</v>
      </c>
      <c r="P1037" s="28">
        <v>76.2</v>
      </c>
      <c r="Q1037" s="28" t="s">
        <v>321</v>
      </c>
      <c r="R1037" s="28" t="s">
        <v>321</v>
      </c>
      <c r="S1037" s="28" t="s">
        <v>321</v>
      </c>
      <c r="T1037" s="28" t="s">
        <v>321</v>
      </c>
      <c r="U1037" s="28" t="s">
        <v>321</v>
      </c>
      <c r="V1037" s="28" t="s">
        <v>321</v>
      </c>
      <c r="W1037" s="28" t="s">
        <v>321</v>
      </c>
      <c r="X1037" s="28">
        <v>114</v>
      </c>
      <c r="Y1037" s="28" t="s">
        <v>321</v>
      </c>
      <c r="Z1037" s="28">
        <v>0.62</v>
      </c>
      <c r="AA1037" s="28" t="s">
        <v>321</v>
      </c>
      <c r="AB1037" s="28">
        <v>60.1</v>
      </c>
      <c r="AC1037" s="28">
        <v>0.13</v>
      </c>
      <c r="AD1037" s="28">
        <v>297</v>
      </c>
      <c r="AE1037" s="28" t="s">
        <v>321</v>
      </c>
      <c r="AG1037" s="37" t="s">
        <v>321</v>
      </c>
      <c r="AH1037" s="28">
        <v>79700</v>
      </c>
      <c r="AI1037" s="28">
        <v>23700</v>
      </c>
      <c r="AJ1037" s="28">
        <v>4.8</v>
      </c>
      <c r="AK1037" s="28" t="s">
        <v>321</v>
      </c>
      <c r="AL1037" s="28" t="s">
        <v>321</v>
      </c>
      <c r="AM1037" s="28">
        <v>27.2</v>
      </c>
    </row>
    <row r="1038" spans="1:39" x14ac:dyDescent="0.3">
      <c r="A1038" s="41">
        <v>42291</v>
      </c>
      <c r="B1038" s="30">
        <v>0.44663194444444443</v>
      </c>
      <c r="C1038" s="13">
        <v>1100</v>
      </c>
      <c r="D1038" s="13">
        <v>0.71499999999999997</v>
      </c>
      <c r="E1038" s="13">
        <v>9.43</v>
      </c>
      <c r="F1038" s="13">
        <v>7.68</v>
      </c>
      <c r="G1038" s="13">
        <v>12.8</v>
      </c>
      <c r="K1038" s="56">
        <v>85</v>
      </c>
      <c r="AG1038" s="28"/>
      <c r="AM1038" s="28"/>
    </row>
    <row r="1039" spans="1:39" x14ac:dyDescent="0.3">
      <c r="A1039" s="41">
        <v>42297</v>
      </c>
      <c r="B1039" s="30">
        <v>0.44280092592592596</v>
      </c>
      <c r="C1039" s="13">
        <v>1124</v>
      </c>
      <c r="D1039" s="13">
        <v>0.72799999999999998</v>
      </c>
      <c r="E1039" s="13">
        <v>9.25</v>
      </c>
      <c r="F1039" s="13">
        <v>7.88</v>
      </c>
      <c r="G1039" s="13">
        <v>10.5</v>
      </c>
      <c r="K1039" s="56">
        <v>156</v>
      </c>
      <c r="AG1039" s="28"/>
      <c r="AM1039" s="28"/>
    </row>
    <row r="1040" spans="1:39" x14ac:dyDescent="0.3">
      <c r="A1040" s="41">
        <v>42299</v>
      </c>
      <c r="B1040" s="30">
        <v>0.43199074074074079</v>
      </c>
      <c r="C1040" s="13">
        <v>1150</v>
      </c>
      <c r="D1040" s="13">
        <v>0.74750000000000005</v>
      </c>
      <c r="E1040" s="13">
        <v>8.58</v>
      </c>
      <c r="F1040" s="13">
        <v>7.99</v>
      </c>
      <c r="G1040" s="13">
        <v>14</v>
      </c>
      <c r="K1040" s="56">
        <v>146</v>
      </c>
      <c r="AG1040" s="28"/>
      <c r="AM1040" s="28"/>
    </row>
    <row r="1041" spans="1:39" x14ac:dyDescent="0.3">
      <c r="A1041" s="41">
        <v>42303</v>
      </c>
      <c r="B1041" s="30">
        <v>0.44302083333333336</v>
      </c>
      <c r="C1041" s="13">
        <v>1178</v>
      </c>
      <c r="D1041" s="13">
        <v>0.76700000000000002</v>
      </c>
      <c r="E1041" s="13">
        <v>6.73</v>
      </c>
      <c r="F1041" s="13">
        <v>7.6</v>
      </c>
      <c r="G1041" s="13">
        <v>12</v>
      </c>
      <c r="K1041" s="56">
        <v>175</v>
      </c>
      <c r="L1041" s="31">
        <f>AVERAGE(K1037:K1041)</f>
        <v>133.80000000000001</v>
      </c>
      <c r="M1041" s="38">
        <f>GEOMEAN(K1037:K1041)</f>
        <v>129.37895566837605</v>
      </c>
      <c r="N1041" s="55" t="s">
        <v>531</v>
      </c>
      <c r="AG1041" s="28"/>
      <c r="AM1041" s="28"/>
    </row>
    <row r="1042" spans="1:39" x14ac:dyDescent="0.3">
      <c r="A1042" s="41">
        <v>42310</v>
      </c>
      <c r="B1042" s="30">
        <v>0.46871527777777783</v>
      </c>
      <c r="C1042" s="13">
        <v>903</v>
      </c>
      <c r="D1042" s="13">
        <v>0.58499999999999996</v>
      </c>
      <c r="E1042" s="13">
        <v>9.5299999999999994</v>
      </c>
      <c r="F1042" s="13">
        <v>7.72</v>
      </c>
      <c r="G1042" s="13">
        <v>11</v>
      </c>
      <c r="K1042" s="56">
        <v>249</v>
      </c>
      <c r="AG1042" s="28"/>
      <c r="AM1042" s="28"/>
    </row>
    <row r="1043" spans="1:39" x14ac:dyDescent="0.3">
      <c r="A1043" s="41">
        <v>42312</v>
      </c>
      <c r="B1043" s="30">
        <v>0.48380787037037037</v>
      </c>
      <c r="C1043" s="13">
        <v>951</v>
      </c>
      <c r="D1043" s="13">
        <v>0.61750000000000005</v>
      </c>
      <c r="E1043" s="13">
        <v>9.6300000000000008</v>
      </c>
      <c r="F1043" s="13">
        <v>7.79</v>
      </c>
      <c r="G1043" s="13">
        <v>12.7</v>
      </c>
      <c r="K1043" s="56">
        <v>74</v>
      </c>
      <c r="AG1043" s="28"/>
      <c r="AM1043" s="28"/>
    </row>
    <row r="1044" spans="1:39" x14ac:dyDescent="0.3">
      <c r="A1044" s="41">
        <v>42318</v>
      </c>
      <c r="B1044" s="30">
        <v>0.4216550925925926</v>
      </c>
      <c r="C1044" s="13">
        <v>350.4</v>
      </c>
      <c r="D1044" s="13">
        <v>0.22750000000000001</v>
      </c>
      <c r="E1044" s="13">
        <v>10.220000000000001</v>
      </c>
      <c r="F1044" s="13">
        <v>7.73</v>
      </c>
      <c r="G1044" s="13">
        <v>10</v>
      </c>
      <c r="K1044" s="56">
        <v>4352</v>
      </c>
      <c r="AG1044" s="28"/>
      <c r="AM1044" s="28"/>
    </row>
    <row r="1045" spans="1:39" x14ac:dyDescent="0.3">
      <c r="A1045" s="41">
        <v>42320</v>
      </c>
      <c r="B1045" s="30">
        <v>0.41041666666666665</v>
      </c>
      <c r="C1045" s="13">
        <v>727</v>
      </c>
      <c r="D1045" s="13">
        <v>0.47449999999999998</v>
      </c>
      <c r="E1045" s="13">
        <v>9.4700000000000006</v>
      </c>
      <c r="F1045" s="13">
        <v>7.88</v>
      </c>
      <c r="G1045" s="13">
        <v>10.1</v>
      </c>
      <c r="K1045" s="56">
        <v>288</v>
      </c>
      <c r="AG1045" s="28"/>
      <c r="AM1045" s="28"/>
    </row>
    <row r="1046" spans="1:39" x14ac:dyDescent="0.3">
      <c r="A1046" s="41">
        <v>42332</v>
      </c>
      <c r="B1046" s="30">
        <v>0.4778587962962963</v>
      </c>
      <c r="C1046" s="13">
        <v>993</v>
      </c>
      <c r="D1046" s="13">
        <v>0.64349999999999996</v>
      </c>
      <c r="E1046" s="13">
        <v>12.82</v>
      </c>
      <c r="F1046" s="13">
        <v>7.85</v>
      </c>
      <c r="G1046" s="13">
        <v>4.4000000000000004</v>
      </c>
      <c r="K1046" s="56">
        <v>249</v>
      </c>
      <c r="L1046" s="31">
        <f>AVERAGE(K1042:K1046)</f>
        <v>1042.4000000000001</v>
      </c>
      <c r="M1046" s="38">
        <f>GEOMEAN(K1042:K1046)</f>
        <v>356.40382610441219</v>
      </c>
      <c r="N1046" s="55" t="s">
        <v>532</v>
      </c>
      <c r="AG1046" s="28"/>
      <c r="AM1046" s="28"/>
    </row>
    <row r="1047" spans="1:39" x14ac:dyDescent="0.3">
      <c r="A1047" s="41">
        <v>42339</v>
      </c>
      <c r="B1047" s="30">
        <v>0.4420486111111111</v>
      </c>
      <c r="C1047" s="13">
        <v>919</v>
      </c>
      <c r="D1047" s="13">
        <v>0.59799999999999998</v>
      </c>
      <c r="E1047" s="13">
        <v>11.21</v>
      </c>
      <c r="F1047" s="13">
        <v>7.99</v>
      </c>
      <c r="G1047" s="13">
        <v>9.4</v>
      </c>
      <c r="K1047" s="56">
        <v>464</v>
      </c>
      <c r="AG1047" s="28"/>
      <c r="AM1047" s="28"/>
    </row>
    <row r="1048" spans="1:39" x14ac:dyDescent="0.3">
      <c r="A1048" s="41">
        <v>42341</v>
      </c>
      <c r="B1048" s="30">
        <v>0.43601851851851853</v>
      </c>
      <c r="C1048" s="13">
        <v>1052</v>
      </c>
      <c r="D1048" s="13">
        <v>0.6825</v>
      </c>
      <c r="E1048" s="13">
        <v>13.65</v>
      </c>
      <c r="F1048" s="13">
        <v>7.91</v>
      </c>
      <c r="G1048" s="13">
        <v>4.2</v>
      </c>
      <c r="K1048" s="56">
        <v>216</v>
      </c>
      <c r="AG1048" s="28"/>
      <c r="AM1048" s="28"/>
    </row>
    <row r="1049" spans="1:39" x14ac:dyDescent="0.3">
      <c r="A1049" s="41">
        <v>42348</v>
      </c>
      <c r="B1049" s="30">
        <v>0.4294560185185185</v>
      </c>
      <c r="C1049" s="13">
        <v>1236</v>
      </c>
      <c r="D1049" s="13">
        <v>0.80600000000000005</v>
      </c>
      <c r="E1049" s="13">
        <v>13.18</v>
      </c>
      <c r="F1049" s="13">
        <v>8.01</v>
      </c>
      <c r="G1049" s="13">
        <v>7</v>
      </c>
      <c r="K1049" s="56">
        <v>158</v>
      </c>
      <c r="AG1049" s="28"/>
      <c r="AM1049" s="28"/>
    </row>
    <row r="1050" spans="1:39" x14ac:dyDescent="0.3">
      <c r="A1050" s="41">
        <v>42352</v>
      </c>
      <c r="B1050" s="57">
        <v>0.44006944444444446</v>
      </c>
      <c r="C1050" s="13">
        <v>1007</v>
      </c>
      <c r="D1050" s="13">
        <v>0.65649999999999997</v>
      </c>
      <c r="E1050" s="13">
        <v>8.93</v>
      </c>
      <c r="F1050" s="13">
        <v>7.8</v>
      </c>
      <c r="G1050" s="13">
        <v>12.5</v>
      </c>
      <c r="K1050" s="56">
        <v>6131</v>
      </c>
      <c r="AG1050" s="28"/>
      <c r="AM1050" s="28"/>
    </row>
    <row r="1051" spans="1:39" x14ac:dyDescent="0.3">
      <c r="A1051" s="41">
        <v>42355</v>
      </c>
      <c r="B1051" s="30">
        <v>0.41303240740740743</v>
      </c>
      <c r="C1051" s="13">
        <v>980</v>
      </c>
      <c r="D1051" s="13">
        <v>0.63700000000000001</v>
      </c>
      <c r="E1051" s="13">
        <v>12.67</v>
      </c>
      <c r="F1051" s="13">
        <v>7.98</v>
      </c>
      <c r="G1051" s="13">
        <v>5.5</v>
      </c>
      <c r="K1051" s="56">
        <v>368</v>
      </c>
      <c r="L1051" s="31">
        <f>AVERAGE(K1047:K1051)</f>
        <v>1467.4</v>
      </c>
      <c r="M1051" s="38">
        <f>GEOMEAN(K1047:K1051)</f>
        <v>513.57229890829649</v>
      </c>
      <c r="N1051" s="55" t="s">
        <v>533</v>
      </c>
      <c r="AG1051" s="28"/>
      <c r="AM1051" s="28"/>
    </row>
    <row r="1052" spans="1:39" x14ac:dyDescent="0.3">
      <c r="A1052" s="41">
        <v>42374</v>
      </c>
      <c r="B1052" s="57">
        <v>0.41552083333333334</v>
      </c>
      <c r="C1052" s="13">
        <v>1099</v>
      </c>
      <c r="D1052" s="13">
        <v>0.71499999999999997</v>
      </c>
      <c r="E1052" s="13">
        <v>18.55</v>
      </c>
      <c r="F1052" s="13">
        <v>8.0399999999999991</v>
      </c>
      <c r="G1052" s="13">
        <v>1.5</v>
      </c>
      <c r="K1052" s="56">
        <v>5475</v>
      </c>
      <c r="AG1052" s="28"/>
      <c r="AM1052" s="28"/>
    </row>
    <row r="1053" spans="1:39" x14ac:dyDescent="0.3">
      <c r="A1053" s="41">
        <v>42376</v>
      </c>
      <c r="B1053" s="57">
        <v>0.43306712962962962</v>
      </c>
      <c r="C1053" s="13">
        <v>1114</v>
      </c>
      <c r="D1053" s="13">
        <v>0.72150000000000003</v>
      </c>
      <c r="E1053" s="13">
        <v>13.92</v>
      </c>
      <c r="F1053" s="13">
        <v>7.8</v>
      </c>
      <c r="G1053" s="13">
        <v>2.4</v>
      </c>
      <c r="K1053" s="56">
        <v>4106</v>
      </c>
      <c r="AG1053" s="28"/>
      <c r="AM1053" s="28"/>
    </row>
    <row r="1054" spans="1:39" x14ac:dyDescent="0.3">
      <c r="A1054" s="41">
        <v>42383</v>
      </c>
      <c r="B1054" s="30">
        <v>0.4619328703703704</v>
      </c>
      <c r="C1054" s="13">
        <v>3051</v>
      </c>
      <c r="D1054" s="13">
        <v>1.9824999999999999</v>
      </c>
      <c r="E1054" s="13">
        <v>18.22</v>
      </c>
      <c r="F1054" s="13">
        <v>7.85</v>
      </c>
      <c r="G1054" s="13">
        <v>2.1</v>
      </c>
      <c r="K1054" s="56">
        <v>3282</v>
      </c>
      <c r="AG1054" s="28"/>
      <c r="AM1054" s="28"/>
    </row>
    <row r="1055" spans="1:39" x14ac:dyDescent="0.3">
      <c r="A1055" s="41">
        <v>42390</v>
      </c>
      <c r="G1055" s="49" t="s">
        <v>719</v>
      </c>
      <c r="AG1055" s="28"/>
      <c r="AM1055" s="28"/>
    </row>
    <row r="1056" spans="1:39" x14ac:dyDescent="0.3">
      <c r="A1056" s="64">
        <v>42395</v>
      </c>
      <c r="B1056" s="30">
        <v>0.54059027777777779</v>
      </c>
      <c r="C1056" s="65">
        <v>1202</v>
      </c>
      <c r="D1056" s="65">
        <v>0.78</v>
      </c>
      <c r="E1056" s="65">
        <v>10.82</v>
      </c>
      <c r="F1056" s="65">
        <v>7.58</v>
      </c>
      <c r="G1056" s="65">
        <v>4.7</v>
      </c>
      <c r="K1056" s="56">
        <v>243</v>
      </c>
      <c r="L1056" s="31">
        <f>AVERAGE(K1052:K1056)</f>
        <v>3276.5</v>
      </c>
      <c r="M1056" s="38">
        <f>GEOMEAN(K1052:K1056)</f>
        <v>2057.7233213635063</v>
      </c>
      <c r="N1056" s="55" t="s">
        <v>534</v>
      </c>
      <c r="AG1056" s="28"/>
      <c r="AM1056" s="28"/>
    </row>
    <row r="1057" spans="1:39" x14ac:dyDescent="0.3">
      <c r="A1057" s="41">
        <v>42404</v>
      </c>
      <c r="B1057" s="57">
        <v>0.40069444444444446</v>
      </c>
      <c r="C1057" s="13">
        <v>1382</v>
      </c>
      <c r="D1057" s="13">
        <v>0.89700000000000002</v>
      </c>
      <c r="E1057" s="13">
        <v>12.72</v>
      </c>
      <c r="F1057" s="13">
        <v>7.98</v>
      </c>
      <c r="G1057" s="13">
        <v>3.8</v>
      </c>
      <c r="K1057" s="56">
        <v>683</v>
      </c>
      <c r="AG1057" s="28"/>
      <c r="AM1057" s="28"/>
    </row>
    <row r="1058" spans="1:39" x14ac:dyDescent="0.3">
      <c r="A1058" s="41">
        <v>42409</v>
      </c>
      <c r="B1058" s="30">
        <v>0.4176273148148148</v>
      </c>
      <c r="C1058" s="13">
        <v>1515</v>
      </c>
      <c r="D1058" s="13">
        <v>0.98799999999999999</v>
      </c>
      <c r="E1058" s="13">
        <v>16</v>
      </c>
      <c r="F1058" s="13">
        <v>7.89</v>
      </c>
      <c r="G1058" s="13">
        <v>1.3</v>
      </c>
      <c r="K1058" s="56">
        <v>410</v>
      </c>
      <c r="AG1058" s="28"/>
      <c r="AM1058" s="28"/>
    </row>
    <row r="1059" spans="1:39" x14ac:dyDescent="0.3">
      <c r="A1059" s="64">
        <v>42411</v>
      </c>
      <c r="B1059" s="28"/>
      <c r="G1059" s="13" t="s">
        <v>421</v>
      </c>
      <c r="AG1059" s="28"/>
      <c r="AM1059" s="28"/>
    </row>
    <row r="1060" spans="1:39" x14ac:dyDescent="0.3">
      <c r="A1060" s="41">
        <v>42416</v>
      </c>
      <c r="B1060" s="57">
        <v>0.45271990740740736</v>
      </c>
      <c r="C1060" s="13">
        <v>1846</v>
      </c>
      <c r="D1060" s="13">
        <v>1.2024999999999999</v>
      </c>
      <c r="E1060" s="13">
        <v>15.11</v>
      </c>
      <c r="F1060" s="13">
        <v>7.82</v>
      </c>
      <c r="G1060" s="13">
        <v>1.4</v>
      </c>
      <c r="K1060" s="56">
        <v>1467</v>
      </c>
      <c r="AG1060" s="28"/>
      <c r="AM1060" s="28"/>
    </row>
    <row r="1061" spans="1:39" x14ac:dyDescent="0.3">
      <c r="A1061" s="41">
        <v>42429</v>
      </c>
      <c r="B1061" s="57">
        <v>0.52813657407407411</v>
      </c>
      <c r="C1061" s="13">
        <v>1520</v>
      </c>
      <c r="D1061" s="13">
        <v>0.98799999999999999</v>
      </c>
      <c r="E1061" s="13">
        <v>13.56</v>
      </c>
      <c r="F1061" s="13">
        <v>8.07</v>
      </c>
      <c r="G1061" s="13">
        <v>8.8000000000000007</v>
      </c>
      <c r="K1061" s="56">
        <v>598</v>
      </c>
      <c r="L1061" s="31">
        <f>AVERAGE(K1057:K1061)</f>
        <v>789.5</v>
      </c>
      <c r="M1061" s="38">
        <f>GEOMEAN(K1057:K1061)</f>
        <v>704.01832654311772</v>
      </c>
      <c r="N1061" s="55" t="s">
        <v>535</v>
      </c>
      <c r="AG1061" s="28"/>
      <c r="AM1061" s="28"/>
    </row>
    <row r="1062" spans="1:39" x14ac:dyDescent="0.3">
      <c r="A1062" s="41">
        <v>42438</v>
      </c>
      <c r="B1062" s="30">
        <v>0.44515046296296296</v>
      </c>
      <c r="C1062" s="13">
        <v>1420</v>
      </c>
      <c r="D1062" s="13">
        <v>0.92300000000000004</v>
      </c>
      <c r="E1062" s="13">
        <v>12.32</v>
      </c>
      <c r="F1062" s="13">
        <v>7.88</v>
      </c>
      <c r="G1062" s="13">
        <v>12.6</v>
      </c>
      <c r="K1062" s="56">
        <v>609</v>
      </c>
      <c r="AG1062" s="28"/>
      <c r="AM1062" s="28"/>
    </row>
    <row r="1063" spans="1:39" x14ac:dyDescent="0.3">
      <c r="A1063" s="41">
        <v>42445</v>
      </c>
      <c r="B1063" s="30">
        <v>0.43305555555555553</v>
      </c>
      <c r="C1063" s="13">
        <v>1258</v>
      </c>
      <c r="D1063" s="13">
        <v>0.81899999999999995</v>
      </c>
      <c r="E1063" s="13">
        <v>10.48</v>
      </c>
      <c r="F1063" s="13">
        <v>7.97</v>
      </c>
      <c r="G1063" s="13">
        <v>12.5</v>
      </c>
      <c r="K1063" s="56">
        <v>168</v>
      </c>
      <c r="AG1063" s="28"/>
      <c r="AM1063" s="28"/>
    </row>
    <row r="1064" spans="1:39" x14ac:dyDescent="0.3">
      <c r="A1064" s="41">
        <v>42451</v>
      </c>
      <c r="B1064" s="30">
        <v>0.41701388888888885</v>
      </c>
      <c r="C1064" s="13">
        <v>1158</v>
      </c>
      <c r="D1064" s="13">
        <v>0.754</v>
      </c>
      <c r="E1064" s="13">
        <v>12.12</v>
      </c>
      <c r="F1064" s="13">
        <v>7.75</v>
      </c>
      <c r="G1064" s="13">
        <v>7.8</v>
      </c>
      <c r="K1064" s="56">
        <v>262</v>
      </c>
      <c r="O1064" s="28" t="s">
        <v>321</v>
      </c>
      <c r="P1064" s="28">
        <v>96.6</v>
      </c>
      <c r="Q1064" s="28" t="s">
        <v>321</v>
      </c>
      <c r="R1064" s="28" t="s">
        <v>321</v>
      </c>
      <c r="S1064" s="28" t="s">
        <v>321</v>
      </c>
      <c r="T1064" s="28" t="s">
        <v>321</v>
      </c>
      <c r="U1064" s="28" t="s">
        <v>321</v>
      </c>
      <c r="V1064" s="28" t="s">
        <v>522</v>
      </c>
      <c r="W1064" s="28" t="s">
        <v>321</v>
      </c>
      <c r="X1064" s="28">
        <v>104</v>
      </c>
      <c r="Y1064" s="28" t="s">
        <v>321</v>
      </c>
      <c r="Z1064" s="28" t="s">
        <v>321</v>
      </c>
      <c r="AA1064" s="28" t="s">
        <v>321</v>
      </c>
      <c r="AB1064" s="28">
        <v>64.900000000000006</v>
      </c>
      <c r="AC1064" s="37" t="s">
        <v>321</v>
      </c>
      <c r="AD1064" s="28">
        <v>389</v>
      </c>
      <c r="AE1064" s="28">
        <v>4.5</v>
      </c>
      <c r="AG1064" s="28">
        <v>277</v>
      </c>
      <c r="AH1064" s="28">
        <v>104000</v>
      </c>
      <c r="AI1064" s="28">
        <v>31100</v>
      </c>
      <c r="AJ1064" s="28">
        <v>3.8</v>
      </c>
      <c r="AK1064" s="28" t="s">
        <v>321</v>
      </c>
      <c r="AL1064" s="28" t="s">
        <v>321</v>
      </c>
      <c r="AM1064" s="28">
        <v>24</v>
      </c>
    </row>
    <row r="1065" spans="1:39" x14ac:dyDescent="0.3">
      <c r="A1065" s="41">
        <v>42452</v>
      </c>
      <c r="B1065" s="30">
        <v>0.4088310185185185</v>
      </c>
      <c r="C1065" s="13">
        <v>1242</v>
      </c>
      <c r="D1065" s="13">
        <v>0.80600000000000005</v>
      </c>
      <c r="E1065" s="13">
        <v>11.81</v>
      </c>
      <c r="F1065" s="13">
        <v>7.94</v>
      </c>
      <c r="G1065" s="13">
        <v>9.6999999999999993</v>
      </c>
      <c r="K1065" s="56">
        <v>816</v>
      </c>
      <c r="AG1065" s="28"/>
      <c r="AM1065" s="28"/>
    </row>
    <row r="1066" spans="1:39" x14ac:dyDescent="0.3">
      <c r="A1066" s="41">
        <v>42459</v>
      </c>
      <c r="B1066" s="30">
        <v>0.41120370370370374</v>
      </c>
      <c r="C1066" s="13">
        <v>938</v>
      </c>
      <c r="D1066" s="13">
        <v>0.61099999999999999</v>
      </c>
      <c r="E1066" s="13">
        <v>10.85</v>
      </c>
      <c r="F1066" s="13">
        <v>7.94</v>
      </c>
      <c r="G1066" s="13">
        <v>9.5</v>
      </c>
      <c r="K1066" s="56">
        <v>703</v>
      </c>
      <c r="L1066" s="31">
        <f>AVERAGE(K1062:K1066)</f>
        <v>511.6</v>
      </c>
      <c r="M1066" s="38">
        <f>GEOMEAN(K1062:K1066)</f>
        <v>433.88503362631553</v>
      </c>
      <c r="N1066" s="55" t="s">
        <v>536</v>
      </c>
      <c r="AG1066" s="28"/>
      <c r="AM1066" s="28"/>
    </row>
    <row r="1067" spans="1:39" x14ac:dyDescent="0.3">
      <c r="A1067" s="41">
        <v>42465</v>
      </c>
      <c r="B1067" s="30">
        <v>0.4111805555555556</v>
      </c>
      <c r="C1067" s="13">
        <v>983</v>
      </c>
      <c r="D1067" s="13">
        <v>0.63700000000000001</v>
      </c>
      <c r="E1067" s="13">
        <v>12.17</v>
      </c>
      <c r="F1067" s="13">
        <v>7.95</v>
      </c>
      <c r="G1067" s="13">
        <v>6.8</v>
      </c>
      <c r="K1067" s="56">
        <v>521</v>
      </c>
      <c r="AG1067" s="28"/>
      <c r="AM1067" s="28"/>
    </row>
    <row r="1068" spans="1:39" x14ac:dyDescent="0.3">
      <c r="A1068" s="41">
        <v>42471</v>
      </c>
      <c r="B1068" s="30">
        <v>0.44929398148148153</v>
      </c>
      <c r="C1068" s="13">
        <v>422.6</v>
      </c>
      <c r="D1068" s="13">
        <v>0.27500000000000002</v>
      </c>
      <c r="E1068" s="13">
        <v>10.71</v>
      </c>
      <c r="F1068" s="13">
        <v>7.87</v>
      </c>
      <c r="G1068" s="13">
        <v>10.3</v>
      </c>
      <c r="K1068" s="13">
        <v>24192</v>
      </c>
      <c r="AG1068" s="28"/>
      <c r="AM1068" s="28"/>
    </row>
    <row r="1069" spans="1:39" x14ac:dyDescent="0.3">
      <c r="A1069" s="41">
        <v>42478</v>
      </c>
      <c r="B1069" s="30">
        <v>0.50435185185185183</v>
      </c>
      <c r="C1069" s="13">
        <v>1035</v>
      </c>
      <c r="D1069" s="13">
        <v>0.67600000000000005</v>
      </c>
      <c r="E1069" s="13">
        <v>10.8</v>
      </c>
      <c r="F1069" s="13">
        <v>7.95</v>
      </c>
      <c r="G1069" s="13">
        <v>16.399999999999999</v>
      </c>
      <c r="K1069" s="56">
        <v>213</v>
      </c>
      <c r="AG1069" s="28"/>
      <c r="AM1069" s="28"/>
    </row>
    <row r="1070" spans="1:39" x14ac:dyDescent="0.3">
      <c r="A1070" s="41">
        <v>42480</v>
      </c>
      <c r="B1070" s="30">
        <v>0.40481481481481479</v>
      </c>
      <c r="C1070" s="13">
        <v>1085</v>
      </c>
      <c r="D1070" s="13">
        <v>0.70850000000000002</v>
      </c>
      <c r="E1070" s="13">
        <v>10.24</v>
      </c>
      <c r="F1070" s="13">
        <v>7.9</v>
      </c>
      <c r="G1070" s="13">
        <v>14.4</v>
      </c>
      <c r="K1070" s="56">
        <v>249</v>
      </c>
      <c r="AG1070" s="28"/>
      <c r="AM1070" s="28"/>
    </row>
    <row r="1071" spans="1:39" x14ac:dyDescent="0.3">
      <c r="A1071" s="41">
        <v>42487</v>
      </c>
      <c r="B1071" s="30">
        <v>0.42304398148148148</v>
      </c>
      <c r="C1071" s="13">
        <v>1107</v>
      </c>
      <c r="D1071" s="13">
        <v>0.72150000000000003</v>
      </c>
      <c r="E1071" s="13">
        <v>8.98</v>
      </c>
      <c r="F1071" s="13">
        <v>7.95</v>
      </c>
      <c r="G1071" s="13">
        <v>14.9</v>
      </c>
      <c r="K1071" s="56">
        <v>381</v>
      </c>
      <c r="L1071" s="31">
        <f>AVERAGE(K1067:K1071)</f>
        <v>5111.2</v>
      </c>
      <c r="M1071" s="38">
        <f>GEOMEAN(K1067:K1071)</f>
        <v>760.68120303357546</v>
      </c>
      <c r="N1071" s="55" t="s">
        <v>537</v>
      </c>
      <c r="AG1071" s="28"/>
      <c r="AM1071" s="28"/>
    </row>
    <row r="1072" spans="1:39" x14ac:dyDescent="0.3">
      <c r="A1072" s="41">
        <v>42492</v>
      </c>
      <c r="B1072" s="30">
        <v>0.45337962962962958</v>
      </c>
      <c r="C1072" s="13">
        <v>550</v>
      </c>
      <c r="D1072" s="13">
        <v>0.35749999999999998</v>
      </c>
      <c r="E1072" s="13">
        <v>8.59</v>
      </c>
      <c r="F1072" s="13">
        <v>7.78</v>
      </c>
      <c r="G1072" s="13">
        <v>15.5</v>
      </c>
      <c r="K1072" s="56">
        <v>3448</v>
      </c>
      <c r="AG1072" s="28"/>
      <c r="AM1072" s="28"/>
    </row>
    <row r="1073" spans="1:39" x14ac:dyDescent="0.3">
      <c r="A1073" s="41">
        <v>42494</v>
      </c>
      <c r="B1073" s="30">
        <v>0.44369212962962962</v>
      </c>
      <c r="C1073" s="13">
        <v>934</v>
      </c>
      <c r="D1073" s="13">
        <v>0.60450000000000004</v>
      </c>
      <c r="E1073" s="13">
        <v>9.7200000000000006</v>
      </c>
      <c r="F1073" s="13">
        <v>7.85</v>
      </c>
      <c r="G1073" s="13">
        <v>12.9</v>
      </c>
      <c r="K1073" s="56">
        <v>578</v>
      </c>
      <c r="AG1073" s="28"/>
      <c r="AM1073" s="28"/>
    </row>
    <row r="1074" spans="1:39" x14ac:dyDescent="0.3">
      <c r="A1074" s="41">
        <v>42499</v>
      </c>
      <c r="B1074" s="30">
        <v>0.43229166666666669</v>
      </c>
      <c r="C1074" s="13">
        <v>462.3</v>
      </c>
      <c r="D1074" s="13">
        <v>0.30030000000000001</v>
      </c>
      <c r="E1074" s="13">
        <v>9.1999999999999993</v>
      </c>
      <c r="F1074" s="13">
        <v>7.81</v>
      </c>
      <c r="G1074" s="13">
        <v>13</v>
      </c>
      <c r="K1074" s="56">
        <v>3130</v>
      </c>
      <c r="AG1074" s="28"/>
      <c r="AM1074" s="28"/>
    </row>
    <row r="1075" spans="1:39" x14ac:dyDescent="0.3">
      <c r="A1075" s="41">
        <v>42502</v>
      </c>
      <c r="B1075" s="30">
        <v>0.4383333333333333</v>
      </c>
      <c r="C1075" s="13">
        <v>619</v>
      </c>
      <c r="D1075" s="13">
        <v>0.40300000000000002</v>
      </c>
      <c r="E1075" s="13">
        <v>8.7799999999999994</v>
      </c>
      <c r="F1075" s="13">
        <v>7.69</v>
      </c>
      <c r="G1075" s="13">
        <v>17.899999999999999</v>
      </c>
      <c r="K1075" s="56">
        <v>1112</v>
      </c>
      <c r="AG1075" s="28"/>
      <c r="AM1075" s="28"/>
    </row>
    <row r="1076" spans="1:39" x14ac:dyDescent="0.3">
      <c r="A1076" s="41">
        <v>42509</v>
      </c>
      <c r="B1076" s="30">
        <v>0.40334490740740742</v>
      </c>
      <c r="C1076" s="13">
        <v>1096</v>
      </c>
      <c r="D1076" s="13">
        <v>0.71499999999999997</v>
      </c>
      <c r="E1076" s="13">
        <v>9.5500000000000007</v>
      </c>
      <c r="F1076" s="13">
        <v>7.72</v>
      </c>
      <c r="G1076" s="13">
        <v>13.1</v>
      </c>
      <c r="K1076" s="56">
        <v>246</v>
      </c>
      <c r="L1076" s="31">
        <f>AVERAGE(K1072:K1076)</f>
        <v>1702.8</v>
      </c>
      <c r="M1076" s="38">
        <f>GEOMEAN(K1072:K1076)</f>
        <v>1112.7967932904535</v>
      </c>
      <c r="N1076" s="55" t="s">
        <v>538</v>
      </c>
      <c r="O1076" s="28" t="s">
        <v>321</v>
      </c>
      <c r="P1076" s="28">
        <v>91.6</v>
      </c>
      <c r="Q1076" s="28" t="s">
        <v>321</v>
      </c>
      <c r="R1076" s="28" t="s">
        <v>321</v>
      </c>
      <c r="S1076" s="28" t="s">
        <v>321</v>
      </c>
      <c r="T1076" s="28" t="s">
        <v>321</v>
      </c>
      <c r="U1076" s="28" t="s">
        <v>321</v>
      </c>
      <c r="V1076" s="28" t="s">
        <v>522</v>
      </c>
      <c r="W1076" s="28" t="s">
        <v>321</v>
      </c>
      <c r="X1076" s="28">
        <v>160</v>
      </c>
      <c r="Y1076" s="28" t="s">
        <v>321</v>
      </c>
      <c r="Z1076" s="28">
        <v>0.7</v>
      </c>
      <c r="AA1076" s="28" t="s">
        <v>321</v>
      </c>
      <c r="AB1076" s="28">
        <v>62.2</v>
      </c>
      <c r="AC1076" s="37" t="s">
        <v>321</v>
      </c>
      <c r="AD1076" s="28">
        <v>370</v>
      </c>
      <c r="AE1076" s="28" t="s">
        <v>321</v>
      </c>
      <c r="AG1076" s="28">
        <v>223</v>
      </c>
      <c r="AM1076" s="28">
        <v>29.2</v>
      </c>
    </row>
    <row r="1077" spans="1:39" x14ac:dyDescent="0.3">
      <c r="A1077" s="41">
        <v>42522</v>
      </c>
      <c r="B1077" s="30">
        <v>0.52065972222222223</v>
      </c>
      <c r="C1077" s="13">
        <v>1089</v>
      </c>
      <c r="D1077" s="13">
        <v>0.70850000000000002</v>
      </c>
      <c r="E1077" s="13">
        <v>9.64</v>
      </c>
      <c r="F1077" s="13">
        <v>7.92</v>
      </c>
      <c r="G1077" s="13">
        <v>20.5</v>
      </c>
      <c r="K1077" s="56">
        <v>546</v>
      </c>
      <c r="AG1077" s="28"/>
      <c r="AM1077" s="28"/>
    </row>
    <row r="1078" spans="1:39" x14ac:dyDescent="0.3">
      <c r="A1078" s="41">
        <v>42529</v>
      </c>
      <c r="B1078" s="30">
        <v>0.40443287037037035</v>
      </c>
      <c r="C1078" s="13">
        <v>967</v>
      </c>
      <c r="D1078" s="13">
        <v>0.63049999999999995</v>
      </c>
      <c r="E1078" s="13">
        <v>7.44</v>
      </c>
      <c r="F1078" s="13">
        <v>7.76</v>
      </c>
      <c r="G1078" s="13">
        <v>16.100000000000001</v>
      </c>
      <c r="K1078" s="56">
        <v>594</v>
      </c>
      <c r="AG1078" s="28"/>
      <c r="AM1078" s="28"/>
    </row>
    <row r="1079" spans="1:39" x14ac:dyDescent="0.3">
      <c r="A1079" s="41">
        <v>42537</v>
      </c>
      <c r="B1079" s="30">
        <v>0.44908564814814816</v>
      </c>
      <c r="C1079" s="13">
        <v>523</v>
      </c>
      <c r="D1079" s="13">
        <v>0.34</v>
      </c>
      <c r="E1079" s="13">
        <v>7.68</v>
      </c>
      <c r="F1079" s="13">
        <v>7.81</v>
      </c>
      <c r="G1079" s="13">
        <v>22.1</v>
      </c>
      <c r="K1079" s="56">
        <v>5794</v>
      </c>
      <c r="AG1079" s="28"/>
      <c r="AM1079" s="28"/>
    </row>
    <row r="1080" spans="1:39" x14ac:dyDescent="0.3">
      <c r="A1080" s="41">
        <v>42548</v>
      </c>
      <c r="B1080" s="30">
        <v>0.42596064814814816</v>
      </c>
      <c r="C1080" s="13">
        <v>879</v>
      </c>
      <c r="D1080" s="13">
        <v>0.57199999999999995</v>
      </c>
      <c r="E1080" s="13">
        <v>7</v>
      </c>
      <c r="F1080" s="13">
        <v>7.86</v>
      </c>
      <c r="G1080" s="13">
        <v>23.1</v>
      </c>
      <c r="K1080" s="56">
        <v>2987</v>
      </c>
      <c r="AG1080" s="28"/>
      <c r="AM1080" s="28"/>
    </row>
    <row r="1081" spans="1:39" x14ac:dyDescent="0.3">
      <c r="A1081" s="41">
        <v>42549</v>
      </c>
      <c r="B1081" s="30">
        <v>0.44144675925925925</v>
      </c>
      <c r="C1081" s="13">
        <v>1008</v>
      </c>
      <c r="D1081" s="13">
        <v>0.65649999999999997</v>
      </c>
      <c r="E1081" s="13">
        <v>8.17</v>
      </c>
      <c r="F1081" s="13">
        <v>7.62</v>
      </c>
      <c r="G1081" s="13">
        <v>21.8</v>
      </c>
      <c r="K1081" s="56">
        <v>1515</v>
      </c>
      <c r="L1081" s="31">
        <f>AVERAGE(K1077:K1081)</f>
        <v>2287.1999999999998</v>
      </c>
      <c r="M1081" s="38">
        <f>GEOMEAN(K1077:K1081)</f>
        <v>1534.3381615352685</v>
      </c>
      <c r="N1081" s="55" t="s">
        <v>539</v>
      </c>
      <c r="AG1081" s="28"/>
      <c r="AM1081" s="28"/>
    </row>
    <row r="1082" spans="1:39" x14ac:dyDescent="0.3">
      <c r="A1082" s="41">
        <v>42557</v>
      </c>
      <c r="B1082" s="57">
        <v>0.45971064814814816</v>
      </c>
      <c r="C1082" s="13">
        <v>250.4</v>
      </c>
      <c r="D1082" s="13">
        <v>0.16250000000000001</v>
      </c>
      <c r="E1082" s="13">
        <v>7.52</v>
      </c>
      <c r="F1082" s="13">
        <v>7.76</v>
      </c>
      <c r="G1082" s="13">
        <v>21</v>
      </c>
      <c r="K1082" s="51">
        <v>24192</v>
      </c>
      <c r="AG1082" s="28"/>
      <c r="AM1082" s="28"/>
    </row>
    <row r="1083" spans="1:39" x14ac:dyDescent="0.3">
      <c r="A1083" s="41">
        <v>42565</v>
      </c>
      <c r="B1083" s="30">
        <v>0.43019675925925926</v>
      </c>
      <c r="C1083" s="13">
        <v>377</v>
      </c>
      <c r="D1083" s="13">
        <v>0.24510000000000001</v>
      </c>
      <c r="E1083" s="13">
        <v>7.32</v>
      </c>
      <c r="F1083" s="13">
        <v>7.98</v>
      </c>
      <c r="G1083" s="13">
        <v>22.3</v>
      </c>
      <c r="K1083" s="56">
        <v>6867</v>
      </c>
      <c r="AG1083" s="28"/>
      <c r="AM1083" s="28"/>
    </row>
    <row r="1084" spans="1:39" x14ac:dyDescent="0.3">
      <c r="A1084" s="41">
        <v>42569</v>
      </c>
      <c r="B1084" s="30">
        <v>0.49342592592592593</v>
      </c>
      <c r="C1084" s="13">
        <v>226.6</v>
      </c>
      <c r="D1084" s="13">
        <v>0.14749999999999999</v>
      </c>
      <c r="E1084" s="13">
        <v>7.68</v>
      </c>
      <c r="F1084" s="13">
        <v>7.86</v>
      </c>
      <c r="G1084" s="13">
        <v>22.2</v>
      </c>
      <c r="K1084" s="56">
        <v>12033</v>
      </c>
      <c r="AG1084" s="28"/>
      <c r="AM1084" s="28"/>
    </row>
    <row r="1085" spans="1:39" x14ac:dyDescent="0.3">
      <c r="A1085" s="41">
        <v>42571</v>
      </c>
      <c r="B1085" s="30">
        <v>0.41825231481481479</v>
      </c>
      <c r="C1085" s="13">
        <v>778</v>
      </c>
      <c r="D1085" s="13">
        <v>0.50700000000000001</v>
      </c>
      <c r="E1085" s="13">
        <v>6.92</v>
      </c>
      <c r="F1085" s="13">
        <v>7.98</v>
      </c>
      <c r="G1085" s="13">
        <v>22.4</v>
      </c>
      <c r="K1085" s="56">
        <v>1274</v>
      </c>
      <c r="O1085" s="28" t="s">
        <v>321</v>
      </c>
      <c r="P1085" s="28">
        <v>76.8</v>
      </c>
      <c r="Q1085" s="28" t="s">
        <v>321</v>
      </c>
      <c r="R1085" s="28" t="s">
        <v>321</v>
      </c>
      <c r="S1085" s="28" t="s">
        <v>321</v>
      </c>
      <c r="T1085" s="28" t="s">
        <v>321</v>
      </c>
      <c r="U1085" s="28" t="s">
        <v>321</v>
      </c>
      <c r="V1085" s="28" t="s">
        <v>112</v>
      </c>
      <c r="W1085" s="28" t="s">
        <v>321</v>
      </c>
      <c r="X1085" s="28">
        <v>99.6</v>
      </c>
      <c r="Y1085" s="28" t="s">
        <v>321</v>
      </c>
      <c r="Z1085" s="28">
        <v>0.64</v>
      </c>
      <c r="AA1085" s="28" t="s">
        <v>321</v>
      </c>
      <c r="AB1085" s="28">
        <v>41.2</v>
      </c>
      <c r="AC1085" s="28" t="s">
        <v>321</v>
      </c>
      <c r="AD1085" s="28">
        <v>249</v>
      </c>
      <c r="AE1085" s="28" t="s">
        <v>321</v>
      </c>
      <c r="AG1085" s="28" t="s">
        <v>321</v>
      </c>
      <c r="AH1085" s="28">
        <v>69400</v>
      </c>
      <c r="AI1085" s="28">
        <v>18300</v>
      </c>
      <c r="AJ1085" s="28">
        <v>4.8</v>
      </c>
      <c r="AK1085" s="28" t="s">
        <v>321</v>
      </c>
      <c r="AL1085" s="28" t="s">
        <v>321</v>
      </c>
      <c r="AM1085" s="28">
        <v>20.100000000000001</v>
      </c>
    </row>
    <row r="1086" spans="1:39" x14ac:dyDescent="0.3">
      <c r="A1086" s="41">
        <v>42578</v>
      </c>
      <c r="B1086" s="57">
        <v>0.41186342592592595</v>
      </c>
      <c r="C1086" s="13">
        <v>1140</v>
      </c>
      <c r="D1086" s="13">
        <v>0.74099999999999999</v>
      </c>
      <c r="E1086" s="13">
        <v>7.55</v>
      </c>
      <c r="F1086" s="13">
        <v>7.89</v>
      </c>
      <c r="G1086" s="13">
        <v>21.9</v>
      </c>
      <c r="K1086" s="56">
        <v>836</v>
      </c>
      <c r="L1086" s="31">
        <f>AVERAGE(K1082:K1086)</f>
        <v>9040.4</v>
      </c>
      <c r="M1086" s="38">
        <f>GEOMEAN(K1082:K1086)</f>
        <v>4630.6044913780206</v>
      </c>
      <c r="N1086" s="55" t="s">
        <v>540</v>
      </c>
      <c r="AG1086" s="28"/>
      <c r="AM1086" s="28"/>
    </row>
    <row r="1087" spans="1:39" x14ac:dyDescent="0.3">
      <c r="A1087" s="41">
        <v>42584</v>
      </c>
      <c r="B1087" s="30">
        <v>0.45731481481481479</v>
      </c>
      <c r="C1087" s="13">
        <v>799</v>
      </c>
      <c r="D1087" s="13">
        <v>0.52</v>
      </c>
      <c r="E1087" s="13">
        <v>8.3699999999999992</v>
      </c>
      <c r="F1087" s="13">
        <v>8</v>
      </c>
      <c r="G1087" s="13">
        <v>22.7</v>
      </c>
      <c r="K1087" s="56">
        <v>1063</v>
      </c>
      <c r="AG1087" s="28"/>
      <c r="AM1087" s="28"/>
    </row>
    <row r="1088" spans="1:39" x14ac:dyDescent="0.3">
      <c r="A1088" s="41">
        <v>42593</v>
      </c>
      <c r="B1088" s="30">
        <v>0.40975694444444444</v>
      </c>
      <c r="C1088" s="13">
        <v>552</v>
      </c>
      <c r="D1088" s="13">
        <v>0.35749999999999998</v>
      </c>
      <c r="E1088" s="13">
        <v>6.94</v>
      </c>
      <c r="F1088" s="13">
        <v>7.97</v>
      </c>
      <c r="G1088" s="13">
        <v>24.1</v>
      </c>
      <c r="K1088" s="56">
        <v>4352</v>
      </c>
      <c r="AG1088" s="28"/>
      <c r="AM1088" s="28"/>
    </row>
    <row r="1089" spans="1:39" x14ac:dyDescent="0.3">
      <c r="A1089" s="41">
        <v>42597</v>
      </c>
      <c r="B1089" s="30">
        <v>0.43170138888888893</v>
      </c>
      <c r="C1089" s="13">
        <v>497.5</v>
      </c>
      <c r="D1089" s="13">
        <v>0.3231</v>
      </c>
      <c r="E1089" s="13">
        <v>7.31</v>
      </c>
      <c r="F1089" s="13">
        <v>8.06</v>
      </c>
      <c r="G1089" s="13">
        <v>22.8</v>
      </c>
      <c r="K1089" s="56">
        <v>9208</v>
      </c>
      <c r="AG1089" s="28"/>
      <c r="AM1089" s="28"/>
    </row>
    <row r="1090" spans="1:39" x14ac:dyDescent="0.3">
      <c r="A1090" s="41">
        <v>42599</v>
      </c>
      <c r="B1090" s="30">
        <v>0.42695601851851855</v>
      </c>
      <c r="C1090" s="13">
        <v>644</v>
      </c>
      <c r="D1090" s="13">
        <v>0.41599999999999998</v>
      </c>
      <c r="E1090" s="13">
        <v>7.11</v>
      </c>
      <c r="F1090" s="13">
        <v>7.92</v>
      </c>
      <c r="G1090" s="13">
        <v>22.5</v>
      </c>
      <c r="K1090" s="56">
        <v>1043</v>
      </c>
      <c r="AG1090" s="28"/>
      <c r="AM1090" s="28"/>
    </row>
    <row r="1091" spans="1:39" x14ac:dyDescent="0.3">
      <c r="A1091" s="41">
        <v>42612</v>
      </c>
      <c r="B1091" s="30">
        <v>0.42300925925925931</v>
      </c>
      <c r="C1091" s="13">
        <v>851</v>
      </c>
      <c r="D1091" s="13">
        <v>0.55249999999999999</v>
      </c>
      <c r="E1091" s="13">
        <v>6.53</v>
      </c>
      <c r="F1091" s="13">
        <v>7.89</v>
      </c>
      <c r="G1091" s="13">
        <v>23.6</v>
      </c>
      <c r="K1091" s="56">
        <v>2755</v>
      </c>
      <c r="L1091" s="31">
        <f>AVERAGE(K1087:K1091)</f>
        <v>3684.2</v>
      </c>
      <c r="M1091" s="38">
        <f>GEOMEAN(K1087:K1091)</f>
        <v>2615.523790598852</v>
      </c>
      <c r="N1091" s="55" t="s">
        <v>541</v>
      </c>
      <c r="AG1091" s="28"/>
      <c r="AM1091" s="28"/>
    </row>
    <row r="1092" spans="1:39" x14ac:dyDescent="0.3">
      <c r="A1092" s="41">
        <v>42613</v>
      </c>
      <c r="B1092" s="30">
        <v>0.41843750000000002</v>
      </c>
      <c r="C1092" s="13">
        <v>628</v>
      </c>
      <c r="D1092" s="13">
        <v>0.40949999999999998</v>
      </c>
      <c r="E1092" s="13">
        <v>6.71</v>
      </c>
      <c r="F1092" s="13">
        <v>7.78</v>
      </c>
      <c r="G1092" s="13">
        <v>22.9</v>
      </c>
      <c r="K1092" s="56">
        <v>2247</v>
      </c>
      <c r="AG1092" s="28"/>
      <c r="AM1092" s="28"/>
    </row>
    <row r="1093" spans="1:39" x14ac:dyDescent="0.3">
      <c r="A1093" s="41">
        <v>42614</v>
      </c>
      <c r="B1093" s="30">
        <v>0.47420138888888891</v>
      </c>
      <c r="C1093" s="13">
        <v>776</v>
      </c>
      <c r="D1093" s="13">
        <v>0.50700000000000001</v>
      </c>
      <c r="E1093" s="13">
        <v>7.52</v>
      </c>
      <c r="F1093" s="13">
        <v>7.67</v>
      </c>
      <c r="G1093" s="13">
        <v>21</v>
      </c>
      <c r="K1093" s="56">
        <v>689</v>
      </c>
      <c r="AG1093" s="28"/>
      <c r="AM1093" s="28"/>
    </row>
    <row r="1094" spans="1:39" x14ac:dyDescent="0.3">
      <c r="A1094" s="41">
        <v>42627</v>
      </c>
      <c r="B1094" s="30">
        <v>0.48377314814814815</v>
      </c>
      <c r="C1094" s="13">
        <v>914</v>
      </c>
      <c r="D1094" s="13">
        <v>0.59150000000000003</v>
      </c>
      <c r="E1094" s="13">
        <v>8.67</v>
      </c>
      <c r="F1094" s="13">
        <v>7.88</v>
      </c>
      <c r="G1094" s="13">
        <v>20.2</v>
      </c>
      <c r="K1094" s="56">
        <v>1789</v>
      </c>
      <c r="AG1094" s="28"/>
      <c r="AM1094" s="28"/>
    </row>
    <row r="1095" spans="1:39" x14ac:dyDescent="0.3">
      <c r="A1095" s="41">
        <v>42632</v>
      </c>
      <c r="B1095" s="30">
        <v>0.45883101851851849</v>
      </c>
      <c r="C1095" s="13">
        <v>740</v>
      </c>
      <c r="D1095" s="13">
        <v>0.48099999999999998</v>
      </c>
      <c r="E1095" s="13">
        <v>7.93</v>
      </c>
      <c r="F1095" s="13">
        <v>7.82</v>
      </c>
      <c r="G1095" s="13">
        <v>20.100000000000001</v>
      </c>
      <c r="K1095" s="56">
        <v>712</v>
      </c>
      <c r="AG1095" s="28"/>
      <c r="AM1095" s="28"/>
    </row>
    <row r="1096" spans="1:39" x14ac:dyDescent="0.3">
      <c r="A1096" s="41">
        <v>42634</v>
      </c>
      <c r="B1096" s="30">
        <v>0.40600694444444446</v>
      </c>
      <c r="C1096" s="13">
        <v>878</v>
      </c>
      <c r="D1096" s="13">
        <v>0.57199999999999995</v>
      </c>
      <c r="E1096" s="13">
        <v>8.3800000000000008</v>
      </c>
      <c r="F1096" s="13">
        <v>7.94</v>
      </c>
      <c r="G1096" s="13">
        <v>19.100000000000001</v>
      </c>
      <c r="K1096" s="56">
        <v>435</v>
      </c>
      <c r="L1096" s="31">
        <f>AVERAGE(K1092:K1096)</f>
        <v>1174.4000000000001</v>
      </c>
      <c r="M1096" s="38">
        <f>GEOMEAN(K1092:K1096)</f>
        <v>969.79597453382928</v>
      </c>
      <c r="N1096" s="55" t="s">
        <v>542</v>
      </c>
      <c r="AG1096" s="28"/>
      <c r="AM1096" s="28"/>
    </row>
    <row r="1097" spans="1:39" x14ac:dyDescent="0.3">
      <c r="A1097" s="41">
        <v>42639</v>
      </c>
      <c r="B1097" s="30">
        <v>0.49440972222222218</v>
      </c>
      <c r="C1097" s="13">
        <v>286.3</v>
      </c>
      <c r="D1097" s="13">
        <v>0.18590000000000001</v>
      </c>
      <c r="E1097" s="13">
        <v>6.46</v>
      </c>
      <c r="F1097" s="13">
        <v>7.8</v>
      </c>
      <c r="G1097" s="13">
        <v>20.100000000000001</v>
      </c>
      <c r="K1097" s="56">
        <v>15531</v>
      </c>
      <c r="AG1097" s="28"/>
      <c r="AM1097" s="28"/>
    </row>
    <row r="1098" spans="1:39" x14ac:dyDescent="0.3">
      <c r="A1098" s="41">
        <v>42656</v>
      </c>
      <c r="B1098" s="30">
        <v>0.41392361111111109</v>
      </c>
      <c r="C1098" s="13">
        <v>1014</v>
      </c>
      <c r="D1098" s="13">
        <v>0.65649999999999997</v>
      </c>
      <c r="E1098" s="13">
        <v>8.43</v>
      </c>
      <c r="F1098" s="13">
        <v>7.95</v>
      </c>
      <c r="G1098" s="13">
        <v>14.7</v>
      </c>
      <c r="K1098" s="56">
        <v>1723</v>
      </c>
      <c r="AG1098" s="28"/>
      <c r="AM1098" s="28"/>
    </row>
    <row r="1099" spans="1:39" x14ac:dyDescent="0.3">
      <c r="A1099" s="41">
        <v>42660</v>
      </c>
      <c r="B1099" s="57">
        <v>0.37458333333333332</v>
      </c>
      <c r="C1099" s="13">
        <v>1104</v>
      </c>
      <c r="D1099" s="13">
        <v>0.71499999999999997</v>
      </c>
      <c r="E1099" s="13">
        <v>7.54</v>
      </c>
      <c r="F1099" s="13">
        <v>7.73</v>
      </c>
      <c r="G1099" s="13">
        <v>16.8</v>
      </c>
      <c r="K1099" s="56">
        <v>1374</v>
      </c>
      <c r="AG1099" s="28"/>
      <c r="AM1099" s="28"/>
    </row>
    <row r="1100" spans="1:39" x14ac:dyDescent="0.3">
      <c r="A1100" s="41">
        <v>42663</v>
      </c>
      <c r="B1100" s="57">
        <v>0.50861111111111112</v>
      </c>
      <c r="C1100" s="13">
        <v>284.8</v>
      </c>
      <c r="D1100" s="13">
        <v>0.1852</v>
      </c>
      <c r="E1100" s="13">
        <v>9.4600000000000009</v>
      </c>
      <c r="F1100" s="13">
        <v>7.99</v>
      </c>
      <c r="G1100" s="13">
        <v>16.3</v>
      </c>
      <c r="K1100" s="56">
        <v>9804</v>
      </c>
      <c r="AG1100" s="28"/>
      <c r="AM1100" s="28"/>
    </row>
    <row r="1101" spans="1:39" x14ac:dyDescent="0.3">
      <c r="A1101" s="88">
        <v>42668</v>
      </c>
      <c r="B1101" s="89">
        <v>0.44403935185185189</v>
      </c>
      <c r="C1101" s="90">
        <v>871</v>
      </c>
      <c r="D1101" s="90">
        <v>0.5655</v>
      </c>
      <c r="E1101" s="90">
        <v>11.58</v>
      </c>
      <c r="F1101" s="90">
        <v>7.81</v>
      </c>
      <c r="G1101" s="90">
        <v>11.4</v>
      </c>
      <c r="K1101" s="56">
        <v>487</v>
      </c>
      <c r="O1101" s="28" t="s">
        <v>321</v>
      </c>
      <c r="P1101" s="28">
        <v>78</v>
      </c>
      <c r="Q1101" s="28" t="s">
        <v>321</v>
      </c>
      <c r="R1101" s="28" t="s">
        <v>321</v>
      </c>
      <c r="S1101" s="28" t="s">
        <v>321</v>
      </c>
      <c r="T1101" s="28" t="s">
        <v>321</v>
      </c>
      <c r="U1101" s="28" t="s">
        <v>321</v>
      </c>
      <c r="V1101" s="28" t="s">
        <v>112</v>
      </c>
      <c r="W1101" s="28" t="s">
        <v>321</v>
      </c>
      <c r="X1101" s="28">
        <v>109</v>
      </c>
      <c r="Y1101" s="28" t="s">
        <v>321</v>
      </c>
      <c r="Z1101" s="28">
        <v>0.84</v>
      </c>
      <c r="AA1101" s="28" t="s">
        <v>321</v>
      </c>
      <c r="AB1101" s="28">
        <v>57.6</v>
      </c>
      <c r="AC1101" s="28" t="s">
        <v>321</v>
      </c>
      <c r="AD1101" s="28">
        <v>327</v>
      </c>
      <c r="AG1101" s="28" t="s">
        <v>321</v>
      </c>
      <c r="AH1101" s="28">
        <v>94200</v>
      </c>
      <c r="AI1101" s="28">
        <v>22400</v>
      </c>
      <c r="AJ1101" s="28">
        <v>4.3</v>
      </c>
      <c r="AK1101" s="28" t="s">
        <v>321</v>
      </c>
      <c r="AL1101" s="28" t="s">
        <v>321</v>
      </c>
      <c r="AM1101" s="28">
        <v>25.5</v>
      </c>
    </row>
    <row r="1102" spans="1:39" x14ac:dyDescent="0.3">
      <c r="A1102" s="41">
        <v>42674</v>
      </c>
      <c r="B1102" s="30">
        <v>0.45715277777777774</v>
      </c>
      <c r="C1102" s="13">
        <v>976</v>
      </c>
      <c r="D1102" s="13">
        <v>0.63700000000000001</v>
      </c>
      <c r="E1102" s="13">
        <v>9.14</v>
      </c>
      <c r="F1102" s="13">
        <v>7.7</v>
      </c>
      <c r="G1102" s="13">
        <v>13.6</v>
      </c>
      <c r="K1102" s="56">
        <v>183</v>
      </c>
      <c r="L1102" s="31">
        <f>AVERAGE(K1098:K1102)</f>
        <v>2714.2</v>
      </c>
      <c r="M1102" s="38">
        <f>GEOMEAN(K1098:K1102)</f>
        <v>1156.4612166189966</v>
      </c>
      <c r="N1102" s="55" t="s">
        <v>543</v>
      </c>
      <c r="AG1102" s="28"/>
      <c r="AM1102" s="28"/>
    </row>
    <row r="1103" spans="1:39" x14ac:dyDescent="0.3">
      <c r="A1103" s="41">
        <v>42676</v>
      </c>
      <c r="B1103" s="30">
        <v>0.43912037037037038</v>
      </c>
      <c r="C1103" s="13">
        <v>1011</v>
      </c>
      <c r="D1103" s="13">
        <v>0.65649999999999997</v>
      </c>
      <c r="E1103" s="13">
        <v>8.89</v>
      </c>
      <c r="F1103" s="13">
        <v>7.68</v>
      </c>
      <c r="G1103" s="13">
        <v>15.6</v>
      </c>
      <c r="K1103" s="56">
        <v>259</v>
      </c>
      <c r="AG1103" s="28"/>
      <c r="AM1103" s="28"/>
    </row>
    <row r="1104" spans="1:39" x14ac:dyDescent="0.3">
      <c r="A1104" s="41">
        <v>42683</v>
      </c>
      <c r="B1104" s="30">
        <v>0.51561342592592596</v>
      </c>
      <c r="C1104" s="13">
        <v>1069</v>
      </c>
      <c r="D1104" s="13">
        <v>0.69550000000000001</v>
      </c>
      <c r="E1104" s="13">
        <v>10.199999999999999</v>
      </c>
      <c r="F1104" s="13">
        <v>7.72</v>
      </c>
      <c r="G1104" s="13">
        <v>11.2</v>
      </c>
      <c r="K1104" s="56">
        <v>295</v>
      </c>
      <c r="AG1104" s="28"/>
      <c r="AM1104" s="28"/>
    </row>
    <row r="1105" spans="1:39" x14ac:dyDescent="0.3">
      <c r="A1105" s="41">
        <v>42688</v>
      </c>
      <c r="B1105" s="57">
        <v>0.42942129629629627</v>
      </c>
      <c r="C1105" s="13">
        <v>1126</v>
      </c>
      <c r="D1105" s="13">
        <v>0.73450000000000004</v>
      </c>
      <c r="E1105" s="13">
        <v>12.17</v>
      </c>
      <c r="F1105" s="13">
        <v>7.82</v>
      </c>
      <c r="G1105" s="13">
        <v>6.8</v>
      </c>
      <c r="K1105" s="56">
        <v>134</v>
      </c>
      <c r="AG1105" s="28"/>
      <c r="AM1105" s="28"/>
    </row>
    <row r="1106" spans="1:39" x14ac:dyDescent="0.3">
      <c r="A1106" s="41">
        <v>42690</v>
      </c>
      <c r="B1106" s="30">
        <v>0.411099537037037</v>
      </c>
      <c r="C1106" s="13">
        <v>1143</v>
      </c>
      <c r="D1106" s="13">
        <v>0.74099999999999999</v>
      </c>
      <c r="E1106" s="13">
        <v>10.74</v>
      </c>
      <c r="F1106" s="13">
        <v>7.84</v>
      </c>
      <c r="G1106" s="13">
        <v>8.5</v>
      </c>
      <c r="K1106" s="56">
        <v>134</v>
      </c>
      <c r="AG1106" s="28"/>
      <c r="AM1106" s="28"/>
    </row>
    <row r="1107" spans="1:39" x14ac:dyDescent="0.3">
      <c r="A1107" s="41">
        <v>42703</v>
      </c>
      <c r="B1107" s="30">
        <v>0.50020833333333337</v>
      </c>
      <c r="C1107" s="13">
        <v>428</v>
      </c>
      <c r="D1107" s="13">
        <v>0.2782</v>
      </c>
      <c r="E1107" s="13">
        <v>11.07</v>
      </c>
      <c r="F1107" s="13">
        <v>10.1</v>
      </c>
      <c r="G1107" s="13">
        <v>8.0500000000000007</v>
      </c>
      <c r="K1107" s="56">
        <v>2723</v>
      </c>
      <c r="L1107" s="31">
        <f>AVERAGE(K1103:K1107)</f>
        <v>709</v>
      </c>
      <c r="M1107" s="38">
        <f>GEOMEAN(K1103:K1107)</f>
        <v>326.94583079801174</v>
      </c>
      <c r="N1107" s="55" t="s">
        <v>544</v>
      </c>
      <c r="AG1107" s="28"/>
      <c r="AM1107" s="28"/>
    </row>
    <row r="1108" spans="1:39" x14ac:dyDescent="0.3">
      <c r="A1108" s="41">
        <v>42705</v>
      </c>
      <c r="B1108" s="57">
        <v>0.43505787037037041</v>
      </c>
      <c r="C1108" s="13">
        <v>778</v>
      </c>
      <c r="D1108" s="13">
        <v>0.50700000000000001</v>
      </c>
      <c r="E1108" s="13">
        <v>11.51</v>
      </c>
      <c r="F1108" s="13">
        <v>7.85</v>
      </c>
      <c r="G1108" s="13">
        <v>7</v>
      </c>
      <c r="K1108" s="56">
        <v>556</v>
      </c>
      <c r="AG1108" s="28"/>
      <c r="AM1108" s="28"/>
    </row>
    <row r="1109" spans="1:39" x14ac:dyDescent="0.3">
      <c r="A1109" s="41">
        <v>42710</v>
      </c>
      <c r="B1109" s="30">
        <v>0.51038194444444451</v>
      </c>
      <c r="C1109" s="13">
        <v>634</v>
      </c>
      <c r="D1109" s="13">
        <v>0.41210000000000002</v>
      </c>
      <c r="E1109" s="13">
        <v>12.35</v>
      </c>
      <c r="F1109" s="13">
        <v>7.74</v>
      </c>
      <c r="G1109" s="13">
        <v>6.4</v>
      </c>
      <c r="K1109" s="56">
        <v>5172</v>
      </c>
      <c r="AG1109" s="28"/>
      <c r="AM1109" s="28"/>
    </row>
    <row r="1110" spans="1:39" x14ac:dyDescent="0.3">
      <c r="A1110" s="41">
        <v>42712</v>
      </c>
      <c r="B1110" s="30">
        <v>0.42896990740740737</v>
      </c>
      <c r="C1110" s="13">
        <v>789</v>
      </c>
      <c r="D1110" s="13">
        <v>0.51290000000000002</v>
      </c>
      <c r="E1110" s="13">
        <v>14.87</v>
      </c>
      <c r="F1110" s="13">
        <v>7.99</v>
      </c>
      <c r="G1110" s="13">
        <v>2.6</v>
      </c>
      <c r="K1110" s="56">
        <v>259</v>
      </c>
      <c r="AG1110" s="28"/>
      <c r="AM1110" s="28"/>
    </row>
    <row r="1111" spans="1:39" x14ac:dyDescent="0.3">
      <c r="A1111" s="41">
        <v>42717</v>
      </c>
      <c r="G1111" s="49" t="s">
        <v>722</v>
      </c>
      <c r="L1111" s="31">
        <f>AVERAGE(K1106:K1110)</f>
        <v>1768.8</v>
      </c>
      <c r="M1111" s="38">
        <f>GEOMEAN(K1106:K1110)</f>
        <v>770.61436835721599</v>
      </c>
      <c r="N1111" s="55" t="s">
        <v>545</v>
      </c>
      <c r="AG1111" s="28"/>
      <c r="AM1111" s="28"/>
    </row>
    <row r="1112" spans="1:39" x14ac:dyDescent="0.3">
      <c r="A1112" s="41">
        <v>42738</v>
      </c>
      <c r="B1112" s="30">
        <v>0.43968750000000001</v>
      </c>
      <c r="C1112" s="13">
        <v>710</v>
      </c>
      <c r="D1112" s="13">
        <v>0.46150000000000002</v>
      </c>
      <c r="E1112" s="13">
        <v>11.16</v>
      </c>
      <c r="F1112" s="13">
        <v>7.84</v>
      </c>
      <c r="G1112" s="13">
        <v>8.1</v>
      </c>
      <c r="K1112" s="56">
        <v>3873</v>
      </c>
      <c r="AG1112" s="28"/>
      <c r="AM1112" s="28"/>
    </row>
    <row r="1113" spans="1:39" x14ac:dyDescent="0.3">
      <c r="A1113" s="41">
        <v>42740</v>
      </c>
      <c r="B1113" s="30">
        <v>0.4383333333333333</v>
      </c>
      <c r="C1113" s="13">
        <v>1042</v>
      </c>
      <c r="D1113" s="13">
        <v>0.67600000000000005</v>
      </c>
      <c r="E1113" s="13">
        <v>13.32</v>
      </c>
      <c r="F1113" s="13">
        <v>7.75</v>
      </c>
      <c r="G1113" s="13">
        <v>1.2</v>
      </c>
      <c r="K1113" s="56">
        <v>987</v>
      </c>
      <c r="AG1113" s="28"/>
      <c r="AM1113" s="28"/>
    </row>
    <row r="1114" spans="1:39" x14ac:dyDescent="0.3">
      <c r="A1114" s="41">
        <v>42747</v>
      </c>
      <c r="B1114" s="30">
        <v>0.40839120370370369</v>
      </c>
      <c r="C1114" s="13">
        <v>921</v>
      </c>
      <c r="D1114" s="13">
        <v>0.59799999999999998</v>
      </c>
      <c r="E1114" s="13">
        <v>10.06</v>
      </c>
      <c r="F1114" s="13">
        <v>7.79</v>
      </c>
      <c r="G1114" s="13">
        <v>10.8</v>
      </c>
      <c r="K1114" s="56">
        <v>4884</v>
      </c>
      <c r="AG1114" s="28"/>
      <c r="AM1114" s="28"/>
    </row>
    <row r="1115" spans="1:39" x14ac:dyDescent="0.3">
      <c r="A1115" s="41">
        <v>42754</v>
      </c>
      <c r="B1115" s="57">
        <v>0.4638194444444444</v>
      </c>
      <c r="C1115" s="13">
        <v>1225</v>
      </c>
      <c r="D1115" s="13">
        <v>0.79949999999999999</v>
      </c>
      <c r="E1115" s="13">
        <v>12.54</v>
      </c>
      <c r="F1115" s="13">
        <v>7.85</v>
      </c>
      <c r="G1115" s="13">
        <v>6.3</v>
      </c>
      <c r="K1115" s="56">
        <v>836</v>
      </c>
      <c r="AG1115" s="28"/>
      <c r="AM1115" s="28"/>
    </row>
    <row r="1116" spans="1:39" x14ac:dyDescent="0.3">
      <c r="A1116" s="41">
        <v>42765</v>
      </c>
      <c r="B1116" s="30">
        <v>0.43714120370370368</v>
      </c>
      <c r="C1116" s="13">
        <v>1318</v>
      </c>
      <c r="D1116" s="13">
        <v>0.85799999999999998</v>
      </c>
      <c r="E1116" s="13">
        <v>14.52</v>
      </c>
      <c r="F1116" s="13">
        <v>7.76</v>
      </c>
      <c r="G1116" s="13">
        <v>1.3</v>
      </c>
      <c r="K1116" s="56">
        <v>2504</v>
      </c>
      <c r="L1116" s="31">
        <f>AVERAGE(K1112:K1116)</f>
        <v>2616.8000000000002</v>
      </c>
      <c r="M1116" s="38">
        <f>GEOMEAN(K1112:K1116)</f>
        <v>2081.5947380100756</v>
      </c>
      <c r="N1116" s="55" t="s">
        <v>546</v>
      </c>
      <c r="AG1116" s="28"/>
      <c r="AM1116" s="28"/>
    </row>
    <row r="1117" spans="1:39" x14ac:dyDescent="0.3">
      <c r="A1117" s="41">
        <v>42767</v>
      </c>
      <c r="B1117" s="30">
        <v>0.42005787037037035</v>
      </c>
      <c r="C1117" s="13">
        <v>1330</v>
      </c>
      <c r="D1117" s="13">
        <v>0.86450000000000005</v>
      </c>
      <c r="E1117" s="13">
        <v>13.32</v>
      </c>
      <c r="F1117" s="13">
        <v>7.47</v>
      </c>
      <c r="G1117" s="13">
        <v>4.7</v>
      </c>
      <c r="K1117" s="56">
        <v>331</v>
      </c>
      <c r="AG1117" s="28"/>
      <c r="AM1117" s="28"/>
    </row>
    <row r="1118" spans="1:39" x14ac:dyDescent="0.3">
      <c r="A1118" s="41">
        <v>42773</v>
      </c>
      <c r="B1118" s="30">
        <v>0.45854166666666668</v>
      </c>
      <c r="C1118" s="13">
        <v>1310</v>
      </c>
      <c r="D1118" s="13">
        <v>0.85150000000000003</v>
      </c>
      <c r="E1118" s="13">
        <v>13.6</v>
      </c>
      <c r="F1118" s="13">
        <v>7.75</v>
      </c>
      <c r="G1118" s="13">
        <v>8.1</v>
      </c>
      <c r="K1118" s="56">
        <v>4352</v>
      </c>
      <c r="AG1118" s="28"/>
      <c r="AM1118" s="28"/>
    </row>
    <row r="1119" spans="1:39" x14ac:dyDescent="0.3">
      <c r="A1119" s="41">
        <v>42775</v>
      </c>
      <c r="B1119" s="30">
        <v>0.42527777777777781</v>
      </c>
      <c r="C1119" s="13">
        <v>1509</v>
      </c>
      <c r="D1119" s="13">
        <v>0.98150000000000004</v>
      </c>
      <c r="E1119" s="13">
        <v>14.42</v>
      </c>
      <c r="F1119" s="13">
        <v>7.93</v>
      </c>
      <c r="G1119" s="13">
        <v>0.9</v>
      </c>
      <c r="K1119" s="56">
        <v>933</v>
      </c>
      <c r="AG1119" s="28"/>
      <c r="AM1119" s="28"/>
    </row>
    <row r="1120" spans="1:39" x14ac:dyDescent="0.3">
      <c r="A1120" s="41">
        <v>42781</v>
      </c>
      <c r="B1120" s="30">
        <v>0.42127314814814815</v>
      </c>
      <c r="C1120" s="13">
        <v>1938</v>
      </c>
      <c r="D1120" s="13">
        <v>1.2609999999999999</v>
      </c>
      <c r="E1120" s="13">
        <v>13.65</v>
      </c>
      <c r="F1120" s="13">
        <v>7.78</v>
      </c>
      <c r="G1120" s="13">
        <v>4.0999999999999996</v>
      </c>
      <c r="K1120" s="56">
        <v>74</v>
      </c>
      <c r="AG1120" s="28"/>
      <c r="AM1120" s="28"/>
    </row>
    <row r="1121" spans="1:39" x14ac:dyDescent="0.3">
      <c r="A1121" s="41">
        <v>42787</v>
      </c>
      <c r="B1121" s="30">
        <v>0.43655092592592593</v>
      </c>
      <c r="C1121" s="13">
        <v>1371</v>
      </c>
      <c r="D1121" s="13">
        <v>0.89049999999999996</v>
      </c>
      <c r="E1121" s="13">
        <v>11.6</v>
      </c>
      <c r="F1121" s="13">
        <v>7.82</v>
      </c>
      <c r="G1121" s="13">
        <v>10.6</v>
      </c>
      <c r="K1121" s="56">
        <v>52</v>
      </c>
      <c r="L1121" s="31">
        <f>AVERAGE(K1117:K1121)</f>
        <v>1148.4000000000001</v>
      </c>
      <c r="M1121" s="38">
        <f>GEOMEAN(K1117:K1121)</f>
        <v>348.92068588811901</v>
      </c>
      <c r="N1121" s="55" t="s">
        <v>547</v>
      </c>
      <c r="AG1121" s="28"/>
      <c r="AM1121" s="28"/>
    </row>
    <row r="1122" spans="1:39" x14ac:dyDescent="0.3">
      <c r="A1122" s="41">
        <v>42795</v>
      </c>
      <c r="B1122" s="30">
        <v>0.42274305555555558</v>
      </c>
      <c r="C1122" s="13">
        <v>546</v>
      </c>
      <c r="D1122" s="13">
        <v>0.35489999999999999</v>
      </c>
      <c r="E1122" s="13">
        <v>9.51</v>
      </c>
      <c r="F1122" s="13">
        <v>7.29</v>
      </c>
      <c r="G1122" s="13">
        <v>11.4</v>
      </c>
      <c r="K1122" s="56">
        <v>15531</v>
      </c>
      <c r="AG1122" s="28"/>
      <c r="AM1122" s="28"/>
    </row>
    <row r="1123" spans="1:39" x14ac:dyDescent="0.3">
      <c r="A1123" s="41">
        <v>42802</v>
      </c>
      <c r="B1123" s="30">
        <v>0.42656250000000001</v>
      </c>
      <c r="C1123" s="13">
        <v>1003</v>
      </c>
      <c r="D1123" s="13">
        <v>0.65</v>
      </c>
      <c r="E1123" s="13">
        <v>12.12</v>
      </c>
      <c r="F1123" s="13">
        <v>7.76</v>
      </c>
      <c r="G1123" s="13">
        <v>8</v>
      </c>
      <c r="K1123" s="56">
        <v>683</v>
      </c>
      <c r="AG1123" s="28"/>
      <c r="AM1123" s="28"/>
    </row>
    <row r="1124" spans="1:39" x14ac:dyDescent="0.3">
      <c r="A1124" s="41">
        <v>42809</v>
      </c>
      <c r="B1124" s="30">
        <v>0.42121527777777779</v>
      </c>
      <c r="C1124" s="13">
        <v>1311</v>
      </c>
      <c r="D1124" s="13">
        <v>0.85150000000000003</v>
      </c>
      <c r="E1124" s="13">
        <v>14.78</v>
      </c>
      <c r="F1124" s="13">
        <v>7.89</v>
      </c>
      <c r="G1124" s="13">
        <v>0.5</v>
      </c>
      <c r="K1124" s="56">
        <v>41</v>
      </c>
      <c r="AG1124" s="28"/>
      <c r="AM1124" s="28"/>
    </row>
    <row r="1125" spans="1:39" x14ac:dyDescent="0.3">
      <c r="A1125" s="41">
        <v>42815</v>
      </c>
      <c r="B1125" s="30">
        <v>0.42739583333333336</v>
      </c>
      <c r="C1125" s="13">
        <v>1096</v>
      </c>
      <c r="D1125" s="13">
        <v>0.71499999999999997</v>
      </c>
      <c r="E1125" s="13">
        <v>11.85</v>
      </c>
      <c r="F1125" s="13">
        <v>7.63</v>
      </c>
      <c r="G1125" s="13">
        <v>7.7</v>
      </c>
      <c r="K1125" s="56">
        <v>1223</v>
      </c>
      <c r="O1125" s="28" t="s">
        <v>321</v>
      </c>
      <c r="P1125" s="28">
        <v>60.8</v>
      </c>
      <c r="Q1125" s="28" t="s">
        <v>321</v>
      </c>
      <c r="R1125" s="28" t="s">
        <v>321</v>
      </c>
      <c r="S1125" s="28" t="s">
        <v>321</v>
      </c>
      <c r="T1125" s="28" t="s">
        <v>321</v>
      </c>
      <c r="U1125" s="28" t="s">
        <v>321</v>
      </c>
      <c r="V1125" s="28" t="s">
        <v>112</v>
      </c>
      <c r="W1125" s="28" t="s">
        <v>321</v>
      </c>
      <c r="X1125" s="28">
        <v>241</v>
      </c>
      <c r="Y1125" s="28" t="s">
        <v>321</v>
      </c>
      <c r="Z1125" s="28">
        <v>0.57999999999999996</v>
      </c>
      <c r="AA1125" s="28" t="s">
        <v>321</v>
      </c>
      <c r="AB1125" s="28">
        <v>36.6</v>
      </c>
      <c r="AC1125" s="28" t="s">
        <v>321</v>
      </c>
      <c r="AD1125" s="28">
        <v>197</v>
      </c>
      <c r="AE1125" s="28" t="s">
        <v>321</v>
      </c>
      <c r="AG1125" s="28">
        <v>221</v>
      </c>
      <c r="AH1125" s="28">
        <v>55700</v>
      </c>
      <c r="AI1125" s="28">
        <v>14000</v>
      </c>
      <c r="AJ1125" s="28">
        <v>3.3</v>
      </c>
      <c r="AK1125" s="28" t="s">
        <v>321</v>
      </c>
      <c r="AL1125" s="28" t="s">
        <v>321</v>
      </c>
      <c r="AM1125" s="28">
        <v>21</v>
      </c>
    </row>
    <row r="1126" spans="1:39" x14ac:dyDescent="0.3">
      <c r="A1126" s="41">
        <v>42817</v>
      </c>
      <c r="B1126" s="57">
        <v>0.45466435185185183</v>
      </c>
      <c r="C1126" s="13">
        <v>1250</v>
      </c>
      <c r="D1126" s="13">
        <v>0.8125</v>
      </c>
      <c r="E1126" s="13">
        <v>13.57</v>
      </c>
      <c r="F1126" s="13">
        <v>7.84</v>
      </c>
      <c r="G1126" s="13">
        <v>4.4000000000000004</v>
      </c>
      <c r="K1126" s="56">
        <v>364</v>
      </c>
      <c r="L1126" s="31">
        <f>AVERAGE(K1122:K1126)</f>
        <v>3568.4</v>
      </c>
      <c r="M1126" s="38">
        <f>GEOMEAN(K1122:K1126)</f>
        <v>720.08931075578278</v>
      </c>
      <c r="N1126" s="55" t="s">
        <v>548</v>
      </c>
      <c r="AG1126" s="28"/>
    </row>
    <row r="1127" spans="1:39" x14ac:dyDescent="0.3">
      <c r="A1127" s="41">
        <v>42829</v>
      </c>
      <c r="B1127" s="30">
        <v>0.49359953703703702</v>
      </c>
      <c r="C1127" s="13">
        <v>1020</v>
      </c>
      <c r="D1127" s="13">
        <v>0.66300000000000003</v>
      </c>
      <c r="E1127" s="13">
        <v>10.039999999999999</v>
      </c>
      <c r="F1127" s="13">
        <v>7.84</v>
      </c>
      <c r="G1127" s="13">
        <v>13</v>
      </c>
      <c r="K1127" s="56">
        <v>1664</v>
      </c>
      <c r="AG1127" s="28"/>
    </row>
    <row r="1128" spans="1:39" x14ac:dyDescent="0.3">
      <c r="A1128" s="41">
        <v>42835</v>
      </c>
      <c r="B1128" s="30">
        <v>0.41142361111111114</v>
      </c>
      <c r="C1128" s="13">
        <v>1130</v>
      </c>
      <c r="D1128" s="13">
        <v>0.73450000000000004</v>
      </c>
      <c r="E1128" s="13">
        <v>10.61</v>
      </c>
      <c r="F1128" s="13">
        <v>7.85</v>
      </c>
      <c r="G1128" s="13">
        <v>14.4</v>
      </c>
      <c r="K1128" s="56">
        <v>323</v>
      </c>
    </row>
    <row r="1129" spans="1:39" x14ac:dyDescent="0.3">
      <c r="A1129" s="41">
        <v>42842</v>
      </c>
      <c r="B1129" s="30">
        <v>0.4440972222222222</v>
      </c>
      <c r="C1129" s="13">
        <v>1109</v>
      </c>
      <c r="D1129" s="13">
        <v>0.72150000000000003</v>
      </c>
      <c r="E1129" s="13">
        <v>9.17</v>
      </c>
      <c r="F1129" s="13">
        <v>7.87</v>
      </c>
      <c r="G1129" s="13">
        <v>15.1</v>
      </c>
      <c r="K1129" s="56">
        <v>1274</v>
      </c>
    </row>
    <row r="1130" spans="1:39" x14ac:dyDescent="0.3">
      <c r="A1130" s="41">
        <v>42844</v>
      </c>
      <c r="B1130" s="30">
        <v>0.43716435185185182</v>
      </c>
      <c r="C1130" s="13">
        <v>1221</v>
      </c>
      <c r="D1130" s="13">
        <v>0.79300000000000004</v>
      </c>
      <c r="E1130" s="13">
        <v>8.65</v>
      </c>
      <c r="F1130" s="13">
        <v>7.88</v>
      </c>
      <c r="G1130" s="13">
        <v>16.899999999999999</v>
      </c>
      <c r="K1130" s="56">
        <v>189</v>
      </c>
    </row>
    <row r="1131" spans="1:39" x14ac:dyDescent="0.3">
      <c r="A1131" s="41">
        <v>42851</v>
      </c>
      <c r="B1131" s="30">
        <v>0.41692129629629626</v>
      </c>
      <c r="C1131" s="13">
        <v>1221</v>
      </c>
      <c r="D1131" s="13">
        <v>0.79300000000000004</v>
      </c>
      <c r="E1131" s="13">
        <v>7.77</v>
      </c>
      <c r="F1131" s="13">
        <v>7.83</v>
      </c>
      <c r="G1131" s="13">
        <v>16.399999999999999</v>
      </c>
      <c r="K1131" s="56">
        <v>249</v>
      </c>
      <c r="L1131" s="31">
        <f>AVERAGE(K1127:K1131)</f>
        <v>739.8</v>
      </c>
      <c r="M1131" s="38">
        <f>GEOMEAN(K1127:K1131)</f>
        <v>503.08026928526277</v>
      </c>
      <c r="N1131" s="55" t="s">
        <v>549</v>
      </c>
    </row>
    <row r="1132" spans="1:39" x14ac:dyDescent="0.3">
      <c r="A1132" s="41">
        <v>42858</v>
      </c>
      <c r="B1132" s="30">
        <v>0.36542824074074076</v>
      </c>
      <c r="C1132" s="13">
        <v>822</v>
      </c>
      <c r="D1132" s="13">
        <v>0.53300000000000003</v>
      </c>
      <c r="E1132" s="13">
        <v>9.61</v>
      </c>
      <c r="F1132" s="13">
        <v>7.69</v>
      </c>
      <c r="G1132" s="13">
        <v>11.6</v>
      </c>
      <c r="K1132" s="56">
        <v>11199</v>
      </c>
    </row>
    <row r="1133" spans="1:39" x14ac:dyDescent="0.3">
      <c r="A1133" s="41">
        <v>42863</v>
      </c>
      <c r="B1133" s="57">
        <v>0.46224537037037039</v>
      </c>
      <c r="C1133" s="13">
        <v>1021</v>
      </c>
      <c r="D1133" s="13">
        <v>0.66300000000000003</v>
      </c>
      <c r="E1133" s="13">
        <v>10.24</v>
      </c>
      <c r="F1133" s="13">
        <v>7.78</v>
      </c>
      <c r="G1133" s="13">
        <v>11.1</v>
      </c>
      <c r="K1133" s="56">
        <v>911</v>
      </c>
    </row>
    <row r="1134" spans="1:39" x14ac:dyDescent="0.3">
      <c r="A1134" s="41">
        <v>42864</v>
      </c>
      <c r="B1134" s="30">
        <v>0.51552083333333332</v>
      </c>
      <c r="C1134" s="13">
        <v>376.8</v>
      </c>
      <c r="D1134" s="13">
        <v>0.24510000000000001</v>
      </c>
      <c r="E1134" s="13">
        <v>10.16</v>
      </c>
      <c r="F1134" s="13">
        <v>7.43</v>
      </c>
      <c r="G1134" s="13">
        <v>12.3</v>
      </c>
      <c r="K1134" s="51">
        <v>24192</v>
      </c>
    </row>
    <row r="1135" spans="1:39" x14ac:dyDescent="0.3">
      <c r="A1135" s="41">
        <v>42866</v>
      </c>
      <c r="B1135" s="57">
        <v>0.43116898148148147</v>
      </c>
      <c r="C1135" s="13">
        <v>623</v>
      </c>
      <c r="D1135" s="13">
        <v>0.40300000000000002</v>
      </c>
      <c r="E1135" s="13">
        <v>8.31</v>
      </c>
      <c r="F1135" s="13">
        <v>7.55</v>
      </c>
      <c r="G1135" s="13">
        <v>16.600000000000001</v>
      </c>
      <c r="K1135" s="56">
        <v>1421</v>
      </c>
    </row>
    <row r="1136" spans="1:39" x14ac:dyDescent="0.3">
      <c r="A1136" s="41">
        <v>42873</v>
      </c>
      <c r="B1136" s="30">
        <v>0.42114583333333333</v>
      </c>
      <c r="C1136" s="13">
        <v>1098</v>
      </c>
      <c r="D1136" s="13">
        <v>0.71499999999999997</v>
      </c>
      <c r="E1136" s="13">
        <v>7.53</v>
      </c>
      <c r="F1136" s="13">
        <v>7.86</v>
      </c>
      <c r="G1136" s="13">
        <v>18.7</v>
      </c>
      <c r="K1136" s="56">
        <v>203</v>
      </c>
      <c r="L1136" s="31">
        <f>AVERAGE(K1132:K1136)</f>
        <v>7585.2</v>
      </c>
      <c r="M1136" s="38">
        <f>GEOMEAN(K1132:K1136)</f>
        <v>2346.8855028515791</v>
      </c>
      <c r="N1136" s="55" t="s">
        <v>550</v>
      </c>
    </row>
    <row r="1137" spans="1:41" x14ac:dyDescent="0.3">
      <c r="A1137" s="41">
        <v>42886</v>
      </c>
      <c r="B1137" s="57">
        <v>0.44355324074074076</v>
      </c>
      <c r="C1137" s="13">
        <v>867</v>
      </c>
      <c r="D1137" s="13">
        <v>0.5655</v>
      </c>
      <c r="E1137" s="13">
        <v>8.57</v>
      </c>
      <c r="F1137" s="13">
        <v>7.95</v>
      </c>
      <c r="G1137" s="13">
        <v>17.2</v>
      </c>
      <c r="K1137" s="56">
        <v>422</v>
      </c>
    </row>
    <row r="1138" spans="1:41" x14ac:dyDescent="0.3">
      <c r="A1138" s="41">
        <v>42901</v>
      </c>
      <c r="B1138" s="30">
        <v>0.41265046296296298</v>
      </c>
      <c r="C1138" s="13">
        <v>287.60000000000002</v>
      </c>
      <c r="D1138" s="13">
        <v>0.18720000000000001</v>
      </c>
      <c r="E1138" s="13">
        <v>6.93</v>
      </c>
      <c r="F1138" s="13">
        <v>7.81</v>
      </c>
      <c r="G1138" s="13">
        <v>21.4</v>
      </c>
      <c r="K1138" s="56">
        <v>14136</v>
      </c>
    </row>
    <row r="1139" spans="1:41" x14ac:dyDescent="0.3">
      <c r="A1139" s="41">
        <v>42905</v>
      </c>
      <c r="B1139" s="30">
        <v>0.49635416666666665</v>
      </c>
      <c r="C1139" s="13">
        <v>619</v>
      </c>
      <c r="D1139" s="13">
        <v>0.40300000000000002</v>
      </c>
      <c r="E1139" s="13">
        <v>7.62</v>
      </c>
      <c r="F1139" s="13">
        <v>7.86</v>
      </c>
      <c r="G1139" s="13">
        <v>20.6</v>
      </c>
      <c r="K1139" s="56">
        <v>1012</v>
      </c>
    </row>
    <row r="1140" spans="1:41" x14ac:dyDescent="0.3">
      <c r="A1140" s="41">
        <v>42907</v>
      </c>
      <c r="B1140" s="30">
        <v>0.42133101851851856</v>
      </c>
      <c r="C1140" s="13">
        <v>760</v>
      </c>
      <c r="D1140" s="13">
        <v>0.49399999999999999</v>
      </c>
      <c r="E1140" s="13">
        <v>5.93</v>
      </c>
      <c r="F1140" s="13">
        <v>7.63</v>
      </c>
      <c r="G1140" s="13">
        <v>20.5</v>
      </c>
      <c r="K1140" s="56">
        <v>4611</v>
      </c>
      <c r="O1140" s="28" t="s">
        <v>321</v>
      </c>
      <c r="P1140" s="28">
        <v>68.900000000000006</v>
      </c>
      <c r="Q1140" s="28" t="s">
        <v>321</v>
      </c>
      <c r="R1140" s="28" t="s">
        <v>321</v>
      </c>
      <c r="S1140" s="28" t="s">
        <v>321</v>
      </c>
      <c r="T1140" s="28" t="s">
        <v>321</v>
      </c>
      <c r="U1140" s="28" t="s">
        <v>321</v>
      </c>
      <c r="V1140" s="28" t="s">
        <v>112</v>
      </c>
      <c r="W1140" s="28" t="s">
        <v>321</v>
      </c>
      <c r="X1140" s="28">
        <v>94.5</v>
      </c>
      <c r="Y1140" s="28" t="s">
        <v>321</v>
      </c>
      <c r="Z1140" s="28">
        <v>0.72</v>
      </c>
      <c r="AA1140" s="28" t="s">
        <v>321</v>
      </c>
      <c r="AB1140" s="28">
        <v>39.6</v>
      </c>
      <c r="AC1140" s="28" t="s">
        <v>321</v>
      </c>
      <c r="AD1140" s="28">
        <v>226</v>
      </c>
      <c r="AE1140" s="28" t="s">
        <v>321</v>
      </c>
      <c r="AG1140" s="28" t="s">
        <v>321</v>
      </c>
      <c r="AH1140" s="28">
        <v>61600</v>
      </c>
      <c r="AI1140" s="28">
        <v>17400</v>
      </c>
      <c r="AJ1140" s="28">
        <v>7.2</v>
      </c>
      <c r="AK1140" s="28" t="s">
        <v>321</v>
      </c>
      <c r="AL1140" s="28" t="s">
        <v>321</v>
      </c>
      <c r="AM1140" s="13">
        <v>22.7</v>
      </c>
      <c r="AO1140" s="28" t="s">
        <v>321</v>
      </c>
    </row>
    <row r="1141" spans="1:41" x14ac:dyDescent="0.3">
      <c r="A1141" s="41">
        <v>42912</v>
      </c>
      <c r="B1141" s="57">
        <v>0.46938657407407408</v>
      </c>
      <c r="C1141" s="13">
        <v>882</v>
      </c>
      <c r="D1141" s="13">
        <v>0.57199999999999995</v>
      </c>
      <c r="E1141" s="13">
        <v>8.81</v>
      </c>
      <c r="F1141" s="13">
        <v>7.97</v>
      </c>
      <c r="G1141" s="13">
        <v>18.5</v>
      </c>
      <c r="K1141" s="56">
        <v>1281</v>
      </c>
      <c r="L1141" s="31">
        <f>AVERAGE(K1137:K1141)</f>
        <v>4292.3999999999996</v>
      </c>
      <c r="M1141" s="38">
        <f>GEOMEAN(K1137:K1141)</f>
        <v>2043.7734373519552</v>
      </c>
      <c r="N1141" s="55" t="s">
        <v>551</v>
      </c>
    </row>
    <row r="1142" spans="1:41" x14ac:dyDescent="0.3">
      <c r="A1142" s="41">
        <v>42922</v>
      </c>
      <c r="B1142" s="57">
        <v>0.3949421296296296</v>
      </c>
      <c r="C1142" s="13">
        <v>914</v>
      </c>
      <c r="D1142" s="13">
        <v>0.59150000000000003</v>
      </c>
      <c r="E1142" s="13">
        <v>7.44</v>
      </c>
      <c r="F1142" s="13">
        <v>7.98</v>
      </c>
      <c r="G1142" s="13">
        <v>21.6</v>
      </c>
      <c r="K1142" s="56">
        <v>1607</v>
      </c>
    </row>
    <row r="1143" spans="1:41" x14ac:dyDescent="0.3">
      <c r="A1143" s="41">
        <v>42933</v>
      </c>
      <c r="B1143" s="57">
        <v>0.43611111111111112</v>
      </c>
      <c r="C1143" s="13">
        <v>618</v>
      </c>
      <c r="D1143" s="13">
        <v>0.40300000000000002</v>
      </c>
      <c r="E1143" s="13">
        <v>6.77</v>
      </c>
      <c r="F1143" s="13">
        <v>8.1199999999999992</v>
      </c>
      <c r="G1143" s="13">
        <v>22.4</v>
      </c>
      <c r="K1143" s="56">
        <v>3448</v>
      </c>
    </row>
    <row r="1144" spans="1:41" x14ac:dyDescent="0.3">
      <c r="A1144" s="41">
        <v>42935</v>
      </c>
      <c r="B1144" s="30">
        <v>0.45431712962962961</v>
      </c>
      <c r="C1144" s="13">
        <v>833</v>
      </c>
      <c r="D1144" s="13">
        <v>0.53949999999999998</v>
      </c>
      <c r="E1144" s="13">
        <v>7.82</v>
      </c>
      <c r="F1144" s="13">
        <v>8.25</v>
      </c>
      <c r="G1144" s="13">
        <v>22.5</v>
      </c>
      <c r="K1144" s="56">
        <v>1076</v>
      </c>
      <c r="O1144" s="28" t="s">
        <v>321</v>
      </c>
      <c r="P1144" s="28">
        <v>87.4</v>
      </c>
      <c r="Q1144" s="28" t="s">
        <v>321</v>
      </c>
      <c r="R1144" s="28" t="s">
        <v>321</v>
      </c>
      <c r="S1144" s="28" t="s">
        <v>321</v>
      </c>
      <c r="T1144" s="28" t="s">
        <v>321</v>
      </c>
      <c r="U1144" s="28" t="s">
        <v>321</v>
      </c>
      <c r="V1144" s="28" t="s">
        <v>112</v>
      </c>
      <c r="W1144" s="28" t="s">
        <v>321</v>
      </c>
      <c r="X1144" s="28">
        <v>92.1</v>
      </c>
      <c r="Y1144" s="28" t="s">
        <v>321</v>
      </c>
      <c r="Z1144" s="28">
        <v>0.71</v>
      </c>
      <c r="AA1144" s="28" t="s">
        <v>321</v>
      </c>
      <c r="AB1144" s="28">
        <v>52.3</v>
      </c>
      <c r="AC1144" s="28" t="s">
        <v>321</v>
      </c>
      <c r="AD1144" s="28">
        <v>335</v>
      </c>
      <c r="AE1144" s="28" t="s">
        <v>321</v>
      </c>
      <c r="AG1144" s="28" t="s">
        <v>321</v>
      </c>
      <c r="AH1144" s="28">
        <v>91400</v>
      </c>
      <c r="AI1144" s="28">
        <v>25900</v>
      </c>
      <c r="AJ1144" s="28">
        <v>5.7</v>
      </c>
      <c r="AK1144" s="28" t="s">
        <v>321</v>
      </c>
      <c r="AL1144" s="28" t="s">
        <v>321</v>
      </c>
      <c r="AM1144" s="13">
        <v>32.1</v>
      </c>
    </row>
    <row r="1145" spans="1:41" x14ac:dyDescent="0.3">
      <c r="A1145" s="41">
        <v>42941</v>
      </c>
      <c r="B1145" s="30">
        <v>0.42820601851851853</v>
      </c>
      <c r="C1145" s="13">
        <v>785</v>
      </c>
      <c r="D1145" s="13">
        <v>0.51349999999999996</v>
      </c>
      <c r="E1145" s="13">
        <v>6.9</v>
      </c>
      <c r="F1145" s="13">
        <v>8</v>
      </c>
      <c r="G1145" s="13">
        <v>20.2</v>
      </c>
      <c r="K1145" s="56">
        <v>528</v>
      </c>
    </row>
    <row r="1146" spans="1:41" x14ac:dyDescent="0.3">
      <c r="A1146" s="41">
        <v>42943</v>
      </c>
      <c r="B1146" s="30">
        <v>0.42291666666666666</v>
      </c>
      <c r="C1146" s="13">
        <v>965</v>
      </c>
      <c r="D1146" s="13">
        <v>0.624</v>
      </c>
      <c r="E1146" s="13">
        <v>7.03</v>
      </c>
      <c r="F1146" s="13">
        <v>7.85</v>
      </c>
      <c r="G1146" s="13">
        <v>22</v>
      </c>
      <c r="K1146" s="56">
        <v>1046</v>
      </c>
      <c r="L1146" s="31">
        <f>AVERAGE(K1142:K1146)</f>
        <v>1541</v>
      </c>
      <c r="M1146" s="38">
        <f>GEOMEAN(K1142:K1146)</f>
        <v>1269.147803453754</v>
      </c>
      <c r="N1146" s="55" t="s">
        <v>552</v>
      </c>
    </row>
    <row r="1147" spans="1:41" x14ac:dyDescent="0.3">
      <c r="A1147" s="41">
        <v>42948</v>
      </c>
      <c r="B1147" s="30">
        <v>0.40888888888888886</v>
      </c>
      <c r="C1147" s="13">
        <v>943</v>
      </c>
      <c r="D1147" s="13">
        <v>0.61099999999999999</v>
      </c>
      <c r="E1147" s="13">
        <v>7.14</v>
      </c>
      <c r="F1147" s="13">
        <v>8</v>
      </c>
      <c r="G1147" s="13">
        <v>20.5</v>
      </c>
      <c r="K1147" s="56">
        <v>743</v>
      </c>
    </row>
    <row r="1148" spans="1:41" x14ac:dyDescent="0.3">
      <c r="A1148" s="64">
        <v>42957</v>
      </c>
      <c r="B1148" s="30">
        <v>0.40189814814814812</v>
      </c>
      <c r="C1148" s="65">
        <v>1054</v>
      </c>
      <c r="D1148" s="65">
        <v>0.6825</v>
      </c>
      <c r="E1148" s="65">
        <v>7.15</v>
      </c>
      <c r="F1148" s="65">
        <v>7.97</v>
      </c>
      <c r="G1148" s="65">
        <v>18.8</v>
      </c>
      <c r="K1148" s="56">
        <v>259</v>
      </c>
    </row>
    <row r="1149" spans="1:41" x14ac:dyDescent="0.3">
      <c r="A1149" s="41">
        <v>42961</v>
      </c>
      <c r="B1149" s="57">
        <v>0.41136574074074073</v>
      </c>
      <c r="C1149" s="13">
        <v>988</v>
      </c>
      <c r="D1149" s="13">
        <v>0.64349999999999996</v>
      </c>
      <c r="E1149" s="13">
        <v>6.62</v>
      </c>
      <c r="F1149" s="13">
        <v>7.74</v>
      </c>
      <c r="G1149" s="13">
        <v>19.899999999999999</v>
      </c>
      <c r="K1149" s="56">
        <v>1935</v>
      </c>
    </row>
    <row r="1150" spans="1:41" x14ac:dyDescent="0.3">
      <c r="A1150" s="41">
        <v>42963</v>
      </c>
      <c r="B1150" s="57">
        <v>0.37753472222222223</v>
      </c>
      <c r="C1150" s="13">
        <v>1056</v>
      </c>
      <c r="D1150" s="13">
        <v>0.68899999999999995</v>
      </c>
      <c r="E1150" s="13">
        <v>7.81</v>
      </c>
      <c r="F1150" s="13">
        <v>7.92</v>
      </c>
      <c r="G1150" s="13">
        <v>21.1</v>
      </c>
      <c r="K1150" s="56">
        <v>1274</v>
      </c>
    </row>
    <row r="1151" spans="1:41" x14ac:dyDescent="0.3">
      <c r="A1151" s="41">
        <v>42971</v>
      </c>
      <c r="B1151" s="30">
        <v>0.42682870370370374</v>
      </c>
      <c r="C1151" s="13">
        <v>782</v>
      </c>
      <c r="D1151" s="13">
        <v>0.50700000000000001</v>
      </c>
      <c r="E1151" s="13">
        <v>6.74</v>
      </c>
      <c r="F1151" s="13">
        <v>7.92</v>
      </c>
      <c r="G1151" s="13">
        <v>18.2</v>
      </c>
      <c r="K1151" s="56">
        <v>776</v>
      </c>
      <c r="L1151" s="31">
        <f>AVERAGE(K1147:K1151)</f>
        <v>997.4</v>
      </c>
      <c r="M1151" s="38">
        <f>GEOMEAN(K1147:K1151)</f>
        <v>818.84205452690219</v>
      </c>
      <c r="N1151" s="55" t="s">
        <v>553</v>
      </c>
    </row>
    <row r="1152" spans="1:41" x14ac:dyDescent="0.3">
      <c r="A1152" s="41">
        <v>42978</v>
      </c>
      <c r="B1152" s="30">
        <v>0.40583333333333332</v>
      </c>
      <c r="C1152" s="13">
        <v>654</v>
      </c>
      <c r="D1152" s="13">
        <v>0.42249999999999999</v>
      </c>
      <c r="E1152" s="13">
        <v>7.67</v>
      </c>
      <c r="F1152" s="13">
        <v>8</v>
      </c>
      <c r="G1152" s="13">
        <v>19.100000000000001</v>
      </c>
      <c r="K1152" s="56">
        <v>1956</v>
      </c>
    </row>
    <row r="1153" spans="1:39" x14ac:dyDescent="0.3">
      <c r="A1153" s="41">
        <v>42984</v>
      </c>
      <c r="B1153" s="30">
        <v>0.4175462962962963</v>
      </c>
      <c r="C1153" s="13">
        <v>935</v>
      </c>
      <c r="D1153" s="13">
        <v>0.61099999999999999</v>
      </c>
      <c r="E1153" s="13">
        <v>8.06</v>
      </c>
      <c r="F1153" s="13">
        <v>7.95</v>
      </c>
      <c r="G1153" s="13">
        <v>15.9</v>
      </c>
      <c r="K1153" s="56">
        <v>594</v>
      </c>
    </row>
    <row r="1154" spans="1:39" x14ac:dyDescent="0.3">
      <c r="A1154" s="41">
        <v>42991</v>
      </c>
      <c r="B1154" s="30">
        <v>0.4095138888888889</v>
      </c>
      <c r="C1154" s="13">
        <v>1004</v>
      </c>
      <c r="D1154" s="13">
        <v>0.65</v>
      </c>
      <c r="E1154" s="13">
        <v>7.54</v>
      </c>
      <c r="F1154" s="13">
        <v>7.96</v>
      </c>
      <c r="G1154" s="13">
        <v>17.2</v>
      </c>
      <c r="K1154" s="51">
        <v>24192</v>
      </c>
    </row>
    <row r="1155" spans="1:39" x14ac:dyDescent="0.3">
      <c r="A1155" s="41">
        <v>42998</v>
      </c>
      <c r="B1155" s="30">
        <v>0.44084490740740739</v>
      </c>
      <c r="C1155" s="13">
        <v>651</v>
      </c>
      <c r="D1155" s="13">
        <v>0.42249999999999999</v>
      </c>
      <c r="E1155" s="13">
        <v>6.41</v>
      </c>
      <c r="F1155" s="13">
        <v>7.84</v>
      </c>
      <c r="G1155" s="13">
        <v>20.399999999999999</v>
      </c>
      <c r="K1155" s="56">
        <v>1624</v>
      </c>
    </row>
    <row r="1156" spans="1:39" x14ac:dyDescent="0.3">
      <c r="A1156" s="41">
        <v>43004</v>
      </c>
      <c r="B1156" s="57">
        <v>0.44969907407407406</v>
      </c>
      <c r="C1156" s="13">
        <v>994</v>
      </c>
      <c r="D1156" s="13">
        <v>0.64349999999999996</v>
      </c>
      <c r="E1156" s="13">
        <v>5.26</v>
      </c>
      <c r="F1156" s="13">
        <v>7.71</v>
      </c>
      <c r="G1156" s="13">
        <v>20.6</v>
      </c>
      <c r="K1156" s="56">
        <v>495</v>
      </c>
      <c r="L1156" s="31">
        <f>AVERAGE(K1152:K1156)</f>
        <v>5772.2</v>
      </c>
      <c r="M1156" s="38">
        <f>GEOMEAN(K1152:K1156)</f>
        <v>1865.5361048337759</v>
      </c>
      <c r="N1156" s="55" t="s">
        <v>554</v>
      </c>
    </row>
    <row r="1157" spans="1:39" x14ac:dyDescent="0.3">
      <c r="A1157" s="41">
        <v>43013</v>
      </c>
      <c r="B1157" s="30">
        <v>0.4135416666666667</v>
      </c>
      <c r="C1157" s="13">
        <v>639</v>
      </c>
      <c r="D1157" s="13">
        <v>0.41599999999999998</v>
      </c>
      <c r="E1157" s="13">
        <v>6.82</v>
      </c>
      <c r="F1157" s="13">
        <v>7.62</v>
      </c>
      <c r="G1157" s="13">
        <v>19.100000000000001</v>
      </c>
      <c r="K1157" s="51">
        <v>24192</v>
      </c>
    </row>
    <row r="1158" spans="1:39" x14ac:dyDescent="0.3">
      <c r="A1158" s="41">
        <v>43020</v>
      </c>
      <c r="B1158" s="30">
        <v>0.43525462962962963</v>
      </c>
      <c r="C1158" s="13">
        <v>475.8</v>
      </c>
      <c r="D1158" s="13">
        <v>0.30940000000000001</v>
      </c>
      <c r="E1158" s="13">
        <v>7.97</v>
      </c>
      <c r="F1158" s="13">
        <v>7.91</v>
      </c>
      <c r="G1158" s="13">
        <v>16.399999999999999</v>
      </c>
      <c r="K1158" s="56">
        <v>563</v>
      </c>
    </row>
    <row r="1159" spans="1:39" x14ac:dyDescent="0.3">
      <c r="A1159" s="41">
        <v>43027</v>
      </c>
      <c r="B1159" s="30">
        <v>0.40997685185185184</v>
      </c>
      <c r="C1159" s="13">
        <v>875</v>
      </c>
      <c r="D1159" s="13">
        <v>0.57199999999999995</v>
      </c>
      <c r="E1159" s="13">
        <v>8.59</v>
      </c>
      <c r="F1159" s="13">
        <v>7.83</v>
      </c>
      <c r="G1159" s="13">
        <v>12.9</v>
      </c>
      <c r="K1159" s="56">
        <v>183</v>
      </c>
    </row>
    <row r="1160" spans="1:39" x14ac:dyDescent="0.3">
      <c r="A1160" s="41">
        <v>43032</v>
      </c>
      <c r="B1160" s="30">
        <v>0.43953703703703706</v>
      </c>
      <c r="C1160" s="13">
        <v>394.3</v>
      </c>
      <c r="D1160" s="13">
        <v>0.25609999999999999</v>
      </c>
      <c r="E1160" s="13">
        <v>8.9499999999999993</v>
      </c>
      <c r="F1160" s="13">
        <v>7.69</v>
      </c>
      <c r="G1160" s="13">
        <v>13.1</v>
      </c>
      <c r="K1160" s="56">
        <v>2723</v>
      </c>
      <c r="O1160" s="28" t="s">
        <v>321</v>
      </c>
      <c r="P1160" s="28">
        <v>39.6</v>
      </c>
      <c r="Q1160" s="28" t="s">
        <v>321</v>
      </c>
      <c r="R1160" s="28" t="s">
        <v>321</v>
      </c>
      <c r="S1160" s="28" t="s">
        <v>321</v>
      </c>
      <c r="T1160" s="28" t="s">
        <v>321</v>
      </c>
      <c r="U1160" s="28" t="s">
        <v>321</v>
      </c>
      <c r="V1160" s="28" t="s">
        <v>112</v>
      </c>
      <c r="W1160" s="28" t="s">
        <v>321</v>
      </c>
      <c r="X1160" s="28">
        <v>52.1</v>
      </c>
      <c r="Y1160" s="28">
        <v>0.31</v>
      </c>
      <c r="Z1160" s="37" t="s">
        <v>321</v>
      </c>
      <c r="AA1160" s="28" t="s">
        <v>321</v>
      </c>
      <c r="AB1160" s="28">
        <v>21.5</v>
      </c>
      <c r="AC1160" s="28" t="s">
        <v>321</v>
      </c>
      <c r="AD1160" s="28">
        <v>116</v>
      </c>
      <c r="AE1160" s="28" t="s">
        <v>321</v>
      </c>
      <c r="AG1160" s="28">
        <v>212</v>
      </c>
      <c r="AH1160" s="28">
        <v>34200</v>
      </c>
      <c r="AI1160" s="28">
        <v>7550</v>
      </c>
      <c r="AJ1160" s="28">
        <v>5.8</v>
      </c>
      <c r="AK1160" s="28" t="s">
        <v>321</v>
      </c>
      <c r="AL1160" s="28" t="s">
        <v>321</v>
      </c>
      <c r="AM1160" s="13">
        <v>12.6</v>
      </c>
    </row>
    <row r="1161" spans="1:39" x14ac:dyDescent="0.3">
      <c r="A1161" s="41">
        <v>43038</v>
      </c>
      <c r="B1161" s="30">
        <v>0.40674768518518517</v>
      </c>
      <c r="C1161" s="13">
        <v>685</v>
      </c>
      <c r="D1161" s="13">
        <v>0.44519999999999998</v>
      </c>
      <c r="E1161" s="13">
        <v>11.21</v>
      </c>
      <c r="F1161" s="13">
        <v>8.0500000000000007</v>
      </c>
      <c r="G1161" s="13">
        <v>6.2</v>
      </c>
      <c r="K1161" s="56">
        <v>110</v>
      </c>
      <c r="L1161" s="31">
        <f>AVERAGE(K1157:K1161)</f>
        <v>5554.2</v>
      </c>
      <c r="M1161" s="38">
        <f>GEOMEAN(K1157:K1161)</f>
        <v>943.22285822167532</v>
      </c>
      <c r="N1161" s="55" t="s">
        <v>555</v>
      </c>
    </row>
    <row r="1162" spans="1:39" x14ac:dyDescent="0.3">
      <c r="A1162" s="41">
        <v>43040</v>
      </c>
      <c r="B1162" s="30">
        <v>0.42994212962962958</v>
      </c>
      <c r="C1162" s="13">
        <v>878</v>
      </c>
      <c r="D1162" s="13">
        <v>0.57199999999999995</v>
      </c>
      <c r="E1162" s="13">
        <v>12.48</v>
      </c>
      <c r="F1162" s="13">
        <v>7.84</v>
      </c>
      <c r="G1162" s="13">
        <v>6.3</v>
      </c>
      <c r="K1162" s="56">
        <v>169</v>
      </c>
    </row>
    <row r="1163" spans="1:39" x14ac:dyDescent="0.3">
      <c r="A1163" s="41">
        <v>43047</v>
      </c>
      <c r="B1163" s="30">
        <v>0.4314236111111111</v>
      </c>
      <c r="C1163" s="13">
        <v>788</v>
      </c>
      <c r="D1163" s="13">
        <v>0.51349999999999996</v>
      </c>
      <c r="E1163" s="13">
        <v>10.57</v>
      </c>
      <c r="F1163" s="13">
        <v>8.0500000000000007</v>
      </c>
      <c r="G1163" s="13">
        <v>8.9</v>
      </c>
      <c r="K1163" s="56">
        <v>318</v>
      </c>
    </row>
    <row r="1164" spans="1:39" x14ac:dyDescent="0.3">
      <c r="A1164" s="41">
        <v>43052</v>
      </c>
      <c r="B1164" s="30">
        <v>0.44641203703703702</v>
      </c>
      <c r="C1164" s="13">
        <v>975</v>
      </c>
      <c r="D1164" s="13">
        <v>0.63700000000000001</v>
      </c>
      <c r="E1164" s="13">
        <v>12.09</v>
      </c>
      <c r="F1164" s="13">
        <v>7.83</v>
      </c>
      <c r="G1164" s="13">
        <v>6.3</v>
      </c>
      <c r="K1164" s="56">
        <v>309</v>
      </c>
    </row>
    <row r="1165" spans="1:39" x14ac:dyDescent="0.3">
      <c r="A1165" s="41">
        <v>43054</v>
      </c>
      <c r="B1165" s="30">
        <v>0.41180555555555554</v>
      </c>
      <c r="C1165" s="13">
        <v>816</v>
      </c>
      <c r="D1165" s="13">
        <v>0.53300000000000003</v>
      </c>
      <c r="E1165" s="13">
        <v>10.88</v>
      </c>
      <c r="F1165" s="13">
        <v>7.85</v>
      </c>
      <c r="G1165" s="13">
        <v>7.6</v>
      </c>
      <c r="K1165" s="51">
        <v>24192</v>
      </c>
    </row>
    <row r="1166" spans="1:39" x14ac:dyDescent="0.3">
      <c r="A1166" s="41">
        <v>43066</v>
      </c>
      <c r="B1166" s="30">
        <v>0.44013888888888886</v>
      </c>
      <c r="C1166" s="13">
        <v>1036</v>
      </c>
      <c r="D1166" s="13">
        <v>0.67600000000000005</v>
      </c>
      <c r="E1166" s="13">
        <v>14.15</v>
      </c>
      <c r="F1166" s="13">
        <v>7.95</v>
      </c>
      <c r="G1166" s="13">
        <v>5.3</v>
      </c>
      <c r="K1166" s="56">
        <v>243</v>
      </c>
      <c r="L1166" s="31">
        <f>AVERAGE(K1162:K1166)</f>
        <v>5046.2</v>
      </c>
      <c r="M1166" s="38">
        <f>GEOMEAN(K1162:K1166)</f>
        <v>627.92831972234933</v>
      </c>
      <c r="N1166" s="55" t="s">
        <v>556</v>
      </c>
    </row>
    <row r="1167" spans="1:39" x14ac:dyDescent="0.3">
      <c r="A1167" s="41">
        <v>43069</v>
      </c>
      <c r="B1167" s="30">
        <v>0.41991898148148149</v>
      </c>
      <c r="C1167" s="13">
        <v>1031</v>
      </c>
      <c r="D1167" s="13">
        <v>0.66949999999999998</v>
      </c>
      <c r="E1167" s="13">
        <v>10.7</v>
      </c>
      <c r="F1167" s="13">
        <v>7.92</v>
      </c>
      <c r="G1167" s="13">
        <v>8.5</v>
      </c>
      <c r="K1167" s="56">
        <v>1918</v>
      </c>
    </row>
    <row r="1168" spans="1:39" x14ac:dyDescent="0.3">
      <c r="A1168" s="41">
        <v>43074</v>
      </c>
      <c r="B1168" s="30">
        <v>0.41439814814814818</v>
      </c>
      <c r="C1168" s="13">
        <v>1021</v>
      </c>
      <c r="D1168" s="13">
        <v>0.66300000000000003</v>
      </c>
      <c r="E1168" s="13">
        <v>10.63</v>
      </c>
      <c r="F1168" s="13">
        <v>7.7</v>
      </c>
      <c r="G1168" s="13">
        <v>8.4</v>
      </c>
      <c r="K1168" s="56">
        <v>7701</v>
      </c>
    </row>
    <row r="1169" spans="1:39" x14ac:dyDescent="0.3">
      <c r="A1169" s="41">
        <v>43076</v>
      </c>
      <c r="B1169" s="30">
        <v>0.45306712962962964</v>
      </c>
      <c r="C1169" s="13">
        <v>790</v>
      </c>
      <c r="D1169" s="13">
        <v>0.51349999999999996</v>
      </c>
      <c r="E1169" s="13">
        <v>13.11</v>
      </c>
      <c r="F1169" s="13">
        <v>8.07</v>
      </c>
      <c r="G1169" s="13">
        <v>3.4</v>
      </c>
      <c r="K1169" s="56">
        <v>583</v>
      </c>
    </row>
    <row r="1170" spans="1:39" x14ac:dyDescent="0.3">
      <c r="A1170" s="41">
        <v>43082</v>
      </c>
      <c r="B1170" s="30">
        <v>0.4294560185185185</v>
      </c>
      <c r="C1170" s="13">
        <v>1096</v>
      </c>
      <c r="D1170" s="13">
        <v>0.71499999999999997</v>
      </c>
      <c r="E1170" s="13">
        <v>14.28</v>
      </c>
      <c r="F1170" s="13">
        <v>7.98</v>
      </c>
      <c r="G1170" s="13">
        <v>0.4</v>
      </c>
      <c r="K1170" s="56">
        <v>83</v>
      </c>
      <c r="L1170" s="31">
        <f>AVERAGE(K1166:K1170)</f>
        <v>2105.6</v>
      </c>
      <c r="M1170" s="38">
        <f>GEOMEAN(K1166:K1170)</f>
        <v>704.61150380705055</v>
      </c>
      <c r="N1170" s="55" t="s">
        <v>557</v>
      </c>
    </row>
    <row r="1171" spans="1:39" x14ac:dyDescent="0.3">
      <c r="A1171" s="41">
        <v>43102</v>
      </c>
      <c r="G1171" s="13" t="s">
        <v>421</v>
      </c>
    </row>
    <row r="1172" spans="1:39" x14ac:dyDescent="0.3">
      <c r="A1172" s="41">
        <v>43104</v>
      </c>
      <c r="G1172" s="13" t="s">
        <v>421</v>
      </c>
    </row>
    <row r="1173" spans="1:39" x14ac:dyDescent="0.3">
      <c r="A1173" s="41">
        <v>43111</v>
      </c>
      <c r="B1173" s="30">
        <v>0.42994212962962958</v>
      </c>
      <c r="C1173" s="13">
        <v>1837</v>
      </c>
      <c r="D1173" s="13">
        <v>1.196</v>
      </c>
      <c r="E1173" s="13">
        <v>16.88</v>
      </c>
      <c r="F1173" s="13">
        <v>7.64</v>
      </c>
      <c r="G1173" s="13">
        <v>0.7</v>
      </c>
      <c r="K1173" s="56">
        <v>51</v>
      </c>
    </row>
    <row r="1174" spans="1:39" x14ac:dyDescent="0.3">
      <c r="A1174" s="41">
        <v>43118</v>
      </c>
      <c r="G1174" s="13" t="s">
        <v>421</v>
      </c>
    </row>
    <row r="1175" spans="1:39" x14ac:dyDescent="0.3">
      <c r="A1175" s="41">
        <v>43129</v>
      </c>
      <c r="B1175" s="30">
        <v>0.45802083333333332</v>
      </c>
      <c r="C1175" s="13">
        <v>1788</v>
      </c>
      <c r="D1175" s="13">
        <v>1.1635</v>
      </c>
      <c r="E1175" s="13">
        <v>15.88</v>
      </c>
      <c r="F1175" s="13">
        <v>7.55</v>
      </c>
      <c r="G1175" s="13">
        <v>3.1</v>
      </c>
      <c r="K1175" s="13">
        <v>495</v>
      </c>
      <c r="L1175" s="31">
        <f>AVERAGE(K1171:K1175)</f>
        <v>273</v>
      </c>
      <c r="M1175" s="38">
        <f>GEOMEAN(K1171:K1175)</f>
        <v>158.88675212238434</v>
      </c>
      <c r="N1175" s="55" t="s">
        <v>558</v>
      </c>
    </row>
    <row r="1176" spans="1:39" x14ac:dyDescent="0.3">
      <c r="A1176" s="41">
        <v>43131</v>
      </c>
      <c r="B1176" s="30">
        <v>0.42770833333333336</v>
      </c>
      <c r="C1176" s="13">
        <v>1777</v>
      </c>
      <c r="D1176" s="13">
        <v>1.157</v>
      </c>
      <c r="E1176" s="13">
        <v>15.55</v>
      </c>
      <c r="F1176" s="13">
        <v>7.63</v>
      </c>
      <c r="G1176" s="13">
        <v>1.1000000000000001</v>
      </c>
      <c r="K1176" s="13">
        <v>211</v>
      </c>
    </row>
    <row r="1177" spans="1:39" x14ac:dyDescent="0.3">
      <c r="A1177" s="41">
        <v>43137</v>
      </c>
      <c r="B1177" s="30">
        <v>0.46061342592592597</v>
      </c>
      <c r="C1177" s="13">
        <v>1721</v>
      </c>
      <c r="D1177" s="13">
        <v>1.1180000000000001</v>
      </c>
      <c r="E1177" s="13">
        <v>14</v>
      </c>
      <c r="F1177" s="13">
        <v>7.88</v>
      </c>
      <c r="G1177" s="13">
        <v>0.4</v>
      </c>
      <c r="K1177" s="13">
        <v>61</v>
      </c>
    </row>
    <row r="1178" spans="1:39" x14ac:dyDescent="0.3">
      <c r="A1178" s="41">
        <v>43139</v>
      </c>
      <c r="B1178" s="30">
        <v>0.4596412037037037</v>
      </c>
      <c r="C1178" s="13">
        <v>2095</v>
      </c>
      <c r="D1178" s="13">
        <v>1.365</v>
      </c>
      <c r="E1178" s="13">
        <v>16</v>
      </c>
      <c r="F1178" s="13">
        <v>7.88</v>
      </c>
      <c r="G1178" s="13">
        <v>0.2</v>
      </c>
      <c r="K1178" s="13">
        <v>31</v>
      </c>
    </row>
    <row r="1179" spans="1:39" x14ac:dyDescent="0.3">
      <c r="A1179" s="41">
        <v>43145</v>
      </c>
      <c r="B1179" s="66">
        <v>0.3973842592592593</v>
      </c>
      <c r="C1179" s="13">
        <v>2515</v>
      </c>
      <c r="D1179" s="13">
        <v>1.6315</v>
      </c>
      <c r="E1179" s="13">
        <v>14.44</v>
      </c>
      <c r="F1179" s="13">
        <v>7.81</v>
      </c>
      <c r="G1179" s="13">
        <v>2.9</v>
      </c>
      <c r="K1179" s="13">
        <v>121</v>
      </c>
    </row>
    <row r="1180" spans="1:39" x14ac:dyDescent="0.3">
      <c r="A1180" s="41">
        <v>43151</v>
      </c>
      <c r="B1180" s="30">
        <v>0.4765625</v>
      </c>
      <c r="C1180" s="13">
        <v>3473</v>
      </c>
      <c r="D1180" s="13">
        <v>2.2555000000000001</v>
      </c>
      <c r="E1180" s="13">
        <v>11.98</v>
      </c>
      <c r="F1180" s="13">
        <v>7.87</v>
      </c>
      <c r="G1180" s="13">
        <v>11.2</v>
      </c>
      <c r="K1180" s="13">
        <v>988</v>
      </c>
      <c r="L1180" s="31">
        <f>AVERAGE(K1176:K1180)</f>
        <v>282.39999999999998</v>
      </c>
      <c r="M1180" s="38">
        <f>GEOMEAN(K1176:K1180)</f>
        <v>136.67946173454504</v>
      </c>
      <c r="N1180" s="55" t="s">
        <v>559</v>
      </c>
    </row>
    <row r="1181" spans="1:39" x14ac:dyDescent="0.3">
      <c r="A1181" s="41">
        <v>43153</v>
      </c>
      <c r="B1181" s="30">
        <v>0.44299768518518517</v>
      </c>
      <c r="C1181" s="13">
        <v>619</v>
      </c>
      <c r="D1181" s="13">
        <v>0.40239999999999998</v>
      </c>
      <c r="E1181" s="13">
        <v>13.49</v>
      </c>
      <c r="F1181" s="13">
        <v>7.86</v>
      </c>
      <c r="G1181" s="13">
        <v>6.1</v>
      </c>
      <c r="K1181" s="13">
        <v>24192</v>
      </c>
    </row>
    <row r="1182" spans="1:39" x14ac:dyDescent="0.3">
      <c r="A1182" s="41">
        <v>43166</v>
      </c>
      <c r="B1182" s="30">
        <v>0.41502314814814811</v>
      </c>
      <c r="C1182" s="13">
        <v>1216</v>
      </c>
      <c r="D1182" s="13">
        <v>0.79300000000000004</v>
      </c>
      <c r="E1182" s="13">
        <v>12.51</v>
      </c>
      <c r="F1182" s="13">
        <v>7.77</v>
      </c>
      <c r="G1182" s="13">
        <v>4.9000000000000004</v>
      </c>
      <c r="K1182" s="13">
        <v>218</v>
      </c>
    </row>
    <row r="1183" spans="1:39" x14ac:dyDescent="0.3">
      <c r="A1183" s="41">
        <v>43173</v>
      </c>
      <c r="B1183" s="30">
        <v>0.43993055555555555</v>
      </c>
      <c r="C1183" s="13">
        <v>903</v>
      </c>
      <c r="D1183" s="13">
        <v>0.58499999999999996</v>
      </c>
      <c r="E1183" s="49">
        <v>17.45</v>
      </c>
      <c r="F1183" s="13">
        <v>7.88</v>
      </c>
      <c r="G1183" s="13">
        <v>2.4</v>
      </c>
      <c r="K1183" s="56">
        <v>52</v>
      </c>
    </row>
    <row r="1184" spans="1:39" x14ac:dyDescent="0.3">
      <c r="A1184" s="41">
        <v>43179</v>
      </c>
      <c r="B1184" s="89">
        <v>0.43258101851851855</v>
      </c>
      <c r="C1184" s="90">
        <v>1332</v>
      </c>
      <c r="D1184" s="90">
        <v>0.86450000000000005</v>
      </c>
      <c r="E1184" s="90">
        <v>12</v>
      </c>
      <c r="F1184" s="90">
        <v>7.66</v>
      </c>
      <c r="G1184" s="90">
        <v>3.9</v>
      </c>
      <c r="K1184" s="56">
        <v>20</v>
      </c>
      <c r="O1184" s="28" t="s">
        <v>321</v>
      </c>
      <c r="P1184" s="28">
        <v>92</v>
      </c>
      <c r="Q1184" s="28" t="s">
        <v>321</v>
      </c>
      <c r="R1184" s="28" t="s">
        <v>321</v>
      </c>
      <c r="S1184" s="28" t="s">
        <v>321</v>
      </c>
      <c r="T1184" s="28" t="s">
        <v>321</v>
      </c>
      <c r="U1184" s="28" t="s">
        <v>321</v>
      </c>
      <c r="V1184" s="28" t="s">
        <v>112</v>
      </c>
      <c r="W1184" s="28" t="s">
        <v>321</v>
      </c>
      <c r="X1184" s="28">
        <v>239</v>
      </c>
      <c r="Y1184" s="28" t="s">
        <v>321</v>
      </c>
      <c r="Z1184" s="37" t="s">
        <v>321</v>
      </c>
      <c r="AA1184" s="28" t="s">
        <v>321</v>
      </c>
      <c r="AB1184" s="28">
        <v>61.3</v>
      </c>
      <c r="AC1184" s="28" t="s">
        <v>321</v>
      </c>
      <c r="AD1184" s="28">
        <v>333</v>
      </c>
      <c r="AE1184" s="28" t="s">
        <v>321</v>
      </c>
      <c r="AG1184" s="13">
        <v>253</v>
      </c>
      <c r="AH1184" s="28">
        <v>89300</v>
      </c>
      <c r="AI1184" s="28">
        <v>26800</v>
      </c>
      <c r="AJ1184" s="28">
        <v>6.1</v>
      </c>
      <c r="AK1184" s="28" t="s">
        <v>321</v>
      </c>
      <c r="AL1184" s="28">
        <v>1</v>
      </c>
      <c r="AM1184" s="28">
        <v>41.3</v>
      </c>
    </row>
    <row r="1185" spans="1:41" x14ac:dyDescent="0.3">
      <c r="A1185" s="41">
        <v>43181</v>
      </c>
      <c r="B1185" s="30">
        <v>0.43275462962962963</v>
      </c>
      <c r="C1185" s="13">
        <v>1647</v>
      </c>
      <c r="D1185" s="13">
        <v>1.0725</v>
      </c>
      <c r="E1185" s="13">
        <v>16.72</v>
      </c>
      <c r="F1185" s="13">
        <v>8.24</v>
      </c>
      <c r="G1185" s="13">
        <v>3.4</v>
      </c>
      <c r="K1185" s="13">
        <v>120</v>
      </c>
      <c r="L1185" s="31">
        <f>AVERAGE(K1181:K1185)</f>
        <v>4920.3999999999996</v>
      </c>
      <c r="M1185" s="38">
        <f>GEOMEAN(K1181:K1185)</f>
        <v>231.03010237354979</v>
      </c>
      <c r="N1185" s="55" t="s">
        <v>560</v>
      </c>
    </row>
    <row r="1186" spans="1:41" x14ac:dyDescent="0.3">
      <c r="A1186" s="41">
        <v>43193</v>
      </c>
      <c r="B1186" s="30">
        <v>0.43615740740740744</v>
      </c>
      <c r="C1186" s="13">
        <v>224.7</v>
      </c>
      <c r="D1186" s="13">
        <v>0.14630000000000001</v>
      </c>
      <c r="E1186" s="13">
        <v>11.18</v>
      </c>
      <c r="F1186" s="13">
        <v>7.63</v>
      </c>
      <c r="G1186" s="13">
        <v>9.8000000000000007</v>
      </c>
      <c r="K1186" s="13">
        <v>24192</v>
      </c>
    </row>
    <row r="1187" spans="1:41" x14ac:dyDescent="0.3">
      <c r="A1187" s="41">
        <v>43199</v>
      </c>
      <c r="B1187" s="30">
        <v>0.44023148148148145</v>
      </c>
      <c r="C1187" s="13">
        <v>1122</v>
      </c>
      <c r="D1187" s="13">
        <v>0.72799999999999998</v>
      </c>
      <c r="E1187" s="13">
        <v>12.39</v>
      </c>
      <c r="F1187" s="13">
        <v>7.9</v>
      </c>
      <c r="G1187" s="13">
        <v>6.1</v>
      </c>
      <c r="K1187" s="13">
        <v>256</v>
      </c>
    </row>
    <row r="1188" spans="1:41" x14ac:dyDescent="0.3">
      <c r="A1188" s="41">
        <v>43206</v>
      </c>
      <c r="B1188" s="30">
        <v>0.44025462962962963</v>
      </c>
      <c r="C1188" s="13">
        <v>928</v>
      </c>
      <c r="D1188" s="13">
        <v>0.60450000000000004</v>
      </c>
      <c r="E1188" s="13">
        <v>11.83</v>
      </c>
      <c r="F1188" s="13">
        <v>7.71</v>
      </c>
      <c r="G1188" s="13">
        <v>7.2</v>
      </c>
      <c r="K1188" s="56">
        <v>683</v>
      </c>
    </row>
    <row r="1189" spans="1:41" x14ac:dyDescent="0.3">
      <c r="A1189" s="41">
        <v>43208</v>
      </c>
      <c r="B1189" s="30">
        <v>0.39858796296296295</v>
      </c>
      <c r="C1189" s="13">
        <v>1104</v>
      </c>
      <c r="D1189" s="13">
        <v>0.71499999999999997</v>
      </c>
      <c r="E1189" s="13">
        <v>12.22</v>
      </c>
      <c r="F1189" s="13">
        <v>7.78</v>
      </c>
      <c r="G1189" s="13">
        <v>6.9</v>
      </c>
      <c r="K1189" s="56">
        <v>228</v>
      </c>
    </row>
    <row r="1190" spans="1:41" x14ac:dyDescent="0.3">
      <c r="A1190" s="41">
        <v>43215</v>
      </c>
      <c r="B1190" s="30">
        <v>0.39675925925925926</v>
      </c>
      <c r="C1190" s="13">
        <v>941</v>
      </c>
      <c r="D1190" s="13">
        <v>0.61099999999999999</v>
      </c>
      <c r="E1190" s="13">
        <v>10.19</v>
      </c>
      <c r="F1190" s="13">
        <v>7.85</v>
      </c>
      <c r="G1190" s="13">
        <v>11.6</v>
      </c>
      <c r="K1190" s="13">
        <v>504</v>
      </c>
      <c r="L1190" s="31">
        <f>AVERAGE(K1186:K1190)</f>
        <v>5172.6000000000004</v>
      </c>
      <c r="M1190" s="38">
        <f>GEOMEAN(K1186:K1190)</f>
        <v>865.64448252549391</v>
      </c>
      <c r="N1190" s="55" t="s">
        <v>561</v>
      </c>
    </row>
    <row r="1191" spans="1:41" x14ac:dyDescent="0.3">
      <c r="A1191" s="41">
        <v>43220</v>
      </c>
      <c r="B1191" s="30">
        <v>0.42728009259259259</v>
      </c>
      <c r="C1191" s="13">
        <v>1153</v>
      </c>
      <c r="D1191" s="13">
        <v>0.74750000000000005</v>
      </c>
      <c r="E1191" s="13">
        <v>11.6</v>
      </c>
      <c r="F1191" s="13">
        <v>7.98</v>
      </c>
      <c r="G1191" s="13">
        <v>10.3</v>
      </c>
      <c r="K1191" s="13">
        <v>416</v>
      </c>
    </row>
    <row r="1192" spans="1:41" x14ac:dyDescent="0.3">
      <c r="A1192" s="41">
        <v>43227</v>
      </c>
      <c r="B1192" s="30">
        <v>0.48648148148148151</v>
      </c>
      <c r="C1192" s="13">
        <v>1145</v>
      </c>
      <c r="D1192" s="13">
        <v>0.74099999999999999</v>
      </c>
      <c r="E1192" s="13">
        <v>9.4499999999999993</v>
      </c>
      <c r="F1192" s="13">
        <v>7.9</v>
      </c>
      <c r="G1192" s="13">
        <v>16.399999999999999</v>
      </c>
      <c r="K1192" s="56">
        <v>496</v>
      </c>
    </row>
    <row r="1193" spans="1:41" x14ac:dyDescent="0.3">
      <c r="A1193" s="41">
        <v>43230</v>
      </c>
      <c r="B1193" s="30">
        <v>0.45504629629629628</v>
      </c>
      <c r="C1193" s="13">
        <v>700</v>
      </c>
      <c r="D1193" s="13">
        <v>0.45500000000000002</v>
      </c>
      <c r="E1193" s="13">
        <v>7.23</v>
      </c>
      <c r="F1193" s="13">
        <v>7.63</v>
      </c>
      <c r="G1193" s="13">
        <v>17.899999999999999</v>
      </c>
      <c r="K1193" s="51">
        <v>24192</v>
      </c>
    </row>
    <row r="1194" spans="1:41" x14ac:dyDescent="0.3">
      <c r="A1194" s="41">
        <v>43237</v>
      </c>
      <c r="B1194" s="57">
        <v>0.41237268518518522</v>
      </c>
      <c r="C1194" s="13">
        <v>1147</v>
      </c>
      <c r="D1194" s="13">
        <v>0.74750000000000005</v>
      </c>
      <c r="E1194" s="13">
        <v>6.71</v>
      </c>
      <c r="F1194" s="13">
        <v>7.91</v>
      </c>
      <c r="G1194" s="13">
        <v>18.2</v>
      </c>
      <c r="K1194" s="13">
        <v>520</v>
      </c>
    </row>
    <row r="1195" spans="1:41" x14ac:dyDescent="0.3">
      <c r="A1195" s="41">
        <v>43250</v>
      </c>
      <c r="B1195" s="30">
        <v>0.4097337962962963</v>
      </c>
      <c r="C1195" s="13">
        <v>1057</v>
      </c>
      <c r="D1195" s="13">
        <v>0.68899999999999995</v>
      </c>
      <c r="E1195" s="13">
        <v>5.39</v>
      </c>
      <c r="F1195" s="13">
        <v>7.93</v>
      </c>
      <c r="G1195" s="13">
        <v>22</v>
      </c>
      <c r="K1195" s="13">
        <v>474</v>
      </c>
      <c r="L1195" s="31">
        <f>AVERAGE(K1191:K1195)</f>
        <v>5219.6000000000004</v>
      </c>
      <c r="M1195" s="38">
        <f>GEOMEAN(K1191:K1195)</f>
        <v>1042.331093421308</v>
      </c>
      <c r="N1195" s="55" t="s">
        <v>562</v>
      </c>
    </row>
    <row r="1196" spans="1:41" x14ac:dyDescent="0.3">
      <c r="A1196" s="41">
        <v>43263</v>
      </c>
      <c r="B1196" s="30">
        <v>0.42935185185185182</v>
      </c>
      <c r="C1196" s="13">
        <v>748</v>
      </c>
      <c r="D1196" s="13">
        <v>0.48749999999999999</v>
      </c>
      <c r="E1196" s="13">
        <v>6.98</v>
      </c>
      <c r="F1196" s="13">
        <v>7.93</v>
      </c>
      <c r="G1196" s="13">
        <v>20.9</v>
      </c>
      <c r="K1196" s="13">
        <v>766</v>
      </c>
      <c r="O1196" s="28" t="s">
        <v>321</v>
      </c>
      <c r="P1196" s="28">
        <v>57.1</v>
      </c>
      <c r="Q1196" s="28" t="s">
        <v>321</v>
      </c>
      <c r="R1196" s="28" t="s">
        <v>321</v>
      </c>
      <c r="S1196" s="28" t="s">
        <v>321</v>
      </c>
      <c r="T1196" s="28" t="s">
        <v>321</v>
      </c>
      <c r="U1196" s="28" t="s">
        <v>321</v>
      </c>
      <c r="V1196" s="28" t="s">
        <v>112</v>
      </c>
      <c r="W1196" s="28" t="s">
        <v>321</v>
      </c>
      <c r="X1196" s="28">
        <v>101</v>
      </c>
      <c r="Y1196" s="28" t="s">
        <v>321</v>
      </c>
      <c r="Z1196" s="28">
        <v>0.72</v>
      </c>
      <c r="AA1196" s="28" t="s">
        <v>321</v>
      </c>
      <c r="AB1196" s="28">
        <v>42</v>
      </c>
      <c r="AC1196" s="28" t="s">
        <v>321</v>
      </c>
      <c r="AD1196" s="28">
        <v>184</v>
      </c>
      <c r="AE1196" s="28" t="s">
        <v>321</v>
      </c>
      <c r="AG1196" s="13">
        <v>271</v>
      </c>
      <c r="AH1196" s="28">
        <v>50300</v>
      </c>
      <c r="AI1196" s="28">
        <v>14100</v>
      </c>
      <c r="AJ1196" s="28">
        <v>4.7</v>
      </c>
      <c r="AK1196" s="28" t="s">
        <v>321</v>
      </c>
      <c r="AL1196" s="28" t="s">
        <v>321</v>
      </c>
      <c r="AM1196" s="13">
        <v>36.4</v>
      </c>
      <c r="AO1196" s="28" t="s">
        <v>321</v>
      </c>
    </row>
    <row r="1197" spans="1:41" x14ac:dyDescent="0.3">
      <c r="A1197" s="41">
        <v>43265</v>
      </c>
      <c r="B1197" s="30">
        <v>0.44579861111111113</v>
      </c>
      <c r="C1197" s="13">
        <v>652</v>
      </c>
      <c r="D1197" s="13">
        <v>0.42249999999999999</v>
      </c>
      <c r="E1197" s="13">
        <v>6.1</v>
      </c>
      <c r="F1197" s="13">
        <v>7.96</v>
      </c>
      <c r="G1197" s="13">
        <v>20</v>
      </c>
      <c r="K1197" s="56">
        <v>5794</v>
      </c>
    </row>
    <row r="1198" spans="1:41" x14ac:dyDescent="0.3">
      <c r="A1198" s="41">
        <v>43269</v>
      </c>
      <c r="B1198" s="30">
        <v>0.40667824074074077</v>
      </c>
      <c r="C1198" s="13">
        <v>996</v>
      </c>
      <c r="D1198" s="13">
        <v>0.65</v>
      </c>
      <c r="E1198" s="13">
        <v>5.47</v>
      </c>
      <c r="F1198" s="13">
        <v>7.87</v>
      </c>
      <c r="G1198" s="13">
        <v>23.7</v>
      </c>
      <c r="K1198" s="56">
        <v>465</v>
      </c>
    </row>
    <row r="1199" spans="1:41" x14ac:dyDescent="0.3">
      <c r="A1199" s="41">
        <v>43271</v>
      </c>
      <c r="B1199" s="30">
        <v>0.41811342592592587</v>
      </c>
      <c r="C1199" s="13">
        <v>362.4</v>
      </c>
      <c r="D1199" s="13">
        <v>0.23530000000000001</v>
      </c>
      <c r="E1199" s="13">
        <v>6.12</v>
      </c>
      <c r="F1199" s="13">
        <v>7.7</v>
      </c>
      <c r="G1199" s="13">
        <v>23.5</v>
      </c>
      <c r="K1199" s="13">
        <v>19863</v>
      </c>
    </row>
    <row r="1200" spans="1:41" x14ac:dyDescent="0.3">
      <c r="A1200" s="41">
        <v>43276</v>
      </c>
      <c r="B1200" s="30">
        <v>0.41787037037037034</v>
      </c>
      <c r="C1200" s="13">
        <v>834</v>
      </c>
      <c r="D1200" s="13">
        <v>0.53949999999999998</v>
      </c>
      <c r="E1200" s="13">
        <v>6.81</v>
      </c>
      <c r="F1200" s="13">
        <v>7.87</v>
      </c>
      <c r="G1200" s="13">
        <v>20.9</v>
      </c>
      <c r="K1200" s="56">
        <v>1450</v>
      </c>
      <c r="L1200" s="31">
        <f>AVERAGE(K1196:K1200)</f>
        <v>5667.6</v>
      </c>
      <c r="M1200" s="38">
        <f>GEOMEAN(K1196:K1200)</f>
        <v>2263.6777996042874</v>
      </c>
      <c r="N1200" s="55" t="s">
        <v>563</v>
      </c>
    </row>
    <row r="1201" spans="1:39" x14ac:dyDescent="0.3">
      <c r="A1201" s="41">
        <v>43286</v>
      </c>
      <c r="B1201" s="30">
        <v>0.42304398148148148</v>
      </c>
      <c r="C1201" s="13">
        <v>1105</v>
      </c>
      <c r="D1201" s="13">
        <v>0.71499999999999997</v>
      </c>
      <c r="E1201" s="13">
        <v>5.72</v>
      </c>
      <c r="F1201" s="13">
        <v>7.86</v>
      </c>
      <c r="G1201" s="13">
        <v>24.7</v>
      </c>
      <c r="K1201" s="56">
        <v>2909</v>
      </c>
    </row>
    <row r="1202" spans="1:39" x14ac:dyDescent="0.3">
      <c r="A1202" s="41">
        <v>43293</v>
      </c>
      <c r="B1202" s="30">
        <v>0.41212962962962968</v>
      </c>
      <c r="C1202" s="13">
        <v>1167</v>
      </c>
      <c r="D1202" s="13">
        <v>0.76049999999999995</v>
      </c>
      <c r="E1202" s="13">
        <v>6.29</v>
      </c>
      <c r="F1202" s="13">
        <v>7.89</v>
      </c>
      <c r="G1202" s="13">
        <v>21</v>
      </c>
      <c r="K1202" s="56">
        <v>1153</v>
      </c>
    </row>
    <row r="1203" spans="1:39" x14ac:dyDescent="0.3">
      <c r="A1203" s="41">
        <v>43297</v>
      </c>
      <c r="B1203" s="30">
        <v>0.44950231481481479</v>
      </c>
      <c r="C1203" s="13">
        <v>1061</v>
      </c>
      <c r="D1203" s="13">
        <v>0.68899999999999995</v>
      </c>
      <c r="E1203" s="13">
        <v>6.79</v>
      </c>
      <c r="F1203" s="13">
        <v>8.23</v>
      </c>
      <c r="G1203" s="13">
        <v>23.8</v>
      </c>
      <c r="K1203" s="56">
        <v>1467</v>
      </c>
    </row>
    <row r="1204" spans="1:39" x14ac:dyDescent="0.3">
      <c r="A1204" s="41">
        <v>43299</v>
      </c>
      <c r="B1204" s="57">
        <v>0.43069444444444444</v>
      </c>
      <c r="C1204" s="13">
        <v>1164</v>
      </c>
      <c r="D1204" s="13">
        <v>0.754</v>
      </c>
      <c r="E1204" s="13">
        <v>6.51</v>
      </c>
      <c r="F1204" s="13">
        <v>7.74</v>
      </c>
      <c r="G1204" s="13">
        <v>20.8</v>
      </c>
      <c r="K1204" s="56">
        <v>4360</v>
      </c>
      <c r="O1204" s="28">
        <v>2.4</v>
      </c>
      <c r="P1204" s="28">
        <v>111</v>
      </c>
      <c r="Q1204" s="28" t="s">
        <v>321</v>
      </c>
      <c r="R1204" s="28" t="s">
        <v>321</v>
      </c>
      <c r="S1204" s="28" t="s">
        <v>321</v>
      </c>
      <c r="T1204" s="28" t="s">
        <v>321</v>
      </c>
      <c r="U1204" s="28" t="s">
        <v>321</v>
      </c>
      <c r="V1204" s="28" t="s">
        <v>112</v>
      </c>
      <c r="W1204" s="28" t="s">
        <v>321</v>
      </c>
      <c r="X1204" s="28">
        <v>154</v>
      </c>
      <c r="Y1204" s="28" t="s">
        <v>321</v>
      </c>
      <c r="Z1204" s="37" t="s">
        <v>321</v>
      </c>
      <c r="AA1204" s="28">
        <v>0.35</v>
      </c>
      <c r="AB1204" s="28">
        <v>62.1</v>
      </c>
      <c r="AC1204" s="28" t="s">
        <v>321</v>
      </c>
      <c r="AD1204" s="28">
        <v>376</v>
      </c>
      <c r="AE1204" s="28" t="s">
        <v>321</v>
      </c>
      <c r="AG1204" s="13">
        <v>564</v>
      </c>
      <c r="AH1204" s="28">
        <v>97200</v>
      </c>
      <c r="AI1204" s="28">
        <v>32400</v>
      </c>
      <c r="AJ1204" s="28">
        <v>8.8000000000000007</v>
      </c>
      <c r="AK1204" s="28" t="s">
        <v>321</v>
      </c>
      <c r="AL1204" s="28" t="s">
        <v>321</v>
      </c>
      <c r="AM1204" s="28">
        <v>108</v>
      </c>
    </row>
    <row r="1205" spans="1:39" x14ac:dyDescent="0.3">
      <c r="A1205" s="41">
        <v>43312</v>
      </c>
      <c r="B1205" s="30">
        <v>0.42943287037037042</v>
      </c>
      <c r="C1205" s="13">
        <v>260.2</v>
      </c>
      <c r="D1205" s="13">
        <v>0.16900000000000001</v>
      </c>
      <c r="E1205" s="13">
        <v>7.83</v>
      </c>
      <c r="F1205" s="13">
        <v>7.75</v>
      </c>
      <c r="G1205" s="13">
        <v>19.899999999999999</v>
      </c>
      <c r="K1205" s="51">
        <v>24192</v>
      </c>
      <c r="L1205" s="31">
        <f>AVERAGE(K1201:K1205)</f>
        <v>6816.2</v>
      </c>
      <c r="M1205" s="38">
        <f>GEOMEAN(K1201:K1205)</f>
        <v>3491.6626803158183</v>
      </c>
      <c r="N1205" s="55" t="s">
        <v>564</v>
      </c>
    </row>
    <row r="1206" spans="1:39" x14ac:dyDescent="0.3">
      <c r="A1206" s="41">
        <v>43321</v>
      </c>
      <c r="B1206" s="30">
        <v>0.44236111111111115</v>
      </c>
      <c r="C1206" s="13">
        <v>720</v>
      </c>
      <c r="D1206" s="13">
        <v>0.46800000000000003</v>
      </c>
      <c r="E1206" s="13">
        <v>6.27</v>
      </c>
      <c r="F1206" s="13">
        <v>7.78</v>
      </c>
      <c r="G1206" s="13">
        <v>22.1</v>
      </c>
      <c r="K1206" s="56">
        <v>670</v>
      </c>
    </row>
    <row r="1207" spans="1:39" x14ac:dyDescent="0.3">
      <c r="A1207" s="41">
        <v>43325</v>
      </c>
      <c r="B1207" s="30">
        <v>0.4319560185185185</v>
      </c>
      <c r="C1207" s="13">
        <v>992</v>
      </c>
      <c r="D1207" s="13">
        <v>0.64349999999999996</v>
      </c>
      <c r="E1207" s="13">
        <v>6.92</v>
      </c>
      <c r="F1207" s="13">
        <v>8.08</v>
      </c>
      <c r="G1207" s="13">
        <v>21.4</v>
      </c>
      <c r="K1207" s="56">
        <v>960</v>
      </c>
    </row>
    <row r="1208" spans="1:39" x14ac:dyDescent="0.3">
      <c r="A1208" s="41">
        <v>43327</v>
      </c>
      <c r="B1208" s="30">
        <v>0.39467592592592587</v>
      </c>
      <c r="C1208" s="13">
        <v>898</v>
      </c>
      <c r="D1208" s="13">
        <v>0.58499999999999996</v>
      </c>
      <c r="E1208" s="13">
        <v>5.52</v>
      </c>
      <c r="F1208" s="13">
        <v>7.69</v>
      </c>
      <c r="G1208" s="13">
        <v>22</v>
      </c>
      <c r="K1208" s="56">
        <v>529</v>
      </c>
    </row>
    <row r="1209" spans="1:39" x14ac:dyDescent="0.3">
      <c r="A1209" s="41">
        <v>43335</v>
      </c>
      <c r="B1209" s="30">
        <v>0.42719907407407409</v>
      </c>
      <c r="C1209" s="13">
        <v>764</v>
      </c>
      <c r="D1209" s="13">
        <v>0.49399999999999999</v>
      </c>
      <c r="E1209" s="13">
        <v>7.45</v>
      </c>
      <c r="F1209" s="13">
        <v>7.87</v>
      </c>
      <c r="G1209" s="13">
        <v>18.2</v>
      </c>
      <c r="K1209" s="56">
        <v>1483</v>
      </c>
      <c r="L1209" s="31">
        <f>AVERAGE(K1205:K1209)</f>
        <v>5566.8</v>
      </c>
      <c r="M1209" s="38">
        <f>GEOMEAN(K1205:K1209)</f>
        <v>1649.3883644563182</v>
      </c>
      <c r="N1209" s="55" t="s">
        <v>565</v>
      </c>
    </row>
    <row r="1210" spans="1:39" x14ac:dyDescent="0.3">
      <c r="A1210" s="41">
        <v>43355</v>
      </c>
      <c r="B1210" s="30">
        <v>0.43152777777777779</v>
      </c>
      <c r="C1210" s="13">
        <v>986</v>
      </c>
      <c r="D1210" s="13">
        <v>0.64349999999999996</v>
      </c>
      <c r="E1210" s="13">
        <v>9.06</v>
      </c>
      <c r="F1210" s="13">
        <v>7.77</v>
      </c>
      <c r="G1210" s="13">
        <v>18.100000000000001</v>
      </c>
      <c r="K1210" s="56">
        <v>1153</v>
      </c>
    </row>
    <row r="1211" spans="1:39" x14ac:dyDescent="0.3">
      <c r="A1211" s="41">
        <v>43360</v>
      </c>
      <c r="B1211" s="30">
        <v>0.44042824074074072</v>
      </c>
      <c r="C1211" s="13">
        <v>1112</v>
      </c>
      <c r="D1211" s="13">
        <v>0.72150000000000003</v>
      </c>
      <c r="E1211" s="13">
        <v>6.97</v>
      </c>
      <c r="F1211" s="13">
        <v>8.07</v>
      </c>
      <c r="G1211" s="13">
        <v>21.7</v>
      </c>
      <c r="K1211" s="56">
        <v>393</v>
      </c>
    </row>
    <row r="1212" spans="1:39" x14ac:dyDescent="0.3">
      <c r="A1212" s="41">
        <v>43362</v>
      </c>
      <c r="B1212" s="30">
        <v>0.47781249999999997</v>
      </c>
      <c r="C1212" s="13">
        <v>1247</v>
      </c>
      <c r="D1212" s="13">
        <v>0.8125</v>
      </c>
      <c r="E1212" s="13">
        <v>7.42</v>
      </c>
      <c r="F1212" s="13">
        <v>7.83</v>
      </c>
      <c r="G1212" s="13">
        <v>22.2</v>
      </c>
      <c r="K1212" s="56">
        <v>431</v>
      </c>
    </row>
    <row r="1213" spans="1:39" x14ac:dyDescent="0.3">
      <c r="A1213" s="41">
        <v>43368</v>
      </c>
      <c r="B1213" s="30">
        <v>0.45042824074074073</v>
      </c>
      <c r="C1213" s="13">
        <v>217.6</v>
      </c>
      <c r="D1213" s="13">
        <v>0.14169999999999999</v>
      </c>
      <c r="E1213" s="13">
        <v>7.08</v>
      </c>
      <c r="F1213" s="13">
        <v>7.68</v>
      </c>
      <c r="G1213" s="13">
        <v>21</v>
      </c>
      <c r="K1213" s="51">
        <v>24192</v>
      </c>
    </row>
    <row r="1214" spans="1:39" x14ac:dyDescent="0.3">
      <c r="A1214" s="41">
        <v>43377</v>
      </c>
      <c r="B1214" s="26">
        <v>0.44116898148148148</v>
      </c>
      <c r="C1214" s="13">
        <v>866</v>
      </c>
      <c r="D1214" s="13">
        <v>0.5655</v>
      </c>
      <c r="E1214" s="13">
        <v>5.42</v>
      </c>
      <c r="F1214" s="13">
        <v>7.65</v>
      </c>
      <c r="G1214" s="13">
        <v>21.6</v>
      </c>
      <c r="K1214" s="51">
        <v>24192</v>
      </c>
      <c r="L1214" s="31">
        <f>AVERAGE(K1210:K1214)</f>
        <v>10072.200000000001</v>
      </c>
      <c r="M1214" s="38">
        <f>GEOMEAN(K1210:K1214)</f>
        <v>2579.9336384145681</v>
      </c>
      <c r="N1214" s="55" t="s">
        <v>566</v>
      </c>
    </row>
    <row r="1215" spans="1:39" x14ac:dyDescent="0.3">
      <c r="A1215" s="41">
        <v>43384</v>
      </c>
      <c r="B1215" s="30">
        <v>0.41467592592592589</v>
      </c>
      <c r="C1215" s="13">
        <v>799</v>
      </c>
      <c r="D1215" s="13">
        <v>0.52</v>
      </c>
      <c r="E1215" s="13">
        <v>7.23</v>
      </c>
      <c r="F1215" s="13">
        <v>7.62</v>
      </c>
      <c r="G1215" s="13">
        <v>16.7</v>
      </c>
      <c r="K1215" s="56">
        <v>1081</v>
      </c>
    </row>
    <row r="1216" spans="1:39" x14ac:dyDescent="0.3">
      <c r="A1216" s="41">
        <v>43388</v>
      </c>
      <c r="B1216" s="57">
        <v>0.42416666666666664</v>
      </c>
      <c r="C1216" s="13">
        <v>1001</v>
      </c>
      <c r="D1216" s="13">
        <v>0.65</v>
      </c>
      <c r="E1216" s="13">
        <v>8.69</v>
      </c>
      <c r="F1216" s="13">
        <v>7.99</v>
      </c>
      <c r="G1216" s="13">
        <v>12.6</v>
      </c>
      <c r="K1216" s="56">
        <v>246</v>
      </c>
    </row>
    <row r="1217" spans="1:39" x14ac:dyDescent="0.3">
      <c r="A1217" s="41">
        <v>43391</v>
      </c>
      <c r="B1217" s="30">
        <v>0.40704861111111112</v>
      </c>
      <c r="C1217" s="13">
        <v>1045</v>
      </c>
      <c r="D1217" s="13">
        <v>0.67600000000000005</v>
      </c>
      <c r="E1217" s="13">
        <v>13.88</v>
      </c>
      <c r="F1217" s="13">
        <v>7.91</v>
      </c>
      <c r="G1217" s="13">
        <v>8.5</v>
      </c>
      <c r="K1217" s="56">
        <v>195</v>
      </c>
    </row>
    <row r="1218" spans="1:39" x14ac:dyDescent="0.3">
      <c r="A1218" s="41">
        <v>43396</v>
      </c>
      <c r="B1218" s="30">
        <v>0.40414351851851849</v>
      </c>
      <c r="C1218" s="13">
        <v>1094</v>
      </c>
      <c r="D1218" s="13">
        <v>0.70850000000000002</v>
      </c>
      <c r="E1218" s="13">
        <v>9.26</v>
      </c>
      <c r="F1218" s="13">
        <v>7.9</v>
      </c>
      <c r="G1218" s="13">
        <v>9.8000000000000007</v>
      </c>
      <c r="K1218" s="56">
        <v>181</v>
      </c>
      <c r="O1218" s="28" t="s">
        <v>321</v>
      </c>
      <c r="P1218" s="28">
        <v>93.9</v>
      </c>
      <c r="Q1218" s="28" t="s">
        <v>321</v>
      </c>
      <c r="R1218" s="28" t="s">
        <v>321</v>
      </c>
      <c r="S1218" s="28" t="s">
        <v>321</v>
      </c>
      <c r="T1218" s="28" t="s">
        <v>321</v>
      </c>
      <c r="U1218" s="28" t="s">
        <v>321</v>
      </c>
      <c r="V1218" s="28" t="s">
        <v>112</v>
      </c>
      <c r="W1218" s="28" t="s">
        <v>321</v>
      </c>
      <c r="X1218" s="28">
        <v>132</v>
      </c>
      <c r="Y1218" s="28" t="s">
        <v>321</v>
      </c>
      <c r="Z1218" s="37" t="s">
        <v>321</v>
      </c>
      <c r="AA1218" s="28" t="s">
        <v>321</v>
      </c>
      <c r="AB1218" s="28">
        <v>64.8</v>
      </c>
      <c r="AC1218" s="28" t="s">
        <v>321</v>
      </c>
      <c r="AD1218" s="28">
        <v>372</v>
      </c>
      <c r="AE1218" s="28" t="s">
        <v>321</v>
      </c>
      <c r="AG1218" s="13">
        <v>217</v>
      </c>
      <c r="AH1218" s="28">
        <v>99800</v>
      </c>
      <c r="AI1218" s="28">
        <v>29900</v>
      </c>
      <c r="AJ1218" s="28">
        <v>5.3</v>
      </c>
      <c r="AK1218" s="28" t="s">
        <v>321</v>
      </c>
      <c r="AL1218" s="28" t="s">
        <v>321</v>
      </c>
      <c r="AM1218" s="13">
        <v>25.6</v>
      </c>
    </row>
    <row r="1219" spans="1:39" x14ac:dyDescent="0.3">
      <c r="A1219" s="41">
        <v>43404</v>
      </c>
      <c r="B1219" s="26">
        <v>0.4528935185185185</v>
      </c>
      <c r="C1219" s="13">
        <v>1186</v>
      </c>
      <c r="D1219" s="13">
        <v>0.77349999999999997</v>
      </c>
      <c r="E1219" s="13">
        <v>8.0299999999999994</v>
      </c>
      <c r="F1219" s="13">
        <v>7.97</v>
      </c>
      <c r="G1219" s="13">
        <v>13.4</v>
      </c>
      <c r="K1219" s="56">
        <v>988</v>
      </c>
      <c r="L1219" s="31">
        <f>AVERAGE(K1215:K1219)</f>
        <v>538.20000000000005</v>
      </c>
      <c r="M1219" s="38">
        <f>GEOMEAN(K1215:K1219)</f>
        <v>392.14455251400415</v>
      </c>
      <c r="N1219" s="55" t="s">
        <v>567</v>
      </c>
    </row>
    <row r="1220" spans="1:39" x14ac:dyDescent="0.3">
      <c r="A1220" s="67">
        <v>43411</v>
      </c>
      <c r="B1220" s="57">
        <v>0.44488425925925923</v>
      </c>
      <c r="C1220" s="13">
        <v>732</v>
      </c>
      <c r="D1220" s="13">
        <v>0.47449999999999998</v>
      </c>
      <c r="E1220" s="13">
        <v>10.039999999999999</v>
      </c>
      <c r="F1220" s="13">
        <v>7.97</v>
      </c>
      <c r="G1220" s="13">
        <v>8.9</v>
      </c>
      <c r="K1220" s="56">
        <v>323</v>
      </c>
    </row>
    <row r="1221" spans="1:39" x14ac:dyDescent="0.3">
      <c r="A1221" s="67">
        <v>43416</v>
      </c>
      <c r="B1221" s="26">
        <v>0.43745370370370368</v>
      </c>
      <c r="C1221" s="13">
        <v>983</v>
      </c>
      <c r="D1221" s="13">
        <v>0.63700000000000001</v>
      </c>
      <c r="E1221" s="13">
        <v>12.31</v>
      </c>
      <c r="F1221" s="13">
        <v>7.89</v>
      </c>
      <c r="G1221" s="13">
        <v>7.9</v>
      </c>
      <c r="K1221" s="56">
        <v>616</v>
      </c>
    </row>
    <row r="1222" spans="1:39" x14ac:dyDescent="0.3">
      <c r="A1222" s="67">
        <v>43418</v>
      </c>
      <c r="B1222" s="30">
        <v>0.41333333333333333</v>
      </c>
      <c r="C1222" s="13">
        <v>1112</v>
      </c>
      <c r="D1222" s="13">
        <v>0.72150000000000003</v>
      </c>
      <c r="E1222" s="13">
        <v>12.43</v>
      </c>
      <c r="F1222" s="13">
        <v>8.0500000000000007</v>
      </c>
      <c r="G1222" s="13">
        <v>3.5</v>
      </c>
      <c r="K1222" s="56">
        <v>135</v>
      </c>
    </row>
    <row r="1223" spans="1:39" x14ac:dyDescent="0.3">
      <c r="A1223" s="67">
        <v>43431</v>
      </c>
      <c r="B1223" s="30">
        <v>0.40843750000000001</v>
      </c>
      <c r="C1223" s="13">
        <v>826</v>
      </c>
      <c r="D1223" s="13">
        <v>0.53690000000000004</v>
      </c>
      <c r="E1223" s="13">
        <v>12.42</v>
      </c>
      <c r="F1223" s="13">
        <v>8.09</v>
      </c>
      <c r="G1223" s="13">
        <v>2.6</v>
      </c>
      <c r="K1223" s="56">
        <v>187</v>
      </c>
    </row>
    <row r="1224" spans="1:39" x14ac:dyDescent="0.3">
      <c r="A1224" s="67">
        <v>43433</v>
      </c>
      <c r="B1224" s="57">
        <v>0.40127314814814818</v>
      </c>
      <c r="C1224" s="13">
        <v>1154</v>
      </c>
      <c r="D1224" s="13">
        <v>0.74750000000000005</v>
      </c>
      <c r="E1224" s="13">
        <v>13.66</v>
      </c>
      <c r="F1224" s="13">
        <v>7.97</v>
      </c>
      <c r="G1224" s="13">
        <v>2.6</v>
      </c>
      <c r="K1224" s="56">
        <v>52</v>
      </c>
      <c r="L1224" s="31">
        <f>AVERAGE(K1220:K1224)</f>
        <v>262.60000000000002</v>
      </c>
      <c r="M1224" s="38">
        <f>GEOMEAN(K1220:K1224)</f>
        <v>192.04030658507307</v>
      </c>
      <c r="N1224" s="55" t="s">
        <v>568</v>
      </c>
    </row>
    <row r="1225" spans="1:39" x14ac:dyDescent="0.3">
      <c r="A1225" s="67">
        <v>43438</v>
      </c>
      <c r="B1225" s="26">
        <v>0.45616898148148149</v>
      </c>
      <c r="C1225" s="13">
        <v>1089</v>
      </c>
      <c r="D1225" s="13">
        <v>0.70850000000000002</v>
      </c>
      <c r="E1225" s="13">
        <v>12.55</v>
      </c>
      <c r="F1225" s="13">
        <v>7.9</v>
      </c>
      <c r="G1225" s="13">
        <v>4.9000000000000004</v>
      </c>
      <c r="K1225" s="56">
        <v>331</v>
      </c>
    </row>
    <row r="1226" spans="1:39" x14ac:dyDescent="0.3">
      <c r="A1226" s="67">
        <v>43440</v>
      </c>
      <c r="B1226" s="26">
        <v>0.45777777777777778</v>
      </c>
      <c r="C1226" s="13">
        <v>1273</v>
      </c>
      <c r="D1226" s="13">
        <v>0.82550000000000001</v>
      </c>
      <c r="E1226" s="13">
        <v>16.36</v>
      </c>
      <c r="F1226" s="13">
        <v>7.97</v>
      </c>
      <c r="G1226" s="13">
        <v>2.9</v>
      </c>
      <c r="K1226" s="56">
        <v>213</v>
      </c>
    </row>
    <row r="1227" spans="1:39" x14ac:dyDescent="0.3">
      <c r="A1227" s="67">
        <v>43446</v>
      </c>
      <c r="B1227" s="57">
        <v>0.40865740740740741</v>
      </c>
      <c r="C1227" s="13">
        <v>1288</v>
      </c>
      <c r="D1227" s="13">
        <v>0.83850000000000002</v>
      </c>
      <c r="E1227" s="13">
        <v>15.04</v>
      </c>
      <c r="F1227" s="13">
        <v>8.02</v>
      </c>
      <c r="G1227" s="13">
        <v>2.5</v>
      </c>
      <c r="K1227" s="56">
        <v>301</v>
      </c>
      <c r="L1227" s="31">
        <f>AVERAGE(K1223:K1227)</f>
        <v>216.8</v>
      </c>
      <c r="M1227" s="38">
        <f>GEOMEAN(K1223:K1227)</f>
        <v>183.19929944714926</v>
      </c>
      <c r="N1227" s="55" t="s">
        <v>569</v>
      </c>
    </row>
    <row r="1228" spans="1:39" x14ac:dyDescent="0.3">
      <c r="A1228" s="67">
        <v>43475</v>
      </c>
      <c r="B1228" s="30">
        <v>0.49754629629629626</v>
      </c>
      <c r="C1228" s="13">
        <v>1168</v>
      </c>
      <c r="D1228" s="13">
        <v>0.76049999999999995</v>
      </c>
      <c r="E1228" s="13">
        <v>18.2</v>
      </c>
      <c r="F1228" s="13">
        <v>8.2200000000000006</v>
      </c>
      <c r="G1228" s="13">
        <v>2.6</v>
      </c>
      <c r="K1228" s="56">
        <v>52</v>
      </c>
    </row>
    <row r="1229" spans="1:39" x14ac:dyDescent="0.3">
      <c r="A1229" s="67">
        <v>43479</v>
      </c>
      <c r="B1229" s="26">
        <v>0.45019675925925928</v>
      </c>
      <c r="C1229" s="13">
        <v>1609</v>
      </c>
      <c r="D1229" s="13">
        <v>1.0465</v>
      </c>
      <c r="E1229" s="13">
        <v>16.239999999999998</v>
      </c>
      <c r="F1229" s="13">
        <v>8.3699999999999992</v>
      </c>
      <c r="G1229" s="13">
        <v>0</v>
      </c>
      <c r="K1229" s="56">
        <v>85</v>
      </c>
    </row>
    <row r="1230" spans="1:39" x14ac:dyDescent="0.3">
      <c r="A1230" s="67">
        <v>43482</v>
      </c>
      <c r="B1230" s="26">
        <v>0.44512731481481477</v>
      </c>
      <c r="C1230" s="13">
        <v>2958</v>
      </c>
      <c r="D1230" s="13">
        <v>1.9239999999999999</v>
      </c>
      <c r="E1230" s="13">
        <v>14.46</v>
      </c>
      <c r="F1230" s="13">
        <v>7.83</v>
      </c>
      <c r="G1230" s="13">
        <v>3.4</v>
      </c>
      <c r="K1230" s="56">
        <v>369</v>
      </c>
    </row>
    <row r="1231" spans="1:39" x14ac:dyDescent="0.3">
      <c r="A1231" s="67">
        <v>43488</v>
      </c>
      <c r="B1231" s="57">
        <v>0.43511574074074072</v>
      </c>
      <c r="C1231" s="13">
        <v>557</v>
      </c>
      <c r="D1231" s="13">
        <v>0.36199999999999999</v>
      </c>
      <c r="E1231" s="13">
        <v>14.03</v>
      </c>
      <c r="F1231" s="13">
        <v>8.33</v>
      </c>
      <c r="G1231" s="13">
        <v>2.9</v>
      </c>
      <c r="K1231" s="51">
        <v>24192</v>
      </c>
    </row>
    <row r="1232" spans="1:39" x14ac:dyDescent="0.3">
      <c r="A1232" s="67">
        <v>43503</v>
      </c>
      <c r="B1232" s="30">
        <v>0.40695601851851854</v>
      </c>
      <c r="C1232" s="13">
        <v>946</v>
      </c>
      <c r="D1232" s="13">
        <v>0.61750000000000005</v>
      </c>
      <c r="E1232" s="13">
        <v>12.51</v>
      </c>
      <c r="F1232" s="13">
        <v>7.95</v>
      </c>
      <c r="G1232" s="13">
        <v>6.6</v>
      </c>
      <c r="K1232" s="56">
        <v>24192</v>
      </c>
      <c r="L1232" s="31">
        <f>AVERAGE(K1228:K1232)</f>
        <v>9778</v>
      </c>
      <c r="M1232" s="38">
        <f>GEOMEAN(K1228:K1232)</f>
        <v>990.73712364636026</v>
      </c>
      <c r="N1232" s="55" t="s">
        <v>570</v>
      </c>
    </row>
    <row r="1233" spans="1:39" x14ac:dyDescent="0.3">
      <c r="A1233" s="67">
        <v>43507</v>
      </c>
      <c r="B1233" s="26">
        <v>0.4551736111111111</v>
      </c>
      <c r="C1233" s="13">
        <v>1948</v>
      </c>
      <c r="D1233" s="13">
        <v>1.2675000000000001</v>
      </c>
      <c r="E1233" s="13">
        <v>16.22</v>
      </c>
      <c r="F1233" s="13">
        <v>7.69</v>
      </c>
      <c r="G1233" s="13">
        <v>3.7</v>
      </c>
      <c r="K1233" s="56">
        <v>554</v>
      </c>
    </row>
    <row r="1234" spans="1:39" x14ac:dyDescent="0.3">
      <c r="A1234" s="67">
        <v>43515</v>
      </c>
      <c r="B1234" s="57">
        <v>0.44173611111111111</v>
      </c>
      <c r="C1234" s="13">
        <v>1504</v>
      </c>
      <c r="D1234" s="13">
        <v>0.97499999999999998</v>
      </c>
      <c r="E1234" s="13">
        <v>15.54</v>
      </c>
      <c r="F1234" s="13">
        <v>7.95</v>
      </c>
      <c r="G1234" s="13">
        <v>1.4</v>
      </c>
      <c r="K1234" s="56">
        <v>121</v>
      </c>
    </row>
    <row r="1235" spans="1:39" x14ac:dyDescent="0.3">
      <c r="A1235" s="67">
        <v>43522</v>
      </c>
      <c r="B1235" s="26">
        <v>0.43775462962962958</v>
      </c>
      <c r="C1235" s="13">
        <v>1517</v>
      </c>
      <c r="D1235" s="13">
        <v>0.98799999999999999</v>
      </c>
      <c r="E1235" s="13">
        <v>13.41</v>
      </c>
      <c r="F1235" s="13">
        <v>7.97</v>
      </c>
      <c r="G1235" s="13">
        <v>2.4</v>
      </c>
      <c r="K1235" s="56">
        <v>189</v>
      </c>
    </row>
    <row r="1236" spans="1:39" x14ac:dyDescent="0.3">
      <c r="A1236" s="67">
        <v>43523</v>
      </c>
      <c r="B1236" s="30">
        <v>0.41745370370370366</v>
      </c>
      <c r="C1236" s="13">
        <v>1634</v>
      </c>
      <c r="D1236" s="13">
        <v>1.0595000000000001</v>
      </c>
      <c r="E1236" s="13">
        <v>13.26</v>
      </c>
      <c r="F1236" s="13">
        <v>7.52</v>
      </c>
      <c r="G1236" s="13">
        <v>3.2</v>
      </c>
      <c r="K1236" s="56">
        <v>161</v>
      </c>
      <c r="L1236" s="31">
        <f>AVERAGE(K1232:K1236)</f>
        <v>5043.3999999999996</v>
      </c>
      <c r="M1236" s="38">
        <f>GEOMEAN(K1232:K1236)</f>
        <v>547.83644165935971</v>
      </c>
      <c r="N1236" s="55" t="s">
        <v>571</v>
      </c>
    </row>
    <row r="1237" spans="1:39" x14ac:dyDescent="0.3">
      <c r="A1237" s="67">
        <v>43536</v>
      </c>
      <c r="B1237" s="30">
        <v>0.43648148148148147</v>
      </c>
      <c r="C1237" s="13">
        <v>1122</v>
      </c>
      <c r="D1237" s="13">
        <v>0.72799999999999998</v>
      </c>
      <c r="E1237" s="13">
        <v>13.13</v>
      </c>
      <c r="F1237" s="13">
        <v>7.9</v>
      </c>
      <c r="G1237" s="13">
        <v>4.3</v>
      </c>
      <c r="K1237" s="56">
        <v>24192</v>
      </c>
      <c r="O1237" s="28" t="s">
        <v>321</v>
      </c>
      <c r="P1237" s="28">
        <v>74.099999999999994</v>
      </c>
      <c r="Q1237" s="28" t="s">
        <v>321</v>
      </c>
      <c r="R1237" s="28" t="s">
        <v>321</v>
      </c>
      <c r="S1237" s="28" t="s">
        <v>321</v>
      </c>
      <c r="T1237" s="28" t="s">
        <v>321</v>
      </c>
      <c r="U1237" s="28" t="s">
        <v>321</v>
      </c>
      <c r="V1237" s="28" t="s">
        <v>321</v>
      </c>
      <c r="W1237" s="28" t="s">
        <v>321</v>
      </c>
      <c r="X1237" s="28">
        <v>171</v>
      </c>
      <c r="Y1237" s="28" t="s">
        <v>321</v>
      </c>
      <c r="Z1237" s="28">
        <v>0.79</v>
      </c>
      <c r="AA1237" s="28" t="s">
        <v>321</v>
      </c>
      <c r="AB1237" s="28">
        <v>45.1</v>
      </c>
      <c r="AC1237" s="28" t="s">
        <v>321</v>
      </c>
      <c r="AD1237" s="28">
        <v>282</v>
      </c>
      <c r="AE1237" s="28" t="s">
        <v>321</v>
      </c>
      <c r="AG1237" s="13">
        <v>256</v>
      </c>
      <c r="AH1237" s="28">
        <v>78800</v>
      </c>
      <c r="AI1237" s="28">
        <v>20800</v>
      </c>
      <c r="AJ1237" s="28">
        <v>3.5</v>
      </c>
      <c r="AK1237" s="28" t="s">
        <v>321</v>
      </c>
      <c r="AL1237" s="28" t="s">
        <v>321</v>
      </c>
      <c r="AM1237" s="28">
        <v>49.7</v>
      </c>
    </row>
    <row r="1238" spans="1:39" x14ac:dyDescent="0.3">
      <c r="A1238" s="67">
        <v>43538</v>
      </c>
      <c r="B1238" s="57">
        <v>0.39120370370370372</v>
      </c>
      <c r="C1238" s="13">
        <v>1227</v>
      </c>
      <c r="D1238" s="13">
        <v>0.79949999999999999</v>
      </c>
      <c r="E1238" s="13">
        <v>9.74</v>
      </c>
      <c r="F1238" s="13">
        <v>7.89</v>
      </c>
      <c r="G1238" s="13">
        <v>9.8000000000000007</v>
      </c>
      <c r="K1238" s="56">
        <v>8704</v>
      </c>
    </row>
    <row r="1239" spans="1:39" x14ac:dyDescent="0.3">
      <c r="A1239" s="67">
        <v>43544</v>
      </c>
      <c r="B1239" s="30">
        <v>0.4277199074074074</v>
      </c>
      <c r="C1239" s="13">
        <v>1280</v>
      </c>
      <c r="D1239" s="13">
        <v>0.83199999999999996</v>
      </c>
      <c r="E1239" s="13">
        <v>12.24</v>
      </c>
      <c r="F1239" s="13">
        <v>7.89</v>
      </c>
      <c r="G1239" s="13">
        <v>5.6</v>
      </c>
      <c r="K1239" s="56">
        <v>131</v>
      </c>
    </row>
    <row r="1240" spans="1:39" x14ac:dyDescent="0.3">
      <c r="A1240" s="67">
        <v>43549</v>
      </c>
      <c r="B1240" s="60">
        <v>0.42974537037037036</v>
      </c>
      <c r="C1240" s="13">
        <v>633</v>
      </c>
      <c r="D1240" s="13">
        <v>0.41149999999999998</v>
      </c>
      <c r="E1240" s="13">
        <v>10.93</v>
      </c>
      <c r="F1240" s="13">
        <v>7.56</v>
      </c>
      <c r="G1240" s="13">
        <v>7.8</v>
      </c>
      <c r="K1240" s="56">
        <v>1124</v>
      </c>
    </row>
    <row r="1241" spans="1:39" x14ac:dyDescent="0.3">
      <c r="A1241" s="67">
        <v>43552</v>
      </c>
      <c r="B1241" s="57">
        <v>0.41800925925925925</v>
      </c>
      <c r="C1241" s="13">
        <v>1036</v>
      </c>
      <c r="D1241" s="13">
        <v>0.67600000000000005</v>
      </c>
      <c r="E1241" s="13">
        <v>12.01</v>
      </c>
      <c r="F1241" s="13">
        <v>8.11</v>
      </c>
      <c r="G1241" s="13">
        <v>8.6999999999999993</v>
      </c>
      <c r="K1241" s="56">
        <v>262</v>
      </c>
      <c r="L1241" s="31">
        <f>AVERAGE(K1237:K1241)</f>
        <v>6882.6</v>
      </c>
      <c r="M1241" s="38">
        <f>GEOMEAN(K1237:K1241)</f>
        <v>1520.3581652234407</v>
      </c>
      <c r="N1241" s="55" t="s">
        <v>572</v>
      </c>
    </row>
    <row r="1242" spans="1:39" x14ac:dyDescent="0.3">
      <c r="A1242" s="67">
        <v>43557</v>
      </c>
      <c r="B1242" s="30">
        <v>0.42664351851851851</v>
      </c>
      <c r="C1242" s="13">
        <v>1017</v>
      </c>
      <c r="D1242" s="13">
        <v>0.66300000000000003</v>
      </c>
      <c r="E1242" s="13">
        <v>16.75</v>
      </c>
      <c r="F1242" s="13">
        <v>8</v>
      </c>
      <c r="G1242" s="13">
        <v>6.9</v>
      </c>
      <c r="K1242" s="56">
        <v>199</v>
      </c>
    </row>
    <row r="1243" spans="1:39" x14ac:dyDescent="0.3">
      <c r="A1243" s="67">
        <v>43564</v>
      </c>
      <c r="B1243" s="26">
        <v>0.44108796296296293</v>
      </c>
      <c r="C1243" s="13">
        <v>1310</v>
      </c>
      <c r="D1243" s="13">
        <v>0.85150000000000003</v>
      </c>
      <c r="E1243" s="13">
        <v>11.05</v>
      </c>
      <c r="F1243" s="13">
        <v>7.92</v>
      </c>
      <c r="G1243" s="13">
        <v>13.1</v>
      </c>
      <c r="K1243" s="56">
        <v>97</v>
      </c>
    </row>
    <row r="1244" spans="1:39" x14ac:dyDescent="0.3">
      <c r="A1244" s="67">
        <v>43573</v>
      </c>
      <c r="B1244" s="30">
        <v>0.39428240740740739</v>
      </c>
      <c r="C1244" s="13">
        <v>766</v>
      </c>
      <c r="D1244" s="13">
        <v>0.50049999999999994</v>
      </c>
      <c r="E1244" s="13">
        <v>8.1199999999999992</v>
      </c>
      <c r="F1244" s="13">
        <v>7.79</v>
      </c>
      <c r="G1244" s="13">
        <v>14.9</v>
      </c>
      <c r="K1244" s="51">
        <v>24192</v>
      </c>
    </row>
    <row r="1245" spans="1:39" x14ac:dyDescent="0.3">
      <c r="A1245" s="67">
        <v>43580</v>
      </c>
      <c r="B1245" s="30">
        <v>0.43467592592592591</v>
      </c>
      <c r="C1245" s="13">
        <v>1115</v>
      </c>
      <c r="D1245" s="13">
        <v>0.72150000000000003</v>
      </c>
      <c r="E1245" s="13">
        <v>9.6</v>
      </c>
      <c r="F1245" s="13">
        <v>7.85</v>
      </c>
      <c r="G1245" s="13">
        <v>12.7</v>
      </c>
      <c r="K1245" s="56">
        <v>256</v>
      </c>
    </row>
    <row r="1246" spans="1:39" x14ac:dyDescent="0.3">
      <c r="A1246" s="67">
        <v>43585</v>
      </c>
      <c r="B1246" s="30">
        <v>0.42393518518518519</v>
      </c>
      <c r="C1246" s="13">
        <v>1004</v>
      </c>
      <c r="D1246" s="13">
        <v>0.65</v>
      </c>
      <c r="E1246" s="13">
        <v>9.7799999999999994</v>
      </c>
      <c r="F1246" s="13">
        <v>7.91</v>
      </c>
      <c r="G1246" s="13">
        <v>12.6</v>
      </c>
      <c r="K1246" s="56">
        <v>638</v>
      </c>
      <c r="L1246" s="31">
        <f>AVERAGE(K1242:K1246)</f>
        <v>5076.3999999999996</v>
      </c>
      <c r="M1246" s="38">
        <f>GEOMEAN(K1242:K1246)</f>
        <v>597.68374647244718</v>
      </c>
      <c r="N1246" s="55" t="s">
        <v>573</v>
      </c>
    </row>
    <row r="1247" spans="1:39" x14ac:dyDescent="0.3">
      <c r="A1247" s="67">
        <v>43591</v>
      </c>
      <c r="B1247" s="30">
        <v>0.44693287037037038</v>
      </c>
      <c r="C1247" s="13">
        <v>851</v>
      </c>
      <c r="D1247" s="13">
        <v>0.55249999999999999</v>
      </c>
      <c r="E1247" s="13">
        <v>10.73</v>
      </c>
      <c r="F1247" s="13">
        <v>7.74</v>
      </c>
      <c r="G1247" s="13">
        <v>14.6</v>
      </c>
      <c r="K1247" s="56">
        <v>185</v>
      </c>
    </row>
    <row r="1248" spans="1:39" x14ac:dyDescent="0.3">
      <c r="A1248" s="67">
        <v>43594</v>
      </c>
      <c r="B1248" s="57">
        <v>0.41164351851851855</v>
      </c>
      <c r="C1248" s="13">
        <v>1071</v>
      </c>
      <c r="D1248" s="13">
        <v>0.69550000000000001</v>
      </c>
      <c r="E1248" s="13">
        <v>8.51</v>
      </c>
      <c r="F1248" s="13">
        <v>7.83</v>
      </c>
      <c r="G1248" s="13">
        <v>17.7</v>
      </c>
      <c r="K1248" s="56">
        <v>780</v>
      </c>
    </row>
    <row r="1249" spans="1:39" x14ac:dyDescent="0.3">
      <c r="A1249" s="67">
        <v>43600</v>
      </c>
      <c r="B1249" s="30">
        <v>0.43583333333333335</v>
      </c>
      <c r="C1249" s="13">
        <v>1087</v>
      </c>
      <c r="D1249" s="13">
        <v>0.70850000000000002</v>
      </c>
      <c r="E1249" s="13">
        <v>9.59</v>
      </c>
      <c r="F1249" s="13">
        <v>7.8</v>
      </c>
      <c r="G1249" s="13">
        <v>13.2</v>
      </c>
      <c r="K1249" s="56">
        <v>426</v>
      </c>
    </row>
    <row r="1250" spans="1:39" x14ac:dyDescent="0.3">
      <c r="A1250" s="67">
        <v>43608</v>
      </c>
      <c r="B1250" s="30">
        <v>0.42888888888888888</v>
      </c>
      <c r="C1250" s="13">
        <v>359.3</v>
      </c>
      <c r="D1250" s="13">
        <v>0.2334</v>
      </c>
      <c r="E1250" s="13">
        <v>7.85</v>
      </c>
      <c r="F1250" s="13">
        <v>8.0500000000000007</v>
      </c>
      <c r="G1250" s="13">
        <v>17.899999999999999</v>
      </c>
      <c r="K1250" s="56">
        <v>24192</v>
      </c>
    </row>
    <row r="1251" spans="1:39" x14ac:dyDescent="0.3">
      <c r="A1251" s="67">
        <v>43614</v>
      </c>
      <c r="B1251" s="57">
        <v>0.41270833333333329</v>
      </c>
      <c r="C1251" s="13">
        <v>1041</v>
      </c>
      <c r="D1251" s="13">
        <v>0.67600000000000005</v>
      </c>
      <c r="E1251" s="13">
        <v>7.12</v>
      </c>
      <c r="F1251" s="13">
        <v>7.94</v>
      </c>
      <c r="G1251" s="13">
        <v>19.7</v>
      </c>
      <c r="K1251" s="56">
        <v>833</v>
      </c>
      <c r="L1251" s="31">
        <f>AVERAGE(K1247:K1251)</f>
        <v>5283.2</v>
      </c>
      <c r="M1251" s="38">
        <f>GEOMEAN(K1247:K1251)</f>
        <v>1043.7549330564102</v>
      </c>
      <c r="N1251" s="55" t="s">
        <v>574</v>
      </c>
    </row>
    <row r="1252" spans="1:39" x14ac:dyDescent="0.3">
      <c r="A1252" s="67">
        <v>43621</v>
      </c>
      <c r="B1252" s="30">
        <v>0.49133101851851851</v>
      </c>
      <c r="C1252" s="13">
        <v>1066</v>
      </c>
      <c r="D1252" s="13">
        <v>0.69550000000000001</v>
      </c>
      <c r="E1252" s="13">
        <v>8.59</v>
      </c>
      <c r="F1252" s="13">
        <v>8.24</v>
      </c>
      <c r="G1252" s="13">
        <v>19.7</v>
      </c>
      <c r="K1252" s="56">
        <v>520</v>
      </c>
    </row>
    <row r="1253" spans="1:39" x14ac:dyDescent="0.3">
      <c r="A1253" s="67">
        <v>43626</v>
      </c>
      <c r="B1253" s="30">
        <v>0.44616898148148149</v>
      </c>
      <c r="C1253" s="13">
        <v>419.4</v>
      </c>
      <c r="D1253" s="13">
        <v>0.27229999999999999</v>
      </c>
      <c r="E1253" s="13">
        <v>7.23</v>
      </c>
      <c r="F1253" s="13">
        <v>7.73</v>
      </c>
      <c r="G1253" s="13">
        <v>20.3</v>
      </c>
      <c r="K1253" s="56">
        <v>7701</v>
      </c>
    </row>
    <row r="1254" spans="1:39" x14ac:dyDescent="0.3">
      <c r="A1254" s="67">
        <v>43628</v>
      </c>
      <c r="B1254" s="30">
        <v>0.41568287037037038</v>
      </c>
      <c r="C1254" s="13">
        <v>868</v>
      </c>
      <c r="D1254" s="13">
        <v>0.5655</v>
      </c>
      <c r="E1254" s="13">
        <v>7.86</v>
      </c>
      <c r="F1254" s="13">
        <v>7.7</v>
      </c>
      <c r="G1254" s="13">
        <v>17.2</v>
      </c>
      <c r="K1254" s="56">
        <v>882</v>
      </c>
    </row>
    <row r="1255" spans="1:39" x14ac:dyDescent="0.3">
      <c r="A1255" s="41">
        <v>43629</v>
      </c>
      <c r="B1255" s="30">
        <v>0.38024305555555554</v>
      </c>
      <c r="C1255" s="13">
        <v>926</v>
      </c>
      <c r="D1255" s="13">
        <v>0.60450000000000004</v>
      </c>
      <c r="E1255" s="13">
        <v>7.87</v>
      </c>
      <c r="F1255" s="13">
        <v>8.81</v>
      </c>
      <c r="G1255" s="13">
        <v>16.3</v>
      </c>
      <c r="K1255" s="56">
        <v>717</v>
      </c>
      <c r="O1255" s="28" t="s">
        <v>321</v>
      </c>
      <c r="P1255" s="28">
        <v>72.5</v>
      </c>
      <c r="Q1255" s="28" t="s">
        <v>321</v>
      </c>
      <c r="R1255" s="28" t="s">
        <v>321</v>
      </c>
      <c r="S1255" s="28" t="s">
        <v>321</v>
      </c>
      <c r="T1255" s="28" t="s">
        <v>321</v>
      </c>
      <c r="U1255" s="28" t="s">
        <v>321</v>
      </c>
      <c r="V1255" s="28" t="s">
        <v>321</v>
      </c>
      <c r="W1255" s="28" t="s">
        <v>321</v>
      </c>
      <c r="X1255" s="28">
        <v>110</v>
      </c>
      <c r="Y1255" s="28" t="s">
        <v>321</v>
      </c>
      <c r="Z1255" s="28">
        <v>0.52</v>
      </c>
      <c r="AA1255" s="28" t="s">
        <v>321</v>
      </c>
      <c r="AB1255" s="28">
        <v>41.4</v>
      </c>
      <c r="AC1255" s="28" t="s">
        <v>321</v>
      </c>
      <c r="AD1255" s="28">
        <v>260</v>
      </c>
      <c r="AE1255" s="28" t="s">
        <v>321</v>
      </c>
      <c r="AG1255" s="28" t="s">
        <v>321</v>
      </c>
      <c r="AH1255" s="28">
        <v>71900</v>
      </c>
      <c r="AI1255" s="28">
        <v>19600</v>
      </c>
      <c r="AJ1255" s="28">
        <v>4</v>
      </c>
      <c r="AK1255" s="28" t="s">
        <v>321</v>
      </c>
      <c r="AL1255" s="28" t="s">
        <v>321</v>
      </c>
      <c r="AM1255" s="28">
        <v>24.5</v>
      </c>
    </row>
    <row r="1256" spans="1:39" x14ac:dyDescent="0.3">
      <c r="A1256" s="67">
        <v>43635</v>
      </c>
      <c r="B1256" s="26">
        <v>0.43695601851851856</v>
      </c>
      <c r="C1256" s="13">
        <v>603</v>
      </c>
      <c r="D1256" s="13">
        <v>0.39</v>
      </c>
      <c r="E1256" s="13">
        <v>7.25</v>
      </c>
      <c r="F1256" s="13">
        <v>7.72</v>
      </c>
      <c r="G1256" s="13">
        <v>20.3</v>
      </c>
      <c r="K1256" s="56">
        <v>7701</v>
      </c>
    </row>
    <row r="1257" spans="1:39" x14ac:dyDescent="0.3">
      <c r="A1257" s="67">
        <v>43636</v>
      </c>
      <c r="B1257" s="26">
        <v>0.43059027777777775</v>
      </c>
      <c r="C1257" s="13">
        <v>434.2</v>
      </c>
      <c r="D1257" s="13">
        <v>0.28210000000000002</v>
      </c>
      <c r="E1257" s="13">
        <v>6.77</v>
      </c>
      <c r="F1257" s="13">
        <v>7.8</v>
      </c>
      <c r="G1257" s="13">
        <v>20.399999999999999</v>
      </c>
      <c r="K1257" s="56">
        <v>11199</v>
      </c>
      <c r="L1257" s="31">
        <f>AVERAGE(K1252:K1257)</f>
        <v>4786.666666666667</v>
      </c>
      <c r="M1257" s="38">
        <f>GEOMEAN(K1252:K1257)</f>
        <v>2454.0162223097554</v>
      </c>
      <c r="N1257" s="55" t="s">
        <v>575</v>
      </c>
    </row>
    <row r="1258" spans="1:39" x14ac:dyDescent="0.3">
      <c r="A1258" s="67">
        <v>43654</v>
      </c>
      <c r="B1258" s="30">
        <v>0.42790509259259263</v>
      </c>
      <c r="C1258" s="13">
        <v>733</v>
      </c>
      <c r="D1258" s="13">
        <v>0.47449999999999998</v>
      </c>
      <c r="E1258" s="13">
        <v>6.61</v>
      </c>
      <c r="F1258" s="13">
        <v>7.74</v>
      </c>
      <c r="G1258" s="13">
        <v>22</v>
      </c>
      <c r="K1258" s="56">
        <v>1616</v>
      </c>
    </row>
    <row r="1259" spans="1:39" x14ac:dyDescent="0.3">
      <c r="A1259" s="67">
        <v>43661</v>
      </c>
      <c r="B1259" s="57">
        <v>0.42193287037037036</v>
      </c>
      <c r="C1259" s="13">
        <v>512</v>
      </c>
      <c r="D1259" s="13">
        <v>0.33279999999999998</v>
      </c>
      <c r="E1259" s="13">
        <v>5.66</v>
      </c>
      <c r="F1259" s="13">
        <v>7.79</v>
      </c>
      <c r="G1259" s="13">
        <v>22.4</v>
      </c>
      <c r="K1259" s="56">
        <v>1354</v>
      </c>
    </row>
    <row r="1260" spans="1:39" x14ac:dyDescent="0.3">
      <c r="A1260" s="67">
        <v>43663</v>
      </c>
      <c r="B1260" s="30">
        <v>0.3989583333333333</v>
      </c>
      <c r="C1260" s="13">
        <v>278.7</v>
      </c>
      <c r="D1260" s="13">
        <v>0.18140000000000001</v>
      </c>
      <c r="E1260" s="13">
        <v>6.93</v>
      </c>
      <c r="F1260" s="13">
        <v>8.14</v>
      </c>
      <c r="G1260" s="13">
        <v>24.2</v>
      </c>
      <c r="K1260" s="56">
        <v>17329</v>
      </c>
      <c r="O1260" s="28" t="s">
        <v>321</v>
      </c>
      <c r="P1260" s="28">
        <v>27.8</v>
      </c>
      <c r="Q1260" s="28" t="s">
        <v>321</v>
      </c>
      <c r="R1260" s="28" t="s">
        <v>321</v>
      </c>
      <c r="S1260" s="28" t="s">
        <v>321</v>
      </c>
      <c r="T1260" s="28" t="s">
        <v>321</v>
      </c>
      <c r="U1260" s="28" t="s">
        <v>321</v>
      </c>
      <c r="V1260" s="28" t="s">
        <v>321</v>
      </c>
      <c r="W1260" s="28" t="s">
        <v>321</v>
      </c>
      <c r="X1260" s="28">
        <v>29.6</v>
      </c>
      <c r="Y1260" s="28" t="s">
        <v>321</v>
      </c>
      <c r="Z1260" s="28">
        <v>0.79</v>
      </c>
      <c r="AA1260" s="28" t="s">
        <v>321</v>
      </c>
      <c r="AB1260" s="28">
        <v>9.6999999999999993</v>
      </c>
      <c r="AC1260" s="28" t="s">
        <v>321</v>
      </c>
      <c r="AD1260" s="28">
        <v>70</v>
      </c>
      <c r="AE1260" s="28" t="s">
        <v>321</v>
      </c>
      <c r="AG1260" s="28" t="s">
        <v>321</v>
      </c>
      <c r="AH1260" s="28">
        <v>21000</v>
      </c>
      <c r="AI1260" s="28">
        <v>4250</v>
      </c>
      <c r="AJ1260" s="28" t="s">
        <v>321</v>
      </c>
      <c r="AK1260" s="28" t="s">
        <v>321</v>
      </c>
      <c r="AL1260" s="28" t="s">
        <v>321</v>
      </c>
      <c r="AM1260" s="28">
        <v>26.6</v>
      </c>
    </row>
    <row r="1261" spans="1:39" x14ac:dyDescent="0.3">
      <c r="A1261" s="67">
        <v>43664</v>
      </c>
      <c r="B1261" s="57">
        <v>0.40320601851851851</v>
      </c>
      <c r="C1261" s="13">
        <v>430.3</v>
      </c>
      <c r="D1261" s="13">
        <v>0.27950000000000003</v>
      </c>
      <c r="E1261" s="13">
        <v>6.78</v>
      </c>
      <c r="F1261" s="13">
        <v>7.86</v>
      </c>
      <c r="G1261" s="13">
        <v>24.7</v>
      </c>
      <c r="K1261" s="56">
        <v>4884</v>
      </c>
    </row>
    <row r="1262" spans="1:39" x14ac:dyDescent="0.3">
      <c r="A1262" s="67">
        <v>43675</v>
      </c>
      <c r="B1262" s="30">
        <v>0.41282407407407407</v>
      </c>
      <c r="C1262" s="13">
        <v>1038</v>
      </c>
      <c r="D1262" s="13">
        <v>0.67600000000000005</v>
      </c>
      <c r="E1262" s="13">
        <v>7.21</v>
      </c>
      <c r="F1262" s="13">
        <v>7.97</v>
      </c>
      <c r="G1262" s="13">
        <v>21.9</v>
      </c>
      <c r="K1262" s="56">
        <v>546</v>
      </c>
      <c r="L1262" s="31">
        <f>AVERAGE(K1258:K1262)</f>
        <v>5145.8</v>
      </c>
      <c r="M1262" s="38">
        <f>GEOMEAN(K1258:K1262)</f>
        <v>2517.4471623609184</v>
      </c>
      <c r="N1262" s="55" t="s">
        <v>576</v>
      </c>
    </row>
    <row r="1263" spans="1:39" x14ac:dyDescent="0.3">
      <c r="A1263" s="67">
        <v>43689</v>
      </c>
      <c r="B1263" s="57">
        <v>0.41585648148148152</v>
      </c>
      <c r="C1263" s="13">
        <v>773</v>
      </c>
      <c r="D1263" s="13">
        <v>0.50049999999999994</v>
      </c>
      <c r="E1263" s="13">
        <v>6.28</v>
      </c>
      <c r="F1263" s="13">
        <v>7.85</v>
      </c>
      <c r="G1263" s="13">
        <v>21.3</v>
      </c>
      <c r="K1263" s="56">
        <v>695</v>
      </c>
    </row>
    <row r="1264" spans="1:39" x14ac:dyDescent="0.3">
      <c r="A1264" s="67">
        <v>43692</v>
      </c>
      <c r="B1264" s="30">
        <v>0.42715277777777777</v>
      </c>
      <c r="C1264" s="13">
        <v>889</v>
      </c>
      <c r="D1264" s="13">
        <v>0.57850000000000001</v>
      </c>
      <c r="E1264" s="13">
        <v>6.77</v>
      </c>
      <c r="F1264" s="13">
        <v>7.99</v>
      </c>
      <c r="G1264" s="13">
        <v>21.1</v>
      </c>
      <c r="K1264" s="56">
        <v>512</v>
      </c>
    </row>
    <row r="1265" spans="1:39" x14ac:dyDescent="0.3">
      <c r="A1265" s="67">
        <v>43698</v>
      </c>
      <c r="B1265" s="26">
        <v>0.43706018518518519</v>
      </c>
      <c r="C1265" s="13">
        <v>626</v>
      </c>
      <c r="D1265" s="13">
        <v>0.40949999999999998</v>
      </c>
      <c r="E1265" s="13">
        <v>5.88</v>
      </c>
      <c r="F1265" s="13">
        <v>7.67</v>
      </c>
      <c r="G1265" s="13">
        <v>22.3</v>
      </c>
      <c r="K1265" s="56">
        <v>2595</v>
      </c>
    </row>
    <row r="1266" spans="1:39" x14ac:dyDescent="0.3">
      <c r="A1266" s="67">
        <v>43706</v>
      </c>
      <c r="B1266" s="57">
        <v>0.41398148148148151</v>
      </c>
      <c r="C1266" s="13">
        <v>746</v>
      </c>
      <c r="D1266" s="13">
        <v>0.48749999999999999</v>
      </c>
      <c r="E1266" s="13">
        <v>6.75</v>
      </c>
      <c r="F1266" s="13">
        <v>7.75</v>
      </c>
      <c r="G1266" s="13">
        <v>18.3</v>
      </c>
      <c r="K1266" s="56">
        <v>780</v>
      </c>
      <c r="L1266" s="31">
        <f>AVERAGE(K1262:K1266)</f>
        <v>1025.5999999999999</v>
      </c>
      <c r="M1266" s="38">
        <f>GEOMEAN(K1262:K1266)</f>
        <v>829.7282456727304</v>
      </c>
      <c r="N1266" s="55" t="s">
        <v>577</v>
      </c>
    </row>
    <row r="1267" spans="1:39" x14ac:dyDescent="0.3">
      <c r="A1267" s="67">
        <v>43718</v>
      </c>
      <c r="B1267" s="26">
        <v>0.44741898148148151</v>
      </c>
      <c r="C1267" s="13">
        <v>1035</v>
      </c>
      <c r="D1267" s="13">
        <v>0.67600000000000005</v>
      </c>
      <c r="E1267" s="13">
        <v>6.24</v>
      </c>
      <c r="F1267" s="13">
        <v>7.85</v>
      </c>
      <c r="G1267" s="13">
        <v>20.5</v>
      </c>
      <c r="K1267" s="56">
        <v>644</v>
      </c>
    </row>
    <row r="1268" spans="1:39" x14ac:dyDescent="0.3">
      <c r="A1268" s="67">
        <v>43720</v>
      </c>
      <c r="B1268" s="30">
        <v>0.39416666666666672</v>
      </c>
      <c r="C1268" s="13">
        <v>1085</v>
      </c>
      <c r="D1268" s="13">
        <v>0.70199999999999996</v>
      </c>
      <c r="E1268" s="13">
        <v>6</v>
      </c>
      <c r="F1268" s="13">
        <v>7.77</v>
      </c>
      <c r="G1268" s="13">
        <v>21.9</v>
      </c>
      <c r="K1268" s="56">
        <v>1850</v>
      </c>
    </row>
    <row r="1269" spans="1:39" x14ac:dyDescent="0.3">
      <c r="A1269" s="67">
        <v>43724</v>
      </c>
      <c r="B1269" s="30">
        <v>0.42548611111111106</v>
      </c>
      <c r="C1269" s="13">
        <v>1061</v>
      </c>
      <c r="D1269" s="13">
        <v>0.68899999999999995</v>
      </c>
      <c r="E1269" s="13">
        <v>6.2</v>
      </c>
      <c r="F1269" s="13">
        <v>7.89</v>
      </c>
      <c r="G1269" s="13">
        <v>20.399999999999999</v>
      </c>
      <c r="K1269" s="56">
        <v>441</v>
      </c>
    </row>
    <row r="1270" spans="1:39" x14ac:dyDescent="0.3">
      <c r="A1270" s="67">
        <v>43731</v>
      </c>
      <c r="B1270" s="30">
        <v>0.42606481481481479</v>
      </c>
      <c r="C1270" s="13">
        <v>576</v>
      </c>
      <c r="D1270" s="13">
        <v>0.377</v>
      </c>
      <c r="E1270" s="13">
        <v>5.94</v>
      </c>
      <c r="F1270" s="13">
        <v>7.85</v>
      </c>
      <c r="G1270" s="13">
        <v>21.2</v>
      </c>
      <c r="K1270" s="56">
        <v>10462</v>
      </c>
    </row>
    <row r="1271" spans="1:39" x14ac:dyDescent="0.3">
      <c r="A1271" s="68">
        <v>43734</v>
      </c>
      <c r="B1271" s="26">
        <v>0.44142361111111111</v>
      </c>
      <c r="C1271" s="13">
        <v>689</v>
      </c>
      <c r="D1271" s="13">
        <v>0.44850000000000001</v>
      </c>
      <c r="E1271" s="13">
        <v>5.6</v>
      </c>
      <c r="F1271" s="13">
        <v>7.65</v>
      </c>
      <c r="G1271" s="13">
        <v>18.5</v>
      </c>
      <c r="K1271" s="56">
        <v>350</v>
      </c>
      <c r="L1271" s="31">
        <f>AVERAGE(K1267:K1271)</f>
        <v>2749.4</v>
      </c>
      <c r="M1271" s="38">
        <f>GEOMEAN(K1267:K1271)</f>
        <v>1139.8187295829869</v>
      </c>
      <c r="N1271" s="55" t="s">
        <v>578</v>
      </c>
    </row>
    <row r="1272" spans="1:39" x14ac:dyDescent="0.3">
      <c r="A1272" s="67">
        <v>43740</v>
      </c>
      <c r="B1272" s="30">
        <v>0.41547453703703702</v>
      </c>
      <c r="C1272" s="13">
        <v>958</v>
      </c>
      <c r="D1272" s="13">
        <v>0.624</v>
      </c>
      <c r="E1272" s="13">
        <v>4.0599999999999996</v>
      </c>
      <c r="F1272" s="13">
        <v>7.64</v>
      </c>
      <c r="G1272" s="13">
        <v>21.3</v>
      </c>
      <c r="K1272" s="56">
        <v>197</v>
      </c>
    </row>
    <row r="1273" spans="1:39" x14ac:dyDescent="0.3">
      <c r="A1273" s="67">
        <v>43746</v>
      </c>
      <c r="B1273" s="30">
        <v>0.43538194444444445</v>
      </c>
      <c r="C1273" s="13">
        <v>1131</v>
      </c>
      <c r="D1273" s="13">
        <v>0.73450000000000004</v>
      </c>
      <c r="E1273" s="13">
        <v>7.73</v>
      </c>
      <c r="F1273" s="13">
        <v>7.88</v>
      </c>
      <c r="G1273" s="13">
        <v>13.5</v>
      </c>
      <c r="K1273" s="56">
        <v>1391</v>
      </c>
      <c r="O1273" s="28" t="s">
        <v>321</v>
      </c>
      <c r="P1273" s="28">
        <v>85</v>
      </c>
      <c r="Q1273" s="28" t="s">
        <v>321</v>
      </c>
      <c r="R1273" s="28" t="s">
        <v>321</v>
      </c>
      <c r="S1273" s="28" t="s">
        <v>321</v>
      </c>
      <c r="T1273" s="28" t="s">
        <v>321</v>
      </c>
      <c r="U1273" s="28" t="s">
        <v>321</v>
      </c>
      <c r="V1273" s="28" t="s">
        <v>321</v>
      </c>
      <c r="W1273" s="28" t="s">
        <v>321</v>
      </c>
      <c r="X1273" s="28">
        <v>139</v>
      </c>
      <c r="Y1273" s="28" t="s">
        <v>321</v>
      </c>
      <c r="Z1273" s="37" t="s">
        <v>321</v>
      </c>
      <c r="AA1273" s="28" t="s">
        <v>321</v>
      </c>
      <c r="AB1273" s="28">
        <v>58.8</v>
      </c>
      <c r="AC1273" s="28" t="s">
        <v>321</v>
      </c>
      <c r="AD1273" s="28">
        <v>347</v>
      </c>
      <c r="AE1273" s="28" t="s">
        <v>321</v>
      </c>
      <c r="AG1273" s="28" t="s">
        <v>321</v>
      </c>
      <c r="AH1273" s="28">
        <v>95100</v>
      </c>
      <c r="AI1273" s="28">
        <v>26600</v>
      </c>
      <c r="AJ1273" s="28">
        <v>5.3</v>
      </c>
      <c r="AK1273" s="28" t="s">
        <v>321</v>
      </c>
      <c r="AL1273" s="28" t="s">
        <v>321</v>
      </c>
      <c r="AM1273" s="28">
        <v>16.5</v>
      </c>
    </row>
    <row r="1274" spans="1:39" x14ac:dyDescent="0.3">
      <c r="A1274" s="67">
        <v>43754</v>
      </c>
      <c r="B1274" s="30">
        <v>0.42981481481481482</v>
      </c>
      <c r="C1274" s="13">
        <v>976</v>
      </c>
      <c r="D1274" s="13">
        <v>0.63700000000000001</v>
      </c>
      <c r="E1274" s="13">
        <v>6.23</v>
      </c>
      <c r="F1274" s="13">
        <v>7.75</v>
      </c>
      <c r="G1274" s="13">
        <v>11.3</v>
      </c>
      <c r="K1274" s="56">
        <v>359</v>
      </c>
    </row>
    <row r="1275" spans="1:39" x14ac:dyDescent="0.3">
      <c r="A1275" s="67">
        <v>43762</v>
      </c>
      <c r="B1275" s="30">
        <v>0.41747685185185185</v>
      </c>
      <c r="C1275" s="13">
        <v>664</v>
      </c>
      <c r="D1275" s="13">
        <v>0.43159999999999998</v>
      </c>
      <c r="E1275" s="13">
        <v>8.61</v>
      </c>
      <c r="F1275" s="13">
        <v>7.64</v>
      </c>
      <c r="G1275" s="13">
        <v>11.4</v>
      </c>
      <c r="K1275" s="56">
        <v>581</v>
      </c>
    </row>
    <row r="1276" spans="1:39" x14ac:dyDescent="0.3">
      <c r="A1276" s="67">
        <v>43766</v>
      </c>
      <c r="B1276" s="26">
        <v>0.43905092592592593</v>
      </c>
      <c r="C1276" s="13">
        <v>575</v>
      </c>
      <c r="D1276" s="13">
        <v>0.37369999999999998</v>
      </c>
      <c r="E1276" s="13">
        <v>8.57</v>
      </c>
      <c r="F1276" s="13">
        <v>8.0500000000000007</v>
      </c>
      <c r="G1276" s="13">
        <v>10.6</v>
      </c>
      <c r="K1276" s="56">
        <v>1785</v>
      </c>
      <c r="L1276" s="31">
        <f>AVERAGE(K1272:K1276)</f>
        <v>862.6</v>
      </c>
      <c r="M1276" s="38">
        <f>GEOMEAN(K1272:K1276)</f>
        <v>633.49097413486913</v>
      </c>
      <c r="N1276" s="55" t="s">
        <v>579</v>
      </c>
    </row>
    <row r="1277" spans="1:39" x14ac:dyDescent="0.3">
      <c r="A1277" s="67">
        <v>43773</v>
      </c>
      <c r="B1277" s="30">
        <v>0.42716435185185181</v>
      </c>
      <c r="C1277" s="13">
        <v>778</v>
      </c>
      <c r="D1277" s="13">
        <v>0.50700000000000001</v>
      </c>
      <c r="E1277" s="13">
        <v>11.14</v>
      </c>
      <c r="F1277" s="13">
        <v>7.82</v>
      </c>
      <c r="G1277" s="13">
        <v>7.6</v>
      </c>
      <c r="K1277" s="56">
        <v>309</v>
      </c>
    </row>
    <row r="1278" spans="1:39" x14ac:dyDescent="0.3">
      <c r="A1278" s="67">
        <v>43775</v>
      </c>
      <c r="B1278" s="30">
        <v>0.4343981481481482</v>
      </c>
      <c r="C1278" s="13">
        <v>875</v>
      </c>
      <c r="D1278" s="13">
        <v>0.5655</v>
      </c>
      <c r="E1278" s="13">
        <v>12.47</v>
      </c>
      <c r="F1278" s="13">
        <v>7.94</v>
      </c>
      <c r="G1278" s="13">
        <v>7.1</v>
      </c>
      <c r="K1278" s="56">
        <v>94</v>
      </c>
    </row>
    <row r="1279" spans="1:39" x14ac:dyDescent="0.3">
      <c r="A1279" s="67">
        <v>43781</v>
      </c>
      <c r="B1279" s="26">
        <v>0.4658680555555556</v>
      </c>
      <c r="C1279" s="13">
        <v>1172</v>
      </c>
      <c r="D1279" s="13">
        <v>0.76049999999999995</v>
      </c>
      <c r="E1279" s="13">
        <v>13.79</v>
      </c>
      <c r="F1279" s="13">
        <v>8.0399999999999991</v>
      </c>
      <c r="G1279" s="13">
        <v>0.2</v>
      </c>
      <c r="K1279" s="56">
        <v>446</v>
      </c>
    </row>
    <row r="1280" spans="1:39" x14ac:dyDescent="0.3">
      <c r="A1280" s="67">
        <v>43787</v>
      </c>
      <c r="B1280" s="30">
        <v>0.42515046296296299</v>
      </c>
      <c r="C1280" s="13">
        <v>1561</v>
      </c>
      <c r="D1280" s="13">
        <v>1.014</v>
      </c>
      <c r="E1280" s="13">
        <v>13.02</v>
      </c>
      <c r="F1280" s="13">
        <v>7.78</v>
      </c>
      <c r="G1280" s="13">
        <v>4.2</v>
      </c>
      <c r="K1280" s="56">
        <v>85</v>
      </c>
    </row>
    <row r="1281" spans="1:14" x14ac:dyDescent="0.3">
      <c r="A1281" s="67">
        <v>43795</v>
      </c>
      <c r="B1281" s="26">
        <v>0.46385416666666668</v>
      </c>
      <c r="C1281" s="13">
        <v>879</v>
      </c>
      <c r="D1281" s="13">
        <v>0.57199999999999995</v>
      </c>
      <c r="E1281" s="13">
        <v>12.49</v>
      </c>
      <c r="F1281" s="13">
        <v>7.87</v>
      </c>
      <c r="G1281" s="13">
        <v>6.7</v>
      </c>
      <c r="K1281" s="56">
        <v>670</v>
      </c>
      <c r="L1281" s="31">
        <f>AVERAGE(K1277:K1281)</f>
        <v>320.8</v>
      </c>
      <c r="M1281" s="38">
        <f>GEOMEAN(K1277:K1281)</f>
        <v>236.36489968371305</v>
      </c>
      <c r="N1281" s="55" t="s">
        <v>580</v>
      </c>
    </row>
    <row r="1282" spans="1:14" x14ac:dyDescent="0.3">
      <c r="A1282" s="67">
        <v>43802</v>
      </c>
      <c r="B1282" s="30">
        <v>0.41934027777777777</v>
      </c>
      <c r="C1282" s="13">
        <v>791</v>
      </c>
      <c r="D1282" s="13">
        <v>0.5141</v>
      </c>
      <c r="E1282" s="13">
        <v>12.46</v>
      </c>
      <c r="F1282" s="13">
        <v>8.18</v>
      </c>
      <c r="G1282" s="13">
        <v>3.7</v>
      </c>
      <c r="K1282" s="56">
        <v>354</v>
      </c>
    </row>
    <row r="1283" spans="1:14" x14ac:dyDescent="0.3">
      <c r="A1283" s="67">
        <v>43804</v>
      </c>
      <c r="B1283" s="26">
        <v>0.44093749999999998</v>
      </c>
      <c r="C1283" s="13">
        <v>1003</v>
      </c>
      <c r="D1283" s="13">
        <v>0.65</v>
      </c>
      <c r="E1283" s="13">
        <v>13.5</v>
      </c>
      <c r="F1283" s="13">
        <v>8.11</v>
      </c>
      <c r="G1283" s="13">
        <v>4</v>
      </c>
      <c r="K1283" s="56">
        <v>84</v>
      </c>
    </row>
    <row r="1284" spans="1:14" x14ac:dyDescent="0.3">
      <c r="A1284" s="67">
        <v>43809</v>
      </c>
      <c r="B1284" s="30">
        <v>0.42042824074074076</v>
      </c>
      <c r="C1284" s="13">
        <v>592</v>
      </c>
      <c r="D1284" s="13">
        <v>0.38479999999999998</v>
      </c>
      <c r="E1284" s="13">
        <v>12.45</v>
      </c>
      <c r="F1284" s="13">
        <v>8.0399999999999991</v>
      </c>
      <c r="G1284" s="13">
        <v>4.2</v>
      </c>
      <c r="K1284" s="56">
        <v>5172</v>
      </c>
    </row>
    <row r="1285" spans="1:14" x14ac:dyDescent="0.3">
      <c r="A1285" s="67">
        <v>43815</v>
      </c>
      <c r="B1285" s="30">
        <v>0.43303240740740739</v>
      </c>
      <c r="C1285" s="13">
        <v>1340</v>
      </c>
      <c r="D1285" s="13">
        <v>0.871</v>
      </c>
      <c r="E1285" s="13">
        <v>13.88</v>
      </c>
      <c r="F1285" s="13">
        <v>8.24</v>
      </c>
      <c r="G1285" s="13">
        <v>1.7</v>
      </c>
      <c r="K1285" s="83">
        <v>723</v>
      </c>
    </row>
    <row r="1286" spans="1:14" x14ac:dyDescent="0.3">
      <c r="A1286" s="67">
        <v>43817</v>
      </c>
      <c r="B1286" s="30">
        <v>0.4067824074074074</v>
      </c>
      <c r="C1286" s="13">
        <v>4297</v>
      </c>
      <c r="D1286" s="13">
        <v>2.7949999999999999</v>
      </c>
      <c r="E1286" s="13">
        <v>14.61</v>
      </c>
      <c r="F1286" s="13">
        <v>8.01</v>
      </c>
      <c r="G1286" s="13">
        <v>0.6</v>
      </c>
      <c r="K1286" s="83">
        <v>743</v>
      </c>
      <c r="L1286" s="31">
        <f>AVERAGE(K1282:K1286)</f>
        <v>1415.2</v>
      </c>
      <c r="M1286" s="38">
        <f>GEOMEAN(K1282:K1286)</f>
        <v>607.31447871808962</v>
      </c>
      <c r="N1286" s="55" t="s">
        <v>581</v>
      </c>
    </row>
    <row r="1287" spans="1:14" x14ac:dyDescent="0.3">
      <c r="A1287" s="67">
        <v>43838</v>
      </c>
      <c r="B1287" s="30">
        <v>0.42207175925925927</v>
      </c>
      <c r="C1287" s="13">
        <v>1223</v>
      </c>
      <c r="D1287" s="13">
        <v>0.79300000000000004</v>
      </c>
      <c r="E1287" s="13">
        <v>14.65</v>
      </c>
      <c r="F1287" s="13">
        <v>8.17</v>
      </c>
      <c r="G1287" s="13">
        <v>1</v>
      </c>
      <c r="K1287" s="56">
        <v>85</v>
      </c>
    </row>
    <row r="1288" spans="1:14" x14ac:dyDescent="0.3">
      <c r="A1288" s="67">
        <v>43843</v>
      </c>
      <c r="B1288" s="26">
        <v>0.41447916666666668</v>
      </c>
      <c r="C1288" s="13">
        <v>816</v>
      </c>
      <c r="D1288" s="13">
        <v>0.53300000000000003</v>
      </c>
      <c r="E1288" s="13">
        <v>11.42</v>
      </c>
      <c r="F1288" s="13">
        <v>7.95</v>
      </c>
      <c r="G1288" s="13">
        <v>6.3</v>
      </c>
      <c r="K1288" s="56">
        <v>6488</v>
      </c>
    </row>
    <row r="1289" spans="1:14" x14ac:dyDescent="0.3">
      <c r="A1289" s="67">
        <v>43846</v>
      </c>
      <c r="B1289" s="30">
        <v>0.41216435185185185</v>
      </c>
      <c r="C1289" s="13">
        <v>1062</v>
      </c>
      <c r="D1289" s="13">
        <v>0.68899999999999995</v>
      </c>
      <c r="E1289" s="13">
        <v>12.44</v>
      </c>
      <c r="F1289" s="13">
        <v>8.11</v>
      </c>
      <c r="G1289" s="13">
        <v>4.4000000000000004</v>
      </c>
      <c r="K1289" s="56">
        <v>2723</v>
      </c>
    </row>
    <row r="1290" spans="1:14" x14ac:dyDescent="0.3">
      <c r="A1290" s="67">
        <v>43853</v>
      </c>
      <c r="B1290" s="26">
        <v>0.3904050925925926</v>
      </c>
      <c r="C1290" s="13">
        <v>1098</v>
      </c>
      <c r="D1290" s="13">
        <v>0.71499999999999997</v>
      </c>
      <c r="E1290" s="13">
        <v>14.19</v>
      </c>
      <c r="F1290" s="13">
        <v>8.16</v>
      </c>
      <c r="G1290" s="13">
        <v>1.8</v>
      </c>
      <c r="K1290" s="56">
        <v>201</v>
      </c>
    </row>
    <row r="1291" spans="1:14" x14ac:dyDescent="0.3">
      <c r="A1291" s="67">
        <v>43859</v>
      </c>
      <c r="B1291" s="30">
        <v>0.40637731481481482</v>
      </c>
      <c r="C1291" s="13">
        <v>1185</v>
      </c>
      <c r="D1291" s="13">
        <v>0.76700000000000002</v>
      </c>
      <c r="E1291" s="13">
        <v>13.72</v>
      </c>
      <c r="F1291" s="13">
        <v>8.02</v>
      </c>
      <c r="G1291" s="13">
        <v>3.5</v>
      </c>
      <c r="K1291" s="56">
        <v>148</v>
      </c>
      <c r="L1291" s="31">
        <f>AVERAGE(K1287:K1291)</f>
        <v>1929</v>
      </c>
      <c r="M1291" s="38">
        <f>GEOMEAN(K1287:K1291)</f>
        <v>537.040497152125</v>
      </c>
      <c r="N1291" s="55" t="s">
        <v>582</v>
      </c>
    </row>
    <row r="1292" spans="1:14" x14ac:dyDescent="0.3">
      <c r="A1292" s="67">
        <v>43867</v>
      </c>
      <c r="B1292" s="30">
        <v>0.42126157407407411</v>
      </c>
      <c r="C1292" s="13">
        <v>1321</v>
      </c>
      <c r="D1292" s="13">
        <v>0.85799999999999998</v>
      </c>
      <c r="E1292" s="13">
        <v>12.44</v>
      </c>
      <c r="F1292" s="13">
        <v>8.09</v>
      </c>
      <c r="G1292" s="13">
        <v>2.9</v>
      </c>
      <c r="K1292" s="56">
        <v>1014</v>
      </c>
    </row>
    <row r="1293" spans="1:14" x14ac:dyDescent="0.3">
      <c r="A1293" s="67">
        <v>43871</v>
      </c>
      <c r="B1293" s="30">
        <v>0.42942129629629627</v>
      </c>
      <c r="C1293" s="13">
        <v>583</v>
      </c>
      <c r="D1293" s="13">
        <v>0.379</v>
      </c>
      <c r="E1293" s="13">
        <v>13.35</v>
      </c>
      <c r="F1293" s="13">
        <v>7.95</v>
      </c>
      <c r="G1293" s="13">
        <v>4.2</v>
      </c>
      <c r="K1293" s="56">
        <v>24192</v>
      </c>
    </row>
    <row r="1294" spans="1:14" x14ac:dyDescent="0.3">
      <c r="A1294" s="67">
        <v>43873</v>
      </c>
      <c r="B1294" s="30">
        <v>0.40804398148148152</v>
      </c>
      <c r="C1294" s="13">
        <v>1030</v>
      </c>
      <c r="D1294" s="13">
        <v>0.66949999999999998</v>
      </c>
      <c r="E1294" s="13">
        <v>13.28</v>
      </c>
      <c r="F1294" s="13">
        <v>7.86</v>
      </c>
      <c r="G1294" s="13">
        <v>3.3</v>
      </c>
      <c r="K1294" s="56">
        <v>583</v>
      </c>
    </row>
    <row r="1295" spans="1:14" x14ac:dyDescent="0.3">
      <c r="A1295" s="67">
        <v>43879</v>
      </c>
      <c r="B1295" s="30">
        <v>0.43424768518518514</v>
      </c>
      <c r="C1295" s="13">
        <v>1288</v>
      </c>
      <c r="D1295" s="13">
        <v>0.83850000000000002</v>
      </c>
      <c r="E1295" s="13">
        <v>14.13</v>
      </c>
      <c r="F1295" s="13">
        <v>8.08</v>
      </c>
      <c r="G1295" s="13">
        <v>5.8</v>
      </c>
      <c r="K1295" s="56">
        <v>262</v>
      </c>
    </row>
    <row r="1296" spans="1:14" x14ac:dyDescent="0.3">
      <c r="A1296" s="67">
        <v>43887</v>
      </c>
      <c r="B1296" s="26">
        <v>0.43524305555555554</v>
      </c>
      <c r="C1296" s="13">
        <v>1086</v>
      </c>
      <c r="D1296" s="13">
        <v>0.70850000000000002</v>
      </c>
      <c r="E1296" s="13">
        <v>11.94</v>
      </c>
      <c r="F1296" s="13">
        <v>8</v>
      </c>
      <c r="G1296" s="13">
        <v>4.0999999999999996</v>
      </c>
      <c r="K1296" s="56">
        <v>617</v>
      </c>
      <c r="L1296" s="31">
        <f>AVERAGE(K1292:K1296)</f>
        <v>5333.6</v>
      </c>
      <c r="M1296" s="38">
        <f>GEOMEAN(K1292:K1296)</f>
        <v>1182.4776687733154</v>
      </c>
      <c r="N1296" s="55" t="s">
        <v>583</v>
      </c>
    </row>
    <row r="1297" spans="1:39" x14ac:dyDescent="0.3">
      <c r="A1297" s="67">
        <v>43895</v>
      </c>
      <c r="B1297" s="26">
        <v>0.43246527777777777</v>
      </c>
      <c r="C1297" s="13">
        <v>989</v>
      </c>
      <c r="D1297" s="13">
        <v>0.64349999999999996</v>
      </c>
      <c r="E1297" s="13">
        <v>12.67</v>
      </c>
      <c r="F1297" s="13">
        <v>7.95</v>
      </c>
      <c r="G1297" s="13">
        <v>6.4</v>
      </c>
      <c r="K1297" s="91">
        <v>119</v>
      </c>
    </row>
    <row r="1298" spans="1:39" x14ac:dyDescent="0.3">
      <c r="A1298" s="67">
        <v>43900</v>
      </c>
      <c r="B1298" s="26">
        <v>0.47357638888888887</v>
      </c>
      <c r="C1298" s="13">
        <v>1189</v>
      </c>
      <c r="D1298" s="13">
        <v>0.77349999999999997</v>
      </c>
      <c r="E1298" s="13">
        <v>10.44</v>
      </c>
      <c r="F1298" s="13">
        <v>7.92</v>
      </c>
      <c r="G1298" s="13">
        <v>9.6</v>
      </c>
      <c r="K1298" s="91">
        <v>1313</v>
      </c>
      <c r="O1298" s="28" t="s">
        <v>321</v>
      </c>
      <c r="P1298" s="28">
        <v>80.7</v>
      </c>
      <c r="Q1298" s="28" t="s">
        <v>321</v>
      </c>
      <c r="R1298" s="28" t="s">
        <v>321</v>
      </c>
      <c r="S1298" s="28" t="s">
        <v>321</v>
      </c>
      <c r="T1298" s="28" t="s">
        <v>321</v>
      </c>
      <c r="U1298" s="28" t="s">
        <v>321</v>
      </c>
      <c r="V1298" s="28" t="s">
        <v>321</v>
      </c>
      <c r="W1298" s="28" t="s">
        <v>321</v>
      </c>
      <c r="X1298" s="28">
        <v>22</v>
      </c>
      <c r="Y1298" s="28" t="s">
        <v>321</v>
      </c>
      <c r="Z1298" s="37" t="s">
        <v>321</v>
      </c>
      <c r="AA1298" s="28" t="s">
        <v>321</v>
      </c>
      <c r="AB1298" s="28">
        <v>42.4</v>
      </c>
      <c r="AC1298" s="28" t="s">
        <v>321</v>
      </c>
      <c r="AD1298" s="28">
        <v>245</v>
      </c>
      <c r="AE1298" s="28" t="s">
        <v>321</v>
      </c>
      <c r="AF1298" s="28" t="s">
        <v>112</v>
      </c>
      <c r="AG1298" s="28">
        <v>316</v>
      </c>
      <c r="AH1298" s="28">
        <v>69200</v>
      </c>
      <c r="AI1298" s="28">
        <v>17600</v>
      </c>
      <c r="AJ1298" s="28">
        <v>3.9</v>
      </c>
      <c r="AK1298" s="28" t="s">
        <v>321</v>
      </c>
      <c r="AL1298" s="28" t="s">
        <v>321</v>
      </c>
      <c r="AM1298" s="28">
        <v>26.9</v>
      </c>
    </row>
    <row r="1299" spans="1:39" x14ac:dyDescent="0.3">
      <c r="A1299" s="67">
        <v>43902</v>
      </c>
      <c r="B1299" s="26">
        <v>0.43738425925925922</v>
      </c>
      <c r="C1299" s="13">
        <v>1280</v>
      </c>
      <c r="D1299" s="13">
        <v>0.83199999999999996</v>
      </c>
      <c r="E1299" s="13">
        <v>12.43</v>
      </c>
      <c r="F1299" s="13">
        <v>8.0299999999999994</v>
      </c>
      <c r="G1299" s="13">
        <v>7.9</v>
      </c>
      <c r="K1299" s="91">
        <v>41</v>
      </c>
    </row>
    <row r="1300" spans="1:39" x14ac:dyDescent="0.3">
      <c r="A1300" s="67">
        <v>43914</v>
      </c>
      <c r="B1300" s="30">
        <v>0.41843750000000002</v>
      </c>
      <c r="C1300" s="13">
        <v>974</v>
      </c>
      <c r="D1300" s="13">
        <v>0.63049999999999995</v>
      </c>
      <c r="E1300" s="13">
        <v>13.69</v>
      </c>
      <c r="F1300" s="13">
        <v>7.76</v>
      </c>
      <c r="G1300" s="13">
        <v>6.3</v>
      </c>
      <c r="K1300" s="91">
        <v>74</v>
      </c>
    </row>
    <row r="1301" spans="1:39" x14ac:dyDescent="0.3">
      <c r="A1301" s="67">
        <v>43920</v>
      </c>
      <c r="B1301" s="26">
        <v>0.43489583333333331</v>
      </c>
      <c r="C1301" s="13">
        <v>900</v>
      </c>
      <c r="D1301" s="13">
        <v>0.58499999999999996</v>
      </c>
      <c r="E1301" s="13">
        <v>11.19</v>
      </c>
      <c r="F1301" s="13">
        <v>7.96</v>
      </c>
      <c r="G1301" s="13">
        <v>9.1</v>
      </c>
      <c r="K1301" s="91">
        <v>7270</v>
      </c>
      <c r="L1301" s="31">
        <f>AVERAGE(K1297:K1301)</f>
        <v>1763.4</v>
      </c>
      <c r="M1301" s="38">
        <f>GEOMEAN(K1297:K1301)</f>
        <v>321.71575896505828</v>
      </c>
      <c r="N1301" s="55" t="s">
        <v>585</v>
      </c>
    </row>
    <row r="1302" spans="1:39" x14ac:dyDescent="0.3">
      <c r="A1302" s="67">
        <v>43922</v>
      </c>
      <c r="B1302" s="30">
        <v>0.39187499999999997</v>
      </c>
      <c r="C1302" s="13">
        <v>937</v>
      </c>
      <c r="D1302" s="13">
        <v>0.61099999999999999</v>
      </c>
      <c r="E1302" s="13">
        <v>10.54</v>
      </c>
      <c r="F1302" s="13">
        <v>7.94</v>
      </c>
      <c r="G1302" s="13">
        <v>8.1999999999999993</v>
      </c>
      <c r="K1302" s="91">
        <v>1421</v>
      </c>
    </row>
    <row r="1303" spans="1:39" x14ac:dyDescent="0.3">
      <c r="A1303" s="67">
        <v>43928</v>
      </c>
      <c r="B1303" s="26">
        <v>0.46431712962962962</v>
      </c>
      <c r="C1303" s="13">
        <v>995</v>
      </c>
      <c r="D1303" s="13">
        <v>0.65</v>
      </c>
      <c r="E1303" s="13">
        <v>11.73</v>
      </c>
      <c r="F1303" s="13">
        <v>7.98</v>
      </c>
      <c r="G1303" s="13">
        <v>13.8</v>
      </c>
      <c r="K1303" s="91">
        <v>2282</v>
      </c>
    </row>
    <row r="1304" spans="1:39" x14ac:dyDescent="0.3">
      <c r="A1304" s="67">
        <v>43937</v>
      </c>
      <c r="B1304" s="30">
        <v>0.42410879629629633</v>
      </c>
      <c r="C1304" s="13">
        <v>1085</v>
      </c>
      <c r="D1304" s="13">
        <v>0.70199999999999996</v>
      </c>
      <c r="E1304" s="13">
        <v>13.22</v>
      </c>
      <c r="F1304" s="13">
        <v>7.87</v>
      </c>
      <c r="G1304" s="13">
        <v>5.3</v>
      </c>
      <c r="K1304" s="91">
        <v>262</v>
      </c>
    </row>
    <row r="1305" spans="1:39" x14ac:dyDescent="0.3">
      <c r="A1305" s="67">
        <v>43943</v>
      </c>
      <c r="B1305" s="26">
        <v>0.44555555555555554</v>
      </c>
      <c r="C1305" s="13">
        <v>1101</v>
      </c>
      <c r="D1305" s="13">
        <v>0.71499999999999997</v>
      </c>
      <c r="E1305" s="13">
        <v>11.85</v>
      </c>
      <c r="F1305" s="13">
        <v>7.88</v>
      </c>
      <c r="G1305" s="13">
        <v>9.3000000000000007</v>
      </c>
      <c r="K1305" s="91">
        <v>292</v>
      </c>
    </row>
    <row r="1306" spans="1:39" x14ac:dyDescent="0.3">
      <c r="A1306" s="67">
        <v>43948</v>
      </c>
      <c r="B1306" s="30">
        <v>0.40486111111111112</v>
      </c>
      <c r="C1306" s="13">
        <v>827</v>
      </c>
      <c r="D1306" s="13">
        <v>0.53949999999999998</v>
      </c>
      <c r="E1306" s="13">
        <v>10.32</v>
      </c>
      <c r="F1306" s="13">
        <v>7.94</v>
      </c>
      <c r="G1306" s="13">
        <v>10.199999999999999</v>
      </c>
      <c r="K1306" s="13">
        <v>238</v>
      </c>
      <c r="L1306" s="31">
        <f>AVERAGE(K1302:K1306)</f>
        <v>899</v>
      </c>
      <c r="M1306" s="38">
        <f>GEOMEAN(K1302:K1306)</f>
        <v>567.85069749418335</v>
      </c>
      <c r="N1306" s="55" t="s">
        <v>587</v>
      </c>
    </row>
    <row r="1307" spans="1:39" x14ac:dyDescent="0.3">
      <c r="A1307" s="41">
        <v>43962</v>
      </c>
      <c r="B1307" s="30">
        <v>0.41540509259259256</v>
      </c>
      <c r="C1307" s="13">
        <v>1028</v>
      </c>
      <c r="D1307" s="13">
        <v>0.66949999999999998</v>
      </c>
      <c r="E1307" s="13">
        <v>10.54</v>
      </c>
      <c r="F1307" s="13">
        <v>7.75</v>
      </c>
      <c r="G1307" s="13">
        <v>9.1</v>
      </c>
      <c r="K1307" s="91">
        <v>512</v>
      </c>
    </row>
    <row r="1308" spans="1:39" x14ac:dyDescent="0.3">
      <c r="A1308" s="41">
        <v>43964</v>
      </c>
      <c r="B1308" s="26">
        <v>0.4498611111111111</v>
      </c>
      <c r="C1308" s="13">
        <v>1050</v>
      </c>
      <c r="D1308" s="13">
        <v>0.6825</v>
      </c>
      <c r="E1308" s="13">
        <v>10.27</v>
      </c>
      <c r="F1308" s="13">
        <v>7.81</v>
      </c>
      <c r="G1308" s="13">
        <v>10.7</v>
      </c>
      <c r="K1308" s="91">
        <v>565</v>
      </c>
    </row>
    <row r="1309" spans="1:39" x14ac:dyDescent="0.3">
      <c r="A1309" s="41">
        <v>43971</v>
      </c>
      <c r="B1309" s="26">
        <v>0.38234953703703706</v>
      </c>
      <c r="C1309" s="13">
        <v>709</v>
      </c>
      <c r="D1309" s="13">
        <v>0.46150000000000002</v>
      </c>
      <c r="E1309" s="13">
        <v>8.9600000000000009</v>
      </c>
      <c r="F1309" s="13">
        <v>7.83</v>
      </c>
      <c r="G1309" s="13">
        <v>14.5</v>
      </c>
      <c r="K1309" s="91">
        <v>1401</v>
      </c>
    </row>
    <row r="1310" spans="1:39" x14ac:dyDescent="0.3">
      <c r="A1310" s="41">
        <v>43977</v>
      </c>
      <c r="B1310" s="26">
        <v>0.51111111111111118</v>
      </c>
      <c r="C1310" s="13">
        <v>918</v>
      </c>
      <c r="D1310" s="13">
        <v>0.59799999999999998</v>
      </c>
      <c r="E1310" s="13">
        <v>7.74</v>
      </c>
      <c r="F1310" s="13">
        <v>7.73</v>
      </c>
      <c r="G1310" s="13">
        <v>20.9</v>
      </c>
      <c r="K1310" s="91">
        <v>663</v>
      </c>
    </row>
    <row r="1311" spans="1:39" x14ac:dyDescent="0.3">
      <c r="A1311" s="41">
        <v>43979</v>
      </c>
      <c r="B1311" s="26">
        <v>0.39462962962962966</v>
      </c>
      <c r="C1311" s="13">
        <v>199.4</v>
      </c>
      <c r="D1311" s="13">
        <v>0.1293</v>
      </c>
      <c r="E1311" s="13">
        <v>6.37</v>
      </c>
      <c r="F1311" s="13">
        <v>7.95</v>
      </c>
      <c r="G1311" s="13">
        <v>19.3</v>
      </c>
      <c r="K1311" s="56">
        <v>24192</v>
      </c>
      <c r="L1311" s="31">
        <f>AVERAGE(K1307:K1311)</f>
        <v>5466.6</v>
      </c>
      <c r="M1311" s="38">
        <f>GEOMEAN(K1307:K1311)</f>
        <v>1454.0802284723279</v>
      </c>
      <c r="N1311" s="55" t="s">
        <v>588</v>
      </c>
    </row>
    <row r="1312" spans="1:39" x14ac:dyDescent="0.3">
      <c r="A1312" s="41">
        <v>43985</v>
      </c>
      <c r="B1312" s="30">
        <v>0.43190972222222218</v>
      </c>
      <c r="C1312" s="13">
        <v>1030</v>
      </c>
      <c r="D1312" s="13">
        <v>0.66949999999999998</v>
      </c>
      <c r="E1312" s="13">
        <v>7.98</v>
      </c>
      <c r="F1312" s="13">
        <v>7.68</v>
      </c>
      <c r="G1312" s="13">
        <v>19.5</v>
      </c>
      <c r="K1312" s="91">
        <v>512</v>
      </c>
    </row>
    <row r="1313" spans="1:39" x14ac:dyDescent="0.3">
      <c r="A1313" s="41">
        <v>43990</v>
      </c>
      <c r="B1313" s="26">
        <v>0.44084490740740739</v>
      </c>
      <c r="C1313" s="13">
        <v>1022</v>
      </c>
      <c r="D1313" s="13">
        <v>0.66300000000000003</v>
      </c>
      <c r="E1313" s="13">
        <v>6.63</v>
      </c>
      <c r="F1313" s="13">
        <v>7.63</v>
      </c>
      <c r="G1313" s="13">
        <v>19.100000000000001</v>
      </c>
      <c r="K1313" s="91">
        <v>554</v>
      </c>
    </row>
    <row r="1314" spans="1:39" x14ac:dyDescent="0.3">
      <c r="A1314" s="41">
        <v>44000</v>
      </c>
      <c r="B1314" s="26">
        <v>0.43912037037037038</v>
      </c>
      <c r="C1314" s="13">
        <v>972</v>
      </c>
      <c r="D1314" s="13">
        <v>0.63049999999999995</v>
      </c>
      <c r="E1314" s="13">
        <v>7.32</v>
      </c>
      <c r="F1314" s="13">
        <v>8.15</v>
      </c>
      <c r="G1314" s="13">
        <v>19.5</v>
      </c>
      <c r="K1314" s="13">
        <v>663</v>
      </c>
    </row>
    <row r="1315" spans="1:39" x14ac:dyDescent="0.3">
      <c r="A1315" s="41">
        <v>44004</v>
      </c>
      <c r="B1315" s="30">
        <v>0.41350694444444441</v>
      </c>
      <c r="C1315" s="13">
        <v>1156</v>
      </c>
      <c r="D1315" s="13">
        <v>0.754</v>
      </c>
      <c r="E1315" s="13">
        <v>7.69</v>
      </c>
      <c r="F1315" s="13">
        <v>8.02</v>
      </c>
      <c r="G1315" s="13">
        <v>20</v>
      </c>
      <c r="K1315" s="13">
        <v>4884</v>
      </c>
    </row>
    <row r="1316" spans="1:39" x14ac:dyDescent="0.3">
      <c r="A1316" s="41">
        <v>44006</v>
      </c>
      <c r="B1316" s="30">
        <v>0.38900462962962962</v>
      </c>
      <c r="C1316" s="13">
        <v>610</v>
      </c>
      <c r="D1316" s="13">
        <v>0.39650000000000002</v>
      </c>
      <c r="E1316" s="13">
        <v>7.27</v>
      </c>
      <c r="F1316" s="13">
        <v>7.64</v>
      </c>
      <c r="G1316" s="13">
        <v>19.600000000000001</v>
      </c>
      <c r="K1316" s="13">
        <v>1725</v>
      </c>
      <c r="L1316" s="31">
        <f>AVERAGE(K1312:K1316)</f>
        <v>1667.6</v>
      </c>
      <c r="M1316" s="38">
        <f>GEOMEAN(K1312:K1316)</f>
        <v>1096.4065004708343</v>
      </c>
      <c r="N1316" s="55" t="s">
        <v>589</v>
      </c>
    </row>
    <row r="1317" spans="1:39" x14ac:dyDescent="0.3">
      <c r="A1317" s="41">
        <v>44013</v>
      </c>
      <c r="B1317" s="30">
        <v>0.4224074074074074</v>
      </c>
      <c r="C1317" s="13">
        <v>586</v>
      </c>
      <c r="D1317" s="13">
        <v>0.38350000000000001</v>
      </c>
      <c r="E1317" s="13">
        <v>6.95</v>
      </c>
      <c r="F1317" s="13">
        <v>7.78</v>
      </c>
      <c r="G1317" s="13">
        <v>22.1</v>
      </c>
      <c r="K1317" s="13">
        <v>1631</v>
      </c>
    </row>
    <row r="1318" spans="1:39" x14ac:dyDescent="0.3">
      <c r="A1318" s="41">
        <v>44021</v>
      </c>
      <c r="B1318" s="30">
        <v>0.41666666666666669</v>
      </c>
      <c r="C1318" s="13">
        <v>681</v>
      </c>
      <c r="D1318" s="13">
        <v>0.442</v>
      </c>
      <c r="E1318" s="13">
        <v>6.41</v>
      </c>
      <c r="F1318" s="13">
        <v>7.76</v>
      </c>
      <c r="G1318" s="13">
        <v>23</v>
      </c>
      <c r="K1318" s="13">
        <v>1631</v>
      </c>
    </row>
    <row r="1319" spans="1:39" x14ac:dyDescent="0.3">
      <c r="A1319" s="41">
        <v>44027</v>
      </c>
      <c r="B1319" s="26">
        <v>0.4473611111111111</v>
      </c>
      <c r="C1319" s="13">
        <v>770</v>
      </c>
      <c r="D1319" s="13">
        <v>0.50049999999999994</v>
      </c>
      <c r="E1319" s="13">
        <v>5.44</v>
      </c>
      <c r="F1319" s="13">
        <v>7.68</v>
      </c>
      <c r="G1319" s="13">
        <v>21</v>
      </c>
      <c r="K1319" s="13">
        <v>382</v>
      </c>
      <c r="O1319" s="28" t="s">
        <v>321</v>
      </c>
      <c r="P1319" s="28">
        <v>70.8</v>
      </c>
      <c r="Q1319" s="28" t="s">
        <v>321</v>
      </c>
      <c r="R1319" s="28" t="s">
        <v>321</v>
      </c>
      <c r="S1319" s="28" t="s">
        <v>321</v>
      </c>
      <c r="T1319" s="28" t="s">
        <v>321</v>
      </c>
      <c r="U1319" s="28" t="s">
        <v>321</v>
      </c>
      <c r="V1319" s="28" t="s">
        <v>321</v>
      </c>
      <c r="W1319" s="28" t="s">
        <v>321</v>
      </c>
      <c r="X1319" s="28">
        <v>84.5</v>
      </c>
      <c r="Y1319" s="28" t="s">
        <v>321</v>
      </c>
      <c r="Z1319" s="37" t="s">
        <v>321</v>
      </c>
      <c r="AA1319" s="28" t="s">
        <v>321</v>
      </c>
      <c r="AB1319" s="28">
        <v>37.799999999999997</v>
      </c>
      <c r="AC1319" s="28" t="s">
        <v>321</v>
      </c>
      <c r="AD1319" s="28">
        <v>262</v>
      </c>
      <c r="AE1319" s="28" t="s">
        <v>321</v>
      </c>
      <c r="AF1319" s="28" t="s">
        <v>112</v>
      </c>
      <c r="AG1319" s="13">
        <v>222</v>
      </c>
      <c r="AH1319" s="28">
        <v>72500</v>
      </c>
      <c r="AI1319" s="28">
        <v>19700</v>
      </c>
      <c r="AJ1319" s="28">
        <v>4.8</v>
      </c>
      <c r="AK1319" s="28" t="s">
        <v>321</v>
      </c>
      <c r="AL1319" s="28" t="s">
        <v>321</v>
      </c>
      <c r="AM1319" s="28">
        <v>39.9</v>
      </c>
    </row>
    <row r="1320" spans="1:39" x14ac:dyDescent="0.3">
      <c r="A1320" s="41">
        <v>44033</v>
      </c>
      <c r="B1320" s="30">
        <v>0.42173611111111109</v>
      </c>
      <c r="C1320" s="13">
        <v>599</v>
      </c>
      <c r="D1320" s="13">
        <v>0.39</v>
      </c>
      <c r="E1320" s="13">
        <v>6.49</v>
      </c>
      <c r="F1320" s="13">
        <v>7.79</v>
      </c>
      <c r="G1320" s="13">
        <v>22.7</v>
      </c>
      <c r="K1320" s="13">
        <v>1553</v>
      </c>
    </row>
    <row r="1321" spans="1:39" x14ac:dyDescent="0.3">
      <c r="A1321" s="41">
        <v>44039</v>
      </c>
      <c r="B1321" s="30">
        <v>0.42297453703703702</v>
      </c>
      <c r="C1321" s="13">
        <v>901</v>
      </c>
      <c r="D1321" s="13">
        <v>0.58499999999999996</v>
      </c>
      <c r="E1321" s="13">
        <v>5.63</v>
      </c>
      <c r="F1321" s="13">
        <v>8</v>
      </c>
      <c r="G1321" s="13">
        <v>23.3</v>
      </c>
      <c r="K1321" s="13">
        <v>416</v>
      </c>
      <c r="L1321" s="31">
        <f>AVERAGE(K1317:K1321)</f>
        <v>1122.5999999999999</v>
      </c>
      <c r="M1321" s="38">
        <f>GEOMEAN(K1317:K1321)</f>
        <v>919.27873553337372</v>
      </c>
      <c r="N1321" s="55" t="s">
        <v>590</v>
      </c>
    </row>
    <row r="1322" spans="1:39" x14ac:dyDescent="0.3">
      <c r="A1322" s="41">
        <v>44046</v>
      </c>
      <c r="B1322" s="26">
        <v>0.4309027777777778</v>
      </c>
      <c r="C1322" s="13">
        <v>702</v>
      </c>
      <c r="D1322" s="13">
        <v>0.45500000000000002</v>
      </c>
      <c r="E1322" s="13">
        <v>6.83</v>
      </c>
      <c r="F1322" s="13">
        <v>8.08</v>
      </c>
      <c r="G1322" s="13">
        <v>20.5</v>
      </c>
      <c r="K1322" s="13">
        <v>336</v>
      </c>
    </row>
    <row r="1323" spans="1:39" x14ac:dyDescent="0.3">
      <c r="A1323" s="41">
        <v>44049</v>
      </c>
      <c r="B1323" s="30">
        <v>0.42913194444444441</v>
      </c>
      <c r="C1323" s="13">
        <v>753</v>
      </c>
      <c r="D1323" s="13">
        <v>0.48749999999999999</v>
      </c>
      <c r="E1323" s="13">
        <v>7.88</v>
      </c>
      <c r="F1323" s="13">
        <v>8.14</v>
      </c>
      <c r="G1323" s="13">
        <v>18.2</v>
      </c>
      <c r="K1323" s="13">
        <v>638</v>
      </c>
    </row>
    <row r="1324" spans="1:39" x14ac:dyDescent="0.3">
      <c r="A1324" s="41">
        <v>44055</v>
      </c>
      <c r="B1324" s="26">
        <v>0.44189814814814815</v>
      </c>
      <c r="C1324" s="13">
        <v>633</v>
      </c>
      <c r="D1324" s="13">
        <v>0.40949999999999998</v>
      </c>
      <c r="E1324" s="13">
        <v>7.23</v>
      </c>
      <c r="F1324" s="13">
        <v>8.02</v>
      </c>
      <c r="G1324" s="13">
        <v>22.2</v>
      </c>
      <c r="K1324" s="13">
        <v>1860</v>
      </c>
    </row>
    <row r="1325" spans="1:39" x14ac:dyDescent="0.3">
      <c r="A1325" s="41">
        <v>44060</v>
      </c>
      <c r="B1325" s="30">
        <v>0.41460648148148144</v>
      </c>
      <c r="C1325" s="13">
        <v>975</v>
      </c>
      <c r="D1325" s="13">
        <v>0.63700000000000001</v>
      </c>
      <c r="E1325" s="13">
        <v>7.28</v>
      </c>
      <c r="F1325" s="13">
        <v>8.08</v>
      </c>
      <c r="G1325" s="13">
        <v>20.8</v>
      </c>
      <c r="K1325" s="13">
        <v>262</v>
      </c>
    </row>
    <row r="1326" spans="1:39" x14ac:dyDescent="0.3">
      <c r="A1326" s="41">
        <v>44069</v>
      </c>
      <c r="B1326" s="30">
        <v>0.41240740740740739</v>
      </c>
      <c r="C1326" s="13">
        <v>967</v>
      </c>
      <c r="D1326" s="13">
        <v>0.63049999999999995</v>
      </c>
      <c r="E1326" s="13">
        <v>6.4</v>
      </c>
      <c r="F1326" s="13">
        <v>7.9</v>
      </c>
      <c r="G1326" s="13">
        <v>22</v>
      </c>
      <c r="K1326" s="13">
        <v>197</v>
      </c>
      <c r="L1326" s="31">
        <f>AVERAGE(K1322:K1326)</f>
        <v>658.6</v>
      </c>
      <c r="M1326" s="38">
        <f>GEOMEAN(K1322:K1326)</f>
        <v>459.92612948107097</v>
      </c>
      <c r="N1326" s="55" t="s">
        <v>591</v>
      </c>
    </row>
    <row r="1327" spans="1:39" x14ac:dyDescent="0.3">
      <c r="A1327" s="41">
        <v>44076</v>
      </c>
      <c r="B1327" s="30">
        <v>0.4205787037037037</v>
      </c>
      <c r="C1327" s="13">
        <v>789</v>
      </c>
      <c r="D1327" s="13">
        <v>0.51349999999999996</v>
      </c>
      <c r="E1327" s="13">
        <v>6.71</v>
      </c>
      <c r="F1327" s="13">
        <v>7.97</v>
      </c>
      <c r="G1327" s="13">
        <v>22.1</v>
      </c>
      <c r="K1327" s="13">
        <v>1153</v>
      </c>
    </row>
    <row r="1328" spans="1:39" x14ac:dyDescent="0.3">
      <c r="A1328" s="41">
        <v>44084</v>
      </c>
      <c r="B1328" s="26">
        <v>0.44612268518518516</v>
      </c>
      <c r="C1328" s="13">
        <v>997</v>
      </c>
      <c r="D1328" s="13">
        <v>0.65</v>
      </c>
      <c r="E1328" s="13">
        <v>6.41</v>
      </c>
      <c r="F1328" s="13">
        <v>7.65</v>
      </c>
      <c r="G1328" s="13">
        <v>21.1</v>
      </c>
      <c r="K1328" s="13">
        <v>591</v>
      </c>
    </row>
    <row r="1329" spans="1:39" x14ac:dyDescent="0.3">
      <c r="A1329" s="41">
        <v>44088</v>
      </c>
      <c r="B1329" s="30">
        <v>0.4268865740740741</v>
      </c>
      <c r="C1329" s="13">
        <v>1025</v>
      </c>
      <c r="D1329" s="13">
        <v>0.66949999999999998</v>
      </c>
      <c r="E1329" s="13">
        <v>6.9</v>
      </c>
      <c r="F1329" s="13">
        <v>7.93</v>
      </c>
      <c r="G1329" s="13">
        <v>18.8</v>
      </c>
      <c r="K1329" s="13">
        <v>457</v>
      </c>
    </row>
    <row r="1330" spans="1:39" x14ac:dyDescent="0.3">
      <c r="A1330" s="41">
        <v>44096</v>
      </c>
      <c r="B1330" s="30">
        <v>0.42798611111111112</v>
      </c>
      <c r="C1330" s="13">
        <v>1108</v>
      </c>
      <c r="D1330" s="13">
        <v>0.72150000000000003</v>
      </c>
      <c r="E1330" s="13">
        <v>8.57</v>
      </c>
      <c r="F1330" s="13">
        <v>7.97</v>
      </c>
      <c r="G1330" s="13">
        <v>14</v>
      </c>
      <c r="K1330" s="13">
        <v>565</v>
      </c>
    </row>
    <row r="1331" spans="1:39" x14ac:dyDescent="0.3">
      <c r="A1331" s="41">
        <v>44104</v>
      </c>
      <c r="B1331" s="30">
        <v>0.47923611111111114</v>
      </c>
      <c r="C1331" s="13">
        <v>1070</v>
      </c>
      <c r="D1331" s="13">
        <v>0.69550000000000001</v>
      </c>
      <c r="E1331" s="13">
        <v>9.8800000000000008</v>
      </c>
      <c r="F1331" s="13">
        <v>8.02</v>
      </c>
      <c r="G1331" s="13">
        <v>13.2</v>
      </c>
      <c r="K1331" s="13">
        <v>122</v>
      </c>
      <c r="L1331" s="31">
        <f>AVERAGE(K1327:K1331)</f>
        <v>577.6</v>
      </c>
      <c r="M1331" s="38">
        <f>GEOMEAN(K1327:K1331)</f>
        <v>463.81869896944687</v>
      </c>
      <c r="N1331" s="55" t="s">
        <v>592</v>
      </c>
    </row>
    <row r="1332" spans="1:39" x14ac:dyDescent="0.3">
      <c r="A1332" s="41">
        <v>44105</v>
      </c>
      <c r="B1332" s="30">
        <v>0.44487268518518519</v>
      </c>
      <c r="C1332" s="13">
        <v>1056</v>
      </c>
      <c r="D1332" s="13">
        <v>0.68899999999999995</v>
      </c>
      <c r="E1332" s="13">
        <v>14.54</v>
      </c>
      <c r="F1332" s="13">
        <v>7.93</v>
      </c>
      <c r="G1332" s="13">
        <v>12.6</v>
      </c>
      <c r="K1332" s="13">
        <v>314</v>
      </c>
    </row>
    <row r="1333" spans="1:39" x14ac:dyDescent="0.3">
      <c r="A1333" s="41">
        <v>44117</v>
      </c>
      <c r="B1333" s="30">
        <v>0.41291666666666665</v>
      </c>
      <c r="C1333" s="13">
        <v>1109</v>
      </c>
      <c r="D1333" s="13">
        <v>0.72150000000000003</v>
      </c>
      <c r="E1333" s="13">
        <v>6.85</v>
      </c>
      <c r="F1333" s="13">
        <v>7.63</v>
      </c>
      <c r="G1333" s="13">
        <v>12.899999999999999</v>
      </c>
      <c r="K1333" s="13">
        <v>4611</v>
      </c>
    </row>
    <row r="1334" spans="1:39" x14ac:dyDescent="0.3">
      <c r="A1334" s="41">
        <v>44118</v>
      </c>
      <c r="B1334" s="30">
        <v>0.42020833333333335</v>
      </c>
      <c r="C1334" s="13">
        <v>1152</v>
      </c>
      <c r="D1334" s="13">
        <v>0.74750000000000005</v>
      </c>
      <c r="E1334" s="13">
        <v>7.92</v>
      </c>
      <c r="F1334" s="13">
        <v>7.76</v>
      </c>
      <c r="G1334" s="13">
        <v>12.5</v>
      </c>
      <c r="K1334" s="13">
        <v>238</v>
      </c>
    </row>
    <row r="1335" spans="1:39" x14ac:dyDescent="0.3">
      <c r="A1335" s="41">
        <v>44124</v>
      </c>
      <c r="B1335" s="30">
        <v>0.4340046296296296</v>
      </c>
      <c r="C1335" s="13">
        <v>190.9</v>
      </c>
      <c r="D1335" s="13">
        <v>0.1241</v>
      </c>
      <c r="E1335" s="13">
        <v>10.199999999999999</v>
      </c>
      <c r="F1335" s="13">
        <v>7.99</v>
      </c>
      <c r="G1335" s="13">
        <v>10.399999999999999</v>
      </c>
      <c r="K1335" s="13">
        <v>12997</v>
      </c>
      <c r="O1335" s="28" t="s">
        <v>321</v>
      </c>
      <c r="P1335" s="28">
        <v>22.8</v>
      </c>
      <c r="Q1335" s="28" t="s">
        <v>321</v>
      </c>
      <c r="R1335" s="28" t="s">
        <v>321</v>
      </c>
      <c r="S1335" s="28" t="s">
        <v>321</v>
      </c>
      <c r="T1335" s="28" t="s">
        <v>321</v>
      </c>
      <c r="U1335" s="28" t="s">
        <v>321</v>
      </c>
      <c r="V1335" s="28" t="s">
        <v>321</v>
      </c>
      <c r="W1335" s="28" t="s">
        <v>321</v>
      </c>
      <c r="X1335" s="28">
        <v>27.2</v>
      </c>
      <c r="Y1335" s="28" t="s">
        <v>321</v>
      </c>
      <c r="Z1335" s="37" t="s">
        <v>321</v>
      </c>
      <c r="AA1335" s="28" t="s">
        <v>321</v>
      </c>
      <c r="AB1335" s="28">
        <v>17.7</v>
      </c>
      <c r="AC1335" s="28" t="s">
        <v>321</v>
      </c>
      <c r="AD1335" s="28">
        <v>75.599999999999994</v>
      </c>
      <c r="AE1335" s="28" t="s">
        <v>321</v>
      </c>
      <c r="AF1335" s="28" t="s">
        <v>112</v>
      </c>
      <c r="AG1335" s="13">
        <v>241</v>
      </c>
      <c r="AH1335" s="28">
        <v>23200</v>
      </c>
      <c r="AI1335" s="28">
        <v>4290</v>
      </c>
      <c r="AJ1335" s="37" t="s">
        <v>321</v>
      </c>
      <c r="AK1335" s="28" t="s">
        <v>321</v>
      </c>
      <c r="AL1335" s="28" t="s">
        <v>321</v>
      </c>
      <c r="AM1335" s="28">
        <v>13.2</v>
      </c>
    </row>
    <row r="1336" spans="1:39" x14ac:dyDescent="0.3">
      <c r="A1336" s="41">
        <v>44132</v>
      </c>
      <c r="B1336" s="26">
        <v>0.45028935185185182</v>
      </c>
      <c r="C1336" s="13">
        <v>786</v>
      </c>
      <c r="D1336" s="13">
        <v>0.51349999999999996</v>
      </c>
      <c r="E1336" s="13">
        <v>10.91</v>
      </c>
      <c r="F1336" s="13">
        <v>7.81</v>
      </c>
      <c r="G1336" s="13">
        <v>10.199999999999999</v>
      </c>
      <c r="K1336" s="13">
        <v>512</v>
      </c>
      <c r="L1336" s="31">
        <f>AVERAGE(K1332:K1336)</f>
        <v>3734.4</v>
      </c>
      <c r="M1336" s="38">
        <f>GEOMEAN(K1332:K1336)</f>
        <v>1180.5461288867214</v>
      </c>
      <c r="N1336" s="55" t="s">
        <v>594</v>
      </c>
    </row>
    <row r="1337" spans="1:39" x14ac:dyDescent="0.3">
      <c r="A1337" s="41">
        <v>44137</v>
      </c>
      <c r="B1337" s="26">
        <v>0.45473379629629629</v>
      </c>
      <c r="C1337" s="13">
        <v>822</v>
      </c>
      <c r="D1337" s="13">
        <v>0.53300000000000003</v>
      </c>
      <c r="E1337" s="13">
        <v>11.96</v>
      </c>
      <c r="F1337" s="13">
        <v>7.98</v>
      </c>
      <c r="G1337" s="13">
        <v>4.7</v>
      </c>
      <c r="K1337" s="13">
        <v>669</v>
      </c>
    </row>
    <row r="1338" spans="1:39" x14ac:dyDescent="0.3">
      <c r="A1338" s="41">
        <v>44146</v>
      </c>
      <c r="B1338" s="26">
        <v>0.45685185185185184</v>
      </c>
      <c r="C1338" s="13">
        <v>832</v>
      </c>
      <c r="D1338" s="13">
        <v>0.53949999999999998</v>
      </c>
      <c r="E1338" s="13">
        <v>8.06</v>
      </c>
      <c r="F1338" s="13">
        <v>7.77</v>
      </c>
      <c r="G1338" s="13">
        <v>12.899999999999999</v>
      </c>
      <c r="K1338" s="13">
        <v>9804</v>
      </c>
    </row>
    <row r="1339" spans="1:39" x14ac:dyDescent="0.3">
      <c r="A1339" s="41">
        <v>44151</v>
      </c>
      <c r="B1339" s="30">
        <v>0.42866898148148147</v>
      </c>
      <c r="C1339" s="13">
        <v>482.9</v>
      </c>
      <c r="D1339" s="13">
        <v>0.314</v>
      </c>
      <c r="E1339" s="13">
        <v>11.49</v>
      </c>
      <c r="F1339" s="13">
        <v>8.07</v>
      </c>
      <c r="G1339" s="13">
        <v>7.4</v>
      </c>
      <c r="K1339" s="13">
        <v>1616</v>
      </c>
    </row>
    <row r="1340" spans="1:39" x14ac:dyDescent="0.3">
      <c r="A1340" s="41">
        <v>44152</v>
      </c>
      <c r="B1340" s="30">
        <v>0.43890046296296298</v>
      </c>
      <c r="C1340" s="13">
        <v>300.8</v>
      </c>
      <c r="D1340" s="13">
        <v>0.19570000000000001</v>
      </c>
      <c r="E1340" s="13">
        <v>14.26</v>
      </c>
      <c r="F1340" s="13">
        <v>7.84</v>
      </c>
      <c r="G1340" s="13">
        <v>5.1999999999999993</v>
      </c>
      <c r="K1340" s="13">
        <v>504</v>
      </c>
    </row>
    <row r="1341" spans="1:39" x14ac:dyDescent="0.3">
      <c r="A1341" s="41">
        <v>44159</v>
      </c>
      <c r="B1341" s="30">
        <v>0.4319675925925926</v>
      </c>
      <c r="C1341" s="13">
        <v>630</v>
      </c>
      <c r="D1341" s="13">
        <v>0.40949999999999998</v>
      </c>
      <c r="E1341" s="13">
        <v>12.26</v>
      </c>
      <c r="F1341" s="13">
        <v>7.8</v>
      </c>
      <c r="G1341" s="13">
        <v>7.0000000000000009</v>
      </c>
      <c r="K1341" s="13">
        <v>504</v>
      </c>
      <c r="L1341" s="31">
        <f>AVERAGE(K1337:K1341)</f>
        <v>2619.4</v>
      </c>
      <c r="M1341" s="38">
        <f>GEOMEAN(K1337:K1341)</f>
        <v>1219.0636170262935</v>
      </c>
      <c r="N1341" s="55" t="s">
        <v>595</v>
      </c>
    </row>
    <row r="1342" spans="1:39" x14ac:dyDescent="0.3">
      <c r="A1342" s="41">
        <v>44166</v>
      </c>
      <c r="B1342" s="26">
        <v>0.43932870370370369</v>
      </c>
      <c r="C1342" s="13">
        <v>893</v>
      </c>
      <c r="D1342" s="13">
        <v>0.57850000000000001</v>
      </c>
      <c r="E1342" s="13">
        <v>13.28</v>
      </c>
      <c r="F1342" s="13">
        <v>8.01</v>
      </c>
      <c r="G1342" s="13">
        <v>4.3000000000000007</v>
      </c>
      <c r="K1342" s="13">
        <v>318</v>
      </c>
    </row>
    <row r="1343" spans="1:39" x14ac:dyDescent="0.3">
      <c r="A1343" s="41">
        <v>44174</v>
      </c>
      <c r="B1343" s="30">
        <v>0.42784722222222221</v>
      </c>
      <c r="C1343" s="13">
        <v>1046</v>
      </c>
      <c r="D1343" s="13">
        <v>0.6825</v>
      </c>
      <c r="E1343" s="13">
        <v>14.32</v>
      </c>
      <c r="F1343" s="13">
        <v>7.66</v>
      </c>
      <c r="G1343" s="13">
        <v>3.5999999999999983</v>
      </c>
      <c r="K1343" s="13">
        <v>63</v>
      </c>
    </row>
    <row r="1344" spans="1:39" x14ac:dyDescent="0.3">
      <c r="A1344" s="41">
        <v>44179</v>
      </c>
      <c r="B1344" s="30">
        <v>0.4192939814814815</v>
      </c>
      <c r="C1344" s="13">
        <v>782</v>
      </c>
      <c r="D1344" s="13">
        <v>0.50829999999999997</v>
      </c>
      <c r="E1344" s="13">
        <v>11.96</v>
      </c>
      <c r="F1344" s="13">
        <v>7.88</v>
      </c>
      <c r="G1344" s="13">
        <v>4.3000000000000007</v>
      </c>
      <c r="K1344" s="13">
        <v>233</v>
      </c>
    </row>
    <row r="1345" spans="1:39" x14ac:dyDescent="0.3">
      <c r="A1345" s="41">
        <v>44181</v>
      </c>
      <c r="B1345" s="30">
        <v>0.41946759259259259</v>
      </c>
      <c r="C1345" s="13">
        <v>1098</v>
      </c>
      <c r="D1345" s="13">
        <v>0.71499999999999997</v>
      </c>
      <c r="E1345" s="13">
        <v>14.38</v>
      </c>
      <c r="F1345" s="13">
        <v>7.62</v>
      </c>
      <c r="G1345" s="13">
        <v>1.5000000000000016</v>
      </c>
      <c r="K1345" s="13">
        <v>226</v>
      </c>
    </row>
    <row r="1346" spans="1:39" x14ac:dyDescent="0.3">
      <c r="A1346" s="41">
        <v>44194</v>
      </c>
      <c r="B1346" s="26">
        <v>0.43748842592592596</v>
      </c>
      <c r="C1346" s="13">
        <v>1061</v>
      </c>
      <c r="D1346" s="13">
        <v>0.68899999999999995</v>
      </c>
      <c r="E1346" s="13">
        <v>13.88</v>
      </c>
      <c r="F1346" s="13">
        <v>7.92</v>
      </c>
      <c r="G1346" s="13">
        <v>0.49999999999999922</v>
      </c>
      <c r="K1346" s="13">
        <v>275</v>
      </c>
      <c r="L1346" s="31">
        <f>AVERAGE(K1342:K1346)</f>
        <v>223</v>
      </c>
      <c r="M1346" s="38">
        <f>GEOMEAN(K1342:K1346)</f>
        <v>196.11596294120483</v>
      </c>
      <c r="N1346" s="55" t="s">
        <v>596</v>
      </c>
    </row>
    <row r="1347" spans="1:39" x14ac:dyDescent="0.3">
      <c r="A1347" s="41">
        <v>44202</v>
      </c>
      <c r="B1347" s="30">
        <v>0.40733796296296299</v>
      </c>
      <c r="C1347" s="13">
        <v>1085</v>
      </c>
      <c r="D1347" s="13">
        <v>0.70850000000000002</v>
      </c>
      <c r="E1347" s="13">
        <v>13.35</v>
      </c>
      <c r="F1347" s="13">
        <v>8.15</v>
      </c>
      <c r="G1347" s="13">
        <v>3.2999999999999985</v>
      </c>
      <c r="K1347" s="13">
        <v>185</v>
      </c>
    </row>
    <row r="1348" spans="1:39" x14ac:dyDescent="0.3">
      <c r="A1348" s="41">
        <v>44208</v>
      </c>
      <c r="B1348" s="26">
        <v>0.44937500000000002</v>
      </c>
      <c r="C1348" s="13">
        <v>1168</v>
      </c>
      <c r="D1348" s="13">
        <v>0.76049999999999995</v>
      </c>
      <c r="E1348" s="13">
        <v>15.5</v>
      </c>
      <c r="F1348" s="13">
        <v>8.1199999999999992</v>
      </c>
      <c r="G1348" s="13">
        <v>0.99999999999999845</v>
      </c>
      <c r="K1348" s="13">
        <v>86</v>
      </c>
    </row>
    <row r="1349" spans="1:39" x14ac:dyDescent="0.3">
      <c r="A1349" s="41">
        <v>44215</v>
      </c>
      <c r="B1349" s="30">
        <v>0.41961805555555554</v>
      </c>
      <c r="C1349" s="13">
        <v>1502</v>
      </c>
      <c r="D1349" s="13">
        <v>0.97499999999999998</v>
      </c>
      <c r="E1349" s="13">
        <v>14.58</v>
      </c>
      <c r="F1349" s="13">
        <v>8.1300000000000008</v>
      </c>
      <c r="G1349" s="13">
        <v>0.59999999999999909</v>
      </c>
      <c r="K1349" s="13">
        <v>96</v>
      </c>
    </row>
    <row r="1350" spans="1:39" x14ac:dyDescent="0.3">
      <c r="A1350" s="41">
        <v>44217</v>
      </c>
      <c r="B1350" s="30">
        <v>0.41168981481481487</v>
      </c>
      <c r="C1350" s="13">
        <v>1797</v>
      </c>
      <c r="D1350" s="13">
        <v>1.17</v>
      </c>
      <c r="E1350" s="13">
        <v>14.19</v>
      </c>
      <c r="F1350" s="13">
        <v>8.0500000000000007</v>
      </c>
      <c r="G1350" s="13">
        <v>1.1999999999999982</v>
      </c>
      <c r="K1350" s="13">
        <v>203</v>
      </c>
    </row>
    <row r="1351" spans="1:39" x14ac:dyDescent="0.3">
      <c r="A1351" s="41">
        <v>44223</v>
      </c>
      <c r="B1351" s="30">
        <v>0.44564814814814818</v>
      </c>
      <c r="C1351" s="13">
        <v>3091</v>
      </c>
      <c r="D1351" s="13">
        <v>2.0085000000000002</v>
      </c>
      <c r="E1351" s="13">
        <v>14.51</v>
      </c>
      <c r="F1351" s="13">
        <v>7.87</v>
      </c>
      <c r="G1351" s="13">
        <v>0.99999999999999845</v>
      </c>
      <c r="K1351" s="13">
        <v>545</v>
      </c>
      <c r="L1351" s="31">
        <f>AVERAGE(K1347:K1351)</f>
        <v>223</v>
      </c>
      <c r="M1351" s="38">
        <f>GEOMEAN(K1347:K1351)</f>
        <v>176.02193488500984</v>
      </c>
      <c r="N1351" s="55" t="s">
        <v>600</v>
      </c>
    </row>
    <row r="1352" spans="1:39" x14ac:dyDescent="0.3">
      <c r="A1352" s="41">
        <v>44235</v>
      </c>
      <c r="B1352" s="30">
        <v>0.39907407407407408</v>
      </c>
      <c r="C1352" s="13">
        <v>2014</v>
      </c>
      <c r="D1352" s="13">
        <v>1.3065</v>
      </c>
      <c r="E1352" s="13">
        <v>15.07</v>
      </c>
      <c r="F1352" s="13">
        <v>7.95</v>
      </c>
      <c r="G1352" s="13">
        <v>0</v>
      </c>
      <c r="K1352" s="13">
        <v>20</v>
      </c>
    </row>
    <row r="1353" spans="1:39" x14ac:dyDescent="0.3">
      <c r="A1353" s="41">
        <v>44236</v>
      </c>
      <c r="B1353" s="30">
        <v>0.47295138888888894</v>
      </c>
      <c r="C1353" s="13">
        <v>1934</v>
      </c>
      <c r="D1353" s="13">
        <v>1.2544999999999999</v>
      </c>
      <c r="E1353" s="13">
        <v>15.52</v>
      </c>
      <c r="F1353" s="13">
        <v>7.91</v>
      </c>
      <c r="G1353" s="13">
        <v>0.19999999999999968</v>
      </c>
      <c r="K1353" s="13">
        <v>20</v>
      </c>
    </row>
    <row r="1354" spans="1:39" x14ac:dyDescent="0.3">
      <c r="A1354" s="41">
        <v>44237</v>
      </c>
      <c r="B1354" s="30">
        <v>0.4289930555555555</v>
      </c>
      <c r="C1354" s="13">
        <v>1153</v>
      </c>
      <c r="D1354" s="13">
        <v>0.74750000000000005</v>
      </c>
      <c r="E1354" s="13">
        <v>14.26</v>
      </c>
      <c r="F1354" s="13">
        <v>7.72</v>
      </c>
      <c r="G1354" s="13">
        <v>0.99999999999999845</v>
      </c>
      <c r="K1354" s="13">
        <v>231</v>
      </c>
    </row>
    <row r="1355" spans="1:39" x14ac:dyDescent="0.3">
      <c r="A1355" s="41">
        <v>44249</v>
      </c>
      <c r="B1355" s="30">
        <v>0.43075231481481485</v>
      </c>
      <c r="C1355" s="13">
        <v>3600</v>
      </c>
      <c r="D1355" s="13">
        <v>2.34</v>
      </c>
      <c r="E1355" s="13">
        <v>15.53</v>
      </c>
      <c r="F1355" s="13">
        <v>8.02</v>
      </c>
      <c r="G1355" s="13">
        <v>0.69999999999999885</v>
      </c>
      <c r="K1355" s="13">
        <v>173</v>
      </c>
    </row>
    <row r="1356" spans="1:39" x14ac:dyDescent="0.3">
      <c r="A1356" s="41">
        <v>44251</v>
      </c>
      <c r="B1356" s="26">
        <v>0.44410879629629635</v>
      </c>
      <c r="C1356" s="13">
        <v>2406</v>
      </c>
      <c r="D1356" s="13">
        <v>1.5665</v>
      </c>
      <c r="E1356" s="13">
        <v>15.11</v>
      </c>
      <c r="F1356" s="13">
        <v>7.73</v>
      </c>
      <c r="G1356" s="13">
        <v>1.3000000000000018</v>
      </c>
      <c r="K1356" s="13">
        <v>907</v>
      </c>
      <c r="L1356" s="31">
        <f>AVERAGE(K1352:K1356)</f>
        <v>270.2</v>
      </c>
      <c r="M1356" s="38">
        <f>GEOMEAN(K1352:K1356)</f>
        <v>107.71224363191536</v>
      </c>
      <c r="N1356" s="55" t="s">
        <v>606</v>
      </c>
    </row>
    <row r="1357" spans="1:39" x14ac:dyDescent="0.3">
      <c r="A1357" s="41">
        <v>44259</v>
      </c>
      <c r="B1357" s="30">
        <v>0.42914351851851856</v>
      </c>
      <c r="C1357" s="13">
        <v>783</v>
      </c>
      <c r="D1357" s="13">
        <v>0.50900000000000001</v>
      </c>
      <c r="E1357" s="13">
        <v>12.78</v>
      </c>
      <c r="F1357" s="13">
        <v>7.8</v>
      </c>
      <c r="G1357" s="13">
        <v>4.9000000000000004</v>
      </c>
      <c r="K1357" s="13">
        <v>97</v>
      </c>
    </row>
    <row r="1358" spans="1:39" x14ac:dyDescent="0.3">
      <c r="A1358" s="41">
        <v>44264</v>
      </c>
      <c r="B1358" s="30">
        <v>0.4189930555555556</v>
      </c>
      <c r="C1358" s="13">
        <v>1554</v>
      </c>
      <c r="D1358" s="13">
        <v>1.0075000000000001</v>
      </c>
      <c r="E1358" s="13">
        <v>13.9</v>
      </c>
      <c r="F1358" s="13">
        <v>8.0399999999999991</v>
      </c>
      <c r="G1358" s="13">
        <v>6.8000000000000007</v>
      </c>
      <c r="K1358" s="13">
        <v>9208</v>
      </c>
      <c r="O1358" s="28" t="s">
        <v>321</v>
      </c>
      <c r="P1358" s="28">
        <v>90</v>
      </c>
      <c r="Q1358" s="28" t="s">
        <v>321</v>
      </c>
      <c r="R1358" s="28" t="s">
        <v>321</v>
      </c>
      <c r="S1358" s="28" t="s">
        <v>321</v>
      </c>
      <c r="T1358" s="28" t="s">
        <v>321</v>
      </c>
      <c r="U1358" s="28" t="s">
        <v>321</v>
      </c>
      <c r="V1358" s="28" t="s">
        <v>321</v>
      </c>
      <c r="W1358" s="28" t="s">
        <v>321</v>
      </c>
      <c r="X1358" s="28" t="s">
        <v>522</v>
      </c>
      <c r="Y1358" s="28" t="s">
        <v>522</v>
      </c>
      <c r="Z1358" s="28" t="s">
        <v>522</v>
      </c>
      <c r="AA1358" s="28" t="s">
        <v>522</v>
      </c>
      <c r="AB1358" s="28" t="s">
        <v>522</v>
      </c>
      <c r="AC1358" s="28" t="s">
        <v>522</v>
      </c>
      <c r="AD1358" s="28">
        <v>373</v>
      </c>
      <c r="AE1358" s="28" t="s">
        <v>522</v>
      </c>
      <c r="AG1358" s="13">
        <v>211</v>
      </c>
      <c r="AH1358" s="28">
        <v>10100</v>
      </c>
      <c r="AI1358" s="28">
        <v>29400</v>
      </c>
      <c r="AJ1358" s="37">
        <v>4</v>
      </c>
      <c r="AK1358" s="28" t="s">
        <v>321</v>
      </c>
      <c r="AL1358" s="28" t="s">
        <v>321</v>
      </c>
      <c r="AM1358" s="28">
        <v>26.6</v>
      </c>
    </row>
    <row r="1359" spans="1:39" x14ac:dyDescent="0.3">
      <c r="A1359" s="41">
        <v>44266</v>
      </c>
      <c r="B1359" s="26">
        <v>0.43322916666666672</v>
      </c>
      <c r="C1359" s="13">
        <v>1497</v>
      </c>
      <c r="D1359" s="13">
        <v>0.97499999999999998</v>
      </c>
      <c r="E1359" s="13">
        <v>10.199999999999999</v>
      </c>
      <c r="F1359" s="13">
        <v>7.8</v>
      </c>
      <c r="G1359" s="13">
        <v>12.3</v>
      </c>
      <c r="K1359" s="13">
        <v>246</v>
      </c>
    </row>
    <row r="1360" spans="1:39" x14ac:dyDescent="0.3">
      <c r="A1360" s="41">
        <v>44278</v>
      </c>
      <c r="B1360" s="26">
        <v>0.44460648148148146</v>
      </c>
      <c r="C1360" s="13">
        <v>1325</v>
      </c>
      <c r="D1360" s="13">
        <v>0.86450000000000005</v>
      </c>
      <c r="E1360" s="13">
        <v>10.62</v>
      </c>
      <c r="F1360" s="13">
        <v>7.72</v>
      </c>
      <c r="G1360" s="13">
        <v>10</v>
      </c>
      <c r="K1360" s="13">
        <v>148</v>
      </c>
    </row>
    <row r="1361" spans="1:14" x14ac:dyDescent="0.3">
      <c r="A1361" s="41">
        <v>44284</v>
      </c>
      <c r="B1361" s="30">
        <v>0.39671296296296293</v>
      </c>
      <c r="C1361" s="13">
        <v>1127</v>
      </c>
      <c r="D1361" s="13">
        <v>0.73450000000000004</v>
      </c>
      <c r="E1361" s="13">
        <v>12.51</v>
      </c>
      <c r="F1361" s="13">
        <v>7.81</v>
      </c>
      <c r="G1361" s="13">
        <v>6.4000000000000012</v>
      </c>
      <c r="K1361" s="13">
        <v>450</v>
      </c>
      <c r="L1361" s="31">
        <f>AVERAGE(K1357:K1361)</f>
        <v>2029.8</v>
      </c>
      <c r="M1361" s="38">
        <f>GEOMEAN(K1357:K1361)</f>
        <v>429.60494948384985</v>
      </c>
      <c r="N1361" s="55" t="s">
        <v>607</v>
      </c>
    </row>
    <row r="1362" spans="1:14" x14ac:dyDescent="0.3">
      <c r="A1362" s="32">
        <v>44291</v>
      </c>
      <c r="B1362" s="57">
        <v>0.4337152777777778</v>
      </c>
      <c r="C1362" s="13">
        <v>1254</v>
      </c>
      <c r="D1362" s="13">
        <v>0.8125</v>
      </c>
      <c r="E1362" s="13">
        <v>11.89</v>
      </c>
      <c r="F1362" s="13">
        <v>7.87</v>
      </c>
      <c r="G1362" s="13">
        <v>11.400000000000002</v>
      </c>
      <c r="K1362" s="13">
        <v>74</v>
      </c>
    </row>
    <row r="1363" spans="1:14" x14ac:dyDescent="0.3">
      <c r="A1363" s="32">
        <v>44294</v>
      </c>
      <c r="B1363" s="30">
        <v>0.41305555555555556</v>
      </c>
      <c r="C1363" s="13">
        <v>1221</v>
      </c>
      <c r="D1363" s="13">
        <v>0.79300000000000004</v>
      </c>
      <c r="E1363" s="13">
        <v>8.4499999999999993</v>
      </c>
      <c r="F1363" s="13">
        <v>7.64</v>
      </c>
      <c r="G1363" s="13">
        <v>14.9</v>
      </c>
      <c r="K1363" s="13">
        <v>813</v>
      </c>
    </row>
    <row r="1364" spans="1:14" x14ac:dyDescent="0.3">
      <c r="A1364" s="32">
        <v>44301</v>
      </c>
      <c r="B1364" s="26">
        <v>0.40820601851851851</v>
      </c>
      <c r="C1364" s="13">
        <v>1243</v>
      </c>
      <c r="D1364" s="13">
        <v>0.80600000000000005</v>
      </c>
      <c r="E1364" s="13">
        <v>10.53</v>
      </c>
      <c r="F1364" s="13">
        <v>7.75</v>
      </c>
      <c r="G1364" s="13">
        <v>9.4</v>
      </c>
      <c r="K1364" s="13">
        <v>305</v>
      </c>
    </row>
    <row r="1365" spans="1:14" x14ac:dyDescent="0.3">
      <c r="A1365" s="32">
        <v>44307</v>
      </c>
      <c r="B1365" s="26">
        <v>0.44687499999999997</v>
      </c>
      <c r="C1365" s="13">
        <v>1323</v>
      </c>
      <c r="D1365" s="13">
        <v>0.85799999999999998</v>
      </c>
      <c r="E1365" s="13">
        <v>13.4</v>
      </c>
      <c r="F1365" s="13">
        <v>8.17</v>
      </c>
      <c r="G1365" s="13">
        <v>6.3000000000000016</v>
      </c>
      <c r="K1365" s="13">
        <v>432</v>
      </c>
    </row>
    <row r="1366" spans="1:14" x14ac:dyDescent="0.3">
      <c r="A1366" s="32">
        <v>44312</v>
      </c>
      <c r="B1366" s="30">
        <v>0.41513888888888889</v>
      </c>
      <c r="C1366" s="13">
        <v>1352</v>
      </c>
      <c r="D1366" s="13">
        <v>0.87749999999999995</v>
      </c>
      <c r="E1366" s="13">
        <v>10.94</v>
      </c>
      <c r="F1366" s="13">
        <v>7.66</v>
      </c>
      <c r="G1366" s="13">
        <v>10.1</v>
      </c>
      <c r="K1366" s="13">
        <v>122</v>
      </c>
      <c r="L1366" s="31">
        <f>AVERAGE(K1362:K1366)</f>
        <v>349.2</v>
      </c>
      <c r="M1366" s="38">
        <f>GEOMEAN(K1362:K1366)</f>
        <v>249.51297615273097</v>
      </c>
      <c r="N1366" s="55" t="s">
        <v>608</v>
      </c>
    </row>
    <row r="1367" spans="1:14" x14ac:dyDescent="0.3">
      <c r="A1367" s="32">
        <v>44320</v>
      </c>
      <c r="B1367" s="26">
        <v>0.42346064814814816</v>
      </c>
      <c r="C1367" s="13">
        <v>1042</v>
      </c>
      <c r="D1367" s="13">
        <v>0.67600000000000005</v>
      </c>
      <c r="E1367" s="13">
        <v>7.65</v>
      </c>
      <c r="F1367" s="13">
        <v>7.97</v>
      </c>
      <c r="G1367" s="13">
        <v>15.799999999999999</v>
      </c>
      <c r="K1367" s="13">
        <v>448</v>
      </c>
    </row>
    <row r="1368" spans="1:14" x14ac:dyDescent="0.3">
      <c r="A1368" s="32">
        <v>44326</v>
      </c>
      <c r="B1368" s="30">
        <v>0.43952546296296297</v>
      </c>
      <c r="C1368" s="13">
        <v>931</v>
      </c>
      <c r="D1368" s="13">
        <v>0.60450000000000004</v>
      </c>
      <c r="E1368" s="13">
        <v>6.39</v>
      </c>
      <c r="F1368" s="13">
        <v>6.9</v>
      </c>
      <c r="G1368" s="13">
        <v>11.199999999999998</v>
      </c>
      <c r="K1368" s="13">
        <v>12033</v>
      </c>
    </row>
    <row r="1369" spans="1:14" x14ac:dyDescent="0.3">
      <c r="A1369" s="32">
        <v>44335</v>
      </c>
      <c r="B1369" s="30">
        <v>0.39672453703703708</v>
      </c>
      <c r="C1369" s="13">
        <v>918</v>
      </c>
      <c r="D1369" s="13">
        <v>0.59799999999999998</v>
      </c>
      <c r="E1369" s="13">
        <v>8.1999999999999993</v>
      </c>
      <c r="F1369" s="13">
        <v>7.88</v>
      </c>
      <c r="G1369" s="13">
        <v>16.5</v>
      </c>
      <c r="K1369" s="13">
        <v>7701</v>
      </c>
    </row>
    <row r="1370" spans="1:14" x14ac:dyDescent="0.3">
      <c r="A1370" s="32">
        <v>44340</v>
      </c>
      <c r="B1370" s="26">
        <v>0.42553240740740739</v>
      </c>
      <c r="C1370" s="13">
        <v>1178</v>
      </c>
      <c r="D1370" s="13">
        <v>0.76700000000000002</v>
      </c>
      <c r="E1370" s="13">
        <v>7.88</v>
      </c>
      <c r="F1370" s="13">
        <v>7.7</v>
      </c>
      <c r="G1370" s="13">
        <v>19.699999999999996</v>
      </c>
      <c r="K1370" s="13">
        <v>86</v>
      </c>
      <c r="L1370" s="31">
        <f>AVERAGE(K1366:K1370)</f>
        <v>4078</v>
      </c>
      <c r="M1370" s="38">
        <f>GEOMEAN(K1366:K1370)</f>
        <v>846.85970168663175</v>
      </c>
      <c r="N1370" s="55" t="s">
        <v>609</v>
      </c>
    </row>
    <row r="1371" spans="1:14" x14ac:dyDescent="0.3">
      <c r="A1371" s="41">
        <v>44356</v>
      </c>
      <c r="B1371" s="26">
        <v>0.3744675925925926</v>
      </c>
      <c r="C1371" s="13">
        <v>176.5</v>
      </c>
      <c r="D1371" s="13">
        <v>0.1144</v>
      </c>
      <c r="E1371" s="13">
        <v>7.18</v>
      </c>
      <c r="F1371" s="13">
        <v>7.57</v>
      </c>
      <c r="G1371" s="13">
        <v>20.700000000000003</v>
      </c>
      <c r="K1371" s="13">
        <v>17329</v>
      </c>
    </row>
    <row r="1372" spans="1:14" x14ac:dyDescent="0.3">
      <c r="A1372" s="32">
        <v>44364</v>
      </c>
      <c r="B1372" s="26">
        <v>0.49115740740740743</v>
      </c>
      <c r="C1372" s="13">
        <v>354.9</v>
      </c>
      <c r="D1372" s="13">
        <v>0.23069999999999999</v>
      </c>
      <c r="E1372" s="13">
        <v>6.88</v>
      </c>
      <c r="F1372" s="13">
        <v>4.9800000000000004</v>
      </c>
      <c r="G1372" s="13">
        <v>19.400000000000002</v>
      </c>
      <c r="K1372" s="13">
        <v>1725</v>
      </c>
    </row>
    <row r="1373" spans="1:14" x14ac:dyDescent="0.3">
      <c r="A1373" s="32">
        <v>44368</v>
      </c>
      <c r="B1373" s="30">
        <v>0.41900462962962964</v>
      </c>
      <c r="C1373" s="13">
        <v>886</v>
      </c>
      <c r="D1373" s="13">
        <v>0.57850000000000001</v>
      </c>
      <c r="E1373" s="13">
        <v>6.69</v>
      </c>
      <c r="F1373" s="13">
        <v>7.79</v>
      </c>
      <c r="G1373" s="13">
        <v>21.599999999999998</v>
      </c>
      <c r="K1373" s="13">
        <v>738</v>
      </c>
    </row>
    <row r="1374" spans="1:14" x14ac:dyDescent="0.3">
      <c r="A1374" s="32">
        <v>44370</v>
      </c>
      <c r="B1374" s="30">
        <v>0.42981481481481482</v>
      </c>
      <c r="C1374" s="13">
        <v>982</v>
      </c>
      <c r="D1374" s="13">
        <v>0.63700000000000001</v>
      </c>
      <c r="E1374" s="13">
        <v>7.58</v>
      </c>
      <c r="F1374" s="13">
        <v>7.82</v>
      </c>
      <c r="G1374" s="13">
        <v>16.8</v>
      </c>
      <c r="K1374" s="13">
        <v>262</v>
      </c>
    </row>
    <row r="1375" spans="1:14" x14ac:dyDescent="0.3">
      <c r="A1375" s="32">
        <v>44377</v>
      </c>
      <c r="B1375" s="26">
        <v>0.42016203703703708</v>
      </c>
      <c r="C1375" s="13">
        <v>238.6</v>
      </c>
      <c r="D1375" s="13">
        <v>0.15529999999999999</v>
      </c>
      <c r="E1375" s="13">
        <v>6.35</v>
      </c>
      <c r="F1375" s="13">
        <v>7.92</v>
      </c>
      <c r="G1375" s="13">
        <v>23.000000000000004</v>
      </c>
      <c r="K1375" s="56">
        <v>24192</v>
      </c>
      <c r="L1375" s="38"/>
      <c r="M1375" s="55"/>
      <c r="N1375" s="55" t="s">
        <v>610</v>
      </c>
    </row>
    <row r="1376" spans="1:14" x14ac:dyDescent="0.3">
      <c r="A1376" s="32">
        <v>44385</v>
      </c>
      <c r="B1376" s="30">
        <v>0.39329861111111114</v>
      </c>
      <c r="C1376" s="13">
        <v>987</v>
      </c>
      <c r="D1376" s="13">
        <v>0.64349999999999996</v>
      </c>
      <c r="E1376" s="13">
        <v>6.65</v>
      </c>
      <c r="F1376" s="13">
        <v>7.95</v>
      </c>
      <c r="G1376" s="13">
        <v>22.399999999999995</v>
      </c>
      <c r="K1376" s="13">
        <v>1376</v>
      </c>
      <c r="L1376" s="27"/>
      <c r="M1376" s="28"/>
    </row>
    <row r="1377" spans="1:39" x14ac:dyDescent="0.3">
      <c r="A1377" s="41">
        <v>44391</v>
      </c>
      <c r="B1377" s="30">
        <v>0.43623842592592593</v>
      </c>
      <c r="C1377" s="13">
        <v>680</v>
      </c>
      <c r="D1377" s="13">
        <v>0.442</v>
      </c>
      <c r="E1377" s="13">
        <v>7.22</v>
      </c>
      <c r="F1377" s="13">
        <v>7.9</v>
      </c>
      <c r="G1377" s="13">
        <v>22.800000000000004</v>
      </c>
      <c r="K1377" s="13">
        <v>912</v>
      </c>
      <c r="L1377" s="27"/>
      <c r="M1377" s="28"/>
      <c r="O1377" s="28" t="s">
        <v>321</v>
      </c>
      <c r="P1377" s="28">
        <v>53.5</v>
      </c>
      <c r="Q1377" s="28" t="s">
        <v>321</v>
      </c>
      <c r="R1377" s="28" t="s">
        <v>321</v>
      </c>
      <c r="S1377" s="28" t="s">
        <v>321</v>
      </c>
      <c r="T1377" s="28" t="s">
        <v>321</v>
      </c>
      <c r="U1377" s="28" t="s">
        <v>321</v>
      </c>
      <c r="V1377" s="28" t="s">
        <v>321</v>
      </c>
      <c r="W1377" s="28" t="s">
        <v>321</v>
      </c>
      <c r="X1377" s="28">
        <v>92.2</v>
      </c>
      <c r="Y1377" s="28" t="s">
        <v>321</v>
      </c>
      <c r="Z1377" s="37" t="s">
        <v>321</v>
      </c>
      <c r="AA1377" s="28" t="s">
        <v>321</v>
      </c>
      <c r="AB1377" s="28">
        <v>26.8</v>
      </c>
      <c r="AC1377" s="28" t="s">
        <v>321</v>
      </c>
      <c r="AD1377" s="28">
        <v>193</v>
      </c>
      <c r="AE1377" s="28" t="s">
        <v>321</v>
      </c>
      <c r="AG1377" s="28" t="s">
        <v>321</v>
      </c>
      <c r="AH1377" s="28">
        <v>55500</v>
      </c>
      <c r="AI1377" s="28">
        <v>13300</v>
      </c>
      <c r="AJ1377" s="13">
        <v>3.6</v>
      </c>
      <c r="AK1377" s="28" t="s">
        <v>321</v>
      </c>
      <c r="AL1377" s="28" t="s">
        <v>321</v>
      </c>
      <c r="AM1377" s="13">
        <v>16.100000000000001</v>
      </c>
    </row>
    <row r="1378" spans="1:39" x14ac:dyDescent="0.3">
      <c r="A1378" s="32">
        <v>44396</v>
      </c>
      <c r="B1378" s="26">
        <v>0.43572916666666667</v>
      </c>
      <c r="C1378" s="13">
        <v>853</v>
      </c>
      <c r="D1378" s="13">
        <v>0.55249999999999999</v>
      </c>
      <c r="E1378" s="13">
        <v>7.16</v>
      </c>
      <c r="F1378" s="13">
        <v>7.73</v>
      </c>
      <c r="G1378" s="13">
        <v>20.700000000000003</v>
      </c>
      <c r="K1378" s="13">
        <v>6867</v>
      </c>
      <c r="L1378" s="27"/>
      <c r="M1378" s="28"/>
    </row>
    <row r="1379" spans="1:39" x14ac:dyDescent="0.3">
      <c r="A1379" s="41">
        <v>44398</v>
      </c>
      <c r="B1379" s="26">
        <v>0.43488425925925928</v>
      </c>
      <c r="C1379" s="13">
        <v>916</v>
      </c>
      <c r="D1379" s="13">
        <v>0.59799999999999998</v>
      </c>
      <c r="E1379" s="13">
        <v>6.78</v>
      </c>
      <c r="F1379" s="13">
        <v>7.71</v>
      </c>
      <c r="G1379" s="13">
        <v>20.300000000000004</v>
      </c>
      <c r="K1379" s="13">
        <v>1904</v>
      </c>
      <c r="L1379" s="27"/>
      <c r="M1379" s="28"/>
    </row>
    <row r="1380" spans="1:39" x14ac:dyDescent="0.3">
      <c r="A1380" s="41">
        <v>44405</v>
      </c>
      <c r="B1380" s="26">
        <v>0.44766203703703705</v>
      </c>
      <c r="C1380" s="13">
        <v>1039</v>
      </c>
      <c r="D1380" s="13">
        <v>0.67600000000000005</v>
      </c>
      <c r="E1380" s="13">
        <v>8.1</v>
      </c>
      <c r="F1380" s="13">
        <v>7.73</v>
      </c>
      <c r="G1380" s="13">
        <v>21.599999999999998</v>
      </c>
      <c r="K1380" s="31">
        <v>487</v>
      </c>
      <c r="L1380" s="31">
        <f>AVERAGE(K1376:K1380)</f>
        <v>2309.1999999999998</v>
      </c>
      <c r="M1380" s="38">
        <f>GEOMEAN(K1376:K1380)</f>
        <v>1515.3579961599498</v>
      </c>
      <c r="N1380" s="55" t="s">
        <v>611</v>
      </c>
    </row>
    <row r="1381" spans="1:39" x14ac:dyDescent="0.3">
      <c r="A1381" s="41">
        <v>44410</v>
      </c>
      <c r="B1381" s="30">
        <v>0.45555555555555555</v>
      </c>
      <c r="C1381" s="13">
        <v>882</v>
      </c>
      <c r="D1381" s="13">
        <v>0.57199999999999995</v>
      </c>
      <c r="E1381" s="13">
        <v>7.71</v>
      </c>
      <c r="F1381" s="13">
        <v>7.86</v>
      </c>
      <c r="G1381" s="13">
        <v>18.099999999999998</v>
      </c>
      <c r="K1381" s="13">
        <v>413</v>
      </c>
    </row>
    <row r="1382" spans="1:39" x14ac:dyDescent="0.3">
      <c r="A1382" s="41">
        <v>44413</v>
      </c>
      <c r="B1382" s="30">
        <v>0.40003472222222225</v>
      </c>
      <c r="C1382" s="13">
        <v>919</v>
      </c>
      <c r="D1382" s="13">
        <v>0.59799999999999998</v>
      </c>
      <c r="E1382" s="13">
        <v>7.31</v>
      </c>
      <c r="F1382" s="13">
        <v>7.78</v>
      </c>
      <c r="G1382" s="13">
        <v>19.2</v>
      </c>
      <c r="K1382" s="13">
        <v>706</v>
      </c>
    </row>
    <row r="1383" spans="1:39" x14ac:dyDescent="0.3">
      <c r="A1383" s="41">
        <v>44419</v>
      </c>
      <c r="B1383" s="30">
        <v>0.39042824074074073</v>
      </c>
      <c r="C1383" s="13">
        <v>1134</v>
      </c>
      <c r="D1383" s="13">
        <v>0.73450000000000004</v>
      </c>
      <c r="E1383" s="13">
        <v>6.09</v>
      </c>
      <c r="F1383" s="13">
        <v>7.85</v>
      </c>
      <c r="G1383" s="13">
        <v>24.099999999999998</v>
      </c>
      <c r="K1383" s="13">
        <v>298</v>
      </c>
    </row>
    <row r="1384" spans="1:39" x14ac:dyDescent="0.3">
      <c r="A1384" s="41">
        <v>44424</v>
      </c>
      <c r="B1384" s="26">
        <v>0.43920138888888888</v>
      </c>
      <c r="C1384" s="13">
        <v>926</v>
      </c>
      <c r="D1384" s="13">
        <v>0.60450000000000004</v>
      </c>
      <c r="E1384" s="13">
        <v>7.09</v>
      </c>
      <c r="F1384" s="13">
        <v>8.01</v>
      </c>
      <c r="G1384" s="13">
        <v>20.300000000000004</v>
      </c>
      <c r="K1384" s="13">
        <v>216</v>
      </c>
    </row>
    <row r="1385" spans="1:39" x14ac:dyDescent="0.3">
      <c r="A1385" s="41">
        <v>44433</v>
      </c>
      <c r="B1385" s="30">
        <v>0.42996527777777777</v>
      </c>
      <c r="C1385" s="13">
        <v>1018</v>
      </c>
      <c r="D1385" s="13">
        <v>0.66300000000000003</v>
      </c>
      <c r="E1385" s="13">
        <v>6.34</v>
      </c>
      <c r="F1385" s="13">
        <v>7.88</v>
      </c>
      <c r="G1385" s="13">
        <v>25.999999999999996</v>
      </c>
      <c r="K1385" s="13">
        <v>74</v>
      </c>
      <c r="L1385" s="31">
        <f>AVERAGE(K1381:K1385)</f>
        <v>341.4</v>
      </c>
      <c r="M1385" s="38">
        <f>GEOMEAN(K1381:K1385)</f>
        <v>268.2447911878441</v>
      </c>
      <c r="N1385" s="55" t="s">
        <v>612</v>
      </c>
    </row>
    <row r="1386" spans="1:39" x14ac:dyDescent="0.3">
      <c r="A1386" s="41">
        <v>44441</v>
      </c>
      <c r="B1386" s="30">
        <v>0.42944444444444446</v>
      </c>
      <c r="C1386" s="13">
        <v>355</v>
      </c>
      <c r="D1386" s="13">
        <v>0.23069999999999999</v>
      </c>
      <c r="E1386" s="13">
        <v>7.13</v>
      </c>
      <c r="F1386" s="13">
        <v>7.66</v>
      </c>
      <c r="G1386" s="13">
        <v>19.099999999999998</v>
      </c>
      <c r="K1386" s="13">
        <v>759</v>
      </c>
    </row>
    <row r="1387" spans="1:39" x14ac:dyDescent="0.3">
      <c r="A1387" s="41">
        <v>44447</v>
      </c>
      <c r="B1387" s="26">
        <v>0.39446759259259262</v>
      </c>
      <c r="C1387" s="13">
        <v>787</v>
      </c>
      <c r="D1387" s="13">
        <v>0.51349999999999996</v>
      </c>
      <c r="E1387" s="13">
        <v>6.81</v>
      </c>
      <c r="F1387" s="13">
        <v>7.77</v>
      </c>
      <c r="G1387" s="13">
        <v>21.1</v>
      </c>
      <c r="K1387" s="13">
        <v>364</v>
      </c>
    </row>
    <row r="1388" spans="1:39" x14ac:dyDescent="0.3">
      <c r="A1388" s="41">
        <v>44452</v>
      </c>
      <c r="B1388" s="30">
        <v>0.42425925925925928</v>
      </c>
      <c r="C1388" s="13">
        <v>979</v>
      </c>
      <c r="D1388" s="13">
        <v>0.63700000000000001</v>
      </c>
      <c r="E1388" s="13">
        <v>7.57</v>
      </c>
      <c r="F1388" s="13">
        <v>7.7</v>
      </c>
      <c r="G1388" s="13">
        <v>20.399999999999999</v>
      </c>
      <c r="K1388" s="13">
        <v>428</v>
      </c>
    </row>
    <row r="1389" spans="1:39" x14ac:dyDescent="0.3">
      <c r="A1389" s="41">
        <v>44460</v>
      </c>
      <c r="B1389" s="26">
        <v>0.43642361111111111</v>
      </c>
      <c r="C1389" s="13">
        <v>384.6</v>
      </c>
      <c r="D1389" s="13">
        <v>0.25019999999999998</v>
      </c>
      <c r="E1389" s="13">
        <v>6.3</v>
      </c>
      <c r="F1389" s="13">
        <v>7.68</v>
      </c>
      <c r="G1389" s="13">
        <v>22.199999999999996</v>
      </c>
      <c r="K1389" s="13">
        <v>12997</v>
      </c>
    </row>
    <row r="1390" spans="1:39" x14ac:dyDescent="0.3">
      <c r="A1390" s="32">
        <v>44469</v>
      </c>
      <c r="B1390" s="30">
        <v>0.45203703703703701</v>
      </c>
      <c r="C1390" s="13">
        <v>980</v>
      </c>
      <c r="D1390" s="13">
        <v>0.63700000000000001</v>
      </c>
      <c r="E1390" s="13">
        <v>7.27</v>
      </c>
      <c r="F1390" s="13">
        <v>7.87</v>
      </c>
      <c r="G1390" s="13">
        <v>18.299999999999997</v>
      </c>
      <c r="K1390" s="13">
        <v>9804</v>
      </c>
      <c r="L1390" s="31">
        <f>AVERAGE(K1386:K1390)</f>
        <v>4870.3999999999996</v>
      </c>
      <c r="M1390" s="38">
        <f>GEOMEAN(K1386:K1390)</f>
        <v>1720.3098263227578</v>
      </c>
      <c r="N1390" s="55" t="s">
        <v>613</v>
      </c>
    </row>
    <row r="1391" spans="1:39" x14ac:dyDescent="0.3">
      <c r="A1391" s="32">
        <v>44475</v>
      </c>
      <c r="B1391" s="30">
        <v>0.42978009259259259</v>
      </c>
      <c r="C1391" s="13">
        <v>936</v>
      </c>
      <c r="D1391" s="13">
        <v>0.61099999999999999</v>
      </c>
      <c r="E1391" s="13">
        <v>5.91</v>
      </c>
      <c r="F1391" s="13">
        <v>7.66</v>
      </c>
      <c r="G1391" s="13">
        <v>19.600000000000001</v>
      </c>
      <c r="K1391" s="13">
        <v>960</v>
      </c>
    </row>
    <row r="1392" spans="1:39" x14ac:dyDescent="0.3">
      <c r="A1392" s="32">
        <v>44480</v>
      </c>
      <c r="B1392" s="30">
        <v>0.40255787037037033</v>
      </c>
      <c r="C1392" s="13">
        <v>888</v>
      </c>
      <c r="D1392" s="13">
        <v>0.57850000000000001</v>
      </c>
      <c r="E1392" s="13">
        <v>6.1</v>
      </c>
      <c r="F1392" s="13">
        <v>7.61</v>
      </c>
      <c r="G1392" s="13">
        <v>20.399999999999999</v>
      </c>
      <c r="K1392" s="13">
        <v>2282</v>
      </c>
    </row>
    <row r="1393" spans="1:39" x14ac:dyDescent="0.3">
      <c r="A1393" s="32">
        <v>44483</v>
      </c>
      <c r="B1393" s="30">
        <v>0.40559027777777779</v>
      </c>
      <c r="C1393" s="13">
        <v>781</v>
      </c>
      <c r="D1393" s="13">
        <v>0.50700000000000001</v>
      </c>
      <c r="E1393" s="13">
        <v>5.35</v>
      </c>
      <c r="F1393" s="13">
        <v>7.61</v>
      </c>
      <c r="G1393" s="13">
        <v>18.899999999999999</v>
      </c>
      <c r="K1393" s="13">
        <v>5172</v>
      </c>
    </row>
    <row r="1394" spans="1:39" x14ac:dyDescent="0.3">
      <c r="A1394" s="41">
        <v>44488</v>
      </c>
      <c r="B1394" s="30">
        <v>0.43884259259259256</v>
      </c>
      <c r="C1394" s="13">
        <v>831</v>
      </c>
      <c r="D1394" s="13">
        <v>0.53949999999999998</v>
      </c>
      <c r="E1394" s="13">
        <v>8.3000000000000007</v>
      </c>
      <c r="F1394" s="13">
        <v>7.73</v>
      </c>
      <c r="G1394" s="13">
        <v>14.4</v>
      </c>
      <c r="K1394" s="13">
        <v>14136</v>
      </c>
      <c r="O1394" s="28" t="s">
        <v>321</v>
      </c>
      <c r="P1394" s="28">
        <v>69.400000000000006</v>
      </c>
      <c r="Q1394" s="28" t="s">
        <v>321</v>
      </c>
      <c r="R1394" s="28" t="s">
        <v>321</v>
      </c>
      <c r="S1394" s="28" t="s">
        <v>321</v>
      </c>
      <c r="T1394" s="28" t="s">
        <v>321</v>
      </c>
      <c r="U1394" s="28" t="s">
        <v>321</v>
      </c>
      <c r="V1394" s="28" t="s">
        <v>321</v>
      </c>
      <c r="W1394" s="28" t="s">
        <v>321</v>
      </c>
      <c r="X1394" s="28">
        <v>91.9</v>
      </c>
      <c r="Y1394" s="28" t="s">
        <v>321</v>
      </c>
      <c r="Z1394" s="37" t="s">
        <v>321</v>
      </c>
      <c r="AA1394" s="28" t="s">
        <v>321</v>
      </c>
      <c r="AB1394" s="28">
        <v>39.299999999999997</v>
      </c>
      <c r="AC1394" s="28">
        <v>0.35</v>
      </c>
      <c r="AD1394" s="28">
        <v>280</v>
      </c>
      <c r="AE1394" s="28" t="s">
        <v>321</v>
      </c>
      <c r="AH1394" s="28">
        <v>78900</v>
      </c>
      <c r="AI1394" s="28">
        <v>20000</v>
      </c>
      <c r="AJ1394" s="13">
        <v>4.4000000000000004</v>
      </c>
      <c r="AK1394" s="28" t="s">
        <v>321</v>
      </c>
      <c r="AL1394" s="28" t="s">
        <v>321</v>
      </c>
      <c r="AM1394" s="28">
        <v>27.3</v>
      </c>
    </row>
    <row r="1395" spans="1:39" x14ac:dyDescent="0.3">
      <c r="A1395" s="32">
        <v>44496</v>
      </c>
      <c r="B1395" s="30">
        <v>0.41690972222222222</v>
      </c>
      <c r="C1395" s="13">
        <v>665</v>
      </c>
      <c r="D1395" s="13">
        <v>0.4355</v>
      </c>
      <c r="E1395" s="13">
        <v>12.02</v>
      </c>
      <c r="F1395" s="13">
        <v>7.78</v>
      </c>
      <c r="G1395" s="13">
        <v>12.2</v>
      </c>
      <c r="K1395" s="13">
        <v>24192</v>
      </c>
      <c r="L1395" s="31">
        <f>AVERAGE(K1391:K1395)</f>
        <v>9348.4</v>
      </c>
      <c r="M1395" s="38">
        <f>GEOMEAN(K1391:K1395)</f>
        <v>5219.7384254333247</v>
      </c>
      <c r="N1395" s="55" t="s">
        <v>615</v>
      </c>
    </row>
    <row r="1396" spans="1:39" x14ac:dyDescent="0.3">
      <c r="A1396" s="32">
        <v>44501</v>
      </c>
      <c r="B1396" s="30">
        <v>0.45087962962962963</v>
      </c>
      <c r="C1396" s="13">
        <v>815</v>
      </c>
      <c r="D1396" s="13">
        <v>0.53300000000000003</v>
      </c>
      <c r="E1396" s="13">
        <v>10.76</v>
      </c>
      <c r="F1396" s="13">
        <v>8.02</v>
      </c>
      <c r="G1396" s="13">
        <v>12.799999999999999</v>
      </c>
      <c r="K1396" s="13">
        <v>6488</v>
      </c>
    </row>
    <row r="1397" spans="1:39" x14ac:dyDescent="0.3">
      <c r="A1397" s="32">
        <v>44510</v>
      </c>
      <c r="B1397" s="30">
        <v>0.47315972222222219</v>
      </c>
      <c r="C1397" s="13">
        <v>1105</v>
      </c>
      <c r="D1397" s="13">
        <v>0.71499999999999997</v>
      </c>
      <c r="E1397" s="13">
        <v>9.5399999999999991</v>
      </c>
      <c r="F1397" s="13">
        <v>7.86</v>
      </c>
      <c r="G1397" s="13">
        <v>10.6</v>
      </c>
      <c r="K1397" s="13">
        <v>1723</v>
      </c>
    </row>
    <row r="1398" spans="1:39" x14ac:dyDescent="0.3">
      <c r="A1398" s="32">
        <v>44515</v>
      </c>
      <c r="B1398" s="30">
        <v>0.41574074074074074</v>
      </c>
      <c r="C1398" s="13">
        <v>916</v>
      </c>
      <c r="D1398" s="13">
        <v>0.59799999999999998</v>
      </c>
      <c r="E1398" s="13">
        <v>10.95</v>
      </c>
      <c r="F1398" s="13">
        <v>7.76</v>
      </c>
      <c r="G1398" s="13">
        <v>4.5</v>
      </c>
      <c r="K1398" s="13">
        <v>9804</v>
      </c>
    </row>
    <row r="1399" spans="1:39" x14ac:dyDescent="0.3">
      <c r="A1399" s="32">
        <v>44523</v>
      </c>
      <c r="B1399" s="32"/>
      <c r="C1399" s="92" t="s">
        <v>821</v>
      </c>
      <c r="D1399" s="32"/>
      <c r="E1399" s="32"/>
      <c r="F1399" s="32"/>
      <c r="G1399" s="32"/>
      <c r="K1399" s="56">
        <v>24192</v>
      </c>
    </row>
    <row r="1400" spans="1:39" x14ac:dyDescent="0.3">
      <c r="A1400" s="32">
        <v>44530</v>
      </c>
      <c r="B1400" s="30">
        <v>0.41478009259259258</v>
      </c>
      <c r="C1400" s="13">
        <v>1012</v>
      </c>
      <c r="D1400" s="13">
        <v>0.65649999999999997</v>
      </c>
      <c r="E1400" s="13">
        <v>10.49</v>
      </c>
      <c r="F1400" s="13">
        <v>7.86</v>
      </c>
      <c r="G1400" s="13">
        <v>4.7</v>
      </c>
      <c r="K1400" s="56">
        <v>24192</v>
      </c>
      <c r="L1400" s="31">
        <f>AVERAGE(K1396:K1400)</f>
        <v>13279.8</v>
      </c>
      <c r="M1400" s="38">
        <f>GEOMEAN(K1396:K1400)</f>
        <v>9150.1580101191266</v>
      </c>
      <c r="N1400" s="55" t="s">
        <v>616</v>
      </c>
    </row>
    <row r="1401" spans="1:39" x14ac:dyDescent="0.3">
      <c r="A1401" s="32">
        <v>44532</v>
      </c>
      <c r="C1401" s="49" t="s">
        <v>822</v>
      </c>
    </row>
    <row r="1402" spans="1:39" x14ac:dyDescent="0.3">
      <c r="A1402" s="32">
        <v>44536</v>
      </c>
      <c r="B1402" s="30">
        <v>0.42629629629629634</v>
      </c>
      <c r="C1402" s="13">
        <v>318.3</v>
      </c>
      <c r="D1402" s="13">
        <v>0.20669999999999999</v>
      </c>
      <c r="E1402" s="13">
        <v>11.33</v>
      </c>
      <c r="F1402" s="13">
        <v>8</v>
      </c>
      <c r="G1402" s="13">
        <v>8.8000000000000007</v>
      </c>
      <c r="K1402" s="13">
        <v>8664</v>
      </c>
    </row>
    <row r="1403" spans="1:39" x14ac:dyDescent="0.3">
      <c r="A1403" s="32">
        <v>44538</v>
      </c>
      <c r="B1403" s="30">
        <v>0.42304398148148148</v>
      </c>
      <c r="C1403" s="13">
        <v>822</v>
      </c>
      <c r="D1403" s="13">
        <v>0.5343</v>
      </c>
      <c r="E1403" s="13">
        <v>16.940000000000001</v>
      </c>
      <c r="F1403" s="13">
        <v>7.93</v>
      </c>
      <c r="G1403" s="13">
        <v>1.7</v>
      </c>
      <c r="K1403" s="13">
        <v>836</v>
      </c>
    </row>
    <row r="1404" spans="1:39" x14ac:dyDescent="0.3">
      <c r="A1404" s="32">
        <v>44544</v>
      </c>
      <c r="B1404" s="30">
        <v>0.4165625</v>
      </c>
      <c r="C1404" s="13">
        <v>910</v>
      </c>
      <c r="D1404" s="13">
        <v>0.59150000000000003</v>
      </c>
      <c r="E1404" s="13">
        <v>12.51</v>
      </c>
      <c r="F1404" s="13">
        <v>7.92</v>
      </c>
      <c r="G1404" s="13">
        <v>4.5</v>
      </c>
      <c r="K1404" s="13">
        <v>1076</v>
      </c>
    </row>
    <row r="1405" spans="1:39" x14ac:dyDescent="0.3">
      <c r="A1405" s="32">
        <v>44557</v>
      </c>
      <c r="B1405" s="30">
        <v>0.43396990740740743</v>
      </c>
      <c r="C1405" s="13">
        <v>523</v>
      </c>
      <c r="D1405" s="13">
        <v>0.34</v>
      </c>
      <c r="E1405" s="49"/>
      <c r="F1405" s="13">
        <v>8.06</v>
      </c>
      <c r="G1405" s="13">
        <v>9.9</v>
      </c>
      <c r="K1405" s="13">
        <v>10462</v>
      </c>
      <c r="L1405" s="31">
        <f>AVERAGE(K1401:K1405)</f>
        <v>5259.5</v>
      </c>
      <c r="M1405" s="38">
        <f>GEOMEAN(K1401:K1405)</f>
        <v>3004.9546838453057</v>
      </c>
      <c r="N1405" s="55" t="s">
        <v>617</v>
      </c>
    </row>
    <row r="1406" spans="1:39" x14ac:dyDescent="0.3">
      <c r="A1406" s="32">
        <v>44565</v>
      </c>
      <c r="B1406" s="26">
        <v>0.42975694444444446</v>
      </c>
      <c r="C1406" s="13">
        <v>898</v>
      </c>
      <c r="D1406" s="13">
        <v>0.58499999999999996</v>
      </c>
      <c r="E1406" s="13">
        <v>12.84</v>
      </c>
      <c r="F1406" s="13">
        <v>7.86</v>
      </c>
      <c r="G1406" s="13">
        <v>3.8</v>
      </c>
      <c r="K1406" s="13">
        <v>15531</v>
      </c>
    </row>
    <row r="1407" spans="1:39" x14ac:dyDescent="0.3">
      <c r="A1407" s="32">
        <v>44574</v>
      </c>
      <c r="B1407" s="26">
        <v>0.41662037037037036</v>
      </c>
      <c r="C1407" s="13">
        <v>869</v>
      </c>
      <c r="D1407" s="13">
        <v>0.5655</v>
      </c>
      <c r="E1407" s="13">
        <v>13.43</v>
      </c>
      <c r="F1407" s="13">
        <v>8.06</v>
      </c>
      <c r="G1407" s="13">
        <v>4.5999999999999996</v>
      </c>
      <c r="K1407" s="13">
        <v>488</v>
      </c>
    </row>
    <row r="1408" spans="1:39" x14ac:dyDescent="0.3">
      <c r="A1408" s="32">
        <v>44581</v>
      </c>
      <c r="B1408" s="30">
        <v>0.41921296296296301</v>
      </c>
      <c r="C1408" s="13">
        <v>73.8</v>
      </c>
      <c r="D1408" s="13">
        <v>4.8099999999999997E-2</v>
      </c>
      <c r="E1408" s="13">
        <v>16.329999999999998</v>
      </c>
      <c r="F1408" s="13">
        <v>7.38</v>
      </c>
      <c r="G1408" s="13">
        <v>0.1</v>
      </c>
      <c r="K1408" s="13">
        <v>98</v>
      </c>
    </row>
    <row r="1409" spans="1:39" x14ac:dyDescent="0.3">
      <c r="A1409" s="32">
        <v>44587</v>
      </c>
      <c r="B1409" s="30">
        <v>0.42236111111111113</v>
      </c>
      <c r="C1409" s="13">
        <v>1279</v>
      </c>
      <c r="D1409" s="13">
        <v>0.83199999999999996</v>
      </c>
      <c r="E1409" s="13">
        <v>14.82</v>
      </c>
      <c r="F1409" s="13">
        <v>7.6</v>
      </c>
      <c r="G1409" s="13">
        <v>-0.1</v>
      </c>
      <c r="K1409" s="13">
        <v>41</v>
      </c>
    </row>
    <row r="1410" spans="1:39" x14ac:dyDescent="0.3">
      <c r="A1410" s="32">
        <v>44592</v>
      </c>
      <c r="B1410" s="26">
        <v>0.41679398148148145</v>
      </c>
      <c r="C1410" s="13">
        <v>1344</v>
      </c>
      <c r="D1410" s="13">
        <v>0.871</v>
      </c>
      <c r="E1410" s="13">
        <v>14.85</v>
      </c>
      <c r="F1410" s="13">
        <v>7.42</v>
      </c>
      <c r="G1410" s="13">
        <v>0.4</v>
      </c>
      <c r="K1410" s="13">
        <v>246</v>
      </c>
      <c r="L1410" s="31">
        <f>AVERAGE(K1407:K1411)</f>
        <v>5013</v>
      </c>
      <c r="M1410" s="38">
        <f>GEOMEAN(K1407:K1411)</f>
        <v>410.58901603977409</v>
      </c>
      <c r="N1410" s="55" t="s">
        <v>618</v>
      </c>
    </row>
    <row r="1411" spans="1:39" x14ac:dyDescent="0.3">
      <c r="A1411" s="32">
        <v>44600</v>
      </c>
      <c r="B1411" s="26">
        <v>0.43122685185185183</v>
      </c>
      <c r="C1411" s="13">
        <v>2161</v>
      </c>
      <c r="D1411" s="13">
        <v>1.4039999999999999</v>
      </c>
      <c r="E1411" s="13">
        <v>16.27</v>
      </c>
      <c r="F1411" s="13">
        <v>7.36</v>
      </c>
      <c r="G1411" s="13">
        <v>0.2</v>
      </c>
      <c r="K1411" s="56">
        <v>24192</v>
      </c>
    </row>
    <row r="1412" spans="1:39" x14ac:dyDescent="0.3">
      <c r="A1412" s="32">
        <v>44607</v>
      </c>
      <c r="B1412" s="26">
        <v>0.4246759259259259</v>
      </c>
      <c r="C1412" s="13">
        <v>1055</v>
      </c>
      <c r="D1412" s="13">
        <v>0.68899999999999995</v>
      </c>
      <c r="E1412" s="13">
        <v>14.34</v>
      </c>
      <c r="F1412" s="13">
        <v>7.86</v>
      </c>
      <c r="G1412" s="13">
        <v>0.3</v>
      </c>
      <c r="K1412" s="56">
        <v>24192</v>
      </c>
    </row>
    <row r="1413" spans="1:39" x14ac:dyDescent="0.3">
      <c r="A1413" s="32">
        <v>44609</v>
      </c>
      <c r="B1413" s="26">
        <v>0.41991898148148149</v>
      </c>
      <c r="C1413" s="13">
        <v>494</v>
      </c>
      <c r="D1413" s="13">
        <v>0.3211</v>
      </c>
      <c r="E1413" s="13">
        <v>13.62</v>
      </c>
      <c r="F1413" s="13">
        <v>8.1199999999999992</v>
      </c>
      <c r="G1413" s="13">
        <v>6.1</v>
      </c>
      <c r="K1413" s="13">
        <v>24192</v>
      </c>
    </row>
    <row r="1414" spans="1:39" x14ac:dyDescent="0.3">
      <c r="A1414" s="32">
        <v>44615</v>
      </c>
      <c r="B1414" s="30">
        <v>0.4029861111111111</v>
      </c>
      <c r="C1414" s="13">
        <v>1091</v>
      </c>
      <c r="D1414" s="13">
        <v>0.70850000000000002</v>
      </c>
      <c r="E1414" s="13">
        <v>12.68</v>
      </c>
      <c r="F1414" s="13">
        <v>7.9</v>
      </c>
      <c r="G1414" s="13">
        <v>4.4000000000000004</v>
      </c>
      <c r="K1414" s="13">
        <v>14136</v>
      </c>
    </row>
    <row r="1415" spans="1:39" x14ac:dyDescent="0.3">
      <c r="A1415" s="32">
        <v>44620</v>
      </c>
      <c r="B1415" s="30">
        <v>0.39923611111111112</v>
      </c>
      <c r="C1415" s="13">
        <v>1409</v>
      </c>
      <c r="D1415" s="13">
        <v>0.91649999999999998</v>
      </c>
      <c r="E1415" s="13">
        <v>13.37</v>
      </c>
      <c r="F1415" s="13">
        <v>7.76</v>
      </c>
      <c r="G1415" s="13">
        <v>3.3</v>
      </c>
      <c r="K1415" s="13">
        <v>3873</v>
      </c>
      <c r="L1415" s="31">
        <f>AVERAGE(K1411:K1415)</f>
        <v>18117</v>
      </c>
      <c r="M1415" s="38">
        <f>GEOMEAN(K1411:K1415)</f>
        <v>15061.834491054695</v>
      </c>
      <c r="N1415" s="55" t="s">
        <v>619</v>
      </c>
    </row>
    <row r="1416" spans="1:39" x14ac:dyDescent="0.3">
      <c r="A1416" s="32">
        <v>44623</v>
      </c>
      <c r="B1416" s="30">
        <v>0.39275462962962965</v>
      </c>
      <c r="C1416" s="13">
        <v>1337</v>
      </c>
      <c r="D1416" s="13">
        <v>0.871</v>
      </c>
      <c r="E1416" s="13">
        <v>11.86</v>
      </c>
      <c r="F1416" s="13">
        <v>7.69</v>
      </c>
      <c r="G1416" s="13">
        <v>6.1</v>
      </c>
      <c r="K1416" s="13">
        <v>2723</v>
      </c>
    </row>
    <row r="1417" spans="1:39" x14ac:dyDescent="0.3">
      <c r="A1417" s="32">
        <v>44627</v>
      </c>
      <c r="B1417" s="30">
        <v>0.4065509259259259</v>
      </c>
      <c r="C1417" s="13">
        <v>624</v>
      </c>
      <c r="D1417" s="13">
        <v>0.40560000000000002</v>
      </c>
      <c r="E1417" s="13">
        <v>11.78</v>
      </c>
      <c r="F1417" s="13">
        <v>7.48</v>
      </c>
      <c r="K1417" s="56">
        <v>24192</v>
      </c>
    </row>
    <row r="1418" spans="1:39" x14ac:dyDescent="0.3">
      <c r="A1418" s="32">
        <v>44635</v>
      </c>
      <c r="B1418" s="26">
        <v>0.35135416666666663</v>
      </c>
      <c r="C1418" s="13">
        <v>1199</v>
      </c>
      <c r="D1418" s="13">
        <v>0.78</v>
      </c>
      <c r="E1418" s="13">
        <v>12.23</v>
      </c>
      <c r="F1418" s="13">
        <v>7.92</v>
      </c>
      <c r="K1418" s="13">
        <v>588</v>
      </c>
    </row>
    <row r="1419" spans="1:39" x14ac:dyDescent="0.3">
      <c r="A1419" s="41">
        <v>44643</v>
      </c>
      <c r="B1419" s="26">
        <v>0.4372800925925926</v>
      </c>
      <c r="C1419" s="13">
        <v>704</v>
      </c>
      <c r="D1419" s="13">
        <v>0.45500000000000002</v>
      </c>
      <c r="E1419" s="13">
        <v>10.01</v>
      </c>
      <c r="F1419" s="13">
        <v>7.67</v>
      </c>
      <c r="G1419" s="13">
        <v>11.4</v>
      </c>
      <c r="K1419" s="56">
        <v>24192</v>
      </c>
      <c r="O1419" s="28" t="s">
        <v>321</v>
      </c>
      <c r="P1419" s="28">
        <v>45.7</v>
      </c>
      <c r="Q1419" s="28" t="s">
        <v>321</v>
      </c>
      <c r="R1419" s="28" t="s">
        <v>321</v>
      </c>
      <c r="S1419" s="28" t="s">
        <v>321</v>
      </c>
      <c r="T1419" s="28" t="s">
        <v>321</v>
      </c>
      <c r="U1419" s="28" t="s">
        <v>321</v>
      </c>
      <c r="V1419" s="28" t="s">
        <v>321</v>
      </c>
      <c r="W1419" s="28" t="s">
        <v>321</v>
      </c>
      <c r="X1419" s="28">
        <v>111</v>
      </c>
      <c r="Y1419" s="28" t="s">
        <v>321</v>
      </c>
      <c r="Z1419" s="37">
        <v>0.57999999999999996</v>
      </c>
      <c r="AA1419" s="28" t="s">
        <v>321</v>
      </c>
      <c r="AB1419" s="28">
        <v>18.7</v>
      </c>
      <c r="AC1419" s="28">
        <v>0.12</v>
      </c>
      <c r="AD1419" s="28">
        <v>176</v>
      </c>
      <c r="AE1419" s="28" t="s">
        <v>321</v>
      </c>
      <c r="AG1419" s="28">
        <v>521</v>
      </c>
      <c r="AH1419" s="28">
        <v>50700</v>
      </c>
      <c r="AI1419" s="28">
        <v>11900</v>
      </c>
      <c r="AJ1419" s="28" t="s">
        <v>321</v>
      </c>
      <c r="AK1419" s="28" t="s">
        <v>321</v>
      </c>
      <c r="AL1419" s="28" t="s">
        <v>321</v>
      </c>
      <c r="AM1419" s="28">
        <v>39.4</v>
      </c>
    </row>
    <row r="1420" spans="1:39" x14ac:dyDescent="0.3">
      <c r="A1420" s="32">
        <v>44651</v>
      </c>
      <c r="B1420" s="26">
        <v>0.43925925925925924</v>
      </c>
      <c r="C1420" s="13">
        <v>1123</v>
      </c>
      <c r="D1420" s="13">
        <v>0.72799999999999998</v>
      </c>
      <c r="E1420" s="13">
        <v>9.4499999999999993</v>
      </c>
      <c r="F1420" s="13">
        <v>8.2799999999999994</v>
      </c>
      <c r="G1420" s="13">
        <v>9.3000000000000007</v>
      </c>
      <c r="K1420" s="13">
        <v>2098</v>
      </c>
      <c r="L1420" s="31">
        <f>AVERAGE(K1416:K1420)</f>
        <v>10758.6</v>
      </c>
      <c r="M1420" s="38">
        <f>GEOMEAN(K1416:K1420)</f>
        <v>4557.37535838449</v>
      </c>
      <c r="N1420" s="55" t="s">
        <v>620</v>
      </c>
    </row>
    <row r="1421" spans="1:39" x14ac:dyDescent="0.3">
      <c r="A1421" s="32">
        <v>44655</v>
      </c>
      <c r="B1421" s="30">
        <v>0.41554398148148147</v>
      </c>
      <c r="C1421" s="13">
        <v>1159</v>
      </c>
      <c r="D1421" s="13">
        <v>0.754</v>
      </c>
      <c r="E1421" s="13">
        <v>10.28</v>
      </c>
      <c r="F1421" s="13">
        <v>8.2200000000000006</v>
      </c>
      <c r="G1421" s="13">
        <v>9</v>
      </c>
      <c r="K1421" s="13">
        <v>216</v>
      </c>
    </row>
    <row r="1422" spans="1:39" x14ac:dyDescent="0.3">
      <c r="A1422" s="32">
        <v>44658</v>
      </c>
      <c r="B1422" s="30">
        <v>0.42481481481481481</v>
      </c>
      <c r="C1422" s="13">
        <v>90.4</v>
      </c>
      <c r="D1422" s="13">
        <v>5.8500000000000003E-2</v>
      </c>
      <c r="E1422" s="13">
        <v>12.17</v>
      </c>
      <c r="F1422" s="13">
        <v>7.8</v>
      </c>
      <c r="G1422" s="13">
        <v>9</v>
      </c>
      <c r="K1422" s="13">
        <v>1043</v>
      </c>
    </row>
    <row r="1423" spans="1:39" x14ac:dyDescent="0.3">
      <c r="A1423" s="32">
        <v>44664</v>
      </c>
      <c r="B1423" s="53">
        <v>0.39953703703703702</v>
      </c>
      <c r="C1423" s="13">
        <v>902</v>
      </c>
      <c r="D1423" s="13">
        <v>0.58499999999999996</v>
      </c>
      <c r="E1423" s="13">
        <v>7.21</v>
      </c>
      <c r="F1423" s="13">
        <v>7.74</v>
      </c>
      <c r="G1423" s="13">
        <v>13.8</v>
      </c>
      <c r="K1423" s="13">
        <v>538</v>
      </c>
    </row>
    <row r="1424" spans="1:39" x14ac:dyDescent="0.3">
      <c r="A1424" s="32">
        <v>44672</v>
      </c>
      <c r="B1424" s="30">
        <v>0.42796296296296293</v>
      </c>
      <c r="C1424" s="13">
        <v>989</v>
      </c>
      <c r="D1424" s="13">
        <v>0.64349999999999996</v>
      </c>
      <c r="E1424" s="13">
        <v>9.77</v>
      </c>
      <c r="F1424" s="13">
        <v>7.61</v>
      </c>
      <c r="G1424" s="13">
        <v>11.6</v>
      </c>
      <c r="K1424" s="13">
        <v>11199</v>
      </c>
    </row>
    <row r="1425" spans="1:14" x14ac:dyDescent="0.3">
      <c r="A1425" s="32">
        <v>44680</v>
      </c>
      <c r="B1425" s="26">
        <v>0.45090277777777782</v>
      </c>
      <c r="C1425" s="13">
        <v>1055</v>
      </c>
      <c r="D1425" s="13">
        <v>0.6825</v>
      </c>
      <c r="E1425" s="13">
        <v>8.59</v>
      </c>
      <c r="F1425" s="13">
        <v>7.68</v>
      </c>
      <c r="G1425" s="13">
        <v>12.4</v>
      </c>
      <c r="K1425" s="13">
        <v>4884</v>
      </c>
      <c r="L1425" s="31">
        <f>AVERAGE(K1421:K1425)</f>
        <v>3576</v>
      </c>
      <c r="M1425" s="38">
        <f>GEOMEAN(K1421:K1425)</f>
        <v>1459.8056729609266</v>
      </c>
      <c r="N1425" s="55" t="s">
        <v>621</v>
      </c>
    </row>
    <row r="1426" spans="1:14" x14ac:dyDescent="0.3">
      <c r="A1426" s="32">
        <v>44686</v>
      </c>
      <c r="B1426" s="26">
        <v>0.39318287037037036</v>
      </c>
      <c r="C1426" s="13">
        <v>855</v>
      </c>
      <c r="D1426" s="13">
        <v>0.55249999999999999</v>
      </c>
      <c r="E1426" s="13">
        <v>7.48</v>
      </c>
      <c r="F1426" s="13">
        <v>7.62</v>
      </c>
      <c r="G1426" s="13">
        <v>13.5</v>
      </c>
      <c r="K1426" s="13">
        <v>402</v>
      </c>
    </row>
    <row r="1427" spans="1:14" x14ac:dyDescent="0.3">
      <c r="A1427" s="32">
        <v>44692</v>
      </c>
      <c r="B1427" s="30">
        <v>0.40421296296296294</v>
      </c>
      <c r="C1427" s="13">
        <v>934</v>
      </c>
      <c r="D1427" s="13">
        <v>0.60450000000000004</v>
      </c>
      <c r="E1427" s="13">
        <v>7.22</v>
      </c>
      <c r="F1427" s="13">
        <v>7.64</v>
      </c>
      <c r="G1427" s="13">
        <v>19.600000000000001</v>
      </c>
      <c r="K1427" s="13">
        <v>238</v>
      </c>
    </row>
    <row r="1428" spans="1:14" x14ac:dyDescent="0.3">
      <c r="A1428" s="32">
        <v>44697</v>
      </c>
      <c r="B1428" s="30">
        <v>0.40024305555555556</v>
      </c>
      <c r="C1428" s="13">
        <v>1068</v>
      </c>
      <c r="D1428" s="13">
        <v>0.69550000000000001</v>
      </c>
      <c r="E1428" s="13">
        <v>6.74</v>
      </c>
      <c r="F1428" s="13">
        <v>7.67</v>
      </c>
      <c r="G1428" s="13">
        <v>18.5</v>
      </c>
      <c r="K1428" s="13">
        <v>1017</v>
      </c>
    </row>
    <row r="1429" spans="1:14" x14ac:dyDescent="0.3">
      <c r="A1429" s="32">
        <v>44700</v>
      </c>
      <c r="B1429" s="26">
        <v>0.46369212962962963</v>
      </c>
      <c r="C1429" s="13">
        <v>552</v>
      </c>
      <c r="D1429" s="13">
        <v>0.35880000000000001</v>
      </c>
      <c r="E1429" s="13">
        <v>6.87</v>
      </c>
      <c r="F1429" s="13">
        <v>7.58</v>
      </c>
      <c r="G1429" s="13">
        <v>18</v>
      </c>
      <c r="K1429" s="13">
        <v>5794</v>
      </c>
    </row>
    <row r="1430" spans="1:14" x14ac:dyDescent="0.3">
      <c r="A1430" s="32">
        <v>44706</v>
      </c>
      <c r="B1430" s="26">
        <v>0.42910879629629628</v>
      </c>
      <c r="C1430" s="13">
        <v>908</v>
      </c>
      <c r="D1430" s="13">
        <v>0.59150000000000003</v>
      </c>
      <c r="E1430" s="13">
        <v>7.05</v>
      </c>
      <c r="F1430" s="13">
        <v>7.83</v>
      </c>
      <c r="G1430" s="13">
        <v>18.600000000000001</v>
      </c>
      <c r="K1430" s="13">
        <v>905</v>
      </c>
      <c r="L1430" s="31">
        <f>AVERAGE(K1426:K1430)</f>
        <v>1671.2</v>
      </c>
      <c r="M1430" s="38">
        <f>GEOMEAN(K1426:K1430)</f>
        <v>874.07803456886461</v>
      </c>
      <c r="N1430" s="55" t="s">
        <v>622</v>
      </c>
    </row>
    <row r="1431" spans="1:14" x14ac:dyDescent="0.3">
      <c r="A1431" s="32">
        <v>44714</v>
      </c>
      <c r="B1431" s="30">
        <v>0.42601851851851852</v>
      </c>
      <c r="C1431" s="13">
        <v>336.6</v>
      </c>
      <c r="D1431" s="13">
        <v>0.21909999999999999</v>
      </c>
      <c r="E1431" s="13">
        <v>6.87</v>
      </c>
      <c r="F1431" s="13">
        <v>7.46</v>
      </c>
      <c r="G1431" s="13">
        <v>19.100000000000001</v>
      </c>
      <c r="K1431" s="13">
        <v>12997</v>
      </c>
    </row>
    <row r="1432" spans="1:14" x14ac:dyDescent="0.3">
      <c r="A1432" s="32">
        <v>44720</v>
      </c>
      <c r="B1432" s="30">
        <v>0.40763888888888888</v>
      </c>
      <c r="D1432" s="13" t="s">
        <v>623</v>
      </c>
      <c r="G1432" s="13">
        <v>17.600000000000001</v>
      </c>
      <c r="K1432" s="13">
        <v>1017</v>
      </c>
    </row>
    <row r="1433" spans="1:14" x14ac:dyDescent="0.3">
      <c r="A1433" s="32">
        <v>44728</v>
      </c>
      <c r="B1433" s="26">
        <v>0.46519675925925924</v>
      </c>
      <c r="C1433" s="13">
        <v>894</v>
      </c>
      <c r="D1433" s="13">
        <v>0.57850000000000001</v>
      </c>
      <c r="E1433" s="13">
        <v>6.84</v>
      </c>
      <c r="F1433" s="13">
        <v>7.56</v>
      </c>
      <c r="G1433" s="13">
        <v>24</v>
      </c>
      <c r="K1433" s="13">
        <v>683</v>
      </c>
    </row>
    <row r="1434" spans="1:14" x14ac:dyDescent="0.3">
      <c r="A1434" s="32">
        <v>44735</v>
      </c>
      <c r="B1434" s="49"/>
      <c r="C1434" s="49" t="s">
        <v>822</v>
      </c>
      <c r="D1434" s="49"/>
      <c r="E1434" s="49"/>
      <c r="F1434" s="49"/>
      <c r="G1434" s="49"/>
    </row>
    <row r="1435" spans="1:14" x14ac:dyDescent="0.3">
      <c r="A1435" s="32">
        <v>44739</v>
      </c>
      <c r="B1435" s="49"/>
      <c r="C1435" s="49" t="s">
        <v>822</v>
      </c>
      <c r="D1435" s="49"/>
      <c r="E1435" s="49"/>
      <c r="F1435" s="49"/>
      <c r="G1435" s="49"/>
      <c r="L1435" s="31">
        <f>AVERAGE(K1431:K1435)</f>
        <v>4899</v>
      </c>
      <c r="M1435" s="38">
        <f>GEOMEAN(K1431:K1435)</f>
        <v>2082.2278864520881</v>
      </c>
      <c r="N1435" s="55" t="s">
        <v>624</v>
      </c>
    </row>
    <row r="1436" spans="1:14" x14ac:dyDescent="0.3">
      <c r="A1436" s="32">
        <v>44749</v>
      </c>
      <c r="B1436" s="26">
        <v>0.42960648148148151</v>
      </c>
      <c r="C1436" s="13">
        <v>1100</v>
      </c>
      <c r="D1436" s="13">
        <v>0.71499999999999997</v>
      </c>
      <c r="E1436" s="13">
        <v>5.66</v>
      </c>
      <c r="F1436" s="13">
        <v>7.86</v>
      </c>
      <c r="G1436" s="13">
        <v>24.4</v>
      </c>
      <c r="K1436" s="13">
        <v>24192</v>
      </c>
    </row>
    <row r="1437" spans="1:14" x14ac:dyDescent="0.3">
      <c r="A1437" s="32">
        <v>44755</v>
      </c>
      <c r="B1437" s="26"/>
      <c r="C1437" s="49" t="s">
        <v>822</v>
      </c>
    </row>
    <row r="1438" spans="1:14" x14ac:dyDescent="0.3">
      <c r="A1438" s="32">
        <v>44761</v>
      </c>
      <c r="C1438" s="49" t="s">
        <v>822</v>
      </c>
    </row>
    <row r="1439" spans="1:14" x14ac:dyDescent="0.3">
      <c r="A1439" s="32">
        <v>44769</v>
      </c>
      <c r="B1439" s="49"/>
      <c r="C1439" s="49" t="s">
        <v>822</v>
      </c>
    </row>
    <row r="1440" spans="1:14" x14ac:dyDescent="0.3">
      <c r="A1440" s="32">
        <v>44771</v>
      </c>
      <c r="B1440" s="49"/>
      <c r="C1440" s="49" t="s">
        <v>822</v>
      </c>
      <c r="L1440" s="31">
        <f>AVERAGE(K1436:K1440)</f>
        <v>24192</v>
      </c>
      <c r="M1440" s="38">
        <f>GEOMEAN(K1436:K1440)</f>
        <v>24192</v>
      </c>
      <c r="N1440" s="55" t="s">
        <v>625</v>
      </c>
    </row>
    <row r="1441" spans="1:14" x14ac:dyDescent="0.3">
      <c r="A1441" s="32">
        <v>44776</v>
      </c>
      <c r="B1441" s="30">
        <v>0.41668981481481482</v>
      </c>
      <c r="C1441" s="13">
        <v>642</v>
      </c>
      <c r="D1441" s="13">
        <v>0.41599999999999998</v>
      </c>
      <c r="E1441" s="13">
        <v>3.77</v>
      </c>
      <c r="F1441" s="13">
        <v>7.61</v>
      </c>
      <c r="G1441" s="13">
        <v>22.2</v>
      </c>
      <c r="K1441" s="13">
        <v>24192</v>
      </c>
    </row>
    <row r="1442" spans="1:14" x14ac:dyDescent="0.3">
      <c r="A1442" s="32">
        <v>44784</v>
      </c>
      <c r="B1442" s="49"/>
      <c r="C1442" s="49" t="s">
        <v>822</v>
      </c>
    </row>
    <row r="1443" spans="1:14" x14ac:dyDescent="0.3">
      <c r="A1443" s="32">
        <v>44788</v>
      </c>
      <c r="B1443" s="49"/>
      <c r="C1443" s="49" t="s">
        <v>822</v>
      </c>
    </row>
    <row r="1444" spans="1:14" x14ac:dyDescent="0.3">
      <c r="A1444" s="32">
        <v>44795</v>
      </c>
      <c r="B1444" s="26">
        <v>0.44938657407407406</v>
      </c>
      <c r="C1444" s="13">
        <v>961</v>
      </c>
      <c r="D1444" s="13">
        <v>0.624</v>
      </c>
      <c r="E1444" s="13">
        <v>8.23</v>
      </c>
      <c r="F1444" s="13">
        <v>7.68</v>
      </c>
      <c r="G1444" s="13">
        <v>20.6</v>
      </c>
      <c r="K1444" s="13">
        <v>4360</v>
      </c>
    </row>
    <row r="1445" spans="1:14" x14ac:dyDescent="0.3">
      <c r="A1445" s="32">
        <v>44803</v>
      </c>
      <c r="B1445" s="30">
        <v>0.40296296296296297</v>
      </c>
      <c r="C1445" s="13">
        <v>382.7</v>
      </c>
      <c r="D1445" s="13">
        <v>0.24890000000000001</v>
      </c>
      <c r="E1445" s="13">
        <v>7.03</v>
      </c>
      <c r="F1445" s="13">
        <v>7.84</v>
      </c>
      <c r="G1445" s="13">
        <v>23.4</v>
      </c>
      <c r="K1445" s="13">
        <v>15531</v>
      </c>
      <c r="L1445" s="31">
        <f>AVERAGE(K1441:K1445)</f>
        <v>14694.333333333334</v>
      </c>
      <c r="M1445" s="38">
        <f>GEOMEAN(K1441:K1445)</f>
        <v>11788.337492597606</v>
      </c>
      <c r="N1445" s="55" t="s">
        <v>626</v>
      </c>
    </row>
    <row r="1446" spans="1:14" x14ac:dyDescent="0.3">
      <c r="A1446" s="32">
        <v>44811</v>
      </c>
      <c r="B1446" s="26">
        <v>0.41247685185185184</v>
      </c>
      <c r="C1446" s="13">
        <v>756</v>
      </c>
      <c r="D1446" s="13">
        <v>491</v>
      </c>
      <c r="E1446" s="13">
        <v>8.44</v>
      </c>
      <c r="F1446" s="13">
        <v>5.21</v>
      </c>
      <c r="G1446" s="13">
        <v>19.899999999999999</v>
      </c>
      <c r="K1446" s="13">
        <v>833</v>
      </c>
    </row>
    <row r="1447" spans="1:14" x14ac:dyDescent="0.3">
      <c r="A1447" s="32">
        <v>44816</v>
      </c>
      <c r="B1447" s="30">
        <v>0.4057291666666667</v>
      </c>
      <c r="C1447" s="13">
        <v>334.4</v>
      </c>
      <c r="D1447" s="13">
        <v>217.4</v>
      </c>
      <c r="E1447" s="13">
        <v>8.06</v>
      </c>
      <c r="F1447" s="13">
        <v>7.82</v>
      </c>
      <c r="G1447" s="13">
        <v>18.5</v>
      </c>
      <c r="K1447" s="13">
        <v>12033</v>
      </c>
    </row>
    <row r="1448" spans="1:14" x14ac:dyDescent="0.3">
      <c r="A1448" s="32">
        <v>44819</v>
      </c>
      <c r="B1448" s="30">
        <v>0.42542824074074076</v>
      </c>
      <c r="C1448" s="13">
        <v>760</v>
      </c>
      <c r="D1448" s="13">
        <v>0.49399999999999999</v>
      </c>
      <c r="E1448" s="13">
        <v>8.5399999999999991</v>
      </c>
      <c r="F1448" s="13">
        <v>7.93</v>
      </c>
      <c r="G1448" s="13">
        <v>19</v>
      </c>
      <c r="K1448" s="13">
        <v>780</v>
      </c>
    </row>
    <row r="1449" spans="1:14" x14ac:dyDescent="0.3">
      <c r="A1449" s="32">
        <v>44824</v>
      </c>
      <c r="B1449" s="30">
        <v>0.43498842592592596</v>
      </c>
      <c r="C1449" s="13">
        <v>708</v>
      </c>
      <c r="D1449" s="13">
        <v>0.46150000000000002</v>
      </c>
      <c r="E1449" s="13">
        <v>9.7899999999999991</v>
      </c>
      <c r="F1449" s="13">
        <v>7.63</v>
      </c>
      <c r="G1449" s="13">
        <v>19.8</v>
      </c>
      <c r="K1449" s="13">
        <v>1723</v>
      </c>
    </row>
    <row r="1450" spans="1:14" x14ac:dyDescent="0.3">
      <c r="A1450" s="32">
        <v>44832</v>
      </c>
      <c r="B1450" s="26">
        <v>0.43744212962962964</v>
      </c>
      <c r="C1450" s="13">
        <v>587</v>
      </c>
      <c r="D1450" s="13">
        <v>0.38150000000000001</v>
      </c>
      <c r="E1450" s="13">
        <v>10.68</v>
      </c>
      <c r="F1450" s="13">
        <v>7.71</v>
      </c>
      <c r="G1450" s="13">
        <v>12.3</v>
      </c>
      <c r="K1450" s="13">
        <v>341</v>
      </c>
      <c r="L1450" s="31">
        <f>AVERAGE(K1446:K1450)</f>
        <v>3142</v>
      </c>
      <c r="M1450" s="38">
        <f>GEOMEAN(K1446:K1450)</f>
        <v>1356.5338504162276</v>
      </c>
      <c r="N1450" s="55" t="s">
        <v>627</v>
      </c>
    </row>
    <row r="1451" spans="1:14" x14ac:dyDescent="0.3">
      <c r="A1451" s="32">
        <v>44837</v>
      </c>
      <c r="B1451" s="26">
        <v>0.45283564814814814</v>
      </c>
      <c r="C1451" s="13">
        <v>1040</v>
      </c>
      <c r="D1451" s="13">
        <v>0.67600000000000005</v>
      </c>
      <c r="E1451" s="13">
        <v>11.26</v>
      </c>
      <c r="F1451" s="13">
        <v>7.74</v>
      </c>
      <c r="G1451" s="13">
        <v>12.4</v>
      </c>
      <c r="K1451" s="13">
        <v>41</v>
      </c>
    </row>
    <row r="1452" spans="1:14" x14ac:dyDescent="0.3">
      <c r="A1452" s="32">
        <v>44845</v>
      </c>
      <c r="B1452" s="30">
        <v>0.42348379629629629</v>
      </c>
      <c r="C1452" s="13">
        <v>967</v>
      </c>
      <c r="D1452" s="13">
        <v>629</v>
      </c>
      <c r="E1452" s="13">
        <v>9.69</v>
      </c>
      <c r="F1452" s="13">
        <v>8.1</v>
      </c>
      <c r="G1452" s="13">
        <v>11.8</v>
      </c>
      <c r="K1452" s="13">
        <v>158</v>
      </c>
    </row>
    <row r="1453" spans="1:14" x14ac:dyDescent="0.3">
      <c r="A1453" s="32">
        <v>44853</v>
      </c>
      <c r="B1453" s="26">
        <v>0.4309837962962963</v>
      </c>
      <c r="C1453" s="13">
        <v>1187</v>
      </c>
      <c r="D1453" s="13">
        <v>0.77349999999999997</v>
      </c>
      <c r="E1453" s="13">
        <v>10.84</v>
      </c>
      <c r="F1453" s="13">
        <v>7.68</v>
      </c>
      <c r="G1453" s="13">
        <v>5.7</v>
      </c>
      <c r="K1453" s="13">
        <v>41</v>
      </c>
    </row>
    <row r="1454" spans="1:14" x14ac:dyDescent="0.3">
      <c r="A1454" s="32">
        <v>44861</v>
      </c>
      <c r="B1454" s="28" t="s">
        <v>628</v>
      </c>
      <c r="K1454" s="13">
        <v>3448</v>
      </c>
    </row>
    <row r="1455" spans="1:14" x14ac:dyDescent="0.3">
      <c r="A1455" s="32">
        <v>44865</v>
      </c>
      <c r="B1455" s="13" t="s">
        <v>823</v>
      </c>
      <c r="L1455" s="31">
        <f>AVERAGE(K1451:K1455)</f>
        <v>922</v>
      </c>
      <c r="M1455" s="38">
        <f>GEOMEAN(K1451:K1455)</f>
        <v>173.95944538602268</v>
      </c>
      <c r="N1455" s="55" t="s">
        <v>629</v>
      </c>
    </row>
    <row r="1456" spans="1:14" x14ac:dyDescent="0.3">
      <c r="A1456" s="32">
        <v>44868</v>
      </c>
      <c r="B1456" s="30">
        <v>0.43502314814814813</v>
      </c>
      <c r="C1456" s="13">
        <v>6.2</v>
      </c>
      <c r="D1456" s="13">
        <v>3.8999999999999998E-3</v>
      </c>
      <c r="E1456" s="13">
        <v>11.99</v>
      </c>
      <c r="F1456" s="13">
        <v>7.86</v>
      </c>
      <c r="G1456" s="13">
        <v>11.7</v>
      </c>
      <c r="K1456" s="13">
        <v>201</v>
      </c>
    </row>
    <row r="1457" spans="1:39" x14ac:dyDescent="0.3">
      <c r="A1457" s="32">
        <v>44872</v>
      </c>
      <c r="B1457" s="28" t="s">
        <v>628</v>
      </c>
      <c r="K1457" s="13">
        <v>52</v>
      </c>
    </row>
    <row r="1458" spans="1:39" x14ac:dyDescent="0.3">
      <c r="A1458" s="32">
        <v>44881</v>
      </c>
      <c r="B1458" s="26">
        <v>0.43451388888888887</v>
      </c>
      <c r="C1458" s="13">
        <v>1149</v>
      </c>
      <c r="D1458" s="13">
        <v>0.74750000000000005</v>
      </c>
      <c r="E1458" s="13">
        <v>11.77</v>
      </c>
      <c r="F1458" s="13">
        <v>7.94</v>
      </c>
      <c r="G1458" s="13">
        <v>4.2</v>
      </c>
      <c r="K1458" s="13">
        <v>110</v>
      </c>
      <c r="O1458" s="28" t="s">
        <v>321</v>
      </c>
      <c r="P1458" s="28">
        <v>83.4</v>
      </c>
      <c r="Q1458" s="28" t="s">
        <v>321</v>
      </c>
      <c r="R1458" s="28" t="s">
        <v>321</v>
      </c>
      <c r="S1458" s="28" t="s">
        <v>321</v>
      </c>
      <c r="T1458" s="28" t="s">
        <v>321</v>
      </c>
      <c r="U1458" s="28" t="s">
        <v>321</v>
      </c>
      <c r="V1458" s="28" t="s">
        <v>321</v>
      </c>
      <c r="W1458" s="28" t="s">
        <v>321</v>
      </c>
      <c r="X1458" s="28">
        <v>151</v>
      </c>
      <c r="Y1458" s="28" t="s">
        <v>321</v>
      </c>
      <c r="Z1458" s="37" t="s">
        <v>321</v>
      </c>
      <c r="AA1458" s="28" t="s">
        <v>321</v>
      </c>
      <c r="AB1458" s="28">
        <v>61</v>
      </c>
      <c r="AC1458" s="28" t="s">
        <v>321</v>
      </c>
      <c r="AD1458" s="28">
        <v>362</v>
      </c>
      <c r="AE1458" s="28" t="s">
        <v>321</v>
      </c>
      <c r="AG1458" s="28" t="s">
        <v>321</v>
      </c>
      <c r="AH1458" s="28">
        <v>98000</v>
      </c>
      <c r="AI1458" s="28">
        <v>28400</v>
      </c>
      <c r="AJ1458" s="28">
        <v>4.4000000000000004</v>
      </c>
      <c r="AK1458" s="28" t="s">
        <v>321</v>
      </c>
      <c r="AL1458" s="28" t="s">
        <v>321</v>
      </c>
      <c r="AM1458" s="28">
        <v>13.7</v>
      </c>
    </row>
    <row r="1459" spans="1:39" x14ac:dyDescent="0.3">
      <c r="A1459" s="32">
        <v>44887</v>
      </c>
      <c r="B1459" s="30">
        <v>0.42023148148148143</v>
      </c>
      <c r="C1459" s="13">
        <v>1203</v>
      </c>
      <c r="D1459" s="13">
        <v>0.78</v>
      </c>
      <c r="E1459" s="13">
        <v>13.89</v>
      </c>
      <c r="F1459" s="13">
        <v>7.87</v>
      </c>
      <c r="G1459" s="13">
        <v>1.4</v>
      </c>
      <c r="K1459" s="13">
        <v>86</v>
      </c>
    </row>
    <row r="1460" spans="1:39" x14ac:dyDescent="0.3">
      <c r="A1460" s="32">
        <v>44893</v>
      </c>
      <c r="B1460" s="26">
        <v>0.4678356481481481</v>
      </c>
      <c r="C1460" s="13">
        <v>478</v>
      </c>
      <c r="D1460" s="13">
        <v>310.89999999999998</v>
      </c>
      <c r="E1460" s="13">
        <v>12.25</v>
      </c>
      <c r="F1460" s="13">
        <v>8.32</v>
      </c>
      <c r="G1460" s="13">
        <v>7.5</v>
      </c>
      <c r="K1460" s="13">
        <v>3609</v>
      </c>
      <c r="L1460" s="31">
        <f>AVERAGE(K1456:K1460)</f>
        <v>811.6</v>
      </c>
      <c r="M1460" s="38">
        <f>GEOMEAN(K1456:K1460)</f>
        <v>204.40686802412176</v>
      </c>
      <c r="N1460" s="55" t="s">
        <v>630</v>
      </c>
    </row>
    <row r="1461" spans="1:39" x14ac:dyDescent="0.3">
      <c r="A1461" s="32">
        <v>44896</v>
      </c>
      <c r="B1461" s="26">
        <v>0.48594907407407412</v>
      </c>
      <c r="C1461" s="13">
        <v>803</v>
      </c>
      <c r="D1461" s="13">
        <v>522</v>
      </c>
      <c r="E1461" s="13">
        <v>14.28</v>
      </c>
      <c r="F1461" s="13">
        <v>8.4600000000000009</v>
      </c>
      <c r="G1461" s="13">
        <v>0.8</v>
      </c>
      <c r="K1461" s="13">
        <v>467</v>
      </c>
    </row>
    <row r="1462" spans="1:39" x14ac:dyDescent="0.3">
      <c r="A1462" s="32">
        <v>44901</v>
      </c>
      <c r="B1462" s="26">
        <v>0.46552083333333333</v>
      </c>
      <c r="C1462" s="13">
        <v>935</v>
      </c>
      <c r="D1462" s="13">
        <v>607</v>
      </c>
      <c r="E1462" s="13">
        <v>11.59</v>
      </c>
      <c r="F1462" s="13">
        <v>8.09</v>
      </c>
      <c r="G1462" s="13">
        <v>4.5999999999999996</v>
      </c>
      <c r="K1462" s="13">
        <v>109</v>
      </c>
    </row>
    <row r="1463" spans="1:39" x14ac:dyDescent="0.3">
      <c r="A1463" s="32">
        <v>44907</v>
      </c>
      <c r="B1463" s="13" t="s">
        <v>824</v>
      </c>
    </row>
    <row r="1464" spans="1:39" x14ac:dyDescent="0.3">
      <c r="A1464" s="32">
        <v>44910</v>
      </c>
      <c r="B1464" s="30">
        <v>0.44212962962962959</v>
      </c>
      <c r="C1464" s="13">
        <v>293.60000000000002</v>
      </c>
      <c r="D1464" s="13">
        <v>0.19109999999999999</v>
      </c>
      <c r="E1464" s="13">
        <v>11.1</v>
      </c>
      <c r="F1464" s="13">
        <v>8.01</v>
      </c>
      <c r="G1464" s="13">
        <v>7.5</v>
      </c>
      <c r="K1464" s="13">
        <v>1187</v>
      </c>
    </row>
    <row r="1465" spans="1:39" x14ac:dyDescent="0.3">
      <c r="A1465" s="32">
        <v>44922</v>
      </c>
      <c r="B1465" s="37" t="s">
        <v>631</v>
      </c>
      <c r="L1465" s="31">
        <f>AVERAGE(K1461:K1465)</f>
        <v>587.66666666666663</v>
      </c>
      <c r="M1465" s="38">
        <f>GEOMEAN(K1461:K1465)</f>
        <v>392.40213877340699</v>
      </c>
      <c r="N1465" s="55" t="s">
        <v>632</v>
      </c>
    </row>
    <row r="1466" spans="1:39" x14ac:dyDescent="0.3">
      <c r="A1466" s="32">
        <v>44929</v>
      </c>
      <c r="B1466" s="30">
        <v>0.4924884259259259</v>
      </c>
      <c r="C1466" s="13">
        <v>518</v>
      </c>
      <c r="D1466" s="13">
        <v>336.5</v>
      </c>
      <c r="E1466" s="13">
        <v>9.8800000000000008</v>
      </c>
      <c r="F1466" s="13">
        <v>7.96</v>
      </c>
      <c r="G1466" s="13">
        <v>11.1</v>
      </c>
      <c r="K1466" s="13">
        <v>1850</v>
      </c>
    </row>
    <row r="1467" spans="1:39" x14ac:dyDescent="0.3">
      <c r="A1467" s="32">
        <v>44937</v>
      </c>
      <c r="B1467" s="30">
        <v>0.39640046296296294</v>
      </c>
      <c r="C1467" s="13">
        <v>578</v>
      </c>
      <c r="D1467" s="13">
        <v>0.37569999999999998</v>
      </c>
      <c r="E1467" s="13">
        <v>13.3</v>
      </c>
      <c r="F1467" s="13">
        <v>8.06</v>
      </c>
      <c r="G1467" s="13">
        <v>4.5999999999999996</v>
      </c>
      <c r="K1467" s="13">
        <v>213</v>
      </c>
    </row>
    <row r="1468" spans="1:39" x14ac:dyDescent="0.3">
      <c r="A1468" s="32">
        <v>44945</v>
      </c>
      <c r="B1468" s="26">
        <v>0.49640046296296297</v>
      </c>
      <c r="C1468" s="13">
        <v>527</v>
      </c>
      <c r="D1468" s="13">
        <v>342.5</v>
      </c>
      <c r="E1468" s="13">
        <v>10.89</v>
      </c>
      <c r="F1468" s="13">
        <v>8.02</v>
      </c>
      <c r="G1468" s="13">
        <v>6.8</v>
      </c>
      <c r="K1468" s="13">
        <v>1785</v>
      </c>
    </row>
    <row r="1469" spans="1:39" x14ac:dyDescent="0.3">
      <c r="A1469" s="32">
        <v>44949</v>
      </c>
      <c r="B1469" s="30">
        <v>0.47153935185185186</v>
      </c>
      <c r="C1469" s="13">
        <v>548</v>
      </c>
      <c r="D1469" s="13">
        <v>356.3</v>
      </c>
      <c r="E1469" s="13">
        <v>14.02</v>
      </c>
      <c r="F1469" s="13">
        <v>8.0299999999999994</v>
      </c>
      <c r="G1469" s="13">
        <v>2</v>
      </c>
      <c r="K1469" s="13">
        <v>663</v>
      </c>
    </row>
    <row r="1470" spans="1:39" x14ac:dyDescent="0.3">
      <c r="A1470" s="32">
        <v>44952</v>
      </c>
      <c r="B1470" s="26">
        <v>0.37910879629629629</v>
      </c>
      <c r="C1470" s="13">
        <v>3237</v>
      </c>
      <c r="D1470" s="13">
        <v>2.1059999999999999</v>
      </c>
      <c r="E1470" s="13">
        <v>12.68</v>
      </c>
      <c r="F1470" s="13">
        <v>7.41</v>
      </c>
      <c r="G1470" s="13">
        <v>2.4</v>
      </c>
      <c r="K1470" s="13">
        <v>1223</v>
      </c>
      <c r="L1470" s="31">
        <f>AVERAGE(K1466:K1470)</f>
        <v>1146.8</v>
      </c>
      <c r="M1470" s="38">
        <f>GEOMEAN(K1466:K1470)</f>
        <v>893.77027652666618</v>
      </c>
      <c r="N1470" s="55" t="s">
        <v>633</v>
      </c>
    </row>
    <row r="1471" spans="1:39" x14ac:dyDescent="0.3">
      <c r="A1471" s="32">
        <v>44958</v>
      </c>
      <c r="B1471" s="30">
        <v>0.41947916666666668</v>
      </c>
      <c r="C1471" s="13">
        <v>2013</v>
      </c>
      <c r="D1471" s="13">
        <v>1.3065</v>
      </c>
      <c r="E1471" s="13">
        <v>14.98</v>
      </c>
      <c r="F1471" s="13">
        <v>8.19</v>
      </c>
      <c r="G1471" s="13">
        <v>0.1</v>
      </c>
      <c r="K1471" s="13">
        <v>85</v>
      </c>
    </row>
    <row r="1472" spans="1:39" x14ac:dyDescent="0.3">
      <c r="A1472" s="32">
        <v>44963</v>
      </c>
      <c r="B1472" s="26">
        <v>0.4921875</v>
      </c>
      <c r="C1472" s="13">
        <v>1307</v>
      </c>
      <c r="D1472" s="13">
        <v>850</v>
      </c>
      <c r="E1472" s="13">
        <v>15.97</v>
      </c>
      <c r="F1472" s="13">
        <v>8.24</v>
      </c>
      <c r="G1472" s="13">
        <v>1.8</v>
      </c>
      <c r="K1472" s="13">
        <v>1515</v>
      </c>
    </row>
    <row r="1473" spans="1:39" x14ac:dyDescent="0.3">
      <c r="A1473" s="32">
        <v>44971</v>
      </c>
      <c r="B1473" s="30">
        <v>0.50074074074074071</v>
      </c>
      <c r="C1473" s="13">
        <v>1189</v>
      </c>
      <c r="D1473" s="13">
        <v>773</v>
      </c>
      <c r="E1473" s="13">
        <v>14.79</v>
      </c>
      <c r="F1473" s="13">
        <v>7.86</v>
      </c>
      <c r="G1473" s="13">
        <v>4.5999999999999996</v>
      </c>
      <c r="K1473" s="13">
        <v>638</v>
      </c>
    </row>
    <row r="1474" spans="1:39" x14ac:dyDescent="0.3">
      <c r="A1474" s="32">
        <v>44979</v>
      </c>
      <c r="B1474" s="30">
        <v>0.41364583333333332</v>
      </c>
      <c r="C1474" s="13">
        <v>1062</v>
      </c>
      <c r="D1474" s="13">
        <v>0.68899999999999995</v>
      </c>
      <c r="E1474" s="13">
        <v>12.09</v>
      </c>
      <c r="F1474" s="13">
        <v>8.24</v>
      </c>
      <c r="G1474" s="13">
        <v>6.5</v>
      </c>
      <c r="K1474" s="13">
        <v>8164</v>
      </c>
    </row>
    <row r="1475" spans="1:39" x14ac:dyDescent="0.3">
      <c r="A1475" s="32">
        <v>44985</v>
      </c>
      <c r="B1475" s="26">
        <v>0.46883101851851849</v>
      </c>
      <c r="C1475" s="13">
        <v>767</v>
      </c>
      <c r="D1475" s="13">
        <v>499</v>
      </c>
      <c r="E1475" s="13">
        <v>16.239999999999998</v>
      </c>
      <c r="F1475" s="13">
        <v>7.85</v>
      </c>
      <c r="G1475" s="13">
        <v>7.7</v>
      </c>
      <c r="K1475" s="13">
        <v>373</v>
      </c>
      <c r="L1475" s="31">
        <f>AVERAGE(K1471:K1475)</f>
        <v>2155</v>
      </c>
      <c r="M1475" s="38">
        <f>GEOMEAN(K1471:K1475)</f>
        <v>757.97138954802415</v>
      </c>
      <c r="N1475" s="55" t="s">
        <v>634</v>
      </c>
    </row>
    <row r="1476" spans="1:39" x14ac:dyDescent="0.3">
      <c r="A1476" s="32">
        <v>44987</v>
      </c>
      <c r="B1476" s="26">
        <v>0.42405092592592591</v>
      </c>
      <c r="C1476" s="13">
        <v>1112</v>
      </c>
      <c r="D1476" s="13">
        <v>0.72150000000000003</v>
      </c>
      <c r="E1476" s="13">
        <v>12.68</v>
      </c>
      <c r="F1476" s="13">
        <v>8.32</v>
      </c>
      <c r="G1476" s="13">
        <v>7.8</v>
      </c>
      <c r="K1476" s="13">
        <v>41</v>
      </c>
    </row>
    <row r="1477" spans="1:39" x14ac:dyDescent="0.3">
      <c r="A1477" s="32">
        <v>44992</v>
      </c>
      <c r="B1477" s="26">
        <v>0.49953703703703706</v>
      </c>
      <c r="C1477" s="13">
        <v>1026</v>
      </c>
      <c r="D1477" s="13">
        <v>667</v>
      </c>
      <c r="E1477" s="13">
        <v>9.9700000000000006</v>
      </c>
      <c r="F1477" s="13">
        <v>8.0299999999999994</v>
      </c>
      <c r="G1477" s="13">
        <v>8</v>
      </c>
      <c r="K1477" s="13">
        <v>529</v>
      </c>
    </row>
    <row r="1478" spans="1:39" x14ac:dyDescent="0.3">
      <c r="A1478" s="32">
        <v>45000</v>
      </c>
      <c r="B1478" s="26">
        <v>0.45526620370370369</v>
      </c>
      <c r="C1478" s="13">
        <v>1087</v>
      </c>
      <c r="D1478" s="13">
        <v>706</v>
      </c>
      <c r="E1478" s="13">
        <v>15.41</v>
      </c>
      <c r="F1478" s="13">
        <v>7.87</v>
      </c>
      <c r="G1478" s="13">
        <v>1.8</v>
      </c>
      <c r="K1478" s="13">
        <v>189</v>
      </c>
      <c r="O1478" s="28" t="s">
        <v>321</v>
      </c>
      <c r="P1478" s="28">
        <v>73.7</v>
      </c>
      <c r="Q1478" s="28" t="s">
        <v>321</v>
      </c>
      <c r="R1478" s="28" t="s">
        <v>321</v>
      </c>
      <c r="S1478" s="28" t="s">
        <v>321</v>
      </c>
      <c r="T1478" s="28" t="s">
        <v>321</v>
      </c>
      <c r="U1478" s="28" t="s">
        <v>321</v>
      </c>
      <c r="V1478" s="28" t="s">
        <v>321</v>
      </c>
      <c r="W1478" s="28" t="s">
        <v>321</v>
      </c>
      <c r="X1478" s="28">
        <v>161</v>
      </c>
      <c r="Y1478" s="28" t="s">
        <v>321</v>
      </c>
      <c r="Z1478" s="37" t="s">
        <v>321</v>
      </c>
      <c r="AA1478" s="28" t="s">
        <v>321</v>
      </c>
      <c r="AB1478" s="28">
        <v>56</v>
      </c>
      <c r="AC1478" s="28" t="s">
        <v>321</v>
      </c>
      <c r="AD1478" s="28">
        <v>301</v>
      </c>
      <c r="AE1478" s="28" t="s">
        <v>321</v>
      </c>
      <c r="AG1478" s="28" t="s">
        <v>321</v>
      </c>
      <c r="AH1478" s="28">
        <v>80200</v>
      </c>
      <c r="AI1478" s="28">
        <v>24500</v>
      </c>
      <c r="AJ1478" s="28">
        <v>3.7</v>
      </c>
      <c r="AK1478" s="28" t="s">
        <v>321</v>
      </c>
      <c r="AL1478" s="28" t="s">
        <v>321</v>
      </c>
      <c r="AM1478" s="28">
        <v>22</v>
      </c>
    </row>
    <row r="1479" spans="1:39" x14ac:dyDescent="0.3">
      <c r="A1479" s="32">
        <v>45005</v>
      </c>
      <c r="B1479" s="30">
        <v>0.3956944444444444</v>
      </c>
      <c r="C1479" s="13">
        <v>919</v>
      </c>
      <c r="D1479" s="13">
        <v>0.59799999999999998</v>
      </c>
      <c r="E1479" s="13">
        <v>14.66</v>
      </c>
      <c r="F1479" s="13">
        <v>8.3699999999999992</v>
      </c>
      <c r="G1479" s="13">
        <v>1.7</v>
      </c>
      <c r="K1479" s="13">
        <v>97</v>
      </c>
    </row>
    <row r="1480" spans="1:39" x14ac:dyDescent="0.3">
      <c r="A1480" s="32">
        <v>45014</v>
      </c>
      <c r="B1480" s="26">
        <v>0.38409722222222226</v>
      </c>
      <c r="C1480" s="75">
        <v>820</v>
      </c>
      <c r="D1480" s="75">
        <v>0.53300000000000003</v>
      </c>
      <c r="E1480" s="75">
        <v>10.19</v>
      </c>
      <c r="F1480" s="75">
        <v>7.96</v>
      </c>
      <c r="G1480" s="75">
        <v>7.7</v>
      </c>
      <c r="K1480" s="13">
        <v>789</v>
      </c>
      <c r="L1480" s="31">
        <f>AVERAGE(K1476:K1480)</f>
        <v>329</v>
      </c>
      <c r="M1480" s="38">
        <f>GEOMEAN(K1476:K1480)</f>
        <v>199.20948562064436</v>
      </c>
      <c r="N1480" s="55" t="s">
        <v>635</v>
      </c>
    </row>
    <row r="1481" spans="1:39" x14ac:dyDescent="0.3">
      <c r="A1481" s="32">
        <v>45020</v>
      </c>
      <c r="B1481" s="26">
        <v>0.42803240740740739</v>
      </c>
      <c r="C1481" s="13">
        <v>947</v>
      </c>
      <c r="D1481" s="13">
        <v>0.61750000000000005</v>
      </c>
      <c r="E1481" s="13">
        <v>9.4600000000000009</v>
      </c>
      <c r="F1481" s="13">
        <v>7.99</v>
      </c>
      <c r="G1481" s="13">
        <v>14.1</v>
      </c>
      <c r="K1481" s="13">
        <v>272</v>
      </c>
    </row>
    <row r="1482" spans="1:39" x14ac:dyDescent="0.3">
      <c r="A1482" s="32">
        <v>45028</v>
      </c>
      <c r="B1482" s="13" t="s">
        <v>623</v>
      </c>
      <c r="K1482" s="13">
        <v>355</v>
      </c>
    </row>
    <row r="1483" spans="1:39" x14ac:dyDescent="0.3">
      <c r="A1483" s="32">
        <v>45033</v>
      </c>
      <c r="B1483" s="26">
        <v>0.43416666666666665</v>
      </c>
      <c r="C1483" s="13">
        <v>1050</v>
      </c>
      <c r="D1483" s="13">
        <v>683</v>
      </c>
      <c r="E1483" s="13">
        <v>9.98</v>
      </c>
      <c r="F1483" s="13">
        <v>8.17</v>
      </c>
      <c r="G1483" s="13">
        <v>8.8000000000000007</v>
      </c>
      <c r="K1483" s="13">
        <v>305</v>
      </c>
    </row>
    <row r="1484" spans="1:39" x14ac:dyDescent="0.3">
      <c r="A1484" s="32">
        <v>45036</v>
      </c>
      <c r="B1484" s="26">
        <v>0.48056712962962966</v>
      </c>
      <c r="C1484" s="13">
        <v>957</v>
      </c>
      <c r="D1484" s="13">
        <v>622</v>
      </c>
      <c r="E1484" s="13">
        <v>9.98</v>
      </c>
      <c r="F1484" s="13">
        <v>7.84</v>
      </c>
      <c r="G1484" s="13">
        <v>14.5</v>
      </c>
      <c r="K1484" s="13">
        <v>304</v>
      </c>
    </row>
    <row r="1485" spans="1:39" x14ac:dyDescent="0.3">
      <c r="A1485" s="32">
        <v>45042</v>
      </c>
      <c r="B1485" s="26">
        <v>0.4444791666666667</v>
      </c>
      <c r="C1485" s="13">
        <v>989</v>
      </c>
      <c r="D1485" s="13">
        <v>643</v>
      </c>
      <c r="E1485" s="13">
        <v>15.35</v>
      </c>
      <c r="F1485" s="13">
        <v>7.97</v>
      </c>
      <c r="G1485" s="13">
        <v>8.1999999999999993</v>
      </c>
      <c r="K1485" s="13">
        <v>155</v>
      </c>
      <c r="L1485" s="31">
        <f>AVERAGE(K1481:K1485)</f>
        <v>278.2</v>
      </c>
      <c r="M1485" s="38">
        <f>GEOMEAN(K1481:K1485)</f>
        <v>268.20105115651774</v>
      </c>
      <c r="N1485" s="55" t="s">
        <v>636</v>
      </c>
    </row>
    <row r="1486" spans="1:39" x14ac:dyDescent="0.3">
      <c r="A1486" s="32">
        <v>45055</v>
      </c>
      <c r="B1486" s="49" t="s">
        <v>821</v>
      </c>
    </row>
    <row r="1487" spans="1:39" x14ac:dyDescent="0.3">
      <c r="A1487" s="32">
        <v>45057</v>
      </c>
      <c r="B1487" s="30">
        <v>0.43292824074074071</v>
      </c>
      <c r="C1487" s="13">
        <v>910</v>
      </c>
      <c r="D1487" s="13">
        <v>0.59150000000000003</v>
      </c>
      <c r="E1487" s="13">
        <v>10.18</v>
      </c>
      <c r="F1487" s="13">
        <v>8.01</v>
      </c>
      <c r="G1487" s="13">
        <v>17.2</v>
      </c>
      <c r="K1487" s="13">
        <v>173</v>
      </c>
    </row>
    <row r="1488" spans="1:39" x14ac:dyDescent="0.3">
      <c r="A1488" s="32">
        <v>45062</v>
      </c>
      <c r="B1488" s="30">
        <v>0.44550925925925927</v>
      </c>
      <c r="C1488" s="13">
        <v>991</v>
      </c>
      <c r="D1488" s="13">
        <v>644</v>
      </c>
      <c r="E1488" s="13">
        <v>7.49</v>
      </c>
      <c r="F1488" s="13">
        <v>7.9</v>
      </c>
      <c r="G1488" s="13">
        <v>16</v>
      </c>
      <c r="K1488" s="13">
        <v>520</v>
      </c>
    </row>
    <row r="1489" spans="1:39" x14ac:dyDescent="0.3">
      <c r="A1489" s="32">
        <v>45064</v>
      </c>
      <c r="B1489" s="30">
        <v>0.48008101851851853</v>
      </c>
      <c r="C1489" s="13">
        <v>894</v>
      </c>
      <c r="D1489" s="13">
        <v>581</v>
      </c>
      <c r="E1489" s="13">
        <v>9.0500000000000007</v>
      </c>
      <c r="F1489" s="13">
        <v>7.92</v>
      </c>
      <c r="G1489" s="13">
        <v>13.4</v>
      </c>
      <c r="K1489" s="13">
        <v>435</v>
      </c>
    </row>
    <row r="1490" spans="1:39" x14ac:dyDescent="0.3">
      <c r="A1490" s="32">
        <v>45068</v>
      </c>
      <c r="B1490" s="26">
        <v>0.45876157407407409</v>
      </c>
      <c r="C1490" s="13">
        <v>789</v>
      </c>
      <c r="D1490" s="13">
        <v>513</v>
      </c>
      <c r="E1490" s="13">
        <v>9.4</v>
      </c>
      <c r="F1490" s="13">
        <v>7.83</v>
      </c>
      <c r="G1490" s="13">
        <v>15.9</v>
      </c>
      <c r="K1490" s="13">
        <v>2046</v>
      </c>
      <c r="L1490" s="31">
        <f>AVERAGE(K1486:K1490)</f>
        <v>793.5</v>
      </c>
      <c r="M1490" s="38">
        <f>GEOMEAN(K1486:K1490)</f>
        <v>531.93808230229808</v>
      </c>
      <c r="N1490" s="55" t="s">
        <v>637</v>
      </c>
    </row>
    <row r="1491" spans="1:39" x14ac:dyDescent="0.3">
      <c r="A1491" s="32">
        <v>45078</v>
      </c>
      <c r="B1491" s="30">
        <v>0.42753472222222227</v>
      </c>
      <c r="C1491" s="13">
        <v>9.8000000000000007</v>
      </c>
      <c r="D1491" s="13">
        <v>6.4999999999999997E-3</v>
      </c>
      <c r="E1491" s="13">
        <v>7.7</v>
      </c>
      <c r="F1491" s="13">
        <v>8.07</v>
      </c>
      <c r="G1491" s="13">
        <v>21.1</v>
      </c>
      <c r="K1491" s="13">
        <v>292</v>
      </c>
    </row>
    <row r="1492" spans="1:39" x14ac:dyDescent="0.3">
      <c r="A1492" s="32">
        <v>45083</v>
      </c>
      <c r="B1492" s="26">
        <v>0.44547453703703704</v>
      </c>
      <c r="C1492" s="13">
        <v>1048</v>
      </c>
      <c r="D1492" s="13">
        <v>0.6825</v>
      </c>
      <c r="E1492" s="13">
        <v>10.76</v>
      </c>
      <c r="F1492" s="13">
        <v>8.1</v>
      </c>
      <c r="G1492" s="13">
        <v>17.600000000000001</v>
      </c>
      <c r="K1492" s="13">
        <v>389</v>
      </c>
    </row>
    <row r="1493" spans="1:39" x14ac:dyDescent="0.3">
      <c r="A1493" s="32">
        <v>45092</v>
      </c>
      <c r="B1493" s="26">
        <v>0.45874999999999999</v>
      </c>
      <c r="C1493" s="13">
        <v>765</v>
      </c>
      <c r="D1493" s="13">
        <v>0.49399999999999999</v>
      </c>
      <c r="E1493" s="13">
        <v>7.89</v>
      </c>
      <c r="F1493" s="13">
        <v>7.88</v>
      </c>
      <c r="G1493" s="13">
        <v>19.8</v>
      </c>
      <c r="K1493" s="13">
        <v>771</v>
      </c>
    </row>
    <row r="1494" spans="1:39" x14ac:dyDescent="0.3">
      <c r="A1494" s="32">
        <v>45098</v>
      </c>
      <c r="B1494" s="30">
        <v>0.44059027777777776</v>
      </c>
      <c r="C1494" s="13">
        <v>1000</v>
      </c>
      <c r="D1494" s="13">
        <v>650</v>
      </c>
      <c r="E1494" s="13">
        <v>7.78</v>
      </c>
      <c r="F1494" s="13">
        <v>7.76</v>
      </c>
      <c r="G1494" s="13">
        <v>19.3</v>
      </c>
      <c r="K1494" s="13">
        <v>408</v>
      </c>
    </row>
    <row r="1495" spans="1:39" x14ac:dyDescent="0.3">
      <c r="A1495" s="32">
        <v>45103</v>
      </c>
      <c r="B1495" s="26">
        <v>0.37596064814814811</v>
      </c>
      <c r="C1495" s="13">
        <v>1012</v>
      </c>
      <c r="D1495" s="13">
        <v>0.65649999999999997</v>
      </c>
      <c r="E1495" s="13">
        <v>6.23</v>
      </c>
      <c r="F1495" s="13">
        <v>7.83</v>
      </c>
      <c r="G1495" s="13">
        <v>21.6</v>
      </c>
      <c r="K1495" s="13">
        <v>1664</v>
      </c>
      <c r="L1495" s="31">
        <f>AVERAGE(K1491:K1495)</f>
        <v>704.8</v>
      </c>
      <c r="M1495" s="38">
        <f>GEOMEAN(K1491:K1495)</f>
        <v>568.64347899610175</v>
      </c>
      <c r="N1495" s="55" t="s">
        <v>638</v>
      </c>
    </row>
    <row r="1496" spans="1:39" x14ac:dyDescent="0.3">
      <c r="A1496" s="32">
        <v>45113</v>
      </c>
      <c r="B1496" s="26">
        <v>0.44521990740740741</v>
      </c>
      <c r="C1496" s="13">
        <v>337.4</v>
      </c>
      <c r="D1496" s="13">
        <v>0.21909999999999999</v>
      </c>
      <c r="E1496" s="13">
        <v>8.59</v>
      </c>
      <c r="F1496" s="13">
        <v>7.8</v>
      </c>
      <c r="G1496" s="13">
        <v>24.5</v>
      </c>
      <c r="K1496" s="13">
        <v>4884</v>
      </c>
    </row>
    <row r="1497" spans="1:39" x14ac:dyDescent="0.3">
      <c r="A1497" s="32">
        <v>45117</v>
      </c>
      <c r="B1497" s="26">
        <v>0.45059027777777777</v>
      </c>
      <c r="C1497" s="13">
        <v>616</v>
      </c>
      <c r="D1497" s="13">
        <v>0.40300000000000002</v>
      </c>
      <c r="E1497" s="13">
        <v>5.73</v>
      </c>
      <c r="F1497" s="13">
        <v>7.86</v>
      </c>
      <c r="G1497" s="13">
        <v>22.2</v>
      </c>
      <c r="O1497" s="28" t="s">
        <v>321</v>
      </c>
      <c r="P1497" s="28">
        <v>52.7</v>
      </c>
      <c r="Q1497" s="28" t="s">
        <v>321</v>
      </c>
      <c r="R1497" s="28" t="s">
        <v>321</v>
      </c>
      <c r="S1497" s="28" t="s">
        <v>321</v>
      </c>
      <c r="T1497" s="28" t="s">
        <v>321</v>
      </c>
      <c r="U1497" s="28" t="s">
        <v>321</v>
      </c>
      <c r="V1497" s="28" t="s">
        <v>321</v>
      </c>
      <c r="W1497" s="28" t="s">
        <v>321</v>
      </c>
      <c r="X1497" s="28">
        <v>74.5</v>
      </c>
      <c r="Y1497" s="28" t="s">
        <v>321</v>
      </c>
      <c r="Z1497" s="37" t="s">
        <v>321</v>
      </c>
      <c r="AA1497" s="28" t="s">
        <v>321</v>
      </c>
      <c r="AB1497" s="28">
        <v>29.2</v>
      </c>
      <c r="AC1497" s="28" t="s">
        <v>321</v>
      </c>
      <c r="AD1497" s="28">
        <v>182</v>
      </c>
      <c r="AE1497" s="28" t="s">
        <v>321</v>
      </c>
      <c r="AG1497" s="28" t="s">
        <v>321</v>
      </c>
      <c r="AH1497" s="28">
        <v>51800</v>
      </c>
      <c r="AI1497" s="28">
        <v>12700</v>
      </c>
      <c r="AJ1497" s="28">
        <v>4.0999999999999996</v>
      </c>
      <c r="AK1497" s="28" t="s">
        <v>321</v>
      </c>
      <c r="AL1497" s="28" t="s">
        <v>321</v>
      </c>
      <c r="AM1497" s="28">
        <v>17.399999999999999</v>
      </c>
    </row>
    <row r="1498" spans="1:39" x14ac:dyDescent="0.3">
      <c r="A1498" s="32">
        <v>45124</v>
      </c>
      <c r="B1498" s="26">
        <v>0.43539351851851849</v>
      </c>
      <c r="C1498" s="13">
        <v>343.3</v>
      </c>
      <c r="D1498" s="13">
        <v>223.2</v>
      </c>
      <c r="E1498" s="13">
        <v>8.64</v>
      </c>
      <c r="F1498" s="13">
        <v>7.98</v>
      </c>
      <c r="G1498" s="13">
        <v>21.7</v>
      </c>
      <c r="K1498" s="13">
        <v>7270</v>
      </c>
    </row>
    <row r="1499" spans="1:39" x14ac:dyDescent="0.3">
      <c r="A1499" s="32">
        <v>45117</v>
      </c>
      <c r="B1499" s="26">
        <v>0.42410879629629633</v>
      </c>
      <c r="C1499" s="13">
        <v>474</v>
      </c>
      <c r="D1499" s="13">
        <v>0.30809999999999998</v>
      </c>
      <c r="E1499" s="13">
        <v>7.39</v>
      </c>
      <c r="F1499" s="13">
        <v>7.88</v>
      </c>
      <c r="G1499" s="13">
        <v>22.5</v>
      </c>
      <c r="K1499" s="13">
        <v>960</v>
      </c>
    </row>
    <row r="1500" spans="1:39" x14ac:dyDescent="0.3">
      <c r="A1500" s="32">
        <v>45132</v>
      </c>
      <c r="B1500" s="26">
        <v>0.43524305555555554</v>
      </c>
      <c r="C1500" s="13">
        <v>866</v>
      </c>
      <c r="D1500" s="13">
        <v>0.5655</v>
      </c>
      <c r="E1500" s="13">
        <v>7.99</v>
      </c>
      <c r="F1500" s="13">
        <v>7.98</v>
      </c>
      <c r="G1500" s="13">
        <v>22.5</v>
      </c>
      <c r="K1500" s="13">
        <v>1483</v>
      </c>
      <c r="L1500" s="31">
        <f>AVERAGE(K1496:K1499)</f>
        <v>4371.333333333333</v>
      </c>
      <c r="M1500" s="38">
        <f>GEOMEAN(K1496:K1499)</f>
        <v>3242.3540277172992</v>
      </c>
      <c r="N1500" s="55" t="s">
        <v>640</v>
      </c>
    </row>
    <row r="1501" spans="1:39" x14ac:dyDescent="0.3">
      <c r="A1501" s="32">
        <v>45139</v>
      </c>
      <c r="B1501" s="26">
        <v>0.48458333333333337</v>
      </c>
      <c r="C1501" s="13">
        <v>670</v>
      </c>
      <c r="D1501" s="13">
        <v>0.4355</v>
      </c>
      <c r="E1501" s="13">
        <v>6.38</v>
      </c>
      <c r="F1501" s="13">
        <v>8.08</v>
      </c>
      <c r="G1501" s="13">
        <v>20.9</v>
      </c>
      <c r="K1501" s="13">
        <v>984</v>
      </c>
    </row>
    <row r="1502" spans="1:39" x14ac:dyDescent="0.3">
      <c r="A1502" s="32">
        <v>45147</v>
      </c>
      <c r="B1502" s="30">
        <v>0.39623842592592595</v>
      </c>
      <c r="C1502" s="13">
        <v>275.8</v>
      </c>
      <c r="D1502" s="13">
        <v>179.3</v>
      </c>
      <c r="E1502" s="13">
        <v>6.27</v>
      </c>
      <c r="F1502" s="13">
        <v>7.77</v>
      </c>
      <c r="G1502" s="13">
        <v>20.7</v>
      </c>
      <c r="K1502" s="13">
        <v>2143</v>
      </c>
    </row>
    <row r="1503" spans="1:39" x14ac:dyDescent="0.3">
      <c r="A1503" s="32">
        <v>45155</v>
      </c>
      <c r="B1503" s="26">
        <v>0.46228009259259256</v>
      </c>
      <c r="C1503" s="13">
        <v>618</v>
      </c>
      <c r="D1503" s="13">
        <v>401.4</v>
      </c>
      <c r="E1503" s="13">
        <v>6.09</v>
      </c>
      <c r="F1503" s="13">
        <v>8.11</v>
      </c>
      <c r="G1503" s="13">
        <v>19.3</v>
      </c>
      <c r="K1503" s="13">
        <v>933</v>
      </c>
    </row>
    <row r="1504" spans="1:39" x14ac:dyDescent="0.3">
      <c r="A1504" s="32">
        <v>45159</v>
      </c>
      <c r="B1504" s="30">
        <v>0.40967592592592594</v>
      </c>
      <c r="C1504" s="13">
        <v>719</v>
      </c>
      <c r="D1504" s="13">
        <v>0.46800000000000003</v>
      </c>
      <c r="E1504" s="13">
        <v>6.66</v>
      </c>
      <c r="F1504" s="13">
        <v>7.93</v>
      </c>
      <c r="G1504" s="13">
        <v>24.2</v>
      </c>
      <c r="K1504" s="13">
        <v>906</v>
      </c>
    </row>
    <row r="1505" spans="1:39" x14ac:dyDescent="0.3">
      <c r="A1505" s="32">
        <v>45167</v>
      </c>
      <c r="B1505" s="26">
        <v>0.41388888888888892</v>
      </c>
      <c r="C1505" s="13">
        <v>942</v>
      </c>
      <c r="D1505" s="13">
        <v>0.61099999999999999</v>
      </c>
      <c r="E1505" s="13">
        <v>6.26</v>
      </c>
      <c r="F1505" s="13">
        <v>7.73</v>
      </c>
      <c r="G1505" s="13">
        <v>18.399999999999999</v>
      </c>
      <c r="K1505" s="13">
        <v>96</v>
      </c>
      <c r="L1505" s="31">
        <f>AVERAGE(K1501:K1505)</f>
        <v>1012.4</v>
      </c>
      <c r="M1505" s="38">
        <f>GEOMEAN(K1501:K1505)</f>
        <v>702.5215790020693</v>
      </c>
      <c r="N1505" s="55" t="s">
        <v>641</v>
      </c>
    </row>
    <row r="1506" spans="1:39" x14ac:dyDescent="0.3">
      <c r="A1506" s="32">
        <v>45174</v>
      </c>
      <c r="B1506" s="76">
        <v>0.40247685185185184</v>
      </c>
      <c r="C1506" s="13">
        <v>1011</v>
      </c>
      <c r="D1506" s="13">
        <v>0.65649999999999997</v>
      </c>
      <c r="E1506" s="13">
        <v>7.72</v>
      </c>
      <c r="F1506" s="13">
        <v>7.92</v>
      </c>
      <c r="G1506" s="13">
        <v>22.9</v>
      </c>
      <c r="K1506" s="13">
        <v>204</v>
      </c>
    </row>
    <row r="1507" spans="1:39" x14ac:dyDescent="0.3">
      <c r="A1507" s="32">
        <v>45182</v>
      </c>
      <c r="B1507" s="77" t="s">
        <v>825</v>
      </c>
      <c r="C1507" s="13">
        <v>1015</v>
      </c>
      <c r="D1507" s="13">
        <v>0.66300000000000003</v>
      </c>
      <c r="E1507" s="13">
        <v>7.18</v>
      </c>
      <c r="F1507" s="13">
        <v>7.98</v>
      </c>
      <c r="G1507" s="13">
        <v>17.5</v>
      </c>
      <c r="K1507" s="13">
        <v>193</v>
      </c>
    </row>
    <row r="1508" spans="1:39" x14ac:dyDescent="0.3">
      <c r="A1508" s="32">
        <v>45187</v>
      </c>
      <c r="B1508" s="76">
        <v>0.43339120370370371</v>
      </c>
      <c r="C1508" s="13">
        <v>1057</v>
      </c>
      <c r="D1508" s="13">
        <v>0.68899999999999995</v>
      </c>
      <c r="E1508" s="13">
        <v>8.58</v>
      </c>
      <c r="F1508" s="13">
        <v>8.06</v>
      </c>
      <c r="G1508" s="13">
        <v>15.6</v>
      </c>
      <c r="K1508" s="13">
        <v>1314</v>
      </c>
    </row>
    <row r="1509" spans="1:39" x14ac:dyDescent="0.3">
      <c r="A1509" s="32">
        <v>45190</v>
      </c>
      <c r="B1509" s="26">
        <v>0.46581018518518519</v>
      </c>
      <c r="C1509" s="13">
        <v>1062</v>
      </c>
      <c r="D1509" s="13">
        <v>690</v>
      </c>
      <c r="E1509" s="13">
        <v>7.92</v>
      </c>
      <c r="F1509" s="13">
        <v>7.99</v>
      </c>
      <c r="G1509" s="13">
        <v>17.899999999999999</v>
      </c>
      <c r="K1509" s="13">
        <v>336</v>
      </c>
    </row>
    <row r="1510" spans="1:39" x14ac:dyDescent="0.3">
      <c r="A1510" s="32">
        <v>45195</v>
      </c>
      <c r="B1510" s="76" t="s">
        <v>826</v>
      </c>
      <c r="C1510" s="13">
        <v>1088</v>
      </c>
      <c r="D1510" s="13">
        <v>0.70850000000000002</v>
      </c>
      <c r="E1510" s="13">
        <v>7.7</v>
      </c>
      <c r="F1510" s="13">
        <v>8.11</v>
      </c>
      <c r="G1510" s="13">
        <v>19.100000000000001</v>
      </c>
      <c r="K1510" s="13">
        <v>98</v>
      </c>
      <c r="L1510" s="31">
        <f>AVERAGE(K1506:K1510)</f>
        <v>429</v>
      </c>
      <c r="M1510" s="38">
        <f>GEOMEAN(K1506:K1510)</f>
        <v>279.42781768388079</v>
      </c>
      <c r="N1510" s="55" t="s">
        <v>643</v>
      </c>
    </row>
    <row r="1511" spans="1:39" x14ac:dyDescent="0.3">
      <c r="A1511" s="32">
        <v>45201</v>
      </c>
      <c r="B1511" s="30">
        <v>0.42148148148148151</v>
      </c>
      <c r="C1511" s="13">
        <v>962</v>
      </c>
      <c r="D1511" s="13">
        <v>0.624</v>
      </c>
      <c r="E1511" s="13">
        <v>9.89</v>
      </c>
      <c r="F1511" s="13">
        <v>7.99</v>
      </c>
      <c r="G1511" s="13">
        <v>17.5</v>
      </c>
      <c r="K1511" s="13">
        <v>884</v>
      </c>
    </row>
    <row r="1512" spans="1:39" x14ac:dyDescent="0.3">
      <c r="A1512" s="32">
        <v>45209</v>
      </c>
      <c r="B1512" s="26">
        <v>0.48431712962962964</v>
      </c>
      <c r="C1512" s="13">
        <v>694</v>
      </c>
      <c r="D1512" s="13">
        <v>0.44850000000000001</v>
      </c>
      <c r="E1512" s="13">
        <v>10.28</v>
      </c>
      <c r="F1512" s="13">
        <v>7.84</v>
      </c>
      <c r="G1512" s="13">
        <v>11.3</v>
      </c>
      <c r="K1512" s="13">
        <v>1374</v>
      </c>
    </row>
    <row r="1513" spans="1:39" x14ac:dyDescent="0.3">
      <c r="A1513" s="32">
        <v>45217</v>
      </c>
      <c r="B1513" s="30">
        <v>0.41944444444444445</v>
      </c>
      <c r="C1513" s="13">
        <v>513</v>
      </c>
      <c r="D1513" s="13">
        <v>0.33279999999999998</v>
      </c>
      <c r="E1513" s="13">
        <v>3.16</v>
      </c>
      <c r="F1513" s="13">
        <v>8.0500000000000007</v>
      </c>
      <c r="G1513" s="13">
        <v>12.1</v>
      </c>
      <c r="K1513" s="13">
        <v>633</v>
      </c>
    </row>
    <row r="1514" spans="1:39" x14ac:dyDescent="0.3">
      <c r="A1514" s="32">
        <v>45225</v>
      </c>
      <c r="B1514" s="26">
        <v>0.4572222222222222</v>
      </c>
      <c r="C1514" s="13">
        <v>806</v>
      </c>
      <c r="D1514" s="13">
        <v>524</v>
      </c>
      <c r="E1514" s="13">
        <v>11.22</v>
      </c>
      <c r="F1514" s="13">
        <v>7.89</v>
      </c>
      <c r="G1514" s="13">
        <v>14.6</v>
      </c>
      <c r="K1514" s="13">
        <v>134</v>
      </c>
    </row>
    <row r="1515" spans="1:39" x14ac:dyDescent="0.3">
      <c r="A1515" s="32">
        <v>45230</v>
      </c>
      <c r="B1515" s="30">
        <v>0.43844907407407407</v>
      </c>
      <c r="C1515" s="13">
        <v>240.2</v>
      </c>
      <c r="D1515" s="13">
        <v>156.1</v>
      </c>
      <c r="E1515" s="13">
        <v>10.78</v>
      </c>
      <c r="F1515" s="13">
        <v>7.9</v>
      </c>
      <c r="G1515" s="13">
        <v>5.7</v>
      </c>
      <c r="K1515" s="13">
        <v>315</v>
      </c>
      <c r="L1515" s="31">
        <f>AVERAGE(K1511:K1515)</f>
        <v>668</v>
      </c>
      <c r="M1515" s="38">
        <f>GEOMEAN(K1511:K1515)</f>
        <v>503.79240041045824</v>
      </c>
      <c r="N1515" s="55" t="s">
        <v>644</v>
      </c>
    </row>
    <row r="1516" spans="1:39" x14ac:dyDescent="0.3">
      <c r="A1516" s="32">
        <v>45232</v>
      </c>
      <c r="B1516" s="30">
        <v>0.42873842592592593</v>
      </c>
      <c r="C1516" s="13">
        <v>628</v>
      </c>
      <c r="D1516" s="13">
        <v>0.40820000000000001</v>
      </c>
      <c r="E1516" s="13">
        <v>11.22</v>
      </c>
      <c r="F1516" s="13">
        <v>7.83</v>
      </c>
      <c r="G1516" s="13">
        <v>5.0999999999999996</v>
      </c>
      <c r="K1516" s="13">
        <v>226</v>
      </c>
    </row>
    <row r="1517" spans="1:39" x14ac:dyDescent="0.3">
      <c r="A1517" s="32">
        <v>45238</v>
      </c>
      <c r="B1517" s="30">
        <v>0.42591435185185184</v>
      </c>
      <c r="C1517" s="13">
        <v>903</v>
      </c>
      <c r="D1517" s="13">
        <v>0.58499999999999996</v>
      </c>
      <c r="E1517" s="13">
        <v>14.57</v>
      </c>
      <c r="F1517" s="13">
        <v>7.54</v>
      </c>
      <c r="G1517" s="13">
        <v>12.9</v>
      </c>
      <c r="K1517" s="13">
        <v>313</v>
      </c>
      <c r="O1517" s="28" t="s">
        <v>321</v>
      </c>
      <c r="P1517" s="28">
        <v>70.900000000000006</v>
      </c>
      <c r="Q1517" s="28" t="s">
        <v>321</v>
      </c>
      <c r="R1517" s="28" t="s">
        <v>321</v>
      </c>
      <c r="S1517" s="28" t="s">
        <v>321</v>
      </c>
      <c r="T1517" s="28" t="s">
        <v>321</v>
      </c>
      <c r="U1517" s="28" t="s">
        <v>321</v>
      </c>
      <c r="V1517" s="28" t="s">
        <v>321</v>
      </c>
      <c r="W1517" s="28" t="s">
        <v>321</v>
      </c>
      <c r="X1517" s="28">
        <v>103</v>
      </c>
      <c r="Y1517" s="28" t="s">
        <v>321</v>
      </c>
      <c r="Z1517" s="37" t="s">
        <v>321</v>
      </c>
      <c r="AA1517" s="28" t="s">
        <v>321</v>
      </c>
      <c r="AB1517" s="28">
        <v>56.8</v>
      </c>
      <c r="AC1517" s="28" t="s">
        <v>321</v>
      </c>
      <c r="AD1517" s="28">
        <v>303</v>
      </c>
      <c r="AE1517" s="28" t="s">
        <v>321</v>
      </c>
      <c r="AG1517" s="28" t="s">
        <v>321</v>
      </c>
      <c r="AH1517" s="28">
        <v>81000</v>
      </c>
      <c r="AI1517" s="28">
        <v>24500</v>
      </c>
      <c r="AJ1517" s="28">
        <v>4.8</v>
      </c>
      <c r="AK1517" s="28" t="s">
        <v>321</v>
      </c>
      <c r="AL1517" s="28" t="s">
        <v>321</v>
      </c>
      <c r="AM1517" s="28">
        <v>23.3</v>
      </c>
    </row>
    <row r="1518" spans="1:39" x14ac:dyDescent="0.3">
      <c r="A1518" s="32">
        <v>45244</v>
      </c>
      <c r="B1518" s="30">
        <v>0.43026620370370372</v>
      </c>
      <c r="C1518" s="13">
        <v>1017</v>
      </c>
      <c r="D1518" s="13">
        <v>0.66300000000000003</v>
      </c>
      <c r="E1518" s="13">
        <v>10.130000000000001</v>
      </c>
      <c r="F1518" s="13">
        <v>7.87</v>
      </c>
      <c r="G1518" s="13">
        <v>6.7</v>
      </c>
      <c r="K1518" s="13">
        <v>512</v>
      </c>
    </row>
    <row r="1519" spans="1:39" x14ac:dyDescent="0.3">
      <c r="A1519" s="32">
        <v>45257</v>
      </c>
      <c r="B1519" s="30">
        <v>0.41333333333333333</v>
      </c>
      <c r="C1519" s="13">
        <v>808</v>
      </c>
      <c r="D1519" s="13">
        <v>525</v>
      </c>
      <c r="E1519" s="13">
        <v>11.62</v>
      </c>
      <c r="F1519" s="13">
        <v>8.11</v>
      </c>
      <c r="G1519" s="13">
        <v>2.6</v>
      </c>
      <c r="K1519" s="13">
        <v>798</v>
      </c>
    </row>
    <row r="1520" spans="1:39" x14ac:dyDescent="0.3">
      <c r="A1520" s="32">
        <v>45260</v>
      </c>
      <c r="B1520" s="26">
        <v>0.43252314814814818</v>
      </c>
      <c r="C1520" s="13">
        <v>473</v>
      </c>
      <c r="D1520" s="13">
        <v>307.3</v>
      </c>
      <c r="E1520" s="13">
        <v>12.78</v>
      </c>
      <c r="F1520" s="13">
        <v>7.75</v>
      </c>
      <c r="G1520" s="13">
        <v>1.6</v>
      </c>
      <c r="K1520" s="13">
        <v>259</v>
      </c>
      <c r="L1520" s="31">
        <f>AVERAGE(K1516:K1520)</f>
        <v>421.6</v>
      </c>
      <c r="M1520" s="38">
        <f>GEOMEAN(K1516:K1520)</f>
        <v>375.70335960720121</v>
      </c>
      <c r="N1520" s="55" t="s">
        <v>646</v>
      </c>
    </row>
    <row r="1521" spans="1:14" x14ac:dyDescent="0.3">
      <c r="A1521" s="32">
        <v>45265</v>
      </c>
      <c r="B1521" s="30">
        <v>45265.424097222225</v>
      </c>
      <c r="C1521" s="13">
        <v>856</v>
      </c>
      <c r="D1521" s="13">
        <v>0.55900000000000005</v>
      </c>
      <c r="E1521" s="13">
        <v>0.28000000000000003</v>
      </c>
      <c r="F1521" s="13">
        <v>7.95</v>
      </c>
      <c r="G1521" s="13">
        <v>5.3</v>
      </c>
      <c r="K1521" s="13">
        <v>85</v>
      </c>
    </row>
    <row r="1522" spans="1:14" x14ac:dyDescent="0.3">
      <c r="A1522" s="32">
        <v>45271</v>
      </c>
      <c r="B1522" s="30">
        <v>0.52055555555555555</v>
      </c>
      <c r="C1522" s="13">
        <v>764</v>
      </c>
      <c r="D1522" s="13">
        <v>0.49659999999999999</v>
      </c>
      <c r="E1522" s="13">
        <v>-99999</v>
      </c>
      <c r="F1522" s="13">
        <v>8.01</v>
      </c>
      <c r="G1522" s="13">
        <v>4</v>
      </c>
      <c r="K1522" s="13">
        <v>565</v>
      </c>
    </row>
    <row r="1523" spans="1:14" x14ac:dyDescent="0.3">
      <c r="A1523" s="32">
        <v>45274</v>
      </c>
      <c r="B1523" s="26">
        <v>0.4175462962962963</v>
      </c>
      <c r="C1523" s="13">
        <v>815</v>
      </c>
      <c r="D1523" s="13">
        <v>530</v>
      </c>
      <c r="E1523" s="13">
        <v>15.38</v>
      </c>
      <c r="F1523" s="13">
        <v>8.35</v>
      </c>
      <c r="G1523" s="13">
        <v>1.6</v>
      </c>
      <c r="K1523" s="13">
        <v>249</v>
      </c>
    </row>
    <row r="1524" spans="1:14" x14ac:dyDescent="0.3">
      <c r="A1524" s="32">
        <v>45278</v>
      </c>
      <c r="B1524" s="30">
        <v>0.43851851851851853</v>
      </c>
      <c r="C1524" s="13">
        <v>400</v>
      </c>
      <c r="D1524" s="13">
        <v>260</v>
      </c>
      <c r="E1524" s="13">
        <v>12.45</v>
      </c>
      <c r="F1524" s="13">
        <v>7.96</v>
      </c>
      <c r="G1524" s="13">
        <v>3.3</v>
      </c>
      <c r="K1524" s="13">
        <v>546</v>
      </c>
    </row>
    <row r="1525" spans="1:14" x14ac:dyDescent="0.3">
      <c r="A1525" s="32">
        <v>45281</v>
      </c>
      <c r="B1525" s="30">
        <v>45281.426574074074</v>
      </c>
      <c r="C1525" s="13">
        <v>795</v>
      </c>
      <c r="D1525" s="13">
        <v>0.51680000000000004</v>
      </c>
      <c r="E1525" s="13">
        <v>13.25</v>
      </c>
      <c r="F1525" s="13">
        <v>7.99</v>
      </c>
      <c r="G1525" s="13">
        <v>3.1</v>
      </c>
      <c r="K1525" s="13">
        <v>169</v>
      </c>
      <c r="L1525" s="31">
        <f>AVERAGE(K1521:K1525)</f>
        <v>322.8</v>
      </c>
      <c r="M1525" s="38">
        <f>GEOMEAN(K1521:K1525)</f>
        <v>256.18235495851326</v>
      </c>
      <c r="N1525" s="55" t="s">
        <v>647</v>
      </c>
    </row>
    <row r="1526" spans="1:14" x14ac:dyDescent="0.3">
      <c r="A1526" s="78">
        <v>45293</v>
      </c>
      <c r="B1526" s="26">
        <v>0.43811342592592589</v>
      </c>
      <c r="C1526" s="13">
        <v>954</v>
      </c>
      <c r="D1526" s="13">
        <v>0.61750000000000005</v>
      </c>
      <c r="E1526" s="13">
        <v>13.84</v>
      </c>
      <c r="F1526" s="13">
        <v>7.87</v>
      </c>
      <c r="G1526" s="13">
        <v>2.8</v>
      </c>
      <c r="K1526" s="13">
        <v>63</v>
      </c>
    </row>
    <row r="1527" spans="1:14" x14ac:dyDescent="0.3">
      <c r="A1527" s="78">
        <v>45301</v>
      </c>
      <c r="B1527" s="26">
        <v>0.42872685185185189</v>
      </c>
      <c r="C1527" s="13">
        <v>626</v>
      </c>
      <c r="D1527" s="13">
        <v>406.6</v>
      </c>
      <c r="E1527" s="13">
        <v>11.62</v>
      </c>
      <c r="F1527" s="13">
        <v>8.0399999999999991</v>
      </c>
      <c r="G1527" s="13">
        <v>3.4</v>
      </c>
      <c r="K1527" s="13">
        <v>1565</v>
      </c>
    </row>
    <row r="1528" spans="1:14" x14ac:dyDescent="0.3">
      <c r="A1528" s="78">
        <v>45309</v>
      </c>
      <c r="B1528" s="54">
        <v>0.47009259259259256</v>
      </c>
      <c r="C1528" s="13">
        <v>1416</v>
      </c>
      <c r="D1528" s="13">
        <v>0.92300000000000004</v>
      </c>
      <c r="E1528" s="13">
        <v>15.67</v>
      </c>
      <c r="F1528" s="13">
        <v>7.73</v>
      </c>
      <c r="G1528" s="13">
        <v>0.2</v>
      </c>
      <c r="K1528" s="13">
        <v>98</v>
      </c>
    </row>
    <row r="1529" spans="1:14" x14ac:dyDescent="0.3">
      <c r="A1529" s="78">
        <v>45313</v>
      </c>
      <c r="B1529" s="13" t="s">
        <v>923</v>
      </c>
    </row>
    <row r="1530" spans="1:14" x14ac:dyDescent="0.3">
      <c r="A1530" s="78">
        <v>45320</v>
      </c>
      <c r="B1530" s="30">
        <v>0.41483796296296299</v>
      </c>
      <c r="C1530" s="13">
        <v>1121</v>
      </c>
      <c r="D1530" s="13">
        <v>0.72799999999999998</v>
      </c>
      <c r="E1530" s="13">
        <v>13.36</v>
      </c>
      <c r="F1530" s="13">
        <v>7.83</v>
      </c>
      <c r="G1530" s="13">
        <v>3.8</v>
      </c>
      <c r="K1530" s="13">
        <v>355</v>
      </c>
      <c r="L1530" s="31">
        <f>AVERAGE(K1526:K1530)</f>
        <v>520.25</v>
      </c>
      <c r="M1530" s="38">
        <f>GEOMEAN(K1526:K1530)</f>
        <v>242.00666676137251</v>
      </c>
      <c r="N1530" s="55" t="s">
        <v>924</v>
      </c>
    </row>
    <row r="1531" spans="1:14" x14ac:dyDescent="0.3">
      <c r="A1531" s="78">
        <v>45329</v>
      </c>
      <c r="B1531" s="30">
        <v>45329.484629629631</v>
      </c>
      <c r="C1531" s="13">
        <v>1356</v>
      </c>
      <c r="D1531" s="13">
        <v>0.88400000000000001</v>
      </c>
      <c r="E1531" s="13">
        <v>13.72</v>
      </c>
      <c r="F1531" s="13">
        <v>8</v>
      </c>
      <c r="G1531" s="13">
        <v>4.4000000000000004</v>
      </c>
      <c r="K1531" s="13">
        <v>132</v>
      </c>
    </row>
    <row r="1532" spans="1:14" x14ac:dyDescent="0.3">
      <c r="A1532" s="78">
        <v>45334</v>
      </c>
      <c r="B1532" s="30">
        <v>0.42332175925925924</v>
      </c>
      <c r="C1532" s="13">
        <v>1361</v>
      </c>
      <c r="D1532" s="13">
        <v>0.88400000000000001</v>
      </c>
      <c r="E1532" s="13">
        <v>13.15</v>
      </c>
      <c r="F1532" s="13">
        <v>8</v>
      </c>
      <c r="G1532" s="13">
        <v>4.8</v>
      </c>
      <c r="K1532" s="13">
        <v>142</v>
      </c>
    </row>
    <row r="1533" spans="1:14" x14ac:dyDescent="0.3">
      <c r="A1533" s="78">
        <v>45337</v>
      </c>
      <c r="B1533" s="30">
        <v>0.42627314814814815</v>
      </c>
      <c r="C1533" s="13">
        <v>1248</v>
      </c>
      <c r="D1533" s="13">
        <v>0.8125</v>
      </c>
      <c r="E1533" s="13">
        <v>13.53</v>
      </c>
      <c r="F1533" s="13">
        <v>8.0399999999999991</v>
      </c>
      <c r="G1533" s="13">
        <v>6.1</v>
      </c>
      <c r="K1533" s="13">
        <v>132</v>
      </c>
    </row>
    <row r="1534" spans="1:14" x14ac:dyDescent="0.3">
      <c r="A1534" s="78">
        <v>45343</v>
      </c>
      <c r="B1534" s="30">
        <v>0.42307870370370365</v>
      </c>
      <c r="C1534" s="13">
        <v>2469</v>
      </c>
      <c r="D1534" s="13">
        <v>1.6054999999999999</v>
      </c>
      <c r="E1534" s="13">
        <v>22.41</v>
      </c>
      <c r="F1534" s="13">
        <v>8.18</v>
      </c>
      <c r="G1534" s="13">
        <v>3.4</v>
      </c>
      <c r="K1534" s="13">
        <v>132</v>
      </c>
    </row>
    <row r="1535" spans="1:14" x14ac:dyDescent="0.3">
      <c r="A1535" s="78">
        <v>45350</v>
      </c>
      <c r="B1535" s="26">
        <v>0.41421296296296295</v>
      </c>
      <c r="C1535" s="13">
        <v>1175</v>
      </c>
      <c r="D1535" s="13">
        <v>764</v>
      </c>
      <c r="E1535" s="13">
        <v>9.52</v>
      </c>
      <c r="F1535" s="13">
        <v>8.3000000000000007</v>
      </c>
      <c r="G1535" s="13">
        <v>9.6</v>
      </c>
      <c r="K1535" s="13">
        <v>4352</v>
      </c>
      <c r="L1535" s="31">
        <f>AVERAGE(K1531:K1535)</f>
        <v>978</v>
      </c>
      <c r="M1535" s="38">
        <f>GEOMEAN(K1531:K1535)</f>
        <v>269.48823184687831</v>
      </c>
      <c r="N1535" s="55" t="s">
        <v>925</v>
      </c>
    </row>
    <row r="1536" spans="1:14" x14ac:dyDescent="0.3">
      <c r="A1536" s="78">
        <v>45355</v>
      </c>
      <c r="B1536" s="26">
        <v>0.45961805555555557</v>
      </c>
      <c r="C1536" s="13">
        <v>437.7</v>
      </c>
      <c r="D1536" s="13">
        <v>0.28470000000000001</v>
      </c>
      <c r="E1536" s="13">
        <v>11.29</v>
      </c>
      <c r="F1536" s="13">
        <v>8.2799999999999994</v>
      </c>
      <c r="G1536" s="13">
        <v>13.4</v>
      </c>
      <c r="K1536" s="13">
        <v>173</v>
      </c>
    </row>
    <row r="1537" spans="1:39" x14ac:dyDescent="0.3">
      <c r="A1537" s="78">
        <v>45358</v>
      </c>
      <c r="B1537" s="26">
        <v>0.42749999999999999</v>
      </c>
      <c r="C1537" s="13">
        <v>1091</v>
      </c>
      <c r="D1537" s="13">
        <v>709</v>
      </c>
      <c r="E1537" s="13">
        <v>9.4499999999999993</v>
      </c>
      <c r="F1537" s="13">
        <v>8.1999999999999993</v>
      </c>
      <c r="G1537" s="13">
        <v>9.8000000000000007</v>
      </c>
      <c r="K1537" s="13">
        <v>204</v>
      </c>
    </row>
    <row r="1538" spans="1:39" x14ac:dyDescent="0.3">
      <c r="A1538" s="78">
        <v>45363</v>
      </c>
      <c r="B1538" s="30">
        <v>0.40652777777777777</v>
      </c>
      <c r="C1538" s="13">
        <v>1291</v>
      </c>
      <c r="D1538" s="13">
        <v>0.83850000000000002</v>
      </c>
      <c r="E1538" s="13">
        <v>13.47</v>
      </c>
      <c r="F1538" s="13">
        <v>7.99</v>
      </c>
      <c r="G1538" s="13">
        <v>7.6</v>
      </c>
      <c r="K1538" s="13">
        <v>52</v>
      </c>
    </row>
    <row r="1539" spans="1:39" x14ac:dyDescent="0.3">
      <c r="A1539" s="78">
        <v>45369</v>
      </c>
      <c r="B1539" s="30">
        <v>45369.418333333335</v>
      </c>
      <c r="C1539" s="13">
        <v>1105</v>
      </c>
      <c r="D1539" s="13">
        <v>0.72150000000000003</v>
      </c>
      <c r="E1539" s="13">
        <v>11.82</v>
      </c>
      <c r="F1539" s="13">
        <v>7.77</v>
      </c>
      <c r="G1539" s="13">
        <v>5.9</v>
      </c>
      <c r="K1539" s="13">
        <v>199</v>
      </c>
    </row>
    <row r="1540" spans="1:39" x14ac:dyDescent="0.3">
      <c r="A1540" s="78">
        <v>45377</v>
      </c>
      <c r="B1540" s="30">
        <v>0.42391203703703706</v>
      </c>
      <c r="C1540" s="13">
        <v>1108</v>
      </c>
      <c r="D1540" s="13">
        <v>0.72150000000000003</v>
      </c>
      <c r="E1540" s="13">
        <v>8.91</v>
      </c>
      <c r="F1540" s="13">
        <v>7.98</v>
      </c>
      <c r="G1540" s="13">
        <v>12.1</v>
      </c>
      <c r="K1540" s="13">
        <v>4611</v>
      </c>
      <c r="L1540" s="31">
        <f>AVERAGE(K1536:K1540)</f>
        <v>1047.8</v>
      </c>
      <c r="M1540" s="38">
        <f>GEOMEAN(K1536:K1540)</f>
        <v>278.78253481008289</v>
      </c>
      <c r="N1540" s="55" t="s">
        <v>926</v>
      </c>
      <c r="O1540" s="28" t="s">
        <v>321</v>
      </c>
      <c r="P1540" s="28">
        <v>85.8</v>
      </c>
      <c r="Q1540" s="28" t="s">
        <v>321</v>
      </c>
      <c r="R1540" s="28" t="s">
        <v>321</v>
      </c>
      <c r="S1540" s="28" t="s">
        <v>321</v>
      </c>
      <c r="T1540" s="28" t="s">
        <v>321</v>
      </c>
      <c r="U1540" s="28" t="s">
        <v>321</v>
      </c>
      <c r="V1540" s="28" t="s">
        <v>321</v>
      </c>
      <c r="W1540" s="28" t="s">
        <v>321</v>
      </c>
      <c r="X1540" s="28">
        <v>193</v>
      </c>
      <c r="Y1540" s="28" t="s">
        <v>321</v>
      </c>
      <c r="Z1540" s="37" t="s">
        <v>321</v>
      </c>
      <c r="AA1540" s="28" t="s">
        <v>321</v>
      </c>
      <c r="AB1540" s="28">
        <v>54</v>
      </c>
      <c r="AC1540" s="28" t="s">
        <v>321</v>
      </c>
      <c r="AD1540" s="28">
        <v>300</v>
      </c>
      <c r="AE1540" s="28" t="s">
        <v>321</v>
      </c>
      <c r="AG1540" s="28">
        <v>200</v>
      </c>
      <c r="AH1540" s="28">
        <v>76800</v>
      </c>
      <c r="AI1540" s="28">
        <v>26400</v>
      </c>
      <c r="AJ1540" s="28">
        <v>4.5999999999999996</v>
      </c>
      <c r="AK1540" s="28" t="s">
        <v>321</v>
      </c>
      <c r="AL1540" s="28" t="s">
        <v>321</v>
      </c>
      <c r="AM1540" s="28">
        <v>21.9</v>
      </c>
    </row>
    <row r="1541" spans="1:39" x14ac:dyDescent="0.3">
      <c r="A1541" s="78">
        <v>45383</v>
      </c>
      <c r="B1541" s="26">
        <v>0.4619328703703704</v>
      </c>
      <c r="C1541" s="13">
        <v>965</v>
      </c>
      <c r="D1541" s="13">
        <v>0.624</v>
      </c>
      <c r="E1541" s="13">
        <v>10.49</v>
      </c>
      <c r="F1541" s="13">
        <v>7.95</v>
      </c>
      <c r="G1541" s="13">
        <v>13.1</v>
      </c>
      <c r="K1541" s="13">
        <v>985</v>
      </c>
    </row>
    <row r="1542" spans="1:39" x14ac:dyDescent="0.3">
      <c r="A1542" s="78">
        <v>45386</v>
      </c>
      <c r="B1542" s="30">
        <v>0.48628472222222224</v>
      </c>
      <c r="C1542" s="13">
        <v>950</v>
      </c>
      <c r="D1542" s="13">
        <v>617</v>
      </c>
      <c r="E1542" s="13">
        <v>10.61</v>
      </c>
      <c r="F1542" s="13">
        <v>8.07</v>
      </c>
      <c r="G1542" s="13">
        <v>8.1</v>
      </c>
      <c r="K1542" s="13">
        <v>4884</v>
      </c>
    </row>
    <row r="1543" spans="1:39" x14ac:dyDescent="0.3">
      <c r="A1543" s="78">
        <v>45392</v>
      </c>
      <c r="B1543" s="30">
        <v>0.37798611111111113</v>
      </c>
      <c r="C1543" s="13">
        <v>956</v>
      </c>
      <c r="D1543" s="13">
        <v>622</v>
      </c>
      <c r="E1543" s="13">
        <v>8.89</v>
      </c>
      <c r="F1543" s="13">
        <v>7.89</v>
      </c>
      <c r="G1543" s="13">
        <v>14.2</v>
      </c>
      <c r="K1543" s="13">
        <v>1396</v>
      </c>
    </row>
    <row r="1544" spans="1:39" x14ac:dyDescent="0.3">
      <c r="A1544" s="78">
        <v>45398</v>
      </c>
      <c r="B1544" s="26">
        <v>0.36803240740740739</v>
      </c>
      <c r="C1544" s="13">
        <v>1043</v>
      </c>
      <c r="D1544" s="13">
        <v>678</v>
      </c>
      <c r="E1544" s="13">
        <v>9.23</v>
      </c>
      <c r="F1544" s="13">
        <v>7.93</v>
      </c>
      <c r="G1544" s="13">
        <v>15.9</v>
      </c>
      <c r="K1544" s="13">
        <v>2987</v>
      </c>
    </row>
    <row r="1545" spans="1:39" x14ac:dyDescent="0.3">
      <c r="A1545" s="78">
        <v>45404</v>
      </c>
      <c r="B1545" s="30">
        <v>0.42190972222222223</v>
      </c>
      <c r="C1545" s="13">
        <v>1040</v>
      </c>
      <c r="D1545" s="13">
        <v>0.67600000000000005</v>
      </c>
      <c r="E1545" s="13">
        <v>12.33</v>
      </c>
      <c r="F1545" s="13">
        <v>7.87</v>
      </c>
      <c r="G1545" s="13">
        <v>9.9</v>
      </c>
      <c r="K1545" s="13">
        <v>594</v>
      </c>
      <c r="L1545" s="31">
        <f>AVERAGE(K1541:K1545)</f>
        <v>2169.1999999999998</v>
      </c>
      <c r="M1545" s="38">
        <f>GEOMEAN(K1541:K1545)</f>
        <v>1641.4353959664436</v>
      </c>
      <c r="N1545" s="55" t="s">
        <v>928</v>
      </c>
    </row>
    <row r="1546" spans="1:39" x14ac:dyDescent="0.3">
      <c r="A1546" s="78">
        <v>45413</v>
      </c>
      <c r="B1546" s="26">
        <v>0.40254629629629629</v>
      </c>
      <c r="C1546" s="13">
        <v>176</v>
      </c>
      <c r="D1546" s="13">
        <v>0.1144</v>
      </c>
      <c r="E1546" s="13">
        <v>8.8699999999999992</v>
      </c>
      <c r="F1546" s="13">
        <v>7.86</v>
      </c>
      <c r="G1546" s="13">
        <v>16.5</v>
      </c>
      <c r="K1546" s="13">
        <v>1314</v>
      </c>
    </row>
    <row r="1547" spans="1:39" x14ac:dyDescent="0.3">
      <c r="A1547" s="78">
        <v>45426.376932870371</v>
      </c>
      <c r="B1547" s="30">
        <v>0.37693287037037038</v>
      </c>
      <c r="C1547" s="13">
        <v>1032</v>
      </c>
      <c r="D1547" s="13">
        <v>0.66949999999999998</v>
      </c>
      <c r="E1547" s="13">
        <v>14.07</v>
      </c>
      <c r="F1547" s="13">
        <v>8.02</v>
      </c>
      <c r="G1547" s="13">
        <v>17.600000000000001</v>
      </c>
      <c r="K1547" s="13">
        <v>677</v>
      </c>
    </row>
    <row r="1548" spans="1:39" x14ac:dyDescent="0.3">
      <c r="A1548" s="78">
        <v>45432</v>
      </c>
      <c r="B1548" s="26">
        <v>0.40296296296296297</v>
      </c>
      <c r="C1548" s="13">
        <v>975</v>
      </c>
      <c r="D1548" s="13">
        <v>634</v>
      </c>
      <c r="E1548" s="13">
        <v>7.45</v>
      </c>
      <c r="F1548" s="13">
        <v>8.2799999999999994</v>
      </c>
      <c r="G1548" s="13">
        <v>18.7</v>
      </c>
      <c r="K1548" s="13">
        <v>906</v>
      </c>
    </row>
    <row r="1549" spans="1:39" x14ac:dyDescent="0.3">
      <c r="A1549" s="78">
        <v>45435</v>
      </c>
      <c r="B1549" s="26">
        <v>0.51549768518518524</v>
      </c>
      <c r="C1549" s="13">
        <v>1079</v>
      </c>
      <c r="D1549" s="13">
        <v>701</v>
      </c>
      <c r="E1549" s="13">
        <v>8.49</v>
      </c>
      <c r="F1549" s="13">
        <v>7.97</v>
      </c>
      <c r="G1549" s="13">
        <v>18.7</v>
      </c>
      <c r="K1549" s="13">
        <v>359</v>
      </c>
    </row>
    <row r="1550" spans="1:39" x14ac:dyDescent="0.3">
      <c r="A1550" s="32">
        <v>45442</v>
      </c>
      <c r="B1550" s="26">
        <v>0.46581018518518519</v>
      </c>
      <c r="C1550" s="13">
        <v>851</v>
      </c>
      <c r="D1550" s="13">
        <v>553</v>
      </c>
      <c r="E1550" s="13">
        <v>9.8800000000000008</v>
      </c>
      <c r="F1550" s="13">
        <v>8</v>
      </c>
      <c r="G1550" s="13">
        <v>16</v>
      </c>
      <c r="K1550" s="13">
        <v>763</v>
      </c>
      <c r="L1550" s="31">
        <f>AVERAGE(K1546:K1550)</f>
        <v>803.8</v>
      </c>
      <c r="M1550" s="38">
        <f>GEOMEAN(K1546:K1550)</f>
        <v>739.24133664837007</v>
      </c>
      <c r="N1550" s="55" t="s">
        <v>929</v>
      </c>
    </row>
    <row r="1551" spans="1:39" x14ac:dyDescent="0.3">
      <c r="A1551" s="32">
        <v>45446</v>
      </c>
      <c r="B1551" s="30">
        <v>0.41592592592592592</v>
      </c>
      <c r="C1551" s="13">
        <v>901</v>
      </c>
      <c r="D1551" s="13">
        <v>585</v>
      </c>
      <c r="E1551" s="13">
        <v>9.9499999999999993</v>
      </c>
      <c r="F1551" s="13">
        <v>7.99</v>
      </c>
      <c r="G1551" s="13">
        <v>18</v>
      </c>
      <c r="K1551" s="13">
        <v>638</v>
      </c>
    </row>
    <row r="1552" spans="1:39" x14ac:dyDescent="0.3">
      <c r="A1552" s="32">
        <v>45449</v>
      </c>
      <c r="B1552" s="26">
        <v>0.45248842592592592</v>
      </c>
      <c r="C1552" s="13">
        <v>745</v>
      </c>
      <c r="D1552" s="13">
        <v>0.48099999999999998</v>
      </c>
      <c r="E1552" s="13">
        <v>7.12</v>
      </c>
      <c r="F1552" s="13">
        <v>7.82</v>
      </c>
      <c r="G1552" s="13">
        <v>20.5</v>
      </c>
      <c r="K1552" s="13">
        <v>14136</v>
      </c>
    </row>
    <row r="1553" spans="1:39" x14ac:dyDescent="0.3">
      <c r="A1553" s="32">
        <v>45456</v>
      </c>
      <c r="B1553" s="30">
        <v>0.44021990740740741</v>
      </c>
      <c r="C1553" s="13">
        <v>1016</v>
      </c>
      <c r="D1553" s="13">
        <v>660</v>
      </c>
      <c r="E1553" s="13">
        <v>9.01</v>
      </c>
      <c r="F1553" s="13">
        <v>7.98</v>
      </c>
      <c r="G1553" s="13">
        <v>17.899999999999999</v>
      </c>
      <c r="K1553" s="13">
        <v>663</v>
      </c>
    </row>
    <row r="1554" spans="1:39" x14ac:dyDescent="0.3">
      <c r="A1554" s="32">
        <v>45461</v>
      </c>
      <c r="B1554" s="30">
        <v>0.40211805555555558</v>
      </c>
      <c r="C1554" s="13">
        <v>144.80000000000001</v>
      </c>
      <c r="D1554" s="13">
        <v>9.4200000000000006E-2</v>
      </c>
      <c r="E1554" s="13">
        <v>7.06</v>
      </c>
      <c r="F1554" s="13">
        <v>7.96</v>
      </c>
      <c r="G1554" s="13">
        <v>21.2</v>
      </c>
      <c r="K1554" s="56">
        <v>24192</v>
      </c>
    </row>
    <row r="1555" spans="1:39" x14ac:dyDescent="0.3">
      <c r="A1555" s="32">
        <v>45469</v>
      </c>
      <c r="B1555" s="28" t="s">
        <v>941</v>
      </c>
      <c r="C1555" s="13">
        <v>915</v>
      </c>
      <c r="D1555" s="13">
        <v>0.59150000000000003</v>
      </c>
      <c r="E1555" s="13">
        <v>8.16</v>
      </c>
      <c r="F1555" s="13">
        <v>7.64</v>
      </c>
      <c r="G1555" s="13">
        <v>19.2</v>
      </c>
      <c r="K1555" s="13">
        <v>1455</v>
      </c>
      <c r="L1555" s="31">
        <f>AVERAGE(K1551:K1555)</f>
        <v>8216.7999999999993</v>
      </c>
      <c r="M1555" s="38">
        <f>GEOMEAN(K1551:K1555)</f>
        <v>2915.0036450302578</v>
      </c>
      <c r="N1555" s="55" t="s">
        <v>931</v>
      </c>
    </row>
    <row r="1556" spans="1:39" x14ac:dyDescent="0.3">
      <c r="A1556" s="78">
        <v>45475</v>
      </c>
      <c r="B1556" s="30">
        <v>0.41857638888888887</v>
      </c>
      <c r="C1556" s="13">
        <v>878</v>
      </c>
      <c r="D1556" s="13">
        <v>0.57199999999999995</v>
      </c>
      <c r="E1556" s="13">
        <v>9.01</v>
      </c>
      <c r="F1556" s="13">
        <v>7.93</v>
      </c>
      <c r="G1556" s="13">
        <v>17.7</v>
      </c>
      <c r="K1556" s="13">
        <v>1112</v>
      </c>
      <c r="O1556" s="28">
        <v>3</v>
      </c>
      <c r="P1556" s="28">
        <v>166</v>
      </c>
      <c r="Q1556" s="28" t="s">
        <v>321</v>
      </c>
      <c r="R1556" s="28" t="s">
        <v>321</v>
      </c>
      <c r="S1556" s="28" t="s">
        <v>321</v>
      </c>
      <c r="T1556" s="28" t="s">
        <v>321</v>
      </c>
      <c r="U1556" s="28" t="s">
        <v>321</v>
      </c>
      <c r="V1556" s="28" t="s">
        <v>321</v>
      </c>
      <c r="W1556" s="28" t="s">
        <v>321</v>
      </c>
      <c r="X1556" s="28">
        <v>85.5</v>
      </c>
      <c r="Y1556" s="28" t="s">
        <v>321</v>
      </c>
      <c r="Z1556" s="37" t="s">
        <v>321</v>
      </c>
      <c r="AA1556" s="28" t="s">
        <v>321</v>
      </c>
      <c r="AB1556" s="28">
        <v>58.5</v>
      </c>
      <c r="AC1556" s="28" t="s">
        <v>321</v>
      </c>
      <c r="AD1556" s="28">
        <v>385</v>
      </c>
      <c r="AE1556" s="28" t="s">
        <v>321</v>
      </c>
      <c r="AG1556" s="13">
        <v>326</v>
      </c>
      <c r="AH1556" s="28">
        <v>103000</v>
      </c>
      <c r="AI1556" s="28">
        <v>30700</v>
      </c>
      <c r="AJ1556" s="28">
        <v>7.3</v>
      </c>
      <c r="AK1556" s="28" t="s">
        <v>321</v>
      </c>
      <c r="AL1556" s="28" t="s">
        <v>321</v>
      </c>
      <c r="AM1556" s="28">
        <v>15.9</v>
      </c>
    </row>
    <row r="1557" spans="1:39" x14ac:dyDescent="0.3">
      <c r="A1557" s="32">
        <v>45482</v>
      </c>
      <c r="B1557" s="26">
        <v>0.41471064814814818</v>
      </c>
      <c r="C1557" s="13">
        <v>979</v>
      </c>
      <c r="D1557" s="13">
        <v>636</v>
      </c>
      <c r="E1557" s="13">
        <v>7.66</v>
      </c>
      <c r="F1557" s="13">
        <v>7.96</v>
      </c>
      <c r="G1557" s="13">
        <v>20.8</v>
      </c>
      <c r="K1557" s="13">
        <v>1789</v>
      </c>
    </row>
    <row r="1558" spans="1:39" x14ac:dyDescent="0.3">
      <c r="A1558" s="32">
        <v>45488</v>
      </c>
      <c r="B1558" s="30">
        <v>45491.418437499997</v>
      </c>
      <c r="C1558" s="13">
        <v>474.4</v>
      </c>
      <c r="D1558" s="13">
        <v>0.30809999999999998</v>
      </c>
      <c r="E1558" s="13">
        <v>5.89</v>
      </c>
      <c r="F1558" s="13">
        <v>7.83</v>
      </c>
      <c r="G1558" s="13">
        <v>24.3</v>
      </c>
      <c r="K1558" s="13">
        <v>5475</v>
      </c>
    </row>
    <row r="1559" spans="1:39" x14ac:dyDescent="0.3">
      <c r="A1559" s="32">
        <v>45496</v>
      </c>
      <c r="B1559" s="30">
        <v>0.42864583333333334</v>
      </c>
      <c r="C1559" s="13">
        <v>521</v>
      </c>
      <c r="D1559" s="13">
        <v>338.4</v>
      </c>
      <c r="E1559" s="13">
        <v>7.51</v>
      </c>
      <c r="F1559" s="13">
        <v>7.64</v>
      </c>
      <c r="G1559" s="13">
        <v>21.7</v>
      </c>
      <c r="K1559" s="56">
        <v>24192</v>
      </c>
    </row>
    <row r="1560" spans="1:39" x14ac:dyDescent="0.3">
      <c r="A1560" s="32">
        <v>45504</v>
      </c>
      <c r="B1560" s="30">
        <v>0.53430555555555559</v>
      </c>
      <c r="C1560" s="13">
        <v>1230</v>
      </c>
      <c r="D1560" s="13">
        <v>0.79949999999999999</v>
      </c>
      <c r="E1560" s="13">
        <v>11.34</v>
      </c>
      <c r="F1560" s="13">
        <v>8.2899999999999991</v>
      </c>
      <c r="G1560" s="13">
        <v>23</v>
      </c>
      <c r="K1560" s="13">
        <v>529</v>
      </c>
      <c r="L1560" s="31">
        <f>AVERAGE(K1556:K1560)</f>
        <v>6619.4</v>
      </c>
      <c r="M1560" s="38">
        <f>GEOMEAN(K1556:K1560)</f>
        <v>2684.3883134476714</v>
      </c>
      <c r="N1560" s="55" t="s">
        <v>933</v>
      </c>
    </row>
    <row r="1561" spans="1:39" x14ac:dyDescent="0.3">
      <c r="A1561" s="32">
        <v>45511</v>
      </c>
      <c r="B1561" s="26">
        <v>0.42630787037037038</v>
      </c>
      <c r="C1561" s="13">
        <v>725</v>
      </c>
      <c r="D1561" s="13">
        <v>0.47449999999999998</v>
      </c>
      <c r="E1561" s="13">
        <v>6.38</v>
      </c>
      <c r="F1561" s="13">
        <v>7.82</v>
      </c>
      <c r="G1561" s="13">
        <v>23.3</v>
      </c>
      <c r="K1561" s="56">
        <v>24192</v>
      </c>
    </row>
    <row r="1562" spans="1:39" x14ac:dyDescent="0.3">
      <c r="A1562" s="32">
        <v>45518</v>
      </c>
      <c r="B1562" s="30">
        <v>0.4148263888888889</v>
      </c>
      <c r="C1562" s="13">
        <v>964</v>
      </c>
      <c r="D1562" s="13">
        <v>627</v>
      </c>
      <c r="E1562" s="13">
        <v>8.66</v>
      </c>
      <c r="F1562" s="13">
        <v>8.06</v>
      </c>
      <c r="G1562" s="13">
        <v>18.8</v>
      </c>
      <c r="K1562" s="13">
        <v>2187</v>
      </c>
    </row>
    <row r="1563" spans="1:39" x14ac:dyDescent="0.3">
      <c r="A1563" s="32">
        <v>45523</v>
      </c>
      <c r="B1563" s="30">
        <v>0.42291666666666666</v>
      </c>
      <c r="C1563" s="13">
        <v>705</v>
      </c>
      <c r="D1563" s="13">
        <v>0.46150000000000002</v>
      </c>
      <c r="E1563" s="13">
        <v>7</v>
      </c>
      <c r="F1563" s="13">
        <v>7.91</v>
      </c>
      <c r="G1563" s="13">
        <v>21.4</v>
      </c>
      <c r="K1563" s="13">
        <v>2014</v>
      </c>
    </row>
    <row r="1564" spans="1:39" x14ac:dyDescent="0.3">
      <c r="A1564" s="32">
        <v>45526</v>
      </c>
      <c r="B1564" s="13" t="s">
        <v>821</v>
      </c>
      <c r="K1564" s="13">
        <v>379</v>
      </c>
    </row>
    <row r="1565" spans="1:39" x14ac:dyDescent="0.3">
      <c r="A1565" s="32">
        <v>45540</v>
      </c>
      <c r="B1565" s="30">
        <v>0.53515046296296298</v>
      </c>
      <c r="C1565" s="13">
        <v>819</v>
      </c>
      <c r="D1565" s="13">
        <v>0.53300000000000003</v>
      </c>
      <c r="E1565" s="13">
        <v>7.91</v>
      </c>
      <c r="F1565" s="13">
        <v>8.16</v>
      </c>
      <c r="G1565" s="13">
        <v>22.8</v>
      </c>
      <c r="K1565" s="13">
        <v>206</v>
      </c>
      <c r="L1565" s="31">
        <f>AVERAGE(K1561:K1565)</f>
        <v>5795.6</v>
      </c>
      <c r="M1565" s="38">
        <f>GEOMEAN(K1561:K1565)</f>
        <v>1527.6268768460307</v>
      </c>
      <c r="N1565" s="55" t="s">
        <v>934</v>
      </c>
    </row>
    <row r="1566" spans="1:39" x14ac:dyDescent="0.3">
      <c r="A1566" s="32">
        <v>45545</v>
      </c>
      <c r="B1566" s="26">
        <v>0.43358796296296298</v>
      </c>
      <c r="C1566" s="13">
        <v>1039</v>
      </c>
      <c r="D1566" s="13">
        <v>675</v>
      </c>
      <c r="E1566" s="13">
        <v>7.47</v>
      </c>
      <c r="F1566" s="13">
        <v>8.14</v>
      </c>
      <c r="G1566" s="13">
        <v>15.1</v>
      </c>
      <c r="K1566" s="13">
        <v>556</v>
      </c>
    </row>
    <row r="1567" spans="1:39" x14ac:dyDescent="0.3">
      <c r="A1567" s="32">
        <v>45551</v>
      </c>
      <c r="B1567" s="30">
        <v>45551.405601851853</v>
      </c>
      <c r="C1567" s="13">
        <v>1001</v>
      </c>
      <c r="D1567" s="13">
        <v>0.65</v>
      </c>
      <c r="E1567" s="13">
        <v>6.77</v>
      </c>
      <c r="F1567" s="13">
        <v>8.09</v>
      </c>
      <c r="G1567" s="13">
        <v>19.399999999999999</v>
      </c>
      <c r="K1567" s="13">
        <v>663</v>
      </c>
    </row>
    <row r="1568" spans="1:39" x14ac:dyDescent="0.3">
      <c r="A1568" s="32">
        <v>45554</v>
      </c>
      <c r="B1568" s="30">
        <v>45554.440324074072</v>
      </c>
      <c r="C1568" s="13">
        <v>1066</v>
      </c>
      <c r="D1568" s="13">
        <v>0.69550000000000001</v>
      </c>
      <c r="E1568" s="13">
        <v>7.05</v>
      </c>
      <c r="F1568" s="13">
        <v>8</v>
      </c>
      <c r="G1568" s="13">
        <v>18.899999999999999</v>
      </c>
      <c r="K1568" s="13">
        <v>345</v>
      </c>
    </row>
    <row r="1569" spans="1:39" x14ac:dyDescent="0.3">
      <c r="A1569" s="32">
        <v>45559</v>
      </c>
      <c r="B1569" s="26">
        <v>0.41568287037037038</v>
      </c>
      <c r="C1569" s="13">
        <v>598</v>
      </c>
      <c r="D1569" s="13">
        <v>388.8</v>
      </c>
      <c r="E1569" s="13">
        <v>5.93</v>
      </c>
      <c r="F1569" s="13">
        <v>7.76</v>
      </c>
      <c r="G1569" s="13">
        <v>19.2</v>
      </c>
      <c r="K1569" s="13">
        <v>4106</v>
      </c>
      <c r="L1569" s="31">
        <f>AVERAGE(K1565:K1569)</f>
        <v>1175.2</v>
      </c>
      <c r="M1569" s="38">
        <f>GEOMEAN(K1565:K1569)</f>
        <v>640.23397377477875</v>
      </c>
      <c r="N1569" s="55" t="s">
        <v>935</v>
      </c>
    </row>
    <row r="1570" spans="1:39" x14ac:dyDescent="0.3">
      <c r="A1570" s="32">
        <v>45566</v>
      </c>
      <c r="B1570" s="26">
        <v>0.41758101851851853</v>
      </c>
      <c r="C1570" s="13">
        <v>845</v>
      </c>
      <c r="D1570" s="13">
        <v>0.54600000000000004</v>
      </c>
      <c r="E1570" s="13">
        <v>7.94</v>
      </c>
      <c r="F1570" s="13">
        <v>8.11</v>
      </c>
      <c r="G1570" s="13">
        <v>18.399999999999999</v>
      </c>
      <c r="K1570" s="13">
        <v>341</v>
      </c>
    </row>
    <row r="1571" spans="1:39" x14ac:dyDescent="0.3">
      <c r="A1571" s="32">
        <v>45572</v>
      </c>
      <c r="B1571" s="30">
        <v>0.42841435185185184</v>
      </c>
      <c r="C1571" s="13">
        <v>1060</v>
      </c>
      <c r="D1571" s="13">
        <v>0.68899999999999995</v>
      </c>
      <c r="E1571" s="13">
        <v>8.84</v>
      </c>
      <c r="F1571" s="13">
        <v>7.77</v>
      </c>
      <c r="G1571" s="13">
        <v>14.9</v>
      </c>
      <c r="K1571" s="13">
        <v>1607</v>
      </c>
    </row>
    <row r="1572" spans="1:39" x14ac:dyDescent="0.3">
      <c r="A1572" s="32">
        <v>45582</v>
      </c>
      <c r="B1572" s="26">
        <v>7.1840277777777781E-2</v>
      </c>
      <c r="C1572" s="13">
        <v>999</v>
      </c>
      <c r="D1572" s="13">
        <v>649</v>
      </c>
      <c r="E1572" s="13">
        <v>9.19</v>
      </c>
      <c r="F1572" s="13">
        <v>7.88</v>
      </c>
      <c r="G1572" s="13">
        <v>12.9</v>
      </c>
      <c r="K1572" s="13">
        <v>1860</v>
      </c>
    </row>
    <row r="1573" spans="1:39" x14ac:dyDescent="0.3">
      <c r="A1573" s="32">
        <v>45587</v>
      </c>
      <c r="B1573" s="26">
        <v>0.43672453703703706</v>
      </c>
      <c r="C1573" s="13">
        <v>1150</v>
      </c>
      <c r="D1573" s="13">
        <v>747</v>
      </c>
      <c r="E1573" s="13">
        <v>9.0500000000000007</v>
      </c>
      <c r="F1573" s="13">
        <v>7.94</v>
      </c>
      <c r="G1573" s="13">
        <v>11.1</v>
      </c>
      <c r="K1573" s="13">
        <v>373</v>
      </c>
    </row>
    <row r="1574" spans="1:39" x14ac:dyDescent="0.3">
      <c r="A1574" s="32">
        <v>45595</v>
      </c>
      <c r="B1574" s="26">
        <v>0.53162037037037035</v>
      </c>
      <c r="C1574" s="13">
        <v>63.2</v>
      </c>
      <c r="D1574" s="13">
        <v>4.1099999999999998E-2</v>
      </c>
      <c r="E1574" s="13">
        <v>8.3800000000000008</v>
      </c>
      <c r="F1574" s="13">
        <v>8.57</v>
      </c>
      <c r="G1574" s="13">
        <v>17.399999999999999</v>
      </c>
      <c r="K1574" s="13">
        <v>226</v>
      </c>
      <c r="L1574" s="31">
        <f>AVERAGE(K1570:K1574)</f>
        <v>881.4</v>
      </c>
      <c r="M1574" s="38">
        <f>GEOMEAN(K1570:K1574)</f>
        <v>612.09677905983472</v>
      </c>
      <c r="N1574" s="55" t="s">
        <v>936</v>
      </c>
    </row>
    <row r="1575" spans="1:39" x14ac:dyDescent="0.3">
      <c r="A1575" s="32">
        <v>45600</v>
      </c>
      <c r="B1575" s="26">
        <v>0.48618055555555556</v>
      </c>
      <c r="C1575" s="13">
        <v>838</v>
      </c>
      <c r="D1575" s="13">
        <v>545</v>
      </c>
      <c r="E1575" s="13">
        <v>8.1</v>
      </c>
      <c r="F1575" s="13">
        <v>8.0299999999999994</v>
      </c>
      <c r="G1575" s="13">
        <v>15.7</v>
      </c>
      <c r="K1575" s="13">
        <v>11199</v>
      </c>
    </row>
    <row r="1576" spans="1:39" x14ac:dyDescent="0.3">
      <c r="A1576" s="32">
        <v>45608</v>
      </c>
      <c r="B1576" s="26">
        <v>0.50703703703703706</v>
      </c>
      <c r="C1576" s="13">
        <v>517</v>
      </c>
      <c r="D1576" s="13">
        <v>335.8</v>
      </c>
      <c r="E1576" s="13">
        <v>15.19</v>
      </c>
      <c r="F1576" s="13">
        <v>7.97</v>
      </c>
      <c r="G1576" s="13">
        <v>9</v>
      </c>
      <c r="K1576" s="13">
        <v>496</v>
      </c>
    </row>
    <row r="1577" spans="1:39" x14ac:dyDescent="0.3">
      <c r="A1577" s="32">
        <v>45614</v>
      </c>
      <c r="B1577" s="26">
        <v>0.48570601851851852</v>
      </c>
      <c r="C1577" s="13">
        <v>893</v>
      </c>
      <c r="D1577" s="13">
        <v>0.57999999999999996</v>
      </c>
      <c r="E1577" s="13">
        <v>10.37</v>
      </c>
      <c r="F1577" s="13">
        <v>8.07</v>
      </c>
      <c r="G1577" s="13">
        <v>12.2</v>
      </c>
      <c r="K1577" s="13">
        <v>211</v>
      </c>
      <c r="O1577" s="28" t="s">
        <v>321</v>
      </c>
      <c r="P1577" s="28">
        <v>118</v>
      </c>
      <c r="Q1577" s="28" t="s">
        <v>321</v>
      </c>
      <c r="R1577" s="28" t="s">
        <v>321</v>
      </c>
      <c r="S1577" s="28" t="s">
        <v>321</v>
      </c>
      <c r="T1577" s="28" t="s">
        <v>321</v>
      </c>
      <c r="U1577" s="28" t="s">
        <v>321</v>
      </c>
      <c r="V1577" s="28" t="s">
        <v>321</v>
      </c>
      <c r="W1577" s="28" t="s">
        <v>321</v>
      </c>
      <c r="X1577" s="28">
        <v>97.2</v>
      </c>
      <c r="Y1577" s="28" t="s">
        <v>321</v>
      </c>
      <c r="Z1577" s="37" t="s">
        <v>321</v>
      </c>
      <c r="AA1577" s="28" t="s">
        <v>321</v>
      </c>
      <c r="AB1577" s="28">
        <v>69.5</v>
      </c>
      <c r="AC1577" s="28" t="s">
        <v>321</v>
      </c>
      <c r="AD1577" s="28">
        <v>322</v>
      </c>
      <c r="AE1577" s="28" t="s">
        <v>321</v>
      </c>
      <c r="AG1577" s="28" t="s">
        <v>321</v>
      </c>
      <c r="AH1577" s="28">
        <v>87900</v>
      </c>
      <c r="AI1577" s="28">
        <v>25000</v>
      </c>
      <c r="AJ1577" s="13">
        <v>5.7</v>
      </c>
      <c r="AK1577" s="28" t="s">
        <v>321</v>
      </c>
      <c r="AL1577" s="28" t="s">
        <v>321</v>
      </c>
      <c r="AM1577" s="28">
        <v>15.6</v>
      </c>
    </row>
    <row r="1578" spans="1:39" x14ac:dyDescent="0.3">
      <c r="A1578" s="32">
        <v>45617</v>
      </c>
      <c r="B1578" s="54">
        <v>0.41885416666666669</v>
      </c>
      <c r="C1578" s="13">
        <v>695</v>
      </c>
      <c r="D1578" s="13">
        <v>451.5</v>
      </c>
      <c r="E1578" s="13">
        <v>12.11</v>
      </c>
      <c r="F1578" s="13">
        <v>8.0299999999999994</v>
      </c>
      <c r="G1578" s="13">
        <v>6</v>
      </c>
      <c r="K1578" s="13">
        <v>2382</v>
      </c>
    </row>
    <row r="1579" spans="1:39" x14ac:dyDescent="0.3">
      <c r="A1579" s="32">
        <v>45622</v>
      </c>
      <c r="B1579" s="26">
        <v>0.39700231481481479</v>
      </c>
      <c r="C1579" s="13">
        <v>1027</v>
      </c>
      <c r="D1579" s="13">
        <v>667</v>
      </c>
      <c r="E1579" s="13">
        <v>11.56</v>
      </c>
      <c r="F1579" s="13">
        <v>8.1199999999999992</v>
      </c>
      <c r="G1579" s="13">
        <v>5.7</v>
      </c>
      <c r="K1579" s="13">
        <v>145</v>
      </c>
      <c r="L1579" s="31">
        <f>AVERAGE(K1575:K1579)</f>
        <v>2886.6</v>
      </c>
      <c r="M1579" s="38">
        <f>GEOMEAN(K1575:K1579)</f>
        <v>834.54666731424629</v>
      </c>
      <c r="N1579" s="55" t="s">
        <v>937</v>
      </c>
    </row>
    <row r="1580" spans="1:39" x14ac:dyDescent="0.3">
      <c r="A1580" s="32">
        <v>45630</v>
      </c>
      <c r="B1580" s="26">
        <v>0.45547453703703705</v>
      </c>
      <c r="C1580" s="13">
        <v>1092</v>
      </c>
      <c r="D1580" s="13">
        <v>710</v>
      </c>
      <c r="E1580" s="13">
        <v>14.65</v>
      </c>
      <c r="F1580" s="13">
        <v>7.5</v>
      </c>
      <c r="G1580" s="13">
        <v>1.5</v>
      </c>
      <c r="K1580" s="13">
        <v>187</v>
      </c>
    </row>
    <row r="1581" spans="1:39" x14ac:dyDescent="0.3">
      <c r="A1581" s="32">
        <v>45635</v>
      </c>
      <c r="B1581" s="26">
        <v>0.41347222222222224</v>
      </c>
      <c r="C1581" s="13">
        <v>1707</v>
      </c>
      <c r="D1581" s="13">
        <v>1110</v>
      </c>
      <c r="E1581" s="13">
        <v>10.8</v>
      </c>
      <c r="F1581" s="13">
        <v>7.96</v>
      </c>
      <c r="G1581" s="13">
        <v>7.1</v>
      </c>
      <c r="K1581" s="13">
        <v>6488</v>
      </c>
    </row>
    <row r="1582" spans="1:39" x14ac:dyDescent="0.3">
      <c r="A1582" s="32">
        <v>45638</v>
      </c>
      <c r="B1582" s="26">
        <v>0.38370370370370371</v>
      </c>
      <c r="C1582" s="13">
        <v>1164</v>
      </c>
      <c r="D1582" s="13">
        <v>756</v>
      </c>
      <c r="E1582" s="13">
        <v>15.81</v>
      </c>
      <c r="F1582" s="13">
        <v>8.02</v>
      </c>
      <c r="G1582" s="13">
        <v>-0.2</v>
      </c>
      <c r="K1582" s="13">
        <v>249</v>
      </c>
    </row>
    <row r="1583" spans="1:39" x14ac:dyDescent="0.3">
      <c r="A1583" s="32">
        <v>45644</v>
      </c>
      <c r="B1583" s="26">
        <v>0.40006944444444442</v>
      </c>
      <c r="C1583" s="13">
        <v>908</v>
      </c>
      <c r="D1583" s="13">
        <v>590</v>
      </c>
      <c r="E1583" s="13">
        <v>20.3</v>
      </c>
      <c r="F1583" s="13">
        <v>8.19</v>
      </c>
      <c r="G1583" s="13">
        <v>5.8</v>
      </c>
      <c r="K1583" s="13">
        <v>2064</v>
      </c>
    </row>
    <row r="1584" spans="1:39" x14ac:dyDescent="0.3">
      <c r="A1584" s="32">
        <v>45652</v>
      </c>
      <c r="B1584" s="26">
        <v>0.51960648148148147</v>
      </c>
      <c r="C1584" s="13">
        <v>894</v>
      </c>
      <c r="D1584" s="13">
        <v>581</v>
      </c>
      <c r="E1584" s="13">
        <v>8.74</v>
      </c>
      <c r="F1584" s="13">
        <v>7.78</v>
      </c>
      <c r="G1584" s="13">
        <v>7.8</v>
      </c>
      <c r="K1584" s="13">
        <v>457</v>
      </c>
      <c r="L1584" s="31">
        <f>AVERAGE(K1580:K1584)</f>
        <v>1889</v>
      </c>
      <c r="M1584" s="38">
        <f>GEOMEAN(K1580:K1584)</f>
        <v>777.95690088359061</v>
      </c>
      <c r="N1584" s="55" t="s">
        <v>938</v>
      </c>
    </row>
  </sheetData>
  <conditionalFormatting sqref="K1:K671 K673:K701 K703:K777 K1159:K1310 K1312:K1374 K1376:K1379 K1381:K1398 K1401:K1410 K1413:K1416 K1418 K1420:K1525 K1585:K65537">
    <cfRule type="cellIs" dxfId="316" priority="159" stopIfTrue="1" operator="greaterThanOrEqual">
      <formula>235</formula>
    </cfRule>
  </conditionalFormatting>
  <conditionalFormatting sqref="K1:K1310 K1312:K1374 K1376:K1379 K1381:K1398 K1401:K1410 K1413:K1416 K1418 K1420:K1525 K1585:K1048576">
    <cfRule type="cellIs" dxfId="315" priority="102" stopIfTrue="1" operator="greaterThanOrEqual">
      <formula>235</formula>
    </cfRule>
  </conditionalFormatting>
  <conditionalFormatting sqref="K780:K939">
    <cfRule type="cellIs" dxfId="314" priority="153" stopIfTrue="1" operator="greaterThanOrEqual">
      <formula>235</formula>
    </cfRule>
  </conditionalFormatting>
  <conditionalFormatting sqref="K941:K1157">
    <cfRule type="cellIs" dxfId="313" priority="103" stopIfTrue="1" operator="greaterThanOrEqual">
      <formula>235</formula>
    </cfRule>
  </conditionalFormatting>
  <conditionalFormatting sqref="K1165">
    <cfRule type="cellIs" dxfId="312" priority="99" stopIfTrue="1" operator="greaterThanOrEqual">
      <formula>235</formula>
    </cfRule>
  </conditionalFormatting>
  <conditionalFormatting sqref="K1193">
    <cfRule type="cellIs" dxfId="311" priority="92" stopIfTrue="1" operator="greaterThanOrEqual">
      <formula>235</formula>
    </cfRule>
  </conditionalFormatting>
  <conditionalFormatting sqref="K1205">
    <cfRule type="cellIs" dxfId="310" priority="89" stopIfTrue="1" operator="greaterThanOrEqual">
      <formula>235</formula>
    </cfRule>
  </conditionalFormatting>
  <conditionalFormatting sqref="K1213:K1214">
    <cfRule type="cellIs" dxfId="309" priority="86" stopIfTrue="1" operator="greaterThanOrEqual">
      <formula>235</formula>
    </cfRule>
  </conditionalFormatting>
  <conditionalFormatting sqref="K1231">
    <cfRule type="cellIs" dxfId="308" priority="81" stopIfTrue="1" operator="greaterThanOrEqual">
      <formula>235</formula>
    </cfRule>
  </conditionalFormatting>
  <conditionalFormatting sqref="K1244">
    <cfRule type="cellIs" dxfId="307" priority="77" stopIfTrue="1" operator="greaterThanOrEqual">
      <formula>235</formula>
    </cfRule>
  </conditionalFormatting>
  <conditionalFormatting sqref="K1311">
    <cfRule type="cellIs" dxfId="306" priority="62" stopIfTrue="1" operator="greaterThanOrEqual">
      <formula>235</formula>
    </cfRule>
  </conditionalFormatting>
  <conditionalFormatting sqref="K1375">
    <cfRule type="cellIs" dxfId="305" priority="49" stopIfTrue="1" operator="greaterThanOrEqual">
      <formula>235</formula>
    </cfRule>
  </conditionalFormatting>
  <conditionalFormatting sqref="K1399:K1400">
    <cfRule type="cellIs" dxfId="304" priority="44" stopIfTrue="1" operator="greaterThanOrEqual">
      <formula>235</formula>
    </cfRule>
  </conditionalFormatting>
  <conditionalFormatting sqref="K1411:K1412">
    <cfRule type="cellIs" dxfId="303" priority="41" stopIfTrue="1" operator="greaterThanOrEqual">
      <formula>235</formula>
    </cfRule>
  </conditionalFormatting>
  <conditionalFormatting sqref="K1417">
    <cfRule type="cellIs" dxfId="302" priority="39" stopIfTrue="1" operator="greaterThanOrEqual">
      <formula>235</formula>
    </cfRule>
  </conditionalFormatting>
  <conditionalFormatting sqref="K1419">
    <cfRule type="cellIs" dxfId="301" priority="37" stopIfTrue="1" operator="greaterThanOrEqual">
      <formula>235</formula>
    </cfRule>
  </conditionalFormatting>
  <conditionalFormatting sqref="L1375:L1379">
    <cfRule type="cellIs" dxfId="300" priority="50" stopIfTrue="1" operator="greaterThanOrEqual">
      <formula>125</formula>
    </cfRule>
  </conditionalFormatting>
  <conditionalFormatting sqref="M193 M198 M203 M208 M213 M218 M223 M228 M233 M238 M243 M248 M253 M258 M263:M264 M269 M274 M279 M284 M289 M294 M299 M304 M309 M314 M319 M324 M329 M334 M339 M344 M349 M354 M359 M364 M369 M374 M379 M384 M389 M394 M399 M404 M409 M414 M419 M424 M429 M434 M439 M444 M449 M454 M459 M464 M469 M474 M479 M484 M489 M494 M499 M504 M509 M514 M519 M524 M529 M533 M538 M543 M548 M553 M558 M563 M568 M573 M578 M583 M588 M593 M598 M603 M608 M610:M613 M615:M628 M633 M638 M643 M648 M653 M658 M663 M668 M673:M678 M683 M688 M693 M698 M703 M708 M713 M718 M723 M728 M733:M758 M763 M768 M773 M778 M783 M788 M793 M797:M802 M807 M812 M817 M822 M826 M831 M836 M841 M846 M851 M856 M861 M866 M871 M876 M881 M886 M891 M896 M898">
    <cfRule type="cellIs" dxfId="299" priority="158" stopIfTrue="1" operator="greaterThanOrEqual">
      <formula>125</formula>
    </cfRule>
  </conditionalFormatting>
  <conditionalFormatting sqref="M901">
    <cfRule type="cellIs" dxfId="298" priority="156" stopIfTrue="1" operator="greaterThanOrEqual">
      <formula>125</formula>
    </cfRule>
  </conditionalFormatting>
  <conditionalFormatting sqref="M906">
    <cfRule type="cellIs" dxfId="297" priority="155" stopIfTrue="1" operator="greaterThanOrEqual">
      <formula>125</formula>
    </cfRule>
  </conditionalFormatting>
  <conditionalFormatting sqref="M911">
    <cfRule type="cellIs" dxfId="296" priority="154" stopIfTrue="1" operator="greaterThanOrEqual">
      <formula>125</formula>
    </cfRule>
  </conditionalFormatting>
  <conditionalFormatting sqref="M916">
    <cfRule type="cellIs" dxfId="295" priority="152" stopIfTrue="1" operator="greaterThanOrEqual">
      <formula>125</formula>
    </cfRule>
  </conditionalFormatting>
  <conditionalFormatting sqref="M921">
    <cfRule type="cellIs" dxfId="294" priority="151" stopIfTrue="1" operator="greaterThanOrEqual">
      <formula>125</formula>
    </cfRule>
  </conditionalFormatting>
  <conditionalFormatting sqref="M926">
    <cfRule type="cellIs" dxfId="293" priority="150" stopIfTrue="1" operator="greaterThanOrEqual">
      <formula>125</formula>
    </cfRule>
  </conditionalFormatting>
  <conditionalFormatting sqref="M931">
    <cfRule type="cellIs" dxfId="292" priority="149" stopIfTrue="1" operator="greaterThanOrEqual">
      <formula>125</formula>
    </cfRule>
  </conditionalFormatting>
  <conditionalFormatting sqref="M936">
    <cfRule type="cellIs" dxfId="291" priority="148" stopIfTrue="1" operator="greaterThanOrEqual">
      <formula>125</formula>
    </cfRule>
  </conditionalFormatting>
  <conditionalFormatting sqref="M941">
    <cfRule type="cellIs" dxfId="290" priority="147" stopIfTrue="1" operator="greaterThanOrEqual">
      <formula>125</formula>
    </cfRule>
  </conditionalFormatting>
  <conditionalFormatting sqref="M946">
    <cfRule type="cellIs" dxfId="289" priority="146" stopIfTrue="1" operator="greaterThanOrEqual">
      <formula>125</formula>
    </cfRule>
  </conditionalFormatting>
  <conditionalFormatting sqref="M951">
    <cfRule type="cellIs" dxfId="288" priority="145" stopIfTrue="1" operator="greaterThanOrEqual">
      <formula>125</formula>
    </cfRule>
  </conditionalFormatting>
  <conditionalFormatting sqref="M956">
    <cfRule type="cellIs" dxfId="287" priority="144" stopIfTrue="1" operator="greaterThanOrEqual">
      <formula>125</formula>
    </cfRule>
  </conditionalFormatting>
  <conditionalFormatting sqref="M961">
    <cfRule type="cellIs" dxfId="286" priority="143" stopIfTrue="1" operator="greaterThanOrEqual">
      <formula>125</formula>
    </cfRule>
  </conditionalFormatting>
  <conditionalFormatting sqref="M966">
    <cfRule type="cellIs" dxfId="285" priority="142" stopIfTrue="1" operator="greaterThanOrEqual">
      <formula>125</formula>
    </cfRule>
  </conditionalFormatting>
  <conditionalFormatting sqref="M971">
    <cfRule type="cellIs" dxfId="284" priority="141" stopIfTrue="1" operator="greaterThanOrEqual">
      <formula>125</formula>
    </cfRule>
  </conditionalFormatting>
  <conditionalFormatting sqref="M976">
    <cfRule type="cellIs" dxfId="283" priority="140" stopIfTrue="1" operator="greaterThanOrEqual">
      <formula>125</formula>
    </cfRule>
  </conditionalFormatting>
  <conditionalFormatting sqref="M981">
    <cfRule type="cellIs" dxfId="282" priority="139" stopIfTrue="1" operator="greaterThanOrEqual">
      <formula>125</formula>
    </cfRule>
  </conditionalFormatting>
  <conditionalFormatting sqref="M986">
    <cfRule type="cellIs" dxfId="281" priority="138" stopIfTrue="1" operator="greaterThanOrEqual">
      <formula>125</formula>
    </cfRule>
  </conditionalFormatting>
  <conditionalFormatting sqref="M991">
    <cfRule type="cellIs" dxfId="280" priority="137" stopIfTrue="1" operator="greaterThanOrEqual">
      <formula>125</formula>
    </cfRule>
  </conditionalFormatting>
  <conditionalFormatting sqref="M996">
    <cfRule type="cellIs" dxfId="279" priority="136" stopIfTrue="1" operator="greaterThanOrEqual">
      <formula>125</formula>
    </cfRule>
  </conditionalFormatting>
  <conditionalFormatting sqref="M1001">
    <cfRule type="cellIs" dxfId="278" priority="135" stopIfTrue="1" operator="greaterThanOrEqual">
      <formula>125</formula>
    </cfRule>
  </conditionalFormatting>
  <conditionalFormatting sqref="M1006">
    <cfRule type="cellIs" dxfId="277" priority="134" stopIfTrue="1" operator="greaterThanOrEqual">
      <formula>125</formula>
    </cfRule>
  </conditionalFormatting>
  <conditionalFormatting sqref="M1011">
    <cfRule type="cellIs" dxfId="276" priority="133" stopIfTrue="1" operator="greaterThanOrEqual">
      <formula>125</formula>
    </cfRule>
  </conditionalFormatting>
  <conditionalFormatting sqref="M1016">
    <cfRule type="cellIs" dxfId="275" priority="132" stopIfTrue="1" operator="greaterThanOrEqual">
      <formula>125</formula>
    </cfRule>
  </conditionalFormatting>
  <conditionalFormatting sqref="M1021">
    <cfRule type="cellIs" dxfId="274" priority="131" stopIfTrue="1" operator="greaterThanOrEqual">
      <formula>125</formula>
    </cfRule>
  </conditionalFormatting>
  <conditionalFormatting sqref="M1026">
    <cfRule type="cellIs" dxfId="273" priority="130" stopIfTrue="1" operator="greaterThanOrEqual">
      <formula>125</formula>
    </cfRule>
  </conditionalFormatting>
  <conditionalFormatting sqref="M1031">
    <cfRule type="cellIs" dxfId="272" priority="129" stopIfTrue="1" operator="greaterThanOrEqual">
      <formula>125</formula>
    </cfRule>
  </conditionalFormatting>
  <conditionalFormatting sqref="M1036">
    <cfRule type="cellIs" dxfId="271" priority="128" stopIfTrue="1" operator="greaterThanOrEqual">
      <formula>125</formula>
    </cfRule>
  </conditionalFormatting>
  <conditionalFormatting sqref="M1041">
    <cfRule type="cellIs" dxfId="270" priority="127" stopIfTrue="1" operator="greaterThanOrEqual">
      <formula>125</formula>
    </cfRule>
  </conditionalFormatting>
  <conditionalFormatting sqref="M1046">
    <cfRule type="cellIs" dxfId="269" priority="126" stopIfTrue="1" operator="greaterThanOrEqual">
      <formula>125</formula>
    </cfRule>
  </conditionalFormatting>
  <conditionalFormatting sqref="M1051">
    <cfRule type="cellIs" dxfId="268" priority="125" stopIfTrue="1" operator="greaterThanOrEqual">
      <formula>125</formula>
    </cfRule>
  </conditionalFormatting>
  <conditionalFormatting sqref="M1056">
    <cfRule type="cellIs" dxfId="267" priority="124" stopIfTrue="1" operator="greaterThanOrEqual">
      <formula>125</formula>
    </cfRule>
  </conditionalFormatting>
  <conditionalFormatting sqref="M1061">
    <cfRule type="cellIs" dxfId="266" priority="123" stopIfTrue="1" operator="greaterThanOrEqual">
      <formula>125</formula>
    </cfRule>
  </conditionalFormatting>
  <conditionalFormatting sqref="M1066">
    <cfRule type="cellIs" dxfId="265" priority="122" stopIfTrue="1" operator="greaterThanOrEqual">
      <formula>125</formula>
    </cfRule>
  </conditionalFormatting>
  <conditionalFormatting sqref="M1071">
    <cfRule type="cellIs" dxfId="264" priority="121" stopIfTrue="1" operator="greaterThanOrEqual">
      <formula>125</formula>
    </cfRule>
  </conditionalFormatting>
  <conditionalFormatting sqref="M1076">
    <cfRule type="cellIs" dxfId="263" priority="120" stopIfTrue="1" operator="greaterThanOrEqual">
      <formula>125</formula>
    </cfRule>
  </conditionalFormatting>
  <conditionalFormatting sqref="M1081">
    <cfRule type="cellIs" dxfId="262" priority="119" stopIfTrue="1" operator="greaterThanOrEqual">
      <formula>125</formula>
    </cfRule>
  </conditionalFormatting>
  <conditionalFormatting sqref="M1086">
    <cfRule type="cellIs" dxfId="261" priority="118" stopIfTrue="1" operator="greaterThanOrEqual">
      <formula>125</formula>
    </cfRule>
  </conditionalFormatting>
  <conditionalFormatting sqref="M1091">
    <cfRule type="cellIs" dxfId="260" priority="117" stopIfTrue="1" operator="greaterThanOrEqual">
      <formula>125</formula>
    </cfRule>
  </conditionalFormatting>
  <conditionalFormatting sqref="M1096">
    <cfRule type="cellIs" dxfId="259" priority="116" stopIfTrue="1" operator="greaterThanOrEqual">
      <formula>125</formula>
    </cfRule>
  </conditionalFormatting>
  <conditionalFormatting sqref="M1102">
    <cfRule type="cellIs" dxfId="258" priority="115" stopIfTrue="1" operator="greaterThanOrEqual">
      <formula>125</formula>
    </cfRule>
  </conditionalFormatting>
  <conditionalFormatting sqref="M1107">
    <cfRule type="cellIs" dxfId="257" priority="114" stopIfTrue="1" operator="greaterThanOrEqual">
      <formula>125</formula>
    </cfRule>
  </conditionalFormatting>
  <conditionalFormatting sqref="M1111">
    <cfRule type="cellIs" dxfId="256" priority="113" stopIfTrue="1" operator="greaterThanOrEqual">
      <formula>125</formula>
    </cfRule>
  </conditionalFormatting>
  <conditionalFormatting sqref="M1116">
    <cfRule type="cellIs" dxfId="255" priority="112" stopIfTrue="1" operator="greaterThanOrEqual">
      <formula>125</formula>
    </cfRule>
  </conditionalFormatting>
  <conditionalFormatting sqref="M1121">
    <cfRule type="cellIs" dxfId="254" priority="111" stopIfTrue="1" operator="greaterThanOrEqual">
      <formula>125</formula>
    </cfRule>
  </conditionalFormatting>
  <conditionalFormatting sqref="M1126">
    <cfRule type="cellIs" dxfId="253" priority="110" stopIfTrue="1" operator="greaterThanOrEqual">
      <formula>125</formula>
    </cfRule>
  </conditionalFormatting>
  <conditionalFormatting sqref="M1131">
    <cfRule type="cellIs" dxfId="252" priority="109" stopIfTrue="1" operator="greaterThanOrEqual">
      <formula>125</formula>
    </cfRule>
  </conditionalFormatting>
  <conditionalFormatting sqref="M1136">
    <cfRule type="cellIs" dxfId="251" priority="108" stopIfTrue="1" operator="greaterThanOrEqual">
      <formula>125</formula>
    </cfRule>
  </conditionalFormatting>
  <conditionalFormatting sqref="M1141">
    <cfRule type="cellIs" dxfId="250" priority="107" stopIfTrue="1" operator="greaterThanOrEqual">
      <formula>125</formula>
    </cfRule>
  </conditionalFormatting>
  <conditionalFormatting sqref="M1146">
    <cfRule type="cellIs" dxfId="249" priority="106" stopIfTrue="1" operator="greaterThanOrEqual">
      <formula>125</formula>
    </cfRule>
  </conditionalFormatting>
  <conditionalFormatting sqref="M1151">
    <cfRule type="cellIs" dxfId="248" priority="105" stopIfTrue="1" operator="greaterThanOrEqual">
      <formula>125</formula>
    </cfRule>
  </conditionalFormatting>
  <conditionalFormatting sqref="M1156">
    <cfRule type="cellIs" dxfId="247" priority="104" stopIfTrue="1" operator="greaterThanOrEqual">
      <formula>125</formula>
    </cfRule>
  </conditionalFormatting>
  <conditionalFormatting sqref="M1161">
    <cfRule type="cellIs" dxfId="246" priority="101" stopIfTrue="1" operator="greaterThanOrEqual">
      <formula>125</formula>
    </cfRule>
  </conditionalFormatting>
  <conditionalFormatting sqref="M1166">
    <cfRule type="cellIs" dxfId="245" priority="100" stopIfTrue="1" operator="greaterThanOrEqual">
      <formula>125</formula>
    </cfRule>
  </conditionalFormatting>
  <conditionalFormatting sqref="M1170">
    <cfRule type="cellIs" dxfId="244" priority="98" stopIfTrue="1" operator="greaterThanOrEqual">
      <formula>125</formula>
    </cfRule>
  </conditionalFormatting>
  <conditionalFormatting sqref="M1175">
    <cfRule type="cellIs" dxfId="243" priority="97" stopIfTrue="1" operator="greaterThanOrEqual">
      <formula>125</formula>
    </cfRule>
  </conditionalFormatting>
  <conditionalFormatting sqref="M1180">
    <cfRule type="cellIs" dxfId="242" priority="96" stopIfTrue="1" operator="greaterThanOrEqual">
      <formula>125</formula>
    </cfRule>
  </conditionalFormatting>
  <conditionalFormatting sqref="M1185">
    <cfRule type="cellIs" dxfId="241" priority="95" stopIfTrue="1" operator="greaterThanOrEqual">
      <formula>125</formula>
    </cfRule>
  </conditionalFormatting>
  <conditionalFormatting sqref="M1190">
    <cfRule type="cellIs" dxfId="240" priority="94" stopIfTrue="1" operator="greaterThanOrEqual">
      <formula>125</formula>
    </cfRule>
  </conditionalFormatting>
  <conditionalFormatting sqref="M1195">
    <cfRule type="cellIs" dxfId="239" priority="93" stopIfTrue="1" operator="greaterThanOrEqual">
      <formula>125</formula>
    </cfRule>
  </conditionalFormatting>
  <conditionalFormatting sqref="M1200">
    <cfRule type="cellIs" dxfId="238" priority="91" stopIfTrue="1" operator="greaterThanOrEqual">
      <formula>125</formula>
    </cfRule>
  </conditionalFormatting>
  <conditionalFormatting sqref="M1205">
    <cfRule type="cellIs" dxfId="237" priority="90" stopIfTrue="1" operator="greaterThanOrEqual">
      <formula>125</formula>
    </cfRule>
  </conditionalFormatting>
  <conditionalFormatting sqref="M1209">
    <cfRule type="cellIs" dxfId="236" priority="88" stopIfTrue="1" operator="greaterThanOrEqual">
      <formula>125</formula>
    </cfRule>
  </conditionalFormatting>
  <conditionalFormatting sqref="M1214">
    <cfRule type="cellIs" dxfId="235" priority="87" stopIfTrue="1" operator="greaterThanOrEqual">
      <formula>125</formula>
    </cfRule>
  </conditionalFormatting>
  <conditionalFormatting sqref="M1219">
    <cfRule type="cellIs" dxfId="234" priority="85" stopIfTrue="1" operator="greaterThanOrEqual">
      <formula>125</formula>
    </cfRule>
  </conditionalFormatting>
  <conditionalFormatting sqref="M1224">
    <cfRule type="cellIs" dxfId="233" priority="84" stopIfTrue="1" operator="greaterThanOrEqual">
      <formula>125</formula>
    </cfRule>
  </conditionalFormatting>
  <conditionalFormatting sqref="M1227">
    <cfRule type="cellIs" dxfId="232" priority="83" stopIfTrue="1" operator="greaterThanOrEqual">
      <formula>125</formula>
    </cfRule>
  </conditionalFormatting>
  <conditionalFormatting sqref="M1232">
    <cfRule type="cellIs" dxfId="231" priority="82" stopIfTrue="1" operator="greaterThanOrEqual">
      <formula>125</formula>
    </cfRule>
  </conditionalFormatting>
  <conditionalFormatting sqref="M1236">
    <cfRule type="cellIs" dxfId="230" priority="80" stopIfTrue="1" operator="greaterThanOrEqual">
      <formula>125</formula>
    </cfRule>
  </conditionalFormatting>
  <conditionalFormatting sqref="M1241">
    <cfRule type="cellIs" dxfId="229" priority="79" stopIfTrue="1" operator="greaterThanOrEqual">
      <formula>125</formula>
    </cfRule>
  </conditionalFormatting>
  <conditionalFormatting sqref="M1246">
    <cfRule type="cellIs" dxfId="228" priority="78" stopIfTrue="1" operator="greaterThanOrEqual">
      <formula>125</formula>
    </cfRule>
  </conditionalFormatting>
  <conditionalFormatting sqref="M1251">
    <cfRule type="cellIs" dxfId="227" priority="76" stopIfTrue="1" operator="greaterThanOrEqual">
      <formula>125</formula>
    </cfRule>
  </conditionalFormatting>
  <conditionalFormatting sqref="M1257">
    <cfRule type="cellIs" dxfId="226" priority="75" stopIfTrue="1" operator="greaterThanOrEqual">
      <formula>125</formula>
    </cfRule>
  </conditionalFormatting>
  <conditionalFormatting sqref="M1262">
    <cfRule type="cellIs" dxfId="225" priority="74" stopIfTrue="1" operator="greaterThanOrEqual">
      <formula>125</formula>
    </cfRule>
  </conditionalFormatting>
  <conditionalFormatting sqref="M1266">
    <cfRule type="cellIs" dxfId="224" priority="73" stopIfTrue="1" operator="greaterThanOrEqual">
      <formula>125</formula>
    </cfRule>
  </conditionalFormatting>
  <conditionalFormatting sqref="M1271">
    <cfRule type="cellIs" dxfId="223" priority="72" stopIfTrue="1" operator="greaterThanOrEqual">
      <formula>125</formula>
    </cfRule>
  </conditionalFormatting>
  <conditionalFormatting sqref="M1276">
    <cfRule type="cellIs" dxfId="222" priority="71" stopIfTrue="1" operator="greaterThanOrEqual">
      <formula>125</formula>
    </cfRule>
  </conditionalFormatting>
  <conditionalFormatting sqref="M1281">
    <cfRule type="cellIs" dxfId="221" priority="70" stopIfTrue="1" operator="greaterThanOrEqual">
      <formula>125</formula>
    </cfRule>
  </conditionalFormatting>
  <conditionalFormatting sqref="M1286">
    <cfRule type="cellIs" dxfId="220" priority="69" stopIfTrue="1" operator="greaterThanOrEqual">
      <formula>125</formula>
    </cfRule>
  </conditionalFormatting>
  <conditionalFormatting sqref="M1291">
    <cfRule type="cellIs" dxfId="219" priority="68" stopIfTrue="1" operator="greaterThanOrEqual">
      <formula>125</formula>
    </cfRule>
  </conditionalFormatting>
  <conditionalFormatting sqref="M1296">
    <cfRule type="cellIs" dxfId="218" priority="67" stopIfTrue="1" operator="greaterThanOrEqual">
      <formula>125</formula>
    </cfRule>
  </conditionalFormatting>
  <conditionalFormatting sqref="M1301">
    <cfRule type="cellIs" dxfId="217" priority="66" stopIfTrue="1" operator="greaterThanOrEqual">
      <formula>125</formula>
    </cfRule>
  </conditionalFormatting>
  <conditionalFormatting sqref="M1306">
    <cfRule type="cellIs" dxfId="216" priority="65" stopIfTrue="1" operator="greaterThanOrEqual">
      <formula>125</formula>
    </cfRule>
  </conditionalFormatting>
  <conditionalFormatting sqref="M1311">
    <cfRule type="cellIs" dxfId="215" priority="64" stopIfTrue="1" operator="greaterThanOrEqual">
      <formula>125</formula>
    </cfRule>
  </conditionalFormatting>
  <conditionalFormatting sqref="M1316">
    <cfRule type="cellIs" dxfId="214" priority="63" stopIfTrue="1" operator="greaterThanOrEqual">
      <formula>125</formula>
    </cfRule>
  </conditionalFormatting>
  <conditionalFormatting sqref="M1321">
    <cfRule type="cellIs" dxfId="213" priority="61" stopIfTrue="1" operator="greaterThanOrEqual">
      <formula>125</formula>
    </cfRule>
  </conditionalFormatting>
  <conditionalFormatting sqref="M1326">
    <cfRule type="cellIs" dxfId="212" priority="60" stopIfTrue="1" operator="greaterThanOrEqual">
      <formula>125</formula>
    </cfRule>
  </conditionalFormatting>
  <conditionalFormatting sqref="M1331">
    <cfRule type="cellIs" dxfId="211" priority="59" stopIfTrue="1" operator="greaterThanOrEqual">
      <formula>125</formula>
    </cfRule>
  </conditionalFormatting>
  <conditionalFormatting sqref="M1336">
    <cfRule type="cellIs" dxfId="210" priority="58" stopIfTrue="1" operator="greaterThanOrEqual">
      <formula>125</formula>
    </cfRule>
  </conditionalFormatting>
  <conditionalFormatting sqref="M1341">
    <cfRule type="cellIs" dxfId="209" priority="57" stopIfTrue="1" operator="greaterThanOrEqual">
      <formula>125</formula>
    </cfRule>
  </conditionalFormatting>
  <conditionalFormatting sqref="M1346">
    <cfRule type="cellIs" dxfId="208" priority="56" stopIfTrue="1" operator="greaterThanOrEqual">
      <formula>125</formula>
    </cfRule>
  </conditionalFormatting>
  <conditionalFormatting sqref="M1351">
    <cfRule type="cellIs" dxfId="207" priority="55" stopIfTrue="1" operator="greaterThanOrEqual">
      <formula>125</formula>
    </cfRule>
  </conditionalFormatting>
  <conditionalFormatting sqref="M1356">
    <cfRule type="cellIs" dxfId="206" priority="54" stopIfTrue="1" operator="greaterThanOrEqual">
      <formula>125</formula>
    </cfRule>
  </conditionalFormatting>
  <conditionalFormatting sqref="M1361">
    <cfRule type="cellIs" dxfId="205" priority="53" stopIfTrue="1" operator="greaterThanOrEqual">
      <formula>125</formula>
    </cfRule>
  </conditionalFormatting>
  <conditionalFormatting sqref="M1366">
    <cfRule type="cellIs" dxfId="204" priority="52" stopIfTrue="1" operator="greaterThanOrEqual">
      <formula>125</formula>
    </cfRule>
  </conditionalFormatting>
  <conditionalFormatting sqref="M1370">
    <cfRule type="cellIs" dxfId="203" priority="51" stopIfTrue="1" operator="greaterThanOrEqual">
      <formula>125</formula>
    </cfRule>
  </conditionalFormatting>
  <conditionalFormatting sqref="M1380:M1385">
    <cfRule type="cellIs" dxfId="202" priority="48" stopIfTrue="1" operator="greaterThanOrEqual">
      <formula>125</formula>
    </cfRule>
  </conditionalFormatting>
  <conditionalFormatting sqref="M1390">
    <cfRule type="cellIs" dxfId="201" priority="47" stopIfTrue="1" operator="greaterThanOrEqual">
      <formula>125</formula>
    </cfRule>
  </conditionalFormatting>
  <conditionalFormatting sqref="M1395">
    <cfRule type="cellIs" dxfId="200" priority="46" stopIfTrue="1" operator="greaterThanOrEqual">
      <formula>125</formula>
    </cfRule>
  </conditionalFormatting>
  <conditionalFormatting sqref="M1400:M1405">
    <cfRule type="cellIs" dxfId="199" priority="45" stopIfTrue="1" operator="greaterThanOrEqual">
      <formula>125</formula>
    </cfRule>
  </conditionalFormatting>
  <conditionalFormatting sqref="M1410">
    <cfRule type="cellIs" dxfId="198" priority="43" stopIfTrue="1" operator="greaterThanOrEqual">
      <formula>125</formula>
    </cfRule>
  </conditionalFormatting>
  <conditionalFormatting sqref="M1415">
    <cfRule type="cellIs" dxfId="197" priority="42" stopIfTrue="1" operator="greaterThanOrEqual">
      <formula>125</formula>
    </cfRule>
  </conditionalFormatting>
  <conditionalFormatting sqref="M1420">
    <cfRule type="cellIs" dxfId="196" priority="40" stopIfTrue="1" operator="greaterThanOrEqual">
      <formula>125</formula>
    </cfRule>
  </conditionalFormatting>
  <conditionalFormatting sqref="M1425">
    <cfRule type="cellIs" dxfId="195" priority="38" stopIfTrue="1" operator="greaterThanOrEqual">
      <formula>125</formula>
    </cfRule>
  </conditionalFormatting>
  <conditionalFormatting sqref="M1430">
    <cfRule type="cellIs" dxfId="194" priority="36" stopIfTrue="1" operator="greaterThanOrEqual">
      <formula>125</formula>
    </cfRule>
  </conditionalFormatting>
  <conditionalFormatting sqref="M1435">
    <cfRule type="cellIs" dxfId="193" priority="35" stopIfTrue="1" operator="greaterThanOrEqual">
      <formula>125</formula>
    </cfRule>
  </conditionalFormatting>
  <conditionalFormatting sqref="M1440:M1443">
    <cfRule type="cellIs" dxfId="192" priority="34" stopIfTrue="1" operator="greaterThanOrEqual">
      <formula>125</formula>
    </cfRule>
  </conditionalFormatting>
  <conditionalFormatting sqref="M1445">
    <cfRule type="cellIs" dxfId="191" priority="33" stopIfTrue="1" operator="greaterThanOrEqual">
      <formula>125</formula>
    </cfRule>
  </conditionalFormatting>
  <conditionalFormatting sqref="M1445:M1449 M1465:M1469 M2:M192 M194:M197 M199:M202 M204:M207 M209:M212 M214:M217 M219:M222 M224:M227 M229:M232 M234:M237 M239:M242 M244:M247 M249:M252 M254:M257 M259:M262 M265:M268 M270:M273 M275:M278 M280:M283 M285:M288 M290:M293 M295:M298 M300:M303 M305:M308 M310:M313 M315:M318 M320:M323 M325:M328 M330:M333 M335:M338 M340:M343 M345:M348 M350:M353 M355:M358 M360:M363 M365:M367 M370:M373 M375:M378 M380:M383 M385:M388 M390:M393 M395:M398 M400:M403 M405:M408 M410:M413 M415:M418 M420:M423 M425:M428 M430:M433 M435:M437 M440:M442 M445:M448 M450:M453 M455:M458 M460:M463 M465:M468 M470:M473 M475:M478 M480:M483 M485:M488 M490:M493 M495:M498 M500:M503 M505:M508 M510:M513 M515:M518 M520:M523 M525:M528 M530:M532 M534:M537 M539:M542 M544:M547 M549:M552 M554:M557 M559:M562 M564:M567 M569:M572 M574:M577 M579:M582 M584:M587 M589:M592 M594:M597 M599:M602 M604:M607 M629:M632 M635:M637 M639:M642 M644:M647 M649:M652 M654:M657 M659:M662 M664:M667 M669:M672 M679:M682 M684:M687 M689:M692 M694:M697 M699:M702 M704:M707 M709:M712 M714:M717 M719:M722 M724:M727 M729:M732 M759:M762 M764:M767 M769:M772 M774:M777 M780:M782 M784:M787 M789:M792 M794:M796 M803:M806 M808:M811 M813:M816 M818:M821 M823:M825 M827:M830 M832:M835 M837:M840 M842:M845 M847:M850 M852:M855 M857:M860 M862:M865 M867:M870 M872:M875 M877:M880 M882:M885 M887:M890 M892:M895 M897 M899:M900 M902:M905 M907:M910 M912:M915 M917:M920 M922:M925 M927:M930 M932:M935 M937:M940 M942:M945 M947:M950 M952:M955 M957:M960 M962:M965 M967:M970 M972:M975 M977:M980 M982:M985 M987:M990 M992:M995 M997:M1000 M1002:M1005 M1007:M1010 M1012:M1015 M1017:M1020 M1022:M1025 M1027:M1030 M1032:M1035 M1037:M1040 M1042:M1045 M1047:M1050 M1052:M1055 M1057:M1060 M1062:M1065 M1067:M1070 M1072:M1075 M1077:M1080 M1082:M1085 M1087:M1090 M1092:M1095 M1097:M1101 M1103:M1106 M1108:M1110 M1112:M1115 M1117:M1120 M1122:M1125 M1127:M1130 M1132:M1135 M1137:M1140 M1142:M1145 M1147:M1150 M1152:M1155 M1157:M1160 M1162:M1165 M1167:M1169 M1171:M1174 M1176:M1179 M1181:M1184 M1186:M1189 M1191:M1194 M1196:M1199 M1201:M1204 M1206:M1208 M1211:M1213 M1215:M1218 M1220:M1223 M1225:M1226 M1228:M1231 M1233:M1235 M1237:M1240 M1242:M1245 M1247:M1250 M1252:M1256 M1258:M1261 M1263:M1265 M1267:M1270 M1272:M1275 M1277:M1280 M1282:M1285 M1287:M1290 M1292:M1295 M1297:M1300 M1302:M1305 M1307:M1310 M1312:M1315 M1317:M1320 M1322:M1325 M1327:M1330 M1332:M1335 M1337:M1340 M1342:M1345 M1347:M1350 M1352:M1355 M1357:M1360 M1362:M1365 M1367:M1369 M1371:M1374 M1386:M1389 M1391:M1394 M1396:M1399 M1406:M1409 M1411:M1414 M1416:M1419 M1421:M1424 M1426:M1429 M1431:M1434 M1436:M1439 M1451:M1453 M1457:M1459 M1471:M1474 M1476:M1479 M1481:M1484 M1486:M1489 M1491:M1494 M1496:M1499 M1501:M1504 M1506:M1509 M1511:M1514 M1516:M1519 M1521:M1524 M1585:M65537">
    <cfRule type="cellIs" dxfId="190" priority="157" stopIfTrue="1" operator="greaterThan">
      <formula>125</formula>
    </cfRule>
  </conditionalFormatting>
  <conditionalFormatting sqref="M1450">
    <cfRule type="cellIs" dxfId="189" priority="32" stopIfTrue="1" operator="greaterThanOrEqual">
      <formula>125</formula>
    </cfRule>
  </conditionalFormatting>
  <conditionalFormatting sqref="M1455">
    <cfRule type="cellIs" dxfId="188" priority="31" stopIfTrue="1" operator="greaterThanOrEqual">
      <formula>125</formula>
    </cfRule>
  </conditionalFormatting>
  <conditionalFormatting sqref="M1460:M1465">
    <cfRule type="cellIs" dxfId="187" priority="30" stopIfTrue="1" operator="greaterThanOrEqual">
      <formula>125</formula>
    </cfRule>
  </conditionalFormatting>
  <conditionalFormatting sqref="M1470">
    <cfRule type="cellIs" dxfId="186" priority="29" stopIfTrue="1" operator="greaterThanOrEqual">
      <formula>125</formula>
    </cfRule>
  </conditionalFormatting>
  <conditionalFormatting sqref="M1475">
    <cfRule type="cellIs" dxfId="185" priority="28" stopIfTrue="1" operator="greaterThanOrEqual">
      <formula>125</formula>
    </cfRule>
  </conditionalFormatting>
  <conditionalFormatting sqref="M1480">
    <cfRule type="cellIs" dxfId="184" priority="27" stopIfTrue="1" operator="greaterThanOrEqual">
      <formula>125</formula>
    </cfRule>
  </conditionalFormatting>
  <conditionalFormatting sqref="M1485">
    <cfRule type="cellIs" dxfId="183" priority="26" stopIfTrue="1" operator="greaterThanOrEqual">
      <formula>125</formula>
    </cfRule>
  </conditionalFormatting>
  <conditionalFormatting sqref="M1490">
    <cfRule type="cellIs" dxfId="182" priority="25" stopIfTrue="1" operator="greaterThanOrEqual">
      <formula>125</formula>
    </cfRule>
  </conditionalFormatting>
  <conditionalFormatting sqref="M1495">
    <cfRule type="cellIs" dxfId="181" priority="24" stopIfTrue="1" operator="greaterThanOrEqual">
      <formula>125</formula>
    </cfRule>
  </conditionalFormatting>
  <conditionalFormatting sqref="M1500">
    <cfRule type="cellIs" dxfId="180" priority="23" stopIfTrue="1" operator="greaterThanOrEqual">
      <formula>125</formula>
    </cfRule>
  </conditionalFormatting>
  <conditionalFormatting sqref="M1505">
    <cfRule type="cellIs" dxfId="179" priority="22" stopIfTrue="1" operator="greaterThanOrEqual">
      <formula>125</formula>
    </cfRule>
  </conditionalFormatting>
  <conditionalFormatting sqref="M1510">
    <cfRule type="cellIs" dxfId="178" priority="21" stopIfTrue="1" operator="greaterThanOrEqual">
      <formula>125</formula>
    </cfRule>
  </conditionalFormatting>
  <conditionalFormatting sqref="M1515">
    <cfRule type="cellIs" dxfId="177" priority="20" stopIfTrue="1" operator="greaterThanOrEqual">
      <formula>125</formula>
    </cfRule>
  </conditionalFormatting>
  <conditionalFormatting sqref="M1520">
    <cfRule type="cellIs" dxfId="176" priority="19" stopIfTrue="1" operator="greaterThanOrEqual">
      <formula>125</formula>
    </cfRule>
  </conditionalFormatting>
  <conditionalFormatting sqref="M1525">
    <cfRule type="cellIs" dxfId="175" priority="18" stopIfTrue="1" operator="greaterThanOrEqual">
      <formula>125</formula>
    </cfRule>
  </conditionalFormatting>
  <conditionalFormatting sqref="K1526:K1553 K1555 K1558 K1560 K1562:K1584">
    <cfRule type="cellIs" dxfId="44" priority="17" stopIfTrue="1" operator="greaterThanOrEqual">
      <formula>235</formula>
    </cfRule>
  </conditionalFormatting>
  <conditionalFormatting sqref="K1526:K1553 K1555 K1558 K1560 K1562:K1584">
    <cfRule type="cellIs" dxfId="43" priority="15" stopIfTrue="1" operator="greaterThanOrEqual">
      <formula>235</formula>
    </cfRule>
  </conditionalFormatting>
  <conditionalFormatting sqref="K1554">
    <cfRule type="cellIs" dxfId="42" priority="7" stopIfTrue="1" operator="greaterThanOrEqual">
      <formula>235</formula>
    </cfRule>
  </conditionalFormatting>
  <conditionalFormatting sqref="K1556:K1557">
    <cfRule type="cellIs" dxfId="41" priority="10" stopIfTrue="1" operator="greaterThanOrEqual">
      <formula>235</formula>
    </cfRule>
  </conditionalFormatting>
  <conditionalFormatting sqref="K1559">
    <cfRule type="cellIs" dxfId="40" priority="6" stopIfTrue="1" operator="greaterThanOrEqual">
      <formula>235</formula>
    </cfRule>
  </conditionalFormatting>
  <conditionalFormatting sqref="K1561">
    <cfRule type="cellIs" dxfId="39" priority="4" stopIfTrue="1" operator="greaterThanOrEqual">
      <formula>235</formula>
    </cfRule>
  </conditionalFormatting>
  <conditionalFormatting sqref="M1526:M1529 M1531:M1534 M1536:M1539 M1541:M1544 M1551:M1554 M1556:M1559 M1561:M1564 M1566:M1568 M1570:M1573 M1575:M1578">
    <cfRule type="cellIs" dxfId="38" priority="16" stopIfTrue="1" operator="greaterThan">
      <formula>125</formula>
    </cfRule>
  </conditionalFormatting>
  <conditionalFormatting sqref="M1530">
    <cfRule type="cellIs" dxfId="37" priority="14" stopIfTrue="1" operator="greaterThanOrEqual">
      <formula>125</formula>
    </cfRule>
  </conditionalFormatting>
  <conditionalFormatting sqref="M1535">
    <cfRule type="cellIs" dxfId="36" priority="13" stopIfTrue="1" operator="greaterThanOrEqual">
      <formula>125</formula>
    </cfRule>
  </conditionalFormatting>
  <conditionalFormatting sqref="M1540">
    <cfRule type="cellIs" dxfId="35" priority="12" stopIfTrue="1" operator="greaterThanOrEqual">
      <formula>125</formula>
    </cfRule>
  </conditionalFormatting>
  <conditionalFormatting sqref="M1545:M1550">
    <cfRule type="cellIs" dxfId="34" priority="11" stopIfTrue="1" operator="greaterThanOrEqual">
      <formula>125</formula>
    </cfRule>
  </conditionalFormatting>
  <conditionalFormatting sqref="M1555">
    <cfRule type="cellIs" dxfId="33" priority="9" stopIfTrue="1" operator="greaterThanOrEqual">
      <formula>125</formula>
    </cfRule>
  </conditionalFormatting>
  <conditionalFormatting sqref="M1560">
    <cfRule type="cellIs" dxfId="32" priority="8" stopIfTrue="1" operator="greaterThanOrEqual">
      <formula>125</formula>
    </cfRule>
  </conditionalFormatting>
  <conditionalFormatting sqref="M1565">
    <cfRule type="cellIs" dxfId="31" priority="5" stopIfTrue="1" operator="greaterThanOrEqual">
      <formula>125</formula>
    </cfRule>
  </conditionalFormatting>
  <conditionalFormatting sqref="M1569">
    <cfRule type="cellIs" dxfId="30" priority="3" stopIfTrue="1" operator="greaterThanOrEqual">
      <formula>125</formula>
    </cfRule>
  </conditionalFormatting>
  <conditionalFormatting sqref="M1574">
    <cfRule type="cellIs" dxfId="29" priority="2" stopIfTrue="1" operator="greaterThanOrEqual">
      <formula>125</formula>
    </cfRule>
  </conditionalFormatting>
  <conditionalFormatting sqref="M1579:M1584">
    <cfRule type="cellIs" dxfId="28" priority="1" stopIfTrue="1" operator="greaterThanOrEqual">
      <formula>125</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74A9-DCFC-4E6E-B3FF-98A03C9D9307}">
  <dimension ref="A1:AM1455"/>
  <sheetViews>
    <sheetView zoomScale="75" zoomScaleNormal="75" workbookViewId="0">
      <pane ySplit="3" topLeftCell="A1438" activePane="bottomLeft" state="frozen"/>
      <selection pane="bottomLeft" activeCell="A1456" sqref="A1456"/>
    </sheetView>
  </sheetViews>
  <sheetFormatPr defaultRowHeight="14" x14ac:dyDescent="0.3"/>
  <cols>
    <col min="1" max="1" width="10.1796875" style="28" bestFit="1" customWidth="1"/>
    <col min="2" max="2" width="9.453125" style="13" customWidth="1"/>
    <col min="3" max="4" width="9.81640625" style="13" bestFit="1" customWidth="1"/>
    <col min="5" max="7" width="8.90625" style="13" bestFit="1" customWidth="1"/>
    <col min="8" max="10" width="0" style="13" hidden="1" customWidth="1"/>
    <col min="11" max="11" width="9.453125" style="13" customWidth="1"/>
    <col min="12" max="12" width="8.90625" style="13" bestFit="1" customWidth="1"/>
    <col min="13" max="13" width="11.54296875" style="27" customWidth="1"/>
    <col min="14" max="14" width="8.7265625" style="28"/>
    <col min="15" max="32" width="9.453125" style="28" customWidth="1"/>
    <col min="33" max="33" width="8.90625" style="13" bestFit="1" customWidth="1"/>
    <col min="34" max="34" width="10.54296875" style="28" customWidth="1"/>
    <col min="35" max="35" width="9.453125" style="28" customWidth="1"/>
    <col min="36" max="36" width="8.90625" style="13" bestFit="1" customWidth="1"/>
    <col min="37" max="37" width="8.7265625" style="13"/>
    <col min="38" max="39" width="8.90625" style="13" bestFit="1" customWidth="1"/>
    <col min="40" max="16384" width="8.7265625" style="13"/>
  </cols>
  <sheetData>
    <row r="1" spans="1:39" x14ac:dyDescent="0.3">
      <c r="A1" s="34" t="s">
        <v>778</v>
      </c>
      <c r="E1" s="35" t="s">
        <v>779</v>
      </c>
      <c r="K1" s="28">
        <v>39.744110999999997</v>
      </c>
      <c r="L1" s="28">
        <v>-86.140944000000005</v>
      </c>
      <c r="M1" s="84" t="s">
        <v>780</v>
      </c>
    </row>
    <row r="2" spans="1:39" x14ac:dyDescent="0.3">
      <c r="A2" s="36" t="s">
        <v>89</v>
      </c>
      <c r="B2" s="36" t="s">
        <v>90</v>
      </c>
      <c r="C2" s="36" t="s">
        <v>11</v>
      </c>
      <c r="D2" s="36" t="s">
        <v>13</v>
      </c>
      <c r="E2" s="36" t="s">
        <v>15</v>
      </c>
      <c r="F2" s="36" t="s">
        <v>9</v>
      </c>
      <c r="G2" s="36" t="s">
        <v>5</v>
      </c>
      <c r="H2" s="36" t="s">
        <v>91</v>
      </c>
      <c r="I2" s="36" t="s">
        <v>92</v>
      </c>
      <c r="J2" s="36" t="s">
        <v>93</v>
      </c>
      <c r="K2" s="36"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37" t="s">
        <v>97</v>
      </c>
      <c r="AF2" s="37"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29" t="s">
        <v>110</v>
      </c>
      <c r="M3" s="40"/>
    </row>
    <row r="4" spans="1:39" x14ac:dyDescent="0.3">
      <c r="A4" s="48">
        <v>36570</v>
      </c>
      <c r="B4" s="13">
        <v>104455</v>
      </c>
      <c r="C4" s="13">
        <v>1177</v>
      </c>
      <c r="D4" s="13">
        <v>0.75340000000000007</v>
      </c>
      <c r="E4" s="13">
        <v>13.5</v>
      </c>
      <c r="F4" s="13">
        <v>7.68</v>
      </c>
      <c r="G4" s="13">
        <v>0.05</v>
      </c>
      <c r="H4" s="28" t="s">
        <v>112</v>
      </c>
      <c r="I4" s="13">
        <v>1.1100000000000001</v>
      </c>
      <c r="J4" s="13">
        <v>91.4</v>
      </c>
      <c r="K4" s="13">
        <v>170</v>
      </c>
    </row>
    <row r="5" spans="1:39" x14ac:dyDescent="0.3">
      <c r="A5" s="48">
        <v>36577</v>
      </c>
      <c r="B5" s="13">
        <v>120811</v>
      </c>
      <c r="C5" s="13">
        <v>1351</v>
      </c>
      <c r="D5" s="13">
        <v>0.86499999999999999</v>
      </c>
      <c r="E5" s="13">
        <v>12.53</v>
      </c>
      <c r="F5" s="13">
        <v>7.83</v>
      </c>
      <c r="G5" s="13">
        <v>2.38</v>
      </c>
      <c r="H5" s="28" t="s">
        <v>112</v>
      </c>
      <c r="I5" s="13">
        <v>1.58</v>
      </c>
      <c r="J5" s="13">
        <v>80.900000000000006</v>
      </c>
      <c r="K5" s="13">
        <v>10</v>
      </c>
    </row>
    <row r="6" spans="1:39" x14ac:dyDescent="0.3">
      <c r="A6" s="48">
        <v>36586</v>
      </c>
      <c r="B6" s="13">
        <v>105201</v>
      </c>
      <c r="C6" s="13">
        <v>1178</v>
      </c>
      <c r="D6" s="13">
        <v>0.75419999999999998</v>
      </c>
      <c r="E6" s="13">
        <v>10.94</v>
      </c>
      <c r="F6" s="13">
        <v>8.0299999999999994</v>
      </c>
      <c r="G6" s="13">
        <v>9.8000000000000007</v>
      </c>
      <c r="H6" s="28" t="s">
        <v>112</v>
      </c>
      <c r="I6" s="13">
        <v>0.04</v>
      </c>
      <c r="J6" s="13">
        <v>99.9</v>
      </c>
      <c r="K6" s="13">
        <v>50</v>
      </c>
      <c r="L6" s="13">
        <f>AVERAGE(K4:K8)</f>
        <v>54</v>
      </c>
      <c r="M6" s="38">
        <f>GEOMEAN(K4:K8)</f>
        <v>32.084537508120476</v>
      </c>
      <c r="N6" s="45" t="s">
        <v>289</v>
      </c>
    </row>
    <row r="7" spans="1:39" x14ac:dyDescent="0.3">
      <c r="A7" s="48">
        <v>36591</v>
      </c>
      <c r="B7" s="13">
        <v>104828</v>
      </c>
      <c r="C7" s="13">
        <v>1394</v>
      </c>
      <c r="D7" s="13">
        <v>0.89239999999999997</v>
      </c>
      <c r="E7" s="13">
        <v>11.5</v>
      </c>
      <c r="F7" s="13">
        <v>7.87</v>
      </c>
      <c r="G7" s="13">
        <v>8.39</v>
      </c>
      <c r="H7" s="28" t="s">
        <v>112</v>
      </c>
      <c r="I7" s="13">
        <v>0.08</v>
      </c>
      <c r="J7" s="13">
        <v>92.8</v>
      </c>
      <c r="K7" s="13">
        <v>20</v>
      </c>
    </row>
    <row r="8" spans="1:39" x14ac:dyDescent="0.3">
      <c r="A8" s="48">
        <v>36593</v>
      </c>
      <c r="B8" s="13">
        <v>104024</v>
      </c>
      <c r="C8" s="13">
        <v>1401</v>
      </c>
      <c r="D8" s="13">
        <v>0.89649999999999996</v>
      </c>
      <c r="E8" s="13">
        <v>9.4499999999999993</v>
      </c>
      <c r="F8" s="13">
        <v>7.86</v>
      </c>
      <c r="G8" s="13">
        <v>13.05</v>
      </c>
      <c r="H8" s="28" t="s">
        <v>112</v>
      </c>
      <c r="I8" s="13">
        <v>0.12</v>
      </c>
      <c r="J8" s="13">
        <v>96</v>
      </c>
      <c r="K8" s="13">
        <v>20</v>
      </c>
    </row>
    <row r="9" spans="1:39" x14ac:dyDescent="0.3">
      <c r="A9" s="48">
        <v>36598</v>
      </c>
      <c r="B9" s="13">
        <v>104355</v>
      </c>
      <c r="C9" s="13">
        <v>3587</v>
      </c>
      <c r="D9" s="13">
        <v>2.2850000000000001</v>
      </c>
      <c r="E9" s="13">
        <v>13.06</v>
      </c>
      <c r="F9" s="13">
        <v>7.88</v>
      </c>
      <c r="G9" s="13">
        <v>4.42</v>
      </c>
      <c r="H9" s="28" t="s">
        <v>112</v>
      </c>
      <c r="I9" s="13">
        <v>0.2</v>
      </c>
      <c r="J9" s="13">
        <v>95.2</v>
      </c>
      <c r="K9" s="13">
        <v>180</v>
      </c>
    </row>
    <row r="10" spans="1:39" x14ac:dyDescent="0.3">
      <c r="A10" s="48">
        <v>36605</v>
      </c>
      <c r="C10" s="28">
        <v>0</v>
      </c>
      <c r="D10" s="28">
        <v>0</v>
      </c>
      <c r="F10" s="28"/>
      <c r="G10" s="29" t="s">
        <v>705</v>
      </c>
      <c r="K10" s="46">
        <v>1200</v>
      </c>
    </row>
    <row r="11" spans="1:39" x14ac:dyDescent="0.3">
      <c r="A11" s="48">
        <v>36612</v>
      </c>
      <c r="B11" s="13">
        <v>103839</v>
      </c>
      <c r="C11" s="13">
        <v>1384</v>
      </c>
      <c r="D11" s="13">
        <v>0.88550000000000006</v>
      </c>
      <c r="E11" s="13">
        <v>9.66</v>
      </c>
      <c r="F11" s="13">
        <v>7.88</v>
      </c>
      <c r="G11" s="13">
        <v>11.51</v>
      </c>
      <c r="H11" s="28" t="s">
        <v>112</v>
      </c>
      <c r="I11" s="13">
        <v>0.16</v>
      </c>
      <c r="J11" s="13">
        <v>93.1</v>
      </c>
      <c r="K11" s="13">
        <v>220</v>
      </c>
      <c r="L11" s="13">
        <f>AVERAGE(K7:K11)</f>
        <v>328</v>
      </c>
      <c r="M11" s="38">
        <f>GEOMEAN(K7:K11)</f>
        <v>113.70702179088103</v>
      </c>
      <c r="N11" s="45" t="s">
        <v>290</v>
      </c>
    </row>
    <row r="12" spans="1:39" x14ac:dyDescent="0.3">
      <c r="A12" s="48">
        <v>36619</v>
      </c>
      <c r="B12" s="13">
        <v>113909</v>
      </c>
      <c r="C12" s="13">
        <v>1262</v>
      </c>
      <c r="D12" s="13">
        <v>0.80769999999999997</v>
      </c>
      <c r="E12" s="13">
        <v>8.67</v>
      </c>
      <c r="F12" s="13">
        <v>7.96</v>
      </c>
      <c r="G12" s="13">
        <v>13.8</v>
      </c>
      <c r="H12" s="28" t="s">
        <v>112</v>
      </c>
      <c r="I12" s="13">
        <v>0.43</v>
      </c>
      <c r="J12" s="13">
        <v>87.8</v>
      </c>
      <c r="K12" s="13">
        <v>110</v>
      </c>
    </row>
    <row r="13" spans="1:39" x14ac:dyDescent="0.3">
      <c r="A13" s="48">
        <v>36621</v>
      </c>
      <c r="B13" s="13">
        <v>123822</v>
      </c>
      <c r="C13" s="13">
        <v>1385</v>
      </c>
      <c r="D13" s="13">
        <v>0.8862000000000001</v>
      </c>
      <c r="E13" s="13">
        <v>11.19</v>
      </c>
      <c r="F13" s="13">
        <v>7.99</v>
      </c>
      <c r="G13" s="13">
        <v>9.24</v>
      </c>
      <c r="H13" s="28" t="s">
        <v>112</v>
      </c>
      <c r="I13" s="13">
        <v>0.77</v>
      </c>
      <c r="J13" s="13">
        <v>64</v>
      </c>
      <c r="K13" s="13">
        <v>60</v>
      </c>
    </row>
    <row r="14" spans="1:39" x14ac:dyDescent="0.3">
      <c r="A14" s="48">
        <v>36626</v>
      </c>
      <c r="B14" s="13">
        <v>103349</v>
      </c>
      <c r="C14" s="13">
        <v>896.7</v>
      </c>
      <c r="D14" s="13">
        <v>0.57389999999999997</v>
      </c>
      <c r="E14" s="13">
        <v>10</v>
      </c>
      <c r="F14" s="13">
        <v>8.09</v>
      </c>
      <c r="G14" s="13">
        <v>9.2899999999999991</v>
      </c>
      <c r="H14" s="28" t="s">
        <v>112</v>
      </c>
      <c r="I14" s="13">
        <v>1.07</v>
      </c>
      <c r="J14" s="13">
        <v>87</v>
      </c>
      <c r="K14" s="13">
        <v>180</v>
      </c>
    </row>
    <row r="15" spans="1:39" x14ac:dyDescent="0.3">
      <c r="A15" s="48">
        <v>36633</v>
      </c>
      <c r="B15" s="13">
        <v>110053</v>
      </c>
      <c r="C15" s="13">
        <v>864</v>
      </c>
      <c r="D15" s="13">
        <v>0.55300000000000005</v>
      </c>
      <c r="E15" s="13">
        <v>8.81</v>
      </c>
      <c r="F15" s="13">
        <v>7.8</v>
      </c>
      <c r="G15" s="13">
        <v>13.73</v>
      </c>
      <c r="H15" s="28" t="s">
        <v>112</v>
      </c>
      <c r="I15" s="13">
        <v>0.5</v>
      </c>
      <c r="J15" s="13">
        <v>68</v>
      </c>
      <c r="K15" s="46">
        <v>8000</v>
      </c>
    </row>
    <row r="16" spans="1:39" x14ac:dyDescent="0.3">
      <c r="A16" s="48">
        <v>36637</v>
      </c>
      <c r="B16" s="13">
        <v>110324</v>
      </c>
      <c r="C16" s="13">
        <v>857.4</v>
      </c>
      <c r="D16" s="13">
        <v>0.54869999999999997</v>
      </c>
      <c r="E16" s="13">
        <v>9.09</v>
      </c>
      <c r="F16" s="13">
        <v>7.88</v>
      </c>
      <c r="G16" s="13">
        <v>12.63</v>
      </c>
      <c r="H16" s="28" t="s">
        <v>112</v>
      </c>
      <c r="I16" s="13">
        <v>0.43</v>
      </c>
      <c r="J16" s="13">
        <v>93</v>
      </c>
      <c r="K16" s="46">
        <v>2600</v>
      </c>
      <c r="L16" s="13">
        <f>AVERAGE(K12:K16)</f>
        <v>2190</v>
      </c>
      <c r="M16" s="43">
        <f>GEOMEAN(K12:K16)</f>
        <v>477.06324190745596</v>
      </c>
      <c r="N16" s="45" t="s">
        <v>291</v>
      </c>
    </row>
    <row r="17" spans="1:14" x14ac:dyDescent="0.3">
      <c r="A17" s="48">
        <v>36647</v>
      </c>
      <c r="B17" s="13">
        <v>112903</v>
      </c>
      <c r="C17" s="13">
        <v>925.9</v>
      </c>
      <c r="D17" s="13">
        <v>0.59250000000000003</v>
      </c>
      <c r="E17" s="13">
        <v>8.01</v>
      </c>
      <c r="F17" s="13">
        <v>7.85</v>
      </c>
      <c r="G17" s="13">
        <v>16.29</v>
      </c>
      <c r="H17" s="28" t="s">
        <v>112</v>
      </c>
      <c r="I17" s="13">
        <v>0.43</v>
      </c>
      <c r="J17" s="13">
        <v>61.6</v>
      </c>
      <c r="K17" s="46">
        <v>4500</v>
      </c>
    </row>
    <row r="18" spans="1:14" x14ac:dyDescent="0.3">
      <c r="A18" s="48">
        <v>36654</v>
      </c>
      <c r="B18" s="13">
        <v>101323</v>
      </c>
      <c r="C18" s="13">
        <v>1052</v>
      </c>
      <c r="D18" s="13">
        <v>0.6734</v>
      </c>
      <c r="E18" s="13">
        <v>7.66</v>
      </c>
      <c r="F18" s="13">
        <v>7.91</v>
      </c>
      <c r="G18" s="13">
        <v>21.21</v>
      </c>
      <c r="H18" s="28" t="s">
        <v>112</v>
      </c>
      <c r="I18" s="13">
        <v>0.65</v>
      </c>
      <c r="J18" s="13">
        <v>94.7</v>
      </c>
      <c r="K18" s="46">
        <v>630</v>
      </c>
    </row>
    <row r="19" spans="1:14" x14ac:dyDescent="0.3">
      <c r="A19" s="48">
        <v>36661</v>
      </c>
      <c r="B19" s="13">
        <v>101825</v>
      </c>
      <c r="C19" s="13">
        <v>813.2</v>
      </c>
      <c r="D19" s="13">
        <v>0.52049999999999996</v>
      </c>
      <c r="E19" s="13">
        <v>7.65</v>
      </c>
      <c r="F19" s="13">
        <v>7.43</v>
      </c>
      <c r="G19" s="13">
        <v>15.12</v>
      </c>
      <c r="H19" s="28" t="s">
        <v>112</v>
      </c>
      <c r="I19" s="13">
        <v>0.53</v>
      </c>
      <c r="J19" s="13">
        <v>98.9</v>
      </c>
      <c r="K19" s="46">
        <v>510</v>
      </c>
    </row>
    <row r="20" spans="1:14" x14ac:dyDescent="0.3">
      <c r="A20" s="48">
        <v>36668</v>
      </c>
      <c r="B20" s="13">
        <v>113424</v>
      </c>
      <c r="C20" s="13">
        <v>833.7</v>
      </c>
      <c r="D20" s="13">
        <v>0.53359999999999996</v>
      </c>
      <c r="E20" s="13">
        <v>9.34</v>
      </c>
      <c r="F20" s="13">
        <v>7.67</v>
      </c>
      <c r="G20" s="13">
        <v>16.52</v>
      </c>
      <c r="H20" s="28" t="s">
        <v>112</v>
      </c>
      <c r="I20" s="13">
        <v>0.12</v>
      </c>
      <c r="J20" s="13">
        <v>93.9</v>
      </c>
      <c r="K20" s="13">
        <v>150</v>
      </c>
    </row>
    <row r="21" spans="1:14" x14ac:dyDescent="0.3">
      <c r="A21" s="48">
        <v>36676</v>
      </c>
      <c r="B21" s="13">
        <v>122454</v>
      </c>
      <c r="C21" s="13">
        <v>892</v>
      </c>
      <c r="D21" s="13">
        <v>0.57099999999999995</v>
      </c>
      <c r="E21" s="13">
        <v>8.7100000000000009</v>
      </c>
      <c r="F21" s="13">
        <v>7.87</v>
      </c>
      <c r="G21" s="13">
        <v>19.3</v>
      </c>
      <c r="H21" s="28" t="s">
        <v>112</v>
      </c>
      <c r="I21" s="13">
        <v>0.9</v>
      </c>
      <c r="J21" s="13">
        <v>40.700000000000003</v>
      </c>
      <c r="K21" s="13">
        <v>190</v>
      </c>
      <c r="L21" s="13">
        <f>AVERAGE(K17:K21)</f>
        <v>1196</v>
      </c>
      <c r="M21" s="43">
        <f>GEOMEAN(K17:K21)</f>
        <v>528.43748854924627</v>
      </c>
      <c r="N21" s="45" t="s">
        <v>292</v>
      </c>
    </row>
    <row r="22" spans="1:14" x14ac:dyDescent="0.3">
      <c r="A22" s="48">
        <v>36682</v>
      </c>
      <c r="B22" s="13">
        <v>111033</v>
      </c>
      <c r="C22" s="13">
        <v>999.3</v>
      </c>
      <c r="D22" s="13">
        <v>0.63950000000000007</v>
      </c>
      <c r="E22" s="13">
        <v>6.58</v>
      </c>
      <c r="F22" s="13">
        <v>7.27</v>
      </c>
      <c r="G22" s="13">
        <v>18.829999999999998</v>
      </c>
      <c r="H22" s="28" t="s">
        <v>112</v>
      </c>
      <c r="I22" s="13">
        <v>0.05</v>
      </c>
      <c r="J22" s="13">
        <v>96.2</v>
      </c>
      <c r="K22" s="46">
        <v>8000</v>
      </c>
    </row>
    <row r="23" spans="1:14" x14ac:dyDescent="0.3">
      <c r="A23" s="48">
        <v>36689</v>
      </c>
      <c r="B23" s="13">
        <v>112839</v>
      </c>
      <c r="C23" s="13">
        <v>1239</v>
      </c>
      <c r="D23" s="13">
        <v>0.79320000000000002</v>
      </c>
      <c r="E23" s="13">
        <v>8.74</v>
      </c>
      <c r="F23" s="13">
        <v>7.47</v>
      </c>
      <c r="G23" s="13">
        <v>24.46</v>
      </c>
      <c r="H23" s="28" t="s">
        <v>112</v>
      </c>
      <c r="I23" s="13">
        <v>0.46</v>
      </c>
      <c r="J23" s="13">
        <v>93.9</v>
      </c>
      <c r="K23" s="46">
        <v>900</v>
      </c>
    </row>
    <row r="24" spans="1:14" x14ac:dyDescent="0.3">
      <c r="A24" s="48">
        <v>36696</v>
      </c>
      <c r="B24" s="13">
        <v>93633</v>
      </c>
      <c r="C24" s="13">
        <v>604</v>
      </c>
      <c r="D24" s="13">
        <v>0.3866</v>
      </c>
      <c r="E24" s="13">
        <v>9.86</v>
      </c>
      <c r="F24" s="13">
        <v>7.58</v>
      </c>
      <c r="G24" s="13">
        <v>18.510000000000002</v>
      </c>
      <c r="H24" s="28" t="s">
        <v>112</v>
      </c>
      <c r="I24" s="13">
        <v>0.71</v>
      </c>
      <c r="J24" s="13">
        <v>55.8</v>
      </c>
      <c r="K24" s="46">
        <v>1200</v>
      </c>
    </row>
    <row r="25" spans="1:14" x14ac:dyDescent="0.3">
      <c r="A25" s="48">
        <v>36703</v>
      </c>
      <c r="B25" s="13">
        <v>105151</v>
      </c>
      <c r="C25" s="13">
        <v>753.4</v>
      </c>
      <c r="D25" s="13">
        <v>0.48219999999999996</v>
      </c>
      <c r="E25" s="13">
        <v>6.11</v>
      </c>
      <c r="F25" s="13">
        <v>7.41</v>
      </c>
      <c r="G25" s="13">
        <v>23.66</v>
      </c>
      <c r="H25" s="28" t="s">
        <v>112</v>
      </c>
      <c r="I25" s="13">
        <v>0.68</v>
      </c>
      <c r="J25" s="13">
        <v>68.8</v>
      </c>
      <c r="K25" s="46">
        <v>630</v>
      </c>
    </row>
    <row r="26" spans="1:14" x14ac:dyDescent="0.3">
      <c r="A26" s="48">
        <v>36705</v>
      </c>
      <c r="B26" s="13">
        <v>102446</v>
      </c>
      <c r="C26" s="13">
        <v>914</v>
      </c>
      <c r="D26" s="13">
        <v>0.58499999999999996</v>
      </c>
      <c r="E26" s="13">
        <v>8.36</v>
      </c>
      <c r="F26" s="13">
        <v>7.84</v>
      </c>
      <c r="G26" s="13">
        <v>20.100000000000001</v>
      </c>
      <c r="H26" s="28" t="s">
        <v>112</v>
      </c>
      <c r="I26" s="13">
        <v>0.9</v>
      </c>
      <c r="J26" s="13">
        <v>35.799999999999997</v>
      </c>
      <c r="K26" s="46">
        <v>1000</v>
      </c>
      <c r="L26" s="13">
        <f>AVERAGE(K22:K26)</f>
        <v>2346</v>
      </c>
      <c r="M26" s="43">
        <f>GEOMEAN(K22:K26)</f>
        <v>1403.3657024568122</v>
      </c>
      <c r="N26" s="45" t="s">
        <v>293</v>
      </c>
    </row>
    <row r="27" spans="1:14" x14ac:dyDescent="0.3">
      <c r="A27" s="48">
        <v>36717</v>
      </c>
      <c r="B27" s="13">
        <v>113354</v>
      </c>
      <c r="C27" s="13">
        <v>1121</v>
      </c>
      <c r="D27" s="13">
        <v>0.71709999999999996</v>
      </c>
      <c r="E27" s="13">
        <v>7.02</v>
      </c>
      <c r="F27" s="13">
        <v>7.94</v>
      </c>
      <c r="G27" s="13">
        <v>24.75</v>
      </c>
      <c r="H27" s="28" t="s">
        <v>112</v>
      </c>
      <c r="I27" s="13">
        <v>0.2</v>
      </c>
      <c r="J27" s="13">
        <v>93.4</v>
      </c>
      <c r="K27" s="46">
        <v>1600</v>
      </c>
    </row>
    <row r="28" spans="1:14" x14ac:dyDescent="0.3">
      <c r="A28" s="48">
        <v>36724</v>
      </c>
      <c r="B28" s="13">
        <v>113049</v>
      </c>
      <c r="C28" s="13">
        <v>593.70000000000005</v>
      </c>
      <c r="D28" s="13">
        <v>0.37990000000000002</v>
      </c>
      <c r="E28" s="13">
        <v>7.67</v>
      </c>
      <c r="F28" s="13">
        <v>7.88</v>
      </c>
      <c r="G28" s="13">
        <v>22.95</v>
      </c>
      <c r="H28" s="28" t="s">
        <v>112</v>
      </c>
      <c r="I28" s="13">
        <v>0.51</v>
      </c>
      <c r="J28" s="13">
        <v>90.1</v>
      </c>
      <c r="K28" s="46">
        <v>550</v>
      </c>
    </row>
    <row r="29" spans="1:14" x14ac:dyDescent="0.3">
      <c r="A29" s="48">
        <v>36731</v>
      </c>
      <c r="B29" s="13">
        <v>104951</v>
      </c>
      <c r="C29" s="13">
        <v>1361</v>
      </c>
      <c r="D29" s="13">
        <v>0.87080000000000002</v>
      </c>
      <c r="E29" s="13">
        <v>5.99</v>
      </c>
      <c r="F29" s="13">
        <v>7.82</v>
      </c>
      <c r="G29" s="13">
        <v>20.16</v>
      </c>
      <c r="H29" s="28" t="s">
        <v>112</v>
      </c>
      <c r="I29" s="13">
        <v>0.26</v>
      </c>
      <c r="J29" s="13">
        <v>99.4</v>
      </c>
      <c r="K29" s="46">
        <v>550</v>
      </c>
    </row>
    <row r="30" spans="1:14" x14ac:dyDescent="0.3">
      <c r="A30" s="48">
        <v>36733</v>
      </c>
      <c r="B30" s="13">
        <v>105025</v>
      </c>
      <c r="C30" s="13">
        <v>1357</v>
      </c>
      <c r="D30" s="13">
        <v>0.86870000000000003</v>
      </c>
      <c r="E30" s="13">
        <v>7.25</v>
      </c>
      <c r="F30" s="13">
        <v>7.89</v>
      </c>
      <c r="G30" s="13">
        <v>21.84</v>
      </c>
      <c r="H30" s="28" t="s">
        <v>112</v>
      </c>
      <c r="I30" s="13">
        <v>0.63</v>
      </c>
      <c r="J30" s="13">
        <v>71.3</v>
      </c>
      <c r="K30" s="46">
        <v>2900</v>
      </c>
    </row>
    <row r="31" spans="1:14" x14ac:dyDescent="0.3">
      <c r="A31" s="48">
        <v>36738</v>
      </c>
      <c r="B31" s="13">
        <v>110547</v>
      </c>
      <c r="C31" s="13">
        <v>547.5</v>
      </c>
      <c r="D31" s="13">
        <v>0.35040000000000004</v>
      </c>
      <c r="E31" s="13">
        <v>6.94</v>
      </c>
      <c r="F31" s="13">
        <v>7.62</v>
      </c>
      <c r="G31" s="13">
        <v>22.18</v>
      </c>
      <c r="H31" s="28" t="s">
        <v>112</v>
      </c>
      <c r="I31" s="13">
        <v>0.15</v>
      </c>
      <c r="J31" s="13">
        <v>98.8</v>
      </c>
      <c r="K31" s="46">
        <v>2900</v>
      </c>
      <c r="L31" s="13">
        <f>AVERAGE(K27:K31)</f>
        <v>1700</v>
      </c>
      <c r="M31" s="43">
        <f>GEOMEAN(K27:K31)</f>
        <v>1324.1228236823154</v>
      </c>
      <c r="N31" s="45" t="s">
        <v>294</v>
      </c>
    </row>
    <row r="32" spans="1:14" x14ac:dyDescent="0.3">
      <c r="A32" s="48">
        <v>36740</v>
      </c>
      <c r="B32" s="13">
        <v>95936</v>
      </c>
      <c r="C32" s="13">
        <v>594.9</v>
      </c>
      <c r="D32" s="13">
        <v>0.38069999999999998</v>
      </c>
      <c r="E32" s="13">
        <v>6.52</v>
      </c>
      <c r="F32" s="13">
        <v>7.72</v>
      </c>
      <c r="G32" s="13">
        <v>22.2</v>
      </c>
      <c r="H32" s="28" t="s">
        <v>112</v>
      </c>
      <c r="I32" s="13">
        <v>0.18</v>
      </c>
      <c r="J32" s="13">
        <v>97.8</v>
      </c>
      <c r="K32" s="46">
        <v>8000</v>
      </c>
    </row>
    <row r="33" spans="1:14" x14ac:dyDescent="0.3">
      <c r="A33" s="48">
        <v>36745</v>
      </c>
      <c r="B33" s="13">
        <v>114324</v>
      </c>
      <c r="C33" s="13">
        <v>356.8</v>
      </c>
      <c r="D33" s="13">
        <v>0.2283</v>
      </c>
      <c r="E33" s="13">
        <v>7.69</v>
      </c>
      <c r="F33" s="13">
        <v>7.83</v>
      </c>
      <c r="G33" s="13">
        <v>22.89</v>
      </c>
      <c r="H33" s="28" t="s">
        <v>112</v>
      </c>
      <c r="I33" s="13">
        <v>0.27</v>
      </c>
      <c r="J33" s="13">
        <v>93.8</v>
      </c>
      <c r="K33" s="46">
        <v>5500</v>
      </c>
    </row>
    <row r="34" spans="1:14" x14ac:dyDescent="0.3">
      <c r="A34" s="48">
        <v>36752</v>
      </c>
      <c r="B34" s="13">
        <v>113918</v>
      </c>
      <c r="C34" s="13">
        <v>1140</v>
      </c>
      <c r="D34" s="13">
        <v>0.73</v>
      </c>
      <c r="E34" s="13">
        <v>6.64</v>
      </c>
      <c r="F34" s="13">
        <v>7.65</v>
      </c>
      <c r="G34" s="13">
        <v>21.96</v>
      </c>
      <c r="H34" s="28" t="s">
        <v>112</v>
      </c>
      <c r="I34" s="13">
        <v>0.5</v>
      </c>
      <c r="J34" s="13">
        <v>53.7</v>
      </c>
      <c r="K34" s="46">
        <v>400</v>
      </c>
    </row>
    <row r="35" spans="1:14" x14ac:dyDescent="0.3">
      <c r="A35" s="48">
        <v>36759</v>
      </c>
      <c r="B35" s="13">
        <v>111255</v>
      </c>
      <c r="C35" s="13">
        <v>867</v>
      </c>
      <c r="D35" s="13">
        <v>0.55500000000000005</v>
      </c>
      <c r="E35" s="13">
        <v>7.87</v>
      </c>
      <c r="F35" s="13">
        <v>7.53</v>
      </c>
      <c r="G35" s="13">
        <v>18.93</v>
      </c>
      <c r="H35" s="28" t="s">
        <v>112</v>
      </c>
      <c r="I35" s="13">
        <v>0.5</v>
      </c>
      <c r="J35" s="13">
        <v>36.1</v>
      </c>
      <c r="K35" s="46">
        <v>7800</v>
      </c>
    </row>
    <row r="36" spans="1:14" x14ac:dyDescent="0.3">
      <c r="A36" s="48">
        <v>36766</v>
      </c>
      <c r="B36" s="13">
        <v>114300</v>
      </c>
      <c r="C36" s="13">
        <v>911</v>
      </c>
      <c r="D36" s="13">
        <v>0.58299999999999996</v>
      </c>
      <c r="E36" s="13">
        <v>10.57</v>
      </c>
      <c r="F36" s="13">
        <v>7.95</v>
      </c>
      <c r="G36" s="13">
        <v>23.72</v>
      </c>
      <c r="H36" s="28" t="s">
        <v>112</v>
      </c>
      <c r="I36" s="13">
        <v>0.2</v>
      </c>
      <c r="J36" s="13">
        <v>44.1</v>
      </c>
      <c r="K36" s="46">
        <v>450</v>
      </c>
      <c r="L36" s="13">
        <f>AVERAGE(K32:K36)</f>
        <v>4430</v>
      </c>
      <c r="M36" s="43">
        <f>GEOMEAN(K32:K36)</f>
        <v>2281.2031197806732</v>
      </c>
      <c r="N36" s="45" t="s">
        <v>295</v>
      </c>
    </row>
    <row r="37" spans="1:14" x14ac:dyDescent="0.3">
      <c r="A37" s="48">
        <v>36775</v>
      </c>
      <c r="B37" s="13">
        <v>104335</v>
      </c>
      <c r="C37" s="13">
        <v>567</v>
      </c>
      <c r="D37" s="13">
        <v>0.36299999999999999</v>
      </c>
      <c r="E37" s="13">
        <v>7.82</v>
      </c>
      <c r="F37" s="13">
        <v>7.65</v>
      </c>
      <c r="G37" s="13">
        <v>17.14</v>
      </c>
      <c r="H37" s="28" t="s">
        <v>112</v>
      </c>
      <c r="I37" s="13">
        <v>0.8</v>
      </c>
      <c r="J37" s="13">
        <v>59.1</v>
      </c>
      <c r="K37" s="46">
        <v>30440</v>
      </c>
    </row>
    <row r="38" spans="1:14" x14ac:dyDescent="0.3">
      <c r="A38" s="48">
        <v>36780</v>
      </c>
      <c r="B38" s="13">
        <v>111233</v>
      </c>
      <c r="C38" s="13">
        <v>430</v>
      </c>
      <c r="D38" s="13">
        <v>0.27500000000000002</v>
      </c>
      <c r="E38" s="13">
        <v>7.52</v>
      </c>
      <c r="F38" s="13">
        <v>7.74</v>
      </c>
      <c r="G38" s="13">
        <v>22.52</v>
      </c>
      <c r="H38" s="28" t="s">
        <v>112</v>
      </c>
      <c r="I38" s="13">
        <v>0.2</v>
      </c>
      <c r="J38" s="13">
        <v>50.7</v>
      </c>
      <c r="K38" s="46">
        <v>6090</v>
      </c>
    </row>
    <row r="39" spans="1:14" x14ac:dyDescent="0.3">
      <c r="A39" s="48">
        <v>36782</v>
      </c>
      <c r="B39" s="13">
        <v>110451</v>
      </c>
      <c r="C39" s="13">
        <v>706</v>
      </c>
      <c r="D39" s="13">
        <v>0.45199999999999996</v>
      </c>
      <c r="E39" s="13">
        <v>8.3800000000000008</v>
      </c>
      <c r="F39" s="13">
        <v>7.9</v>
      </c>
      <c r="G39" s="13">
        <v>18.670000000000002</v>
      </c>
      <c r="H39" s="28" t="s">
        <v>112</v>
      </c>
      <c r="I39" s="13">
        <v>0.9</v>
      </c>
      <c r="J39" s="13">
        <v>30.3</v>
      </c>
      <c r="K39" s="46">
        <v>860</v>
      </c>
    </row>
    <row r="40" spans="1:14" x14ac:dyDescent="0.3">
      <c r="A40" s="48">
        <v>36787</v>
      </c>
      <c r="B40" s="13">
        <v>112704</v>
      </c>
      <c r="C40" s="13">
        <v>0</v>
      </c>
      <c r="D40" s="13">
        <v>0</v>
      </c>
      <c r="H40" s="28"/>
      <c r="K40" s="46">
        <v>1040</v>
      </c>
    </row>
    <row r="41" spans="1:14" x14ac:dyDescent="0.3">
      <c r="A41" s="48">
        <v>36794</v>
      </c>
      <c r="B41" s="13">
        <v>102429</v>
      </c>
      <c r="C41" s="13">
        <v>477</v>
      </c>
      <c r="D41" s="13">
        <v>0.308</v>
      </c>
      <c r="E41" s="13">
        <v>7.29</v>
      </c>
      <c r="F41" s="13">
        <v>7.71</v>
      </c>
      <c r="G41" s="13">
        <v>14.38</v>
      </c>
      <c r="H41" s="28" t="s">
        <v>112</v>
      </c>
      <c r="I41" s="13">
        <v>0.7</v>
      </c>
      <c r="J41" s="13">
        <v>49.8</v>
      </c>
      <c r="K41" s="46">
        <v>4570</v>
      </c>
      <c r="L41" s="13">
        <f>AVERAGE(K37:K41)</f>
        <v>8600</v>
      </c>
      <c r="M41" s="43">
        <f>GEOMEAN(K37:K41)</f>
        <v>3766.1879219614043</v>
      </c>
      <c r="N41" s="45" t="s">
        <v>296</v>
      </c>
    </row>
    <row r="42" spans="1:14" x14ac:dyDescent="0.3">
      <c r="A42" s="48">
        <v>36801</v>
      </c>
      <c r="B42" s="13">
        <v>104731</v>
      </c>
      <c r="C42" s="13">
        <v>993.2</v>
      </c>
      <c r="D42" s="13">
        <v>0.63560000000000005</v>
      </c>
      <c r="E42" s="13">
        <v>7.59</v>
      </c>
      <c r="F42" s="13">
        <v>7.87</v>
      </c>
      <c r="G42" s="13">
        <v>17.12</v>
      </c>
      <c r="H42" s="28" t="s">
        <v>112</v>
      </c>
      <c r="I42" s="13">
        <v>0.01</v>
      </c>
      <c r="J42" s="13">
        <v>100</v>
      </c>
      <c r="K42" s="46">
        <v>630</v>
      </c>
    </row>
    <row r="43" spans="1:14" x14ac:dyDescent="0.3">
      <c r="A43" s="48">
        <v>36807</v>
      </c>
      <c r="B43" s="13">
        <v>114314</v>
      </c>
      <c r="C43" s="13">
        <v>915.8</v>
      </c>
      <c r="D43" s="13">
        <v>0.58610000000000007</v>
      </c>
      <c r="E43" s="13">
        <v>9.7200000000000006</v>
      </c>
      <c r="F43" s="13">
        <v>8.11</v>
      </c>
      <c r="G43" s="13">
        <v>8.5</v>
      </c>
      <c r="H43" s="28" t="s">
        <v>112</v>
      </c>
      <c r="I43" s="13">
        <v>0.34</v>
      </c>
      <c r="J43" s="13">
        <v>65</v>
      </c>
      <c r="K43" s="46">
        <v>410</v>
      </c>
    </row>
    <row r="44" spans="1:14" x14ac:dyDescent="0.3">
      <c r="A44" s="48">
        <v>36815</v>
      </c>
      <c r="B44" s="13">
        <v>114617</v>
      </c>
      <c r="C44" s="13">
        <v>935.5</v>
      </c>
      <c r="D44" s="13">
        <v>0.59870000000000001</v>
      </c>
      <c r="E44" s="13">
        <v>7.08</v>
      </c>
      <c r="F44" s="13">
        <v>7.8</v>
      </c>
      <c r="G44" s="13">
        <v>15.66</v>
      </c>
      <c r="H44" s="28" t="s">
        <v>112</v>
      </c>
      <c r="I44" s="13">
        <v>0.1</v>
      </c>
      <c r="J44" s="13">
        <v>60.7</v>
      </c>
      <c r="K44" s="46">
        <v>630</v>
      </c>
    </row>
    <row r="45" spans="1:14" x14ac:dyDescent="0.3">
      <c r="A45" s="48">
        <v>36822</v>
      </c>
      <c r="B45" s="13">
        <v>110221</v>
      </c>
      <c r="C45" s="13">
        <v>1065</v>
      </c>
      <c r="D45" s="13">
        <v>0.68140000000000001</v>
      </c>
      <c r="E45" s="13">
        <v>6.36</v>
      </c>
      <c r="F45" s="13">
        <v>7.71</v>
      </c>
      <c r="G45" s="13">
        <v>16.329999999999998</v>
      </c>
      <c r="H45" s="28" t="s">
        <v>112</v>
      </c>
      <c r="I45" s="13">
        <v>0.52</v>
      </c>
      <c r="J45" s="13">
        <v>68.2</v>
      </c>
      <c r="K45" s="46">
        <v>310</v>
      </c>
    </row>
    <row r="46" spans="1:14" x14ac:dyDescent="0.3">
      <c r="A46" s="48">
        <v>36829</v>
      </c>
      <c r="B46" s="13">
        <v>103542</v>
      </c>
      <c r="C46" s="13">
        <v>1125</v>
      </c>
      <c r="D46" s="13">
        <v>0.72010000000000007</v>
      </c>
      <c r="E46" s="13">
        <v>8.7100000000000009</v>
      </c>
      <c r="F46" s="13">
        <v>7.66</v>
      </c>
      <c r="G46" s="13">
        <v>9.66</v>
      </c>
      <c r="H46" s="28" t="s">
        <v>112</v>
      </c>
      <c r="I46" s="13">
        <v>0.06</v>
      </c>
      <c r="J46" s="13">
        <v>66.5</v>
      </c>
      <c r="K46" s="13">
        <v>200</v>
      </c>
      <c r="L46" s="13">
        <f>AVERAGE(K42:K46)</f>
        <v>436</v>
      </c>
      <c r="M46" s="43">
        <f>GEOMEAN(K42:K46)</f>
        <v>398.81485733612072</v>
      </c>
      <c r="N46" s="45" t="s">
        <v>297</v>
      </c>
    </row>
    <row r="47" spans="1:14" x14ac:dyDescent="0.3">
      <c r="A47" s="48">
        <v>36831</v>
      </c>
      <c r="B47" s="13">
        <v>102032</v>
      </c>
      <c r="C47" s="13">
        <v>1112</v>
      </c>
      <c r="D47" s="13">
        <v>0.71099999999999997</v>
      </c>
      <c r="E47" s="13">
        <v>4.72</v>
      </c>
      <c r="F47" s="13">
        <v>7.72</v>
      </c>
      <c r="G47" s="13">
        <v>12.5</v>
      </c>
      <c r="H47" s="28" t="s">
        <v>112</v>
      </c>
      <c r="I47" s="13">
        <v>1.1000000000000001</v>
      </c>
      <c r="J47" s="13">
        <v>23.9</v>
      </c>
      <c r="K47" s="46">
        <v>5830</v>
      </c>
    </row>
    <row r="48" spans="1:14" x14ac:dyDescent="0.3">
      <c r="A48" s="48">
        <v>36836</v>
      </c>
      <c r="B48" s="13">
        <v>104217</v>
      </c>
      <c r="C48" s="13">
        <v>1190</v>
      </c>
      <c r="D48" s="13">
        <v>0.76149999999999995</v>
      </c>
      <c r="E48" s="13">
        <v>8.52</v>
      </c>
      <c r="F48" s="13">
        <v>7.61</v>
      </c>
      <c r="G48" s="13">
        <v>8.57</v>
      </c>
      <c r="H48" s="28" t="s">
        <v>112</v>
      </c>
      <c r="I48" s="13">
        <v>0.44</v>
      </c>
      <c r="J48" s="13">
        <v>65.7</v>
      </c>
      <c r="K48" s="13">
        <v>100</v>
      </c>
    </row>
    <row r="49" spans="1:14" x14ac:dyDescent="0.3">
      <c r="A49" s="48">
        <v>36843</v>
      </c>
      <c r="B49" s="13">
        <v>105427</v>
      </c>
      <c r="C49" s="13">
        <v>641.70000000000005</v>
      </c>
      <c r="D49" s="13">
        <v>0.41070000000000001</v>
      </c>
      <c r="E49" s="13">
        <v>11.12</v>
      </c>
      <c r="F49" s="13">
        <v>7.67</v>
      </c>
      <c r="G49" s="13">
        <v>9.56</v>
      </c>
      <c r="H49" s="28" t="s">
        <v>112</v>
      </c>
      <c r="I49" s="13">
        <v>0.43</v>
      </c>
      <c r="J49" s="13">
        <v>87.3</v>
      </c>
      <c r="K49" s="46">
        <v>1340</v>
      </c>
    </row>
    <row r="50" spans="1:14" x14ac:dyDescent="0.3">
      <c r="A50" s="48">
        <v>36850</v>
      </c>
      <c r="B50" s="13">
        <v>93818</v>
      </c>
      <c r="C50" s="13">
        <v>1027</v>
      </c>
      <c r="D50" s="13">
        <v>0.65710000000000002</v>
      </c>
      <c r="E50" s="13">
        <v>15.86</v>
      </c>
      <c r="F50" s="13">
        <v>7.77</v>
      </c>
      <c r="G50" s="13">
        <v>1.6</v>
      </c>
      <c r="H50" s="28" t="s">
        <v>112</v>
      </c>
      <c r="I50" s="13">
        <v>0.11</v>
      </c>
      <c r="J50" s="13">
        <v>63</v>
      </c>
      <c r="K50" s="46">
        <v>1810</v>
      </c>
    </row>
    <row r="51" spans="1:14" x14ac:dyDescent="0.3">
      <c r="A51" s="48">
        <v>36857</v>
      </c>
      <c r="B51" s="13">
        <v>104027</v>
      </c>
      <c r="C51" s="13">
        <v>645.4</v>
      </c>
      <c r="D51" s="13">
        <v>0.41300000000000003</v>
      </c>
      <c r="E51" s="13">
        <v>10.74</v>
      </c>
      <c r="F51" s="13">
        <v>7.69</v>
      </c>
      <c r="G51" s="13">
        <v>4.41</v>
      </c>
      <c r="H51" s="28" t="s">
        <v>112</v>
      </c>
      <c r="I51" s="13">
        <v>0.46</v>
      </c>
      <c r="J51" s="13">
        <v>91.4</v>
      </c>
      <c r="K51" s="46">
        <v>740</v>
      </c>
      <c r="L51" s="13">
        <f>AVERAGE(K47:K51)</f>
        <v>1964</v>
      </c>
      <c r="M51" s="43">
        <f>GEOMEAN(K47:K51)</f>
        <v>1009.1058631672024</v>
      </c>
      <c r="N51" s="45" t="s">
        <v>298</v>
      </c>
    </row>
    <row r="52" spans="1:14" x14ac:dyDescent="0.3">
      <c r="A52" s="48">
        <v>36864</v>
      </c>
      <c r="B52" s="13">
        <v>105916</v>
      </c>
      <c r="C52" s="13">
        <v>1036</v>
      </c>
      <c r="D52" s="13">
        <v>0.66290000000000004</v>
      </c>
      <c r="E52" s="13">
        <v>16.46</v>
      </c>
      <c r="F52" s="13">
        <v>7.64</v>
      </c>
      <c r="G52" s="13">
        <v>0.12</v>
      </c>
      <c r="H52" s="28" t="s">
        <v>112</v>
      </c>
      <c r="I52" s="13">
        <v>0.21</v>
      </c>
      <c r="J52" s="13">
        <v>59.2</v>
      </c>
      <c r="K52" s="13">
        <v>100</v>
      </c>
    </row>
    <row r="53" spans="1:14" x14ac:dyDescent="0.3">
      <c r="A53" s="48">
        <v>36866</v>
      </c>
      <c r="B53" s="13">
        <v>100432</v>
      </c>
      <c r="C53" s="13">
        <v>1204</v>
      </c>
      <c r="D53" s="13">
        <v>0.77069999999999994</v>
      </c>
      <c r="E53" s="13">
        <v>14.29</v>
      </c>
      <c r="F53" s="13">
        <v>7.52</v>
      </c>
      <c r="G53" s="13">
        <v>0</v>
      </c>
      <c r="H53" s="28" t="s">
        <v>112</v>
      </c>
      <c r="I53" s="13">
        <v>0.47</v>
      </c>
      <c r="J53" s="13">
        <v>73.8</v>
      </c>
      <c r="K53" s="13">
        <v>100</v>
      </c>
    </row>
    <row r="54" spans="1:14" x14ac:dyDescent="0.3">
      <c r="A54" s="48">
        <v>36871</v>
      </c>
      <c r="B54" s="13">
        <v>102322</v>
      </c>
      <c r="C54" s="13">
        <v>911.6</v>
      </c>
      <c r="D54" s="13">
        <v>0.58340000000000003</v>
      </c>
      <c r="E54" s="13">
        <v>11.56</v>
      </c>
      <c r="F54" s="13">
        <v>7.53</v>
      </c>
      <c r="G54" s="13">
        <v>1.52</v>
      </c>
      <c r="H54" s="28" t="s">
        <v>112</v>
      </c>
      <c r="I54" s="13">
        <v>0.16</v>
      </c>
      <c r="J54" s="13">
        <v>86</v>
      </c>
      <c r="K54" s="46">
        <v>27550</v>
      </c>
    </row>
    <row r="55" spans="1:14" x14ac:dyDescent="0.3">
      <c r="A55" s="48">
        <v>36878</v>
      </c>
      <c r="B55" s="13">
        <v>105051</v>
      </c>
      <c r="C55" s="13">
        <v>1108</v>
      </c>
      <c r="D55" s="13">
        <v>0.70889999999999997</v>
      </c>
      <c r="E55" s="13">
        <v>18.97</v>
      </c>
      <c r="F55" s="13">
        <v>7.67</v>
      </c>
      <c r="G55" s="13">
        <v>-0.12</v>
      </c>
      <c r="H55" s="28" t="s">
        <v>112</v>
      </c>
      <c r="I55" s="13">
        <v>0.14000000000000001</v>
      </c>
      <c r="J55" s="13">
        <v>62.8</v>
      </c>
      <c r="K55" s="46">
        <v>2590</v>
      </c>
    </row>
    <row r="56" spans="1:14" x14ac:dyDescent="0.3">
      <c r="A56" s="48">
        <v>36886</v>
      </c>
      <c r="B56" s="13">
        <v>103300</v>
      </c>
      <c r="C56" s="13">
        <v>0</v>
      </c>
      <c r="D56" s="73">
        <v>0</v>
      </c>
      <c r="G56" s="13" t="s">
        <v>288</v>
      </c>
      <c r="L56" s="31">
        <f>AVERAGE(K52:K55)</f>
        <v>7585</v>
      </c>
      <c r="M56" s="43">
        <f>GEOMEAN(K52:K56)</f>
        <v>919.08428807259611</v>
      </c>
      <c r="N56" s="45" t="s">
        <v>299</v>
      </c>
    </row>
    <row r="57" spans="1:14" x14ac:dyDescent="0.3">
      <c r="A57" s="48">
        <v>36893</v>
      </c>
      <c r="C57" s="13">
        <v>0</v>
      </c>
      <c r="D57" s="13">
        <v>0</v>
      </c>
      <c r="G57" s="13" t="s">
        <v>288</v>
      </c>
    </row>
    <row r="58" spans="1:14" x14ac:dyDescent="0.3">
      <c r="A58" s="48">
        <v>36902</v>
      </c>
      <c r="C58" s="13">
        <v>0</v>
      </c>
      <c r="D58" s="13">
        <v>0</v>
      </c>
      <c r="G58" s="13" t="s">
        <v>288</v>
      </c>
    </row>
    <row r="59" spans="1:14" x14ac:dyDescent="0.3">
      <c r="A59" s="48">
        <v>36907</v>
      </c>
      <c r="B59" s="13">
        <v>105839</v>
      </c>
      <c r="C59" s="13">
        <v>1840</v>
      </c>
      <c r="D59" s="13">
        <v>1.177</v>
      </c>
      <c r="E59" s="13">
        <v>12.84</v>
      </c>
      <c r="F59" s="28" t="s">
        <v>267</v>
      </c>
      <c r="G59" s="13">
        <v>0.56000000000000005</v>
      </c>
      <c r="H59" s="28" t="s">
        <v>112</v>
      </c>
      <c r="I59" s="13">
        <v>0.38</v>
      </c>
      <c r="J59" s="13">
        <v>37.6</v>
      </c>
      <c r="K59" s="13">
        <v>410</v>
      </c>
    </row>
    <row r="60" spans="1:14" x14ac:dyDescent="0.3">
      <c r="A60" s="48">
        <v>36913</v>
      </c>
      <c r="B60" s="13">
        <v>102257</v>
      </c>
      <c r="C60" s="13">
        <v>1415</v>
      </c>
      <c r="D60" s="13">
        <v>0.90590000000000004</v>
      </c>
      <c r="E60" s="13">
        <v>16.739999999999998</v>
      </c>
      <c r="F60" s="28" t="s">
        <v>267</v>
      </c>
      <c r="G60" s="13">
        <v>-0.17</v>
      </c>
      <c r="H60" s="28" t="s">
        <v>112</v>
      </c>
      <c r="I60" s="13">
        <v>0.55000000000000004</v>
      </c>
      <c r="J60" s="13">
        <v>96.6</v>
      </c>
      <c r="K60" s="46">
        <v>410</v>
      </c>
    </row>
    <row r="61" spans="1:14" x14ac:dyDescent="0.3">
      <c r="A61" s="48">
        <v>36920</v>
      </c>
      <c r="B61" s="13">
        <v>110330</v>
      </c>
      <c r="C61" s="13">
        <v>1468</v>
      </c>
      <c r="D61" s="13">
        <v>0.93899999999999995</v>
      </c>
      <c r="E61" s="13">
        <v>12.15</v>
      </c>
      <c r="F61" s="13">
        <v>6.92</v>
      </c>
      <c r="G61" s="13">
        <v>0.44</v>
      </c>
      <c r="H61" s="28" t="s">
        <v>112</v>
      </c>
      <c r="I61" s="13">
        <v>1</v>
      </c>
      <c r="J61" s="13">
        <v>48.2</v>
      </c>
      <c r="K61" s="13">
        <v>100</v>
      </c>
      <c r="L61" s="31">
        <f>AVERAGE(K59:K61)</f>
        <v>306.66666666666669</v>
      </c>
      <c r="M61" s="43">
        <f>GEOMEAN(K57:K61)</f>
        <v>256.16663955169759</v>
      </c>
      <c r="N61" s="45" t="s">
        <v>300</v>
      </c>
    </row>
    <row r="62" spans="1:14" x14ac:dyDescent="0.3">
      <c r="A62" s="48">
        <v>36927</v>
      </c>
      <c r="B62" s="13">
        <v>104113</v>
      </c>
      <c r="C62" s="13">
        <v>1260</v>
      </c>
      <c r="D62" s="13">
        <v>0.80600000000000005</v>
      </c>
      <c r="E62" s="13">
        <v>12.52</v>
      </c>
      <c r="F62" s="13">
        <v>7.94</v>
      </c>
      <c r="G62" s="13">
        <v>1.75</v>
      </c>
      <c r="H62" s="28" t="s">
        <v>112</v>
      </c>
      <c r="I62" s="13">
        <v>1.2</v>
      </c>
      <c r="J62" s="13">
        <v>71.5</v>
      </c>
      <c r="K62" s="13">
        <v>200</v>
      </c>
    </row>
    <row r="63" spans="1:14" x14ac:dyDescent="0.3">
      <c r="A63" s="48">
        <v>36929</v>
      </c>
      <c r="B63" s="13">
        <v>113636</v>
      </c>
      <c r="C63" s="13">
        <v>1343</v>
      </c>
      <c r="D63" s="13">
        <v>0.85899999999999999</v>
      </c>
      <c r="E63" s="13">
        <v>15.1</v>
      </c>
      <c r="F63" s="13">
        <v>8.09</v>
      </c>
      <c r="G63" s="13">
        <v>1.37</v>
      </c>
      <c r="H63" s="28" t="s">
        <v>112</v>
      </c>
      <c r="I63" s="13">
        <v>1.6</v>
      </c>
      <c r="J63" s="13">
        <v>37.9</v>
      </c>
      <c r="K63" s="13">
        <v>100</v>
      </c>
    </row>
    <row r="64" spans="1:14" x14ac:dyDescent="0.3">
      <c r="A64" s="48">
        <v>36934</v>
      </c>
      <c r="B64" s="13">
        <v>100835</v>
      </c>
      <c r="C64" s="13">
        <v>474</v>
      </c>
      <c r="D64" s="13">
        <v>0.30399999999999999</v>
      </c>
      <c r="E64" s="13">
        <v>15.14</v>
      </c>
      <c r="F64" s="13">
        <v>8.0500000000000007</v>
      </c>
      <c r="G64" s="13">
        <v>1.28</v>
      </c>
      <c r="H64" s="28" t="s">
        <v>112</v>
      </c>
      <c r="I64" s="13">
        <v>1.3</v>
      </c>
      <c r="J64" s="13">
        <v>78.900000000000006</v>
      </c>
      <c r="K64" s="46">
        <v>520</v>
      </c>
    </row>
    <row r="65" spans="1:14" x14ac:dyDescent="0.3">
      <c r="A65" s="48">
        <v>36942</v>
      </c>
      <c r="B65" s="13">
        <v>101558</v>
      </c>
      <c r="C65" s="13">
        <v>1204</v>
      </c>
      <c r="D65" s="13">
        <v>0.77100000000000002</v>
      </c>
      <c r="E65" s="13">
        <v>18.18</v>
      </c>
      <c r="F65" s="13">
        <v>8.0399999999999991</v>
      </c>
      <c r="G65" s="13">
        <v>5.08</v>
      </c>
      <c r="H65" s="28" t="s">
        <v>112</v>
      </c>
      <c r="I65" s="13">
        <v>1.4</v>
      </c>
      <c r="J65" s="13">
        <v>61.1</v>
      </c>
      <c r="K65" s="13">
        <v>100</v>
      </c>
    </row>
    <row r="66" spans="1:14" x14ac:dyDescent="0.3">
      <c r="A66" s="48">
        <v>36948</v>
      </c>
      <c r="B66" s="13">
        <v>95950</v>
      </c>
      <c r="C66" s="13">
        <v>921</v>
      </c>
      <c r="D66" s="13">
        <v>0.58899999999999997</v>
      </c>
      <c r="E66" s="13">
        <v>12.13</v>
      </c>
      <c r="F66" s="13">
        <v>8.01</v>
      </c>
      <c r="G66" s="13">
        <v>4.03</v>
      </c>
      <c r="H66" s="28" t="s">
        <v>112</v>
      </c>
      <c r="I66" s="13">
        <v>0.1</v>
      </c>
      <c r="J66" s="13">
        <v>74.2</v>
      </c>
      <c r="K66" s="46">
        <v>1690</v>
      </c>
      <c r="L66" s="31">
        <f>AVERAGE(K62:K66)</f>
        <v>522</v>
      </c>
      <c r="M66" s="43">
        <f>GEOMEAN(K62:K66)</f>
        <v>281.17972949136129</v>
      </c>
      <c r="N66" s="45" t="s">
        <v>301</v>
      </c>
    </row>
    <row r="67" spans="1:14" x14ac:dyDescent="0.3">
      <c r="A67" s="48">
        <v>36955</v>
      </c>
      <c r="B67" s="13">
        <v>103016</v>
      </c>
      <c r="C67" s="13">
        <v>1242</v>
      </c>
      <c r="D67" s="13">
        <v>0.79500000000000004</v>
      </c>
      <c r="E67" s="13">
        <v>13.08</v>
      </c>
      <c r="F67" s="13">
        <v>7.77</v>
      </c>
      <c r="G67" s="13">
        <v>2.8</v>
      </c>
      <c r="H67" s="28" t="s">
        <v>112</v>
      </c>
      <c r="I67" s="13">
        <v>1.3</v>
      </c>
      <c r="J67" s="13">
        <v>44.5</v>
      </c>
      <c r="K67" s="13">
        <v>310</v>
      </c>
    </row>
    <row r="68" spans="1:14" x14ac:dyDescent="0.3">
      <c r="A68" s="48">
        <v>36957</v>
      </c>
      <c r="B68" s="13">
        <v>100110</v>
      </c>
      <c r="C68" s="13">
        <v>880</v>
      </c>
      <c r="D68" s="13">
        <v>0.56300000000000006</v>
      </c>
      <c r="E68" s="13">
        <v>17.399999999999999</v>
      </c>
      <c r="F68" s="13">
        <v>7.9</v>
      </c>
      <c r="G68" s="13">
        <v>0.44</v>
      </c>
      <c r="H68" s="28" t="s">
        <v>112</v>
      </c>
      <c r="I68" s="13">
        <v>1.5</v>
      </c>
      <c r="J68" s="13">
        <v>60.9</v>
      </c>
      <c r="K68" s="46">
        <v>860</v>
      </c>
    </row>
    <row r="69" spans="1:14" x14ac:dyDescent="0.3">
      <c r="A69" s="48">
        <v>36962</v>
      </c>
      <c r="B69" s="13">
        <v>110541</v>
      </c>
      <c r="C69" s="13">
        <v>1219</v>
      </c>
      <c r="D69" s="13">
        <v>0.78</v>
      </c>
      <c r="E69" s="13">
        <v>13.85</v>
      </c>
      <c r="F69" s="13">
        <v>8.0500000000000007</v>
      </c>
      <c r="G69" s="13">
        <v>5.92</v>
      </c>
      <c r="H69" s="28" t="s">
        <v>112</v>
      </c>
      <c r="I69" s="13">
        <v>0.8</v>
      </c>
      <c r="J69" s="13">
        <v>38.5</v>
      </c>
      <c r="K69" s="13">
        <v>200</v>
      </c>
    </row>
    <row r="70" spans="1:14" x14ac:dyDescent="0.3">
      <c r="A70" s="48">
        <v>36970</v>
      </c>
      <c r="B70" s="13">
        <v>95346</v>
      </c>
      <c r="C70" s="13">
        <v>1085</v>
      </c>
      <c r="D70" s="13">
        <v>0.6947000000000001</v>
      </c>
      <c r="E70" s="13">
        <v>11.51</v>
      </c>
      <c r="F70" s="13">
        <v>7.86</v>
      </c>
      <c r="G70" s="13">
        <v>5.43</v>
      </c>
      <c r="H70" s="28" t="s">
        <v>112</v>
      </c>
      <c r="I70" s="13">
        <v>0.31</v>
      </c>
      <c r="J70" s="13">
        <v>47.4</v>
      </c>
      <c r="K70" s="13">
        <v>100</v>
      </c>
    </row>
    <row r="71" spans="1:14" x14ac:dyDescent="0.3">
      <c r="A71" s="48">
        <v>36976</v>
      </c>
      <c r="B71" s="13">
        <v>111400</v>
      </c>
      <c r="C71" s="13">
        <v>883.3</v>
      </c>
      <c r="D71" s="13">
        <v>0.56529999999999991</v>
      </c>
      <c r="E71" s="13">
        <v>16.47</v>
      </c>
      <c r="F71" s="13">
        <v>7.87</v>
      </c>
      <c r="G71" s="13">
        <v>1.7</v>
      </c>
      <c r="H71" s="28" t="s">
        <v>112</v>
      </c>
      <c r="I71" s="13">
        <v>0.35</v>
      </c>
      <c r="J71" s="13">
        <v>93.3</v>
      </c>
      <c r="K71" s="13">
        <v>100</v>
      </c>
      <c r="L71" s="31">
        <f>AVERAGE(K67:K71)</f>
        <v>314</v>
      </c>
      <c r="M71" s="43">
        <f>GEOMEAN(K67:K71)</f>
        <v>221.50219187849299</v>
      </c>
      <c r="N71" s="45" t="s">
        <v>302</v>
      </c>
    </row>
    <row r="72" spans="1:14" x14ac:dyDescent="0.3">
      <c r="A72" s="48">
        <v>36983</v>
      </c>
      <c r="B72" s="13">
        <v>101317</v>
      </c>
      <c r="C72" s="13">
        <v>1052</v>
      </c>
      <c r="D72" s="13">
        <v>0.6734</v>
      </c>
      <c r="E72" s="13">
        <v>10.24</v>
      </c>
      <c r="F72" s="13">
        <v>7.73</v>
      </c>
      <c r="G72" s="13">
        <v>7.25</v>
      </c>
      <c r="H72" s="28" t="s">
        <v>112</v>
      </c>
      <c r="I72" s="13">
        <v>0.42</v>
      </c>
      <c r="J72" s="13">
        <v>27.1</v>
      </c>
      <c r="K72" s="13">
        <v>100</v>
      </c>
    </row>
    <row r="73" spans="1:14" x14ac:dyDescent="0.3">
      <c r="A73" s="48">
        <v>36990</v>
      </c>
      <c r="B73" s="13">
        <v>101259</v>
      </c>
      <c r="C73" s="13">
        <v>1232</v>
      </c>
      <c r="D73" s="13">
        <v>0.78859999999999997</v>
      </c>
      <c r="E73" s="13">
        <v>4.1500000000000004</v>
      </c>
      <c r="F73" s="13">
        <v>7.7</v>
      </c>
      <c r="G73" s="13">
        <v>19.59</v>
      </c>
      <c r="H73" s="28" t="s">
        <v>112</v>
      </c>
      <c r="I73" s="13">
        <v>0.03</v>
      </c>
      <c r="J73" s="13">
        <v>56.1</v>
      </c>
      <c r="K73" s="13">
        <v>100</v>
      </c>
    </row>
    <row r="74" spans="1:14" x14ac:dyDescent="0.3">
      <c r="A74" s="48">
        <v>36998</v>
      </c>
      <c r="B74" s="13">
        <v>100121</v>
      </c>
      <c r="C74" s="13">
        <v>889.7</v>
      </c>
      <c r="D74" s="13">
        <v>0.56940000000000002</v>
      </c>
      <c r="E74" s="13">
        <v>10.28</v>
      </c>
      <c r="F74" s="13">
        <v>7.77</v>
      </c>
      <c r="G74" s="13">
        <v>7.18</v>
      </c>
      <c r="H74" s="28" t="s">
        <v>112</v>
      </c>
      <c r="I74" s="13">
        <v>0.35</v>
      </c>
      <c r="J74" s="13">
        <v>36.9</v>
      </c>
      <c r="K74" s="46">
        <v>310</v>
      </c>
    </row>
    <row r="75" spans="1:14" x14ac:dyDescent="0.3">
      <c r="A75" s="48">
        <v>37004</v>
      </c>
      <c r="B75" s="13">
        <v>105839</v>
      </c>
      <c r="C75" s="13">
        <v>1135</v>
      </c>
      <c r="D75" s="13">
        <v>0.72609999999999997</v>
      </c>
      <c r="E75" s="13">
        <v>9.2200000000000006</v>
      </c>
      <c r="F75" s="13">
        <v>7.88</v>
      </c>
      <c r="G75" s="13">
        <v>19.41</v>
      </c>
      <c r="H75" s="28" t="s">
        <v>112</v>
      </c>
      <c r="I75" s="13">
        <v>0.11</v>
      </c>
      <c r="J75" s="13">
        <v>40.9</v>
      </c>
      <c r="K75" s="13">
        <v>100</v>
      </c>
    </row>
    <row r="76" spans="1:14" x14ac:dyDescent="0.3">
      <c r="A76" s="48">
        <v>37011</v>
      </c>
      <c r="B76" s="13">
        <v>101633</v>
      </c>
      <c r="C76" s="13">
        <v>1182</v>
      </c>
      <c r="D76" s="13">
        <v>0.75629999999999997</v>
      </c>
      <c r="E76" s="13">
        <v>8.2899999999999991</v>
      </c>
      <c r="F76" s="13">
        <v>7.8</v>
      </c>
      <c r="G76" s="13">
        <v>15.7</v>
      </c>
      <c r="H76" s="28" t="s">
        <v>112</v>
      </c>
      <c r="I76" s="13">
        <v>0.05</v>
      </c>
      <c r="J76" s="13">
        <v>42.2</v>
      </c>
      <c r="K76" s="13">
        <v>100</v>
      </c>
      <c r="L76" s="31">
        <f>AVERAGE(K72:K76)</f>
        <v>142</v>
      </c>
      <c r="M76" s="38">
        <f>GEOMEAN(K72:K76)</f>
        <v>125.39272451403497</v>
      </c>
      <c r="N76" s="45" t="s">
        <v>303</v>
      </c>
    </row>
    <row r="77" spans="1:14" x14ac:dyDescent="0.3">
      <c r="A77" s="48">
        <v>37018</v>
      </c>
      <c r="B77" s="13">
        <v>95315</v>
      </c>
      <c r="C77" s="13">
        <v>1263</v>
      </c>
      <c r="D77" s="13">
        <v>0.8085</v>
      </c>
      <c r="E77" s="13">
        <v>4.18</v>
      </c>
      <c r="F77" s="13">
        <v>7.64</v>
      </c>
      <c r="G77" s="13">
        <v>20.07</v>
      </c>
      <c r="H77" s="28" t="s">
        <v>112</v>
      </c>
      <c r="I77" s="13">
        <v>0.2</v>
      </c>
      <c r="J77" s="13">
        <v>46.3</v>
      </c>
      <c r="K77" s="46">
        <v>1350</v>
      </c>
    </row>
    <row r="78" spans="1:14" x14ac:dyDescent="0.3">
      <c r="A78" s="48">
        <v>37020</v>
      </c>
      <c r="B78" s="13">
        <v>110247</v>
      </c>
      <c r="C78" s="13">
        <v>623</v>
      </c>
      <c r="D78" s="13">
        <v>0.39899999999999997</v>
      </c>
      <c r="E78" s="13">
        <v>9.69</v>
      </c>
      <c r="F78" s="13">
        <v>7.87</v>
      </c>
      <c r="G78" s="13">
        <v>17.53</v>
      </c>
      <c r="H78" s="28" t="s">
        <v>112</v>
      </c>
      <c r="I78" s="13">
        <v>0.8</v>
      </c>
      <c r="J78" s="13">
        <v>27.9</v>
      </c>
      <c r="K78" s="13">
        <v>970</v>
      </c>
    </row>
    <row r="79" spans="1:14" x14ac:dyDescent="0.3">
      <c r="A79" s="48">
        <v>37025</v>
      </c>
      <c r="B79" s="13">
        <v>102344</v>
      </c>
      <c r="C79" s="13">
        <v>1176</v>
      </c>
      <c r="D79" s="13">
        <v>0.75270000000000004</v>
      </c>
      <c r="E79" s="13">
        <v>5.48</v>
      </c>
      <c r="F79" s="13">
        <v>7.73</v>
      </c>
      <c r="G79" s="13">
        <v>16.12</v>
      </c>
      <c r="H79" s="28" t="s">
        <v>112</v>
      </c>
      <c r="I79" s="13">
        <v>0.03</v>
      </c>
      <c r="J79" s="13">
        <v>25.7</v>
      </c>
      <c r="K79" s="13">
        <v>740</v>
      </c>
    </row>
    <row r="80" spans="1:14" x14ac:dyDescent="0.3">
      <c r="A80" s="48">
        <v>37032</v>
      </c>
      <c r="B80" s="13">
        <v>110244</v>
      </c>
      <c r="C80" s="13">
        <v>840</v>
      </c>
      <c r="D80" s="13">
        <v>0.53760000000000008</v>
      </c>
      <c r="E80" s="13">
        <v>6.25</v>
      </c>
      <c r="F80" s="13">
        <v>7.56</v>
      </c>
      <c r="G80" s="13">
        <v>20.55</v>
      </c>
      <c r="H80" s="28" t="s">
        <v>112</v>
      </c>
      <c r="I80" s="13">
        <v>0.57999999999999996</v>
      </c>
      <c r="J80" s="13">
        <v>28.5</v>
      </c>
      <c r="K80" s="46">
        <v>3450</v>
      </c>
    </row>
    <row r="81" spans="1:14" x14ac:dyDescent="0.3">
      <c r="A81" s="48">
        <v>37040</v>
      </c>
      <c r="B81" s="13">
        <v>103539</v>
      </c>
      <c r="C81" s="13">
        <v>887</v>
      </c>
      <c r="D81" s="13">
        <v>0.56699999999999995</v>
      </c>
      <c r="E81" s="13">
        <v>6.89</v>
      </c>
      <c r="F81" s="13">
        <v>7.94</v>
      </c>
      <c r="G81" s="13">
        <v>16.5</v>
      </c>
      <c r="H81" s="28" t="s">
        <v>112</v>
      </c>
      <c r="I81" s="13">
        <v>1.1000000000000001</v>
      </c>
      <c r="J81" s="13">
        <v>40.299999999999997</v>
      </c>
      <c r="K81" s="46">
        <v>740</v>
      </c>
      <c r="L81" s="31">
        <f>AVERAGE(K77:K81)</f>
        <v>1450</v>
      </c>
      <c r="M81" s="38">
        <f>GEOMEAN(K77:K81)</f>
        <v>1198.6092017429721</v>
      </c>
      <c r="N81" s="45" t="s">
        <v>304</v>
      </c>
    </row>
    <row r="82" spans="1:14" x14ac:dyDescent="0.3">
      <c r="A82" s="48">
        <v>37046</v>
      </c>
      <c r="B82" s="13">
        <v>102456</v>
      </c>
      <c r="C82" s="13">
        <v>598.70000000000005</v>
      </c>
      <c r="D82" s="13">
        <v>0.38319999999999999</v>
      </c>
      <c r="E82" s="13">
        <v>8.52</v>
      </c>
      <c r="F82" s="13">
        <v>7.84</v>
      </c>
      <c r="G82" s="13">
        <v>14.47</v>
      </c>
      <c r="H82" s="28" t="s">
        <v>112</v>
      </c>
      <c r="I82" s="13">
        <v>0.12</v>
      </c>
      <c r="J82" s="13">
        <v>100</v>
      </c>
      <c r="K82" s="13">
        <v>241920</v>
      </c>
    </row>
    <row r="83" spans="1:14" x14ac:dyDescent="0.3">
      <c r="A83" s="48">
        <v>37048</v>
      </c>
      <c r="B83" s="13">
        <v>103411</v>
      </c>
      <c r="C83" s="13">
        <v>282.60000000000002</v>
      </c>
      <c r="D83" s="13">
        <v>0.18089999999999998</v>
      </c>
      <c r="E83" s="13">
        <v>8.42</v>
      </c>
      <c r="F83" s="13">
        <v>7.6</v>
      </c>
      <c r="G83" s="13">
        <v>17.920000000000002</v>
      </c>
      <c r="H83" s="28" t="s">
        <v>112</v>
      </c>
      <c r="I83" s="13">
        <v>0.14000000000000001</v>
      </c>
      <c r="J83" s="13">
        <v>80.3</v>
      </c>
      <c r="K83" s="13">
        <v>81640</v>
      </c>
    </row>
    <row r="84" spans="1:14" x14ac:dyDescent="0.3">
      <c r="A84" s="48">
        <v>37053</v>
      </c>
      <c r="B84" s="13">
        <v>112535</v>
      </c>
      <c r="C84" s="13">
        <v>1066</v>
      </c>
      <c r="D84" s="13">
        <v>0.68230000000000002</v>
      </c>
      <c r="E84" s="13">
        <v>8.0399999999999991</v>
      </c>
      <c r="F84" s="13">
        <v>7.78</v>
      </c>
      <c r="G84" s="13">
        <v>21.61</v>
      </c>
      <c r="H84" s="28" t="s">
        <v>112</v>
      </c>
      <c r="I84" s="13">
        <v>0.74</v>
      </c>
      <c r="J84" s="13">
        <v>67.400000000000006</v>
      </c>
      <c r="K84" s="13">
        <v>100</v>
      </c>
    </row>
    <row r="85" spans="1:14" x14ac:dyDescent="0.3">
      <c r="A85" s="48">
        <v>37060</v>
      </c>
      <c r="B85" s="13">
        <v>100800</v>
      </c>
      <c r="C85" s="13">
        <v>864.5</v>
      </c>
      <c r="D85" s="13">
        <v>0.55330000000000001</v>
      </c>
      <c r="E85" s="13">
        <v>6.8</v>
      </c>
      <c r="F85" s="13">
        <v>7.82</v>
      </c>
      <c r="G85" s="13">
        <v>22.14</v>
      </c>
      <c r="H85" s="28" t="s">
        <v>112</v>
      </c>
      <c r="I85" s="13">
        <v>0.87</v>
      </c>
      <c r="J85" s="13">
        <v>38.799999999999997</v>
      </c>
      <c r="K85" s="13">
        <v>1220</v>
      </c>
    </row>
    <row r="86" spans="1:14" x14ac:dyDescent="0.3">
      <c r="A86" s="48">
        <v>37067</v>
      </c>
      <c r="B86" s="13">
        <v>101728</v>
      </c>
      <c r="C86" s="13">
        <v>852.6</v>
      </c>
      <c r="D86" s="13">
        <v>0.54569999999999996</v>
      </c>
      <c r="E86" s="13">
        <v>6.32</v>
      </c>
      <c r="F86" s="13">
        <v>7.86</v>
      </c>
      <c r="G86" s="13">
        <v>20.71</v>
      </c>
      <c r="H86" s="28" t="s">
        <v>112</v>
      </c>
      <c r="I86" s="13">
        <v>0.35</v>
      </c>
      <c r="J86" s="13">
        <v>40.6</v>
      </c>
      <c r="K86" s="46">
        <v>2010</v>
      </c>
      <c r="L86" s="31">
        <f>AVERAGE(K82:K86)</f>
        <v>65378</v>
      </c>
      <c r="M86" s="38">
        <f>GEOMEAN(K82:K86)</f>
        <v>5457.9070044673335</v>
      </c>
      <c r="N86" s="45" t="s">
        <v>305</v>
      </c>
    </row>
    <row r="87" spans="1:14" x14ac:dyDescent="0.3">
      <c r="A87" s="48">
        <v>37074</v>
      </c>
      <c r="B87" s="13">
        <v>112750</v>
      </c>
      <c r="C87" s="13">
        <v>626</v>
      </c>
      <c r="D87" s="13">
        <v>0.4</v>
      </c>
      <c r="E87" s="13">
        <v>6.47</v>
      </c>
      <c r="F87" s="13">
        <v>7.93</v>
      </c>
      <c r="G87" s="13">
        <v>19.010000000000002</v>
      </c>
      <c r="H87" s="28" t="s">
        <v>112</v>
      </c>
      <c r="I87" s="13">
        <v>2</v>
      </c>
      <c r="J87" s="13">
        <v>32</v>
      </c>
      <c r="K87" s="13">
        <v>36540</v>
      </c>
    </row>
    <row r="88" spans="1:14" x14ac:dyDescent="0.3">
      <c r="A88" s="48">
        <v>37081</v>
      </c>
      <c r="B88" s="13">
        <v>102439</v>
      </c>
      <c r="C88" s="13">
        <v>474</v>
      </c>
      <c r="D88" s="13">
        <v>0.30299999999999999</v>
      </c>
      <c r="E88" s="13">
        <v>6.59</v>
      </c>
      <c r="F88" s="13">
        <v>7.9</v>
      </c>
      <c r="G88" s="13">
        <v>22.66</v>
      </c>
      <c r="H88" s="28" t="s">
        <v>112</v>
      </c>
      <c r="I88" s="13">
        <v>0.1</v>
      </c>
      <c r="J88" s="13">
        <v>42.6</v>
      </c>
      <c r="K88" s="46">
        <v>13540</v>
      </c>
    </row>
    <row r="89" spans="1:14" x14ac:dyDescent="0.3">
      <c r="A89" s="48">
        <v>37088</v>
      </c>
      <c r="B89" s="13">
        <v>103631</v>
      </c>
      <c r="C89" s="13">
        <v>1109</v>
      </c>
      <c r="D89" s="13">
        <v>0.70979999999999999</v>
      </c>
      <c r="E89" s="13">
        <v>7.05</v>
      </c>
      <c r="F89" s="13">
        <v>7.95</v>
      </c>
      <c r="G89" s="13">
        <v>21.96</v>
      </c>
      <c r="H89" s="28" t="s">
        <v>112</v>
      </c>
      <c r="I89" s="13">
        <v>0.36</v>
      </c>
      <c r="J89" s="13">
        <v>71.599999999999994</v>
      </c>
      <c r="K89" s="13">
        <v>1350</v>
      </c>
    </row>
    <row r="90" spans="1:14" x14ac:dyDescent="0.3">
      <c r="A90" s="48">
        <v>37095</v>
      </c>
      <c r="B90" s="13">
        <v>102525</v>
      </c>
      <c r="C90" s="13">
        <v>556.79999999999995</v>
      </c>
      <c r="D90" s="13">
        <v>0.35639999999999999</v>
      </c>
      <c r="E90" s="13">
        <v>5.81</v>
      </c>
      <c r="F90" s="13">
        <v>7.66</v>
      </c>
      <c r="G90" s="13">
        <v>25.38</v>
      </c>
      <c r="H90" s="28" t="s">
        <v>112</v>
      </c>
      <c r="I90" s="13">
        <v>0.36</v>
      </c>
      <c r="J90" s="13">
        <v>58.8</v>
      </c>
      <c r="K90" s="13">
        <v>2160</v>
      </c>
    </row>
    <row r="91" spans="1:14" x14ac:dyDescent="0.3">
      <c r="A91" s="48">
        <v>37102</v>
      </c>
      <c r="B91" s="13">
        <v>115810</v>
      </c>
      <c r="C91" s="13">
        <v>860.4</v>
      </c>
      <c r="D91" s="13">
        <v>0.55069999999999997</v>
      </c>
      <c r="E91" s="13">
        <v>8.3000000000000007</v>
      </c>
      <c r="F91" s="13">
        <v>7.85</v>
      </c>
      <c r="G91" s="13">
        <v>24.55</v>
      </c>
      <c r="H91" s="28" t="s">
        <v>112</v>
      </c>
      <c r="I91" s="13">
        <v>0.4</v>
      </c>
      <c r="J91" s="13">
        <v>59.8</v>
      </c>
      <c r="K91" s="13">
        <v>1610</v>
      </c>
      <c r="L91" s="31">
        <f>AVERAGE(K87:K91)</f>
        <v>11040</v>
      </c>
      <c r="M91" s="38">
        <f>GEOMEAN(K87:K91)</f>
        <v>4711.9440027648543</v>
      </c>
      <c r="N91" s="45" t="s">
        <v>306</v>
      </c>
    </row>
    <row r="92" spans="1:14" x14ac:dyDescent="0.3">
      <c r="A92" s="48">
        <v>37109</v>
      </c>
      <c r="B92" s="13">
        <v>101332</v>
      </c>
      <c r="C92" s="13">
        <v>1197</v>
      </c>
      <c r="D92" s="13">
        <v>0.76629999999999998</v>
      </c>
      <c r="E92" s="13">
        <v>7.13</v>
      </c>
      <c r="F92" s="13">
        <v>7.87</v>
      </c>
      <c r="G92" s="13">
        <v>24.19</v>
      </c>
      <c r="H92" s="28" t="s">
        <v>112</v>
      </c>
      <c r="I92" s="13">
        <v>0.5</v>
      </c>
      <c r="J92" s="13">
        <v>54.5</v>
      </c>
      <c r="K92" s="13">
        <v>630</v>
      </c>
    </row>
    <row r="93" spans="1:14" x14ac:dyDescent="0.3">
      <c r="A93" s="48">
        <v>37116</v>
      </c>
      <c r="B93" s="13">
        <v>112026</v>
      </c>
      <c r="C93" s="13">
        <v>1247</v>
      </c>
      <c r="D93" s="13">
        <v>0.79820000000000002</v>
      </c>
      <c r="E93" s="13">
        <v>9.4499999999999993</v>
      </c>
      <c r="F93" s="13">
        <v>7.79</v>
      </c>
      <c r="G93" s="13">
        <v>23.49</v>
      </c>
      <c r="H93" s="28" t="s">
        <v>112</v>
      </c>
      <c r="I93" s="13">
        <v>0.22</v>
      </c>
      <c r="J93" s="13">
        <v>60.7</v>
      </c>
      <c r="K93" s="13">
        <v>840</v>
      </c>
    </row>
    <row r="94" spans="1:14" x14ac:dyDescent="0.3">
      <c r="A94" s="48">
        <v>37118</v>
      </c>
      <c r="B94" s="13">
        <v>102558</v>
      </c>
      <c r="C94" s="13">
        <v>1171</v>
      </c>
      <c r="D94" s="13">
        <v>0.74950000000000006</v>
      </c>
      <c r="E94" s="13">
        <v>6.89</v>
      </c>
      <c r="F94" s="13">
        <v>7.89</v>
      </c>
      <c r="G94" s="13">
        <v>20.94</v>
      </c>
      <c r="H94" s="28" t="s">
        <v>112</v>
      </c>
      <c r="I94" s="13">
        <v>0.06</v>
      </c>
      <c r="J94" s="13">
        <v>41.7</v>
      </c>
      <c r="K94" s="13">
        <v>310</v>
      </c>
    </row>
    <row r="95" spans="1:14" x14ac:dyDescent="0.3">
      <c r="A95" s="48">
        <v>37123</v>
      </c>
      <c r="B95" s="13">
        <v>94802</v>
      </c>
      <c r="C95" s="13">
        <v>783.5</v>
      </c>
      <c r="D95" s="13">
        <v>0.50139999999999996</v>
      </c>
      <c r="E95" s="13">
        <v>5.93</v>
      </c>
      <c r="F95" s="13">
        <v>7.72</v>
      </c>
      <c r="G95" s="13">
        <v>19.45</v>
      </c>
      <c r="H95" s="28" t="s">
        <v>112</v>
      </c>
      <c r="I95" s="13">
        <v>0.03</v>
      </c>
      <c r="J95" s="13">
        <v>75.099999999999994</v>
      </c>
      <c r="K95" s="46">
        <v>1710</v>
      </c>
    </row>
    <row r="96" spans="1:14" x14ac:dyDescent="0.3">
      <c r="A96" s="48">
        <v>37130</v>
      </c>
      <c r="B96" s="13">
        <v>102027</v>
      </c>
      <c r="C96" s="13">
        <v>633.29999999999995</v>
      </c>
      <c r="D96" s="13">
        <v>0.40529999999999999</v>
      </c>
      <c r="E96" s="13">
        <v>6.14</v>
      </c>
      <c r="F96" s="13">
        <v>7.81</v>
      </c>
      <c r="G96" s="13">
        <v>21.38</v>
      </c>
      <c r="H96" s="28" t="s">
        <v>112</v>
      </c>
      <c r="I96" s="13">
        <v>0.05</v>
      </c>
      <c r="J96" s="13">
        <v>75.900000000000006</v>
      </c>
      <c r="K96" s="13">
        <v>200</v>
      </c>
      <c r="L96" s="31">
        <f>AVERAGE(K92:K96)</f>
        <v>738</v>
      </c>
      <c r="M96" s="38">
        <f>GEOMEAN(K92:K96)</f>
        <v>562.08439347718911</v>
      </c>
      <c r="N96" s="45" t="s">
        <v>307</v>
      </c>
    </row>
    <row r="97" spans="1:14" x14ac:dyDescent="0.3">
      <c r="A97" s="48">
        <v>37138</v>
      </c>
      <c r="B97" s="13">
        <v>95148</v>
      </c>
      <c r="C97" s="13">
        <v>875.6</v>
      </c>
      <c r="D97" s="13">
        <v>0.56040000000000001</v>
      </c>
      <c r="E97" s="13">
        <v>6.01</v>
      </c>
      <c r="F97" s="13">
        <v>7.82</v>
      </c>
      <c r="G97" s="13">
        <v>21.83</v>
      </c>
      <c r="H97" s="28" t="s">
        <v>112</v>
      </c>
      <c r="I97" s="13">
        <v>0.15</v>
      </c>
      <c r="J97" s="13">
        <v>83.8</v>
      </c>
      <c r="K97" s="13">
        <v>970</v>
      </c>
    </row>
    <row r="98" spans="1:14" x14ac:dyDescent="0.3">
      <c r="A98" s="48">
        <v>37144</v>
      </c>
      <c r="B98" s="13">
        <v>115315</v>
      </c>
      <c r="C98" s="13">
        <v>433</v>
      </c>
      <c r="D98" s="13">
        <v>0.27699999999999997</v>
      </c>
      <c r="E98" s="13">
        <v>8.34</v>
      </c>
      <c r="F98" s="13">
        <v>7.9</v>
      </c>
      <c r="G98" s="13">
        <v>19.97</v>
      </c>
      <c r="H98" s="28" t="s">
        <v>112</v>
      </c>
      <c r="I98" s="13">
        <v>1.2</v>
      </c>
      <c r="J98" s="13">
        <v>36</v>
      </c>
      <c r="K98" s="13">
        <v>2980</v>
      </c>
    </row>
    <row r="99" spans="1:14" x14ac:dyDescent="0.3">
      <c r="A99" s="48">
        <v>37146</v>
      </c>
      <c r="B99" s="13">
        <v>101627</v>
      </c>
      <c r="C99" s="13">
        <v>809.4</v>
      </c>
      <c r="D99" s="13">
        <v>0.51800000000000002</v>
      </c>
      <c r="E99" s="13">
        <v>7.76</v>
      </c>
      <c r="F99" s="13">
        <v>7.89</v>
      </c>
      <c r="G99" s="13">
        <v>18.57</v>
      </c>
      <c r="H99" s="28" t="s">
        <v>112</v>
      </c>
      <c r="I99" s="13">
        <v>0.01</v>
      </c>
      <c r="J99" s="13">
        <v>37.299999999999997</v>
      </c>
      <c r="K99" s="13">
        <v>740</v>
      </c>
    </row>
    <row r="100" spans="1:14" x14ac:dyDescent="0.3">
      <c r="A100" s="48">
        <v>37151</v>
      </c>
      <c r="B100" s="13">
        <v>104627</v>
      </c>
      <c r="C100" s="13">
        <v>1146</v>
      </c>
      <c r="D100" s="13">
        <v>0.73359999999999992</v>
      </c>
      <c r="E100" s="13">
        <v>7.63</v>
      </c>
      <c r="F100" s="13">
        <v>8</v>
      </c>
      <c r="G100" s="13">
        <v>16.59</v>
      </c>
      <c r="H100" s="28" t="s">
        <v>112</v>
      </c>
      <c r="I100" s="13">
        <v>0.04</v>
      </c>
      <c r="J100" s="13">
        <v>53.1</v>
      </c>
      <c r="K100" s="13">
        <v>200</v>
      </c>
    </row>
    <row r="101" spans="1:14" x14ac:dyDescent="0.3">
      <c r="A101" s="48">
        <v>37158</v>
      </c>
      <c r="B101" s="13">
        <v>95938</v>
      </c>
      <c r="C101" s="13">
        <v>7</v>
      </c>
      <c r="D101" s="13">
        <v>4.0000000000000001E-3</v>
      </c>
      <c r="E101" s="13">
        <v>8.31</v>
      </c>
      <c r="F101" s="13">
        <v>7.85</v>
      </c>
      <c r="G101" s="13">
        <v>17.48</v>
      </c>
      <c r="H101" s="28" t="s">
        <v>112</v>
      </c>
      <c r="I101" s="13">
        <v>0.05</v>
      </c>
      <c r="J101" s="13">
        <v>68.099999999999994</v>
      </c>
      <c r="K101" s="13">
        <v>8600</v>
      </c>
      <c r="L101" s="13">
        <f>AVERAGE(K97:K101)</f>
        <v>2698</v>
      </c>
      <c r="M101" s="38">
        <f>GEOMEAN(K97:K101)</f>
        <v>1297.6262816434821</v>
      </c>
      <c r="N101" s="45" t="s">
        <v>308</v>
      </c>
    </row>
    <row r="102" spans="1:14" x14ac:dyDescent="0.3">
      <c r="A102" s="48">
        <v>37165</v>
      </c>
      <c r="B102" s="13">
        <v>101743</v>
      </c>
      <c r="C102" s="13">
        <v>1046</v>
      </c>
      <c r="D102" s="13">
        <v>0.66949999999999998</v>
      </c>
      <c r="E102" s="13">
        <v>9.75</v>
      </c>
      <c r="F102" s="13">
        <v>7.89</v>
      </c>
      <c r="G102" s="13">
        <v>13.34</v>
      </c>
      <c r="H102" s="28" t="s">
        <v>112</v>
      </c>
      <c r="I102" s="13">
        <v>0.88</v>
      </c>
      <c r="J102" s="13">
        <v>50.6</v>
      </c>
      <c r="K102" s="13">
        <v>200</v>
      </c>
    </row>
    <row r="103" spans="1:14" x14ac:dyDescent="0.3">
      <c r="A103" s="48">
        <v>37172</v>
      </c>
      <c r="B103" s="13">
        <v>102055</v>
      </c>
      <c r="C103" s="13">
        <v>807.3</v>
      </c>
      <c r="D103" s="13">
        <v>0.51670000000000005</v>
      </c>
      <c r="E103" s="13">
        <v>8.83</v>
      </c>
      <c r="F103" s="13">
        <v>7.75</v>
      </c>
      <c r="G103" s="13">
        <v>10.14</v>
      </c>
      <c r="H103" s="28" t="s">
        <v>112</v>
      </c>
      <c r="I103" s="13">
        <v>1.39</v>
      </c>
      <c r="J103" s="13">
        <v>50.8</v>
      </c>
      <c r="K103" s="13">
        <v>740</v>
      </c>
    </row>
    <row r="104" spans="1:14" x14ac:dyDescent="0.3">
      <c r="A104" s="48">
        <v>37179</v>
      </c>
      <c r="B104" s="13">
        <v>102913</v>
      </c>
      <c r="C104" s="13">
        <v>646.1</v>
      </c>
      <c r="D104" s="13">
        <v>0.41349999999999998</v>
      </c>
      <c r="E104" s="13">
        <v>12.04</v>
      </c>
      <c r="F104" s="13">
        <v>8</v>
      </c>
      <c r="G104" s="13">
        <v>13.38</v>
      </c>
      <c r="H104" s="28" t="s">
        <v>112</v>
      </c>
      <c r="I104" s="13">
        <v>0.52</v>
      </c>
      <c r="J104" s="13">
        <v>68.3</v>
      </c>
      <c r="K104" s="13">
        <v>2620</v>
      </c>
    </row>
    <row r="105" spans="1:14" x14ac:dyDescent="0.3">
      <c r="A105" s="48">
        <v>37186</v>
      </c>
      <c r="B105" s="13">
        <v>115342</v>
      </c>
      <c r="C105" s="13">
        <v>1132</v>
      </c>
      <c r="D105" s="13">
        <v>0.72400000000000009</v>
      </c>
      <c r="E105" s="13">
        <v>8.61</v>
      </c>
      <c r="F105" s="13">
        <v>7.91</v>
      </c>
      <c r="G105" s="13">
        <v>15.54</v>
      </c>
      <c r="H105" s="28" t="s">
        <v>112</v>
      </c>
      <c r="I105" s="13">
        <v>0.3</v>
      </c>
      <c r="J105" s="13">
        <v>33.799999999999997</v>
      </c>
      <c r="K105" s="13">
        <v>310</v>
      </c>
    </row>
    <row r="106" spans="1:14" x14ac:dyDescent="0.3">
      <c r="A106" s="48">
        <v>37193</v>
      </c>
      <c r="B106" s="13">
        <v>102543</v>
      </c>
      <c r="C106" s="13">
        <v>1186</v>
      </c>
      <c r="D106" s="13">
        <v>0.75880000000000003</v>
      </c>
      <c r="E106" s="13">
        <v>10.45</v>
      </c>
      <c r="F106" s="13">
        <v>8.08</v>
      </c>
      <c r="G106" s="13">
        <v>7.76</v>
      </c>
      <c r="H106" s="28" t="s">
        <v>112</v>
      </c>
      <c r="I106" s="13">
        <v>0.01</v>
      </c>
      <c r="J106" s="13">
        <v>77.5</v>
      </c>
      <c r="K106" s="13">
        <v>410</v>
      </c>
      <c r="L106" s="13">
        <f>AVERAGE(K102:K106)</f>
        <v>856</v>
      </c>
      <c r="M106" s="38">
        <f>GEOMEAN(K102:K106)</f>
        <v>547.69870170394449</v>
      </c>
      <c r="N106" s="45" t="s">
        <v>309</v>
      </c>
    </row>
    <row r="107" spans="1:14" x14ac:dyDescent="0.3">
      <c r="A107" s="48">
        <v>37200</v>
      </c>
      <c r="B107" s="13">
        <v>115811</v>
      </c>
      <c r="C107" s="28" t="e">
        <v>#VALUE!</v>
      </c>
      <c r="D107" s="28" t="e">
        <v>#VALUE!</v>
      </c>
      <c r="E107" s="28" t="s">
        <v>267</v>
      </c>
      <c r="F107" s="28" t="s">
        <v>267</v>
      </c>
      <c r="G107" s="28" t="s">
        <v>267</v>
      </c>
      <c r="H107" s="28" t="s">
        <v>112</v>
      </c>
      <c r="I107" s="13">
        <v>0</v>
      </c>
      <c r="J107" s="13">
        <v>77.8</v>
      </c>
      <c r="K107" s="13">
        <v>100</v>
      </c>
    </row>
    <row r="108" spans="1:14" x14ac:dyDescent="0.3">
      <c r="A108" s="48">
        <v>37207</v>
      </c>
      <c r="B108" s="13">
        <v>100552</v>
      </c>
      <c r="C108" s="13">
        <v>1283</v>
      </c>
      <c r="D108" s="13">
        <v>0.82110000000000005</v>
      </c>
      <c r="E108" s="13">
        <v>10.35</v>
      </c>
      <c r="F108" s="13">
        <v>7.93</v>
      </c>
      <c r="G108" s="13">
        <v>6.53</v>
      </c>
      <c r="H108" s="28" t="s">
        <v>112</v>
      </c>
      <c r="I108" s="13">
        <v>1.17</v>
      </c>
      <c r="J108" s="13">
        <v>74.3</v>
      </c>
      <c r="K108" s="13">
        <v>310</v>
      </c>
    </row>
    <row r="109" spans="1:14" x14ac:dyDescent="0.3">
      <c r="A109" s="48">
        <v>37209</v>
      </c>
      <c r="B109" s="13">
        <v>95509</v>
      </c>
      <c r="C109" s="13">
        <v>471.2</v>
      </c>
      <c r="D109" s="13">
        <v>0.30159999999999998</v>
      </c>
      <c r="E109" s="13">
        <v>8.8699999999999992</v>
      </c>
      <c r="F109" s="13">
        <v>7.74</v>
      </c>
      <c r="G109" s="13">
        <v>8.2200000000000006</v>
      </c>
      <c r="H109" s="28" t="s">
        <v>112</v>
      </c>
      <c r="I109" s="13">
        <v>0.71</v>
      </c>
      <c r="J109" s="13">
        <v>76.099999999999994</v>
      </c>
      <c r="K109" s="13">
        <v>100</v>
      </c>
    </row>
    <row r="110" spans="1:14" x14ac:dyDescent="0.3">
      <c r="A110" s="48">
        <v>37214</v>
      </c>
      <c r="C110" s="13">
        <v>0</v>
      </c>
      <c r="D110" s="13">
        <v>0</v>
      </c>
      <c r="G110" s="13" t="s">
        <v>710</v>
      </c>
    </row>
    <row r="111" spans="1:14" x14ac:dyDescent="0.3">
      <c r="A111" s="48">
        <v>37222</v>
      </c>
      <c r="B111" s="13">
        <v>101840</v>
      </c>
      <c r="C111" s="13">
        <v>13</v>
      </c>
      <c r="D111" s="13">
        <v>8.0000000000000002E-3</v>
      </c>
      <c r="E111" s="13">
        <v>9.7200000000000006</v>
      </c>
      <c r="F111" s="13">
        <v>7.79</v>
      </c>
      <c r="G111" s="13">
        <v>11.27</v>
      </c>
      <c r="H111" s="28" t="s">
        <v>112</v>
      </c>
      <c r="I111" s="13">
        <v>0.75</v>
      </c>
      <c r="J111" s="13">
        <v>64.7</v>
      </c>
      <c r="K111" s="13">
        <v>4570</v>
      </c>
      <c r="L111" s="13">
        <f>AVERAGE(K107:K111)</f>
        <v>1270</v>
      </c>
      <c r="M111" s="38">
        <f>GEOMEAN(K107:K111)</f>
        <v>345.00030060019952</v>
      </c>
      <c r="N111" s="45" t="s">
        <v>310</v>
      </c>
    </row>
    <row r="112" spans="1:14" x14ac:dyDescent="0.3">
      <c r="A112" s="48">
        <v>37228</v>
      </c>
      <c r="B112" s="13">
        <v>111553</v>
      </c>
      <c r="C112" s="13">
        <v>916</v>
      </c>
      <c r="D112" s="13">
        <v>0.58599999999999997</v>
      </c>
      <c r="E112" s="13">
        <v>12.95</v>
      </c>
      <c r="F112" s="13">
        <v>6.91</v>
      </c>
      <c r="G112" s="13">
        <v>7.44</v>
      </c>
      <c r="H112" s="28" t="s">
        <v>112</v>
      </c>
      <c r="I112" s="13">
        <v>0.4</v>
      </c>
      <c r="J112" s="13">
        <v>13.3</v>
      </c>
      <c r="K112" s="13">
        <v>630</v>
      </c>
    </row>
    <row r="113" spans="1:14" x14ac:dyDescent="0.3">
      <c r="A113" s="48">
        <v>37229</v>
      </c>
      <c r="B113" s="13">
        <v>93936</v>
      </c>
      <c r="C113" s="13">
        <v>1092</v>
      </c>
      <c r="D113" s="13">
        <v>0.69900000000000007</v>
      </c>
      <c r="E113" s="13">
        <v>12.22</v>
      </c>
      <c r="F113" s="13">
        <v>7.9</v>
      </c>
      <c r="G113" s="13">
        <v>10.220000000000001</v>
      </c>
      <c r="H113" s="28" t="s">
        <v>112</v>
      </c>
      <c r="I113" s="13">
        <v>0.12</v>
      </c>
      <c r="J113" s="13">
        <v>79.5</v>
      </c>
      <c r="K113" s="13">
        <v>1310</v>
      </c>
    </row>
    <row r="114" spans="1:14" x14ac:dyDescent="0.3">
      <c r="A114" s="48">
        <v>37235</v>
      </c>
      <c r="B114" s="13">
        <v>121221</v>
      </c>
      <c r="C114" s="28" t="e">
        <v>#VALUE!</v>
      </c>
      <c r="D114" s="28" t="e">
        <v>#VALUE!</v>
      </c>
      <c r="E114" s="28" t="s">
        <v>267</v>
      </c>
      <c r="F114" s="28" t="s">
        <v>267</v>
      </c>
      <c r="G114" s="28" t="s">
        <v>267</v>
      </c>
      <c r="H114" s="28" t="s">
        <v>112</v>
      </c>
      <c r="I114" s="13">
        <v>0</v>
      </c>
      <c r="J114" s="13">
        <v>49.6</v>
      </c>
      <c r="K114" s="13">
        <v>300</v>
      </c>
    </row>
    <row r="115" spans="1:14" x14ac:dyDescent="0.3">
      <c r="A115" s="48">
        <v>37237</v>
      </c>
      <c r="B115" s="13">
        <v>104144</v>
      </c>
      <c r="C115" s="13">
        <v>1266</v>
      </c>
      <c r="D115" s="13">
        <v>0.81030000000000002</v>
      </c>
      <c r="E115" s="13">
        <v>11.37</v>
      </c>
      <c r="F115" s="28" t="s">
        <v>267</v>
      </c>
      <c r="G115" s="13">
        <v>6.49</v>
      </c>
      <c r="H115" s="28" t="s">
        <v>112</v>
      </c>
      <c r="I115" s="13">
        <v>0.62</v>
      </c>
      <c r="J115" s="13">
        <v>43.6</v>
      </c>
      <c r="K115" s="13">
        <v>630</v>
      </c>
    </row>
    <row r="116" spans="1:14" x14ac:dyDescent="0.3">
      <c r="A116" s="48">
        <v>37243</v>
      </c>
      <c r="B116" s="13">
        <v>112647</v>
      </c>
      <c r="C116" s="13">
        <v>710</v>
      </c>
      <c r="D116" s="13">
        <v>0.45440000000000003</v>
      </c>
      <c r="E116" s="13">
        <v>11.87</v>
      </c>
      <c r="F116" s="28" t="s">
        <v>267</v>
      </c>
      <c r="G116" s="13">
        <v>7.48</v>
      </c>
      <c r="H116" s="28" t="s">
        <v>112</v>
      </c>
      <c r="I116" s="13">
        <v>0.73</v>
      </c>
      <c r="J116" s="13">
        <v>64.400000000000006</v>
      </c>
      <c r="K116" s="13">
        <v>4500</v>
      </c>
      <c r="L116" s="13">
        <f>AVERAGE(K112:K116)</f>
        <v>1474</v>
      </c>
      <c r="M116" s="38">
        <f>GEOMEAN(K112:K116)</f>
        <v>931.65953399847467</v>
      </c>
      <c r="N116" s="45" t="s">
        <v>311</v>
      </c>
    </row>
    <row r="117" spans="1:14" x14ac:dyDescent="0.3">
      <c r="A117" s="48">
        <v>37263</v>
      </c>
      <c r="B117" s="13">
        <v>103802</v>
      </c>
      <c r="C117" s="13">
        <v>853</v>
      </c>
      <c r="D117" s="13">
        <v>0.54600000000000004</v>
      </c>
      <c r="E117" s="13">
        <v>12.26</v>
      </c>
      <c r="F117" s="28" t="s">
        <v>267</v>
      </c>
      <c r="G117" s="13">
        <v>0.75</v>
      </c>
      <c r="H117" s="28" t="s">
        <v>112</v>
      </c>
      <c r="I117" s="13">
        <v>1.19</v>
      </c>
      <c r="J117" s="13">
        <v>47</v>
      </c>
      <c r="K117" s="13">
        <v>520</v>
      </c>
    </row>
    <row r="118" spans="1:14" x14ac:dyDescent="0.3">
      <c r="A118" s="48">
        <v>37265</v>
      </c>
      <c r="B118" s="13">
        <v>101541</v>
      </c>
      <c r="C118" s="13">
        <v>1655</v>
      </c>
      <c r="D118" s="13">
        <v>1.0589999999999999</v>
      </c>
      <c r="E118" s="13">
        <v>12</v>
      </c>
      <c r="F118" s="28" t="s">
        <v>267</v>
      </c>
      <c r="G118" s="13">
        <v>0.35</v>
      </c>
      <c r="H118" s="28" t="s">
        <v>112</v>
      </c>
      <c r="I118" s="13">
        <v>1.0900000000000001</v>
      </c>
      <c r="J118" s="13">
        <v>71.599999999999994</v>
      </c>
      <c r="K118" s="13">
        <v>100</v>
      </c>
    </row>
    <row r="119" spans="1:14" x14ac:dyDescent="0.3">
      <c r="A119" s="48">
        <v>37271</v>
      </c>
      <c r="B119" s="13">
        <v>103500</v>
      </c>
      <c r="C119" s="28" t="e">
        <v>#VALUE!</v>
      </c>
      <c r="D119" s="28" t="e">
        <v>#VALUE!</v>
      </c>
      <c r="E119" s="28" t="s">
        <v>267</v>
      </c>
      <c r="F119" s="28" t="s">
        <v>267</v>
      </c>
      <c r="G119" s="28" t="s">
        <v>267</v>
      </c>
      <c r="H119" s="28" t="s">
        <v>112</v>
      </c>
      <c r="I119" s="28" t="s">
        <v>267</v>
      </c>
      <c r="J119" s="13">
        <v>58.3</v>
      </c>
      <c r="K119" s="13">
        <v>1220</v>
      </c>
    </row>
    <row r="120" spans="1:14" x14ac:dyDescent="0.3">
      <c r="A120" s="48">
        <v>37284</v>
      </c>
      <c r="B120" s="13">
        <v>112226</v>
      </c>
      <c r="C120" s="13">
        <v>1252</v>
      </c>
      <c r="D120" s="13">
        <v>0.80100000000000005</v>
      </c>
      <c r="E120" s="13">
        <v>11.46</v>
      </c>
      <c r="F120" s="13">
        <v>8.07</v>
      </c>
      <c r="G120" s="13">
        <v>4.57</v>
      </c>
      <c r="H120" s="28" t="s">
        <v>112</v>
      </c>
      <c r="I120" s="13">
        <v>0.2</v>
      </c>
      <c r="J120" s="13">
        <v>36.200000000000003</v>
      </c>
      <c r="K120" s="13">
        <v>200</v>
      </c>
    </row>
    <row r="121" spans="1:14" x14ac:dyDescent="0.3">
      <c r="A121" s="48">
        <v>37286</v>
      </c>
      <c r="B121" s="28"/>
      <c r="C121" s="28" t="e">
        <v>#VALUE!</v>
      </c>
      <c r="D121" s="28" t="e">
        <v>#VALUE!</v>
      </c>
      <c r="E121" s="28" t="s">
        <v>267</v>
      </c>
      <c r="F121" s="28" t="s">
        <v>267</v>
      </c>
      <c r="G121" s="28" t="s">
        <v>267</v>
      </c>
      <c r="H121" s="28" t="s">
        <v>112</v>
      </c>
      <c r="I121" s="28" t="s">
        <v>267</v>
      </c>
      <c r="J121" s="28" t="s">
        <v>267</v>
      </c>
      <c r="K121" s="13">
        <v>2110</v>
      </c>
      <c r="L121" s="13">
        <f>AVERAGE(K117:K121)</f>
        <v>830</v>
      </c>
      <c r="M121" s="38">
        <f>GEOMEAN(K117:K121)</f>
        <v>484.76931841848238</v>
      </c>
      <c r="N121" s="45" t="s">
        <v>312</v>
      </c>
    </row>
    <row r="122" spans="1:14" x14ac:dyDescent="0.3">
      <c r="A122" s="48">
        <v>37291</v>
      </c>
      <c r="B122" s="28">
        <v>103100</v>
      </c>
      <c r="C122" s="28" t="e">
        <v>#VALUE!</v>
      </c>
      <c r="D122" s="28" t="e">
        <v>#VALUE!</v>
      </c>
      <c r="E122" s="28" t="s">
        <v>267</v>
      </c>
      <c r="F122" s="28" t="s">
        <v>267</v>
      </c>
      <c r="G122" s="28" t="s">
        <v>267</v>
      </c>
      <c r="H122" s="28" t="s">
        <v>112</v>
      </c>
      <c r="I122" s="28" t="s">
        <v>267</v>
      </c>
      <c r="J122" s="28" t="s">
        <v>267</v>
      </c>
      <c r="K122" s="13">
        <v>520</v>
      </c>
    </row>
    <row r="123" spans="1:14" x14ac:dyDescent="0.3">
      <c r="A123" s="48">
        <v>37293</v>
      </c>
      <c r="B123" s="28"/>
      <c r="C123" s="28" t="e">
        <v>#VALUE!</v>
      </c>
      <c r="D123" s="28" t="e">
        <v>#VALUE!</v>
      </c>
      <c r="E123" s="28" t="s">
        <v>267</v>
      </c>
      <c r="F123" s="28" t="s">
        <v>267</v>
      </c>
      <c r="G123" s="28" t="s">
        <v>267</v>
      </c>
      <c r="H123" s="28" t="s">
        <v>112</v>
      </c>
      <c r="I123" s="28" t="s">
        <v>267</v>
      </c>
      <c r="J123" s="28" t="s">
        <v>267</v>
      </c>
      <c r="K123" s="13">
        <v>410</v>
      </c>
    </row>
    <row r="124" spans="1:14" x14ac:dyDescent="0.3">
      <c r="A124" s="48">
        <v>37299</v>
      </c>
      <c r="B124" s="28">
        <v>112900</v>
      </c>
      <c r="C124" s="28" t="e">
        <v>#VALUE!</v>
      </c>
      <c r="D124" s="28" t="e">
        <v>#VALUE!</v>
      </c>
      <c r="E124" s="28" t="s">
        <v>267</v>
      </c>
      <c r="F124" s="28" t="s">
        <v>267</v>
      </c>
      <c r="G124" s="28" t="s">
        <v>267</v>
      </c>
      <c r="H124" s="28" t="s">
        <v>112</v>
      </c>
      <c r="I124" s="28" t="s">
        <v>267</v>
      </c>
      <c r="J124" s="28" t="s">
        <v>267</v>
      </c>
      <c r="K124" s="13">
        <v>100</v>
      </c>
    </row>
    <row r="125" spans="1:14" x14ac:dyDescent="0.3">
      <c r="A125" s="48">
        <v>37306</v>
      </c>
      <c r="B125" s="28">
        <v>95800</v>
      </c>
      <c r="C125" s="28" t="e">
        <v>#VALUE!</v>
      </c>
      <c r="D125" s="28" t="e">
        <v>#VALUE!</v>
      </c>
      <c r="E125" s="28" t="s">
        <v>267</v>
      </c>
      <c r="F125" s="28" t="s">
        <v>267</v>
      </c>
      <c r="G125" s="28" t="s">
        <v>267</v>
      </c>
      <c r="H125" s="28" t="s">
        <v>112</v>
      </c>
      <c r="I125" s="28" t="s">
        <v>267</v>
      </c>
      <c r="J125" s="28" t="s">
        <v>267</v>
      </c>
      <c r="K125" s="13">
        <v>100</v>
      </c>
    </row>
    <row r="126" spans="1:14" x14ac:dyDescent="0.3">
      <c r="A126" s="48">
        <v>37312</v>
      </c>
      <c r="B126" s="13">
        <v>113916</v>
      </c>
      <c r="C126" s="13">
        <v>1283</v>
      </c>
      <c r="D126" s="13">
        <v>0.82119999999999993</v>
      </c>
      <c r="E126" s="13">
        <v>14.86</v>
      </c>
      <c r="F126" s="13">
        <v>7.89</v>
      </c>
      <c r="G126" s="13">
        <v>7.3</v>
      </c>
      <c r="H126" s="28" t="s">
        <v>112</v>
      </c>
      <c r="I126" s="13">
        <v>0.17</v>
      </c>
      <c r="J126" s="13">
        <v>75.900000000000006</v>
      </c>
      <c r="K126" s="13">
        <v>740</v>
      </c>
      <c r="L126" s="13">
        <f>AVERAGE(K122:K126)</f>
        <v>374</v>
      </c>
      <c r="M126" s="38">
        <f>GEOMEAN(K122:K126)</f>
        <v>275.17171084743131</v>
      </c>
      <c r="N126" s="45" t="s">
        <v>313</v>
      </c>
    </row>
    <row r="127" spans="1:14" x14ac:dyDescent="0.3">
      <c r="A127" s="48">
        <v>37319</v>
      </c>
      <c r="B127" s="13">
        <v>124223</v>
      </c>
      <c r="C127" s="13">
        <v>1244</v>
      </c>
      <c r="D127" s="13">
        <v>0.79630000000000001</v>
      </c>
      <c r="E127" s="13">
        <v>13.05</v>
      </c>
      <c r="F127" s="13">
        <v>7.82</v>
      </c>
      <c r="G127" s="13">
        <v>0.47</v>
      </c>
      <c r="H127" s="28" t="s">
        <v>112</v>
      </c>
      <c r="I127" s="13">
        <v>0.78</v>
      </c>
      <c r="J127" s="13">
        <v>70.3</v>
      </c>
      <c r="K127" s="13">
        <v>630</v>
      </c>
    </row>
    <row r="128" spans="1:14" x14ac:dyDescent="0.3">
      <c r="A128" s="48">
        <v>37321</v>
      </c>
      <c r="B128" s="13">
        <v>103038</v>
      </c>
      <c r="C128" s="13">
        <v>1322</v>
      </c>
      <c r="D128" s="13">
        <v>0.84620000000000006</v>
      </c>
      <c r="E128" s="13">
        <v>10.81</v>
      </c>
      <c r="F128" s="13">
        <v>7.77</v>
      </c>
      <c r="G128" s="13">
        <v>4.17</v>
      </c>
      <c r="H128" s="28" t="s">
        <v>112</v>
      </c>
      <c r="I128" s="13">
        <v>0.43</v>
      </c>
      <c r="J128" s="13">
        <v>87.1</v>
      </c>
      <c r="K128" s="13">
        <v>510</v>
      </c>
    </row>
    <row r="129" spans="1:14" x14ac:dyDescent="0.3">
      <c r="A129" s="48">
        <v>37327</v>
      </c>
      <c r="B129" s="13">
        <v>104656</v>
      </c>
      <c r="C129" s="13">
        <v>1401</v>
      </c>
      <c r="D129" s="13">
        <v>0.89639999999999997</v>
      </c>
      <c r="E129" s="13">
        <v>10.95</v>
      </c>
      <c r="F129" s="13">
        <v>8.0399999999999991</v>
      </c>
      <c r="G129" s="13">
        <v>6.47</v>
      </c>
      <c r="H129" s="28" t="s">
        <v>112</v>
      </c>
      <c r="I129" s="13">
        <v>0.87</v>
      </c>
      <c r="J129" s="13">
        <v>62.1</v>
      </c>
      <c r="K129" s="13">
        <v>520</v>
      </c>
    </row>
    <row r="130" spans="1:14" x14ac:dyDescent="0.3">
      <c r="A130" s="48">
        <v>37333</v>
      </c>
      <c r="B130" s="13">
        <v>115155</v>
      </c>
      <c r="C130" s="13">
        <v>1306</v>
      </c>
      <c r="D130" s="13">
        <v>0.83589999999999998</v>
      </c>
      <c r="E130" s="13">
        <v>11.85</v>
      </c>
      <c r="F130" s="13">
        <v>8.14</v>
      </c>
      <c r="G130" s="13">
        <v>8.25</v>
      </c>
      <c r="H130" s="28" t="s">
        <v>112</v>
      </c>
      <c r="I130" s="13">
        <v>0.88</v>
      </c>
      <c r="J130" s="13">
        <v>75.8</v>
      </c>
      <c r="K130" s="13">
        <v>100</v>
      </c>
    </row>
    <row r="131" spans="1:14" x14ac:dyDescent="0.3">
      <c r="A131" s="48">
        <v>37342</v>
      </c>
      <c r="B131" s="13">
        <v>112515</v>
      </c>
      <c r="C131" s="13">
        <v>2041</v>
      </c>
      <c r="D131" s="13">
        <v>1.306</v>
      </c>
      <c r="E131" s="13">
        <v>13.49</v>
      </c>
      <c r="F131" s="13">
        <v>6.3</v>
      </c>
      <c r="G131" s="13">
        <v>4.41</v>
      </c>
      <c r="H131" s="28" t="s">
        <v>112</v>
      </c>
      <c r="I131" s="13">
        <v>0.61</v>
      </c>
      <c r="J131" s="13">
        <v>22</v>
      </c>
      <c r="K131" s="13">
        <v>1190</v>
      </c>
      <c r="L131" s="13">
        <f>AVERAGE(K127:K131)</f>
        <v>590</v>
      </c>
      <c r="M131" s="38">
        <f>GEOMEAN(K127:K131)</f>
        <v>456.76435610488579</v>
      </c>
      <c r="N131" s="45" t="s">
        <v>314</v>
      </c>
    </row>
    <row r="132" spans="1:14" x14ac:dyDescent="0.3">
      <c r="A132" s="48">
        <v>37347</v>
      </c>
      <c r="B132" s="13">
        <v>123300</v>
      </c>
      <c r="C132" s="28" t="e">
        <v>#VALUE!</v>
      </c>
      <c r="D132" s="28" t="e">
        <v>#VALUE!</v>
      </c>
      <c r="E132" s="28" t="s">
        <v>267</v>
      </c>
      <c r="F132" s="28" t="s">
        <v>267</v>
      </c>
      <c r="G132" s="28" t="s">
        <v>267</v>
      </c>
      <c r="H132" s="28" t="s">
        <v>112</v>
      </c>
      <c r="I132" s="28" t="s">
        <v>267</v>
      </c>
      <c r="J132" s="28" t="s">
        <v>267</v>
      </c>
      <c r="K132" s="13">
        <v>200</v>
      </c>
    </row>
    <row r="133" spans="1:14" x14ac:dyDescent="0.3">
      <c r="A133" s="48">
        <v>37350</v>
      </c>
      <c r="B133" s="13">
        <v>102930</v>
      </c>
      <c r="C133" s="13">
        <v>1246</v>
      </c>
      <c r="D133" s="13">
        <v>0.79799999999999993</v>
      </c>
      <c r="E133" s="13">
        <v>18.71</v>
      </c>
      <c r="F133" s="13">
        <v>7.84</v>
      </c>
      <c r="G133" s="13">
        <v>5.83</v>
      </c>
      <c r="H133" s="28" t="s">
        <v>112</v>
      </c>
      <c r="I133" s="13">
        <v>0.7</v>
      </c>
      <c r="J133" s="13">
        <v>58.5</v>
      </c>
      <c r="K133" s="13">
        <v>393</v>
      </c>
    </row>
    <row r="134" spans="1:14" x14ac:dyDescent="0.3">
      <c r="A134" s="48">
        <v>37361</v>
      </c>
      <c r="B134" s="13">
        <v>104020</v>
      </c>
      <c r="C134" s="13">
        <v>1100</v>
      </c>
      <c r="D134" s="13">
        <v>0.70379999999999998</v>
      </c>
      <c r="E134" s="13">
        <v>9.44</v>
      </c>
      <c r="F134" s="13">
        <v>8</v>
      </c>
      <c r="G134" s="13">
        <v>17.45</v>
      </c>
      <c r="H134" s="28" t="s">
        <v>112</v>
      </c>
      <c r="I134" s="13">
        <v>0.28000000000000003</v>
      </c>
      <c r="J134" s="13">
        <v>79.7</v>
      </c>
      <c r="K134" s="13">
        <v>2063</v>
      </c>
    </row>
    <row r="135" spans="1:14" x14ac:dyDescent="0.3">
      <c r="A135" s="48">
        <v>37364</v>
      </c>
      <c r="B135" s="13">
        <v>100311</v>
      </c>
      <c r="C135" s="13">
        <v>1350</v>
      </c>
      <c r="D135" s="13">
        <v>0.86430000000000007</v>
      </c>
      <c r="E135" s="13">
        <v>8.98</v>
      </c>
      <c r="F135" s="13">
        <v>7.79</v>
      </c>
      <c r="G135" s="13">
        <v>19.75</v>
      </c>
      <c r="H135" s="28" t="s">
        <v>112</v>
      </c>
      <c r="I135" s="13">
        <v>0.38</v>
      </c>
      <c r="J135" s="13">
        <v>76.3</v>
      </c>
      <c r="K135" s="13">
        <v>309</v>
      </c>
    </row>
    <row r="136" spans="1:14" x14ac:dyDescent="0.3">
      <c r="A136" s="48">
        <v>37375</v>
      </c>
      <c r="B136" s="13">
        <v>104009</v>
      </c>
      <c r="C136" s="13">
        <v>1094</v>
      </c>
      <c r="D136" s="13">
        <v>0.70019999999999993</v>
      </c>
      <c r="E136" s="13">
        <v>9.84</v>
      </c>
      <c r="F136" s="13">
        <v>7.75</v>
      </c>
      <c r="G136" s="13">
        <v>10.5</v>
      </c>
      <c r="H136" s="28" t="s">
        <v>112</v>
      </c>
      <c r="I136" s="13">
        <v>0.49</v>
      </c>
      <c r="J136" s="13">
        <v>80</v>
      </c>
      <c r="K136" s="13">
        <v>4611</v>
      </c>
      <c r="L136" s="13">
        <f>AVERAGE(K132:K136)</f>
        <v>1515.2</v>
      </c>
      <c r="M136" s="38">
        <f>GEOMEAN(K132:K136)</f>
        <v>745.99355452431485</v>
      </c>
      <c r="N136" s="45" t="s">
        <v>315</v>
      </c>
    </row>
    <row r="137" spans="1:14" x14ac:dyDescent="0.3">
      <c r="A137" s="48"/>
      <c r="B137" s="13" t="s">
        <v>316</v>
      </c>
      <c r="C137" s="13">
        <v>0</v>
      </c>
      <c r="D137" s="13">
        <v>0</v>
      </c>
      <c r="H137" s="28"/>
      <c r="M137" s="38"/>
      <c r="N137" s="45"/>
    </row>
    <row r="138" spans="1:14" x14ac:dyDescent="0.3">
      <c r="A138" s="48">
        <v>37565</v>
      </c>
      <c r="B138" s="13">
        <v>111220</v>
      </c>
      <c r="C138" s="13">
        <v>1018</v>
      </c>
      <c r="D138" s="13">
        <v>0.65129999999999999</v>
      </c>
      <c r="E138" s="13">
        <v>9.2799999999999994</v>
      </c>
      <c r="F138" s="13">
        <v>7.87</v>
      </c>
      <c r="G138" s="13">
        <v>7.36</v>
      </c>
      <c r="H138" s="28" t="s">
        <v>112</v>
      </c>
      <c r="I138" s="13">
        <v>0.65</v>
      </c>
      <c r="J138" s="13">
        <v>74.8</v>
      </c>
      <c r="K138" s="13">
        <v>249</v>
      </c>
    </row>
    <row r="139" spans="1:14" x14ac:dyDescent="0.3">
      <c r="A139" s="48">
        <v>37567</v>
      </c>
      <c r="B139" s="13">
        <v>105909</v>
      </c>
      <c r="C139" s="13">
        <v>700.5</v>
      </c>
      <c r="D139" s="13">
        <v>0.44830000000000003</v>
      </c>
      <c r="E139" s="13">
        <v>10.85</v>
      </c>
      <c r="F139" s="13">
        <v>7.73</v>
      </c>
      <c r="G139" s="13">
        <v>5.81</v>
      </c>
      <c r="H139" s="28" t="s">
        <v>112</v>
      </c>
      <c r="I139" s="13">
        <v>1.04</v>
      </c>
      <c r="J139" s="13">
        <v>74.5</v>
      </c>
      <c r="K139" s="13">
        <v>487</v>
      </c>
    </row>
    <row r="140" spans="1:14" x14ac:dyDescent="0.3">
      <c r="A140" s="48">
        <v>37571</v>
      </c>
      <c r="B140" s="13">
        <v>113116</v>
      </c>
      <c r="C140" s="13">
        <v>480</v>
      </c>
      <c r="D140" s="13">
        <v>0.30740000000000001</v>
      </c>
      <c r="E140" s="13">
        <v>10.91</v>
      </c>
      <c r="F140" s="13">
        <v>7.95</v>
      </c>
      <c r="G140" s="13">
        <v>10.65</v>
      </c>
      <c r="H140" s="28" t="s">
        <v>112</v>
      </c>
      <c r="I140" s="13">
        <v>0.42</v>
      </c>
      <c r="J140" s="28" t="s">
        <v>267</v>
      </c>
      <c r="K140" s="13">
        <v>7270</v>
      </c>
    </row>
    <row r="141" spans="1:14" x14ac:dyDescent="0.3">
      <c r="A141" s="48">
        <v>37573</v>
      </c>
      <c r="B141" s="13">
        <v>103239</v>
      </c>
      <c r="C141" s="13">
        <v>799</v>
      </c>
      <c r="D141" s="13">
        <v>0.51129999999999998</v>
      </c>
      <c r="E141" s="13">
        <v>9.74</v>
      </c>
      <c r="F141" s="13">
        <v>7.98</v>
      </c>
      <c r="G141" s="13">
        <v>7.6</v>
      </c>
      <c r="H141" s="28" t="s">
        <v>112</v>
      </c>
      <c r="I141" s="13">
        <v>0.17</v>
      </c>
      <c r="J141" s="28" t="s">
        <v>267</v>
      </c>
      <c r="K141" s="13">
        <v>2098</v>
      </c>
    </row>
    <row r="142" spans="1:14" x14ac:dyDescent="0.3">
      <c r="A142" s="48">
        <v>37579</v>
      </c>
      <c r="B142" s="13">
        <v>110149</v>
      </c>
      <c r="C142" s="13">
        <v>939</v>
      </c>
      <c r="D142" s="13">
        <v>0.60119999999999996</v>
      </c>
      <c r="E142" s="13">
        <v>10.23</v>
      </c>
      <c r="F142" s="13">
        <v>7.94</v>
      </c>
      <c r="G142" s="13">
        <v>7.05</v>
      </c>
      <c r="H142" s="28" t="s">
        <v>112</v>
      </c>
      <c r="I142" s="13">
        <v>0.05</v>
      </c>
      <c r="J142" s="28" t="s">
        <v>267</v>
      </c>
      <c r="K142" s="13">
        <v>441</v>
      </c>
      <c r="L142" s="13">
        <f>AVERAGE(K138:K142)</f>
        <v>2109</v>
      </c>
      <c r="M142" s="38">
        <f>GEOMEAN(K138:K142)</f>
        <v>960.06659408603036</v>
      </c>
      <c r="N142" s="45" t="s">
        <v>317</v>
      </c>
    </row>
    <row r="143" spans="1:14" x14ac:dyDescent="0.3">
      <c r="A143" s="48">
        <v>37593</v>
      </c>
      <c r="B143" s="13">
        <v>103902</v>
      </c>
      <c r="C143" s="13">
        <v>1185</v>
      </c>
      <c r="D143" s="13">
        <v>0.75829999999999997</v>
      </c>
      <c r="E143" s="13">
        <v>13.15</v>
      </c>
      <c r="F143" s="13">
        <v>7.95</v>
      </c>
      <c r="G143" s="13">
        <v>0.11</v>
      </c>
      <c r="H143" s="28" t="s">
        <v>112</v>
      </c>
      <c r="I143" s="13">
        <v>0.57999999999999996</v>
      </c>
      <c r="J143" s="28" t="s">
        <v>267</v>
      </c>
      <c r="K143" s="13">
        <v>933</v>
      </c>
    </row>
    <row r="144" spans="1:14" x14ac:dyDescent="0.3">
      <c r="A144" s="48">
        <v>37595</v>
      </c>
      <c r="B144" s="13">
        <v>112251</v>
      </c>
      <c r="C144" s="13">
        <v>969.4</v>
      </c>
      <c r="D144" s="13">
        <v>0.62039999999999995</v>
      </c>
      <c r="E144" s="13">
        <v>14.58</v>
      </c>
      <c r="F144" s="13">
        <v>7.9</v>
      </c>
      <c r="G144" s="13">
        <v>7.0000000000000007E-2</v>
      </c>
      <c r="H144" s="28" t="s">
        <v>112</v>
      </c>
      <c r="I144" s="13">
        <v>1.63</v>
      </c>
      <c r="J144" s="13">
        <v>47.2</v>
      </c>
      <c r="K144" s="13">
        <v>369</v>
      </c>
    </row>
    <row r="145" spans="1:14" x14ac:dyDescent="0.3">
      <c r="A145" s="48">
        <v>37600</v>
      </c>
      <c r="B145" s="13">
        <v>101255</v>
      </c>
      <c r="C145" s="13">
        <v>5</v>
      </c>
      <c r="D145" s="13">
        <v>2.9999999999999996E-3</v>
      </c>
      <c r="E145" s="13">
        <v>15.04</v>
      </c>
      <c r="F145" s="13">
        <v>7.86</v>
      </c>
      <c r="G145" s="13">
        <v>0.13</v>
      </c>
      <c r="H145" s="28" t="s">
        <v>112</v>
      </c>
      <c r="I145" s="13">
        <v>1.36</v>
      </c>
      <c r="J145" s="13">
        <v>73</v>
      </c>
      <c r="K145" s="13">
        <v>776</v>
      </c>
    </row>
    <row r="146" spans="1:14" x14ac:dyDescent="0.3">
      <c r="A146" s="48">
        <v>37601</v>
      </c>
      <c r="B146" s="13">
        <v>140508</v>
      </c>
      <c r="C146" s="13">
        <v>1960</v>
      </c>
      <c r="D146" s="13">
        <v>1.2559999999999998</v>
      </c>
      <c r="E146" s="13">
        <v>15.16</v>
      </c>
      <c r="F146" s="13">
        <v>8.11</v>
      </c>
      <c r="G146" s="13">
        <v>0.61</v>
      </c>
      <c r="H146" s="28" t="s">
        <v>112</v>
      </c>
      <c r="I146" s="13">
        <v>0.19</v>
      </c>
      <c r="J146" s="28" t="s">
        <v>267</v>
      </c>
      <c r="K146" s="13">
        <v>933</v>
      </c>
    </row>
    <row r="147" spans="1:14" x14ac:dyDescent="0.3">
      <c r="A147" s="48">
        <v>37607</v>
      </c>
      <c r="B147" s="13">
        <v>104607</v>
      </c>
      <c r="C147" s="13">
        <v>2147</v>
      </c>
      <c r="D147" s="13">
        <v>1.3739999999999999</v>
      </c>
      <c r="E147" s="13">
        <v>11.93</v>
      </c>
      <c r="F147" s="13">
        <v>7.75</v>
      </c>
      <c r="G147" s="13">
        <v>2.19</v>
      </c>
      <c r="H147" s="28" t="s">
        <v>112</v>
      </c>
      <c r="I147" s="13">
        <v>0.53</v>
      </c>
      <c r="J147" s="28" t="s">
        <v>267</v>
      </c>
      <c r="K147" s="13">
        <v>771</v>
      </c>
      <c r="L147" s="13">
        <f>AVERAGE(K143:K147)</f>
        <v>756.4</v>
      </c>
      <c r="M147" s="38">
        <f>GEOMEAN(K143:K147)</f>
        <v>719.0202977825486</v>
      </c>
      <c r="N147" s="45" t="s">
        <v>318</v>
      </c>
    </row>
    <row r="148" spans="1:14" x14ac:dyDescent="0.3">
      <c r="A148" s="48">
        <v>37629</v>
      </c>
      <c r="B148" s="13">
        <v>110321</v>
      </c>
      <c r="C148" s="13">
        <v>1725</v>
      </c>
      <c r="D148" s="13">
        <v>1.1040000000000001</v>
      </c>
      <c r="E148" s="13">
        <v>12.91</v>
      </c>
      <c r="F148" s="13">
        <v>8</v>
      </c>
      <c r="G148" s="13">
        <v>2.4300000000000002</v>
      </c>
      <c r="H148" s="28" t="s">
        <v>112</v>
      </c>
      <c r="I148" s="13">
        <v>0.98</v>
      </c>
      <c r="J148" s="28" t="s">
        <v>267</v>
      </c>
      <c r="K148" s="13">
        <v>2595</v>
      </c>
    </row>
    <row r="149" spans="1:14" x14ac:dyDescent="0.3">
      <c r="A149" s="48">
        <v>37636</v>
      </c>
      <c r="B149" s="13">
        <v>111836</v>
      </c>
      <c r="C149" s="13">
        <v>1301</v>
      </c>
      <c r="D149" s="13">
        <v>0.8327</v>
      </c>
      <c r="E149" s="13">
        <v>13.24</v>
      </c>
      <c r="F149" s="13">
        <v>8.0399999999999991</v>
      </c>
      <c r="G149" s="13">
        <v>-0.18</v>
      </c>
      <c r="H149" s="28" t="s">
        <v>112</v>
      </c>
      <c r="I149" s="13">
        <v>0.26</v>
      </c>
      <c r="J149" s="28" t="s">
        <v>267</v>
      </c>
      <c r="K149" s="13">
        <v>573</v>
      </c>
    </row>
    <row r="150" spans="1:14" x14ac:dyDescent="0.3">
      <c r="A150" s="48">
        <v>37642</v>
      </c>
      <c r="B150" s="13">
        <v>103832</v>
      </c>
      <c r="C150" s="13">
        <v>1628</v>
      </c>
      <c r="D150" s="13">
        <v>1.042</v>
      </c>
      <c r="E150" s="13">
        <v>13.12</v>
      </c>
      <c r="F150" s="13">
        <v>7.58</v>
      </c>
      <c r="G150" s="13">
        <v>-0.17</v>
      </c>
      <c r="H150" s="28" t="s">
        <v>112</v>
      </c>
      <c r="I150" s="13">
        <v>0.3</v>
      </c>
      <c r="J150" s="28" t="s">
        <v>267</v>
      </c>
      <c r="K150" s="13">
        <v>708</v>
      </c>
    </row>
    <row r="151" spans="1:14" x14ac:dyDescent="0.3">
      <c r="A151" s="48">
        <v>37649</v>
      </c>
      <c r="C151" s="13">
        <v>0</v>
      </c>
      <c r="D151" s="13">
        <v>0</v>
      </c>
      <c r="G151" s="13" t="s">
        <v>286</v>
      </c>
    </row>
    <row r="152" spans="1:14" x14ac:dyDescent="0.3">
      <c r="A152" s="48">
        <v>37651</v>
      </c>
      <c r="C152" s="13">
        <v>0</v>
      </c>
      <c r="D152" s="13">
        <v>0</v>
      </c>
      <c r="G152" s="13" t="s">
        <v>286</v>
      </c>
      <c r="L152" s="13">
        <f>AVERAGE(K148:K152)</f>
        <v>1292</v>
      </c>
      <c r="M152" s="38">
        <f>GEOMEAN(K148:K152)</f>
        <v>1017.28290699743</v>
      </c>
      <c r="N152" s="45" t="s">
        <v>319</v>
      </c>
    </row>
    <row r="153" spans="1:14" x14ac:dyDescent="0.3">
      <c r="A153" s="48">
        <v>37657</v>
      </c>
      <c r="B153" s="13">
        <v>121851</v>
      </c>
      <c r="C153" s="13">
        <v>1933</v>
      </c>
      <c r="D153" s="13">
        <v>1.2370000000000001</v>
      </c>
      <c r="E153" s="13">
        <v>13.43</v>
      </c>
      <c r="F153" s="13">
        <v>7.69</v>
      </c>
      <c r="G153" s="13">
        <v>-0.17</v>
      </c>
      <c r="H153" s="28" t="s">
        <v>112</v>
      </c>
      <c r="I153" s="13">
        <v>1.33</v>
      </c>
      <c r="J153" s="28" t="s">
        <v>267</v>
      </c>
      <c r="K153" s="13">
        <v>910</v>
      </c>
    </row>
    <row r="154" spans="1:14" x14ac:dyDescent="0.3">
      <c r="A154" s="48">
        <v>37664</v>
      </c>
      <c r="B154" s="13">
        <v>110744</v>
      </c>
      <c r="C154" s="13">
        <v>2446</v>
      </c>
      <c r="D154" s="13">
        <v>1.5649999999999999</v>
      </c>
      <c r="E154" s="13">
        <v>14.6</v>
      </c>
      <c r="F154" s="13">
        <v>6.44</v>
      </c>
      <c r="G154" s="13">
        <v>-0.3</v>
      </c>
      <c r="H154" s="28" t="s">
        <v>112</v>
      </c>
      <c r="I154" s="13">
        <v>0.99</v>
      </c>
      <c r="J154" s="28" t="s">
        <v>267</v>
      </c>
      <c r="K154" s="13">
        <v>187</v>
      </c>
    </row>
    <row r="155" spans="1:14" x14ac:dyDescent="0.3">
      <c r="A155" s="48">
        <v>37671</v>
      </c>
      <c r="C155" s="13">
        <v>0</v>
      </c>
      <c r="D155" s="13">
        <v>0</v>
      </c>
      <c r="G155" s="13" t="s">
        <v>286</v>
      </c>
    </row>
    <row r="156" spans="1:14" x14ac:dyDescent="0.3">
      <c r="A156" s="48">
        <v>37678</v>
      </c>
      <c r="B156" s="13">
        <v>102500</v>
      </c>
      <c r="C156" s="13">
        <v>0</v>
      </c>
      <c r="D156" s="13">
        <v>0</v>
      </c>
      <c r="G156" s="13" t="s">
        <v>286</v>
      </c>
    </row>
    <row r="157" spans="1:14" x14ac:dyDescent="0.3">
      <c r="A157" s="48">
        <v>37679</v>
      </c>
      <c r="B157" s="13">
        <v>101134</v>
      </c>
      <c r="C157" s="13">
        <v>2791</v>
      </c>
      <c r="D157" s="13">
        <v>1.786</v>
      </c>
      <c r="E157" s="13">
        <v>13.62</v>
      </c>
      <c r="F157" s="13">
        <v>7.63</v>
      </c>
      <c r="G157" s="13">
        <v>-0.24</v>
      </c>
      <c r="H157" s="28" t="s">
        <v>112</v>
      </c>
      <c r="I157" s="13">
        <v>0.75</v>
      </c>
      <c r="J157" s="28" t="s">
        <v>267</v>
      </c>
      <c r="K157" s="13">
        <v>448</v>
      </c>
      <c r="L157" s="13">
        <f>AVERAGE(K153:K157)</f>
        <v>515</v>
      </c>
      <c r="M157" s="38">
        <f>GEOMEAN(K153:K157)</f>
        <v>424.02064691197933</v>
      </c>
      <c r="N157" s="45" t="s">
        <v>320</v>
      </c>
    </row>
    <row r="158" spans="1:14" x14ac:dyDescent="0.3">
      <c r="A158" s="48">
        <v>37686</v>
      </c>
      <c r="B158" s="13">
        <v>102240</v>
      </c>
      <c r="C158" s="13">
        <v>1657</v>
      </c>
      <c r="D158" s="13">
        <v>1.06</v>
      </c>
      <c r="E158" s="13">
        <v>14.95</v>
      </c>
      <c r="F158" s="13">
        <v>7.52</v>
      </c>
      <c r="G158" s="13">
        <v>0.21</v>
      </c>
      <c r="H158" s="28" t="s">
        <v>112</v>
      </c>
      <c r="I158" s="13">
        <v>0.69</v>
      </c>
      <c r="J158" s="28" t="s">
        <v>267</v>
      </c>
      <c r="K158" s="13">
        <v>833</v>
      </c>
    </row>
    <row r="159" spans="1:14" x14ac:dyDescent="0.3">
      <c r="A159" s="48">
        <v>37691</v>
      </c>
      <c r="B159" s="13">
        <v>111319</v>
      </c>
      <c r="C159" s="13">
        <v>1254</v>
      </c>
      <c r="D159" s="13">
        <v>0.80280000000000007</v>
      </c>
      <c r="E159" s="13">
        <v>16.04</v>
      </c>
      <c r="F159" s="13">
        <v>7.62</v>
      </c>
      <c r="G159" s="13">
        <v>0.79</v>
      </c>
      <c r="H159" s="28" t="s">
        <v>112</v>
      </c>
      <c r="I159" s="13">
        <v>0.65</v>
      </c>
      <c r="J159" s="13">
        <v>0</v>
      </c>
      <c r="K159" s="13">
        <v>369</v>
      </c>
    </row>
    <row r="160" spans="1:14" x14ac:dyDescent="0.3">
      <c r="A160" s="48">
        <v>37693</v>
      </c>
      <c r="B160" s="13">
        <v>102808</v>
      </c>
      <c r="C160" s="13">
        <v>843.6</v>
      </c>
      <c r="D160" s="13">
        <v>0.53959999999999997</v>
      </c>
      <c r="E160" s="13">
        <v>11.44</v>
      </c>
      <c r="F160" s="13">
        <v>7.75</v>
      </c>
      <c r="G160" s="13">
        <v>5.97</v>
      </c>
      <c r="H160" s="28" t="s">
        <v>112</v>
      </c>
      <c r="I160" s="13">
        <v>0.31</v>
      </c>
      <c r="J160" s="13">
        <v>66.5</v>
      </c>
      <c r="K160" s="13">
        <v>17328</v>
      </c>
    </row>
    <row r="161" spans="1:31" x14ac:dyDescent="0.3">
      <c r="A161" s="48">
        <v>37699</v>
      </c>
      <c r="B161" s="13">
        <v>105220</v>
      </c>
      <c r="C161" s="13">
        <v>1271</v>
      </c>
      <c r="D161" s="13">
        <v>0.81320000000000003</v>
      </c>
      <c r="E161" s="13">
        <v>14.09</v>
      </c>
      <c r="F161" s="13">
        <v>7.77</v>
      </c>
      <c r="G161" s="13">
        <v>11.44</v>
      </c>
      <c r="H161" s="28" t="s">
        <v>112</v>
      </c>
      <c r="I161" s="13">
        <v>0.25</v>
      </c>
      <c r="J161" s="13">
        <v>0</v>
      </c>
      <c r="K161" s="13">
        <v>359</v>
      </c>
      <c r="O161" s="28">
        <v>6.4</v>
      </c>
      <c r="P161" s="28">
        <v>73</v>
      </c>
      <c r="Q161" s="28" t="s">
        <v>321</v>
      </c>
      <c r="R161" s="28">
        <v>18</v>
      </c>
      <c r="S161" s="28" t="s">
        <v>321</v>
      </c>
      <c r="T161" s="28" t="s">
        <v>321</v>
      </c>
      <c r="U161" s="28" t="s">
        <v>321</v>
      </c>
      <c r="V161" s="28">
        <v>10</v>
      </c>
      <c r="W161" s="28">
        <v>11</v>
      </c>
      <c r="X161" s="28">
        <v>218</v>
      </c>
      <c r="Y161" s="28" t="s">
        <v>321</v>
      </c>
      <c r="Z161" s="28">
        <v>1</v>
      </c>
      <c r="AA161" s="28" t="s">
        <v>321</v>
      </c>
      <c r="AB161" s="28">
        <v>89</v>
      </c>
      <c r="AC161" s="28">
        <v>0.74</v>
      </c>
      <c r="AD161" s="28">
        <v>357</v>
      </c>
      <c r="AE161" s="28" t="s">
        <v>321</v>
      </c>
    </row>
    <row r="162" spans="1:31" x14ac:dyDescent="0.3">
      <c r="A162" s="48">
        <v>37707</v>
      </c>
      <c r="B162" s="13">
        <v>120554</v>
      </c>
      <c r="C162" s="13">
        <v>1198</v>
      </c>
      <c r="D162" s="13">
        <v>0.76670000000000005</v>
      </c>
      <c r="E162" s="13">
        <v>12.64</v>
      </c>
      <c r="F162" s="13">
        <v>7.75</v>
      </c>
      <c r="G162" s="13">
        <v>12.01</v>
      </c>
      <c r="H162" s="28" t="s">
        <v>112</v>
      </c>
      <c r="I162" s="13">
        <v>0.31</v>
      </c>
      <c r="J162" s="13">
        <v>0</v>
      </c>
      <c r="K162" s="13">
        <v>984</v>
      </c>
      <c r="L162" s="13">
        <f>AVERAGE(K158:K162)</f>
        <v>3974.6</v>
      </c>
      <c r="M162" s="38">
        <f>GEOMEAN(K158:K162)</f>
        <v>1134.7543879291848</v>
      </c>
      <c r="N162" s="45" t="s">
        <v>325</v>
      </c>
    </row>
    <row r="163" spans="1:31" x14ac:dyDescent="0.3">
      <c r="A163" s="48">
        <v>37712</v>
      </c>
      <c r="B163" s="13">
        <v>104806</v>
      </c>
      <c r="C163" s="13">
        <v>1202</v>
      </c>
      <c r="D163" s="13">
        <v>0.76960000000000006</v>
      </c>
      <c r="E163" s="13">
        <v>11.7</v>
      </c>
      <c r="F163" s="13">
        <v>7.66</v>
      </c>
      <c r="G163" s="13">
        <v>10.36</v>
      </c>
      <c r="H163" s="28" t="s">
        <v>112</v>
      </c>
      <c r="I163" s="13">
        <v>0.6</v>
      </c>
      <c r="J163" s="13">
        <v>0</v>
      </c>
      <c r="K163" s="13">
        <v>435</v>
      </c>
    </row>
    <row r="164" spans="1:31" x14ac:dyDescent="0.3">
      <c r="A164" s="48">
        <v>37718</v>
      </c>
      <c r="B164" s="13">
        <v>103249</v>
      </c>
      <c r="C164" s="13">
        <v>1104</v>
      </c>
      <c r="D164" s="13">
        <v>0.70660000000000001</v>
      </c>
      <c r="E164" s="13">
        <v>11.04</v>
      </c>
      <c r="F164" s="13">
        <v>7.4</v>
      </c>
      <c r="G164" s="13">
        <v>6.67</v>
      </c>
      <c r="H164" s="28" t="s">
        <v>112</v>
      </c>
      <c r="I164" s="13">
        <v>0.54</v>
      </c>
      <c r="J164" s="13">
        <v>0</v>
      </c>
      <c r="K164" s="13">
        <v>1467</v>
      </c>
    </row>
    <row r="165" spans="1:31" x14ac:dyDescent="0.3">
      <c r="A165" s="48">
        <v>37728</v>
      </c>
      <c r="B165" s="13">
        <v>104954</v>
      </c>
      <c r="C165" s="13">
        <v>949.7</v>
      </c>
      <c r="D165" s="13">
        <v>0.60970000000000002</v>
      </c>
      <c r="E165" s="13">
        <v>10.220000000000001</v>
      </c>
      <c r="F165" s="13">
        <v>7.71</v>
      </c>
      <c r="G165" s="13">
        <v>8.51</v>
      </c>
      <c r="H165" s="28" t="s">
        <v>112</v>
      </c>
      <c r="I165" s="13">
        <v>0.3</v>
      </c>
      <c r="J165" s="13">
        <v>83.1</v>
      </c>
      <c r="K165" s="13">
        <v>7270</v>
      </c>
    </row>
    <row r="166" spans="1:31" x14ac:dyDescent="0.3">
      <c r="A166" s="48">
        <v>37733</v>
      </c>
      <c r="B166" s="13">
        <v>103820</v>
      </c>
      <c r="C166" s="13">
        <v>1200</v>
      </c>
      <c r="D166" s="13">
        <v>0.7681</v>
      </c>
      <c r="E166" s="13">
        <v>7.78</v>
      </c>
      <c r="F166" s="13">
        <v>7.32</v>
      </c>
      <c r="G166" s="13">
        <v>10.7</v>
      </c>
      <c r="H166" s="28" t="s">
        <v>112</v>
      </c>
      <c r="I166" s="13">
        <v>0.4</v>
      </c>
      <c r="J166" s="13">
        <v>0</v>
      </c>
      <c r="K166" s="28" t="s">
        <v>781</v>
      </c>
    </row>
    <row r="167" spans="1:31" x14ac:dyDescent="0.3">
      <c r="A167" s="48">
        <v>37739</v>
      </c>
      <c r="B167" s="13">
        <v>105418</v>
      </c>
      <c r="C167" s="13">
        <v>1234</v>
      </c>
      <c r="D167" s="13">
        <v>0.78990000000000005</v>
      </c>
      <c r="E167" s="13">
        <v>9.0500000000000007</v>
      </c>
      <c r="F167" s="13">
        <v>7.47</v>
      </c>
      <c r="G167" s="13">
        <v>15.31</v>
      </c>
      <c r="H167" s="28" t="s">
        <v>112</v>
      </c>
      <c r="I167" s="13">
        <v>0.15</v>
      </c>
      <c r="J167" s="13">
        <v>7.7</v>
      </c>
      <c r="K167" s="13">
        <v>650</v>
      </c>
      <c r="L167" s="13">
        <f>AVERAGE(K163:K167)</f>
        <v>2455.5</v>
      </c>
      <c r="M167" s="38">
        <f>GEOMEAN(K162:K165,K167)</f>
        <v>1243.0037742876264</v>
      </c>
      <c r="N167" s="45" t="s">
        <v>326</v>
      </c>
    </row>
    <row r="168" spans="1:31" x14ac:dyDescent="0.3">
      <c r="A168" s="48">
        <v>37746</v>
      </c>
      <c r="B168" s="13">
        <v>104829</v>
      </c>
      <c r="C168" s="13">
        <v>347</v>
      </c>
      <c r="D168" s="13">
        <v>0.23980000000000001</v>
      </c>
      <c r="E168" s="13">
        <v>9.84</v>
      </c>
      <c r="F168" s="13">
        <v>7.4</v>
      </c>
      <c r="G168" s="13">
        <v>15.31</v>
      </c>
      <c r="H168" s="28" t="s">
        <v>112</v>
      </c>
      <c r="I168" s="13">
        <v>0.15</v>
      </c>
      <c r="J168" s="13">
        <v>7.6</v>
      </c>
      <c r="K168" s="13">
        <v>24192</v>
      </c>
    </row>
    <row r="169" spans="1:31" x14ac:dyDescent="0.3">
      <c r="A169" s="48">
        <v>37749</v>
      </c>
      <c r="B169" s="13">
        <v>101925</v>
      </c>
      <c r="C169" s="13">
        <v>889</v>
      </c>
      <c r="D169" s="13">
        <v>0.56930000000000003</v>
      </c>
      <c r="E169" s="13">
        <v>8.23</v>
      </c>
      <c r="F169" s="13">
        <v>7.46</v>
      </c>
      <c r="G169" s="13">
        <v>16.23</v>
      </c>
      <c r="H169" s="28" t="s">
        <v>112</v>
      </c>
      <c r="I169" s="13">
        <v>0.1</v>
      </c>
      <c r="J169" s="13">
        <v>7.5</v>
      </c>
      <c r="K169" s="13">
        <v>1076</v>
      </c>
    </row>
    <row r="170" spans="1:31" x14ac:dyDescent="0.3">
      <c r="A170" s="48">
        <v>37754</v>
      </c>
      <c r="B170" s="13">
        <v>110303</v>
      </c>
      <c r="C170" s="13">
        <v>1006</v>
      </c>
      <c r="D170" s="13">
        <v>0.64359999999999995</v>
      </c>
      <c r="E170" s="13">
        <v>9.58</v>
      </c>
      <c r="F170" s="13">
        <v>7.62</v>
      </c>
      <c r="G170" s="13">
        <v>14.76</v>
      </c>
      <c r="H170" s="28" t="s">
        <v>112</v>
      </c>
      <c r="I170" s="13">
        <v>0.04</v>
      </c>
      <c r="J170" s="13">
        <v>61.6</v>
      </c>
      <c r="K170" s="13">
        <v>1014</v>
      </c>
    </row>
    <row r="171" spans="1:31" x14ac:dyDescent="0.3">
      <c r="A171" s="48">
        <v>37761</v>
      </c>
      <c r="B171" s="13">
        <v>102617</v>
      </c>
      <c r="C171" s="13">
        <v>1121</v>
      </c>
      <c r="D171" s="13">
        <v>0.71740000000000004</v>
      </c>
      <c r="E171" s="13">
        <v>6.01</v>
      </c>
      <c r="F171" s="13">
        <v>7.92</v>
      </c>
      <c r="G171" s="13">
        <v>18</v>
      </c>
      <c r="H171" s="28" t="s">
        <v>112</v>
      </c>
      <c r="I171" s="13">
        <v>0.44</v>
      </c>
      <c r="J171" s="13">
        <v>60.3</v>
      </c>
      <c r="K171" s="13">
        <v>644</v>
      </c>
    </row>
    <row r="172" spans="1:31" x14ac:dyDescent="0.3">
      <c r="A172" s="48">
        <v>37768</v>
      </c>
      <c r="B172" s="13">
        <v>123052</v>
      </c>
      <c r="C172" s="13">
        <v>1186</v>
      </c>
      <c r="D172" s="13">
        <v>0.7589999999999999</v>
      </c>
      <c r="E172" s="13">
        <v>9.42</v>
      </c>
      <c r="F172" s="13">
        <v>8.08</v>
      </c>
      <c r="G172" s="13">
        <v>18.329999999999998</v>
      </c>
      <c r="H172" s="28" t="s">
        <v>112</v>
      </c>
      <c r="I172" s="13">
        <v>0.1</v>
      </c>
      <c r="J172" s="13">
        <v>7.8</v>
      </c>
      <c r="K172" s="13">
        <v>399</v>
      </c>
      <c r="L172" s="13">
        <f>AVERAGE(K168:K172)</f>
        <v>5465</v>
      </c>
      <c r="M172" s="38">
        <f>GEOMEAN(K168:K172)</f>
        <v>1466.4800278017594</v>
      </c>
      <c r="N172" s="45" t="s">
        <v>327</v>
      </c>
    </row>
    <row r="173" spans="1:31" x14ac:dyDescent="0.3">
      <c r="A173" s="48">
        <v>37774</v>
      </c>
      <c r="B173" s="13">
        <v>114422</v>
      </c>
      <c r="C173" s="28" t="e">
        <v>#VALUE!</v>
      </c>
      <c r="D173" s="28" t="e">
        <v>#VALUE!</v>
      </c>
      <c r="E173" s="28" t="s">
        <v>348</v>
      </c>
      <c r="F173" s="28" t="s">
        <v>348</v>
      </c>
      <c r="G173" s="28" t="s">
        <v>348</v>
      </c>
      <c r="H173" s="28" t="s">
        <v>112</v>
      </c>
      <c r="I173" s="28" t="s">
        <v>348</v>
      </c>
      <c r="J173" s="28" t="s">
        <v>348</v>
      </c>
      <c r="K173" s="13">
        <v>771</v>
      </c>
    </row>
    <row r="174" spans="1:31" x14ac:dyDescent="0.3">
      <c r="A174" s="48">
        <v>37782</v>
      </c>
      <c r="B174" s="13">
        <v>102153</v>
      </c>
      <c r="C174" s="13">
        <v>1220</v>
      </c>
      <c r="D174" s="13">
        <v>0.78100000000000003</v>
      </c>
      <c r="E174" s="13">
        <v>7.43</v>
      </c>
      <c r="F174" s="13">
        <v>7.41</v>
      </c>
      <c r="G174" s="13">
        <v>17.86</v>
      </c>
      <c r="H174" s="28" t="s">
        <v>112</v>
      </c>
      <c r="I174" s="13">
        <v>0.52</v>
      </c>
      <c r="J174" s="13">
        <v>7.6</v>
      </c>
      <c r="K174" s="13">
        <v>749</v>
      </c>
      <c r="O174" s="28" t="s">
        <v>321</v>
      </c>
      <c r="P174" s="28">
        <v>88.2</v>
      </c>
      <c r="Q174" s="28" t="s">
        <v>321</v>
      </c>
      <c r="R174" s="28" t="s">
        <v>321</v>
      </c>
      <c r="S174" s="28" t="s">
        <v>321</v>
      </c>
      <c r="T174" s="28" t="s">
        <v>321</v>
      </c>
      <c r="U174" s="28" t="s">
        <v>321</v>
      </c>
      <c r="V174" s="28" t="s">
        <v>321</v>
      </c>
      <c r="W174" s="28">
        <v>6.2</v>
      </c>
      <c r="X174" s="28">
        <v>177</v>
      </c>
      <c r="Y174" s="28" t="s">
        <v>321</v>
      </c>
      <c r="Z174" s="28">
        <v>1.6</v>
      </c>
      <c r="AA174" s="28" t="s">
        <v>321</v>
      </c>
      <c r="AB174" s="28">
        <v>115</v>
      </c>
      <c r="AC174" s="28" t="s">
        <v>321</v>
      </c>
      <c r="AD174" s="28">
        <v>3779</v>
      </c>
      <c r="AE174" s="28" t="s">
        <v>321</v>
      </c>
    </row>
    <row r="175" spans="1:31" x14ac:dyDescent="0.3">
      <c r="A175" s="48">
        <v>37791</v>
      </c>
      <c r="B175" s="13">
        <v>104026</v>
      </c>
      <c r="C175" s="13">
        <v>1122</v>
      </c>
      <c r="D175" s="13">
        <v>0.71799999999999997</v>
      </c>
      <c r="E175" s="13">
        <v>6.55</v>
      </c>
      <c r="F175" s="13">
        <v>7.88</v>
      </c>
      <c r="G175" s="13">
        <v>21.08</v>
      </c>
      <c r="H175" s="28" t="s">
        <v>112</v>
      </c>
      <c r="I175" s="13">
        <v>0.2</v>
      </c>
      <c r="J175" s="13">
        <v>7.9</v>
      </c>
      <c r="K175" s="13">
        <v>4611</v>
      </c>
    </row>
    <row r="176" spans="1:31" x14ac:dyDescent="0.3">
      <c r="A176" s="48">
        <v>37796</v>
      </c>
      <c r="B176" s="13">
        <v>105850</v>
      </c>
      <c r="C176" s="13">
        <v>1077</v>
      </c>
      <c r="D176" s="13">
        <v>0.68930000000000002</v>
      </c>
      <c r="E176" s="13">
        <v>7.43</v>
      </c>
      <c r="F176" s="13">
        <v>7.69</v>
      </c>
      <c r="G176" s="13">
        <v>22</v>
      </c>
      <c r="H176" s="28" t="s">
        <v>112</v>
      </c>
      <c r="I176" s="13">
        <v>1.36</v>
      </c>
      <c r="J176" s="13">
        <v>7.7</v>
      </c>
      <c r="K176" s="13">
        <v>1145</v>
      </c>
    </row>
    <row r="177" spans="1:31" x14ac:dyDescent="0.3">
      <c r="A177" s="48">
        <v>37802</v>
      </c>
      <c r="B177" s="13">
        <v>111844</v>
      </c>
      <c r="C177" s="13">
        <v>1200</v>
      </c>
      <c r="D177" s="13">
        <v>0.7679999999999999</v>
      </c>
      <c r="E177" s="13">
        <v>7.22</v>
      </c>
      <c r="F177" s="13">
        <v>8.2200000000000006</v>
      </c>
      <c r="G177" s="13">
        <v>22.83</v>
      </c>
      <c r="H177" s="28" t="s">
        <v>112</v>
      </c>
      <c r="I177" s="13">
        <v>0.3</v>
      </c>
      <c r="J177" s="13">
        <v>7.9</v>
      </c>
      <c r="K177" s="13">
        <v>2014</v>
      </c>
      <c r="L177" s="13">
        <f>AVERAGE(K173:K177)</f>
        <v>1858</v>
      </c>
      <c r="M177" s="38">
        <f>GEOMEAN(K173:K177)</f>
        <v>1437.6039393765363</v>
      </c>
      <c r="N177" s="45" t="s">
        <v>329</v>
      </c>
    </row>
    <row r="178" spans="1:31" x14ac:dyDescent="0.3">
      <c r="A178" s="48">
        <v>37812</v>
      </c>
      <c r="B178" s="13">
        <v>102049</v>
      </c>
      <c r="C178" s="13">
        <v>382</v>
      </c>
      <c r="D178" s="13">
        <v>0.24400000000000002</v>
      </c>
      <c r="E178" s="13">
        <v>7.92</v>
      </c>
      <c r="F178" s="13">
        <v>7.9</v>
      </c>
      <c r="G178" s="13">
        <v>21.7</v>
      </c>
      <c r="H178" s="28" t="s">
        <v>112</v>
      </c>
      <c r="I178" s="13">
        <v>0.1</v>
      </c>
      <c r="J178" s="13">
        <v>7.7</v>
      </c>
      <c r="K178" s="13">
        <v>7270</v>
      </c>
    </row>
    <row r="179" spans="1:31" x14ac:dyDescent="0.3">
      <c r="A179" s="48">
        <v>37816</v>
      </c>
      <c r="B179" s="13">
        <v>112159</v>
      </c>
      <c r="C179" s="13">
        <v>958</v>
      </c>
      <c r="D179" s="13">
        <v>0.61299999999999999</v>
      </c>
      <c r="E179" s="13">
        <v>7.57</v>
      </c>
      <c r="F179" s="13">
        <v>7.99</v>
      </c>
      <c r="G179" s="13">
        <v>21.92</v>
      </c>
      <c r="H179" s="28" t="s">
        <v>112</v>
      </c>
      <c r="I179" s="13">
        <v>0.3</v>
      </c>
      <c r="J179" s="13">
        <v>8</v>
      </c>
      <c r="K179" s="13">
        <v>1145</v>
      </c>
    </row>
    <row r="180" spans="1:31" x14ac:dyDescent="0.3">
      <c r="A180" s="48">
        <v>37819</v>
      </c>
      <c r="B180" s="13">
        <v>104332</v>
      </c>
      <c r="C180" s="13">
        <v>911</v>
      </c>
      <c r="D180" s="13">
        <v>0.58299999999999996</v>
      </c>
      <c r="E180" s="13">
        <v>8.57</v>
      </c>
      <c r="F180" s="13">
        <v>7.84</v>
      </c>
      <c r="G180" s="13">
        <v>21.42</v>
      </c>
      <c r="H180" s="28" t="s">
        <v>112</v>
      </c>
      <c r="I180" s="13">
        <v>0.4</v>
      </c>
      <c r="J180" s="13">
        <v>7.7</v>
      </c>
      <c r="K180" s="13">
        <v>1467</v>
      </c>
    </row>
    <row r="181" spans="1:31" x14ac:dyDescent="0.3">
      <c r="A181" s="48">
        <v>37824</v>
      </c>
      <c r="B181" s="13">
        <v>95300</v>
      </c>
      <c r="C181" s="13">
        <v>584.5</v>
      </c>
      <c r="D181" s="13">
        <v>0.37409999999999999</v>
      </c>
      <c r="E181" s="13">
        <v>7.12</v>
      </c>
      <c r="F181" s="13">
        <v>7.82</v>
      </c>
      <c r="G181" s="13">
        <v>20.72</v>
      </c>
      <c r="H181" s="28" t="s">
        <v>112</v>
      </c>
      <c r="I181" s="13">
        <v>0.9</v>
      </c>
      <c r="J181" s="13">
        <v>61.4</v>
      </c>
      <c r="K181" s="13">
        <v>4106</v>
      </c>
    </row>
    <row r="182" spans="1:31" x14ac:dyDescent="0.3">
      <c r="A182" s="48">
        <v>37831</v>
      </c>
      <c r="B182" s="13">
        <v>105040</v>
      </c>
      <c r="C182" s="13">
        <v>735</v>
      </c>
      <c r="D182" s="13">
        <v>0.47</v>
      </c>
      <c r="E182" s="13">
        <v>7.45</v>
      </c>
      <c r="F182" s="13">
        <v>7.72</v>
      </c>
      <c r="G182" s="13">
        <v>20.91</v>
      </c>
      <c r="H182" s="28" t="s">
        <v>112</v>
      </c>
      <c r="I182" s="13">
        <v>0.3</v>
      </c>
      <c r="J182" s="13">
        <v>7.7</v>
      </c>
      <c r="K182" s="13">
        <v>2481</v>
      </c>
      <c r="L182" s="13">
        <f>AVERAGE(K178:K182)</f>
        <v>3293.8</v>
      </c>
      <c r="M182" s="38">
        <f>GEOMEAN(K178:K182)</f>
        <v>2623.9958517792329</v>
      </c>
      <c r="N182" s="45" t="s">
        <v>330</v>
      </c>
    </row>
    <row r="183" spans="1:31" x14ac:dyDescent="0.3">
      <c r="A183" s="48">
        <v>37840</v>
      </c>
      <c r="B183" s="13">
        <v>111159</v>
      </c>
      <c r="C183" s="13">
        <v>826.3</v>
      </c>
      <c r="D183" s="13">
        <v>0.52880000000000005</v>
      </c>
      <c r="E183" s="13">
        <v>6.79</v>
      </c>
      <c r="F183" s="13">
        <v>7.82</v>
      </c>
      <c r="G183" s="13">
        <v>22.52</v>
      </c>
      <c r="H183" s="28" t="s">
        <v>112</v>
      </c>
      <c r="I183" s="13">
        <v>0.12</v>
      </c>
      <c r="J183" s="13">
        <v>41.3</v>
      </c>
      <c r="K183" s="13">
        <v>771</v>
      </c>
    </row>
    <row r="184" spans="1:31" x14ac:dyDescent="0.3">
      <c r="A184" s="48">
        <v>37845</v>
      </c>
      <c r="B184" s="13">
        <v>111141</v>
      </c>
      <c r="C184" s="13">
        <v>603</v>
      </c>
      <c r="D184" s="13">
        <v>0.3861</v>
      </c>
      <c r="E184" s="13">
        <v>6.4</v>
      </c>
      <c r="F184" s="13">
        <v>7.83</v>
      </c>
      <c r="G184" s="13">
        <v>22.3</v>
      </c>
      <c r="H184" s="28" t="s">
        <v>112</v>
      </c>
      <c r="I184" s="13">
        <v>0.28999999999999998</v>
      </c>
      <c r="J184" s="13">
        <v>7.6</v>
      </c>
      <c r="K184" s="13">
        <v>3873</v>
      </c>
    </row>
    <row r="185" spans="1:31" x14ac:dyDescent="0.3">
      <c r="A185" s="48">
        <v>37851</v>
      </c>
      <c r="B185" s="13">
        <v>111323</v>
      </c>
      <c r="C185" s="13">
        <v>810</v>
      </c>
      <c r="D185" s="13">
        <v>0.51890000000000003</v>
      </c>
      <c r="E185" s="13">
        <v>6.93</v>
      </c>
      <c r="F185" s="13">
        <v>7.49</v>
      </c>
      <c r="G185" s="13">
        <v>21.94</v>
      </c>
      <c r="H185" s="28" t="s">
        <v>112</v>
      </c>
      <c r="I185" s="13">
        <v>0.43</v>
      </c>
      <c r="J185" s="13">
        <v>7.4</v>
      </c>
      <c r="K185" s="13">
        <v>6893</v>
      </c>
    </row>
    <row r="186" spans="1:31" x14ac:dyDescent="0.3">
      <c r="A186" s="48">
        <v>37859</v>
      </c>
      <c r="B186" s="13">
        <v>104005</v>
      </c>
      <c r="C186" s="13">
        <v>1159</v>
      </c>
      <c r="D186" s="13">
        <v>0.74170000000000003</v>
      </c>
      <c r="E186" s="13">
        <v>5.4</v>
      </c>
      <c r="F186" s="13">
        <v>7.92</v>
      </c>
      <c r="G186" s="13">
        <v>23.44</v>
      </c>
      <c r="H186" s="28" t="s">
        <v>112</v>
      </c>
      <c r="I186" s="13">
        <v>0.3</v>
      </c>
      <c r="J186" s="13">
        <v>7.7</v>
      </c>
      <c r="K186" s="13">
        <v>1785</v>
      </c>
    </row>
    <row r="187" spans="1:31" x14ac:dyDescent="0.3">
      <c r="A187" s="48">
        <v>37861</v>
      </c>
      <c r="B187" s="13">
        <v>110355</v>
      </c>
      <c r="C187" s="13">
        <v>527</v>
      </c>
      <c r="D187" s="13">
        <v>0.33789999999999998</v>
      </c>
      <c r="E187" s="13">
        <v>5.6</v>
      </c>
      <c r="F187" s="13">
        <v>7.62</v>
      </c>
      <c r="G187" s="13">
        <v>23.91</v>
      </c>
      <c r="H187" s="28" t="s">
        <v>112</v>
      </c>
      <c r="I187" s="13">
        <v>0.01</v>
      </c>
      <c r="J187" s="13">
        <v>7.5</v>
      </c>
      <c r="K187" s="13">
        <v>15531</v>
      </c>
      <c r="L187" s="13">
        <f>AVERAGE(K183:K187)</f>
        <v>5770.6</v>
      </c>
      <c r="M187" s="38">
        <f>GEOMEAN(K183:K187)</f>
        <v>3558.5212101828042</v>
      </c>
      <c r="N187" s="45" t="s">
        <v>331</v>
      </c>
    </row>
    <row r="188" spans="1:31" x14ac:dyDescent="0.3">
      <c r="A188" s="48">
        <v>37868</v>
      </c>
      <c r="B188" s="13">
        <v>103805</v>
      </c>
      <c r="C188" s="13">
        <v>876</v>
      </c>
      <c r="D188" s="13">
        <v>0.56099999999999994</v>
      </c>
      <c r="E188" s="13">
        <v>7.56</v>
      </c>
      <c r="F188" s="13">
        <v>8.09</v>
      </c>
      <c r="G188" s="13">
        <v>19.559999999999999</v>
      </c>
      <c r="H188" s="28" t="s">
        <v>112</v>
      </c>
      <c r="I188" s="13">
        <v>0.7</v>
      </c>
      <c r="J188" s="13">
        <v>7.8</v>
      </c>
      <c r="K188" s="13">
        <v>1046</v>
      </c>
    </row>
    <row r="189" spans="1:31" x14ac:dyDescent="0.3">
      <c r="A189" s="48">
        <v>37874</v>
      </c>
      <c r="B189" s="13">
        <v>104908</v>
      </c>
      <c r="C189" s="13">
        <v>1155</v>
      </c>
      <c r="D189" s="13">
        <v>0.73910000000000009</v>
      </c>
      <c r="E189" s="13">
        <v>7.14</v>
      </c>
      <c r="F189" s="13">
        <v>8.0299999999999994</v>
      </c>
      <c r="G189" s="13">
        <v>20.52</v>
      </c>
      <c r="H189" s="28" t="s">
        <v>112</v>
      </c>
      <c r="I189" s="13">
        <v>1.2</v>
      </c>
      <c r="J189" s="13">
        <v>7.3</v>
      </c>
      <c r="K189" s="13">
        <v>620</v>
      </c>
      <c r="O189" s="28" t="s">
        <v>321</v>
      </c>
      <c r="P189" s="28">
        <v>83.2</v>
      </c>
      <c r="Q189" s="28" t="s">
        <v>321</v>
      </c>
      <c r="R189" s="28" t="s">
        <v>321</v>
      </c>
      <c r="S189" s="28" t="s">
        <v>321</v>
      </c>
      <c r="T189" s="28" t="s">
        <v>321</v>
      </c>
      <c r="U189" s="28" t="s">
        <v>321</v>
      </c>
      <c r="V189" s="28" t="s">
        <v>321</v>
      </c>
      <c r="W189" s="28" t="s">
        <v>321</v>
      </c>
      <c r="X189" s="28">
        <v>128</v>
      </c>
      <c r="Y189" s="28">
        <v>0.3</v>
      </c>
      <c r="Z189" s="28">
        <v>1.7</v>
      </c>
      <c r="AA189" s="28" t="s">
        <v>321</v>
      </c>
      <c r="AB189" s="28">
        <v>112</v>
      </c>
      <c r="AC189" s="28" t="s">
        <v>321</v>
      </c>
      <c r="AD189" s="28">
        <v>392</v>
      </c>
      <c r="AE189" s="28" t="s">
        <v>321</v>
      </c>
    </row>
    <row r="190" spans="1:31" x14ac:dyDescent="0.3">
      <c r="A190" s="48">
        <v>37880</v>
      </c>
      <c r="B190" s="13">
        <v>103558</v>
      </c>
      <c r="C190" s="13">
        <v>1169</v>
      </c>
      <c r="D190" s="13">
        <v>0.74809999999999999</v>
      </c>
      <c r="E190" s="13">
        <v>8.19</v>
      </c>
      <c r="F190" s="13">
        <v>7.9</v>
      </c>
      <c r="G190" s="13">
        <v>17.5</v>
      </c>
      <c r="H190" s="28" t="s">
        <v>112</v>
      </c>
      <c r="I190" s="13">
        <v>0.71</v>
      </c>
      <c r="J190" s="13">
        <v>59.8</v>
      </c>
      <c r="K190" s="13">
        <v>472</v>
      </c>
    </row>
    <row r="191" spans="1:31" x14ac:dyDescent="0.3">
      <c r="A191" s="48">
        <v>37886</v>
      </c>
      <c r="B191" s="13">
        <v>124128</v>
      </c>
      <c r="C191" s="13">
        <v>269</v>
      </c>
      <c r="D191" s="13">
        <v>0.17199999999999999</v>
      </c>
      <c r="E191" s="13">
        <v>4.9000000000000004</v>
      </c>
      <c r="F191" s="13">
        <v>7.87</v>
      </c>
      <c r="G191" s="13">
        <v>19.489999999999998</v>
      </c>
      <c r="H191" s="28" t="s">
        <v>112</v>
      </c>
      <c r="I191" s="13">
        <v>0.5</v>
      </c>
      <c r="J191" s="13">
        <v>7.8</v>
      </c>
      <c r="K191" s="13">
        <v>15531</v>
      </c>
    </row>
    <row r="192" spans="1:31" x14ac:dyDescent="0.3">
      <c r="A192" s="48">
        <v>37894</v>
      </c>
      <c r="B192" s="13">
        <v>115448</v>
      </c>
      <c r="C192" s="13">
        <v>814</v>
      </c>
      <c r="D192" s="13">
        <v>0.52110000000000001</v>
      </c>
      <c r="E192" s="13">
        <v>13.96</v>
      </c>
      <c r="F192" s="13">
        <v>7.58</v>
      </c>
      <c r="G192" s="13">
        <v>12.5</v>
      </c>
      <c r="H192" s="28" t="s">
        <v>112</v>
      </c>
      <c r="I192" s="13">
        <v>0.82</v>
      </c>
      <c r="J192" s="13">
        <v>7.6</v>
      </c>
      <c r="K192" s="13">
        <v>1017</v>
      </c>
      <c r="L192" s="13">
        <f>AVERAGE(K188:K192)</f>
        <v>3737.2</v>
      </c>
      <c r="M192" s="38">
        <f>GEOMEAN(K188:K192)</f>
        <v>1370.4940331722812</v>
      </c>
      <c r="N192" s="45" t="s">
        <v>335</v>
      </c>
    </row>
    <row r="193" spans="1:31" x14ac:dyDescent="0.3">
      <c r="A193" s="48">
        <v>37903</v>
      </c>
      <c r="B193" s="13">
        <v>112513</v>
      </c>
      <c r="C193" s="13">
        <v>1134</v>
      </c>
      <c r="D193" s="13">
        <v>0.72599999999999998</v>
      </c>
      <c r="E193" s="13">
        <v>8.51</v>
      </c>
      <c r="F193" s="13">
        <v>7.93</v>
      </c>
      <c r="G193" s="13">
        <v>15.54</v>
      </c>
      <c r="H193" s="36" t="s">
        <v>112</v>
      </c>
      <c r="I193" s="13">
        <v>0.9</v>
      </c>
      <c r="J193" s="13">
        <v>7.8</v>
      </c>
      <c r="K193" s="13">
        <v>766</v>
      </c>
    </row>
    <row r="194" spans="1:31" x14ac:dyDescent="0.3">
      <c r="A194" s="48">
        <v>37908</v>
      </c>
      <c r="B194" s="13">
        <v>105148</v>
      </c>
      <c r="C194" s="13">
        <v>156.5</v>
      </c>
      <c r="D194" s="13">
        <v>0.1002</v>
      </c>
      <c r="E194" s="13">
        <v>9.41</v>
      </c>
      <c r="F194" s="13">
        <v>8.0299999999999994</v>
      </c>
      <c r="G194" s="13">
        <v>14.84</v>
      </c>
      <c r="H194" s="36" t="s">
        <v>112</v>
      </c>
      <c r="I194" s="13">
        <v>0.23</v>
      </c>
      <c r="J194" s="13">
        <v>60.5</v>
      </c>
      <c r="K194" s="13">
        <v>24192</v>
      </c>
    </row>
    <row r="195" spans="1:31" x14ac:dyDescent="0.3">
      <c r="A195" s="48">
        <v>37914</v>
      </c>
      <c r="B195" s="13">
        <v>104254</v>
      </c>
      <c r="C195" s="13">
        <v>1043</v>
      </c>
      <c r="D195" s="13">
        <v>0.66749999999999998</v>
      </c>
      <c r="E195" s="13">
        <v>7.82</v>
      </c>
      <c r="F195" s="13">
        <v>7.85</v>
      </c>
      <c r="G195" s="13">
        <v>13.24</v>
      </c>
      <c r="H195" s="36" t="s">
        <v>112</v>
      </c>
      <c r="I195" s="13">
        <v>0.38</v>
      </c>
      <c r="J195" s="13">
        <v>81.3</v>
      </c>
      <c r="K195" s="13">
        <v>1333</v>
      </c>
    </row>
    <row r="196" spans="1:31" x14ac:dyDescent="0.3">
      <c r="A196" s="48">
        <v>37917</v>
      </c>
      <c r="B196" s="13">
        <v>110343</v>
      </c>
      <c r="C196" s="13">
        <v>1158</v>
      </c>
      <c r="D196" s="13">
        <v>0.7409</v>
      </c>
      <c r="E196" s="13">
        <v>11.29</v>
      </c>
      <c r="F196" s="13">
        <v>8.08</v>
      </c>
      <c r="G196" s="13">
        <v>11.44</v>
      </c>
      <c r="H196" s="36" t="s">
        <v>112</v>
      </c>
      <c r="I196" s="13">
        <v>0.3</v>
      </c>
      <c r="J196" s="13">
        <v>66.7</v>
      </c>
      <c r="K196" s="13">
        <v>262</v>
      </c>
    </row>
    <row r="197" spans="1:31" x14ac:dyDescent="0.3">
      <c r="A197" s="48">
        <v>37922</v>
      </c>
      <c r="B197" s="13">
        <v>110010</v>
      </c>
      <c r="C197" s="13">
        <v>787</v>
      </c>
      <c r="D197" s="13">
        <v>0.50370000000000004</v>
      </c>
      <c r="E197" s="13">
        <v>8.5500000000000007</v>
      </c>
      <c r="F197" s="13">
        <v>7.8</v>
      </c>
      <c r="G197" s="13">
        <v>8.93</v>
      </c>
      <c r="H197" s="36" t="s">
        <v>112</v>
      </c>
      <c r="I197" s="13">
        <v>0.28999999999999998</v>
      </c>
      <c r="J197" s="13">
        <v>85.5</v>
      </c>
      <c r="K197" s="13">
        <v>538</v>
      </c>
      <c r="L197" s="13">
        <f>AVERAGE(K193:K197)</f>
        <v>5418.2</v>
      </c>
      <c r="M197" s="38">
        <f>GEOMEAN(K193:K197)</f>
        <v>1283.4024143957915</v>
      </c>
      <c r="N197" s="45" t="s">
        <v>336</v>
      </c>
    </row>
    <row r="198" spans="1:31" x14ac:dyDescent="0.3">
      <c r="A198" s="48">
        <v>37930</v>
      </c>
      <c r="B198" s="13">
        <v>103152</v>
      </c>
      <c r="C198" s="13">
        <v>1013</v>
      </c>
      <c r="D198" s="13">
        <v>0.64810000000000012</v>
      </c>
      <c r="E198" s="13">
        <v>4.6399999999999997</v>
      </c>
      <c r="F198" s="13">
        <v>7.17</v>
      </c>
      <c r="G198" s="13">
        <v>14.09</v>
      </c>
      <c r="H198" s="36" t="s">
        <v>112</v>
      </c>
      <c r="I198" s="13">
        <v>0.72</v>
      </c>
      <c r="J198" s="13">
        <v>7.7</v>
      </c>
      <c r="K198" s="13">
        <v>860</v>
      </c>
    </row>
    <row r="199" spans="1:31" x14ac:dyDescent="0.3">
      <c r="A199" s="48">
        <v>37937</v>
      </c>
      <c r="B199" s="13">
        <v>105324</v>
      </c>
      <c r="C199" s="13">
        <v>828</v>
      </c>
      <c r="D199" s="13">
        <v>0.53</v>
      </c>
      <c r="E199" s="13">
        <v>9.67</v>
      </c>
      <c r="F199" s="13">
        <v>7.25</v>
      </c>
      <c r="G199" s="13">
        <v>12.71</v>
      </c>
      <c r="H199" s="36" t="s">
        <v>112</v>
      </c>
      <c r="I199" s="13">
        <v>1</v>
      </c>
      <c r="J199" s="13">
        <v>7.7</v>
      </c>
      <c r="K199" s="13">
        <v>4611</v>
      </c>
    </row>
    <row r="200" spans="1:31" x14ac:dyDescent="0.3">
      <c r="A200" s="48">
        <v>37942</v>
      </c>
      <c r="B200" s="13">
        <v>122439</v>
      </c>
      <c r="C200" s="13">
        <v>1029</v>
      </c>
      <c r="D200" s="13">
        <v>0.65900000000000003</v>
      </c>
      <c r="E200" s="13">
        <v>10.95</v>
      </c>
      <c r="F200" s="13">
        <v>8</v>
      </c>
      <c r="G200" s="13">
        <v>8.94</v>
      </c>
      <c r="H200" s="36" t="s">
        <v>112</v>
      </c>
      <c r="I200" s="13">
        <v>0.6</v>
      </c>
      <c r="J200" s="13">
        <v>7.9</v>
      </c>
      <c r="K200" s="13">
        <v>309</v>
      </c>
    </row>
    <row r="201" spans="1:31" x14ac:dyDescent="0.3">
      <c r="A201" s="48">
        <v>37944</v>
      </c>
      <c r="B201" s="13">
        <v>102541</v>
      </c>
      <c r="C201" s="13">
        <v>362.9</v>
      </c>
      <c r="D201" s="13">
        <v>0.23230000000000001</v>
      </c>
      <c r="E201" s="13">
        <v>9.02</v>
      </c>
      <c r="F201" s="13">
        <v>7.37</v>
      </c>
      <c r="G201" s="13">
        <v>12.39</v>
      </c>
      <c r="H201" s="36" t="s">
        <v>112</v>
      </c>
      <c r="I201" s="13">
        <v>0.28999999999999998</v>
      </c>
      <c r="J201" s="13">
        <v>39.700000000000003</v>
      </c>
      <c r="K201" s="13">
        <v>6867</v>
      </c>
    </row>
    <row r="202" spans="1:31" x14ac:dyDescent="0.3">
      <c r="A202" s="48">
        <v>37949</v>
      </c>
      <c r="B202" s="13">
        <v>114122</v>
      </c>
      <c r="C202" s="13">
        <v>295.10000000000002</v>
      </c>
      <c r="D202" s="13">
        <v>0.18890000000000001</v>
      </c>
      <c r="E202" s="13">
        <v>11.52</v>
      </c>
      <c r="F202" s="13">
        <v>7.88</v>
      </c>
      <c r="G202" s="13">
        <v>7.26</v>
      </c>
      <c r="H202" s="36" t="s">
        <v>112</v>
      </c>
      <c r="I202" s="13">
        <v>0.32</v>
      </c>
      <c r="J202" s="13">
        <v>78.3</v>
      </c>
      <c r="K202" s="13">
        <v>19863</v>
      </c>
      <c r="L202" s="13">
        <f>AVERAGE(K198:K202)</f>
        <v>6502</v>
      </c>
      <c r="M202" s="38">
        <f>GEOMEAN(K198:K202)</f>
        <v>2783.6382055686627</v>
      </c>
      <c r="N202" s="45" t="s">
        <v>337</v>
      </c>
    </row>
    <row r="203" spans="1:31" x14ac:dyDescent="0.3">
      <c r="A203" s="48">
        <v>37963</v>
      </c>
      <c r="B203" s="13">
        <v>113247</v>
      </c>
      <c r="C203" s="13">
        <v>999</v>
      </c>
      <c r="D203" s="13">
        <v>0.63900000000000001</v>
      </c>
      <c r="E203" s="13">
        <v>11.88</v>
      </c>
      <c r="F203" s="13">
        <v>8.0299999999999994</v>
      </c>
      <c r="G203" s="13">
        <v>4.66</v>
      </c>
      <c r="H203" s="36" t="s">
        <v>112</v>
      </c>
      <c r="I203" s="13">
        <v>0.1</v>
      </c>
      <c r="J203" s="13">
        <v>7.8</v>
      </c>
      <c r="K203" s="13">
        <v>448</v>
      </c>
      <c r="O203" s="28" t="s">
        <v>321</v>
      </c>
      <c r="P203" s="28">
        <v>67.900000000000006</v>
      </c>
      <c r="Q203" s="28" t="s">
        <v>321</v>
      </c>
      <c r="R203" s="28" t="s">
        <v>321</v>
      </c>
      <c r="S203" s="28" t="s">
        <v>321</v>
      </c>
      <c r="T203" s="28" t="s">
        <v>321</v>
      </c>
      <c r="U203" s="28" t="s">
        <v>321</v>
      </c>
      <c r="V203" s="28" t="s">
        <v>321</v>
      </c>
      <c r="W203" s="28">
        <v>7.5</v>
      </c>
      <c r="X203" s="28">
        <v>117</v>
      </c>
      <c r="Y203" s="28" t="s">
        <v>321</v>
      </c>
      <c r="Z203" s="28">
        <v>0.87</v>
      </c>
      <c r="AA203" s="28" t="s">
        <v>321</v>
      </c>
      <c r="AB203" s="28">
        <v>77.8</v>
      </c>
      <c r="AC203" s="28">
        <v>0.63</v>
      </c>
      <c r="AD203" s="28">
        <v>331</v>
      </c>
      <c r="AE203" s="28" t="s">
        <v>321</v>
      </c>
    </row>
    <row r="204" spans="1:31" x14ac:dyDescent="0.3">
      <c r="A204" s="48">
        <v>37965</v>
      </c>
      <c r="B204" s="13">
        <v>110735</v>
      </c>
      <c r="C204" s="13">
        <v>172</v>
      </c>
      <c r="D204" s="13">
        <v>0.1101</v>
      </c>
      <c r="E204" s="13">
        <v>10.54</v>
      </c>
      <c r="F204" s="13">
        <v>7.37</v>
      </c>
      <c r="G204" s="13">
        <v>8.9499999999999993</v>
      </c>
      <c r="H204" s="36" t="s">
        <v>112</v>
      </c>
      <c r="I204" s="13">
        <v>0.21</v>
      </c>
      <c r="J204" s="13">
        <v>61.3</v>
      </c>
      <c r="K204" s="13">
        <v>17329</v>
      </c>
    </row>
    <row r="205" spans="1:31" x14ac:dyDescent="0.3">
      <c r="A205" s="48">
        <v>37971</v>
      </c>
      <c r="B205" s="13">
        <v>105652</v>
      </c>
      <c r="C205" s="13">
        <v>2085</v>
      </c>
      <c r="D205" s="13">
        <v>1.3339999999999999</v>
      </c>
      <c r="E205" s="13">
        <v>11.66</v>
      </c>
      <c r="F205" s="13">
        <v>7.19</v>
      </c>
      <c r="G205" s="13">
        <v>3.69</v>
      </c>
      <c r="H205" s="36" t="s">
        <v>112</v>
      </c>
      <c r="I205" s="13">
        <v>0.16</v>
      </c>
      <c r="J205" s="13">
        <v>41.2</v>
      </c>
      <c r="K205" s="13">
        <v>862</v>
      </c>
    </row>
    <row r="206" spans="1:31" x14ac:dyDescent="0.3">
      <c r="A206" s="48">
        <v>37973</v>
      </c>
      <c r="B206" s="13">
        <v>110700</v>
      </c>
      <c r="C206" s="13">
        <v>1918</v>
      </c>
      <c r="D206" s="13">
        <v>1.228</v>
      </c>
      <c r="E206" s="13">
        <v>16.940000000000001</v>
      </c>
      <c r="F206" s="13">
        <v>7.24</v>
      </c>
      <c r="G206" s="13">
        <v>1.1100000000000001</v>
      </c>
      <c r="H206" s="36" t="s">
        <v>112</v>
      </c>
      <c r="I206" s="13">
        <v>0.43</v>
      </c>
      <c r="J206" s="13">
        <v>64.3</v>
      </c>
      <c r="K206" s="13">
        <v>450</v>
      </c>
    </row>
    <row r="207" spans="1:31" x14ac:dyDescent="0.3">
      <c r="A207" s="48">
        <v>37977</v>
      </c>
      <c r="B207" s="13">
        <v>120026</v>
      </c>
      <c r="C207" s="13">
        <v>1699</v>
      </c>
      <c r="D207" s="13">
        <v>1.0879999999999999</v>
      </c>
      <c r="E207" s="13">
        <v>13.16</v>
      </c>
      <c r="F207" s="13">
        <v>8.09</v>
      </c>
      <c r="G207" s="13">
        <v>3.8</v>
      </c>
      <c r="H207" s="36" t="s">
        <v>112</v>
      </c>
      <c r="I207" s="13">
        <v>0.53</v>
      </c>
      <c r="J207" s="13">
        <v>6.9</v>
      </c>
      <c r="K207" s="13">
        <v>213</v>
      </c>
      <c r="L207" s="13">
        <f>AVERAGE(K203:K207)</f>
        <v>3860.4</v>
      </c>
      <c r="M207" s="38">
        <f>GEOMEAN(K203:K207)</f>
        <v>915.01914251540018</v>
      </c>
      <c r="N207" s="45" t="s">
        <v>338</v>
      </c>
    </row>
    <row r="208" spans="1:31" x14ac:dyDescent="0.3">
      <c r="A208" s="48">
        <v>37994</v>
      </c>
      <c r="B208" s="13">
        <v>113238</v>
      </c>
      <c r="C208" s="13">
        <v>1095</v>
      </c>
      <c r="D208" s="13">
        <v>0.70099999999999996</v>
      </c>
      <c r="E208" s="13">
        <v>13.14</v>
      </c>
      <c r="F208" s="13">
        <v>7.92</v>
      </c>
      <c r="G208" s="13">
        <v>1.46</v>
      </c>
      <c r="H208" s="36" t="s">
        <v>112</v>
      </c>
      <c r="I208" s="13">
        <v>0.31</v>
      </c>
      <c r="J208" s="13">
        <v>7.7</v>
      </c>
      <c r="K208" s="13">
        <v>10462</v>
      </c>
    </row>
    <row r="209" spans="1:31" x14ac:dyDescent="0.3">
      <c r="A209" s="48">
        <v>37999</v>
      </c>
      <c r="B209" s="13">
        <v>112215</v>
      </c>
      <c r="C209" s="13">
        <v>1177</v>
      </c>
      <c r="D209" s="13">
        <v>0.754</v>
      </c>
      <c r="E209" s="13">
        <v>13</v>
      </c>
      <c r="F209" s="13">
        <v>7.87</v>
      </c>
      <c r="G209" s="13">
        <v>2.79</v>
      </c>
      <c r="H209" s="36" t="s">
        <v>112</v>
      </c>
      <c r="I209" s="13">
        <v>0.3</v>
      </c>
      <c r="J209" s="13">
        <v>7.8</v>
      </c>
      <c r="K209" s="13">
        <v>1607</v>
      </c>
    </row>
    <row r="210" spans="1:31" x14ac:dyDescent="0.3">
      <c r="A210" s="48">
        <v>38008</v>
      </c>
      <c r="B210" s="13">
        <v>102941</v>
      </c>
      <c r="C210" s="13">
        <v>1243</v>
      </c>
      <c r="D210" s="13">
        <v>0.79530000000000001</v>
      </c>
      <c r="E210" s="13">
        <v>12.47</v>
      </c>
      <c r="F210" s="13">
        <v>7.18</v>
      </c>
      <c r="G210" s="13">
        <v>0.15</v>
      </c>
      <c r="H210" s="36" t="s">
        <v>112</v>
      </c>
      <c r="I210" s="13">
        <v>0.51</v>
      </c>
      <c r="J210" s="13">
        <v>7.3</v>
      </c>
      <c r="K210" s="13">
        <v>24192</v>
      </c>
    </row>
    <row r="211" spans="1:31" x14ac:dyDescent="0.3">
      <c r="A211" s="48">
        <v>38012</v>
      </c>
      <c r="B211" s="13">
        <v>114349</v>
      </c>
      <c r="C211" s="13">
        <v>1450</v>
      </c>
      <c r="D211" s="13">
        <v>0.92820000000000003</v>
      </c>
      <c r="E211" s="13">
        <v>12.11</v>
      </c>
      <c r="F211" s="13">
        <v>7.15</v>
      </c>
      <c r="G211" s="13">
        <v>0.56999999999999995</v>
      </c>
      <c r="H211" s="36" t="s">
        <v>112</v>
      </c>
      <c r="I211" s="13">
        <v>0.15</v>
      </c>
      <c r="J211" s="13">
        <v>7.4</v>
      </c>
      <c r="K211" s="13">
        <v>4352</v>
      </c>
    </row>
    <row r="212" spans="1:31" x14ac:dyDescent="0.3">
      <c r="A212" s="48">
        <v>38014</v>
      </c>
      <c r="B212" s="13">
        <v>103245</v>
      </c>
      <c r="C212" s="13">
        <v>1814</v>
      </c>
      <c r="D212" s="13">
        <v>1.161</v>
      </c>
      <c r="E212" s="13">
        <v>11.65</v>
      </c>
      <c r="F212" s="13">
        <v>7.72</v>
      </c>
      <c r="G212" s="13">
        <v>-0.01</v>
      </c>
      <c r="H212" s="36" t="s">
        <v>112</v>
      </c>
      <c r="I212" s="13">
        <v>0.04</v>
      </c>
      <c r="J212" s="13">
        <v>59.1</v>
      </c>
      <c r="K212" s="13">
        <v>3873</v>
      </c>
      <c r="L212" s="13">
        <f>AVERAGE(K208:K212)</f>
        <v>8897.2000000000007</v>
      </c>
      <c r="M212" s="38">
        <f>GEOMEAN(K208:K212)</f>
        <v>5850.6989243633743</v>
      </c>
      <c r="N212" s="45" t="s">
        <v>339</v>
      </c>
    </row>
    <row r="213" spans="1:31" x14ac:dyDescent="0.3">
      <c r="A213" s="48">
        <v>38020</v>
      </c>
      <c r="B213" s="28" t="s">
        <v>348</v>
      </c>
      <c r="C213" s="28" t="e">
        <v>#VALUE!</v>
      </c>
      <c r="D213" s="28" t="e">
        <v>#VALUE!</v>
      </c>
      <c r="E213" s="28" t="s">
        <v>348</v>
      </c>
      <c r="F213" s="28" t="s">
        <v>348</v>
      </c>
      <c r="G213" s="28" t="s">
        <v>348</v>
      </c>
      <c r="H213" s="36" t="s">
        <v>112</v>
      </c>
      <c r="I213" s="28" t="s">
        <v>348</v>
      </c>
      <c r="J213" s="28" t="s">
        <v>348</v>
      </c>
      <c r="K213" s="13">
        <v>3448</v>
      </c>
    </row>
    <row r="214" spans="1:31" x14ac:dyDescent="0.3">
      <c r="A214" s="48">
        <v>38026</v>
      </c>
      <c r="B214" s="28" t="s">
        <v>348</v>
      </c>
      <c r="C214" s="28" t="e">
        <v>#VALUE!</v>
      </c>
      <c r="D214" s="28" t="e">
        <v>#VALUE!</v>
      </c>
      <c r="E214" s="28" t="s">
        <v>348</v>
      </c>
      <c r="F214" s="28" t="s">
        <v>348</v>
      </c>
      <c r="G214" s="28" t="s">
        <v>348</v>
      </c>
      <c r="H214" s="36" t="s">
        <v>112</v>
      </c>
      <c r="I214" s="28" t="s">
        <v>348</v>
      </c>
      <c r="J214" s="28" t="s">
        <v>348</v>
      </c>
      <c r="K214" s="13">
        <v>9804</v>
      </c>
    </row>
    <row r="215" spans="1:31" x14ac:dyDescent="0.3">
      <c r="A215" s="48">
        <v>38028</v>
      </c>
      <c r="B215" s="13">
        <v>114718</v>
      </c>
      <c r="C215" s="13">
        <v>2272</v>
      </c>
      <c r="D215" s="13">
        <v>1.4550000000000001</v>
      </c>
      <c r="E215" s="13">
        <v>13.36</v>
      </c>
      <c r="F215" s="13">
        <v>7.14</v>
      </c>
      <c r="G215" s="13">
        <v>0.56000000000000005</v>
      </c>
      <c r="H215" s="36" t="s">
        <v>112</v>
      </c>
      <c r="I215" s="13">
        <v>0.49</v>
      </c>
      <c r="J215" s="13">
        <v>59.9</v>
      </c>
      <c r="K215" s="13">
        <v>24192</v>
      </c>
    </row>
    <row r="216" spans="1:31" x14ac:dyDescent="0.3">
      <c r="A216" s="48">
        <v>38033</v>
      </c>
      <c r="B216" s="13">
        <v>103628</v>
      </c>
      <c r="C216" s="13">
        <v>1759</v>
      </c>
      <c r="D216" s="13">
        <v>1.1260000000000001</v>
      </c>
      <c r="E216" s="13">
        <v>12.73</v>
      </c>
      <c r="F216" s="13">
        <v>7.63</v>
      </c>
      <c r="G216" s="13">
        <v>0.22</v>
      </c>
      <c r="H216" s="36" t="s">
        <v>112</v>
      </c>
      <c r="I216" s="13">
        <v>0.5</v>
      </c>
      <c r="J216" s="13">
        <v>7.9</v>
      </c>
      <c r="K216" s="13">
        <v>3441</v>
      </c>
    </row>
    <row r="217" spans="1:31" x14ac:dyDescent="0.3">
      <c r="A217" s="48">
        <v>38042</v>
      </c>
      <c r="B217" s="13">
        <v>110536</v>
      </c>
      <c r="C217" s="13">
        <v>1457</v>
      </c>
      <c r="D217" s="13">
        <v>0.93240000000000001</v>
      </c>
      <c r="E217" s="13">
        <v>14.81</v>
      </c>
      <c r="F217" s="13">
        <v>7.32</v>
      </c>
      <c r="G217" s="13">
        <v>3.28</v>
      </c>
      <c r="H217" s="36" t="s">
        <v>112</v>
      </c>
      <c r="I217" s="13">
        <v>0.51</v>
      </c>
      <c r="J217" s="13">
        <v>7.6</v>
      </c>
      <c r="K217" s="13">
        <v>441</v>
      </c>
      <c r="L217" s="13">
        <f>AVERAGE(K213:K217)</f>
        <v>8265.2000000000007</v>
      </c>
      <c r="M217" s="38">
        <f>GEOMEAN(K213:K217)</f>
        <v>4156.7424738390991</v>
      </c>
      <c r="N217" s="45" t="s">
        <v>340</v>
      </c>
    </row>
    <row r="218" spans="1:31" x14ac:dyDescent="0.3">
      <c r="A218" s="48">
        <v>38050</v>
      </c>
      <c r="B218" s="13">
        <v>103207</v>
      </c>
      <c r="C218" s="13">
        <v>1373</v>
      </c>
      <c r="D218" s="13">
        <v>0.878</v>
      </c>
      <c r="E218" s="13">
        <v>10.08</v>
      </c>
      <c r="F218" s="13">
        <v>7.84</v>
      </c>
      <c r="G218" s="13">
        <v>8.61</v>
      </c>
      <c r="H218" s="36" t="s">
        <v>112</v>
      </c>
      <c r="I218" s="13">
        <v>0.3</v>
      </c>
      <c r="J218" s="13">
        <v>7.8</v>
      </c>
      <c r="K218" s="13">
        <v>650</v>
      </c>
    </row>
    <row r="219" spans="1:31" x14ac:dyDescent="0.3">
      <c r="A219" s="48">
        <v>38057</v>
      </c>
      <c r="B219" s="13">
        <v>104029</v>
      </c>
      <c r="C219" s="13">
        <v>1367</v>
      </c>
      <c r="D219" s="13">
        <v>0.875</v>
      </c>
      <c r="E219" s="13">
        <v>11.76</v>
      </c>
      <c r="F219" s="13">
        <v>7.73</v>
      </c>
      <c r="G219" s="13">
        <v>6.75</v>
      </c>
      <c r="H219" s="36" t="s">
        <v>112</v>
      </c>
      <c r="I219" s="13">
        <v>0</v>
      </c>
      <c r="J219" s="13">
        <v>7.8</v>
      </c>
      <c r="K219" s="13">
        <v>86</v>
      </c>
    </row>
    <row r="220" spans="1:31" x14ac:dyDescent="0.3">
      <c r="A220" s="48">
        <v>38064</v>
      </c>
      <c r="B220" s="13">
        <v>124425</v>
      </c>
      <c r="C220" s="13">
        <v>2079</v>
      </c>
      <c r="D220" s="13">
        <v>1.33</v>
      </c>
      <c r="E220" s="13">
        <v>12.84</v>
      </c>
      <c r="F220" s="13">
        <v>7.98</v>
      </c>
      <c r="G220" s="13">
        <v>4.3899999999999997</v>
      </c>
      <c r="H220" s="36" t="s">
        <v>112</v>
      </c>
      <c r="I220" s="13">
        <v>7.0000000000000007E-2</v>
      </c>
      <c r="J220" s="13">
        <v>7.3</v>
      </c>
      <c r="K220" s="13">
        <v>332</v>
      </c>
    </row>
    <row r="221" spans="1:31" x14ac:dyDescent="0.3">
      <c r="A221" s="48">
        <v>38068</v>
      </c>
      <c r="B221" s="13">
        <v>110837</v>
      </c>
      <c r="C221" s="13">
        <v>1597</v>
      </c>
      <c r="D221" s="13">
        <v>1.022</v>
      </c>
      <c r="E221" s="13">
        <v>15.04</v>
      </c>
      <c r="F221" s="13">
        <v>7.89</v>
      </c>
      <c r="G221" s="13">
        <v>3.86</v>
      </c>
      <c r="H221" s="36" t="s">
        <v>112</v>
      </c>
      <c r="I221" s="13">
        <v>0.42</v>
      </c>
      <c r="J221" s="13">
        <v>7.6</v>
      </c>
      <c r="K221" s="13">
        <v>10</v>
      </c>
    </row>
    <row r="222" spans="1:31" x14ac:dyDescent="0.3">
      <c r="A222" s="48">
        <v>38070</v>
      </c>
      <c r="B222" s="13">
        <v>110135</v>
      </c>
      <c r="C222" s="13">
        <v>905</v>
      </c>
      <c r="D222" s="13">
        <v>0.57899999999999996</v>
      </c>
      <c r="E222" s="13">
        <v>9.44</v>
      </c>
      <c r="F222" s="13">
        <v>7.39</v>
      </c>
      <c r="G222" s="13">
        <v>9.56</v>
      </c>
      <c r="H222" s="36" t="s">
        <v>112</v>
      </c>
      <c r="I222" s="13">
        <v>0.5</v>
      </c>
      <c r="J222" s="13">
        <v>7.5</v>
      </c>
      <c r="K222" s="13">
        <v>586</v>
      </c>
      <c r="L222" s="13">
        <f>AVERAGE(K218:K222)</f>
        <v>332.8</v>
      </c>
      <c r="M222" s="38">
        <f>GEOMEAN(K218:K222)</f>
        <v>161.17196525312713</v>
      </c>
      <c r="N222" s="45" t="s">
        <v>341</v>
      </c>
      <c r="O222" s="28">
        <v>1.2</v>
      </c>
      <c r="P222" s="28">
        <v>81.5</v>
      </c>
      <c r="Q222" s="28" t="s">
        <v>321</v>
      </c>
      <c r="R222" s="28" t="s">
        <v>321</v>
      </c>
      <c r="S222" s="28" t="s">
        <v>321</v>
      </c>
      <c r="T222" s="28" t="s">
        <v>321</v>
      </c>
      <c r="U222" s="28" t="s">
        <v>321</v>
      </c>
      <c r="V222" s="28">
        <v>2.4</v>
      </c>
      <c r="W222" s="28" t="s">
        <v>321</v>
      </c>
      <c r="X222" s="28">
        <v>242</v>
      </c>
      <c r="Y222" s="28" t="s">
        <v>321</v>
      </c>
      <c r="Z222" s="28">
        <v>1</v>
      </c>
      <c r="AA222" s="28" t="s">
        <v>321</v>
      </c>
      <c r="AB222" s="28">
        <v>102</v>
      </c>
      <c r="AC222" s="28">
        <v>1.4</v>
      </c>
      <c r="AD222" s="28">
        <v>589</v>
      </c>
      <c r="AE222" s="28" t="s">
        <v>321</v>
      </c>
    </row>
    <row r="223" spans="1:31" x14ac:dyDescent="0.3">
      <c r="A223" s="48">
        <v>38083</v>
      </c>
      <c r="B223" s="13">
        <v>112649</v>
      </c>
      <c r="C223" s="13">
        <v>1252</v>
      </c>
      <c r="D223" s="13">
        <v>0.80100000000000005</v>
      </c>
      <c r="E223" s="13">
        <v>12.3</v>
      </c>
      <c r="F223" s="13">
        <v>8.1300000000000008</v>
      </c>
      <c r="G223" s="13">
        <v>10.73</v>
      </c>
      <c r="H223" s="36" t="s">
        <v>112</v>
      </c>
      <c r="I223" s="13">
        <v>0.2</v>
      </c>
      <c r="J223" s="13">
        <v>7.8</v>
      </c>
      <c r="K223" s="13">
        <v>464</v>
      </c>
    </row>
    <row r="224" spans="1:31" x14ac:dyDescent="0.3">
      <c r="A224" s="48">
        <v>38090</v>
      </c>
      <c r="B224" s="13">
        <v>113740</v>
      </c>
      <c r="C224" s="13">
        <v>1297</v>
      </c>
      <c r="D224" s="13">
        <v>0.83030000000000004</v>
      </c>
      <c r="E224" s="13">
        <v>11.52</v>
      </c>
      <c r="F224" s="13">
        <v>8.1199999999999992</v>
      </c>
      <c r="G224" s="13">
        <v>7.5</v>
      </c>
      <c r="H224" s="36" t="s">
        <v>112</v>
      </c>
      <c r="I224" s="13">
        <v>0.23</v>
      </c>
      <c r="J224" s="13">
        <v>7.4</v>
      </c>
      <c r="K224" s="13">
        <v>335</v>
      </c>
    </row>
    <row r="225" spans="1:14" x14ac:dyDescent="0.3">
      <c r="A225" s="48">
        <v>38092</v>
      </c>
      <c r="B225" s="13">
        <v>105744</v>
      </c>
      <c r="C225" s="13">
        <v>1333</v>
      </c>
      <c r="D225" s="13">
        <v>0.85299999999999998</v>
      </c>
      <c r="E225" s="13">
        <v>11.05</v>
      </c>
      <c r="F225" s="13">
        <v>8.15</v>
      </c>
      <c r="G225" s="13">
        <v>11.51</v>
      </c>
      <c r="H225" s="36" t="s">
        <v>112</v>
      </c>
      <c r="I225" s="13">
        <v>0.5</v>
      </c>
      <c r="J225" s="13">
        <v>7.7</v>
      </c>
      <c r="K225" s="13">
        <v>6131</v>
      </c>
    </row>
    <row r="226" spans="1:14" x14ac:dyDescent="0.3">
      <c r="A226" s="48">
        <v>38099</v>
      </c>
      <c r="B226" s="13">
        <v>102526</v>
      </c>
      <c r="C226" s="13">
        <v>1207</v>
      </c>
      <c r="D226" s="13">
        <v>0.77249999999999996</v>
      </c>
      <c r="E226" s="13">
        <v>7.69</v>
      </c>
      <c r="F226" s="13">
        <v>7.22</v>
      </c>
      <c r="G226" s="13">
        <v>14.66</v>
      </c>
      <c r="H226" s="36" t="s">
        <v>112</v>
      </c>
      <c r="I226" s="13">
        <v>0.06</v>
      </c>
      <c r="J226" s="13">
        <v>43.8</v>
      </c>
      <c r="K226" s="13">
        <v>201</v>
      </c>
    </row>
    <row r="227" spans="1:14" x14ac:dyDescent="0.3">
      <c r="A227" s="48">
        <v>38106</v>
      </c>
      <c r="B227" s="13">
        <v>105032</v>
      </c>
      <c r="C227" s="13">
        <v>1308</v>
      </c>
      <c r="D227" s="13">
        <v>0.83710000000000007</v>
      </c>
      <c r="E227" s="13">
        <v>7.65</v>
      </c>
      <c r="F227" s="13">
        <v>7.39</v>
      </c>
      <c r="G227" s="13">
        <v>15.52</v>
      </c>
      <c r="H227" s="36" t="s">
        <v>112</v>
      </c>
      <c r="I227" s="13">
        <v>0.18</v>
      </c>
      <c r="J227" s="13">
        <v>66</v>
      </c>
      <c r="K227" s="13">
        <v>324</v>
      </c>
      <c r="L227" s="13">
        <f>AVERAGE(K223:K227)</f>
        <v>1491</v>
      </c>
      <c r="M227" s="38">
        <f>GEOMEAN(K223:K227)</f>
        <v>573.54438749991107</v>
      </c>
      <c r="N227" s="45" t="s">
        <v>342</v>
      </c>
    </row>
    <row r="228" spans="1:14" x14ac:dyDescent="0.3">
      <c r="A228" s="48">
        <v>38111</v>
      </c>
      <c r="B228" s="13">
        <v>103554</v>
      </c>
      <c r="C228" s="13">
        <v>1050</v>
      </c>
      <c r="D228" s="13">
        <v>0.67189999999999994</v>
      </c>
      <c r="E228" s="13">
        <v>9.7100000000000009</v>
      </c>
      <c r="F228" s="13">
        <v>7.81</v>
      </c>
      <c r="G228" s="13">
        <v>12.2</v>
      </c>
      <c r="H228" s="36" t="s">
        <v>112</v>
      </c>
      <c r="I228" s="13">
        <v>0.41</v>
      </c>
      <c r="J228" s="13">
        <v>7.5</v>
      </c>
      <c r="K228" s="13">
        <v>464</v>
      </c>
    </row>
    <row r="229" spans="1:14" x14ac:dyDescent="0.3">
      <c r="A229" s="48">
        <v>38120</v>
      </c>
      <c r="B229" s="13">
        <v>104648</v>
      </c>
      <c r="C229" s="28" t="e">
        <v>#VALUE!</v>
      </c>
      <c r="D229" s="28" t="e">
        <v>#VALUE!</v>
      </c>
      <c r="E229" s="13">
        <v>5.96</v>
      </c>
      <c r="F229" s="13">
        <v>7.39</v>
      </c>
      <c r="G229" s="13">
        <v>20.78</v>
      </c>
      <c r="H229" s="36" t="s">
        <v>112</v>
      </c>
      <c r="I229" s="13">
        <v>0</v>
      </c>
      <c r="J229" s="13">
        <v>47.3</v>
      </c>
      <c r="K229" s="13">
        <v>7270</v>
      </c>
    </row>
    <row r="230" spans="1:14" x14ac:dyDescent="0.3">
      <c r="A230" s="48">
        <v>38126</v>
      </c>
      <c r="B230" s="13">
        <v>105214</v>
      </c>
      <c r="C230" s="13">
        <v>408</v>
      </c>
      <c r="D230" s="13">
        <v>0.26129999999999998</v>
      </c>
      <c r="E230" s="13">
        <v>8.1300000000000008</v>
      </c>
      <c r="F230" s="13">
        <v>7.88</v>
      </c>
      <c r="G230" s="13">
        <v>19.63</v>
      </c>
      <c r="H230" s="36" t="s">
        <v>112</v>
      </c>
      <c r="I230" s="13">
        <v>0.77</v>
      </c>
      <c r="J230" s="13">
        <v>7.6</v>
      </c>
      <c r="K230" s="13">
        <v>17329</v>
      </c>
    </row>
    <row r="231" spans="1:14" x14ac:dyDescent="0.3">
      <c r="A231" s="48">
        <v>38131</v>
      </c>
      <c r="B231" s="13">
        <v>104113</v>
      </c>
      <c r="C231" s="13">
        <v>751.1</v>
      </c>
      <c r="D231" s="13">
        <v>0.48070000000000002</v>
      </c>
      <c r="E231" s="13">
        <v>6.43</v>
      </c>
      <c r="F231" s="13">
        <v>7.87</v>
      </c>
      <c r="G231" s="13">
        <v>20.51</v>
      </c>
      <c r="H231" s="36" t="s">
        <v>112</v>
      </c>
      <c r="I231" s="13">
        <v>0.45</v>
      </c>
      <c r="J231" s="13">
        <v>83.6</v>
      </c>
      <c r="K231" s="13">
        <v>15531</v>
      </c>
    </row>
    <row r="232" spans="1:14" x14ac:dyDescent="0.3">
      <c r="A232" s="48">
        <v>38134</v>
      </c>
      <c r="B232" s="13">
        <v>121224</v>
      </c>
      <c r="C232" s="13">
        <v>713.2</v>
      </c>
      <c r="D232" s="13">
        <v>0.45650000000000002</v>
      </c>
      <c r="E232" s="13">
        <v>6.55</v>
      </c>
      <c r="F232" s="13">
        <v>7.78</v>
      </c>
      <c r="G232" s="13">
        <v>20.37</v>
      </c>
      <c r="H232" s="36" t="s">
        <v>112</v>
      </c>
      <c r="I232" s="13">
        <v>0.15</v>
      </c>
      <c r="J232" s="13">
        <v>66.3</v>
      </c>
      <c r="K232" s="13">
        <v>833</v>
      </c>
      <c r="L232" s="13">
        <f>AVERAGE(K228:K232)</f>
        <v>8285.4</v>
      </c>
      <c r="M232" s="38">
        <f>GEOMEAN(K228:K232)</f>
        <v>3764.7319769020719</v>
      </c>
      <c r="N232" s="45" t="s">
        <v>343</v>
      </c>
    </row>
    <row r="233" spans="1:14" x14ac:dyDescent="0.3">
      <c r="A233" s="48">
        <v>38140</v>
      </c>
      <c r="B233" s="13">
        <v>105819</v>
      </c>
      <c r="C233" s="13">
        <v>937</v>
      </c>
      <c r="D233" s="13">
        <v>0.59970000000000001</v>
      </c>
      <c r="E233" s="13">
        <v>7.6</v>
      </c>
      <c r="F233" s="13">
        <v>7.57</v>
      </c>
      <c r="G233" s="13">
        <v>18.91</v>
      </c>
      <c r="H233" s="36" t="s">
        <v>112</v>
      </c>
      <c r="I233" s="13">
        <v>0.12</v>
      </c>
      <c r="J233" s="13">
        <v>60.1</v>
      </c>
      <c r="K233" s="13">
        <v>1317</v>
      </c>
    </row>
    <row r="234" spans="1:14" x14ac:dyDescent="0.3">
      <c r="A234" s="48">
        <v>38146</v>
      </c>
      <c r="B234" s="13">
        <v>115543</v>
      </c>
      <c r="C234" s="13">
        <v>1138</v>
      </c>
      <c r="D234" s="13">
        <v>0.72830000000000006</v>
      </c>
      <c r="E234" s="13">
        <v>7.83</v>
      </c>
      <c r="F234" s="13">
        <v>7.64</v>
      </c>
      <c r="G234" s="13">
        <v>24.17</v>
      </c>
      <c r="H234" s="36" t="s">
        <v>112</v>
      </c>
      <c r="I234" s="13">
        <v>0.64</v>
      </c>
      <c r="J234" s="13">
        <v>7.5</v>
      </c>
      <c r="K234" s="13">
        <v>728</v>
      </c>
    </row>
    <row r="235" spans="1:14" x14ac:dyDescent="0.3">
      <c r="A235" s="48">
        <v>38155</v>
      </c>
      <c r="C235" s="13">
        <v>0</v>
      </c>
      <c r="D235" s="13">
        <v>0</v>
      </c>
    </row>
    <row r="236" spans="1:14" x14ac:dyDescent="0.3">
      <c r="A236" s="48">
        <v>38159</v>
      </c>
      <c r="B236" s="13">
        <v>112515</v>
      </c>
      <c r="C236" s="13">
        <v>1122</v>
      </c>
      <c r="D236" s="13">
        <v>0.71799999999999997</v>
      </c>
      <c r="E236" s="13">
        <v>8.0399999999999991</v>
      </c>
      <c r="F236" s="13">
        <v>7.96</v>
      </c>
      <c r="G236" s="13">
        <v>20.04</v>
      </c>
      <c r="H236" s="36" t="s">
        <v>112</v>
      </c>
      <c r="I236" s="13">
        <v>0.8</v>
      </c>
      <c r="J236" s="13">
        <v>7.6</v>
      </c>
      <c r="K236" s="13">
        <v>435</v>
      </c>
    </row>
    <row r="237" spans="1:14" x14ac:dyDescent="0.3">
      <c r="A237" s="48">
        <v>38167</v>
      </c>
      <c r="B237" s="13">
        <v>110521</v>
      </c>
      <c r="C237" s="13">
        <v>1175</v>
      </c>
      <c r="D237" s="13">
        <v>0.752</v>
      </c>
      <c r="E237" s="13">
        <v>7.91</v>
      </c>
      <c r="F237" s="13">
        <v>7.58</v>
      </c>
      <c r="G237" s="13">
        <v>20.190000000000001</v>
      </c>
      <c r="H237" s="36" t="s">
        <v>112</v>
      </c>
      <c r="I237" s="13">
        <v>0.27</v>
      </c>
      <c r="J237" s="13">
        <v>7.6</v>
      </c>
      <c r="K237" s="13">
        <v>1081</v>
      </c>
      <c r="L237" s="13">
        <f>AVERAGE(K233:K237)</f>
        <v>890.25</v>
      </c>
      <c r="M237" s="38">
        <f>GEOMEAN(K233:K237)</f>
        <v>819.42276697999046</v>
      </c>
      <c r="N237" s="45" t="s">
        <v>344</v>
      </c>
    </row>
    <row r="238" spans="1:14" x14ac:dyDescent="0.3">
      <c r="A238" s="48">
        <v>38175</v>
      </c>
      <c r="B238" s="13">
        <v>110551</v>
      </c>
      <c r="C238" s="13">
        <v>1017</v>
      </c>
      <c r="D238" s="13">
        <v>0.65100000000000002</v>
      </c>
      <c r="E238" s="13">
        <v>6.76</v>
      </c>
      <c r="F238" s="13">
        <v>7.92</v>
      </c>
      <c r="G238" s="13">
        <v>22.89</v>
      </c>
      <c r="H238" s="36" t="s">
        <v>112</v>
      </c>
      <c r="I238" s="13">
        <v>0.5</v>
      </c>
      <c r="J238" s="13">
        <v>7.6</v>
      </c>
      <c r="K238" s="13">
        <v>2187</v>
      </c>
    </row>
    <row r="239" spans="1:14" x14ac:dyDescent="0.3">
      <c r="A239" s="48">
        <v>38176</v>
      </c>
      <c r="B239" s="13">
        <v>100842</v>
      </c>
      <c r="C239" s="13">
        <v>1048</v>
      </c>
      <c r="D239" s="13">
        <v>0.67100000000000004</v>
      </c>
      <c r="E239" s="13">
        <v>8.57</v>
      </c>
      <c r="F239" s="13">
        <v>8</v>
      </c>
      <c r="G239" s="13">
        <v>20.5</v>
      </c>
      <c r="H239" s="36" t="s">
        <v>112</v>
      </c>
      <c r="I239" s="13">
        <v>0.5</v>
      </c>
      <c r="J239" s="13">
        <v>7.8</v>
      </c>
      <c r="K239" s="13">
        <v>4352</v>
      </c>
    </row>
    <row r="240" spans="1:14" x14ac:dyDescent="0.3">
      <c r="A240" s="48">
        <v>38181</v>
      </c>
      <c r="B240" s="13">
        <v>93334</v>
      </c>
      <c r="C240" s="13">
        <v>603.20000000000005</v>
      </c>
      <c r="D240" s="13">
        <v>0.38600000000000001</v>
      </c>
      <c r="E240" s="13">
        <v>6</v>
      </c>
      <c r="F240" s="13">
        <v>7.72</v>
      </c>
      <c r="G240" s="13">
        <v>23.71</v>
      </c>
      <c r="H240" s="36" t="s">
        <v>112</v>
      </c>
      <c r="I240" s="13">
        <v>0.53</v>
      </c>
      <c r="J240" s="13">
        <v>58.9</v>
      </c>
      <c r="K240" s="13">
        <v>7270</v>
      </c>
    </row>
    <row r="241" spans="1:31" x14ac:dyDescent="0.3">
      <c r="A241" s="48">
        <v>38189</v>
      </c>
      <c r="B241" s="13">
        <v>110823</v>
      </c>
      <c r="C241" s="13">
        <v>1136</v>
      </c>
      <c r="D241" s="13">
        <v>0.72699999999999998</v>
      </c>
      <c r="E241" s="13">
        <v>7.89</v>
      </c>
      <c r="F241" s="13">
        <v>8.06</v>
      </c>
      <c r="G241" s="13">
        <v>23.53</v>
      </c>
      <c r="H241" s="36" t="s">
        <v>112</v>
      </c>
      <c r="I241" s="13">
        <v>0.05</v>
      </c>
      <c r="J241" s="13">
        <v>58.4</v>
      </c>
      <c r="K241" s="13">
        <v>907</v>
      </c>
    </row>
    <row r="242" spans="1:31" x14ac:dyDescent="0.3">
      <c r="A242" s="48">
        <v>38195</v>
      </c>
      <c r="B242" s="13">
        <v>103454</v>
      </c>
      <c r="C242" s="13">
        <v>1010</v>
      </c>
      <c r="D242" s="13">
        <v>0.6462</v>
      </c>
      <c r="E242" s="13">
        <v>9.49</v>
      </c>
      <c r="F242" s="13">
        <v>7.98</v>
      </c>
      <c r="G242" s="13">
        <v>18.47</v>
      </c>
      <c r="H242" s="36" t="s">
        <v>112</v>
      </c>
      <c r="I242" s="13">
        <v>0.67</v>
      </c>
      <c r="J242" s="13">
        <v>7.7</v>
      </c>
      <c r="K242" s="13">
        <v>3255</v>
      </c>
      <c r="L242" s="13">
        <f>AVERAGE(K238:K242)</f>
        <v>3594.2</v>
      </c>
      <c r="M242" s="38">
        <f>GEOMEAN(K238:K242)</f>
        <v>2897.6509685670726</v>
      </c>
      <c r="N242" s="45" t="s">
        <v>345</v>
      </c>
      <c r="O242" s="28">
        <v>1.4</v>
      </c>
      <c r="P242" s="28">
        <v>68.5</v>
      </c>
      <c r="Q242" s="28" t="s">
        <v>321</v>
      </c>
      <c r="R242" s="28" t="s">
        <v>321</v>
      </c>
      <c r="S242" s="28" t="s">
        <v>321</v>
      </c>
      <c r="T242" s="28" t="s">
        <v>321</v>
      </c>
      <c r="U242" s="28" t="s">
        <v>321</v>
      </c>
      <c r="V242" s="28">
        <v>1</v>
      </c>
      <c r="W242" s="28" t="s">
        <v>321</v>
      </c>
      <c r="X242" s="28">
        <v>125</v>
      </c>
      <c r="Y242" s="28" t="s">
        <v>321</v>
      </c>
      <c r="Z242" s="28">
        <v>1.5</v>
      </c>
      <c r="AA242" s="28" t="s">
        <v>321</v>
      </c>
      <c r="AB242" s="28">
        <v>89</v>
      </c>
      <c r="AC242" s="28" t="s">
        <v>321</v>
      </c>
      <c r="AD242" s="28">
        <v>366</v>
      </c>
      <c r="AE242" s="28" t="s">
        <v>321</v>
      </c>
    </row>
    <row r="243" spans="1:31" x14ac:dyDescent="0.3">
      <c r="A243" s="48">
        <v>38201</v>
      </c>
      <c r="B243" s="13">
        <v>111309</v>
      </c>
      <c r="C243" s="13">
        <v>1161</v>
      </c>
      <c r="D243" s="13">
        <v>0.74309999999999998</v>
      </c>
      <c r="E243" s="13">
        <v>5.58</v>
      </c>
      <c r="F243" s="13">
        <v>8.01</v>
      </c>
      <c r="G243" s="13">
        <v>22.78</v>
      </c>
      <c r="H243" s="36" t="s">
        <v>112</v>
      </c>
      <c r="I243" s="13">
        <v>0.8</v>
      </c>
      <c r="J243" s="13">
        <v>61.5</v>
      </c>
      <c r="K243" s="13">
        <v>441</v>
      </c>
    </row>
    <row r="244" spans="1:31" x14ac:dyDescent="0.3">
      <c r="A244" s="48">
        <v>38204</v>
      </c>
      <c r="B244" s="13">
        <v>101900</v>
      </c>
      <c r="C244" s="13">
        <v>541.20000000000005</v>
      </c>
      <c r="D244" s="13">
        <v>0.34639999999999999</v>
      </c>
      <c r="E244" s="13">
        <v>7</v>
      </c>
      <c r="F244" s="13">
        <v>7.91</v>
      </c>
      <c r="G244" s="13">
        <v>21.01</v>
      </c>
      <c r="H244" s="36" t="s">
        <v>112</v>
      </c>
      <c r="I244" s="13">
        <v>0.19</v>
      </c>
      <c r="J244" s="13">
        <v>59.8</v>
      </c>
      <c r="K244" s="13">
        <v>24192</v>
      </c>
    </row>
    <row r="245" spans="1:31" x14ac:dyDescent="0.3">
      <c r="A245" s="48">
        <v>38209</v>
      </c>
      <c r="B245" s="13">
        <v>101148</v>
      </c>
      <c r="C245" s="13">
        <v>1146</v>
      </c>
      <c r="D245" s="13">
        <v>0.73309999999999997</v>
      </c>
      <c r="E245" s="13">
        <v>7.54</v>
      </c>
      <c r="F245" s="13">
        <v>8.1</v>
      </c>
      <c r="G245" s="13">
        <v>21.21</v>
      </c>
      <c r="H245" s="36" t="s">
        <v>112</v>
      </c>
      <c r="I245" s="13">
        <v>4.8499999999999996</v>
      </c>
      <c r="J245" s="13">
        <v>62.1</v>
      </c>
      <c r="K245" s="13">
        <v>495</v>
      </c>
    </row>
    <row r="246" spans="1:31" x14ac:dyDescent="0.3">
      <c r="A246" s="48">
        <v>38217</v>
      </c>
      <c r="B246" s="13">
        <v>102144</v>
      </c>
      <c r="C246" s="13">
        <v>1234</v>
      </c>
      <c r="D246" s="13">
        <v>0.78969999999999996</v>
      </c>
      <c r="E246" s="13">
        <v>8.76</v>
      </c>
      <c r="F246" s="13">
        <v>8.08</v>
      </c>
      <c r="G246" s="13">
        <v>20.32</v>
      </c>
      <c r="H246" s="36" t="s">
        <v>112</v>
      </c>
      <c r="I246" s="13">
        <v>0.28000000000000003</v>
      </c>
      <c r="J246" s="13">
        <v>7.5</v>
      </c>
      <c r="K246" s="13">
        <v>6488</v>
      </c>
    </row>
    <row r="247" spans="1:31" x14ac:dyDescent="0.3">
      <c r="A247" s="48">
        <v>38223</v>
      </c>
      <c r="B247" s="13">
        <v>104015</v>
      </c>
      <c r="C247" s="13">
        <v>938</v>
      </c>
      <c r="D247" s="13">
        <v>0.60070000000000001</v>
      </c>
      <c r="E247" s="13">
        <v>6.2</v>
      </c>
      <c r="F247" s="13">
        <v>7.93</v>
      </c>
      <c r="G247" s="13">
        <v>21.79</v>
      </c>
      <c r="H247" s="36" t="s">
        <v>112</v>
      </c>
      <c r="I247" s="13">
        <v>0.73</v>
      </c>
      <c r="J247" s="13">
        <v>7.5</v>
      </c>
      <c r="K247" s="13">
        <v>2187</v>
      </c>
      <c r="L247" s="13">
        <f>AVERAGE(K243:K247)</f>
        <v>6760.6</v>
      </c>
      <c r="M247" s="38">
        <f>GEOMEAN(K243:K247)</f>
        <v>2371.0190169851503</v>
      </c>
      <c r="N247" s="45" t="s">
        <v>346</v>
      </c>
    </row>
    <row r="248" spans="1:31" x14ac:dyDescent="0.3">
      <c r="A248" s="48">
        <v>38232</v>
      </c>
      <c r="B248" s="13">
        <v>102508</v>
      </c>
      <c r="C248" s="13">
        <v>1031</v>
      </c>
      <c r="D248" s="13">
        <v>0.65969999999999995</v>
      </c>
      <c r="E248" s="13">
        <v>7.6</v>
      </c>
      <c r="F248" s="13">
        <v>8.06</v>
      </c>
      <c r="G248" s="13">
        <v>20.52</v>
      </c>
      <c r="H248" s="36" t="s">
        <v>112</v>
      </c>
      <c r="I248" s="13">
        <v>0.19</v>
      </c>
      <c r="J248" s="13">
        <v>7.6</v>
      </c>
      <c r="K248" s="13">
        <v>1296</v>
      </c>
    </row>
    <row r="249" spans="1:31" x14ac:dyDescent="0.3">
      <c r="A249" s="48">
        <v>38239</v>
      </c>
      <c r="B249" s="13">
        <v>124728</v>
      </c>
      <c r="C249" s="13">
        <v>1104</v>
      </c>
      <c r="D249" s="13">
        <v>0.70699999999999996</v>
      </c>
      <c r="E249" s="13">
        <v>9.34</v>
      </c>
      <c r="F249" s="13">
        <v>8.09</v>
      </c>
      <c r="G249" s="13">
        <v>19.93</v>
      </c>
      <c r="H249" s="36" t="s">
        <v>112</v>
      </c>
      <c r="I249" s="13">
        <v>0.3</v>
      </c>
      <c r="J249" s="13">
        <v>7.6</v>
      </c>
      <c r="K249" s="13">
        <v>697</v>
      </c>
    </row>
    <row r="250" spans="1:31" x14ac:dyDescent="0.3">
      <c r="A250" s="48">
        <v>38244</v>
      </c>
      <c r="B250" s="13">
        <v>100226</v>
      </c>
      <c r="C250" s="13">
        <v>1206</v>
      </c>
      <c r="D250" s="13">
        <v>0.77189999999999992</v>
      </c>
      <c r="E250" s="13">
        <v>7.52</v>
      </c>
      <c r="F250" s="13">
        <v>7.91</v>
      </c>
      <c r="G250" s="13">
        <v>21.05</v>
      </c>
      <c r="H250" s="36" t="s">
        <v>112</v>
      </c>
      <c r="I250" s="13">
        <v>0.31</v>
      </c>
      <c r="J250" s="13">
        <v>7.5</v>
      </c>
      <c r="K250" s="13">
        <v>8164</v>
      </c>
    </row>
    <row r="251" spans="1:31" x14ac:dyDescent="0.3">
      <c r="A251" s="48">
        <v>38252</v>
      </c>
      <c r="B251" s="13">
        <v>103207</v>
      </c>
      <c r="C251" s="13">
        <v>1213</v>
      </c>
      <c r="D251" s="13">
        <v>0.77600000000000002</v>
      </c>
      <c r="E251" s="13">
        <v>7.15</v>
      </c>
      <c r="F251" s="13">
        <v>7.83</v>
      </c>
      <c r="G251" s="13">
        <v>17.91</v>
      </c>
      <c r="H251" s="36" t="s">
        <v>112</v>
      </c>
      <c r="I251" s="13">
        <v>0.1</v>
      </c>
      <c r="J251" s="13">
        <v>7.7</v>
      </c>
      <c r="K251" s="13">
        <v>278</v>
      </c>
    </row>
    <row r="252" spans="1:31" x14ac:dyDescent="0.3">
      <c r="A252" s="48">
        <v>38257</v>
      </c>
      <c r="B252" s="13">
        <v>103243</v>
      </c>
      <c r="C252" s="13">
        <v>1331</v>
      </c>
      <c r="D252" s="13">
        <v>0.85180000000000011</v>
      </c>
      <c r="E252" s="13">
        <v>8.15</v>
      </c>
      <c r="F252" s="13">
        <v>7.73</v>
      </c>
      <c r="G252" s="13">
        <v>16.54</v>
      </c>
      <c r="H252" s="36" t="s">
        <v>112</v>
      </c>
      <c r="I252" s="13">
        <v>7.0000000000000007E-2</v>
      </c>
      <c r="J252" s="13">
        <v>7.4</v>
      </c>
      <c r="K252" s="13">
        <v>313</v>
      </c>
      <c r="L252" s="13">
        <f>AVERAGE(K248:K252)</f>
        <v>2149.6</v>
      </c>
      <c r="M252" s="38">
        <f>GEOMEAN(K248:K252)</f>
        <v>915.09457735796025</v>
      </c>
      <c r="N252" s="45" t="s">
        <v>347</v>
      </c>
    </row>
    <row r="253" spans="1:31" x14ac:dyDescent="0.3">
      <c r="A253" s="48">
        <v>38264</v>
      </c>
      <c r="B253" s="13">
        <v>113007</v>
      </c>
      <c r="C253" s="13">
        <v>1367</v>
      </c>
      <c r="D253" s="13">
        <v>0.875</v>
      </c>
      <c r="E253" s="13">
        <v>8.1</v>
      </c>
      <c r="F253" s="13">
        <v>7.86</v>
      </c>
      <c r="G253" s="13">
        <v>13.27</v>
      </c>
      <c r="H253" s="36" t="s">
        <v>112</v>
      </c>
      <c r="I253" s="13">
        <v>0.03</v>
      </c>
      <c r="J253" s="13">
        <v>7.6</v>
      </c>
      <c r="K253" s="13">
        <v>63</v>
      </c>
    </row>
    <row r="254" spans="1:31" x14ac:dyDescent="0.3">
      <c r="A254" s="48">
        <v>38266</v>
      </c>
      <c r="B254" s="13">
        <v>112104</v>
      </c>
      <c r="C254" s="13">
        <v>1356</v>
      </c>
      <c r="D254" s="13">
        <v>0.86809999999999998</v>
      </c>
      <c r="E254" s="13">
        <v>8.49</v>
      </c>
      <c r="F254" s="13">
        <v>7.84</v>
      </c>
      <c r="G254" s="13">
        <v>11.35</v>
      </c>
      <c r="H254" s="36" t="s">
        <v>112</v>
      </c>
      <c r="I254" s="13">
        <v>0.49</v>
      </c>
      <c r="J254" s="13">
        <v>51.4</v>
      </c>
      <c r="K254" s="13">
        <v>63</v>
      </c>
    </row>
    <row r="255" spans="1:31" x14ac:dyDescent="0.3">
      <c r="A255" s="48">
        <v>38274</v>
      </c>
      <c r="B255" s="28"/>
      <c r="C255" s="28" t="e">
        <v>#VALUE!</v>
      </c>
      <c r="D255" s="28" t="e">
        <v>#VALUE!</v>
      </c>
      <c r="E255" s="28" t="s">
        <v>348</v>
      </c>
      <c r="F255" s="28" t="s">
        <v>348</v>
      </c>
      <c r="G255" s="28" t="s">
        <v>348</v>
      </c>
      <c r="H255" s="36" t="s">
        <v>112</v>
      </c>
      <c r="I255" s="28" t="s">
        <v>348</v>
      </c>
      <c r="J255" s="28" t="s">
        <v>348</v>
      </c>
      <c r="K255" s="13">
        <v>1789</v>
      </c>
    </row>
    <row r="256" spans="1:31" x14ac:dyDescent="0.3">
      <c r="A256" s="48">
        <v>38278</v>
      </c>
      <c r="C256" s="28" t="e">
        <v>#VALUE!</v>
      </c>
      <c r="D256" s="28" t="e">
        <v>#VALUE!</v>
      </c>
      <c r="E256" s="28" t="s">
        <v>348</v>
      </c>
      <c r="F256" s="28" t="s">
        <v>348</v>
      </c>
      <c r="G256" s="28" t="s">
        <v>348</v>
      </c>
      <c r="H256" s="36" t="s">
        <v>112</v>
      </c>
      <c r="I256" s="28" t="s">
        <v>348</v>
      </c>
      <c r="J256" s="28" t="s">
        <v>348</v>
      </c>
      <c r="K256" s="13">
        <v>24192</v>
      </c>
    </row>
    <row r="257" spans="1:31" x14ac:dyDescent="0.3">
      <c r="A257" s="48">
        <v>38286</v>
      </c>
      <c r="B257" s="13">
        <v>101115</v>
      </c>
      <c r="C257" s="13">
        <v>792</v>
      </c>
      <c r="D257" s="13">
        <v>0.50690000000000002</v>
      </c>
      <c r="E257" s="13">
        <v>8.92</v>
      </c>
      <c r="F257" s="13">
        <v>7.63</v>
      </c>
      <c r="G257" s="13">
        <v>13.2</v>
      </c>
      <c r="H257" s="36" t="s">
        <v>112</v>
      </c>
      <c r="I257" s="13">
        <v>0.24</v>
      </c>
      <c r="J257" s="13">
        <v>7.5</v>
      </c>
      <c r="K257" s="13">
        <v>435</v>
      </c>
      <c r="L257" s="13">
        <f>AVERAGE(K253:K257)</f>
        <v>5308.4</v>
      </c>
      <c r="M257" s="38">
        <f>GEOMEAN(K253:K257)</f>
        <v>595.23778791970801</v>
      </c>
      <c r="N257" s="45" t="s">
        <v>349</v>
      </c>
      <c r="O257" s="28">
        <v>1.7</v>
      </c>
      <c r="P257" s="28">
        <v>50.6</v>
      </c>
      <c r="Q257" s="28" t="s">
        <v>321</v>
      </c>
      <c r="R257" s="28" t="s">
        <v>321</v>
      </c>
      <c r="S257" s="28" t="s">
        <v>321</v>
      </c>
      <c r="T257" s="28" t="s">
        <v>321</v>
      </c>
      <c r="U257" s="28" t="s">
        <v>321</v>
      </c>
      <c r="V257" s="28">
        <v>1.3</v>
      </c>
      <c r="W257" s="28" t="s">
        <v>321</v>
      </c>
      <c r="X257" s="28">
        <v>78</v>
      </c>
      <c r="Y257" s="28" t="s">
        <v>321</v>
      </c>
      <c r="Z257" s="28">
        <v>1.1000000000000001</v>
      </c>
      <c r="AA257" s="28" t="s">
        <v>321</v>
      </c>
      <c r="AB257" s="28">
        <v>59</v>
      </c>
      <c r="AC257" s="28">
        <v>0.25</v>
      </c>
      <c r="AD257" s="28">
        <v>278</v>
      </c>
      <c r="AE257" s="28" t="s">
        <v>321</v>
      </c>
    </row>
    <row r="258" spans="1:31" x14ac:dyDescent="0.3">
      <c r="A258" s="48">
        <v>38292</v>
      </c>
      <c r="B258" s="13">
        <v>123713</v>
      </c>
      <c r="C258" s="13">
        <v>1036</v>
      </c>
      <c r="D258" s="13">
        <v>0.66309999999999991</v>
      </c>
      <c r="E258" s="13">
        <v>8.18</v>
      </c>
      <c r="F258" s="13">
        <v>7.65</v>
      </c>
      <c r="G258" s="13">
        <v>13.43</v>
      </c>
      <c r="H258" s="36" t="s">
        <v>112</v>
      </c>
      <c r="I258" s="13">
        <v>0.08</v>
      </c>
      <c r="J258" s="13">
        <v>7.7</v>
      </c>
      <c r="K258" s="13">
        <v>63</v>
      </c>
    </row>
    <row r="259" spans="1:31" x14ac:dyDescent="0.3">
      <c r="A259" s="48">
        <v>38295</v>
      </c>
      <c r="B259" s="13">
        <v>102946</v>
      </c>
      <c r="C259" s="13">
        <v>695</v>
      </c>
      <c r="D259" s="13">
        <v>0.44519999999999998</v>
      </c>
      <c r="E259" s="13">
        <v>8.11</v>
      </c>
      <c r="F259" s="13">
        <v>7.91</v>
      </c>
      <c r="G259" s="13">
        <v>11.63</v>
      </c>
      <c r="H259" s="36" t="s">
        <v>112</v>
      </c>
      <c r="I259" s="13">
        <v>0.25</v>
      </c>
      <c r="J259" s="13">
        <v>7.6</v>
      </c>
      <c r="K259" s="13">
        <v>933</v>
      </c>
    </row>
    <row r="260" spans="1:31" x14ac:dyDescent="0.3">
      <c r="A260" s="48">
        <v>38301</v>
      </c>
      <c r="B260" s="13">
        <v>104718</v>
      </c>
      <c r="C260" s="13">
        <v>1081</v>
      </c>
      <c r="D260" s="13">
        <v>0.69159999999999999</v>
      </c>
      <c r="E260" s="13">
        <v>10.96</v>
      </c>
      <c r="F260" s="13">
        <v>7.81</v>
      </c>
      <c r="G260" s="13">
        <v>7.73</v>
      </c>
      <c r="H260" s="36" t="s">
        <v>112</v>
      </c>
      <c r="I260" s="13">
        <v>0.23</v>
      </c>
      <c r="J260" s="13">
        <v>7.5</v>
      </c>
      <c r="K260" s="13">
        <v>455</v>
      </c>
    </row>
    <row r="261" spans="1:31" x14ac:dyDescent="0.3">
      <c r="A261" s="48">
        <v>38307</v>
      </c>
      <c r="B261" s="13">
        <v>101853</v>
      </c>
      <c r="C261" s="13">
        <v>1017</v>
      </c>
      <c r="D261" s="13">
        <v>0.65110000000000001</v>
      </c>
      <c r="E261" s="13">
        <v>9.58</v>
      </c>
      <c r="F261" s="13">
        <v>7.78</v>
      </c>
      <c r="G261" s="13">
        <v>8.32</v>
      </c>
      <c r="H261" s="36" t="s">
        <v>112</v>
      </c>
      <c r="I261" s="13">
        <v>0.39</v>
      </c>
      <c r="J261" s="13">
        <v>64.7</v>
      </c>
      <c r="K261" s="13">
        <v>411</v>
      </c>
    </row>
    <row r="262" spans="1:31" x14ac:dyDescent="0.3">
      <c r="A262" s="48">
        <v>38309</v>
      </c>
      <c r="B262" s="13">
        <v>104942</v>
      </c>
      <c r="C262" s="13">
        <v>1086</v>
      </c>
      <c r="D262" s="13">
        <v>0.69510000000000005</v>
      </c>
      <c r="E262" s="13">
        <v>10.4</v>
      </c>
      <c r="F262" s="13">
        <v>7.85</v>
      </c>
      <c r="G262" s="13">
        <v>12.3</v>
      </c>
      <c r="H262" s="36" t="s">
        <v>112</v>
      </c>
      <c r="I262" s="13">
        <v>0.27</v>
      </c>
      <c r="J262" s="13">
        <v>85.8</v>
      </c>
      <c r="K262" s="13">
        <v>218</v>
      </c>
      <c r="L262" s="13">
        <f>AVERAGE(K258:K262)</f>
        <v>416</v>
      </c>
      <c r="M262" s="38">
        <f>GEOMEAN(K258:K262)</f>
        <v>299.161967692948</v>
      </c>
      <c r="N262" s="45" t="s">
        <v>353</v>
      </c>
    </row>
    <row r="263" spans="1:31" x14ac:dyDescent="0.3">
      <c r="A263" s="48">
        <v>38322</v>
      </c>
      <c r="B263" s="13">
        <v>110802</v>
      </c>
      <c r="C263" s="13">
        <v>419</v>
      </c>
      <c r="D263" s="13">
        <v>0.26839999999999997</v>
      </c>
      <c r="E263" s="13">
        <v>10.64</v>
      </c>
      <c r="F263" s="13">
        <v>7.99</v>
      </c>
      <c r="G263" s="13">
        <v>6.18</v>
      </c>
      <c r="H263" s="36" t="s">
        <v>112</v>
      </c>
      <c r="I263" s="13">
        <v>0.2</v>
      </c>
      <c r="J263" s="13">
        <v>7.3</v>
      </c>
      <c r="K263" s="13">
        <v>6867</v>
      </c>
    </row>
    <row r="264" spans="1:31" x14ac:dyDescent="0.3">
      <c r="A264" s="48">
        <v>38327</v>
      </c>
      <c r="B264" s="13">
        <v>110851</v>
      </c>
      <c r="C264" s="13">
        <v>1037</v>
      </c>
      <c r="D264" s="13">
        <v>0.66400000000000003</v>
      </c>
      <c r="E264" s="13">
        <v>9.2799999999999994</v>
      </c>
      <c r="F264" s="13">
        <v>7.93</v>
      </c>
      <c r="G264" s="13">
        <v>8.14</v>
      </c>
      <c r="H264" s="36" t="s">
        <v>112</v>
      </c>
      <c r="I264" s="13">
        <v>0.3</v>
      </c>
      <c r="J264" s="13">
        <v>7.8</v>
      </c>
      <c r="K264" s="13">
        <v>4884</v>
      </c>
    </row>
    <row r="265" spans="1:31" x14ac:dyDescent="0.3">
      <c r="A265" s="48">
        <v>38329</v>
      </c>
      <c r="B265" s="13">
        <v>102025</v>
      </c>
      <c r="C265" s="13">
        <v>559.1</v>
      </c>
      <c r="D265" s="13">
        <v>0.3579</v>
      </c>
      <c r="E265" s="13">
        <v>11.08</v>
      </c>
      <c r="F265" s="13">
        <v>7.81</v>
      </c>
      <c r="G265" s="13">
        <v>8.64</v>
      </c>
      <c r="H265" s="36" t="s">
        <v>112</v>
      </c>
      <c r="I265" s="13">
        <v>0.39</v>
      </c>
      <c r="J265" s="13">
        <v>61.5</v>
      </c>
      <c r="K265" s="13">
        <v>1455</v>
      </c>
    </row>
    <row r="266" spans="1:31" x14ac:dyDescent="0.3">
      <c r="A266" s="48">
        <v>38334</v>
      </c>
      <c r="B266" s="13">
        <v>111241</v>
      </c>
      <c r="C266" s="13">
        <v>926</v>
      </c>
      <c r="D266" s="13">
        <v>0.59260000000000002</v>
      </c>
      <c r="E266" s="13">
        <v>13.48</v>
      </c>
      <c r="F266" s="13">
        <v>7.82</v>
      </c>
      <c r="G266" s="13">
        <v>3.54</v>
      </c>
      <c r="H266" s="36" t="s">
        <v>112</v>
      </c>
      <c r="I266" s="13">
        <v>0.19</v>
      </c>
      <c r="J266" s="13">
        <v>7.6</v>
      </c>
      <c r="K266" s="13">
        <v>223</v>
      </c>
    </row>
    <row r="267" spans="1:31" x14ac:dyDescent="0.3">
      <c r="A267" s="48">
        <v>38337</v>
      </c>
      <c r="B267" s="13">
        <v>104640</v>
      </c>
      <c r="C267" s="13">
        <v>1095</v>
      </c>
      <c r="D267" s="13">
        <v>0.70099999999999996</v>
      </c>
      <c r="E267" s="13">
        <v>13.18</v>
      </c>
      <c r="F267" s="13">
        <v>7.94</v>
      </c>
      <c r="G267" s="13">
        <v>0.89</v>
      </c>
      <c r="H267" s="36" t="s">
        <v>112</v>
      </c>
      <c r="I267" s="13">
        <v>0.78</v>
      </c>
      <c r="J267" s="13">
        <v>7.4</v>
      </c>
      <c r="K267" s="13">
        <v>884</v>
      </c>
      <c r="L267" s="13">
        <f>AVERAGE(K263:K267)</f>
        <v>2862.6</v>
      </c>
      <c r="M267" s="38">
        <f>GEOMEAN(K263:K267)</f>
        <v>1572.6517581898163</v>
      </c>
      <c r="N267" s="45" t="s">
        <v>354</v>
      </c>
    </row>
    <row r="268" spans="1:31" x14ac:dyDescent="0.3">
      <c r="A268" s="48">
        <v>38356</v>
      </c>
      <c r="B268" s="13">
        <v>110525</v>
      </c>
      <c r="C268" s="13">
        <v>687.4</v>
      </c>
      <c r="D268" s="13">
        <v>0.43990000000000001</v>
      </c>
      <c r="E268" s="13">
        <v>11.54</v>
      </c>
      <c r="F268" s="13">
        <v>7.75</v>
      </c>
      <c r="G268" s="13">
        <v>8.36</v>
      </c>
      <c r="H268" s="36" t="s">
        <v>112</v>
      </c>
      <c r="I268" s="13">
        <v>0.5</v>
      </c>
      <c r="J268" s="13">
        <v>58.6</v>
      </c>
      <c r="K268" s="13">
        <v>4034</v>
      </c>
    </row>
    <row r="269" spans="1:31" x14ac:dyDescent="0.3">
      <c r="A269" s="48">
        <v>38362</v>
      </c>
      <c r="B269" s="13">
        <v>103953</v>
      </c>
      <c r="C269" s="13">
        <v>1188</v>
      </c>
      <c r="D269" s="13">
        <v>0.76100000000000001</v>
      </c>
      <c r="E269" s="13">
        <v>11</v>
      </c>
      <c r="F269" s="13">
        <v>7.9</v>
      </c>
      <c r="G269" s="13">
        <v>5.34</v>
      </c>
      <c r="H269" s="36" t="s">
        <v>112</v>
      </c>
      <c r="I269" s="13">
        <v>0.1</v>
      </c>
      <c r="J269" s="13">
        <v>7.9</v>
      </c>
      <c r="K269" s="13">
        <v>1515</v>
      </c>
    </row>
    <row r="270" spans="1:31" x14ac:dyDescent="0.3">
      <c r="A270" s="48">
        <v>38364</v>
      </c>
      <c r="B270" s="13">
        <v>102953</v>
      </c>
      <c r="C270" s="13">
        <v>626</v>
      </c>
      <c r="D270" s="13">
        <v>0.40099999999999997</v>
      </c>
      <c r="E270" s="13">
        <v>9.98</v>
      </c>
      <c r="F270" s="49">
        <v>7.8</v>
      </c>
      <c r="G270" s="13">
        <v>9.57</v>
      </c>
      <c r="H270" s="36" t="s">
        <v>112</v>
      </c>
      <c r="I270" s="13">
        <v>0.3</v>
      </c>
      <c r="J270" s="13">
        <v>8</v>
      </c>
      <c r="K270" s="13">
        <v>17329</v>
      </c>
    </row>
    <row r="271" spans="1:31" x14ac:dyDescent="0.3">
      <c r="A271" s="48">
        <v>38376</v>
      </c>
      <c r="B271" s="13">
        <v>105200</v>
      </c>
      <c r="C271" s="13">
        <v>2069</v>
      </c>
      <c r="D271" s="13">
        <v>1.3239999999999998</v>
      </c>
      <c r="E271" s="13">
        <v>13.24</v>
      </c>
      <c r="F271" s="49">
        <v>7.95</v>
      </c>
      <c r="G271" s="13">
        <v>0.14000000000000001</v>
      </c>
      <c r="H271" s="36" t="s">
        <v>112</v>
      </c>
      <c r="I271" s="13">
        <v>0.08</v>
      </c>
      <c r="J271" s="13">
        <v>7.4</v>
      </c>
      <c r="K271" s="13">
        <v>1067</v>
      </c>
    </row>
    <row r="272" spans="1:31" x14ac:dyDescent="0.3">
      <c r="A272" s="48">
        <v>38379</v>
      </c>
      <c r="B272" s="13">
        <v>103332</v>
      </c>
      <c r="C272" s="13">
        <v>1866</v>
      </c>
      <c r="D272" s="13">
        <v>1.194</v>
      </c>
      <c r="E272" s="13">
        <v>12.62</v>
      </c>
      <c r="F272" s="49">
        <v>7.73</v>
      </c>
      <c r="G272" s="13">
        <v>0.08</v>
      </c>
      <c r="H272" s="36" t="s">
        <v>112</v>
      </c>
      <c r="I272" s="13">
        <v>1.03</v>
      </c>
      <c r="J272" s="13">
        <v>7.3</v>
      </c>
      <c r="K272" s="13">
        <v>332</v>
      </c>
      <c r="L272" s="13">
        <f>AVERAGE(K268:K272)</f>
        <v>4855.3999999999996</v>
      </c>
      <c r="M272" s="38">
        <f>GEOMEAN(K268:K272)</f>
        <v>2064.6427063452816</v>
      </c>
      <c r="N272" s="45" t="s">
        <v>355</v>
      </c>
    </row>
    <row r="273" spans="1:31" x14ac:dyDescent="0.3">
      <c r="A273" s="48">
        <v>38385</v>
      </c>
      <c r="B273" s="13">
        <v>105940</v>
      </c>
      <c r="C273" s="13">
        <v>1839</v>
      </c>
      <c r="D273" s="13">
        <v>1.177</v>
      </c>
      <c r="E273" s="13">
        <v>12.77</v>
      </c>
      <c r="F273" s="49">
        <v>7.72</v>
      </c>
      <c r="G273" s="13">
        <v>1.02</v>
      </c>
      <c r="H273" s="36" t="s">
        <v>112</v>
      </c>
      <c r="I273" s="13">
        <v>0.25</v>
      </c>
      <c r="J273" s="13">
        <v>75.599999999999994</v>
      </c>
      <c r="K273" s="13">
        <v>457</v>
      </c>
    </row>
    <row r="274" spans="1:31" x14ac:dyDescent="0.3">
      <c r="A274" s="48">
        <v>38391</v>
      </c>
      <c r="B274" s="13">
        <v>105514</v>
      </c>
      <c r="C274" s="13">
        <v>1269</v>
      </c>
      <c r="D274" s="13">
        <v>0.81210000000000004</v>
      </c>
      <c r="E274" s="13">
        <v>10.84</v>
      </c>
      <c r="F274" s="49">
        <v>7.77</v>
      </c>
      <c r="G274" s="13">
        <v>6.53</v>
      </c>
      <c r="H274" s="36" t="s">
        <v>112</v>
      </c>
      <c r="I274" s="13">
        <v>0.02</v>
      </c>
      <c r="J274" s="13">
        <v>66</v>
      </c>
      <c r="K274" s="13">
        <v>1664</v>
      </c>
    </row>
    <row r="275" spans="1:31" x14ac:dyDescent="0.3">
      <c r="A275" s="48">
        <v>38398</v>
      </c>
      <c r="B275" s="13">
        <v>104958</v>
      </c>
      <c r="C275" s="13">
        <v>1098</v>
      </c>
      <c r="D275" s="13">
        <v>0.70300000000000007</v>
      </c>
      <c r="E275" s="13">
        <v>11.94</v>
      </c>
      <c r="F275" s="49">
        <v>8.01</v>
      </c>
      <c r="G275" s="13">
        <v>6.43</v>
      </c>
      <c r="H275" s="36" t="s">
        <v>112</v>
      </c>
      <c r="I275" s="13">
        <v>0.4</v>
      </c>
      <c r="J275" s="13">
        <v>7.8</v>
      </c>
      <c r="K275" s="13">
        <v>1785</v>
      </c>
    </row>
    <row r="276" spans="1:31" x14ac:dyDescent="0.3">
      <c r="A276" s="48">
        <v>38406</v>
      </c>
      <c r="B276" s="13">
        <v>101330</v>
      </c>
      <c r="C276" s="13">
        <v>1318</v>
      </c>
      <c r="D276" s="13">
        <v>0.84370000000000001</v>
      </c>
      <c r="E276" s="13">
        <v>15.55</v>
      </c>
      <c r="F276" s="49">
        <v>7.94</v>
      </c>
      <c r="G276" s="13">
        <v>3.39</v>
      </c>
      <c r="H276" s="36" t="s">
        <v>112</v>
      </c>
      <c r="I276" s="13">
        <v>0.73</v>
      </c>
      <c r="J276" s="13">
        <v>52.4</v>
      </c>
      <c r="K276" s="13">
        <v>275</v>
      </c>
    </row>
    <row r="277" spans="1:31" x14ac:dyDescent="0.3">
      <c r="A277" s="48">
        <v>38411</v>
      </c>
      <c r="B277" s="13">
        <v>114105</v>
      </c>
      <c r="C277" s="13">
        <v>1442</v>
      </c>
      <c r="D277" s="13">
        <v>0.92299999999999993</v>
      </c>
      <c r="E277" s="13">
        <v>14.22</v>
      </c>
      <c r="F277" s="49">
        <v>7.98</v>
      </c>
      <c r="G277" s="13">
        <v>5.62</v>
      </c>
      <c r="H277" s="36" t="s">
        <v>112</v>
      </c>
      <c r="I277" s="13">
        <v>0.3</v>
      </c>
      <c r="J277" s="13">
        <v>7.6</v>
      </c>
      <c r="K277" s="13">
        <v>1565</v>
      </c>
      <c r="L277" s="13">
        <f>AVERAGE(K273:K277)</f>
        <v>1149.2</v>
      </c>
      <c r="M277" s="38">
        <f>GEOMEAN(K273:K277)</f>
        <v>898.07158523826251</v>
      </c>
      <c r="N277" s="45" t="s">
        <v>356</v>
      </c>
    </row>
    <row r="278" spans="1:31" x14ac:dyDescent="0.3">
      <c r="A278" s="48">
        <v>38414</v>
      </c>
      <c r="B278" s="13">
        <v>105120</v>
      </c>
      <c r="C278" s="13">
        <v>1386</v>
      </c>
      <c r="D278" s="13">
        <v>0.8871</v>
      </c>
      <c r="E278" s="13">
        <v>14.02</v>
      </c>
      <c r="F278" s="49">
        <v>7.94</v>
      </c>
      <c r="G278" s="13">
        <v>0.95</v>
      </c>
      <c r="H278" s="36" t="s">
        <v>112</v>
      </c>
      <c r="I278" s="13">
        <v>0.42</v>
      </c>
      <c r="J278" s="13">
        <v>7.4</v>
      </c>
      <c r="K278" s="13">
        <v>109</v>
      </c>
    </row>
    <row r="279" spans="1:31" x14ac:dyDescent="0.3">
      <c r="A279" s="48">
        <v>38419</v>
      </c>
      <c r="B279" s="13">
        <v>104624</v>
      </c>
      <c r="C279" s="13">
        <v>1361</v>
      </c>
      <c r="D279" s="13">
        <v>0.87129999999999996</v>
      </c>
      <c r="E279" s="13">
        <v>15.54</v>
      </c>
      <c r="F279" s="49">
        <v>7.98</v>
      </c>
      <c r="G279" s="13">
        <v>3.84</v>
      </c>
      <c r="H279" s="36" t="s">
        <v>112</v>
      </c>
      <c r="I279" s="13">
        <v>0.48</v>
      </c>
      <c r="J279" s="13">
        <v>7.4</v>
      </c>
      <c r="K279" s="13">
        <v>598</v>
      </c>
      <c r="O279" s="28">
        <v>1.1000000000000001</v>
      </c>
      <c r="P279" s="28">
        <v>78.099999999999994</v>
      </c>
      <c r="Q279" s="28" t="s">
        <v>321</v>
      </c>
      <c r="R279" s="28" t="s">
        <v>321</v>
      </c>
      <c r="S279" s="28" t="s">
        <v>321</v>
      </c>
      <c r="T279" s="28" t="s">
        <v>321</v>
      </c>
      <c r="U279" s="28" t="s">
        <v>321</v>
      </c>
      <c r="V279" s="28">
        <v>2.2000000000000002</v>
      </c>
      <c r="W279" s="28" t="s">
        <v>321</v>
      </c>
      <c r="X279" s="28">
        <v>178</v>
      </c>
      <c r="Y279" s="28" t="s">
        <v>321</v>
      </c>
      <c r="Z279" s="28">
        <v>0.97</v>
      </c>
      <c r="AA279" s="28" t="s">
        <v>321</v>
      </c>
      <c r="AB279" s="28">
        <v>66</v>
      </c>
      <c r="AC279" s="28">
        <v>1.1000000000000001</v>
      </c>
      <c r="AD279" s="28">
        <v>450</v>
      </c>
      <c r="AE279" s="28" t="s">
        <v>321</v>
      </c>
    </row>
    <row r="280" spans="1:31" x14ac:dyDescent="0.3">
      <c r="A280" s="48">
        <v>38425</v>
      </c>
      <c r="B280" s="13">
        <v>105648</v>
      </c>
      <c r="C280" s="13">
        <v>1335</v>
      </c>
      <c r="D280" s="13">
        <v>0.85419999999999996</v>
      </c>
      <c r="E280" s="13">
        <v>15.96</v>
      </c>
      <c r="F280" s="49">
        <v>7.75</v>
      </c>
      <c r="G280" s="13">
        <v>2.82</v>
      </c>
      <c r="H280" s="36" t="s">
        <v>112</v>
      </c>
      <c r="I280" s="13">
        <v>0.76</v>
      </c>
      <c r="J280" s="13">
        <v>66.3</v>
      </c>
      <c r="K280" s="13">
        <v>836</v>
      </c>
    </row>
    <row r="281" spans="1:31" x14ac:dyDescent="0.3">
      <c r="A281" s="48">
        <v>38434</v>
      </c>
      <c r="B281" s="13">
        <v>104644</v>
      </c>
      <c r="C281" s="13">
        <v>1043</v>
      </c>
      <c r="D281" s="13">
        <v>0.66739999999999999</v>
      </c>
      <c r="E281" s="13">
        <v>10.78</v>
      </c>
      <c r="F281" s="49">
        <v>7.84</v>
      </c>
      <c r="G281" s="13">
        <v>5.53</v>
      </c>
      <c r="H281" s="36" t="s">
        <v>112</v>
      </c>
      <c r="I281" s="13">
        <v>0.09</v>
      </c>
      <c r="J281" s="13">
        <v>48.9</v>
      </c>
      <c r="K281" s="13">
        <v>5794</v>
      </c>
    </row>
    <row r="282" spans="1:31" x14ac:dyDescent="0.3">
      <c r="A282" s="48">
        <v>38442</v>
      </c>
      <c r="B282" s="13">
        <v>100910</v>
      </c>
      <c r="C282" s="13">
        <v>1194</v>
      </c>
      <c r="D282" s="13">
        <v>0.7641</v>
      </c>
      <c r="E282" s="13">
        <v>9.59</v>
      </c>
      <c r="F282" s="49">
        <v>7.77</v>
      </c>
      <c r="G282" s="13">
        <v>12.41</v>
      </c>
      <c r="H282" s="36" t="s">
        <v>112</v>
      </c>
      <c r="I282" s="13">
        <v>0.62</v>
      </c>
      <c r="J282" s="13">
        <v>7.3</v>
      </c>
      <c r="K282" s="13">
        <v>379</v>
      </c>
      <c r="L282" s="13">
        <f>AVERAGE(K278:K282)</f>
        <v>1543.2</v>
      </c>
      <c r="M282" s="38">
        <f>GEOMEAN(K278:K282)</f>
        <v>654.01894997557611</v>
      </c>
      <c r="N282" s="45" t="s">
        <v>360</v>
      </c>
    </row>
    <row r="283" spans="1:31" x14ac:dyDescent="0.3">
      <c r="A283" s="48">
        <v>38448</v>
      </c>
      <c r="B283" s="13">
        <v>105134</v>
      </c>
      <c r="C283" s="13">
        <v>1230</v>
      </c>
      <c r="D283" s="13">
        <v>0.78710000000000002</v>
      </c>
      <c r="E283" s="13">
        <v>9.66</v>
      </c>
      <c r="F283" s="49">
        <v>8.01</v>
      </c>
      <c r="G283" s="13">
        <v>15.39</v>
      </c>
      <c r="H283" s="36" t="s">
        <v>112</v>
      </c>
      <c r="I283" s="13">
        <v>0.94</v>
      </c>
      <c r="J283" s="13">
        <v>54.8</v>
      </c>
      <c r="K283" s="13">
        <v>160</v>
      </c>
    </row>
    <row r="284" spans="1:31" x14ac:dyDescent="0.3">
      <c r="A284" s="48">
        <v>38453</v>
      </c>
      <c r="B284" s="13">
        <v>111256</v>
      </c>
      <c r="C284" s="13">
        <v>1184</v>
      </c>
      <c r="D284" s="13">
        <v>0.75759999999999994</v>
      </c>
      <c r="E284" s="13">
        <v>9.07</v>
      </c>
      <c r="F284" s="49">
        <v>8.06</v>
      </c>
      <c r="G284" s="13">
        <v>18.46</v>
      </c>
      <c r="H284" s="36" t="s">
        <v>112</v>
      </c>
      <c r="I284" s="13">
        <v>0.28000000000000003</v>
      </c>
      <c r="J284" s="13">
        <v>81</v>
      </c>
      <c r="K284" s="13">
        <v>295</v>
      </c>
    </row>
    <row r="285" spans="1:31" x14ac:dyDescent="0.3">
      <c r="A285" s="48">
        <v>38454</v>
      </c>
      <c r="B285" s="13">
        <v>112129</v>
      </c>
      <c r="C285" s="13">
        <v>1313</v>
      </c>
      <c r="D285" s="13">
        <v>0.84029999999999994</v>
      </c>
      <c r="E285" s="13">
        <v>6.81</v>
      </c>
      <c r="F285" s="49">
        <v>7.85</v>
      </c>
      <c r="G285" s="13">
        <v>14.93</v>
      </c>
      <c r="H285" s="36" t="s">
        <v>112</v>
      </c>
      <c r="I285" s="13">
        <v>0.56000000000000005</v>
      </c>
      <c r="J285" s="13">
        <v>63.8</v>
      </c>
      <c r="K285" s="13">
        <v>583</v>
      </c>
    </row>
    <row r="286" spans="1:31" x14ac:dyDescent="0.3">
      <c r="A286" s="48">
        <v>38463</v>
      </c>
      <c r="B286" s="13">
        <v>111102</v>
      </c>
      <c r="C286" s="13">
        <v>1017</v>
      </c>
      <c r="D286" s="13">
        <v>0.65060000000000007</v>
      </c>
      <c r="E286" s="13">
        <v>7.56</v>
      </c>
      <c r="F286" s="49">
        <v>7.66</v>
      </c>
      <c r="G286" s="13">
        <v>16.079999999999998</v>
      </c>
      <c r="H286" s="36" t="s">
        <v>112</v>
      </c>
      <c r="I286" s="13">
        <v>0.48</v>
      </c>
      <c r="J286" s="13">
        <v>7.6</v>
      </c>
      <c r="K286" s="13">
        <v>3255</v>
      </c>
    </row>
    <row r="287" spans="1:31" x14ac:dyDescent="0.3">
      <c r="A287" s="48">
        <v>38467</v>
      </c>
      <c r="B287" s="13">
        <v>111520</v>
      </c>
      <c r="C287" s="13">
        <v>997.7</v>
      </c>
      <c r="D287" s="13">
        <v>0.63850000000000007</v>
      </c>
      <c r="E287" s="13">
        <v>8.93</v>
      </c>
      <c r="F287" s="49">
        <v>8.1300000000000008</v>
      </c>
      <c r="G287" s="13">
        <v>11.24</v>
      </c>
      <c r="H287" s="36" t="s">
        <v>112</v>
      </c>
      <c r="I287" s="13">
        <v>0.28000000000000003</v>
      </c>
      <c r="J287" s="13">
        <v>71.3</v>
      </c>
      <c r="K287" s="13">
        <v>763</v>
      </c>
      <c r="L287" s="13">
        <f>AVERAGE(K283:K287)</f>
        <v>1011.2</v>
      </c>
      <c r="M287" s="38">
        <f>GEOMEAN(K283:K287)</f>
        <v>584.70555092762004</v>
      </c>
      <c r="N287" s="45" t="s">
        <v>361</v>
      </c>
    </row>
    <row r="288" spans="1:31" x14ac:dyDescent="0.3">
      <c r="A288" s="48">
        <v>38475</v>
      </c>
      <c r="B288" s="13">
        <v>95321</v>
      </c>
      <c r="C288" s="13">
        <v>1129</v>
      </c>
      <c r="D288" s="13">
        <v>0.72250000000000003</v>
      </c>
      <c r="E288" s="13">
        <v>10.01</v>
      </c>
      <c r="F288" s="49">
        <v>8.0399999999999991</v>
      </c>
      <c r="G288" s="13">
        <v>8.1</v>
      </c>
      <c r="H288" s="36" t="s">
        <v>112</v>
      </c>
      <c r="I288" s="13">
        <v>0.23</v>
      </c>
      <c r="J288" s="13">
        <v>63.4</v>
      </c>
      <c r="K288" s="13">
        <v>591</v>
      </c>
    </row>
    <row r="289" spans="1:31" x14ac:dyDescent="0.3">
      <c r="A289" s="48">
        <v>38481</v>
      </c>
      <c r="B289" s="13">
        <v>115120</v>
      </c>
      <c r="C289" s="13">
        <v>1177</v>
      </c>
      <c r="D289" s="13">
        <v>0.753</v>
      </c>
      <c r="E289" s="13">
        <v>10.53</v>
      </c>
      <c r="F289" s="49">
        <v>8.06</v>
      </c>
      <c r="G289" s="13">
        <v>20</v>
      </c>
      <c r="H289" s="36" t="s">
        <v>112</v>
      </c>
      <c r="I289" s="13">
        <v>0.8</v>
      </c>
      <c r="J289" s="13">
        <v>7.7</v>
      </c>
      <c r="K289" s="13">
        <v>556</v>
      </c>
    </row>
    <row r="290" spans="1:31" x14ac:dyDescent="0.3">
      <c r="A290" s="48">
        <v>38490</v>
      </c>
      <c r="B290" s="13">
        <v>112224</v>
      </c>
      <c r="C290" s="13">
        <v>1070</v>
      </c>
      <c r="D290" s="13">
        <v>0.68500000000000005</v>
      </c>
      <c r="E290" s="13">
        <v>9.66</v>
      </c>
      <c r="F290" s="49">
        <v>8</v>
      </c>
      <c r="G290" s="13">
        <v>16.39</v>
      </c>
      <c r="H290" s="36" t="s">
        <v>112</v>
      </c>
      <c r="I290" s="13">
        <v>0.9</v>
      </c>
      <c r="J290" s="13">
        <v>7.6</v>
      </c>
      <c r="K290" s="13">
        <v>563</v>
      </c>
    </row>
    <row r="291" spans="1:31" x14ac:dyDescent="0.3">
      <c r="A291" s="48">
        <v>38496</v>
      </c>
      <c r="B291" s="13">
        <v>103602</v>
      </c>
      <c r="C291" s="13">
        <v>1111</v>
      </c>
      <c r="D291" s="13">
        <v>0.71120000000000005</v>
      </c>
      <c r="E291" s="13">
        <v>8.99</v>
      </c>
      <c r="F291" s="49">
        <v>7.89</v>
      </c>
      <c r="G291" s="13">
        <v>16.95</v>
      </c>
      <c r="H291" s="36" t="s">
        <v>112</v>
      </c>
      <c r="I291" s="13">
        <v>0.7</v>
      </c>
      <c r="J291" s="13">
        <v>7.5</v>
      </c>
      <c r="K291" s="13" t="s">
        <v>362</v>
      </c>
    </row>
    <row r="292" spans="1:31" x14ac:dyDescent="0.3">
      <c r="A292" s="48">
        <v>38498</v>
      </c>
      <c r="B292" s="13">
        <v>110143</v>
      </c>
      <c r="C292" s="13">
        <v>786.6</v>
      </c>
      <c r="D292" s="13">
        <v>0.50339999999999996</v>
      </c>
      <c r="E292" s="13">
        <v>8.39</v>
      </c>
      <c r="F292" s="49">
        <v>7.91</v>
      </c>
      <c r="G292" s="13">
        <v>17.170000000000002</v>
      </c>
      <c r="H292" s="36" t="s">
        <v>112</v>
      </c>
      <c r="I292" s="13">
        <v>0.75</v>
      </c>
      <c r="J292" s="13">
        <v>7.3</v>
      </c>
      <c r="K292" s="13">
        <v>364</v>
      </c>
      <c r="L292" s="13">
        <f>AVERAGE(K288:K292)</f>
        <v>518.5</v>
      </c>
      <c r="M292" s="38">
        <f>GEOMEAN(K288:K292)</f>
        <v>509.41064112714463</v>
      </c>
      <c r="N292" s="45" t="s">
        <v>363</v>
      </c>
    </row>
    <row r="293" spans="1:31" x14ac:dyDescent="0.3">
      <c r="A293" s="48">
        <v>38504</v>
      </c>
      <c r="B293" s="13">
        <v>104355</v>
      </c>
      <c r="C293" s="13">
        <v>1260</v>
      </c>
      <c r="D293" s="13">
        <v>0.80659999999999998</v>
      </c>
      <c r="E293" s="13">
        <v>9.2799999999999994</v>
      </c>
      <c r="F293" s="49">
        <v>8.0399999999999991</v>
      </c>
      <c r="G293" s="13">
        <v>18.87</v>
      </c>
      <c r="H293" s="36" t="s">
        <v>112</v>
      </c>
      <c r="I293" s="13">
        <v>0.76</v>
      </c>
      <c r="J293" s="13">
        <v>7.5</v>
      </c>
      <c r="K293" s="13">
        <v>1019</v>
      </c>
    </row>
    <row r="294" spans="1:31" x14ac:dyDescent="0.3">
      <c r="A294" s="48">
        <v>38509</v>
      </c>
      <c r="B294" s="13">
        <v>113751</v>
      </c>
      <c r="C294" s="13">
        <v>1339</v>
      </c>
      <c r="D294" s="13">
        <v>0.85680000000000001</v>
      </c>
      <c r="E294" s="13">
        <v>7.68</v>
      </c>
      <c r="F294" s="49">
        <v>8.0399999999999991</v>
      </c>
      <c r="G294" s="13">
        <v>23.42</v>
      </c>
      <c r="H294" s="36" t="s">
        <v>112</v>
      </c>
      <c r="I294" s="13">
        <v>0.33</v>
      </c>
      <c r="J294" s="13">
        <v>7.5</v>
      </c>
      <c r="K294" s="13">
        <v>789</v>
      </c>
    </row>
    <row r="295" spans="1:31" x14ac:dyDescent="0.3">
      <c r="A295" s="48">
        <v>38511</v>
      </c>
      <c r="B295" s="13">
        <v>103446</v>
      </c>
      <c r="C295" s="13">
        <v>1310</v>
      </c>
      <c r="D295" s="13">
        <v>0.83840000000000003</v>
      </c>
      <c r="E295" s="13">
        <v>6.98</v>
      </c>
      <c r="F295" s="49">
        <v>8.02</v>
      </c>
      <c r="G295" s="13">
        <v>23.76</v>
      </c>
      <c r="H295" s="36" t="s">
        <v>112</v>
      </c>
      <c r="I295" s="13">
        <v>0.26</v>
      </c>
      <c r="J295" s="13">
        <v>7.5</v>
      </c>
      <c r="K295" s="13">
        <v>644</v>
      </c>
    </row>
    <row r="296" spans="1:31" x14ac:dyDescent="0.3">
      <c r="A296" s="48">
        <v>38519</v>
      </c>
      <c r="B296" s="13">
        <v>101424</v>
      </c>
      <c r="C296" s="13">
        <v>1109</v>
      </c>
      <c r="D296" s="13">
        <v>0.71009999999999995</v>
      </c>
      <c r="E296" s="13">
        <v>6.92</v>
      </c>
      <c r="F296" s="49">
        <v>7.74</v>
      </c>
      <c r="G296" s="13">
        <v>19.559999999999999</v>
      </c>
      <c r="H296" s="36" t="s">
        <v>112</v>
      </c>
      <c r="I296" s="13">
        <v>0.85</v>
      </c>
      <c r="J296" s="13">
        <v>7.4</v>
      </c>
      <c r="K296" s="13">
        <v>1050</v>
      </c>
    </row>
    <row r="297" spans="1:31" x14ac:dyDescent="0.3">
      <c r="A297" s="48">
        <v>38525</v>
      </c>
      <c r="B297" s="13">
        <v>104019</v>
      </c>
      <c r="C297" s="13">
        <v>1533</v>
      </c>
      <c r="D297" s="13">
        <v>0.98099999999999998</v>
      </c>
      <c r="E297" s="13">
        <v>7.38</v>
      </c>
      <c r="F297" s="49">
        <v>7.95</v>
      </c>
      <c r="G297" s="13">
        <v>23.37</v>
      </c>
      <c r="H297" s="36" t="s">
        <v>112</v>
      </c>
      <c r="I297" s="13">
        <v>0.34</v>
      </c>
      <c r="J297" s="13">
        <v>7.7</v>
      </c>
      <c r="K297" s="13">
        <v>3255</v>
      </c>
      <c r="L297" s="13">
        <f>AVERAGE(K293:K297)</f>
        <v>1351.4</v>
      </c>
      <c r="M297" s="38">
        <f>GEOMEAN(K293:K297)</f>
        <v>1120.9221969164423</v>
      </c>
      <c r="N297" s="45" t="s">
        <v>364</v>
      </c>
    </row>
    <row r="298" spans="1:31" x14ac:dyDescent="0.3">
      <c r="A298" s="48">
        <v>38539</v>
      </c>
      <c r="B298" s="13">
        <v>102203</v>
      </c>
      <c r="C298" s="13">
        <v>956.2</v>
      </c>
      <c r="D298" s="13">
        <v>0.61199999999999999</v>
      </c>
      <c r="E298" s="13">
        <v>6.55</v>
      </c>
      <c r="F298" s="49">
        <v>7.97</v>
      </c>
      <c r="G298" s="13">
        <v>22.6</v>
      </c>
      <c r="H298" s="36" t="s">
        <v>112</v>
      </c>
      <c r="I298" s="13">
        <v>0.89</v>
      </c>
      <c r="J298" s="13">
        <v>7.1</v>
      </c>
      <c r="K298" s="13">
        <v>1529</v>
      </c>
    </row>
    <row r="299" spans="1:31" x14ac:dyDescent="0.3">
      <c r="A299" s="48">
        <v>38546</v>
      </c>
      <c r="B299" s="13">
        <v>104130</v>
      </c>
      <c r="C299" s="13">
        <v>504</v>
      </c>
      <c r="D299" s="13">
        <v>0.32250000000000001</v>
      </c>
      <c r="E299" s="13">
        <v>6.17</v>
      </c>
      <c r="F299" s="49">
        <v>7.79</v>
      </c>
      <c r="G299" s="13">
        <v>21.61</v>
      </c>
      <c r="H299" s="36" t="s">
        <v>112</v>
      </c>
      <c r="I299" s="13">
        <v>0.56999999999999995</v>
      </c>
      <c r="J299" s="13">
        <v>7.4</v>
      </c>
      <c r="K299" s="13">
        <v>6488</v>
      </c>
      <c r="O299" s="28">
        <v>1.2</v>
      </c>
      <c r="P299" s="28">
        <v>52.9</v>
      </c>
      <c r="Q299" s="28" t="s">
        <v>321</v>
      </c>
      <c r="R299" s="28" t="s">
        <v>321</v>
      </c>
      <c r="S299" s="28" t="s">
        <v>321</v>
      </c>
      <c r="T299" s="28" t="s">
        <v>321</v>
      </c>
      <c r="U299" s="28" t="s">
        <v>321</v>
      </c>
      <c r="V299" s="28">
        <v>3.9</v>
      </c>
      <c r="W299" s="28" t="s">
        <v>321</v>
      </c>
      <c r="X299" s="28">
        <v>21</v>
      </c>
      <c r="Y299" s="28" t="s">
        <v>321</v>
      </c>
      <c r="Z299" s="28">
        <v>0.5</v>
      </c>
      <c r="AA299" s="28" t="s">
        <v>321</v>
      </c>
      <c r="AB299" s="28">
        <v>3.8</v>
      </c>
      <c r="AC299" s="28" t="s">
        <v>321</v>
      </c>
      <c r="AD299" s="28">
        <v>65</v>
      </c>
      <c r="AE299" s="28" t="s">
        <v>321</v>
      </c>
    </row>
    <row r="300" spans="1:31" x14ac:dyDescent="0.3">
      <c r="A300" s="48">
        <v>38551</v>
      </c>
      <c r="B300" s="13">
        <v>100327</v>
      </c>
      <c r="C300" s="13">
        <v>459.5</v>
      </c>
      <c r="D300" s="13">
        <v>0.29409999999999997</v>
      </c>
      <c r="E300" s="13">
        <v>6.75</v>
      </c>
      <c r="F300" s="49">
        <v>7.91</v>
      </c>
      <c r="G300" s="13">
        <v>23.87</v>
      </c>
      <c r="H300" s="36" t="s">
        <v>112</v>
      </c>
      <c r="I300" s="13">
        <v>0.94</v>
      </c>
      <c r="J300" s="13">
        <v>7.5</v>
      </c>
      <c r="K300" s="13">
        <v>3784</v>
      </c>
    </row>
    <row r="301" spans="1:31" x14ac:dyDescent="0.3">
      <c r="A301" s="48">
        <v>38553</v>
      </c>
      <c r="B301" s="13">
        <v>102503</v>
      </c>
      <c r="C301" s="13">
        <v>798</v>
      </c>
      <c r="D301" s="13">
        <v>0.51070000000000004</v>
      </c>
      <c r="E301" s="13">
        <v>7.19</v>
      </c>
      <c r="F301" s="49">
        <v>7.97</v>
      </c>
      <c r="G301" s="13">
        <v>24.12</v>
      </c>
      <c r="H301" s="36" t="s">
        <v>112</v>
      </c>
      <c r="I301" s="13">
        <v>0.84</v>
      </c>
      <c r="J301" s="13">
        <v>7.6</v>
      </c>
      <c r="K301" s="13">
        <v>3441</v>
      </c>
    </row>
    <row r="302" spans="1:31" x14ac:dyDescent="0.3">
      <c r="A302" s="48">
        <v>38561</v>
      </c>
      <c r="B302" s="13">
        <v>101656</v>
      </c>
      <c r="C302" s="13">
        <v>613</v>
      </c>
      <c r="D302" s="13">
        <v>0.39200000000000002</v>
      </c>
      <c r="E302" s="13">
        <v>6.73</v>
      </c>
      <c r="F302" s="49">
        <v>7.9</v>
      </c>
      <c r="G302" s="13">
        <v>20.93</v>
      </c>
      <c r="H302" s="36" t="s">
        <v>112</v>
      </c>
      <c r="I302" s="13">
        <v>0.6</v>
      </c>
      <c r="J302" s="13">
        <v>7.8</v>
      </c>
      <c r="K302" s="13">
        <v>1281</v>
      </c>
      <c r="L302" s="13">
        <f>AVERAGE(K298:K302)</f>
        <v>3304.6</v>
      </c>
      <c r="M302" s="38">
        <f>GEOMEAN(K298:K302)</f>
        <v>2778.0537953901344</v>
      </c>
      <c r="N302" s="45" t="s">
        <v>366</v>
      </c>
    </row>
    <row r="303" spans="1:31" x14ac:dyDescent="0.3">
      <c r="A303" s="48">
        <v>38566</v>
      </c>
      <c r="B303" s="13">
        <v>101922</v>
      </c>
      <c r="C303" s="13">
        <v>883.6</v>
      </c>
      <c r="D303" s="13">
        <v>0.5655</v>
      </c>
      <c r="E303" s="13">
        <v>8.0299999999999994</v>
      </c>
      <c r="F303" s="49">
        <v>8.18</v>
      </c>
      <c r="G303" s="13">
        <v>24.03</v>
      </c>
      <c r="H303" s="36" t="s">
        <v>112</v>
      </c>
      <c r="I303" s="13">
        <v>0.38</v>
      </c>
      <c r="J303" s="13">
        <v>7.6</v>
      </c>
      <c r="K303" s="13">
        <v>432</v>
      </c>
    </row>
    <row r="304" spans="1:31" x14ac:dyDescent="0.3">
      <c r="A304" s="48">
        <v>38572</v>
      </c>
      <c r="B304" s="13">
        <v>110107</v>
      </c>
      <c r="C304" s="13">
        <v>929</v>
      </c>
      <c r="D304" s="13">
        <v>0.59399999999999997</v>
      </c>
      <c r="E304" s="13">
        <v>9.73</v>
      </c>
      <c r="F304" s="49">
        <v>8.2100000000000009</v>
      </c>
      <c r="G304" s="13">
        <v>24.39</v>
      </c>
      <c r="H304" s="36" t="s">
        <v>112</v>
      </c>
      <c r="I304" s="13">
        <v>0.4</v>
      </c>
      <c r="J304" s="13">
        <v>7.9</v>
      </c>
      <c r="K304" s="13">
        <v>719</v>
      </c>
    </row>
    <row r="305" spans="1:31" x14ac:dyDescent="0.3">
      <c r="A305" s="48">
        <v>38580</v>
      </c>
      <c r="B305" s="13">
        <v>95839</v>
      </c>
      <c r="C305" s="13">
        <v>738.4</v>
      </c>
      <c r="D305" s="13">
        <v>0.47260000000000002</v>
      </c>
      <c r="E305" s="13">
        <v>6.78</v>
      </c>
      <c r="F305" s="49">
        <v>8.0299999999999994</v>
      </c>
      <c r="G305" s="13">
        <v>21.96</v>
      </c>
      <c r="H305" s="36" t="s">
        <v>112</v>
      </c>
      <c r="I305" s="13">
        <v>0.36</v>
      </c>
      <c r="J305" s="13">
        <v>7.7</v>
      </c>
      <c r="K305" s="13">
        <v>3448</v>
      </c>
    </row>
    <row r="306" spans="1:31" x14ac:dyDescent="0.3">
      <c r="A306" s="48">
        <v>38586</v>
      </c>
      <c r="B306" s="13">
        <v>113712</v>
      </c>
      <c r="C306" s="13">
        <v>29</v>
      </c>
      <c r="D306" s="13">
        <v>1.9E-2</v>
      </c>
      <c r="E306" s="13">
        <v>7.8</v>
      </c>
      <c r="F306" s="49">
        <v>8.01</v>
      </c>
      <c r="G306" s="13">
        <v>23.92</v>
      </c>
      <c r="H306" s="36" t="s">
        <v>112</v>
      </c>
      <c r="I306" s="13">
        <v>0.2</v>
      </c>
      <c r="J306" s="13">
        <v>7.6</v>
      </c>
      <c r="K306" s="13">
        <v>318</v>
      </c>
    </row>
    <row r="307" spans="1:31" x14ac:dyDescent="0.3">
      <c r="A307" s="48">
        <v>38595</v>
      </c>
      <c r="B307" s="13">
        <v>95227</v>
      </c>
      <c r="C307" s="13">
        <v>354.2</v>
      </c>
      <c r="D307" s="13">
        <v>0.22670000000000001</v>
      </c>
      <c r="E307" s="13">
        <v>7.78</v>
      </c>
      <c r="F307" s="49">
        <v>7.96</v>
      </c>
      <c r="G307" s="13">
        <v>21.57</v>
      </c>
      <c r="H307" s="36" t="s">
        <v>112</v>
      </c>
      <c r="I307" s="13">
        <v>0.15</v>
      </c>
      <c r="J307" s="13">
        <v>7.7</v>
      </c>
      <c r="K307" s="13">
        <v>9804</v>
      </c>
      <c r="L307" s="13">
        <f>AVERAGE(K303:K307)</f>
        <v>2944.2</v>
      </c>
      <c r="M307" s="38">
        <f>GEOMEAN(K303:K307)</f>
        <v>1272.6883345328397</v>
      </c>
      <c r="N307" s="45" t="s">
        <v>367</v>
      </c>
    </row>
    <row r="308" spans="1:31" x14ac:dyDescent="0.3">
      <c r="A308" s="48">
        <v>38596</v>
      </c>
      <c r="B308" s="13">
        <v>104432</v>
      </c>
      <c r="C308" s="13">
        <v>588.6</v>
      </c>
      <c r="D308" s="13">
        <v>0.37669999999999998</v>
      </c>
      <c r="E308" s="13">
        <v>7.72</v>
      </c>
      <c r="F308" s="49">
        <v>8.0399999999999991</v>
      </c>
      <c r="G308" s="13">
        <v>21.05</v>
      </c>
      <c r="H308" s="36" t="s">
        <v>112</v>
      </c>
      <c r="I308" s="13">
        <v>0.36</v>
      </c>
      <c r="J308" s="13">
        <v>7.7</v>
      </c>
      <c r="K308" s="13">
        <v>1071</v>
      </c>
    </row>
    <row r="309" spans="1:31" x14ac:dyDescent="0.3">
      <c r="A309" s="48">
        <v>38602</v>
      </c>
      <c r="B309" s="13">
        <v>111130</v>
      </c>
      <c r="C309" s="13">
        <v>1112</v>
      </c>
      <c r="D309" s="13">
        <v>0.71199999999999997</v>
      </c>
      <c r="E309" s="13">
        <v>8.7200000000000006</v>
      </c>
      <c r="F309" s="49">
        <v>8.0399999999999991</v>
      </c>
      <c r="G309" s="13">
        <v>20.329999999999998</v>
      </c>
      <c r="H309" s="36" t="s">
        <v>112</v>
      </c>
      <c r="I309" s="13">
        <v>0.6</v>
      </c>
      <c r="J309" s="13">
        <v>7.8</v>
      </c>
      <c r="K309" s="13">
        <v>857</v>
      </c>
    </row>
    <row r="310" spans="1:31" x14ac:dyDescent="0.3">
      <c r="A310" s="48">
        <v>38607</v>
      </c>
      <c r="B310" s="13">
        <v>101208</v>
      </c>
      <c r="C310" s="13">
        <v>813.8</v>
      </c>
      <c r="D310" s="13">
        <v>0.52080000000000004</v>
      </c>
      <c r="E310" s="13">
        <v>8.16</v>
      </c>
      <c r="F310" s="49">
        <v>8.0299999999999994</v>
      </c>
      <c r="G310" s="13">
        <v>21.37</v>
      </c>
      <c r="H310" s="36" t="s">
        <v>112</v>
      </c>
      <c r="I310" s="13">
        <v>0.49</v>
      </c>
      <c r="J310" s="13">
        <v>7.9</v>
      </c>
      <c r="K310" s="13">
        <v>373</v>
      </c>
    </row>
    <row r="311" spans="1:31" x14ac:dyDescent="0.3">
      <c r="A311" s="48">
        <v>38615</v>
      </c>
      <c r="B311" s="13">
        <v>95638</v>
      </c>
      <c r="C311" s="13">
        <v>297.10000000000002</v>
      </c>
      <c r="D311" s="13">
        <v>0.19020000000000001</v>
      </c>
      <c r="E311" s="13">
        <v>7.82</v>
      </c>
      <c r="F311" s="49">
        <v>7.84</v>
      </c>
      <c r="G311" s="13">
        <v>20.55</v>
      </c>
      <c r="H311" s="36" t="s">
        <v>112</v>
      </c>
      <c r="I311" s="13">
        <v>0.56999999999999995</v>
      </c>
      <c r="J311" s="13">
        <v>7.9</v>
      </c>
      <c r="K311" s="13">
        <v>14136</v>
      </c>
    </row>
    <row r="312" spans="1:31" x14ac:dyDescent="0.3">
      <c r="A312" s="48">
        <v>38623</v>
      </c>
      <c r="B312" s="13">
        <v>95911</v>
      </c>
      <c r="C312" s="13">
        <v>766.9</v>
      </c>
      <c r="D312" s="13">
        <v>0.49080000000000001</v>
      </c>
      <c r="E312" s="13">
        <v>7.7</v>
      </c>
      <c r="F312" s="49">
        <v>8.02</v>
      </c>
      <c r="G312" s="13">
        <v>17.98</v>
      </c>
      <c r="H312" s="36" t="s">
        <v>112</v>
      </c>
      <c r="I312" s="13">
        <v>0.25</v>
      </c>
      <c r="J312" s="13">
        <v>7.7</v>
      </c>
      <c r="K312" s="13">
        <v>3255</v>
      </c>
      <c r="L312" s="13">
        <f>AVERAGE(K308:K312)</f>
        <v>3938.4</v>
      </c>
      <c r="M312" s="38">
        <f>GEOMEAN(K308:K312)</f>
        <v>1735.6866807049585</v>
      </c>
      <c r="N312" s="45" t="s">
        <v>368</v>
      </c>
    </row>
    <row r="313" spans="1:31" x14ac:dyDescent="0.3">
      <c r="A313" s="48">
        <v>38630</v>
      </c>
      <c r="B313" s="13">
        <v>104726</v>
      </c>
      <c r="C313" s="13">
        <v>1016</v>
      </c>
      <c r="D313" s="13">
        <v>0.65010000000000001</v>
      </c>
      <c r="E313" s="13">
        <v>7.69</v>
      </c>
      <c r="F313" s="49">
        <v>8.08</v>
      </c>
      <c r="G313" s="13">
        <v>20.239999999999998</v>
      </c>
      <c r="H313" s="36" t="s">
        <v>112</v>
      </c>
      <c r="I313" s="13">
        <v>0.41</v>
      </c>
      <c r="J313" s="13">
        <v>7.6</v>
      </c>
      <c r="K313" s="13">
        <v>313</v>
      </c>
    </row>
    <row r="314" spans="1:31" x14ac:dyDescent="0.3">
      <c r="A314" s="48">
        <v>38637</v>
      </c>
      <c r="B314" s="13">
        <v>93213</v>
      </c>
      <c r="C314" s="13">
        <v>1108</v>
      </c>
      <c r="D314" s="13">
        <v>0.70889999999999997</v>
      </c>
      <c r="E314" s="13">
        <v>8.32</v>
      </c>
      <c r="F314" s="49">
        <v>7.9</v>
      </c>
      <c r="G314" s="13">
        <v>15.49</v>
      </c>
      <c r="H314" s="36" t="s">
        <v>112</v>
      </c>
      <c r="I314" s="13">
        <v>0.39</v>
      </c>
      <c r="J314" s="13">
        <v>7.4</v>
      </c>
      <c r="K314" s="13">
        <v>474</v>
      </c>
    </row>
    <row r="315" spans="1:31" x14ac:dyDescent="0.3">
      <c r="A315" s="48">
        <v>38642</v>
      </c>
      <c r="B315" s="13">
        <v>114541</v>
      </c>
      <c r="C315" s="13">
        <v>1136</v>
      </c>
      <c r="D315" s="13">
        <v>0.72689999999999999</v>
      </c>
      <c r="E315" s="13">
        <v>9.02</v>
      </c>
      <c r="F315" s="49">
        <v>8.0500000000000007</v>
      </c>
      <c r="G315" s="13">
        <v>14.12</v>
      </c>
      <c r="H315" s="36" t="s">
        <v>112</v>
      </c>
      <c r="I315" s="13">
        <v>0.28999999999999998</v>
      </c>
      <c r="J315" s="13">
        <v>7.5</v>
      </c>
      <c r="K315" s="13">
        <v>52</v>
      </c>
    </row>
    <row r="316" spans="1:31" ht="14.15" customHeight="1" x14ac:dyDescent="0.3">
      <c r="A316" s="48">
        <v>38645</v>
      </c>
      <c r="B316" s="13">
        <v>114354</v>
      </c>
      <c r="C316" s="13">
        <v>1140</v>
      </c>
      <c r="D316" s="13">
        <v>0.72899999999999998</v>
      </c>
      <c r="E316" s="13">
        <v>9.59</v>
      </c>
      <c r="F316" s="49">
        <v>8.17</v>
      </c>
      <c r="G316" s="13">
        <v>13.84</v>
      </c>
      <c r="H316" s="36" t="s">
        <v>112</v>
      </c>
      <c r="I316" s="13">
        <v>0.2</v>
      </c>
      <c r="J316" s="13">
        <v>7.6</v>
      </c>
      <c r="K316" s="13">
        <v>171</v>
      </c>
    </row>
    <row r="317" spans="1:31" x14ac:dyDescent="0.3">
      <c r="A317" s="48">
        <v>38650</v>
      </c>
      <c r="B317" s="13">
        <v>110124</v>
      </c>
      <c r="C317" s="13">
        <v>615.4</v>
      </c>
      <c r="D317" s="13">
        <v>0.39389999999999997</v>
      </c>
      <c r="E317" s="13">
        <v>10.199999999999999</v>
      </c>
      <c r="F317" s="49">
        <v>8.08</v>
      </c>
      <c r="G317" s="13">
        <v>9.0299999999999994</v>
      </c>
      <c r="H317" s="36" t="s">
        <v>112</v>
      </c>
      <c r="I317" s="13">
        <v>0.13</v>
      </c>
      <c r="J317" s="13">
        <v>7.3</v>
      </c>
      <c r="K317" s="13">
        <v>1376</v>
      </c>
      <c r="L317" s="13">
        <f>AVERAGE(K313:K317)</f>
        <v>477.2</v>
      </c>
      <c r="M317" s="38">
        <f>GEOMEAN(K313:K317)</f>
        <v>283.00109337806936</v>
      </c>
      <c r="N317" s="45" t="s">
        <v>369</v>
      </c>
      <c r="O317" s="28" t="s">
        <v>321</v>
      </c>
      <c r="P317" s="28">
        <v>36</v>
      </c>
      <c r="Q317" s="28" t="s">
        <v>321</v>
      </c>
      <c r="R317" s="28" t="s">
        <v>321</v>
      </c>
      <c r="S317" s="28" t="s">
        <v>321</v>
      </c>
      <c r="T317" s="28" t="s">
        <v>321</v>
      </c>
      <c r="U317" s="28" t="s">
        <v>321</v>
      </c>
      <c r="V317" s="28" t="s">
        <v>321</v>
      </c>
      <c r="W317" s="28" t="s">
        <v>321</v>
      </c>
      <c r="X317" s="28">
        <v>61</v>
      </c>
      <c r="Y317" s="28" t="s">
        <v>321</v>
      </c>
      <c r="Z317" s="28">
        <v>0.8</v>
      </c>
      <c r="AA317" s="28" t="s">
        <v>321</v>
      </c>
      <c r="AB317" s="28">
        <v>24</v>
      </c>
      <c r="AC317" s="28">
        <v>0.2</v>
      </c>
      <c r="AD317" s="28">
        <v>212</v>
      </c>
      <c r="AE317" s="28" t="s">
        <v>321</v>
      </c>
    </row>
    <row r="318" spans="1:31" x14ac:dyDescent="0.3">
      <c r="A318" s="48">
        <v>38659</v>
      </c>
      <c r="B318" s="13">
        <v>114134</v>
      </c>
      <c r="C318" s="13">
        <v>855.3</v>
      </c>
      <c r="D318" s="13">
        <v>0.5474</v>
      </c>
      <c r="E318" s="13">
        <v>10.87</v>
      </c>
      <c r="F318" s="49">
        <v>7.78</v>
      </c>
      <c r="G318" s="13">
        <v>11.4</v>
      </c>
      <c r="H318" s="36" t="s">
        <v>112</v>
      </c>
      <c r="I318" s="13">
        <v>0.51</v>
      </c>
      <c r="J318" s="13">
        <v>7.4</v>
      </c>
      <c r="K318" s="13">
        <v>231</v>
      </c>
    </row>
    <row r="319" spans="1:31" x14ac:dyDescent="0.3">
      <c r="A319" s="48">
        <v>38663</v>
      </c>
      <c r="B319" s="13">
        <v>102400</v>
      </c>
      <c r="C319" s="13">
        <v>471.5</v>
      </c>
      <c r="D319" s="13">
        <v>0.30180000000000001</v>
      </c>
      <c r="E319" s="13">
        <v>9.0500000000000007</v>
      </c>
      <c r="F319" s="49">
        <v>7.76</v>
      </c>
      <c r="G319" s="13">
        <v>10.7</v>
      </c>
      <c r="H319" s="36" t="s">
        <v>112</v>
      </c>
      <c r="I319" s="13">
        <v>0.56000000000000005</v>
      </c>
      <c r="J319" s="13">
        <v>7.6</v>
      </c>
      <c r="K319" s="13">
        <v>3873</v>
      </c>
    </row>
    <row r="320" spans="1:31" x14ac:dyDescent="0.3">
      <c r="A320" s="48">
        <v>38665</v>
      </c>
      <c r="B320" s="13">
        <v>104423</v>
      </c>
      <c r="C320" s="13">
        <v>556.4</v>
      </c>
      <c r="D320" s="13">
        <v>0.35610000000000003</v>
      </c>
      <c r="E320" s="13">
        <v>7.29</v>
      </c>
      <c r="F320" s="49">
        <v>7.81</v>
      </c>
      <c r="G320" s="13">
        <v>15.27</v>
      </c>
      <c r="H320" s="36" t="s">
        <v>112</v>
      </c>
      <c r="I320" s="13">
        <v>0.23</v>
      </c>
      <c r="J320" s="13">
        <v>7.5</v>
      </c>
      <c r="K320" s="13">
        <v>1296</v>
      </c>
    </row>
    <row r="321" spans="1:14" x14ac:dyDescent="0.3">
      <c r="A321" s="48">
        <v>38670</v>
      </c>
      <c r="B321" s="13">
        <v>112635</v>
      </c>
      <c r="C321" s="13">
        <v>991</v>
      </c>
      <c r="D321" s="13">
        <v>0.63400000000000001</v>
      </c>
      <c r="E321" s="13">
        <v>8.77</v>
      </c>
      <c r="F321" s="49">
        <v>7.93</v>
      </c>
      <c r="G321" s="13">
        <v>9.0399999999999991</v>
      </c>
      <c r="H321" s="36" t="s">
        <v>112</v>
      </c>
      <c r="I321" s="13">
        <v>0.5</v>
      </c>
      <c r="J321" s="13">
        <v>7.5</v>
      </c>
      <c r="K321" s="13">
        <v>959</v>
      </c>
    </row>
    <row r="322" spans="1:14" x14ac:dyDescent="0.3">
      <c r="A322" s="48">
        <v>38686</v>
      </c>
      <c r="B322" s="13">
        <v>105100</v>
      </c>
      <c r="C322" s="13">
        <v>661.9</v>
      </c>
      <c r="D322" s="13">
        <v>0.42359999999999998</v>
      </c>
      <c r="E322" s="13">
        <v>10.4</v>
      </c>
      <c r="F322" s="13">
        <v>7.67</v>
      </c>
      <c r="G322" s="13">
        <v>4.1399999999999997</v>
      </c>
      <c r="H322" s="36" t="s">
        <v>112</v>
      </c>
      <c r="I322" s="13">
        <v>0.3</v>
      </c>
      <c r="J322" s="13">
        <v>6.9</v>
      </c>
      <c r="K322" s="13">
        <v>2359</v>
      </c>
      <c r="L322" s="13">
        <f>AVERAGE(K318:K322)</f>
        <v>1743.6</v>
      </c>
      <c r="M322" s="38">
        <f>GEOMEAN(K318:K322)</f>
        <v>1212.7246503004353</v>
      </c>
      <c r="N322" s="45" t="s">
        <v>370</v>
      </c>
    </row>
    <row r="323" spans="1:14" x14ac:dyDescent="0.3">
      <c r="A323" s="48">
        <v>38691</v>
      </c>
      <c r="B323" s="13">
        <v>111803</v>
      </c>
      <c r="C323" s="13">
        <v>1400</v>
      </c>
      <c r="D323" s="13">
        <v>0.89600000000000002</v>
      </c>
      <c r="E323" s="13">
        <v>12.96</v>
      </c>
      <c r="F323" s="49">
        <v>8.0399999999999991</v>
      </c>
      <c r="G323" s="13">
        <v>0.4</v>
      </c>
      <c r="H323" s="36" t="s">
        <v>112</v>
      </c>
      <c r="I323" s="13">
        <v>0.2</v>
      </c>
      <c r="J323" s="13">
        <v>7.6</v>
      </c>
      <c r="K323" s="13">
        <v>350</v>
      </c>
    </row>
    <row r="324" spans="1:14" x14ac:dyDescent="0.3">
      <c r="A324" s="48">
        <v>38694</v>
      </c>
      <c r="B324" s="13">
        <v>104809</v>
      </c>
      <c r="C324" s="13">
        <v>1848</v>
      </c>
      <c r="D324" s="13">
        <v>1.1830000000000001</v>
      </c>
      <c r="E324" s="13">
        <v>12.32</v>
      </c>
      <c r="F324" s="49">
        <v>8.01</v>
      </c>
      <c r="G324" s="13">
        <v>0.23</v>
      </c>
      <c r="H324" s="36" t="s">
        <v>112</v>
      </c>
      <c r="I324" s="13">
        <v>0.44</v>
      </c>
      <c r="J324" s="13">
        <v>7.4</v>
      </c>
      <c r="K324" s="13">
        <v>2481</v>
      </c>
    </row>
    <row r="325" spans="1:14" x14ac:dyDescent="0.3">
      <c r="A325" s="48">
        <v>38699</v>
      </c>
      <c r="B325" s="13">
        <v>101050</v>
      </c>
      <c r="C325" s="13">
        <v>1467</v>
      </c>
      <c r="D325" s="13">
        <v>0.93899999999999995</v>
      </c>
      <c r="E325" s="13">
        <v>12.45</v>
      </c>
      <c r="F325" s="49">
        <v>8.0500000000000007</v>
      </c>
      <c r="G325" s="13">
        <v>-0.12</v>
      </c>
      <c r="H325" s="36" t="s">
        <v>112</v>
      </c>
      <c r="I325" s="13">
        <v>0.12</v>
      </c>
      <c r="J325" s="13">
        <v>7.6</v>
      </c>
      <c r="K325" s="13">
        <v>504</v>
      </c>
    </row>
    <row r="326" spans="1:14" x14ac:dyDescent="0.3">
      <c r="A326" s="48">
        <v>38701</v>
      </c>
      <c r="B326" s="13">
        <v>93717</v>
      </c>
      <c r="C326" s="13">
        <v>2433</v>
      </c>
      <c r="D326" s="13">
        <v>1.5569999999999999</v>
      </c>
      <c r="E326" s="13">
        <v>13.18</v>
      </c>
      <c r="F326" s="49">
        <v>7.65</v>
      </c>
      <c r="G326" s="13">
        <v>-0.23</v>
      </c>
      <c r="H326" s="36" t="s">
        <v>112</v>
      </c>
      <c r="I326" s="13">
        <v>7.0000000000000007E-2</v>
      </c>
      <c r="J326" s="13">
        <v>7.4</v>
      </c>
      <c r="K326" s="13">
        <v>7270</v>
      </c>
    </row>
    <row r="327" spans="1:14" x14ac:dyDescent="0.3">
      <c r="A327" s="48">
        <v>38706</v>
      </c>
      <c r="C327" s="13" t="s">
        <v>286</v>
      </c>
      <c r="L327" s="13">
        <f>AVERAGE(K323:K327)</f>
        <v>2651.25</v>
      </c>
      <c r="M327" s="38">
        <f>GEOMEAN(K323:K327)</f>
        <v>1335.5647220931951</v>
      </c>
      <c r="N327" s="45" t="s">
        <v>371</v>
      </c>
    </row>
    <row r="328" spans="1:14" x14ac:dyDescent="0.3">
      <c r="A328" s="48">
        <v>38729</v>
      </c>
      <c r="B328" s="13">
        <v>111204</v>
      </c>
      <c r="C328" s="13">
        <v>917.1</v>
      </c>
      <c r="D328" s="13">
        <v>0.58689999999999998</v>
      </c>
      <c r="E328" s="13">
        <v>12.68</v>
      </c>
      <c r="F328" s="49">
        <v>7.95</v>
      </c>
      <c r="G328" s="13">
        <v>4.66</v>
      </c>
      <c r="H328" s="36" t="s">
        <v>112</v>
      </c>
      <c r="I328" s="13">
        <v>0.39</v>
      </c>
      <c r="J328" s="13">
        <v>7.5</v>
      </c>
      <c r="K328" s="13">
        <v>3076</v>
      </c>
    </row>
    <row r="329" spans="1:14" x14ac:dyDescent="0.3">
      <c r="A329" s="48">
        <v>38734</v>
      </c>
      <c r="B329" s="13">
        <v>110426</v>
      </c>
      <c r="C329" s="13">
        <v>835</v>
      </c>
      <c r="D329" s="13">
        <v>0.53500000000000003</v>
      </c>
      <c r="E329" s="13">
        <v>10.3</v>
      </c>
      <c r="F329" s="49">
        <v>7.88</v>
      </c>
      <c r="G329" s="13">
        <v>7.65</v>
      </c>
      <c r="H329" s="36" t="s">
        <v>112</v>
      </c>
      <c r="I329" s="13">
        <v>0.6</v>
      </c>
      <c r="J329" s="13">
        <v>7.2</v>
      </c>
      <c r="K329" s="13">
        <v>19863</v>
      </c>
    </row>
    <row r="330" spans="1:14" x14ac:dyDescent="0.3">
      <c r="A330" s="48">
        <v>38736</v>
      </c>
      <c r="B330" s="13">
        <v>112438</v>
      </c>
      <c r="C330" s="13">
        <v>2968</v>
      </c>
      <c r="D330" s="13">
        <v>1.9</v>
      </c>
      <c r="E330" s="13">
        <v>13.09</v>
      </c>
      <c r="F330" s="49">
        <v>7.91</v>
      </c>
      <c r="G330" s="13">
        <v>3.67</v>
      </c>
      <c r="H330" s="36" t="s">
        <v>112</v>
      </c>
      <c r="I330" s="13">
        <v>0.9</v>
      </c>
      <c r="J330" s="13">
        <v>7.6</v>
      </c>
      <c r="K330" s="13">
        <v>1236</v>
      </c>
    </row>
    <row r="331" spans="1:14" x14ac:dyDescent="0.3">
      <c r="A331" s="48">
        <v>38741</v>
      </c>
      <c r="B331" s="13">
        <v>105719</v>
      </c>
      <c r="C331" s="13">
        <v>1227</v>
      </c>
      <c r="D331" s="13">
        <v>0.78549999999999998</v>
      </c>
      <c r="E331" s="13">
        <v>13.35</v>
      </c>
      <c r="F331" s="49">
        <v>8.0299999999999994</v>
      </c>
      <c r="G331" s="13">
        <v>4.2</v>
      </c>
      <c r="H331" s="36" t="s">
        <v>112</v>
      </c>
      <c r="I331" s="13">
        <v>0.68</v>
      </c>
      <c r="J331" s="13">
        <v>7.3</v>
      </c>
      <c r="K331" s="13">
        <v>122</v>
      </c>
    </row>
    <row r="332" spans="1:14" x14ac:dyDescent="0.3">
      <c r="A332" s="48">
        <v>38748</v>
      </c>
      <c r="B332" s="13">
        <v>113449</v>
      </c>
      <c r="C332" s="13">
        <v>1055</v>
      </c>
      <c r="D332" s="13">
        <v>0.67530000000000001</v>
      </c>
      <c r="E332" s="13">
        <v>13.13</v>
      </c>
      <c r="F332" s="49">
        <v>8.0399999999999991</v>
      </c>
      <c r="G332" s="13">
        <v>4.7699999999999996</v>
      </c>
      <c r="H332" s="36" t="s">
        <v>112</v>
      </c>
      <c r="I332" s="13">
        <v>0.05</v>
      </c>
      <c r="J332" s="13">
        <v>7.5</v>
      </c>
      <c r="K332" s="13">
        <v>373</v>
      </c>
      <c r="L332" s="13">
        <f>AVERAGE(K328:K332)</f>
        <v>4934</v>
      </c>
      <c r="M332" s="38">
        <f>GEOMEAN(K328:K332)</f>
        <v>1280.0403544396024</v>
      </c>
      <c r="N332" s="45" t="s">
        <v>372</v>
      </c>
    </row>
    <row r="333" spans="1:14" x14ac:dyDescent="0.3">
      <c r="A333" s="48">
        <v>38749</v>
      </c>
      <c r="B333" s="13">
        <v>103112</v>
      </c>
      <c r="C333" s="13">
        <v>1118</v>
      </c>
      <c r="D333" s="13">
        <v>0.71540000000000004</v>
      </c>
      <c r="E333" s="13">
        <v>13.22</v>
      </c>
      <c r="F333" s="49">
        <v>8.1300000000000008</v>
      </c>
      <c r="G333" s="13">
        <v>4.12</v>
      </c>
      <c r="H333" s="36" t="s">
        <v>112</v>
      </c>
      <c r="I333" s="13">
        <v>0.25</v>
      </c>
      <c r="J333" s="13">
        <v>7.6</v>
      </c>
      <c r="K333" s="13">
        <v>1421</v>
      </c>
    </row>
    <row r="334" spans="1:14" x14ac:dyDescent="0.3">
      <c r="A334" s="48">
        <v>38757</v>
      </c>
      <c r="B334" s="13">
        <v>93036</v>
      </c>
      <c r="C334" s="13">
        <v>1172</v>
      </c>
      <c r="D334" s="13">
        <v>0.75</v>
      </c>
      <c r="E334" s="13">
        <v>11.99</v>
      </c>
      <c r="F334" s="49">
        <v>8.5500000000000007</v>
      </c>
      <c r="G334" s="13">
        <v>0.31</v>
      </c>
      <c r="H334" s="36" t="s">
        <v>112</v>
      </c>
      <c r="I334" s="13">
        <v>0.5</v>
      </c>
      <c r="J334" s="13">
        <v>7.6</v>
      </c>
      <c r="K334" s="13">
        <v>393</v>
      </c>
    </row>
    <row r="335" spans="1:14" x14ac:dyDescent="0.3">
      <c r="A335" s="48">
        <v>38761</v>
      </c>
      <c r="B335" s="13">
        <v>111128</v>
      </c>
      <c r="C335" s="13">
        <v>1331</v>
      </c>
      <c r="D335" s="13">
        <v>0.85199999999999998</v>
      </c>
      <c r="E335" s="13">
        <v>15.22</v>
      </c>
      <c r="F335" s="49">
        <v>8.17</v>
      </c>
      <c r="G335" s="13">
        <v>0.59</v>
      </c>
      <c r="H335" s="36" t="s">
        <v>112</v>
      </c>
      <c r="I335" s="13">
        <v>0</v>
      </c>
      <c r="J335" s="13">
        <v>7.5</v>
      </c>
      <c r="K335" s="13">
        <v>771</v>
      </c>
    </row>
    <row r="336" spans="1:14" x14ac:dyDescent="0.3">
      <c r="A336" s="48">
        <v>38769</v>
      </c>
      <c r="B336" s="13">
        <v>103043</v>
      </c>
      <c r="C336" s="13">
        <v>1177</v>
      </c>
      <c r="D336" s="13">
        <v>0.75349999999999995</v>
      </c>
      <c r="E336" s="13">
        <v>13.29</v>
      </c>
      <c r="F336" s="49">
        <v>8.56</v>
      </c>
      <c r="G336" s="13">
        <v>0.63</v>
      </c>
      <c r="H336" s="36" t="s">
        <v>112</v>
      </c>
      <c r="I336" s="13">
        <v>0.37</v>
      </c>
      <c r="J336" s="13">
        <v>7.5</v>
      </c>
      <c r="K336" s="13">
        <v>472</v>
      </c>
    </row>
    <row r="337" spans="1:31" x14ac:dyDescent="0.3">
      <c r="A337" s="48">
        <v>38771</v>
      </c>
      <c r="B337" s="13">
        <v>111103</v>
      </c>
      <c r="C337" s="13">
        <v>1177</v>
      </c>
      <c r="D337" s="13">
        <v>0.753</v>
      </c>
      <c r="E337" s="13">
        <v>12.86</v>
      </c>
      <c r="F337" s="49">
        <v>8.4</v>
      </c>
      <c r="G337" s="13">
        <v>2.98</v>
      </c>
      <c r="H337" s="36" t="s">
        <v>112</v>
      </c>
      <c r="I337" s="13">
        <v>0.3</v>
      </c>
      <c r="J337" s="13">
        <v>7.7</v>
      </c>
      <c r="K337" s="13">
        <v>644</v>
      </c>
      <c r="L337" s="13">
        <f>AVERAGE(K333:K337)</f>
        <v>740.2</v>
      </c>
      <c r="M337" s="38">
        <f>GEOMEAN(K333:K337)</f>
        <v>665.84596835422155</v>
      </c>
      <c r="N337" s="45" t="s">
        <v>373</v>
      </c>
    </row>
    <row r="338" spans="1:31" x14ac:dyDescent="0.3">
      <c r="A338" s="48">
        <v>38777</v>
      </c>
      <c r="B338" s="13">
        <v>114125</v>
      </c>
      <c r="C338" s="13">
        <v>1190</v>
      </c>
      <c r="D338" s="13">
        <v>0.76180000000000003</v>
      </c>
      <c r="E338" s="13">
        <v>15.82</v>
      </c>
      <c r="F338" s="49">
        <v>7.96</v>
      </c>
      <c r="G338" s="13">
        <v>6.39</v>
      </c>
      <c r="H338" s="36" t="s">
        <v>112</v>
      </c>
      <c r="I338" s="13">
        <v>0.82</v>
      </c>
      <c r="J338" s="13">
        <v>7.5</v>
      </c>
      <c r="K338" s="13">
        <v>697</v>
      </c>
    </row>
    <row r="339" spans="1:31" x14ac:dyDescent="0.3">
      <c r="A339" s="48">
        <v>38785</v>
      </c>
      <c r="B339" s="13">
        <v>104626</v>
      </c>
      <c r="C339" s="13">
        <v>599.70000000000005</v>
      </c>
      <c r="D339" s="13">
        <v>0.38379999999999997</v>
      </c>
      <c r="E339" s="13">
        <v>10.4</v>
      </c>
      <c r="F339" s="49">
        <v>8.34</v>
      </c>
      <c r="G339" s="13">
        <v>8.2200000000000006</v>
      </c>
      <c r="H339" s="36" t="s">
        <v>112</v>
      </c>
      <c r="I339" s="13">
        <v>0.28000000000000003</v>
      </c>
      <c r="J339" s="13">
        <v>7.3</v>
      </c>
      <c r="K339" s="13">
        <v>12997</v>
      </c>
    </row>
    <row r="340" spans="1:31" x14ac:dyDescent="0.3">
      <c r="A340" s="48">
        <v>38790</v>
      </c>
      <c r="B340" s="13">
        <v>102939</v>
      </c>
      <c r="C340" s="13">
        <v>593.1</v>
      </c>
      <c r="D340" s="13">
        <v>0.37959999999999999</v>
      </c>
      <c r="E340" s="13">
        <v>10.99</v>
      </c>
      <c r="F340" s="49">
        <v>8.0299999999999994</v>
      </c>
      <c r="G340" s="13">
        <v>7.07</v>
      </c>
      <c r="H340" s="36" t="s">
        <v>112</v>
      </c>
      <c r="I340" s="13">
        <v>0.99</v>
      </c>
      <c r="J340" s="13">
        <v>7.2</v>
      </c>
      <c r="O340" s="28">
        <v>1.5</v>
      </c>
      <c r="P340" s="28">
        <v>54.1</v>
      </c>
      <c r="Q340" s="28" t="s">
        <v>321</v>
      </c>
      <c r="R340" s="28" t="s">
        <v>321</v>
      </c>
      <c r="S340" s="28" t="s">
        <v>321</v>
      </c>
      <c r="T340" s="28" t="s">
        <v>321</v>
      </c>
      <c r="U340" s="28" t="s">
        <v>321</v>
      </c>
      <c r="V340" s="28" t="s">
        <v>321</v>
      </c>
      <c r="W340" s="28" t="s">
        <v>321</v>
      </c>
      <c r="X340" s="28">
        <v>79</v>
      </c>
      <c r="Y340" s="28" t="s">
        <v>321</v>
      </c>
      <c r="Z340" s="28">
        <v>0.9</v>
      </c>
      <c r="AA340" s="28" t="s">
        <v>321</v>
      </c>
      <c r="AB340" s="28">
        <v>32</v>
      </c>
      <c r="AC340" s="28" t="s">
        <v>321</v>
      </c>
      <c r="AD340" s="28">
        <v>306</v>
      </c>
      <c r="AE340" s="28" t="s">
        <v>321</v>
      </c>
    </row>
    <row r="341" spans="1:31" x14ac:dyDescent="0.3">
      <c r="A341" s="48">
        <v>38798</v>
      </c>
      <c r="B341" s="13">
        <v>105633</v>
      </c>
      <c r="C341" s="13">
        <v>1325</v>
      </c>
      <c r="D341" s="13">
        <v>0.84809999999999997</v>
      </c>
      <c r="E341" s="13">
        <v>13.18</v>
      </c>
      <c r="F341" s="49">
        <v>8.43</v>
      </c>
      <c r="G341" s="13">
        <v>2.81</v>
      </c>
      <c r="H341" s="36" t="s">
        <v>112</v>
      </c>
      <c r="I341" s="13">
        <v>0.52</v>
      </c>
      <c r="J341" s="13">
        <v>7.3</v>
      </c>
      <c r="K341" s="13">
        <v>158</v>
      </c>
    </row>
    <row r="342" spans="1:31" x14ac:dyDescent="0.3">
      <c r="A342" s="48">
        <v>38806</v>
      </c>
      <c r="B342" s="13">
        <v>103352</v>
      </c>
      <c r="C342" s="13">
        <v>1254</v>
      </c>
      <c r="D342" s="13">
        <v>0.80220000000000002</v>
      </c>
      <c r="E342" s="13">
        <v>13.48</v>
      </c>
      <c r="F342" s="49">
        <v>8.15</v>
      </c>
      <c r="G342" s="13">
        <v>9.09</v>
      </c>
      <c r="H342" s="36" t="s">
        <v>112</v>
      </c>
      <c r="I342" s="13">
        <v>0.02</v>
      </c>
      <c r="J342" s="13">
        <v>7.4</v>
      </c>
      <c r="K342" s="13">
        <v>712</v>
      </c>
      <c r="L342" s="13">
        <f>AVERAGE(K338:K342)</f>
        <v>3641</v>
      </c>
      <c r="M342" s="38">
        <f>GEOMEAN(K338:K342)</f>
        <v>1004.7389635007437</v>
      </c>
      <c r="N342" s="45" t="s">
        <v>374</v>
      </c>
    </row>
    <row r="343" spans="1:31" x14ac:dyDescent="0.3">
      <c r="A343" s="48">
        <v>38811</v>
      </c>
      <c r="B343" s="13">
        <v>105109</v>
      </c>
      <c r="C343" s="13">
        <v>846.4</v>
      </c>
      <c r="D343" s="13">
        <v>0.54169999999999996</v>
      </c>
      <c r="E343" s="13">
        <v>11.09</v>
      </c>
      <c r="F343" s="49">
        <v>8.07</v>
      </c>
      <c r="G343" s="13">
        <v>7.8</v>
      </c>
      <c r="H343" s="36" t="s">
        <v>112</v>
      </c>
      <c r="I343" s="13">
        <v>0.38</v>
      </c>
      <c r="J343" s="13">
        <v>7.1</v>
      </c>
      <c r="K343" s="13">
        <v>1259</v>
      </c>
    </row>
    <row r="344" spans="1:31" x14ac:dyDescent="0.3">
      <c r="A344" s="48">
        <v>38817</v>
      </c>
      <c r="B344" s="13">
        <v>122640</v>
      </c>
      <c r="C344" s="13">
        <v>1043</v>
      </c>
      <c r="D344" s="13">
        <v>0.66779999999999995</v>
      </c>
      <c r="E344" s="13">
        <v>12.61</v>
      </c>
      <c r="F344" s="49">
        <v>8.56</v>
      </c>
      <c r="G344" s="13">
        <v>11.81</v>
      </c>
      <c r="H344" s="36" t="s">
        <v>112</v>
      </c>
      <c r="I344" s="13">
        <v>0.57999999999999996</v>
      </c>
      <c r="J344" s="13">
        <v>7.9</v>
      </c>
      <c r="K344" s="13">
        <v>404</v>
      </c>
    </row>
    <row r="345" spans="1:31" x14ac:dyDescent="0.3">
      <c r="A345" s="48">
        <v>38819</v>
      </c>
      <c r="B345" s="13">
        <v>105254</v>
      </c>
      <c r="C345" s="13">
        <v>1084</v>
      </c>
      <c r="D345" s="13">
        <v>0.69399999999999995</v>
      </c>
      <c r="E345" s="13">
        <v>9.93</v>
      </c>
      <c r="F345" s="49">
        <v>8.0399999999999991</v>
      </c>
      <c r="G345" s="13">
        <v>14.8</v>
      </c>
      <c r="H345" s="36" t="s">
        <v>112</v>
      </c>
      <c r="I345" s="13">
        <v>0.4</v>
      </c>
      <c r="J345" s="13">
        <v>7.7</v>
      </c>
      <c r="K345" s="13">
        <v>605</v>
      </c>
    </row>
    <row r="346" spans="1:31" x14ac:dyDescent="0.3">
      <c r="A346" s="48">
        <v>38827</v>
      </c>
      <c r="B346" s="13">
        <v>102655</v>
      </c>
      <c r="C346" s="13">
        <v>1016</v>
      </c>
      <c r="D346" s="13">
        <v>0.65059999999999996</v>
      </c>
      <c r="E346" s="13">
        <v>8.51</v>
      </c>
      <c r="F346" s="49">
        <v>7.89</v>
      </c>
      <c r="G346" s="13">
        <v>15.56</v>
      </c>
      <c r="H346" s="36" t="s">
        <v>112</v>
      </c>
      <c r="I346" s="13">
        <v>0.37</v>
      </c>
      <c r="J346" s="13">
        <v>7.6</v>
      </c>
      <c r="K346" s="13">
        <v>1553</v>
      </c>
    </row>
    <row r="347" spans="1:31" x14ac:dyDescent="0.3">
      <c r="A347" s="48">
        <v>38831</v>
      </c>
      <c r="B347" s="13">
        <v>111126</v>
      </c>
      <c r="C347" s="13">
        <v>1044</v>
      </c>
      <c r="D347" s="13">
        <v>0.66790000000000005</v>
      </c>
      <c r="E347" s="13">
        <v>11.16</v>
      </c>
      <c r="F347" s="49">
        <v>8.14</v>
      </c>
      <c r="G347" s="13">
        <v>14.81</v>
      </c>
      <c r="H347" s="36" t="s">
        <v>112</v>
      </c>
      <c r="I347" s="13">
        <v>0.25</v>
      </c>
      <c r="J347" s="13">
        <v>7.5</v>
      </c>
      <c r="K347" s="13">
        <v>1935</v>
      </c>
      <c r="L347" s="13">
        <f>AVERAGE(K343:K347)</f>
        <v>1151.2</v>
      </c>
      <c r="M347" s="38">
        <f>GEOMEAN(K343:K347)</f>
        <v>984.47111681871161</v>
      </c>
      <c r="N347" s="45" t="s">
        <v>375</v>
      </c>
    </row>
    <row r="348" spans="1:31" x14ac:dyDescent="0.3">
      <c r="A348" s="48">
        <v>38845</v>
      </c>
      <c r="B348" s="13">
        <v>105828</v>
      </c>
      <c r="C348" s="13">
        <v>1107</v>
      </c>
      <c r="D348" s="13">
        <v>0.70850000000000002</v>
      </c>
      <c r="E348" s="13">
        <v>9.4499999999999993</v>
      </c>
      <c r="F348" s="49">
        <v>8.0500000000000007</v>
      </c>
      <c r="G348" s="13">
        <v>14.34</v>
      </c>
      <c r="H348" s="36" t="s">
        <v>112</v>
      </c>
      <c r="I348" s="13">
        <v>0.38</v>
      </c>
      <c r="J348" s="13">
        <v>7.1</v>
      </c>
      <c r="K348" s="13">
        <v>426</v>
      </c>
    </row>
    <row r="349" spans="1:31" x14ac:dyDescent="0.3">
      <c r="A349" s="48">
        <v>38854</v>
      </c>
      <c r="B349" s="13">
        <v>110400</v>
      </c>
      <c r="C349" s="13">
        <v>935</v>
      </c>
      <c r="D349" s="13">
        <v>0.59799999999999998</v>
      </c>
      <c r="E349" s="13">
        <v>8.9600000000000009</v>
      </c>
      <c r="F349" s="49">
        <v>8.26</v>
      </c>
      <c r="G349" s="13">
        <v>14.04</v>
      </c>
      <c r="H349" s="36" t="s">
        <v>112</v>
      </c>
      <c r="I349" s="13">
        <v>0</v>
      </c>
      <c r="J349" s="13">
        <v>7.7</v>
      </c>
      <c r="K349" s="13">
        <v>657</v>
      </c>
    </row>
    <row r="350" spans="1:31" x14ac:dyDescent="0.3">
      <c r="A350" s="48">
        <v>38855</v>
      </c>
      <c r="B350" s="13">
        <v>110113</v>
      </c>
      <c r="C350" s="13">
        <v>456.3</v>
      </c>
      <c r="D350" s="13">
        <v>0.29199999999999998</v>
      </c>
      <c r="E350" s="13">
        <v>8.91</v>
      </c>
      <c r="F350" s="49">
        <v>8.07</v>
      </c>
      <c r="G350" s="13">
        <v>14.02</v>
      </c>
      <c r="H350" s="36" t="s">
        <v>112</v>
      </c>
      <c r="I350" s="13">
        <v>0.12</v>
      </c>
      <c r="J350" s="13">
        <v>7.4</v>
      </c>
      <c r="K350" s="13">
        <v>14136</v>
      </c>
    </row>
    <row r="351" spans="1:31" x14ac:dyDescent="0.3">
      <c r="A351" s="48">
        <v>38862</v>
      </c>
      <c r="B351" s="13">
        <v>102706</v>
      </c>
      <c r="C351" s="13">
        <v>613.5</v>
      </c>
      <c r="D351" s="13">
        <v>0.3926</v>
      </c>
      <c r="E351" s="13">
        <v>8.39</v>
      </c>
      <c r="F351" s="49">
        <v>7.83</v>
      </c>
      <c r="G351" s="13">
        <v>17.760000000000002</v>
      </c>
      <c r="H351" s="36" t="s">
        <v>112</v>
      </c>
      <c r="I351" s="13">
        <v>0.09</v>
      </c>
      <c r="J351" s="13">
        <v>7.8</v>
      </c>
      <c r="K351" s="13">
        <v>11199</v>
      </c>
    </row>
    <row r="352" spans="1:31" x14ac:dyDescent="0.3">
      <c r="A352" s="48">
        <v>38868</v>
      </c>
      <c r="B352" s="13">
        <v>103857</v>
      </c>
      <c r="C352" s="13">
        <v>1044</v>
      </c>
      <c r="D352" s="13">
        <v>0.66800000000000004</v>
      </c>
      <c r="E352" s="13">
        <v>7.08</v>
      </c>
      <c r="F352" s="49">
        <v>7.92</v>
      </c>
      <c r="G352" s="13">
        <v>22.18</v>
      </c>
      <c r="H352" s="36" t="s">
        <v>112</v>
      </c>
      <c r="I352" s="13">
        <v>0.01</v>
      </c>
      <c r="J352" s="13">
        <v>7.6</v>
      </c>
      <c r="K352" s="13">
        <v>416</v>
      </c>
      <c r="L352" s="13">
        <f>AVERAGE(K348:K352)</f>
        <v>5366.8</v>
      </c>
      <c r="M352" s="38">
        <f>GEOMEAN(K348:K352)</f>
        <v>1791.0793059082694</v>
      </c>
      <c r="N352" s="45" t="s">
        <v>376</v>
      </c>
    </row>
    <row r="353" spans="1:31" x14ac:dyDescent="0.3">
      <c r="A353" s="48">
        <v>38876</v>
      </c>
      <c r="B353" s="13">
        <v>112326</v>
      </c>
      <c r="C353" s="13">
        <v>1015</v>
      </c>
      <c r="D353" s="13">
        <v>0.65</v>
      </c>
      <c r="E353" s="13">
        <v>7.51</v>
      </c>
      <c r="F353" s="49">
        <v>8.07</v>
      </c>
      <c r="G353" s="13">
        <v>18.97</v>
      </c>
      <c r="H353" s="36" t="s">
        <v>112</v>
      </c>
      <c r="I353" s="13">
        <v>0.4</v>
      </c>
      <c r="J353" s="13">
        <v>7.6</v>
      </c>
      <c r="K353" s="13">
        <v>762</v>
      </c>
    </row>
    <row r="354" spans="1:31" x14ac:dyDescent="0.3">
      <c r="A354" s="48">
        <v>38880</v>
      </c>
      <c r="B354" s="13">
        <v>110115</v>
      </c>
      <c r="C354" s="13">
        <v>800.5</v>
      </c>
      <c r="D354" s="13">
        <v>0.51229999999999998</v>
      </c>
      <c r="E354" s="13">
        <v>7.96</v>
      </c>
      <c r="F354" s="49">
        <v>7.94</v>
      </c>
      <c r="G354" s="13">
        <v>16.54</v>
      </c>
      <c r="H354" s="36" t="s">
        <v>112</v>
      </c>
      <c r="I354" s="13">
        <v>0.35</v>
      </c>
      <c r="J354" s="13">
        <v>7.5</v>
      </c>
      <c r="K354" s="13">
        <v>1017</v>
      </c>
    </row>
    <row r="355" spans="1:31" x14ac:dyDescent="0.3">
      <c r="A355" s="48">
        <v>38883</v>
      </c>
      <c r="B355" s="13">
        <v>105546</v>
      </c>
      <c r="C355" s="13">
        <v>1051</v>
      </c>
      <c r="D355" s="13">
        <v>0.67300000000000004</v>
      </c>
      <c r="E355" s="13">
        <v>7.6</v>
      </c>
      <c r="F355" s="49">
        <v>8.01</v>
      </c>
      <c r="G355" s="13">
        <v>19.38</v>
      </c>
      <c r="H355" s="36" t="s">
        <v>112</v>
      </c>
      <c r="I355" s="13">
        <v>0.7</v>
      </c>
      <c r="J355" s="13">
        <v>7.7</v>
      </c>
      <c r="K355" s="13">
        <v>601</v>
      </c>
    </row>
    <row r="356" spans="1:31" x14ac:dyDescent="0.3">
      <c r="A356" s="48">
        <v>38889</v>
      </c>
      <c r="B356" s="13">
        <v>105938</v>
      </c>
      <c r="C356" s="13">
        <v>648</v>
      </c>
      <c r="D356" s="13">
        <v>0.41499999999999998</v>
      </c>
      <c r="E356" s="13">
        <v>5.77</v>
      </c>
      <c r="F356" s="49">
        <v>7.98</v>
      </c>
      <c r="G356" s="13">
        <v>26.25</v>
      </c>
      <c r="H356" s="36" t="s">
        <v>112</v>
      </c>
      <c r="I356" s="13">
        <v>0.6</v>
      </c>
      <c r="J356" s="13">
        <v>7.6</v>
      </c>
      <c r="K356" s="13">
        <v>717</v>
      </c>
    </row>
    <row r="357" spans="1:31" x14ac:dyDescent="0.3">
      <c r="A357" s="48">
        <v>38897</v>
      </c>
      <c r="B357" s="13">
        <v>105017</v>
      </c>
      <c r="C357" s="13">
        <v>762.3</v>
      </c>
      <c r="D357" s="13">
        <v>0.4879</v>
      </c>
      <c r="E357" s="13">
        <v>7.22</v>
      </c>
      <c r="F357" s="49">
        <v>7.93</v>
      </c>
      <c r="G357" s="13">
        <v>19.75</v>
      </c>
      <c r="H357" s="36" t="s">
        <v>112</v>
      </c>
      <c r="I357" s="13">
        <v>0.48</v>
      </c>
      <c r="J357" s="13">
        <v>7.1</v>
      </c>
      <c r="K357" s="13">
        <v>8664</v>
      </c>
      <c r="L357" s="13">
        <f>AVERAGE(K353:K357)</f>
        <v>2352.1999999999998</v>
      </c>
      <c r="M357" s="38">
        <f>GEOMEAN(K353:K357)</f>
        <v>1236.737698111845</v>
      </c>
      <c r="N357" s="45" t="s">
        <v>377</v>
      </c>
    </row>
    <row r="358" spans="1:31" x14ac:dyDescent="0.3">
      <c r="A358" s="48">
        <v>38908</v>
      </c>
      <c r="B358" s="13">
        <v>112402</v>
      </c>
      <c r="C358" s="13">
        <v>1052</v>
      </c>
      <c r="D358" s="13">
        <v>0.67330000000000001</v>
      </c>
      <c r="E358" s="13">
        <v>7.93</v>
      </c>
      <c r="F358" s="49">
        <v>7.95</v>
      </c>
      <c r="G358" s="13">
        <v>22.56</v>
      </c>
      <c r="H358" s="36" t="s">
        <v>112</v>
      </c>
      <c r="I358" s="13">
        <v>0.11</v>
      </c>
      <c r="J358" s="13">
        <v>7.7</v>
      </c>
      <c r="K358" s="13">
        <v>2142</v>
      </c>
    </row>
    <row r="359" spans="1:31" x14ac:dyDescent="0.3">
      <c r="A359" s="48">
        <v>38910</v>
      </c>
      <c r="B359" s="13">
        <v>112110</v>
      </c>
      <c r="C359" s="13">
        <v>493.1</v>
      </c>
      <c r="D359" s="13">
        <v>0.31559999999999999</v>
      </c>
      <c r="E359" s="13">
        <v>6.7</v>
      </c>
      <c r="F359" s="49">
        <v>7.87</v>
      </c>
      <c r="G359" s="13">
        <v>22.46</v>
      </c>
      <c r="H359" s="36" t="s">
        <v>112</v>
      </c>
      <c r="I359" s="13">
        <v>0.4</v>
      </c>
      <c r="J359" s="13">
        <v>7.3</v>
      </c>
      <c r="K359" s="13">
        <v>12997</v>
      </c>
      <c r="M359" s="86"/>
      <c r="O359" s="28">
        <v>1.4</v>
      </c>
      <c r="P359" s="28">
        <v>35</v>
      </c>
      <c r="Q359" s="28" t="s">
        <v>321</v>
      </c>
      <c r="R359" s="28" t="s">
        <v>321</v>
      </c>
      <c r="S359" s="28" t="s">
        <v>321</v>
      </c>
      <c r="T359" s="28" t="s">
        <v>321</v>
      </c>
      <c r="U359" s="28" t="s">
        <v>321</v>
      </c>
      <c r="V359" s="28" t="s">
        <v>321</v>
      </c>
      <c r="W359" s="28" t="s">
        <v>321</v>
      </c>
      <c r="X359" s="28">
        <v>39.1</v>
      </c>
      <c r="Y359" s="28" t="s">
        <v>321</v>
      </c>
      <c r="Z359" s="28">
        <v>0.44</v>
      </c>
      <c r="AA359" s="28" t="s">
        <v>321</v>
      </c>
      <c r="AB359" s="28">
        <v>24.2</v>
      </c>
      <c r="AC359" s="28" t="s">
        <v>321</v>
      </c>
      <c r="AD359" s="28">
        <v>206</v>
      </c>
      <c r="AE359" s="28" t="s">
        <v>321</v>
      </c>
    </row>
    <row r="360" spans="1:31" x14ac:dyDescent="0.3">
      <c r="A360" s="48">
        <v>38915</v>
      </c>
      <c r="B360" s="13">
        <v>105038</v>
      </c>
      <c r="C360" s="13">
        <v>962</v>
      </c>
      <c r="D360" s="13">
        <v>0.61499999999999999</v>
      </c>
      <c r="E360" s="13">
        <v>6.58</v>
      </c>
      <c r="F360" s="49">
        <v>7.9</v>
      </c>
      <c r="G360" s="13">
        <v>24.26</v>
      </c>
      <c r="H360" s="36" t="s">
        <v>112</v>
      </c>
      <c r="I360" s="13">
        <v>0.2</v>
      </c>
      <c r="J360" s="13">
        <v>7.9</v>
      </c>
      <c r="K360" s="13">
        <v>1039</v>
      </c>
    </row>
    <row r="361" spans="1:31" x14ac:dyDescent="0.3">
      <c r="A361" s="48">
        <v>38918</v>
      </c>
      <c r="B361" s="13">
        <v>104047</v>
      </c>
      <c r="C361" s="13">
        <v>1065</v>
      </c>
      <c r="D361" s="13">
        <v>0.68130000000000002</v>
      </c>
      <c r="E361" s="13">
        <v>5.76</v>
      </c>
      <c r="F361" s="49">
        <v>7.94</v>
      </c>
      <c r="G361" s="13">
        <v>24.59</v>
      </c>
      <c r="H361" s="36" t="s">
        <v>112</v>
      </c>
      <c r="I361" s="13">
        <v>0.25</v>
      </c>
      <c r="J361" s="13">
        <v>7.6</v>
      </c>
      <c r="K361" s="13">
        <v>1669</v>
      </c>
    </row>
    <row r="362" spans="1:31" x14ac:dyDescent="0.3">
      <c r="A362" s="48">
        <v>38929</v>
      </c>
      <c r="B362" s="13">
        <v>114716</v>
      </c>
      <c r="C362" s="13">
        <v>838</v>
      </c>
      <c r="D362" s="13">
        <v>0.53600000000000003</v>
      </c>
      <c r="E362" s="13">
        <v>7.15</v>
      </c>
      <c r="F362" s="49">
        <v>8.0399999999999991</v>
      </c>
      <c r="G362" s="13">
        <v>26.19</v>
      </c>
      <c r="H362" s="36" t="s">
        <v>112</v>
      </c>
      <c r="I362" s="13">
        <v>0.4</v>
      </c>
      <c r="J362" s="13">
        <v>7.6</v>
      </c>
      <c r="K362" s="13">
        <v>488</v>
      </c>
      <c r="L362" s="13">
        <f>AVERAGE(K358:K362)</f>
        <v>3667</v>
      </c>
      <c r="M362" s="38">
        <f>GEOMEAN(K358:K362)</f>
        <v>1881.1821895783894</v>
      </c>
      <c r="N362" s="45" t="s">
        <v>379</v>
      </c>
    </row>
    <row r="363" spans="1:31" x14ac:dyDescent="0.3">
      <c r="A363" s="48">
        <v>38938</v>
      </c>
      <c r="B363" s="13">
        <v>110218</v>
      </c>
      <c r="C363" s="13">
        <v>944.8</v>
      </c>
      <c r="D363" s="13">
        <v>0.60470000000000002</v>
      </c>
      <c r="E363" s="13">
        <v>6.86</v>
      </c>
      <c r="F363" s="49">
        <v>8.07</v>
      </c>
      <c r="G363" s="13">
        <v>22.43</v>
      </c>
      <c r="H363" s="36" t="s">
        <v>112</v>
      </c>
      <c r="I363" s="13">
        <v>0.28000000000000003</v>
      </c>
      <c r="J363" s="13">
        <v>7.6</v>
      </c>
      <c r="K363" s="13">
        <v>399</v>
      </c>
    </row>
    <row r="364" spans="1:31" x14ac:dyDescent="0.3">
      <c r="A364" s="48">
        <v>38946</v>
      </c>
      <c r="B364" s="13">
        <v>105948</v>
      </c>
      <c r="C364" s="13">
        <v>767.7</v>
      </c>
      <c r="D364" s="13">
        <v>0.49130000000000001</v>
      </c>
      <c r="E364" s="13">
        <v>7.67</v>
      </c>
      <c r="F364" s="49">
        <v>8</v>
      </c>
      <c r="G364" s="13">
        <v>21.11</v>
      </c>
      <c r="H364" s="36" t="s">
        <v>112</v>
      </c>
      <c r="I364" s="13">
        <v>0.51</v>
      </c>
      <c r="J364" s="13">
        <v>7.4</v>
      </c>
      <c r="K364" s="13">
        <v>749</v>
      </c>
    </row>
    <row r="365" spans="1:31" x14ac:dyDescent="0.3">
      <c r="A365" s="48">
        <v>38952</v>
      </c>
      <c r="B365" s="13">
        <v>103215</v>
      </c>
      <c r="C365" s="13">
        <v>1060</v>
      </c>
      <c r="D365" s="13">
        <v>0.6784</v>
      </c>
      <c r="E365" s="13">
        <v>6.97</v>
      </c>
      <c r="F365" s="49">
        <v>8.06</v>
      </c>
      <c r="G365" s="13">
        <v>20.91</v>
      </c>
      <c r="H365" s="36" t="s">
        <v>112</v>
      </c>
      <c r="I365" s="13">
        <v>0.1</v>
      </c>
      <c r="J365" s="13">
        <v>7.4</v>
      </c>
      <c r="K365" s="13">
        <v>554</v>
      </c>
    </row>
    <row r="366" spans="1:31" x14ac:dyDescent="0.3">
      <c r="A366" s="48">
        <v>38957</v>
      </c>
      <c r="B366" s="13">
        <v>114642</v>
      </c>
      <c r="C366" s="13">
        <v>705.2</v>
      </c>
      <c r="D366" s="13">
        <v>0.45129999999999998</v>
      </c>
      <c r="E366" s="13">
        <v>6.36</v>
      </c>
      <c r="F366" s="49">
        <v>7.91</v>
      </c>
      <c r="G366" s="13">
        <v>23.11</v>
      </c>
      <c r="H366" s="36" t="s">
        <v>112</v>
      </c>
      <c r="I366" s="13">
        <v>0.24</v>
      </c>
      <c r="J366" s="13">
        <v>7.3</v>
      </c>
      <c r="K366" s="13">
        <v>9804</v>
      </c>
    </row>
    <row r="367" spans="1:31" x14ac:dyDescent="0.3">
      <c r="A367" s="48">
        <v>38960</v>
      </c>
      <c r="B367" s="13">
        <v>111800</v>
      </c>
      <c r="C367" s="13">
        <v>745</v>
      </c>
      <c r="D367" s="13">
        <v>0.47699999999999998</v>
      </c>
      <c r="E367" s="13">
        <v>7.43</v>
      </c>
      <c r="F367" s="49">
        <v>8</v>
      </c>
      <c r="G367" s="13">
        <v>20.74</v>
      </c>
      <c r="H367" s="36" t="s">
        <v>112</v>
      </c>
      <c r="I367" s="13">
        <v>0.2</v>
      </c>
      <c r="J367" s="13">
        <v>7.6</v>
      </c>
      <c r="K367" s="13">
        <v>408</v>
      </c>
      <c r="L367" s="13">
        <f>AVERAGE(K363:K367)</f>
        <v>2382.8000000000002</v>
      </c>
      <c r="M367" s="38">
        <f>GEOMEAN(K363:K367)</f>
        <v>920.88540248222535</v>
      </c>
      <c r="N367" s="45" t="s">
        <v>380</v>
      </c>
    </row>
    <row r="368" spans="1:31" x14ac:dyDescent="0.3">
      <c r="A368" s="48">
        <v>38966</v>
      </c>
      <c r="B368" s="13">
        <v>111947</v>
      </c>
      <c r="C368" s="13">
        <v>1037</v>
      </c>
      <c r="D368" s="13">
        <v>0.66390000000000005</v>
      </c>
      <c r="E368" s="13">
        <v>8.17</v>
      </c>
      <c r="F368" s="49">
        <v>8.1199999999999992</v>
      </c>
      <c r="G368" s="13">
        <v>18.579999999999998</v>
      </c>
      <c r="H368" s="36" t="s">
        <v>112</v>
      </c>
      <c r="I368" s="13">
        <v>0.33</v>
      </c>
      <c r="J368" s="13">
        <v>7.9</v>
      </c>
      <c r="K368" s="13">
        <v>836</v>
      </c>
    </row>
    <row r="369" spans="1:31" x14ac:dyDescent="0.3">
      <c r="A369" s="48">
        <v>38972</v>
      </c>
      <c r="B369" s="13">
        <v>114508</v>
      </c>
      <c r="C369" s="13">
        <v>360</v>
      </c>
      <c r="D369" s="13">
        <v>0.23</v>
      </c>
      <c r="E369" s="13">
        <v>7.14</v>
      </c>
      <c r="F369" s="49">
        <v>7.79</v>
      </c>
      <c r="G369" s="13">
        <v>20.36</v>
      </c>
      <c r="H369" s="36" t="s">
        <v>112</v>
      </c>
      <c r="I369" s="13">
        <v>0.4</v>
      </c>
      <c r="J369" s="13">
        <v>7.3</v>
      </c>
      <c r="K369" s="13">
        <v>24192</v>
      </c>
    </row>
    <row r="370" spans="1:31" x14ac:dyDescent="0.3">
      <c r="A370" s="48">
        <v>38974</v>
      </c>
      <c r="B370" s="13">
        <v>112445</v>
      </c>
      <c r="C370" s="13">
        <v>439.9</v>
      </c>
      <c r="D370" s="13">
        <v>0.28149999999999997</v>
      </c>
      <c r="E370" s="13">
        <v>7.96</v>
      </c>
      <c r="F370" s="49">
        <v>7.95</v>
      </c>
      <c r="G370" s="13">
        <v>18.7</v>
      </c>
      <c r="H370" s="36" t="s">
        <v>112</v>
      </c>
      <c r="I370" s="13">
        <v>0.05</v>
      </c>
      <c r="J370" s="13">
        <v>7.4</v>
      </c>
      <c r="K370" s="13">
        <v>1989</v>
      </c>
    </row>
    <row r="371" spans="1:31" x14ac:dyDescent="0.3">
      <c r="A371" s="48">
        <v>38980</v>
      </c>
      <c r="B371" s="13">
        <v>102655</v>
      </c>
      <c r="C371" s="13">
        <v>540.4</v>
      </c>
      <c r="D371" s="13">
        <v>0.34589999999999999</v>
      </c>
      <c r="E371" s="13">
        <v>8.85</v>
      </c>
      <c r="F371" s="49">
        <v>8.09</v>
      </c>
      <c r="G371" s="13">
        <v>13.56</v>
      </c>
      <c r="H371" s="36" t="s">
        <v>112</v>
      </c>
      <c r="I371" s="13">
        <v>0.11</v>
      </c>
      <c r="J371" s="13">
        <v>7.5</v>
      </c>
      <c r="K371" s="13">
        <v>816</v>
      </c>
    </row>
    <row r="372" spans="1:31" x14ac:dyDescent="0.3">
      <c r="A372" s="48">
        <v>38986</v>
      </c>
      <c r="B372" s="13">
        <v>104649</v>
      </c>
      <c r="C372" s="13">
        <v>711</v>
      </c>
      <c r="D372" s="13">
        <v>0.45500000000000002</v>
      </c>
      <c r="E372" s="13">
        <v>7.38</v>
      </c>
      <c r="F372" s="49">
        <v>7.89</v>
      </c>
      <c r="G372" s="13">
        <v>14.69</v>
      </c>
      <c r="H372" s="36" t="s">
        <v>112</v>
      </c>
      <c r="I372" s="13">
        <v>0.3</v>
      </c>
      <c r="J372" s="13">
        <v>7.5</v>
      </c>
      <c r="K372" s="13">
        <v>605</v>
      </c>
      <c r="L372" s="13">
        <f>AVERAGE(K368:K372)</f>
        <v>5687.6</v>
      </c>
      <c r="M372" s="38">
        <f>GEOMEAN(K368:K372)</f>
        <v>1817.9907683015258</v>
      </c>
      <c r="N372" s="45" t="s">
        <v>381</v>
      </c>
    </row>
    <row r="373" spans="1:31" x14ac:dyDescent="0.3">
      <c r="A373" s="48">
        <v>38994</v>
      </c>
      <c r="B373" s="13">
        <v>105530</v>
      </c>
      <c r="C373" s="13">
        <v>403.7</v>
      </c>
      <c r="D373" s="13">
        <v>0.25840000000000002</v>
      </c>
      <c r="E373" s="13">
        <v>6.53</v>
      </c>
      <c r="F373" s="49">
        <v>7.85</v>
      </c>
      <c r="G373" s="13">
        <v>19.170000000000002</v>
      </c>
      <c r="H373" s="36" t="s">
        <v>112</v>
      </c>
      <c r="I373" s="13">
        <v>0.41</v>
      </c>
      <c r="J373" s="13">
        <v>7.4</v>
      </c>
      <c r="K373" s="13">
        <v>2755</v>
      </c>
    </row>
    <row r="374" spans="1:31" x14ac:dyDescent="0.3">
      <c r="A374" s="48">
        <v>39000</v>
      </c>
      <c r="B374" s="13">
        <v>105803</v>
      </c>
      <c r="C374" s="13">
        <v>983</v>
      </c>
      <c r="D374" s="13">
        <v>0.629</v>
      </c>
      <c r="E374" s="13">
        <v>8.4</v>
      </c>
      <c r="F374" s="49">
        <v>8</v>
      </c>
      <c r="G374" s="13">
        <v>15.43</v>
      </c>
      <c r="H374" s="36" t="s">
        <v>112</v>
      </c>
      <c r="I374" s="13">
        <v>0.3</v>
      </c>
      <c r="J374" s="13">
        <v>7.7</v>
      </c>
      <c r="K374" s="13">
        <v>754</v>
      </c>
      <c r="O374" s="28">
        <v>1</v>
      </c>
      <c r="P374" s="28">
        <v>53</v>
      </c>
      <c r="Q374" s="28" t="s">
        <v>321</v>
      </c>
      <c r="R374" s="28" t="s">
        <v>321</v>
      </c>
      <c r="S374" s="28" t="s">
        <v>321</v>
      </c>
      <c r="T374" s="28" t="s">
        <v>321</v>
      </c>
      <c r="U374" s="28" t="s">
        <v>321</v>
      </c>
      <c r="V374" s="28" t="s">
        <v>321</v>
      </c>
      <c r="W374" s="28" t="s">
        <v>321</v>
      </c>
      <c r="X374" s="28">
        <v>108</v>
      </c>
      <c r="Y374" s="28" t="s">
        <v>321</v>
      </c>
      <c r="Z374" s="28">
        <v>2.5</v>
      </c>
      <c r="AA374" s="28" t="s">
        <v>321</v>
      </c>
      <c r="AB374" s="28">
        <v>88.6</v>
      </c>
      <c r="AC374" s="28" t="s">
        <v>321</v>
      </c>
      <c r="AD374" s="28">
        <v>342</v>
      </c>
      <c r="AE374" s="28" t="s">
        <v>321</v>
      </c>
    </row>
    <row r="375" spans="1:31" x14ac:dyDescent="0.3">
      <c r="A375" s="48">
        <v>39009</v>
      </c>
      <c r="B375" s="13">
        <v>120520</v>
      </c>
      <c r="C375" s="13">
        <v>655.4</v>
      </c>
      <c r="D375" s="13">
        <v>0.41949999999999998</v>
      </c>
      <c r="E375" s="13">
        <v>8.33</v>
      </c>
      <c r="F375" s="49">
        <v>7.99</v>
      </c>
      <c r="G375" s="13">
        <v>12.83</v>
      </c>
      <c r="H375" s="36" t="s">
        <v>112</v>
      </c>
      <c r="I375" s="13">
        <v>0.11</v>
      </c>
      <c r="J375" s="13">
        <v>7.3</v>
      </c>
      <c r="K375" s="13">
        <v>2247</v>
      </c>
    </row>
    <row r="376" spans="1:31" x14ac:dyDescent="0.3">
      <c r="A376" s="48">
        <v>39016</v>
      </c>
      <c r="B376" s="13">
        <v>102527</v>
      </c>
      <c r="C376" s="13">
        <v>888.8</v>
      </c>
      <c r="D376" s="13">
        <v>0.56879999999999997</v>
      </c>
      <c r="E376" s="13">
        <v>9.65</v>
      </c>
      <c r="F376" s="49">
        <v>7.86</v>
      </c>
      <c r="G376" s="13">
        <v>7.91</v>
      </c>
      <c r="H376" s="36" t="s">
        <v>112</v>
      </c>
      <c r="I376" s="13">
        <v>0.24</v>
      </c>
      <c r="J376" s="13">
        <v>7.6</v>
      </c>
      <c r="K376" s="13">
        <v>24192</v>
      </c>
    </row>
    <row r="377" spans="1:31" x14ac:dyDescent="0.3">
      <c r="A377" s="48">
        <v>39021</v>
      </c>
      <c r="B377" s="13">
        <v>104419</v>
      </c>
      <c r="C377" s="13">
        <v>843.8</v>
      </c>
      <c r="D377" s="13">
        <v>0.54</v>
      </c>
      <c r="E377" s="13">
        <v>7.7</v>
      </c>
      <c r="F377" s="49">
        <v>7.81</v>
      </c>
      <c r="G377" s="13">
        <v>12.35</v>
      </c>
      <c r="H377" s="36" t="s">
        <v>112</v>
      </c>
      <c r="I377" s="13">
        <v>0.28000000000000003</v>
      </c>
      <c r="J377" s="13">
        <v>7.9</v>
      </c>
      <c r="K377" s="13">
        <v>2659</v>
      </c>
      <c r="L377" s="13">
        <f>AVERAGE(K373:K377)</f>
        <v>6521.4</v>
      </c>
      <c r="M377" s="38">
        <f>GEOMEAN(K373:K377)</f>
        <v>3129.6604849867131</v>
      </c>
      <c r="N377" s="45" t="s">
        <v>383</v>
      </c>
    </row>
    <row r="378" spans="1:31" x14ac:dyDescent="0.3">
      <c r="A378" s="48">
        <v>39027</v>
      </c>
      <c r="B378" s="13">
        <v>112326</v>
      </c>
      <c r="C378" s="13">
        <v>1031</v>
      </c>
      <c r="D378" s="13">
        <v>0.66010000000000002</v>
      </c>
      <c r="E378" s="13">
        <v>9.64</v>
      </c>
      <c r="F378" s="49">
        <v>7.95</v>
      </c>
      <c r="G378" s="13">
        <v>9.1300000000000008</v>
      </c>
      <c r="H378" s="36" t="s">
        <v>112</v>
      </c>
      <c r="I378" s="13">
        <v>0.42</v>
      </c>
      <c r="J378" s="13">
        <v>7.5</v>
      </c>
      <c r="K378" s="13">
        <v>275</v>
      </c>
    </row>
    <row r="379" spans="1:31" x14ac:dyDescent="0.3">
      <c r="A379" s="48">
        <v>39030</v>
      </c>
      <c r="B379" s="13">
        <v>110637</v>
      </c>
      <c r="C379" s="13">
        <v>722</v>
      </c>
      <c r="D379" s="13">
        <v>0.46210000000000001</v>
      </c>
      <c r="E379" s="13">
        <v>9.5500000000000007</v>
      </c>
      <c r="F379" s="49">
        <v>7.97</v>
      </c>
      <c r="G379" s="13">
        <v>10.85</v>
      </c>
      <c r="H379" s="36" t="s">
        <v>112</v>
      </c>
      <c r="I379" s="13">
        <v>0.01</v>
      </c>
      <c r="J379" s="13">
        <v>7.6</v>
      </c>
      <c r="K379" s="13">
        <v>223</v>
      </c>
    </row>
    <row r="380" spans="1:31" x14ac:dyDescent="0.3">
      <c r="A380" s="48">
        <v>39034</v>
      </c>
      <c r="B380" s="13">
        <v>102735</v>
      </c>
      <c r="C380" s="13">
        <v>748.6</v>
      </c>
      <c r="D380" s="13">
        <v>0.4793</v>
      </c>
      <c r="E380" s="13">
        <v>11.25</v>
      </c>
      <c r="F380" s="49">
        <v>8.07</v>
      </c>
      <c r="G380" s="13">
        <v>6.34</v>
      </c>
      <c r="H380" s="36" t="s">
        <v>112</v>
      </c>
      <c r="I380" s="13">
        <v>0.39</v>
      </c>
      <c r="J380" s="13">
        <v>7.4</v>
      </c>
      <c r="K380" s="13">
        <v>496</v>
      </c>
    </row>
    <row r="381" spans="1:31" x14ac:dyDescent="0.3">
      <c r="A381" s="48">
        <v>39037</v>
      </c>
      <c r="B381" s="13">
        <v>103051</v>
      </c>
      <c r="C381" s="13">
        <v>205</v>
      </c>
      <c r="D381" s="13">
        <v>0.13100000000000001</v>
      </c>
      <c r="E381" s="13">
        <v>10.74</v>
      </c>
      <c r="F381" s="49">
        <v>7.48</v>
      </c>
      <c r="G381" s="13">
        <v>7.81</v>
      </c>
      <c r="H381" s="36" t="s">
        <v>112</v>
      </c>
      <c r="I381" s="13">
        <v>0.5</v>
      </c>
      <c r="J381" s="13">
        <v>7.3</v>
      </c>
      <c r="K381" s="13">
        <v>24192</v>
      </c>
    </row>
    <row r="382" spans="1:31" x14ac:dyDescent="0.3">
      <c r="A382" s="48">
        <v>39049</v>
      </c>
      <c r="B382" s="13">
        <v>105018</v>
      </c>
      <c r="C382" s="13">
        <v>1094</v>
      </c>
      <c r="D382" s="13">
        <v>0.7</v>
      </c>
      <c r="E382" s="13">
        <v>10.220000000000001</v>
      </c>
      <c r="F382" s="49">
        <v>7.73</v>
      </c>
      <c r="G382" s="13">
        <v>9.98</v>
      </c>
      <c r="H382" s="36" t="s">
        <v>112</v>
      </c>
      <c r="I382" s="13">
        <v>0.4</v>
      </c>
      <c r="J382" s="13">
        <v>7.6</v>
      </c>
      <c r="K382" s="13">
        <v>537</v>
      </c>
      <c r="L382" s="13">
        <f>AVERAGE(K378:K382)</f>
        <v>5144.6000000000004</v>
      </c>
      <c r="M382" s="38">
        <f>GEOMEAN(K378:K382)</f>
        <v>830.52566684513681</v>
      </c>
      <c r="N382" s="45" t="s">
        <v>384</v>
      </c>
    </row>
    <row r="383" spans="1:31" x14ac:dyDescent="0.3">
      <c r="A383" s="48">
        <v>39056</v>
      </c>
      <c r="B383" s="13">
        <v>105355</v>
      </c>
      <c r="C383" s="13">
        <v>952.1</v>
      </c>
      <c r="D383" s="13">
        <v>0.60940000000000005</v>
      </c>
      <c r="E383" s="13">
        <v>13.21</v>
      </c>
      <c r="F383" s="49">
        <v>8.2200000000000006</v>
      </c>
      <c r="G383" s="13">
        <v>0.5</v>
      </c>
      <c r="H383" s="36" t="s">
        <v>112</v>
      </c>
      <c r="I383" s="13">
        <v>0.08</v>
      </c>
      <c r="J383" s="13">
        <v>7.7</v>
      </c>
      <c r="K383" s="13">
        <v>1334</v>
      </c>
    </row>
    <row r="384" spans="1:31" x14ac:dyDescent="0.3">
      <c r="A384" s="48">
        <v>39063</v>
      </c>
      <c r="B384" s="13">
        <v>114458</v>
      </c>
      <c r="C384" s="13">
        <v>759.7</v>
      </c>
      <c r="D384" s="13">
        <v>0.48620000000000002</v>
      </c>
      <c r="E384" s="13">
        <v>10.28</v>
      </c>
      <c r="F384" s="49">
        <v>8.02</v>
      </c>
      <c r="G384" s="13">
        <v>6.94</v>
      </c>
      <c r="H384" s="36" t="s">
        <v>112</v>
      </c>
      <c r="I384" s="13">
        <v>0.28000000000000003</v>
      </c>
      <c r="J384" s="13">
        <v>7.1</v>
      </c>
      <c r="K384" s="13">
        <v>3255</v>
      </c>
    </row>
    <row r="385" spans="1:31" x14ac:dyDescent="0.3">
      <c r="A385" s="48">
        <v>39065</v>
      </c>
      <c r="B385" s="13">
        <v>105236</v>
      </c>
      <c r="C385" s="13">
        <v>777.5</v>
      </c>
      <c r="D385" s="13">
        <v>0.49759999999999999</v>
      </c>
      <c r="E385" s="13">
        <v>10.76</v>
      </c>
      <c r="F385" s="49">
        <v>8.14</v>
      </c>
      <c r="G385" s="13">
        <v>6.42</v>
      </c>
      <c r="H385" s="36" t="s">
        <v>112</v>
      </c>
      <c r="I385" s="13">
        <v>0.34</v>
      </c>
      <c r="J385" s="13">
        <v>8</v>
      </c>
      <c r="K385" s="13">
        <v>1354</v>
      </c>
    </row>
    <row r="386" spans="1:31" x14ac:dyDescent="0.3">
      <c r="A386" s="48">
        <v>39069</v>
      </c>
      <c r="B386" s="13">
        <v>110803</v>
      </c>
      <c r="C386" s="13">
        <v>927.5</v>
      </c>
      <c r="D386" s="13">
        <v>0.59360000000000002</v>
      </c>
      <c r="E386" s="13">
        <v>9.7899999999999991</v>
      </c>
      <c r="F386" s="49">
        <v>8.1199999999999992</v>
      </c>
      <c r="G386" s="13">
        <v>11.77</v>
      </c>
      <c r="H386" s="36" t="s">
        <v>112</v>
      </c>
      <c r="I386" s="13">
        <v>5.12</v>
      </c>
      <c r="J386" s="13">
        <v>7.2</v>
      </c>
      <c r="K386" s="13">
        <v>663</v>
      </c>
    </row>
    <row r="387" spans="1:31" x14ac:dyDescent="0.3">
      <c r="A387" s="48">
        <v>39072</v>
      </c>
      <c r="B387" s="13">
        <v>103652</v>
      </c>
      <c r="C387" s="13">
        <v>1348</v>
      </c>
      <c r="D387" s="13">
        <v>0.86270000000000002</v>
      </c>
      <c r="E387" s="13">
        <v>10.68</v>
      </c>
      <c r="F387" s="49">
        <v>7.68</v>
      </c>
      <c r="G387" s="13">
        <v>8.0399999999999991</v>
      </c>
      <c r="H387" s="36" t="s">
        <v>112</v>
      </c>
      <c r="I387" s="13">
        <v>0.31</v>
      </c>
      <c r="J387" s="13">
        <v>7.1</v>
      </c>
      <c r="K387" s="13">
        <v>4106</v>
      </c>
      <c r="L387" s="13">
        <f>AVERAGE(K383:K387)</f>
        <v>2142.4</v>
      </c>
      <c r="M387" s="38">
        <f>GEOMEAN(K383:K387)</f>
        <v>1741.2117614851165</v>
      </c>
      <c r="N387" s="45" t="s">
        <v>385</v>
      </c>
    </row>
    <row r="388" spans="1:31" x14ac:dyDescent="0.3">
      <c r="A388" s="48">
        <v>39093</v>
      </c>
      <c r="B388" s="13">
        <v>104144</v>
      </c>
      <c r="C388" s="13">
        <v>969.9</v>
      </c>
      <c r="D388" s="13">
        <v>0.62070000000000003</v>
      </c>
      <c r="E388" s="13">
        <v>11.74</v>
      </c>
      <c r="F388" s="49">
        <v>8.08</v>
      </c>
      <c r="G388" s="13">
        <v>2.77</v>
      </c>
      <c r="H388" s="36" t="s">
        <v>112</v>
      </c>
      <c r="I388" s="13">
        <v>0.03</v>
      </c>
      <c r="J388" s="13">
        <v>7.4</v>
      </c>
      <c r="K388" s="13">
        <v>2247</v>
      </c>
    </row>
    <row r="389" spans="1:31" x14ac:dyDescent="0.3">
      <c r="A389" s="48">
        <v>39098</v>
      </c>
      <c r="B389" s="13">
        <v>103157</v>
      </c>
      <c r="C389" s="13">
        <v>0</v>
      </c>
      <c r="D389" s="13">
        <v>0</v>
      </c>
      <c r="E389" s="13">
        <v>11.18</v>
      </c>
      <c r="F389" s="49">
        <v>8.17</v>
      </c>
      <c r="G389" s="13">
        <v>5.98</v>
      </c>
      <c r="H389" s="36" t="s">
        <v>112</v>
      </c>
      <c r="I389" s="13">
        <v>0.55000000000000004</v>
      </c>
      <c r="J389" s="13">
        <v>7.4</v>
      </c>
      <c r="K389" s="13">
        <v>9804</v>
      </c>
    </row>
    <row r="390" spans="1:31" x14ac:dyDescent="0.3">
      <c r="A390" s="48">
        <v>39100</v>
      </c>
      <c r="C390" s="28" t="e">
        <v>#VALUE!</v>
      </c>
      <c r="D390" s="28" t="e">
        <v>#VALUE!</v>
      </c>
      <c r="E390" s="28" t="s">
        <v>348</v>
      </c>
      <c r="F390" s="28" t="s">
        <v>348</v>
      </c>
      <c r="G390" s="28" t="s">
        <v>348</v>
      </c>
      <c r="H390" s="36" t="s">
        <v>112</v>
      </c>
      <c r="I390" s="28" t="s">
        <v>348</v>
      </c>
      <c r="J390" s="28" t="s">
        <v>348</v>
      </c>
      <c r="K390" s="13">
        <v>1014</v>
      </c>
    </row>
    <row r="391" spans="1:31" x14ac:dyDescent="0.3">
      <c r="A391" s="48">
        <v>39105</v>
      </c>
      <c r="B391" s="13">
        <v>93447</v>
      </c>
      <c r="C391" s="13">
        <v>2355</v>
      </c>
      <c r="D391" s="13">
        <v>1.5069999999999999</v>
      </c>
      <c r="E391" s="13">
        <v>12.07</v>
      </c>
      <c r="F391" s="49">
        <v>7.9</v>
      </c>
      <c r="G391" s="13">
        <v>2.4</v>
      </c>
      <c r="H391" s="36" t="s">
        <v>112</v>
      </c>
      <c r="I391" s="13">
        <v>0.25</v>
      </c>
      <c r="J391" s="13">
        <v>7.4</v>
      </c>
      <c r="K391" s="13">
        <v>1935</v>
      </c>
    </row>
    <row r="392" spans="1:31" x14ac:dyDescent="0.3">
      <c r="A392" s="48">
        <v>39113</v>
      </c>
      <c r="B392" s="13">
        <v>105025</v>
      </c>
      <c r="C392" s="13">
        <v>1313</v>
      </c>
      <c r="D392" s="13">
        <v>0.84060000000000001</v>
      </c>
      <c r="E392" s="13">
        <v>13.18</v>
      </c>
      <c r="F392" s="49">
        <v>8.1199999999999992</v>
      </c>
      <c r="G392" s="13">
        <v>-0.1</v>
      </c>
      <c r="H392" s="36" t="s">
        <v>112</v>
      </c>
      <c r="I392" s="13">
        <v>0.53</v>
      </c>
      <c r="J392" s="13">
        <v>7.6</v>
      </c>
      <c r="K392" s="13">
        <v>209</v>
      </c>
      <c r="L392" s="13">
        <f>AVERAGE(K388:K392)</f>
        <v>3041.8</v>
      </c>
      <c r="M392" s="38">
        <f>GEOMEAN(K388:K392)</f>
        <v>1553.0102320269218</v>
      </c>
      <c r="N392" s="45" t="s">
        <v>386</v>
      </c>
    </row>
    <row r="393" spans="1:31" x14ac:dyDescent="0.3">
      <c r="A393" s="48">
        <v>39121</v>
      </c>
      <c r="B393" s="28"/>
      <c r="C393" s="13" t="s">
        <v>387</v>
      </c>
    </row>
    <row r="394" spans="1:31" x14ac:dyDescent="0.3">
      <c r="A394" s="48">
        <v>39125</v>
      </c>
      <c r="C394" s="13" t="s">
        <v>388</v>
      </c>
    </row>
    <row r="395" spans="1:31" x14ac:dyDescent="0.3">
      <c r="A395" s="48">
        <v>39133</v>
      </c>
      <c r="B395" s="28"/>
      <c r="C395" s="13" t="s">
        <v>388</v>
      </c>
    </row>
    <row r="396" spans="1:31" x14ac:dyDescent="0.3">
      <c r="A396" s="48">
        <v>39135</v>
      </c>
      <c r="B396" s="28"/>
      <c r="C396" s="13" t="s">
        <v>388</v>
      </c>
    </row>
    <row r="397" spans="1:31" x14ac:dyDescent="0.3">
      <c r="A397" s="48">
        <v>39141</v>
      </c>
      <c r="B397" s="13">
        <v>105410</v>
      </c>
      <c r="C397" s="13">
        <v>1512</v>
      </c>
      <c r="D397" s="13">
        <v>0.96760000000000002</v>
      </c>
      <c r="E397" s="13">
        <v>12.31</v>
      </c>
      <c r="F397" s="49">
        <v>7.96</v>
      </c>
      <c r="G397" s="13">
        <v>2.76</v>
      </c>
      <c r="H397" s="36" t="s">
        <v>112</v>
      </c>
      <c r="I397" s="13">
        <v>5.2</v>
      </c>
      <c r="J397" s="13">
        <v>7.4</v>
      </c>
      <c r="K397" s="13">
        <v>1956</v>
      </c>
      <c r="L397" s="13">
        <f>AVERAGE(K393:K397)</f>
        <v>1956</v>
      </c>
      <c r="M397" s="38">
        <f>GEOMEAN(K393:K397)</f>
        <v>1956</v>
      </c>
      <c r="N397" s="45" t="s">
        <v>389</v>
      </c>
    </row>
    <row r="398" spans="1:31" x14ac:dyDescent="0.3">
      <c r="A398" s="48">
        <v>39149</v>
      </c>
      <c r="B398" s="13">
        <v>110410</v>
      </c>
      <c r="C398" s="13">
        <v>1116</v>
      </c>
      <c r="D398" s="13">
        <v>0.71440000000000003</v>
      </c>
      <c r="E398" s="13">
        <v>11.15</v>
      </c>
      <c r="F398" s="49">
        <v>8.0500000000000007</v>
      </c>
      <c r="G398" s="13">
        <v>5.93</v>
      </c>
      <c r="H398" s="36" t="s">
        <v>112</v>
      </c>
      <c r="I398" s="13">
        <v>0.82</v>
      </c>
      <c r="J398" s="13">
        <v>7.3</v>
      </c>
      <c r="K398" s="13">
        <v>379</v>
      </c>
    </row>
    <row r="399" spans="1:31" x14ac:dyDescent="0.3">
      <c r="A399" s="48">
        <v>39154</v>
      </c>
      <c r="B399" s="13">
        <v>100657</v>
      </c>
      <c r="C399" s="13">
        <v>1181</v>
      </c>
      <c r="D399" s="13">
        <v>0.75580000000000003</v>
      </c>
      <c r="E399" s="13">
        <v>11.02</v>
      </c>
      <c r="F399" s="49">
        <v>8.0500000000000007</v>
      </c>
      <c r="G399" s="13">
        <v>8.4499999999999993</v>
      </c>
      <c r="H399" s="36" t="s">
        <v>112</v>
      </c>
      <c r="I399" s="13">
        <v>0.52</v>
      </c>
      <c r="J399" s="13">
        <v>7.3</v>
      </c>
      <c r="K399" s="13">
        <v>231</v>
      </c>
      <c r="O399" s="28">
        <v>1</v>
      </c>
      <c r="P399" s="28">
        <v>74.7</v>
      </c>
      <c r="Q399" s="28" t="s">
        <v>321</v>
      </c>
      <c r="R399" s="28" t="s">
        <v>321</v>
      </c>
      <c r="S399" s="28" t="s">
        <v>321</v>
      </c>
      <c r="T399" s="28" t="s">
        <v>321</v>
      </c>
      <c r="U399" s="28" t="s">
        <v>321</v>
      </c>
      <c r="V399" s="28">
        <v>1.4</v>
      </c>
      <c r="W399" s="28">
        <v>12.4</v>
      </c>
      <c r="X399" s="28">
        <v>176</v>
      </c>
      <c r="Y399" s="28" t="s">
        <v>321</v>
      </c>
      <c r="Z399" s="28">
        <v>0.63</v>
      </c>
      <c r="AA399" s="28" t="s">
        <v>321</v>
      </c>
      <c r="AB399" s="28">
        <v>82</v>
      </c>
      <c r="AC399" s="28" t="s">
        <v>321</v>
      </c>
      <c r="AD399" s="28">
        <v>375</v>
      </c>
      <c r="AE399" s="28" t="s">
        <v>321</v>
      </c>
    </row>
    <row r="400" spans="1:31" x14ac:dyDescent="0.3">
      <c r="A400" s="48">
        <v>39162</v>
      </c>
      <c r="B400" s="13">
        <v>105046</v>
      </c>
      <c r="C400" s="13">
        <v>1114</v>
      </c>
      <c r="D400" s="13">
        <v>0.71260000000000001</v>
      </c>
      <c r="E400" s="13">
        <v>11.46</v>
      </c>
      <c r="F400" s="49">
        <v>7.97</v>
      </c>
      <c r="G400" s="13">
        <v>9.01</v>
      </c>
      <c r="H400" s="36" t="s">
        <v>112</v>
      </c>
      <c r="I400" s="13">
        <v>0.94</v>
      </c>
      <c r="J400" s="13">
        <v>7.6</v>
      </c>
      <c r="K400" s="13">
        <v>723</v>
      </c>
    </row>
    <row r="401" spans="1:14" x14ac:dyDescent="0.3">
      <c r="A401" s="48">
        <v>39170</v>
      </c>
      <c r="B401" s="13">
        <v>114657</v>
      </c>
      <c r="C401" s="13">
        <v>874</v>
      </c>
      <c r="D401" s="13">
        <v>0.55900000000000005</v>
      </c>
      <c r="E401" s="13">
        <v>10.41</v>
      </c>
      <c r="F401" s="49">
        <v>8.08</v>
      </c>
      <c r="G401" s="13">
        <v>12.63</v>
      </c>
      <c r="H401" s="36" t="s">
        <v>112</v>
      </c>
      <c r="I401" s="13">
        <v>0.3</v>
      </c>
      <c r="J401" s="13">
        <v>7.6</v>
      </c>
      <c r="K401" s="13">
        <v>1616</v>
      </c>
    </row>
    <row r="402" spans="1:14" x14ac:dyDescent="0.3">
      <c r="A402" s="48">
        <v>39175</v>
      </c>
      <c r="B402" s="13">
        <v>110637</v>
      </c>
      <c r="C402" s="13">
        <v>1011</v>
      </c>
      <c r="D402" s="13">
        <v>0.64729999999999999</v>
      </c>
      <c r="E402" s="13">
        <v>9.5299999999999994</v>
      </c>
      <c r="F402" s="49">
        <v>8.07</v>
      </c>
      <c r="G402" s="13">
        <v>14.69</v>
      </c>
      <c r="H402" s="36" t="s">
        <v>112</v>
      </c>
      <c r="I402" s="13">
        <v>0.15</v>
      </c>
      <c r="J402" s="13">
        <v>7.6</v>
      </c>
      <c r="K402" s="13">
        <v>226</v>
      </c>
      <c r="L402" s="13">
        <f>AVERAGE(K398:K402)</f>
        <v>635</v>
      </c>
      <c r="M402" s="38">
        <f>GEOMEAN(K398:K402)</f>
        <v>470.74732035081138</v>
      </c>
      <c r="N402" s="45" t="s">
        <v>393</v>
      </c>
    </row>
    <row r="403" spans="1:14" x14ac:dyDescent="0.3">
      <c r="A403" s="48">
        <v>39181</v>
      </c>
      <c r="B403" s="13">
        <v>112633</v>
      </c>
      <c r="C403" s="13">
        <v>1084</v>
      </c>
      <c r="D403" s="13">
        <v>0.69399999999999995</v>
      </c>
      <c r="E403" s="13">
        <v>12.29</v>
      </c>
      <c r="F403" s="49">
        <v>8.1199999999999992</v>
      </c>
      <c r="G403" s="13">
        <v>5.71</v>
      </c>
      <c r="H403" s="36" t="s">
        <v>112</v>
      </c>
      <c r="I403" s="13">
        <v>0.03</v>
      </c>
      <c r="J403" s="13">
        <v>7.3</v>
      </c>
      <c r="K403" s="13">
        <v>259</v>
      </c>
    </row>
    <row r="404" spans="1:14" x14ac:dyDescent="0.3">
      <c r="A404" s="48">
        <v>39191</v>
      </c>
      <c r="B404" s="13">
        <v>104648</v>
      </c>
      <c r="C404" s="13">
        <v>955.4</v>
      </c>
      <c r="D404" s="13">
        <v>0.61140000000000005</v>
      </c>
      <c r="E404" s="13">
        <v>10.9</v>
      </c>
      <c r="F404" s="49">
        <v>7.86</v>
      </c>
      <c r="G404" s="13">
        <v>10.029999999999999</v>
      </c>
      <c r="H404" s="36" t="s">
        <v>112</v>
      </c>
      <c r="I404" s="13">
        <v>0.08</v>
      </c>
      <c r="J404" s="13">
        <v>7</v>
      </c>
      <c r="K404" s="13">
        <v>2282</v>
      </c>
    </row>
    <row r="405" spans="1:14" x14ac:dyDescent="0.3">
      <c r="A405" s="48">
        <v>39195</v>
      </c>
      <c r="B405" s="13">
        <v>104715</v>
      </c>
      <c r="C405" s="13">
        <v>1064</v>
      </c>
      <c r="D405" s="13">
        <v>0.68120000000000003</v>
      </c>
      <c r="E405" s="13">
        <v>10.29</v>
      </c>
      <c r="F405" s="49">
        <v>7.85</v>
      </c>
      <c r="G405" s="13">
        <v>16.47</v>
      </c>
      <c r="H405" s="36" t="s">
        <v>112</v>
      </c>
      <c r="I405" s="13">
        <v>0.33</v>
      </c>
      <c r="J405" s="13">
        <v>7.3</v>
      </c>
      <c r="K405" s="13">
        <v>399</v>
      </c>
    </row>
    <row r="406" spans="1:14" x14ac:dyDescent="0.3">
      <c r="A406" s="48">
        <v>39198</v>
      </c>
      <c r="B406" s="13">
        <v>102911</v>
      </c>
      <c r="C406" s="13">
        <v>596</v>
      </c>
      <c r="D406" s="13">
        <v>0.38100000000000001</v>
      </c>
      <c r="E406" s="13">
        <v>7.98</v>
      </c>
      <c r="F406" s="49">
        <v>7.7</v>
      </c>
      <c r="G406" s="13">
        <v>14.88</v>
      </c>
      <c r="H406" s="36" t="s">
        <v>112</v>
      </c>
      <c r="I406" s="13">
        <v>0.2</v>
      </c>
      <c r="J406" s="13">
        <v>7.7</v>
      </c>
      <c r="K406" s="13">
        <v>9208</v>
      </c>
      <c r="L406" s="13">
        <f>AVERAGE(K402:K406)</f>
        <v>2474.8000000000002</v>
      </c>
      <c r="M406" s="38">
        <f>GEOMEAN(K402:K406)</f>
        <v>867.30611799625979</v>
      </c>
      <c r="N406" s="45" t="s">
        <v>397</v>
      </c>
    </row>
    <row r="407" spans="1:14" x14ac:dyDescent="0.3">
      <c r="A407" s="48">
        <v>39209</v>
      </c>
      <c r="B407" s="13">
        <v>114733</v>
      </c>
      <c r="C407" s="13">
        <v>1120</v>
      </c>
      <c r="D407" s="13">
        <v>0.71699999999999997</v>
      </c>
      <c r="E407" s="13">
        <v>10.9</v>
      </c>
      <c r="F407" s="49">
        <v>8.01</v>
      </c>
      <c r="G407" s="13">
        <v>15.09</v>
      </c>
      <c r="H407" s="36" t="s">
        <v>112</v>
      </c>
      <c r="I407" s="13">
        <v>0.5</v>
      </c>
      <c r="J407" s="13">
        <v>7.6</v>
      </c>
      <c r="K407" s="13">
        <v>1071</v>
      </c>
    </row>
    <row r="408" spans="1:14" x14ac:dyDescent="0.3">
      <c r="A408" s="48">
        <v>39218</v>
      </c>
      <c r="B408" s="13">
        <v>103048</v>
      </c>
      <c r="C408" s="13">
        <v>386</v>
      </c>
      <c r="D408" s="13">
        <v>0.247</v>
      </c>
      <c r="E408" s="13">
        <v>7.8</v>
      </c>
      <c r="F408" s="49">
        <v>7.76</v>
      </c>
      <c r="G408" s="13">
        <v>17.61</v>
      </c>
      <c r="H408" s="36" t="s">
        <v>112</v>
      </c>
      <c r="I408" s="13">
        <v>0</v>
      </c>
      <c r="J408" s="13">
        <v>7.5</v>
      </c>
      <c r="K408" s="13">
        <v>17329</v>
      </c>
    </row>
    <row r="409" spans="1:14" x14ac:dyDescent="0.3">
      <c r="A409" s="48">
        <v>39219</v>
      </c>
      <c r="B409" s="13">
        <v>110706</v>
      </c>
      <c r="C409" s="13">
        <v>697.5</v>
      </c>
      <c r="D409" s="13">
        <v>0.44640000000000002</v>
      </c>
      <c r="E409" s="13">
        <v>8.33</v>
      </c>
      <c r="F409" s="49">
        <v>7.66</v>
      </c>
      <c r="G409" s="13">
        <v>14.5</v>
      </c>
      <c r="H409" s="36" t="s">
        <v>112</v>
      </c>
      <c r="I409" s="13">
        <v>0.31</v>
      </c>
      <c r="J409" s="13">
        <v>7.2</v>
      </c>
      <c r="K409" s="13">
        <v>5172</v>
      </c>
    </row>
    <row r="410" spans="1:14" x14ac:dyDescent="0.3">
      <c r="A410" s="48">
        <v>39226</v>
      </c>
      <c r="B410" s="13">
        <v>112511</v>
      </c>
      <c r="C410" s="13">
        <v>1183</v>
      </c>
      <c r="D410" s="13">
        <v>0.7571</v>
      </c>
      <c r="E410" s="13">
        <v>8.16</v>
      </c>
      <c r="F410" s="49">
        <v>7.74</v>
      </c>
      <c r="G410" s="13">
        <v>20.21</v>
      </c>
      <c r="H410" s="36" t="s">
        <v>112</v>
      </c>
      <c r="I410" s="13">
        <v>0.89</v>
      </c>
      <c r="J410" s="13">
        <v>7.6</v>
      </c>
      <c r="K410" s="13">
        <v>717</v>
      </c>
    </row>
    <row r="411" spans="1:14" x14ac:dyDescent="0.3">
      <c r="A411" s="48">
        <v>39232</v>
      </c>
      <c r="B411" s="13">
        <v>111739</v>
      </c>
      <c r="C411" s="13">
        <v>983.3</v>
      </c>
      <c r="D411" s="13">
        <v>0.62929999999999997</v>
      </c>
      <c r="E411" s="13">
        <v>7.15</v>
      </c>
      <c r="F411" s="49">
        <v>7.87</v>
      </c>
      <c r="G411" s="13">
        <v>21.3</v>
      </c>
      <c r="H411" s="36" t="s">
        <v>112</v>
      </c>
      <c r="I411" s="13">
        <v>0.35</v>
      </c>
      <c r="J411" s="13">
        <v>7.3</v>
      </c>
      <c r="K411" s="13">
        <v>528</v>
      </c>
      <c r="L411" s="13">
        <f>AVERAGE(K407:K411)</f>
        <v>4963.3999999999996</v>
      </c>
      <c r="M411" s="38">
        <f>GEOMEAN(K407:K411)</f>
        <v>2051.5160234569507</v>
      </c>
      <c r="N411" s="45" t="s">
        <v>398</v>
      </c>
    </row>
    <row r="412" spans="1:14" x14ac:dyDescent="0.3">
      <c r="A412" s="48">
        <v>39240</v>
      </c>
      <c r="B412" s="13">
        <v>112156</v>
      </c>
      <c r="C412" s="13">
        <v>1168</v>
      </c>
      <c r="D412" s="13">
        <v>0.74729999999999996</v>
      </c>
      <c r="E412" s="13">
        <v>4.38</v>
      </c>
      <c r="F412" s="49">
        <v>7.5</v>
      </c>
      <c r="G412" s="13">
        <v>21.11</v>
      </c>
      <c r="H412" s="36" t="s">
        <v>112</v>
      </c>
      <c r="I412" s="13">
        <v>0.28999999999999998</v>
      </c>
      <c r="J412" s="13">
        <v>7.6</v>
      </c>
      <c r="K412" s="13">
        <v>364</v>
      </c>
    </row>
    <row r="413" spans="1:14" x14ac:dyDescent="0.3">
      <c r="A413" s="48">
        <v>39244</v>
      </c>
      <c r="B413" s="13">
        <v>121609</v>
      </c>
      <c r="C413" s="13">
        <v>1192</v>
      </c>
      <c r="D413" s="13">
        <v>0.76300000000000001</v>
      </c>
      <c r="E413" s="13">
        <v>7.02</v>
      </c>
      <c r="F413" s="49">
        <v>7.93</v>
      </c>
      <c r="G413" s="13">
        <v>20.66</v>
      </c>
      <c r="H413" s="36" t="s">
        <v>112</v>
      </c>
      <c r="I413" s="13">
        <v>0.6</v>
      </c>
      <c r="J413" s="13">
        <v>7.8</v>
      </c>
      <c r="K413" s="13">
        <v>907</v>
      </c>
    </row>
    <row r="414" spans="1:14" x14ac:dyDescent="0.3">
      <c r="A414" s="48">
        <v>39247</v>
      </c>
      <c r="B414" s="13">
        <v>105624</v>
      </c>
      <c r="C414" s="13">
        <v>1219</v>
      </c>
      <c r="D414" s="13">
        <v>0.78039999999999998</v>
      </c>
      <c r="E414" s="13">
        <v>5.65</v>
      </c>
      <c r="F414" s="49">
        <v>7.64</v>
      </c>
      <c r="G414" s="13">
        <v>22.19</v>
      </c>
      <c r="H414" s="36" t="s">
        <v>112</v>
      </c>
      <c r="I414" s="13">
        <v>0.44</v>
      </c>
      <c r="J414" s="13">
        <v>7.6</v>
      </c>
      <c r="K414" s="13">
        <v>1669</v>
      </c>
    </row>
    <row r="415" spans="1:14" x14ac:dyDescent="0.3">
      <c r="A415" s="48">
        <v>39253</v>
      </c>
      <c r="B415" s="13">
        <v>110939</v>
      </c>
      <c r="C415" s="13">
        <v>570.9</v>
      </c>
      <c r="D415" s="13">
        <v>0.3654</v>
      </c>
      <c r="E415" s="13">
        <v>6.56</v>
      </c>
      <c r="F415" s="49">
        <v>7.42</v>
      </c>
      <c r="G415" s="13">
        <v>20.5</v>
      </c>
      <c r="H415" s="36" t="s">
        <v>112</v>
      </c>
      <c r="I415" s="13">
        <v>0.49</v>
      </c>
      <c r="J415" s="13">
        <v>7.7</v>
      </c>
      <c r="K415" s="13">
        <v>14136</v>
      </c>
    </row>
    <row r="416" spans="1:14" x14ac:dyDescent="0.3">
      <c r="A416" s="48">
        <v>39261</v>
      </c>
      <c r="B416" s="13">
        <v>104433</v>
      </c>
      <c r="C416" s="13">
        <v>428.9</v>
      </c>
      <c r="D416" s="13">
        <v>0.27450000000000002</v>
      </c>
      <c r="E416" s="13">
        <v>7.34</v>
      </c>
      <c r="F416" s="49">
        <v>7.82</v>
      </c>
      <c r="G416" s="13">
        <v>23.26</v>
      </c>
      <c r="H416" s="36" t="s">
        <v>112</v>
      </c>
      <c r="I416" s="13">
        <v>0.13</v>
      </c>
      <c r="J416" s="13">
        <v>7.3</v>
      </c>
      <c r="K416" s="13">
        <v>11199</v>
      </c>
      <c r="L416" s="13">
        <f>AVERAGE(K412:K416)</f>
        <v>5655</v>
      </c>
      <c r="M416" s="38">
        <f>GEOMEAN(K412:K416)</f>
        <v>2444.1854682850003</v>
      </c>
      <c r="N416" s="45" t="s">
        <v>399</v>
      </c>
    </row>
    <row r="417" spans="1:31" x14ac:dyDescent="0.3">
      <c r="A417" s="48">
        <v>39266</v>
      </c>
      <c r="B417" s="13">
        <v>110324</v>
      </c>
      <c r="C417" s="13">
        <v>1033</v>
      </c>
      <c r="D417" s="13">
        <v>0.66110000000000002</v>
      </c>
      <c r="E417" s="13">
        <v>6.25</v>
      </c>
      <c r="F417" s="49">
        <v>7.54</v>
      </c>
      <c r="G417" s="13">
        <v>19.59</v>
      </c>
      <c r="H417" s="36" t="s">
        <v>112</v>
      </c>
      <c r="I417" s="13">
        <v>0.53</v>
      </c>
      <c r="J417" s="13">
        <v>7.6</v>
      </c>
      <c r="K417" s="13">
        <v>369</v>
      </c>
      <c r="O417" s="28">
        <v>1.5</v>
      </c>
      <c r="P417" s="28">
        <v>69.7</v>
      </c>
      <c r="Q417" s="28" t="s">
        <v>321</v>
      </c>
      <c r="R417" s="28" t="s">
        <v>321</v>
      </c>
      <c r="S417" s="28" t="s">
        <v>321</v>
      </c>
      <c r="T417" s="28" t="s">
        <v>321</v>
      </c>
      <c r="U417" s="28" t="s">
        <v>321</v>
      </c>
      <c r="V417" s="28">
        <v>1.6</v>
      </c>
      <c r="W417" s="28" t="s">
        <v>321</v>
      </c>
      <c r="X417" s="28">
        <v>130</v>
      </c>
      <c r="Y417" s="28" t="s">
        <v>321</v>
      </c>
      <c r="Z417" s="28">
        <v>2</v>
      </c>
      <c r="AA417" s="28" t="s">
        <v>321</v>
      </c>
      <c r="AB417" s="28">
        <v>91.4</v>
      </c>
      <c r="AC417" s="28" t="s">
        <v>321</v>
      </c>
      <c r="AD417" s="28">
        <v>329</v>
      </c>
      <c r="AE417" s="28" t="s">
        <v>321</v>
      </c>
    </row>
    <row r="418" spans="1:31" x14ac:dyDescent="0.3">
      <c r="A418" s="48">
        <v>39272</v>
      </c>
      <c r="B418" s="13">
        <v>110853</v>
      </c>
      <c r="C418" s="13">
        <v>1156</v>
      </c>
      <c r="D418" s="13">
        <v>0.74</v>
      </c>
      <c r="E418" s="13">
        <v>6.16</v>
      </c>
      <c r="F418" s="49">
        <v>7.96</v>
      </c>
      <c r="G418" s="13">
        <v>24.13</v>
      </c>
      <c r="H418" s="36" t="s">
        <v>112</v>
      </c>
      <c r="I418" s="13">
        <v>0.2</v>
      </c>
      <c r="J418" s="13">
        <v>7.5</v>
      </c>
      <c r="K418" s="13">
        <v>5172</v>
      </c>
    </row>
    <row r="419" spans="1:31" x14ac:dyDescent="0.3">
      <c r="A419" s="48">
        <v>39279</v>
      </c>
      <c r="B419" s="13">
        <v>105810</v>
      </c>
      <c r="C419" s="13">
        <v>1055</v>
      </c>
      <c r="D419" s="13">
        <v>0.67500000000000004</v>
      </c>
      <c r="E419" s="13">
        <v>5.16</v>
      </c>
      <c r="F419" s="49">
        <v>7.86</v>
      </c>
      <c r="G419" s="13">
        <v>21.2</v>
      </c>
      <c r="H419" s="36" t="s">
        <v>112</v>
      </c>
      <c r="I419" s="13">
        <v>0.4</v>
      </c>
      <c r="J419" s="13">
        <v>7.5</v>
      </c>
      <c r="K419" s="13">
        <v>495</v>
      </c>
    </row>
    <row r="420" spans="1:31" x14ac:dyDescent="0.3">
      <c r="A420" s="48">
        <v>39282</v>
      </c>
      <c r="B420" s="13">
        <v>110457</v>
      </c>
      <c r="C420" s="13">
        <v>576</v>
      </c>
      <c r="D420" s="13">
        <v>0.36870000000000003</v>
      </c>
      <c r="E420" s="13">
        <v>3.39</v>
      </c>
      <c r="F420" s="49">
        <v>7.74</v>
      </c>
      <c r="G420" s="13">
        <v>23.04</v>
      </c>
      <c r="H420" s="36" t="s">
        <v>112</v>
      </c>
      <c r="I420" s="13">
        <v>0.11</v>
      </c>
      <c r="J420" s="13">
        <v>7.5</v>
      </c>
      <c r="K420" s="13">
        <v>512</v>
      </c>
    </row>
    <row r="421" spans="1:31" x14ac:dyDescent="0.3">
      <c r="A421" s="48">
        <v>39293</v>
      </c>
      <c r="B421" s="13">
        <v>105147</v>
      </c>
      <c r="C421" s="13">
        <v>927</v>
      </c>
      <c r="D421" s="13">
        <v>0.59299999999999997</v>
      </c>
      <c r="E421" s="13">
        <v>6.69</v>
      </c>
      <c r="F421" s="49">
        <v>7.95</v>
      </c>
      <c r="G421" s="13">
        <v>21.91</v>
      </c>
      <c r="H421" s="36" t="s">
        <v>112</v>
      </c>
      <c r="I421" s="13">
        <v>0.8</v>
      </c>
      <c r="J421" s="13">
        <v>7.6</v>
      </c>
      <c r="K421" s="13">
        <v>677</v>
      </c>
      <c r="L421" s="13">
        <f>AVERAGE(K417:K421)</f>
        <v>1445</v>
      </c>
      <c r="M421" s="38">
        <f>GEOMEAN(K417:K421)</f>
        <v>799.88903267490173</v>
      </c>
      <c r="N421" s="45" t="s">
        <v>400</v>
      </c>
    </row>
    <row r="422" spans="1:31" x14ac:dyDescent="0.3">
      <c r="A422" s="48">
        <v>39302</v>
      </c>
      <c r="B422" s="13">
        <v>111542</v>
      </c>
      <c r="C422" s="13">
        <v>804</v>
      </c>
      <c r="D422" s="13">
        <v>0.51400000000000001</v>
      </c>
      <c r="E422" s="13">
        <v>4.4000000000000004</v>
      </c>
      <c r="F422" s="49">
        <v>7.7</v>
      </c>
      <c r="G422" s="13">
        <v>26.23</v>
      </c>
      <c r="H422" s="36" t="s">
        <v>112</v>
      </c>
      <c r="I422" s="13">
        <v>0.2</v>
      </c>
      <c r="J422" s="13">
        <v>7.6</v>
      </c>
      <c r="K422" s="13">
        <v>1081</v>
      </c>
    </row>
    <row r="423" spans="1:31" x14ac:dyDescent="0.3">
      <c r="A423" s="48">
        <v>39310</v>
      </c>
      <c r="B423" s="13">
        <v>110101</v>
      </c>
      <c r="C423" s="13">
        <v>1131</v>
      </c>
      <c r="D423" s="13">
        <v>0.72360000000000002</v>
      </c>
      <c r="E423" s="13">
        <v>6.42</v>
      </c>
      <c r="F423" s="49">
        <v>7.95</v>
      </c>
      <c r="G423" s="13">
        <v>24.43</v>
      </c>
      <c r="H423" s="36" t="s">
        <v>112</v>
      </c>
      <c r="I423" s="13">
        <v>0.13</v>
      </c>
      <c r="J423" s="13">
        <v>6.9</v>
      </c>
      <c r="K423" s="13">
        <v>328</v>
      </c>
    </row>
    <row r="424" spans="1:31" x14ac:dyDescent="0.3">
      <c r="A424" s="48">
        <v>39316</v>
      </c>
      <c r="B424" s="13">
        <v>110217</v>
      </c>
      <c r="C424" s="13">
        <v>627.70000000000005</v>
      </c>
      <c r="D424" s="13">
        <v>0.40179999999999999</v>
      </c>
      <c r="E424" s="13">
        <v>6.88</v>
      </c>
      <c r="F424" s="49">
        <v>7.91</v>
      </c>
      <c r="G424" s="13">
        <v>23.85</v>
      </c>
      <c r="H424" s="36" t="s">
        <v>112</v>
      </c>
      <c r="I424" s="13">
        <v>0.23</v>
      </c>
      <c r="J424" s="13">
        <v>7.6</v>
      </c>
      <c r="K424" s="13">
        <v>3654</v>
      </c>
    </row>
    <row r="425" spans="1:31" x14ac:dyDescent="0.3">
      <c r="A425" s="48">
        <v>39321</v>
      </c>
      <c r="B425" s="13">
        <v>114506</v>
      </c>
      <c r="C425" s="13">
        <v>966.1</v>
      </c>
      <c r="D425" s="13">
        <v>0.61829999999999996</v>
      </c>
      <c r="E425" s="13">
        <v>6.12</v>
      </c>
      <c r="F425" s="49">
        <v>8.07</v>
      </c>
      <c r="G425" s="13">
        <v>21.95</v>
      </c>
      <c r="H425" s="36" t="s">
        <v>112</v>
      </c>
      <c r="I425" s="13">
        <v>0.4</v>
      </c>
      <c r="J425" s="13">
        <v>7.4</v>
      </c>
      <c r="K425" s="13">
        <v>404</v>
      </c>
    </row>
    <row r="426" spans="1:31" x14ac:dyDescent="0.3">
      <c r="A426" s="48">
        <v>39324</v>
      </c>
      <c r="B426" s="13">
        <v>112935</v>
      </c>
      <c r="C426" s="13">
        <v>1088</v>
      </c>
      <c r="D426" s="13">
        <v>0.69599999999999995</v>
      </c>
      <c r="E426" s="13">
        <v>6.06</v>
      </c>
      <c r="F426" s="49">
        <v>8</v>
      </c>
      <c r="G426" s="13">
        <v>22.24</v>
      </c>
      <c r="H426" s="36" t="s">
        <v>112</v>
      </c>
      <c r="I426" s="13">
        <v>0.2</v>
      </c>
      <c r="J426" s="13">
        <v>7.5</v>
      </c>
      <c r="K426" s="13">
        <v>399</v>
      </c>
      <c r="L426" s="13">
        <f>AVERAGE(K422:K426)</f>
        <v>1173.2</v>
      </c>
      <c r="M426" s="38">
        <f>GEOMEAN(K422:K426)</f>
        <v>731.07926795257902</v>
      </c>
      <c r="N426" s="45" t="s">
        <v>401</v>
      </c>
    </row>
    <row r="427" spans="1:31" x14ac:dyDescent="0.3">
      <c r="A427" s="48">
        <v>39330</v>
      </c>
      <c r="B427" s="13">
        <v>123513</v>
      </c>
      <c r="C427" s="13">
        <v>1107</v>
      </c>
      <c r="D427" s="13">
        <v>0.70899999999999996</v>
      </c>
      <c r="E427" s="13">
        <v>7.69</v>
      </c>
      <c r="F427" s="49">
        <v>8.08</v>
      </c>
      <c r="G427" s="13">
        <v>22.78</v>
      </c>
      <c r="H427" s="36" t="s">
        <v>112</v>
      </c>
      <c r="I427" s="13">
        <v>0.3</v>
      </c>
      <c r="J427" s="13">
        <v>7.6</v>
      </c>
      <c r="K427" s="13">
        <v>197</v>
      </c>
    </row>
    <row r="428" spans="1:31" x14ac:dyDescent="0.3">
      <c r="A428" s="48">
        <v>39336</v>
      </c>
      <c r="B428" s="13">
        <v>104010</v>
      </c>
      <c r="C428" s="13">
        <v>682.6</v>
      </c>
      <c r="D428" s="13">
        <v>0.43680000000000002</v>
      </c>
      <c r="E428" s="13">
        <v>6.1</v>
      </c>
      <c r="F428" s="49">
        <v>7.78</v>
      </c>
      <c r="G428" s="13">
        <v>20.03</v>
      </c>
      <c r="H428" s="36" t="s">
        <v>112</v>
      </c>
      <c r="I428" s="13">
        <v>0.53</v>
      </c>
      <c r="J428" s="13">
        <v>7.2</v>
      </c>
      <c r="K428" s="13">
        <v>8164</v>
      </c>
    </row>
    <row r="429" spans="1:31" x14ac:dyDescent="0.3">
      <c r="A429" s="48">
        <v>39338</v>
      </c>
      <c r="B429" s="13">
        <v>110914</v>
      </c>
      <c r="C429" s="13">
        <v>863</v>
      </c>
      <c r="D429" s="13">
        <v>0.55230000000000001</v>
      </c>
      <c r="E429" s="13">
        <v>7.85</v>
      </c>
      <c r="F429" s="49">
        <v>7.96</v>
      </c>
      <c r="G429" s="13">
        <v>18.5</v>
      </c>
      <c r="H429" s="36" t="s">
        <v>112</v>
      </c>
      <c r="I429" s="13">
        <v>0.33</v>
      </c>
      <c r="J429" s="13">
        <v>7.2</v>
      </c>
      <c r="K429" s="13">
        <v>1421</v>
      </c>
    </row>
    <row r="430" spans="1:31" x14ac:dyDescent="0.3">
      <c r="A430" s="48">
        <v>39344</v>
      </c>
      <c r="B430" s="13">
        <v>102707</v>
      </c>
      <c r="C430" s="13">
        <v>1113</v>
      </c>
      <c r="D430" s="13">
        <v>0.71220000000000006</v>
      </c>
      <c r="E430" s="13">
        <v>6.44</v>
      </c>
      <c r="F430" s="49">
        <v>8.16</v>
      </c>
      <c r="G430" s="13">
        <v>18.28</v>
      </c>
      <c r="H430" s="36" t="s">
        <v>112</v>
      </c>
      <c r="I430" s="13">
        <v>0.53</v>
      </c>
      <c r="J430" s="13">
        <v>7.1</v>
      </c>
      <c r="K430" s="13">
        <v>754</v>
      </c>
    </row>
    <row r="431" spans="1:31" x14ac:dyDescent="0.3">
      <c r="A431" s="48">
        <v>39350</v>
      </c>
      <c r="B431" s="13">
        <v>110443</v>
      </c>
      <c r="C431" s="13">
        <v>1176</v>
      </c>
      <c r="D431" s="13">
        <v>0.75239999999999996</v>
      </c>
      <c r="E431" s="13">
        <v>4.3899999999999997</v>
      </c>
      <c r="F431" s="49">
        <v>7.9</v>
      </c>
      <c r="G431" s="13">
        <v>22.45</v>
      </c>
      <c r="H431" s="36" t="s">
        <v>112</v>
      </c>
      <c r="I431" s="13">
        <v>0.47</v>
      </c>
      <c r="J431" s="13">
        <v>7.8</v>
      </c>
      <c r="K431" s="13">
        <v>97</v>
      </c>
      <c r="L431" s="13">
        <f>AVERAGE(K427:K431)</f>
        <v>2126.6</v>
      </c>
      <c r="M431" s="38">
        <f>GEOMEAN(K427:K431)</f>
        <v>699.23196893366583</v>
      </c>
      <c r="N431" s="45" t="s">
        <v>402</v>
      </c>
    </row>
    <row r="432" spans="1:31" x14ac:dyDescent="0.3">
      <c r="A432" s="48">
        <v>39358</v>
      </c>
      <c r="B432" s="13">
        <v>104452</v>
      </c>
      <c r="C432" s="13">
        <v>940.3</v>
      </c>
      <c r="D432" s="13">
        <v>0.6018</v>
      </c>
      <c r="E432" s="13">
        <v>5.5</v>
      </c>
      <c r="F432" s="49">
        <v>8.06</v>
      </c>
      <c r="G432" s="13">
        <v>19.05</v>
      </c>
      <c r="H432" s="36" t="s">
        <v>112</v>
      </c>
      <c r="I432" s="13">
        <v>0.17</v>
      </c>
      <c r="J432" s="13">
        <v>7.3</v>
      </c>
      <c r="K432" s="13">
        <v>627</v>
      </c>
    </row>
    <row r="433" spans="1:31" x14ac:dyDescent="0.3">
      <c r="A433" s="48">
        <v>39364</v>
      </c>
      <c r="B433" s="13">
        <v>105954</v>
      </c>
      <c r="C433" s="13">
        <v>1055</v>
      </c>
      <c r="D433" s="13">
        <v>0.67490000000000006</v>
      </c>
      <c r="E433" s="13">
        <v>4.66</v>
      </c>
      <c r="F433" s="49">
        <v>8.15</v>
      </c>
      <c r="G433" s="13">
        <v>19.84</v>
      </c>
      <c r="H433" s="36" t="s">
        <v>112</v>
      </c>
      <c r="I433" s="13">
        <v>0.42</v>
      </c>
      <c r="J433" s="13">
        <v>7.1</v>
      </c>
      <c r="K433" s="13">
        <v>173</v>
      </c>
      <c r="O433" s="28">
        <v>1.5</v>
      </c>
      <c r="P433" s="28">
        <v>73.7</v>
      </c>
      <c r="Q433" s="28" t="s">
        <v>321</v>
      </c>
      <c r="R433" s="28" t="s">
        <v>321</v>
      </c>
      <c r="S433" s="28" t="s">
        <v>321</v>
      </c>
      <c r="T433" s="28" t="s">
        <v>321</v>
      </c>
      <c r="U433" s="28" t="s">
        <v>321</v>
      </c>
      <c r="V433" s="28">
        <v>1.6</v>
      </c>
      <c r="W433" s="28" t="s">
        <v>321</v>
      </c>
      <c r="X433" s="28">
        <v>124</v>
      </c>
      <c r="Y433" s="28" t="s">
        <v>321</v>
      </c>
      <c r="Z433" s="28">
        <v>0.67</v>
      </c>
      <c r="AA433" s="28" t="s">
        <v>321</v>
      </c>
      <c r="AB433" s="28">
        <v>93.3</v>
      </c>
      <c r="AC433" s="28" t="s">
        <v>321</v>
      </c>
      <c r="AD433" s="28">
        <v>350</v>
      </c>
      <c r="AE433" s="28" t="s">
        <v>321</v>
      </c>
    </row>
    <row r="434" spans="1:31" x14ac:dyDescent="0.3">
      <c r="A434" s="48">
        <v>39373</v>
      </c>
      <c r="B434" s="13">
        <v>105554</v>
      </c>
      <c r="C434" s="13">
        <v>189.6</v>
      </c>
      <c r="D434" s="13">
        <v>0.12130000000000001</v>
      </c>
      <c r="E434" s="13">
        <v>8.07</v>
      </c>
      <c r="F434" s="49">
        <v>7.77</v>
      </c>
      <c r="G434" s="13">
        <v>19.09</v>
      </c>
      <c r="H434" s="36" t="s">
        <v>112</v>
      </c>
      <c r="I434" s="13">
        <v>0.28999999999999998</v>
      </c>
      <c r="J434" s="13">
        <v>7.5</v>
      </c>
      <c r="K434" s="13">
        <v>24192</v>
      </c>
    </row>
    <row r="435" spans="1:31" x14ac:dyDescent="0.3">
      <c r="A435" s="48">
        <v>39380</v>
      </c>
      <c r="B435" s="13">
        <v>105947</v>
      </c>
      <c r="C435" s="13">
        <v>661</v>
      </c>
      <c r="D435" s="13">
        <v>0.42299999999999999</v>
      </c>
      <c r="E435" s="13">
        <v>9.0299999999999994</v>
      </c>
      <c r="F435" s="49">
        <v>7.75</v>
      </c>
      <c r="G435" s="13">
        <v>10.8</v>
      </c>
      <c r="H435" s="36" t="s">
        <v>112</v>
      </c>
      <c r="I435" s="13">
        <v>0.08</v>
      </c>
      <c r="J435" s="13">
        <v>6.7</v>
      </c>
      <c r="K435" s="13">
        <v>288</v>
      </c>
    </row>
    <row r="436" spans="1:31" x14ac:dyDescent="0.3">
      <c r="A436" s="48">
        <v>39385</v>
      </c>
      <c r="B436" s="13">
        <v>103338</v>
      </c>
      <c r="C436" s="13">
        <v>970</v>
      </c>
      <c r="D436" s="13">
        <v>0.621</v>
      </c>
      <c r="E436" s="13">
        <v>9.1999999999999993</v>
      </c>
      <c r="F436" s="49">
        <v>7.86</v>
      </c>
      <c r="G436" s="13">
        <v>8.26</v>
      </c>
      <c r="H436" s="36" t="s">
        <v>112</v>
      </c>
      <c r="I436" s="13">
        <v>0.2</v>
      </c>
      <c r="J436" s="13">
        <v>7.5</v>
      </c>
      <c r="K436" s="13">
        <v>1565</v>
      </c>
      <c r="L436" s="13">
        <f>AVERAGE(K432:K436)</f>
        <v>5369</v>
      </c>
      <c r="M436" s="38">
        <f>GEOMEAN(K432:K436)</f>
        <v>1034.1378872774717</v>
      </c>
      <c r="N436" s="45" t="s">
        <v>404</v>
      </c>
    </row>
    <row r="437" spans="1:31" x14ac:dyDescent="0.3">
      <c r="A437" s="48">
        <v>39391</v>
      </c>
      <c r="B437" s="13">
        <v>111549</v>
      </c>
      <c r="C437" s="13">
        <v>1109</v>
      </c>
      <c r="D437" s="13">
        <v>0.7097</v>
      </c>
      <c r="E437" s="13">
        <v>8.39</v>
      </c>
      <c r="F437" s="49">
        <v>7.87</v>
      </c>
      <c r="G437" s="13">
        <v>10.68</v>
      </c>
      <c r="H437" s="36" t="s">
        <v>112</v>
      </c>
      <c r="I437" s="13">
        <v>0.04</v>
      </c>
      <c r="J437" s="13">
        <v>7.4</v>
      </c>
      <c r="K437" s="13">
        <v>135</v>
      </c>
    </row>
    <row r="438" spans="1:31" x14ac:dyDescent="0.3">
      <c r="A438" s="48">
        <v>39394</v>
      </c>
      <c r="B438" s="13">
        <v>104842</v>
      </c>
      <c r="C438" s="13">
        <v>1052</v>
      </c>
      <c r="D438" s="13">
        <v>0.67400000000000004</v>
      </c>
      <c r="E438" s="13">
        <v>10.199999999999999</v>
      </c>
      <c r="F438" s="49">
        <v>8.14</v>
      </c>
      <c r="G438" s="13">
        <v>5.78</v>
      </c>
      <c r="H438" s="36" t="s">
        <v>112</v>
      </c>
      <c r="I438" s="13">
        <v>0.2</v>
      </c>
      <c r="J438" s="13">
        <v>7.5</v>
      </c>
      <c r="K438" s="13">
        <v>185</v>
      </c>
    </row>
    <row r="439" spans="1:31" x14ac:dyDescent="0.3">
      <c r="A439" s="48">
        <v>39398</v>
      </c>
      <c r="B439" s="13">
        <v>113129</v>
      </c>
      <c r="C439" s="13">
        <v>418</v>
      </c>
      <c r="D439" s="13">
        <v>0.26800000000000002</v>
      </c>
      <c r="E439" s="13">
        <v>10.39</v>
      </c>
      <c r="F439" s="49">
        <v>7.72</v>
      </c>
      <c r="G439" s="13">
        <v>9.31</v>
      </c>
      <c r="H439" s="36" t="s">
        <v>112</v>
      </c>
      <c r="I439" s="13">
        <v>0.1</v>
      </c>
      <c r="J439" s="13">
        <v>7.6</v>
      </c>
      <c r="K439" s="13">
        <v>4611</v>
      </c>
    </row>
    <row r="440" spans="1:31" x14ac:dyDescent="0.3">
      <c r="A440" s="48">
        <v>39401</v>
      </c>
      <c r="B440" s="13">
        <v>111157</v>
      </c>
      <c r="C440" s="13">
        <v>693</v>
      </c>
      <c r="D440" s="13">
        <v>0.44350000000000001</v>
      </c>
      <c r="E440" s="13">
        <v>10.75</v>
      </c>
      <c r="F440" s="49">
        <v>7.24</v>
      </c>
      <c r="G440" s="13">
        <v>8.3699999999999992</v>
      </c>
      <c r="H440" s="36" t="s">
        <v>112</v>
      </c>
      <c r="I440" s="13">
        <v>0.08</v>
      </c>
      <c r="J440" s="13">
        <v>6.5</v>
      </c>
      <c r="K440" s="13">
        <v>1236</v>
      </c>
    </row>
    <row r="441" spans="1:31" x14ac:dyDescent="0.3">
      <c r="A441" s="48">
        <v>39413</v>
      </c>
      <c r="B441" s="13">
        <v>111425</v>
      </c>
      <c r="C441" s="13">
        <v>448.9</v>
      </c>
      <c r="D441" s="13">
        <v>0.2873</v>
      </c>
      <c r="E441" s="13">
        <v>12.56</v>
      </c>
      <c r="F441" s="49">
        <v>7.57</v>
      </c>
      <c r="G441" s="13">
        <v>4.8099999999999996</v>
      </c>
      <c r="H441" s="36" t="s">
        <v>112</v>
      </c>
      <c r="I441" s="13">
        <v>0.05</v>
      </c>
      <c r="J441" s="13">
        <v>7.1</v>
      </c>
      <c r="K441" s="13">
        <v>6488</v>
      </c>
      <c r="L441" s="13">
        <f>AVERAGE(K437:K441)</f>
        <v>2531</v>
      </c>
      <c r="M441" s="38">
        <f>GEOMEAN(K437:K441)</f>
        <v>984.20594997486523</v>
      </c>
      <c r="N441" s="45" t="s">
        <v>405</v>
      </c>
    </row>
    <row r="442" spans="1:31" x14ac:dyDescent="0.3">
      <c r="A442" s="48">
        <v>39420</v>
      </c>
      <c r="B442" s="13">
        <v>105742</v>
      </c>
      <c r="C442" s="13">
        <v>623.20000000000005</v>
      </c>
      <c r="D442" s="13">
        <v>0.39889999999999998</v>
      </c>
      <c r="E442" s="13">
        <v>12.46</v>
      </c>
      <c r="F442" s="49">
        <v>7.68</v>
      </c>
      <c r="G442" s="13">
        <v>2.4300000000000002</v>
      </c>
      <c r="H442" s="36" t="s">
        <v>112</v>
      </c>
      <c r="I442" s="13">
        <v>0.2</v>
      </c>
      <c r="J442" s="13">
        <v>6.9</v>
      </c>
      <c r="K442" s="13">
        <v>12997</v>
      </c>
    </row>
    <row r="443" spans="1:31" x14ac:dyDescent="0.3">
      <c r="A443" s="48">
        <v>39426</v>
      </c>
      <c r="B443" s="13">
        <v>103843</v>
      </c>
      <c r="C443" s="13">
        <v>1181</v>
      </c>
      <c r="D443" s="13">
        <v>0.75580000000000003</v>
      </c>
      <c r="E443" s="13">
        <v>11.15</v>
      </c>
      <c r="F443" s="49">
        <v>7.51</v>
      </c>
      <c r="G443" s="13">
        <v>4.25</v>
      </c>
      <c r="H443" s="36" t="s">
        <v>112</v>
      </c>
      <c r="I443" s="13">
        <v>0.12</v>
      </c>
      <c r="J443" s="13">
        <v>7.3</v>
      </c>
      <c r="K443" s="13">
        <v>4106</v>
      </c>
    </row>
    <row r="444" spans="1:31" x14ac:dyDescent="0.3">
      <c r="A444" s="48">
        <v>39429</v>
      </c>
      <c r="C444" s="28" t="s">
        <v>348</v>
      </c>
      <c r="D444" s="28" t="s">
        <v>348</v>
      </c>
      <c r="E444" s="28" t="s">
        <v>348</v>
      </c>
      <c r="F444" s="28" t="s">
        <v>348</v>
      </c>
      <c r="G444" s="28" t="s">
        <v>348</v>
      </c>
      <c r="H444" s="36" t="s">
        <v>112</v>
      </c>
      <c r="I444" s="28" t="s">
        <v>348</v>
      </c>
      <c r="J444" s="28" t="s">
        <v>348</v>
      </c>
      <c r="K444" s="13">
        <v>6131</v>
      </c>
    </row>
    <row r="445" spans="1:31" x14ac:dyDescent="0.3">
      <c r="A445" s="48">
        <v>39433</v>
      </c>
      <c r="B445" s="13">
        <v>120241</v>
      </c>
      <c r="C445" s="13">
        <v>2854</v>
      </c>
      <c r="D445" s="13">
        <v>1.827</v>
      </c>
      <c r="E445" s="13">
        <v>13.27</v>
      </c>
      <c r="F445" s="49">
        <v>7.95</v>
      </c>
      <c r="G445" s="13">
        <v>0.46</v>
      </c>
      <c r="H445" s="36" t="s">
        <v>112</v>
      </c>
      <c r="I445" s="13">
        <v>0.19</v>
      </c>
      <c r="J445" s="13">
        <v>7.1</v>
      </c>
      <c r="K445" s="13">
        <v>12997</v>
      </c>
    </row>
    <row r="446" spans="1:31" x14ac:dyDescent="0.3">
      <c r="A446" s="48">
        <v>39436</v>
      </c>
      <c r="B446" s="13">
        <v>105257</v>
      </c>
      <c r="C446" s="13">
        <v>1956</v>
      </c>
      <c r="D446" s="13">
        <v>1.252</v>
      </c>
      <c r="E446" s="13">
        <v>12.95</v>
      </c>
      <c r="F446" s="49">
        <v>8.2100000000000009</v>
      </c>
      <c r="G446" s="13">
        <v>2.54</v>
      </c>
      <c r="H446" s="36" t="s">
        <v>112</v>
      </c>
      <c r="I446" s="13">
        <v>0.13</v>
      </c>
      <c r="J446" s="13">
        <v>7.3</v>
      </c>
      <c r="K446" s="13">
        <v>933</v>
      </c>
      <c r="L446" s="13">
        <f>AVERAGE(K442:K446)</f>
        <v>7432.8</v>
      </c>
      <c r="M446" s="38">
        <f>GEOMEAN(K442:K446)</f>
        <v>5244.4944307045635</v>
      </c>
      <c r="N446" s="45" t="s">
        <v>406</v>
      </c>
    </row>
    <row r="447" spans="1:31" x14ac:dyDescent="0.3">
      <c r="A447" s="48">
        <v>39457</v>
      </c>
      <c r="B447" s="13">
        <v>103249</v>
      </c>
      <c r="C447" s="13">
        <v>1048</v>
      </c>
      <c r="D447" s="13">
        <v>0.67049999999999998</v>
      </c>
      <c r="E447" s="13">
        <v>11.35</v>
      </c>
      <c r="F447" s="49">
        <v>8.0299999999999994</v>
      </c>
      <c r="G447" s="13">
        <v>5.96</v>
      </c>
      <c r="H447" s="36" t="s">
        <v>112</v>
      </c>
      <c r="I447" s="13">
        <v>0.33</v>
      </c>
      <c r="J447" s="13">
        <v>7.6</v>
      </c>
      <c r="K447" s="13">
        <v>1126</v>
      </c>
    </row>
    <row r="448" spans="1:31" x14ac:dyDescent="0.3">
      <c r="A448" s="48">
        <v>39461</v>
      </c>
      <c r="B448" s="13">
        <v>114640</v>
      </c>
      <c r="C448" s="13">
        <v>1227</v>
      </c>
      <c r="D448" s="13">
        <v>0.78520000000000001</v>
      </c>
      <c r="E448" s="13">
        <v>15.38</v>
      </c>
      <c r="F448" s="49">
        <v>8.0500000000000007</v>
      </c>
      <c r="G448" s="13">
        <v>2.0099999999999998</v>
      </c>
      <c r="H448" s="36" t="s">
        <v>112</v>
      </c>
      <c r="I448" s="13">
        <v>0.36</v>
      </c>
      <c r="J448" s="13">
        <v>7.4</v>
      </c>
      <c r="K448" s="13">
        <v>627</v>
      </c>
    </row>
    <row r="449" spans="1:31" x14ac:dyDescent="0.3">
      <c r="A449" s="48">
        <v>39464</v>
      </c>
      <c r="B449" s="13">
        <v>104312</v>
      </c>
      <c r="C449" s="13">
        <v>1575</v>
      </c>
      <c r="D449" s="13">
        <v>1.0029999999999999</v>
      </c>
      <c r="E449" s="13">
        <v>10.96</v>
      </c>
      <c r="F449" s="49">
        <v>8.02</v>
      </c>
      <c r="G449" s="13">
        <v>4.3600000000000003</v>
      </c>
      <c r="H449" s="36" t="s">
        <v>112</v>
      </c>
      <c r="I449" s="13">
        <v>0.3</v>
      </c>
      <c r="J449" s="13">
        <v>7.4</v>
      </c>
      <c r="K449" s="13">
        <v>1145</v>
      </c>
    </row>
    <row r="450" spans="1:31" x14ac:dyDescent="0.3">
      <c r="A450" s="48">
        <v>39470</v>
      </c>
      <c r="B450" s="13">
        <v>111603</v>
      </c>
      <c r="C450" s="13">
        <v>1865</v>
      </c>
      <c r="D450" s="13">
        <v>1.194</v>
      </c>
      <c r="E450" s="13">
        <v>13.98</v>
      </c>
      <c r="F450" s="49">
        <v>7.87</v>
      </c>
      <c r="G450" s="13">
        <v>-0.14000000000000001</v>
      </c>
      <c r="H450" s="36" t="s">
        <v>112</v>
      </c>
      <c r="I450" s="13">
        <v>0.17</v>
      </c>
      <c r="J450" s="13">
        <v>6.8</v>
      </c>
      <c r="K450" s="13">
        <v>794</v>
      </c>
    </row>
    <row r="451" spans="1:31" x14ac:dyDescent="0.3">
      <c r="A451" s="48">
        <v>39478</v>
      </c>
      <c r="B451" s="13">
        <v>111658</v>
      </c>
      <c r="C451" s="13">
        <v>1671</v>
      </c>
      <c r="D451" s="13">
        <v>1.069</v>
      </c>
      <c r="E451" s="13">
        <v>12.64</v>
      </c>
      <c r="F451" s="49">
        <v>7.59</v>
      </c>
      <c r="G451" s="13">
        <v>0.69</v>
      </c>
      <c r="H451" s="36" t="s">
        <v>112</v>
      </c>
      <c r="I451" s="13">
        <v>1</v>
      </c>
      <c r="J451" s="13">
        <v>7.8</v>
      </c>
      <c r="K451" s="13">
        <v>2909</v>
      </c>
      <c r="L451" s="13">
        <f>AVERAGE(K447:K451)</f>
        <v>1320.2</v>
      </c>
      <c r="M451" s="38">
        <f>GEOMEAN(K447:K451)</f>
        <v>1133.0136141923915</v>
      </c>
      <c r="N451" s="45" t="s">
        <v>407</v>
      </c>
    </row>
    <row r="452" spans="1:31" x14ac:dyDescent="0.3">
      <c r="A452" s="48">
        <v>39485</v>
      </c>
      <c r="B452" s="13">
        <v>111858</v>
      </c>
      <c r="C452" s="13">
        <v>1065</v>
      </c>
      <c r="D452" s="13">
        <v>0.68159999999999998</v>
      </c>
      <c r="E452" s="13">
        <v>11.87</v>
      </c>
      <c r="F452" s="49">
        <v>8.19</v>
      </c>
      <c r="G452" s="13">
        <v>3.44</v>
      </c>
      <c r="H452" s="36" t="s">
        <v>112</v>
      </c>
      <c r="I452" s="13">
        <v>0.27</v>
      </c>
      <c r="J452" s="13">
        <v>6.7</v>
      </c>
      <c r="K452" s="13">
        <v>11199</v>
      </c>
    </row>
    <row r="453" spans="1:31" x14ac:dyDescent="0.3">
      <c r="A453" s="48">
        <v>39489</v>
      </c>
      <c r="B453" s="13">
        <v>111021</v>
      </c>
      <c r="C453" s="13">
        <v>1413</v>
      </c>
      <c r="D453" s="13">
        <v>0.9042</v>
      </c>
      <c r="E453" s="13">
        <v>13.36</v>
      </c>
      <c r="F453" s="49">
        <v>9.2899999999999991</v>
      </c>
      <c r="G453" s="13">
        <v>-0.02</v>
      </c>
      <c r="H453" s="36" t="s">
        <v>112</v>
      </c>
      <c r="I453" s="13">
        <v>0.6</v>
      </c>
      <c r="J453" s="13">
        <v>6.8</v>
      </c>
      <c r="K453" s="13">
        <v>727</v>
      </c>
    </row>
    <row r="454" spans="1:31" x14ac:dyDescent="0.3">
      <c r="A454" s="48">
        <v>39497</v>
      </c>
      <c r="B454" s="13">
        <v>104303</v>
      </c>
      <c r="C454" s="13">
        <v>1638</v>
      </c>
      <c r="D454" s="13">
        <v>1.0489999999999999</v>
      </c>
      <c r="E454" s="13">
        <v>13.11</v>
      </c>
      <c r="F454" s="49">
        <v>8.0299999999999994</v>
      </c>
      <c r="G454" s="13">
        <v>0.36</v>
      </c>
      <c r="H454" s="36" t="s">
        <v>112</v>
      </c>
      <c r="I454" s="13">
        <v>0.38</v>
      </c>
      <c r="J454" s="13">
        <v>7.3</v>
      </c>
      <c r="K454" s="13">
        <v>1201</v>
      </c>
    </row>
    <row r="455" spans="1:31" x14ac:dyDescent="0.3">
      <c r="A455" s="48">
        <v>39499</v>
      </c>
      <c r="B455" s="13">
        <v>111743</v>
      </c>
      <c r="C455" s="13">
        <v>1733</v>
      </c>
      <c r="D455" s="13">
        <v>1.109</v>
      </c>
      <c r="E455" s="13">
        <v>14.44</v>
      </c>
      <c r="F455" s="49">
        <v>7.78</v>
      </c>
      <c r="G455" s="13">
        <v>-0.04</v>
      </c>
      <c r="H455" s="36" t="s">
        <v>112</v>
      </c>
      <c r="I455" s="13">
        <v>0.4</v>
      </c>
      <c r="J455" s="13">
        <v>7.5</v>
      </c>
      <c r="K455" s="13">
        <v>576</v>
      </c>
    </row>
    <row r="456" spans="1:31" x14ac:dyDescent="0.3">
      <c r="A456" s="48">
        <v>39505</v>
      </c>
      <c r="B456" s="13">
        <v>105920</v>
      </c>
      <c r="C456" s="13">
        <v>1774</v>
      </c>
      <c r="D456" s="13">
        <v>1.135</v>
      </c>
      <c r="E456" s="13">
        <v>13.69</v>
      </c>
      <c r="F456" s="49">
        <v>7.83</v>
      </c>
      <c r="G456" s="13">
        <v>0.46</v>
      </c>
      <c r="H456" s="36" t="s">
        <v>112</v>
      </c>
      <c r="I456" s="13">
        <v>0.12</v>
      </c>
      <c r="J456" s="13">
        <v>7.1</v>
      </c>
      <c r="K456" s="47">
        <v>1541</v>
      </c>
      <c r="L456" s="13">
        <f>AVERAGE(K452:K456)</f>
        <v>3048.8</v>
      </c>
      <c r="M456" s="38">
        <f>GEOMEAN(K452:K456)</f>
        <v>1540.6229284945589</v>
      </c>
      <c r="N456" s="45" t="s">
        <v>408</v>
      </c>
    </row>
    <row r="457" spans="1:31" x14ac:dyDescent="0.3">
      <c r="A457" s="48">
        <v>39513</v>
      </c>
      <c r="B457" s="13">
        <v>105011</v>
      </c>
      <c r="C457" s="13">
        <v>396.1</v>
      </c>
      <c r="D457" s="13">
        <v>0.2535</v>
      </c>
      <c r="E457" s="13">
        <v>12.56</v>
      </c>
      <c r="F457" s="49">
        <v>7.95</v>
      </c>
      <c r="G457" s="13">
        <v>3.86</v>
      </c>
      <c r="H457" s="36" t="s">
        <v>112</v>
      </c>
      <c r="I457" s="13">
        <v>2.06</v>
      </c>
      <c r="J457" s="13">
        <v>7.2</v>
      </c>
      <c r="K457" s="47">
        <v>1178</v>
      </c>
    </row>
    <row r="458" spans="1:31" x14ac:dyDescent="0.3">
      <c r="A458" s="48">
        <v>39518</v>
      </c>
      <c r="B458" s="13">
        <v>125613</v>
      </c>
      <c r="C458" s="13">
        <v>1776</v>
      </c>
      <c r="D458" s="13">
        <v>1.1359999999999999</v>
      </c>
      <c r="E458" s="13">
        <v>15.74</v>
      </c>
      <c r="F458" s="49">
        <v>8.01</v>
      </c>
      <c r="G458" s="13">
        <v>5.0599999999999996</v>
      </c>
      <c r="H458" s="36" t="s">
        <v>112</v>
      </c>
      <c r="I458" s="13">
        <v>0.06</v>
      </c>
      <c r="J458" s="13">
        <v>7.3</v>
      </c>
      <c r="K458" s="47">
        <v>426</v>
      </c>
      <c r="O458" s="28">
        <v>1</v>
      </c>
      <c r="P458" s="28">
        <v>83</v>
      </c>
      <c r="Q458" s="28" t="s">
        <v>321</v>
      </c>
      <c r="R458" s="28" t="s">
        <v>321</v>
      </c>
      <c r="S458" s="28" t="s">
        <v>321</v>
      </c>
      <c r="T458" s="28" t="s">
        <v>321</v>
      </c>
      <c r="U458" s="28" t="s">
        <v>321</v>
      </c>
      <c r="V458" s="28" t="s">
        <v>321</v>
      </c>
      <c r="W458" s="28">
        <v>12.9</v>
      </c>
      <c r="X458" s="28">
        <v>383</v>
      </c>
      <c r="Y458" s="28" t="s">
        <v>321</v>
      </c>
      <c r="Z458" s="28">
        <v>0.83</v>
      </c>
      <c r="AA458" s="28" t="s">
        <v>321</v>
      </c>
      <c r="AB458" s="28">
        <v>84.3</v>
      </c>
      <c r="AC458" s="28" t="s">
        <v>321</v>
      </c>
      <c r="AD458" s="28">
        <v>360</v>
      </c>
      <c r="AE458" s="28" t="s">
        <v>321</v>
      </c>
    </row>
    <row r="459" spans="1:31" x14ac:dyDescent="0.3">
      <c r="A459" s="48">
        <v>39520</v>
      </c>
      <c r="B459" s="13">
        <v>104303</v>
      </c>
      <c r="C459" s="13">
        <v>1600</v>
      </c>
      <c r="D459" s="13">
        <v>1.024</v>
      </c>
      <c r="E459" s="13">
        <v>11.56</v>
      </c>
      <c r="F459" s="49">
        <v>7.93</v>
      </c>
      <c r="G459" s="13">
        <v>6.69</v>
      </c>
      <c r="H459" s="36" t="s">
        <v>112</v>
      </c>
      <c r="I459" s="13">
        <v>0.42</v>
      </c>
      <c r="J459" s="13">
        <v>7.2</v>
      </c>
      <c r="K459" s="47">
        <v>472</v>
      </c>
    </row>
    <row r="460" spans="1:31" x14ac:dyDescent="0.3">
      <c r="A460" s="48">
        <v>39526</v>
      </c>
      <c r="B460" s="13">
        <v>112228</v>
      </c>
      <c r="C460" s="13">
        <v>512.4</v>
      </c>
      <c r="D460" s="13">
        <v>0.32790000000000002</v>
      </c>
      <c r="E460" s="13">
        <v>10.26</v>
      </c>
      <c r="F460" s="49">
        <v>7.63</v>
      </c>
      <c r="G460" s="13">
        <v>6.94</v>
      </c>
      <c r="H460" s="36" t="s">
        <v>112</v>
      </c>
      <c r="I460" s="13">
        <v>0.16</v>
      </c>
      <c r="J460" s="13">
        <v>7.2</v>
      </c>
      <c r="K460" s="47">
        <v>24192</v>
      </c>
    </row>
    <row r="461" spans="1:31" x14ac:dyDescent="0.3">
      <c r="A461" s="48">
        <v>39534</v>
      </c>
      <c r="B461" s="13">
        <v>105038</v>
      </c>
      <c r="C461" s="13">
        <v>1111</v>
      </c>
      <c r="D461" s="13">
        <v>0.71099999999999997</v>
      </c>
      <c r="E461" s="13">
        <v>10.47</v>
      </c>
      <c r="F461" s="49">
        <v>7.9</v>
      </c>
      <c r="G461" s="13">
        <v>8.49</v>
      </c>
      <c r="H461" s="36" t="s">
        <v>112</v>
      </c>
      <c r="I461" s="13">
        <v>0.3</v>
      </c>
      <c r="J461" s="13">
        <v>7.6</v>
      </c>
      <c r="K461" s="47">
        <v>9208</v>
      </c>
      <c r="L461" s="13">
        <f>AVERAGE(K457:K461)</f>
        <v>7095.2</v>
      </c>
      <c r="M461" s="38">
        <f>GEOMEAN(K457:K461)</f>
        <v>2210.3792477134284</v>
      </c>
      <c r="N461" s="45" t="s">
        <v>410</v>
      </c>
    </row>
    <row r="462" spans="1:31" x14ac:dyDescent="0.3">
      <c r="A462" s="48">
        <v>39541</v>
      </c>
      <c r="B462" s="13">
        <v>101643</v>
      </c>
      <c r="C462" s="13">
        <v>1062</v>
      </c>
      <c r="D462" s="13">
        <v>0.68</v>
      </c>
      <c r="E462" s="13">
        <v>10.97</v>
      </c>
      <c r="F462" s="49">
        <v>8.06</v>
      </c>
      <c r="G462" s="13">
        <v>7.08</v>
      </c>
      <c r="H462" s="36" t="s">
        <v>112</v>
      </c>
      <c r="I462" s="13">
        <v>0.7</v>
      </c>
      <c r="J462" s="13">
        <v>7.5</v>
      </c>
      <c r="K462" s="47">
        <v>275</v>
      </c>
    </row>
    <row r="463" spans="1:31" x14ac:dyDescent="0.3">
      <c r="A463" s="48">
        <v>39546</v>
      </c>
      <c r="B463" s="13">
        <v>105317</v>
      </c>
      <c r="C463" s="13">
        <v>1200</v>
      </c>
      <c r="D463" s="13">
        <v>0.76819999999999999</v>
      </c>
      <c r="E463" s="13">
        <v>11.61</v>
      </c>
      <c r="F463" s="49">
        <v>8.07</v>
      </c>
      <c r="G463" s="13">
        <v>11.67</v>
      </c>
      <c r="H463" s="36" t="s">
        <v>112</v>
      </c>
      <c r="I463" s="13">
        <v>0.03</v>
      </c>
      <c r="J463" s="13">
        <v>7</v>
      </c>
      <c r="K463" s="47">
        <v>413</v>
      </c>
    </row>
    <row r="464" spans="1:31" x14ac:dyDescent="0.3">
      <c r="A464" s="48">
        <v>39555</v>
      </c>
      <c r="B464" s="13">
        <v>110636</v>
      </c>
      <c r="C464" s="13">
        <v>1208</v>
      </c>
      <c r="D464" s="13">
        <v>0.77310000000000001</v>
      </c>
      <c r="E464" s="13">
        <v>12.04</v>
      </c>
      <c r="F464" s="49">
        <v>8.1199999999999992</v>
      </c>
      <c r="G464" s="13">
        <v>12.74</v>
      </c>
      <c r="H464" s="36" t="s">
        <v>112</v>
      </c>
      <c r="I464" s="13">
        <v>0.25</v>
      </c>
      <c r="J464" s="13">
        <v>7.4</v>
      </c>
      <c r="K464" s="47">
        <v>313</v>
      </c>
    </row>
    <row r="465" spans="1:31" x14ac:dyDescent="0.3">
      <c r="A465" s="48">
        <v>39559</v>
      </c>
      <c r="B465" s="13">
        <v>105120</v>
      </c>
      <c r="C465" s="13">
        <v>1241</v>
      </c>
      <c r="D465" s="13">
        <v>0.79400000000000004</v>
      </c>
      <c r="E465" s="13">
        <v>11.4</v>
      </c>
      <c r="F465" s="49">
        <v>8.1199999999999992</v>
      </c>
      <c r="G465" s="13">
        <v>13.7</v>
      </c>
      <c r="H465" s="36" t="s">
        <v>112</v>
      </c>
      <c r="I465" s="13">
        <v>0.17</v>
      </c>
      <c r="J465" s="13">
        <v>6.8</v>
      </c>
      <c r="K465" s="47">
        <v>185</v>
      </c>
    </row>
    <row r="466" spans="1:31" x14ac:dyDescent="0.3">
      <c r="A466" s="48">
        <v>39562</v>
      </c>
      <c r="B466" s="13">
        <v>110201</v>
      </c>
      <c r="C466" s="13">
        <v>1255</v>
      </c>
      <c r="D466" s="13">
        <v>0.80330000000000001</v>
      </c>
      <c r="E466" s="13">
        <v>10.1</v>
      </c>
      <c r="F466" s="49">
        <v>7.77</v>
      </c>
      <c r="G466" s="13">
        <v>16.91</v>
      </c>
      <c r="H466" s="36" t="s">
        <v>112</v>
      </c>
      <c r="I466" s="13">
        <v>0.4</v>
      </c>
      <c r="J466" s="13">
        <v>6.6</v>
      </c>
      <c r="K466" s="47">
        <v>581</v>
      </c>
      <c r="L466" s="13">
        <f>AVERAGE(K462:K466)</f>
        <v>353.4</v>
      </c>
      <c r="M466" s="38">
        <f>GEOMEAN(K462:K466)</f>
        <v>328.42407754218351</v>
      </c>
      <c r="N466" s="45" t="s">
        <v>411</v>
      </c>
    </row>
    <row r="467" spans="1:31" x14ac:dyDescent="0.3">
      <c r="A467" s="48">
        <v>39573</v>
      </c>
      <c r="B467" s="13">
        <v>112349</v>
      </c>
      <c r="C467" s="13">
        <v>1057</v>
      </c>
      <c r="D467" s="13">
        <v>0.67600000000000005</v>
      </c>
      <c r="E467" s="13">
        <v>10.19</v>
      </c>
      <c r="F467" s="49">
        <v>8.1199999999999992</v>
      </c>
      <c r="G467" s="13">
        <v>14.41</v>
      </c>
      <c r="H467" s="36" t="s">
        <v>112</v>
      </c>
      <c r="I467" s="13">
        <v>0.4</v>
      </c>
      <c r="J467" s="13">
        <v>7.6</v>
      </c>
      <c r="K467" s="47">
        <v>487</v>
      </c>
    </row>
    <row r="468" spans="1:31" x14ac:dyDescent="0.3">
      <c r="A468" s="48">
        <v>39576</v>
      </c>
      <c r="B468" s="13">
        <v>103514</v>
      </c>
      <c r="C468" s="13">
        <v>1121</v>
      </c>
      <c r="D468" s="13">
        <v>0.71730000000000005</v>
      </c>
      <c r="E468" s="13">
        <v>6.92</v>
      </c>
      <c r="F468" s="49">
        <v>7.84</v>
      </c>
      <c r="G468" s="13">
        <v>16.18</v>
      </c>
      <c r="H468" s="36" t="s">
        <v>112</v>
      </c>
      <c r="I468" s="13">
        <v>0.09</v>
      </c>
      <c r="J468" s="13">
        <v>7.2</v>
      </c>
      <c r="K468" s="47">
        <v>2489</v>
      </c>
    </row>
    <row r="469" spans="1:31" x14ac:dyDescent="0.3">
      <c r="A469" s="48">
        <v>39581</v>
      </c>
      <c r="B469" s="13">
        <v>111254</v>
      </c>
      <c r="C469" s="13">
        <v>938.5</v>
      </c>
      <c r="D469" s="13">
        <v>0.60060000000000002</v>
      </c>
      <c r="E469" s="13">
        <v>8.1300000000000008</v>
      </c>
      <c r="F469" s="49">
        <v>8.08</v>
      </c>
      <c r="G469" s="13">
        <v>14.47</v>
      </c>
      <c r="H469" s="36" t="s">
        <v>112</v>
      </c>
      <c r="I469" s="13">
        <v>0.09</v>
      </c>
      <c r="J469" s="13">
        <v>7.5</v>
      </c>
      <c r="K469" s="47">
        <v>759</v>
      </c>
    </row>
    <row r="470" spans="1:31" x14ac:dyDescent="0.3">
      <c r="A470" s="48">
        <v>39590</v>
      </c>
      <c r="B470" s="13">
        <v>104845</v>
      </c>
      <c r="C470" s="13">
        <v>992</v>
      </c>
      <c r="D470" s="13">
        <v>0.63500000000000001</v>
      </c>
      <c r="E470" s="13">
        <v>6.3</v>
      </c>
      <c r="F470" s="49">
        <v>8.07</v>
      </c>
      <c r="G470" s="13">
        <v>17.399999999999999</v>
      </c>
      <c r="H470" s="36" t="s">
        <v>112</v>
      </c>
      <c r="I470" s="13">
        <v>0</v>
      </c>
      <c r="J470" s="13">
        <v>7.8</v>
      </c>
      <c r="K470" s="47">
        <v>213</v>
      </c>
    </row>
    <row r="471" spans="1:31" x14ac:dyDescent="0.3">
      <c r="A471" s="48">
        <v>39596</v>
      </c>
      <c r="B471" s="13">
        <v>110722</v>
      </c>
      <c r="C471" s="13">
        <v>1164</v>
      </c>
      <c r="D471" s="13">
        <v>0.745</v>
      </c>
      <c r="E471" s="13">
        <v>7.16</v>
      </c>
      <c r="F471" s="49">
        <v>8.08</v>
      </c>
      <c r="G471" s="13">
        <v>14.75</v>
      </c>
      <c r="H471" s="36" t="s">
        <v>112</v>
      </c>
      <c r="I471" s="13">
        <v>0.2</v>
      </c>
      <c r="J471" s="13">
        <v>7.7</v>
      </c>
      <c r="K471" s="47">
        <v>278</v>
      </c>
      <c r="L471" s="13">
        <f>AVERAGE(K467:K471)</f>
        <v>845.2</v>
      </c>
      <c r="M471" s="38">
        <f>GEOMEAN(K467:K471)</f>
        <v>558.78405714171981</v>
      </c>
      <c r="N471" s="45" t="s">
        <v>412</v>
      </c>
    </row>
    <row r="472" spans="1:31" x14ac:dyDescent="0.3">
      <c r="A472" s="48">
        <v>39604</v>
      </c>
      <c r="B472" s="13">
        <v>105051</v>
      </c>
      <c r="C472" s="13">
        <v>703</v>
      </c>
      <c r="D472" s="13">
        <v>0.45</v>
      </c>
      <c r="E472" s="13">
        <v>8.01</v>
      </c>
      <c r="F472" s="49">
        <v>7.94</v>
      </c>
      <c r="G472" s="13">
        <v>20.14</v>
      </c>
      <c r="H472" s="36" t="s">
        <v>112</v>
      </c>
      <c r="I472" s="13">
        <v>0.1</v>
      </c>
      <c r="J472" s="13">
        <v>7.5</v>
      </c>
      <c r="K472" s="47">
        <v>8664</v>
      </c>
    </row>
    <row r="473" spans="1:31" x14ac:dyDescent="0.3">
      <c r="A473" s="48">
        <v>39608</v>
      </c>
      <c r="B473" s="13">
        <v>101007</v>
      </c>
      <c r="C473" s="13">
        <v>873.1</v>
      </c>
      <c r="D473" s="13">
        <v>0.55879999999999996</v>
      </c>
      <c r="E473" s="13">
        <v>6.26</v>
      </c>
      <c r="F473" s="49">
        <v>7.86</v>
      </c>
      <c r="G473" s="13">
        <v>21.82</v>
      </c>
      <c r="H473" s="36" t="s">
        <v>112</v>
      </c>
      <c r="I473" s="13">
        <v>0.15</v>
      </c>
      <c r="J473" s="13">
        <v>7.3</v>
      </c>
      <c r="K473" s="47">
        <v>2755</v>
      </c>
    </row>
    <row r="474" spans="1:31" x14ac:dyDescent="0.3">
      <c r="A474" s="48">
        <v>39611</v>
      </c>
      <c r="B474" s="13">
        <v>102644</v>
      </c>
      <c r="C474" s="13">
        <v>943.8</v>
      </c>
      <c r="D474" s="13">
        <v>0.60409999999999997</v>
      </c>
      <c r="E474" s="13">
        <v>7.12</v>
      </c>
      <c r="F474" s="49">
        <v>7.86</v>
      </c>
      <c r="G474" s="13">
        <v>19.690000000000001</v>
      </c>
      <c r="H474" s="36" t="s">
        <v>112</v>
      </c>
      <c r="I474" s="13">
        <v>0.55000000000000004</v>
      </c>
      <c r="J474" s="13">
        <v>6.8</v>
      </c>
      <c r="K474" s="47">
        <v>2098</v>
      </c>
    </row>
    <row r="475" spans="1:31" x14ac:dyDescent="0.3">
      <c r="A475" s="48">
        <v>39617</v>
      </c>
      <c r="B475" s="13">
        <v>100053</v>
      </c>
      <c r="C475" s="13">
        <v>1047</v>
      </c>
      <c r="D475" s="13">
        <v>0.66979999999999995</v>
      </c>
      <c r="E475" s="13">
        <v>6.59</v>
      </c>
      <c r="F475" s="49">
        <v>7.7</v>
      </c>
      <c r="G475" s="13">
        <v>17.809999999999999</v>
      </c>
      <c r="H475" s="36" t="s">
        <v>112</v>
      </c>
      <c r="I475" s="13">
        <v>0.37</v>
      </c>
      <c r="J475" s="13">
        <v>6.9</v>
      </c>
      <c r="K475" s="47">
        <v>3076</v>
      </c>
    </row>
    <row r="476" spans="1:31" x14ac:dyDescent="0.3">
      <c r="A476" s="48">
        <v>39625</v>
      </c>
      <c r="B476" s="13">
        <v>104457</v>
      </c>
      <c r="C476" s="13">
        <v>1109</v>
      </c>
      <c r="D476" s="13">
        <v>0.70979999999999999</v>
      </c>
      <c r="E476" s="13">
        <v>4.9800000000000004</v>
      </c>
      <c r="F476" s="49">
        <v>7.74</v>
      </c>
      <c r="G476" s="13">
        <v>22.17</v>
      </c>
      <c r="H476" s="36" t="s">
        <v>112</v>
      </c>
      <c r="I476" s="13">
        <v>0.46</v>
      </c>
      <c r="J476" s="13">
        <v>7.4</v>
      </c>
      <c r="K476" s="47">
        <v>15531</v>
      </c>
      <c r="L476" s="13">
        <f>AVERAGE(K472:K476)</f>
        <v>6424.8</v>
      </c>
      <c r="M476" s="38">
        <f>GEOMEAN(K472:K476)</f>
        <v>4739.8680989866225</v>
      </c>
      <c r="N476" s="45" t="s">
        <v>413</v>
      </c>
    </row>
    <row r="477" spans="1:31" x14ac:dyDescent="0.3">
      <c r="A477" s="48">
        <v>39630</v>
      </c>
      <c r="B477" s="13">
        <v>111752</v>
      </c>
      <c r="C477" s="13">
        <v>970.6</v>
      </c>
      <c r="D477" s="13">
        <v>0.62119999999999997</v>
      </c>
      <c r="E477" s="13">
        <v>6.81</v>
      </c>
      <c r="F477" s="49">
        <v>7.64</v>
      </c>
      <c r="G477" s="13">
        <v>18.53</v>
      </c>
      <c r="H477" s="36" t="s">
        <v>112</v>
      </c>
      <c r="I477" s="13">
        <v>0.74</v>
      </c>
      <c r="J477" s="13">
        <v>6.7</v>
      </c>
      <c r="K477" s="47">
        <v>1850</v>
      </c>
      <c r="O477" s="28">
        <v>1.7</v>
      </c>
      <c r="P477" s="28">
        <v>66</v>
      </c>
      <c r="Q477" s="28" t="s">
        <v>321</v>
      </c>
      <c r="R477" s="28" t="s">
        <v>321</v>
      </c>
      <c r="S477" s="28" t="s">
        <v>321</v>
      </c>
      <c r="T477" s="28" t="s">
        <v>321</v>
      </c>
      <c r="U477" s="28" t="s">
        <v>321</v>
      </c>
      <c r="V477" s="28">
        <v>1.4</v>
      </c>
      <c r="W477" s="28" t="s">
        <v>321</v>
      </c>
      <c r="X477" s="28">
        <v>109</v>
      </c>
      <c r="Y477" s="28">
        <v>0.22</v>
      </c>
      <c r="Z477" s="28">
        <v>1.1000000000000001</v>
      </c>
      <c r="AA477" s="28" t="s">
        <v>321</v>
      </c>
      <c r="AB477" s="28">
        <v>78.099999999999994</v>
      </c>
      <c r="AC477" s="28" t="s">
        <v>321</v>
      </c>
      <c r="AD477" s="28">
        <v>260</v>
      </c>
      <c r="AE477" s="28" t="s">
        <v>321</v>
      </c>
    </row>
    <row r="478" spans="1:31" x14ac:dyDescent="0.3">
      <c r="A478" s="48">
        <v>39636</v>
      </c>
      <c r="B478" s="13">
        <v>125410</v>
      </c>
      <c r="C478" s="13">
        <v>991</v>
      </c>
      <c r="D478" s="13">
        <v>0.63400000000000001</v>
      </c>
      <c r="E478" s="13">
        <v>7.22</v>
      </c>
      <c r="F478" s="49">
        <v>7.83</v>
      </c>
      <c r="G478" s="13">
        <v>23.51</v>
      </c>
      <c r="H478" s="36" t="s">
        <v>112</v>
      </c>
      <c r="I478" s="13">
        <v>0.9</v>
      </c>
      <c r="J478" s="13">
        <v>7.4</v>
      </c>
      <c r="K478" s="47">
        <v>3654</v>
      </c>
    </row>
    <row r="479" spans="1:31" x14ac:dyDescent="0.3">
      <c r="A479" s="48">
        <v>39643</v>
      </c>
      <c r="B479" s="13">
        <v>103806</v>
      </c>
      <c r="C479" s="13">
        <v>787.4</v>
      </c>
      <c r="D479" s="13">
        <v>0.504</v>
      </c>
      <c r="E479" s="13">
        <v>7.25</v>
      </c>
      <c r="F479" s="49">
        <v>7.8</v>
      </c>
      <c r="G479" s="13">
        <v>20.16</v>
      </c>
      <c r="H479" s="36" t="s">
        <v>112</v>
      </c>
      <c r="I479" s="13">
        <v>0.51</v>
      </c>
      <c r="J479" s="13">
        <v>7.2</v>
      </c>
      <c r="K479" s="47">
        <v>2613</v>
      </c>
    </row>
    <row r="480" spans="1:31" x14ac:dyDescent="0.3">
      <c r="A480" s="48">
        <v>39646</v>
      </c>
      <c r="B480" s="13">
        <v>111829</v>
      </c>
      <c r="C480" s="13">
        <v>1080</v>
      </c>
      <c r="D480" s="13">
        <v>0.69099999999999995</v>
      </c>
      <c r="E480" s="13">
        <v>7.08</v>
      </c>
      <c r="F480" s="49">
        <v>7.95</v>
      </c>
      <c r="G480" s="13">
        <v>23.05</v>
      </c>
      <c r="H480" s="36" t="s">
        <v>112</v>
      </c>
      <c r="I480" s="13">
        <v>0.19</v>
      </c>
      <c r="J480" s="13">
        <v>6.9</v>
      </c>
      <c r="K480" s="47">
        <v>2382</v>
      </c>
    </row>
    <row r="481" spans="1:31" x14ac:dyDescent="0.3">
      <c r="A481" s="48">
        <v>39657</v>
      </c>
      <c r="B481" s="13">
        <v>110450</v>
      </c>
      <c r="C481" s="13">
        <v>1012</v>
      </c>
      <c r="D481" s="13">
        <v>0.64780000000000004</v>
      </c>
      <c r="E481" s="13">
        <v>5.93</v>
      </c>
      <c r="F481" s="49">
        <v>7.73</v>
      </c>
      <c r="G481" s="13">
        <v>21.25</v>
      </c>
      <c r="H481" s="36" t="s">
        <v>112</v>
      </c>
      <c r="I481" s="13">
        <v>0.22</v>
      </c>
      <c r="J481" s="13">
        <v>7.4</v>
      </c>
      <c r="K481" s="47">
        <v>6131</v>
      </c>
      <c r="L481" s="13">
        <f>AVERAGE(K477:K481)</f>
        <v>3326</v>
      </c>
      <c r="M481" s="38">
        <f>GEOMEAN(K477:K481)</f>
        <v>3036.0614041042554</v>
      </c>
      <c r="N481" s="45" t="s">
        <v>414</v>
      </c>
    </row>
    <row r="482" spans="1:31" x14ac:dyDescent="0.3">
      <c r="A482" s="48">
        <v>39671</v>
      </c>
      <c r="B482" s="13">
        <v>114540</v>
      </c>
      <c r="C482" s="13">
        <v>1034</v>
      </c>
      <c r="D482" s="13">
        <v>0.66149999999999998</v>
      </c>
      <c r="E482" s="13">
        <v>7.39</v>
      </c>
      <c r="F482" s="49">
        <v>7.85</v>
      </c>
      <c r="G482" s="13">
        <v>20.76</v>
      </c>
      <c r="H482" s="36" t="s">
        <v>112</v>
      </c>
      <c r="I482" s="13">
        <v>0.28999999999999998</v>
      </c>
      <c r="J482" s="13">
        <v>7.2</v>
      </c>
      <c r="K482" s="47">
        <v>717</v>
      </c>
    </row>
    <row r="483" spans="1:31" x14ac:dyDescent="0.3">
      <c r="A483" s="48">
        <v>39674</v>
      </c>
      <c r="B483" s="13">
        <v>111540</v>
      </c>
      <c r="C483" s="13">
        <v>1115</v>
      </c>
      <c r="D483" s="13">
        <v>0.7137</v>
      </c>
      <c r="E483" s="13">
        <v>7.44</v>
      </c>
      <c r="F483" s="49">
        <v>7.73</v>
      </c>
      <c r="G483" s="13">
        <v>20.149999999999999</v>
      </c>
      <c r="H483" s="36" t="s">
        <v>112</v>
      </c>
      <c r="I483" s="13">
        <v>0.25</v>
      </c>
      <c r="J483" s="13">
        <v>7.1</v>
      </c>
      <c r="K483" s="47">
        <v>24192</v>
      </c>
    </row>
    <row r="484" spans="1:31" x14ac:dyDescent="0.3">
      <c r="A484" s="48">
        <v>39680</v>
      </c>
      <c r="B484" s="13">
        <v>111012</v>
      </c>
      <c r="C484" s="13">
        <v>1101</v>
      </c>
      <c r="D484" s="13">
        <v>0.70450000000000002</v>
      </c>
      <c r="E484" s="13">
        <v>8.25</v>
      </c>
      <c r="F484" s="49">
        <v>7.75</v>
      </c>
      <c r="G484" s="13">
        <v>21.02</v>
      </c>
      <c r="H484" s="36" t="s">
        <v>112</v>
      </c>
      <c r="I484" s="13">
        <v>0.65</v>
      </c>
      <c r="J484" s="13">
        <v>7.2</v>
      </c>
      <c r="K484" s="47">
        <v>1211</v>
      </c>
    </row>
    <row r="485" spans="1:31" x14ac:dyDescent="0.3">
      <c r="A485" s="48">
        <v>39685</v>
      </c>
      <c r="B485" s="13">
        <v>110945</v>
      </c>
      <c r="C485" s="13">
        <v>1149</v>
      </c>
      <c r="D485" s="13">
        <v>0.73509999999999998</v>
      </c>
      <c r="E485" s="13">
        <v>7.68</v>
      </c>
      <c r="F485" s="49">
        <v>7.99</v>
      </c>
      <c r="G485" s="13">
        <v>20.46</v>
      </c>
      <c r="H485" s="36" t="s">
        <v>112</v>
      </c>
      <c r="I485" s="13">
        <v>0.13</v>
      </c>
      <c r="J485" s="13">
        <v>7.6</v>
      </c>
      <c r="K485" s="47">
        <v>419</v>
      </c>
    </row>
    <row r="486" spans="1:31" x14ac:dyDescent="0.3">
      <c r="A486" s="48">
        <v>39688</v>
      </c>
      <c r="B486" s="13">
        <v>104250</v>
      </c>
      <c r="C486" s="13">
        <v>1216</v>
      </c>
      <c r="D486" s="13">
        <v>0.7782</v>
      </c>
      <c r="E486" s="13">
        <v>7.38</v>
      </c>
      <c r="F486" s="49">
        <v>7.92</v>
      </c>
      <c r="G486" s="13">
        <v>20.71</v>
      </c>
      <c r="H486" s="36" t="s">
        <v>112</v>
      </c>
      <c r="I486" s="13">
        <v>0.25</v>
      </c>
      <c r="J486" s="13">
        <v>7.4</v>
      </c>
      <c r="K486" s="47">
        <v>860</v>
      </c>
      <c r="L486" s="31">
        <f>AVERAGE(K482:K486)</f>
        <v>5479.8</v>
      </c>
      <c r="M486" s="38">
        <f>GEOMEAN(K482:K486)</f>
        <v>1499.0271866467774</v>
      </c>
      <c r="N486" s="45" t="s">
        <v>415</v>
      </c>
    </row>
    <row r="487" spans="1:31" x14ac:dyDescent="0.3">
      <c r="A487" s="48">
        <v>39700</v>
      </c>
      <c r="B487" s="13">
        <v>102747</v>
      </c>
      <c r="C487" s="13">
        <v>391</v>
      </c>
      <c r="D487" s="13">
        <v>0.25</v>
      </c>
      <c r="E487" s="13">
        <v>7.54</v>
      </c>
      <c r="F487" s="49">
        <v>7.27</v>
      </c>
      <c r="G487" s="13">
        <v>19.37</v>
      </c>
      <c r="H487" s="36" t="s">
        <v>112</v>
      </c>
      <c r="I487" s="13">
        <v>0.3</v>
      </c>
      <c r="J487" s="13">
        <v>7.5</v>
      </c>
      <c r="K487" s="47">
        <v>17329</v>
      </c>
    </row>
    <row r="488" spans="1:31" x14ac:dyDescent="0.3">
      <c r="A488" s="48">
        <v>39702</v>
      </c>
      <c r="B488" s="13">
        <v>105100</v>
      </c>
      <c r="C488" s="13">
        <v>739</v>
      </c>
      <c r="D488" s="13">
        <v>0.47299999999999998</v>
      </c>
      <c r="E488" s="13">
        <v>5.2</v>
      </c>
      <c r="F488" s="49">
        <v>7.8</v>
      </c>
      <c r="G488" s="13">
        <v>17.510000000000002</v>
      </c>
      <c r="H488" s="36" t="s">
        <v>112</v>
      </c>
      <c r="I488" s="13">
        <v>0.4</v>
      </c>
      <c r="J488" s="13">
        <v>7.7</v>
      </c>
      <c r="K488" s="47">
        <v>1918</v>
      </c>
    </row>
    <row r="489" spans="1:31" x14ac:dyDescent="0.3">
      <c r="A489" s="48">
        <v>39706</v>
      </c>
      <c r="B489" s="13">
        <v>105922</v>
      </c>
      <c r="C489" s="13">
        <v>649.29999999999995</v>
      </c>
      <c r="D489" s="13">
        <v>0.41549999999999998</v>
      </c>
      <c r="E489" s="13">
        <v>8.81</v>
      </c>
      <c r="F489" s="49">
        <v>7.73</v>
      </c>
      <c r="G489" s="13">
        <v>18.39</v>
      </c>
      <c r="H489" s="36" t="s">
        <v>112</v>
      </c>
      <c r="I489" s="13">
        <v>0.45</v>
      </c>
      <c r="J489" s="13">
        <v>7.3</v>
      </c>
      <c r="K489" s="47">
        <v>2098</v>
      </c>
    </row>
    <row r="490" spans="1:31" x14ac:dyDescent="0.3">
      <c r="A490" s="48">
        <v>39713</v>
      </c>
      <c r="B490" s="13">
        <v>105814</v>
      </c>
      <c r="C490" s="13">
        <v>615.79999999999995</v>
      </c>
      <c r="D490" s="13">
        <v>0.39410000000000001</v>
      </c>
      <c r="E490" s="13">
        <v>7.69</v>
      </c>
      <c r="F490" s="49">
        <v>7.69</v>
      </c>
      <c r="G490" s="13">
        <v>18.03</v>
      </c>
      <c r="H490" s="36" t="s">
        <v>112</v>
      </c>
      <c r="I490" s="13">
        <v>0.73</v>
      </c>
      <c r="J490" s="13">
        <v>7.3</v>
      </c>
      <c r="K490" s="47">
        <v>24192</v>
      </c>
    </row>
    <row r="491" spans="1:31" x14ac:dyDescent="0.3">
      <c r="A491" s="48">
        <v>39716</v>
      </c>
      <c r="B491" s="13">
        <v>104335</v>
      </c>
      <c r="C491" s="13">
        <v>911</v>
      </c>
      <c r="D491" s="13">
        <v>0.58299999999999996</v>
      </c>
      <c r="E491" s="13">
        <v>8.1999999999999993</v>
      </c>
      <c r="F491" s="49">
        <v>7.88</v>
      </c>
      <c r="G491" s="13">
        <v>17.48</v>
      </c>
      <c r="H491" s="36" t="s">
        <v>112</v>
      </c>
      <c r="I491" s="13">
        <v>0.7</v>
      </c>
      <c r="J491" s="13">
        <v>7.6</v>
      </c>
      <c r="K491" s="47">
        <v>331</v>
      </c>
      <c r="L491" s="13">
        <f>AVERAGE(K487:K491)</f>
        <v>9173.6</v>
      </c>
      <c r="M491" s="38">
        <f>GEOMEAN(K487:K491)</f>
        <v>3543.1168161017026</v>
      </c>
      <c r="N491" s="45" t="s">
        <v>416</v>
      </c>
    </row>
    <row r="492" spans="1:31" x14ac:dyDescent="0.3">
      <c r="A492" s="48">
        <v>39728</v>
      </c>
      <c r="B492" s="13">
        <v>112843</v>
      </c>
      <c r="C492" s="13">
        <v>1138</v>
      </c>
      <c r="D492" s="13">
        <v>0.72819999999999996</v>
      </c>
      <c r="E492" s="13">
        <v>10.59</v>
      </c>
      <c r="F492" s="49">
        <v>8.02</v>
      </c>
      <c r="G492" s="13">
        <v>15.39</v>
      </c>
      <c r="H492" s="36" t="s">
        <v>112</v>
      </c>
      <c r="I492" s="13">
        <v>0.35</v>
      </c>
      <c r="J492" s="13">
        <v>7.2</v>
      </c>
      <c r="K492" s="51">
        <v>292</v>
      </c>
      <c r="O492" s="28" t="s">
        <v>321</v>
      </c>
      <c r="P492" s="28">
        <v>74</v>
      </c>
      <c r="Q492" s="28" t="s">
        <v>321</v>
      </c>
      <c r="R492" s="28" t="s">
        <v>321</v>
      </c>
      <c r="S492" s="28" t="s">
        <v>321</v>
      </c>
      <c r="T492" s="28" t="s">
        <v>321</v>
      </c>
      <c r="U492" s="28" t="s">
        <v>321</v>
      </c>
      <c r="V492" s="28">
        <v>1.1000000000000001</v>
      </c>
      <c r="W492" s="28" t="s">
        <v>321</v>
      </c>
      <c r="X492" s="28">
        <v>135</v>
      </c>
      <c r="Y492" s="28">
        <v>2.7</v>
      </c>
      <c r="Z492" s="28" t="s">
        <v>321</v>
      </c>
      <c r="AA492" s="28" t="s">
        <v>321</v>
      </c>
      <c r="AB492" s="28">
        <v>113</v>
      </c>
      <c r="AC492" s="28" t="s">
        <v>321</v>
      </c>
      <c r="AD492" s="28">
        <v>394</v>
      </c>
      <c r="AE492" s="28" t="s">
        <v>321</v>
      </c>
    </row>
    <row r="493" spans="1:31" x14ac:dyDescent="0.3">
      <c r="A493" s="48">
        <v>39736</v>
      </c>
      <c r="B493" s="13">
        <v>110201</v>
      </c>
      <c r="C493" s="13">
        <v>1016</v>
      </c>
      <c r="D493" s="13">
        <v>0.65</v>
      </c>
      <c r="E493" s="13">
        <v>7.16</v>
      </c>
      <c r="F493" s="49">
        <v>7.89</v>
      </c>
      <c r="G493" s="13">
        <v>19.2</v>
      </c>
      <c r="H493" s="36" t="s">
        <v>112</v>
      </c>
      <c r="I493" s="13">
        <v>0.5</v>
      </c>
      <c r="J493" s="13">
        <v>7.5</v>
      </c>
      <c r="K493" s="51">
        <v>134</v>
      </c>
    </row>
    <row r="494" spans="1:31" x14ac:dyDescent="0.3">
      <c r="A494" s="48">
        <v>39741</v>
      </c>
      <c r="B494" s="13">
        <v>103839</v>
      </c>
      <c r="C494" s="13">
        <v>1166</v>
      </c>
      <c r="D494" s="13">
        <v>0.74609999999999999</v>
      </c>
      <c r="E494" s="13">
        <v>10.83</v>
      </c>
      <c r="F494" s="49">
        <v>8</v>
      </c>
      <c r="G494" s="13">
        <v>10.64</v>
      </c>
      <c r="H494" s="36" t="s">
        <v>112</v>
      </c>
      <c r="I494" s="13">
        <v>0.56999999999999995</v>
      </c>
      <c r="J494" s="13">
        <v>7.7</v>
      </c>
      <c r="K494" s="51">
        <v>52</v>
      </c>
    </row>
    <row r="495" spans="1:31" x14ac:dyDescent="0.3">
      <c r="A495" s="48">
        <v>39744</v>
      </c>
      <c r="B495" s="13">
        <v>111509</v>
      </c>
      <c r="C495" s="13">
        <v>1213</v>
      </c>
      <c r="D495" s="13">
        <v>0.77600000000000002</v>
      </c>
      <c r="E495" s="13">
        <v>11.47</v>
      </c>
      <c r="F495" s="49">
        <v>8</v>
      </c>
      <c r="G495" s="13">
        <v>8.4700000000000006</v>
      </c>
      <c r="H495" s="36" t="s">
        <v>112</v>
      </c>
      <c r="I495" s="13">
        <v>0.5</v>
      </c>
      <c r="J495" s="13">
        <v>7.6</v>
      </c>
      <c r="K495" s="51">
        <v>109</v>
      </c>
    </row>
    <row r="496" spans="1:31" x14ac:dyDescent="0.3">
      <c r="A496" s="48">
        <v>39748</v>
      </c>
      <c r="B496" s="13">
        <v>111833</v>
      </c>
      <c r="C496" s="13">
        <v>698</v>
      </c>
      <c r="D496" s="13">
        <v>0.44700000000000001</v>
      </c>
      <c r="E496" s="13">
        <v>9.1199999999999992</v>
      </c>
      <c r="F496" s="49">
        <v>7.64</v>
      </c>
      <c r="G496" s="13">
        <v>7.91</v>
      </c>
      <c r="H496" s="36" t="s">
        <v>112</v>
      </c>
      <c r="I496" s="13">
        <v>0.2</v>
      </c>
      <c r="J496" s="13">
        <v>7.1</v>
      </c>
      <c r="K496" s="51">
        <v>1904</v>
      </c>
      <c r="L496" s="13">
        <f>AVERAGE(K492:K496)</f>
        <v>498.2</v>
      </c>
      <c r="M496" s="38">
        <f>GEOMEAN(K492:K496)</f>
        <v>211.40579460416782</v>
      </c>
      <c r="N496" s="45" t="s">
        <v>418</v>
      </c>
    </row>
    <row r="497" spans="1:14" x14ac:dyDescent="0.3">
      <c r="A497" s="48">
        <v>39755</v>
      </c>
      <c r="B497" s="13">
        <v>112022</v>
      </c>
      <c r="C497" s="13">
        <v>1116</v>
      </c>
      <c r="D497" s="13">
        <v>0.71450000000000002</v>
      </c>
      <c r="E497" s="13">
        <v>10.66</v>
      </c>
      <c r="F497" s="49">
        <v>8.57</v>
      </c>
      <c r="G497" s="13">
        <v>12.36</v>
      </c>
      <c r="H497" s="36" t="s">
        <v>112</v>
      </c>
      <c r="I497" s="13">
        <v>0.6</v>
      </c>
      <c r="J497" s="13">
        <v>7.3</v>
      </c>
      <c r="K497" s="51">
        <v>31</v>
      </c>
    </row>
    <row r="498" spans="1:14" x14ac:dyDescent="0.3">
      <c r="A498" s="48">
        <v>39757</v>
      </c>
      <c r="B498" s="13">
        <v>110524</v>
      </c>
      <c r="C498" s="13">
        <v>1095</v>
      </c>
      <c r="D498" s="13">
        <v>0.70079999999999998</v>
      </c>
      <c r="E498" s="13">
        <v>8.5500000000000007</v>
      </c>
      <c r="F498" s="49">
        <v>8.18</v>
      </c>
      <c r="G498" s="13">
        <v>13.45</v>
      </c>
      <c r="H498" s="36" t="s">
        <v>112</v>
      </c>
      <c r="I498" s="13">
        <v>0.27</v>
      </c>
      <c r="J498" s="13">
        <v>7.2</v>
      </c>
      <c r="K498" s="51">
        <v>41</v>
      </c>
    </row>
    <row r="499" spans="1:14" x14ac:dyDescent="0.3">
      <c r="A499" s="48">
        <v>39763</v>
      </c>
      <c r="B499" s="13">
        <v>112140</v>
      </c>
      <c r="C499" s="13">
        <v>1229</v>
      </c>
      <c r="D499" s="13">
        <v>0.78649999999999998</v>
      </c>
      <c r="E499" s="13">
        <v>11.22</v>
      </c>
      <c r="F499" s="49">
        <v>7.94</v>
      </c>
      <c r="G499" s="13">
        <v>4.24</v>
      </c>
      <c r="H499" s="36" t="s">
        <v>112</v>
      </c>
      <c r="I499" s="13">
        <v>0.44</v>
      </c>
      <c r="J499" s="13">
        <v>7.3</v>
      </c>
      <c r="K499" s="51">
        <v>185</v>
      </c>
    </row>
    <row r="500" spans="1:14" x14ac:dyDescent="0.3">
      <c r="A500" s="48">
        <v>39765</v>
      </c>
      <c r="B500" s="13">
        <v>104510</v>
      </c>
      <c r="C500" s="13">
        <v>313.39999999999998</v>
      </c>
      <c r="D500" s="13">
        <v>0.2006</v>
      </c>
      <c r="E500" s="13">
        <v>11.66</v>
      </c>
      <c r="F500" s="49">
        <v>7.78</v>
      </c>
      <c r="G500" s="13">
        <v>9.6999999999999993</v>
      </c>
      <c r="H500" s="36" t="s">
        <v>112</v>
      </c>
      <c r="I500" s="13">
        <v>0.17</v>
      </c>
      <c r="J500" s="13">
        <v>7.3</v>
      </c>
      <c r="K500" s="51">
        <v>6488</v>
      </c>
    </row>
    <row r="501" spans="1:14" x14ac:dyDescent="0.3">
      <c r="A501" s="48">
        <v>39769</v>
      </c>
      <c r="B501" s="13">
        <v>105755</v>
      </c>
      <c r="C501" s="13">
        <v>605</v>
      </c>
      <c r="D501" s="13">
        <v>0.38700000000000001</v>
      </c>
      <c r="E501" s="13">
        <v>13.85</v>
      </c>
      <c r="F501" s="49">
        <v>7.95</v>
      </c>
      <c r="G501" s="13">
        <v>4.8899999999999997</v>
      </c>
      <c r="H501" s="36" t="s">
        <v>112</v>
      </c>
      <c r="I501" s="13">
        <v>0.6</v>
      </c>
      <c r="J501" s="13">
        <v>7.4</v>
      </c>
      <c r="K501" s="51">
        <v>305</v>
      </c>
      <c r="L501" s="13">
        <f>AVERAGE(K497:K501)</f>
        <v>1410</v>
      </c>
      <c r="M501" s="38">
        <f>GEOMEAN(K497:K501)</f>
        <v>215.54879131558937</v>
      </c>
      <c r="N501" s="45" t="s">
        <v>419</v>
      </c>
    </row>
    <row r="502" spans="1:14" x14ac:dyDescent="0.3">
      <c r="A502" s="48">
        <v>39784</v>
      </c>
      <c r="B502" s="13">
        <v>110918</v>
      </c>
      <c r="C502" s="13">
        <v>902</v>
      </c>
      <c r="D502" s="13">
        <v>0.57730000000000004</v>
      </c>
      <c r="E502" s="13">
        <v>12.78</v>
      </c>
      <c r="F502" s="49">
        <v>8.02</v>
      </c>
      <c r="G502" s="13">
        <v>1.1499999999999999</v>
      </c>
      <c r="H502" s="36" t="s">
        <v>112</v>
      </c>
      <c r="I502" s="13">
        <v>0.39</v>
      </c>
      <c r="J502" s="13">
        <v>7.5</v>
      </c>
      <c r="K502" s="51">
        <v>350</v>
      </c>
    </row>
    <row r="503" spans="1:14" x14ac:dyDescent="0.3">
      <c r="A503" s="48">
        <v>39786</v>
      </c>
      <c r="B503" s="13">
        <v>112343</v>
      </c>
      <c r="C503" s="13">
        <v>917.6</v>
      </c>
      <c r="D503" s="13">
        <v>0.58730000000000004</v>
      </c>
      <c r="E503" s="13">
        <v>12.5</v>
      </c>
      <c r="F503" s="49">
        <v>7.76</v>
      </c>
      <c r="G503" s="13">
        <v>1.49</v>
      </c>
      <c r="H503" s="36" t="s">
        <v>112</v>
      </c>
      <c r="I503" s="13">
        <v>0.06</v>
      </c>
      <c r="J503" s="13">
        <v>7.5</v>
      </c>
      <c r="K503" s="51">
        <v>1281</v>
      </c>
    </row>
    <row r="504" spans="1:14" x14ac:dyDescent="0.3">
      <c r="A504" s="48">
        <v>39797</v>
      </c>
      <c r="B504" s="13">
        <v>104354</v>
      </c>
      <c r="C504" s="13">
        <v>1009</v>
      </c>
      <c r="D504" s="13">
        <v>0.64590000000000003</v>
      </c>
      <c r="E504" s="13">
        <v>11.89</v>
      </c>
      <c r="F504" s="49">
        <v>7.84</v>
      </c>
      <c r="G504" s="13">
        <v>4.05</v>
      </c>
      <c r="H504" s="36" t="s">
        <v>112</v>
      </c>
      <c r="I504" s="13">
        <v>0.55000000000000004</v>
      </c>
      <c r="J504" s="13">
        <v>7.3</v>
      </c>
      <c r="K504" s="51">
        <v>1785</v>
      </c>
    </row>
    <row r="505" spans="1:14" x14ac:dyDescent="0.3">
      <c r="A505" s="48">
        <v>39799</v>
      </c>
      <c r="B505" s="13">
        <v>105330</v>
      </c>
      <c r="C505" s="13">
        <v>1278</v>
      </c>
      <c r="D505" s="13">
        <v>0.81799999999999995</v>
      </c>
      <c r="E505" s="13">
        <v>12.2</v>
      </c>
      <c r="F505" s="49">
        <v>7.8</v>
      </c>
      <c r="G505" s="13">
        <v>-0.14000000000000001</v>
      </c>
      <c r="H505" s="36" t="s">
        <v>112</v>
      </c>
      <c r="I505" s="13">
        <v>0.5</v>
      </c>
      <c r="J505" s="13">
        <v>7.5</v>
      </c>
      <c r="K505" s="51">
        <v>816</v>
      </c>
    </row>
    <row r="506" spans="1:14" x14ac:dyDescent="0.3">
      <c r="A506" s="48">
        <v>39800</v>
      </c>
      <c r="B506" s="13">
        <v>110131</v>
      </c>
      <c r="C506" s="13">
        <v>1164</v>
      </c>
      <c r="D506" s="13">
        <v>0.74490000000000001</v>
      </c>
      <c r="E506" s="13">
        <v>12.9</v>
      </c>
      <c r="F506" s="49">
        <v>7.91</v>
      </c>
      <c r="G506" s="13">
        <v>0.14000000000000001</v>
      </c>
      <c r="H506" s="36" t="s">
        <v>112</v>
      </c>
      <c r="I506" s="13">
        <v>0.4</v>
      </c>
      <c r="J506" s="13">
        <v>7.3</v>
      </c>
      <c r="K506" s="51">
        <v>573</v>
      </c>
      <c r="L506" s="13">
        <f>AVERAGE(K502:K506)</f>
        <v>961</v>
      </c>
      <c r="M506" s="38">
        <f>GEOMEAN(K502:K506)</f>
        <v>821.52358312029548</v>
      </c>
      <c r="N506" s="45" t="s">
        <v>420</v>
      </c>
    </row>
    <row r="507" spans="1:14" x14ac:dyDescent="0.3">
      <c r="A507" s="48">
        <v>39819</v>
      </c>
      <c r="B507" s="49">
        <v>114157</v>
      </c>
      <c r="C507" s="49">
        <v>2224</v>
      </c>
      <c r="D507" s="49">
        <v>1.423</v>
      </c>
      <c r="E507" s="49">
        <v>12.46</v>
      </c>
      <c r="F507" s="49">
        <v>7.93</v>
      </c>
      <c r="G507" s="49">
        <v>1.35</v>
      </c>
      <c r="H507" s="36" t="s">
        <v>112</v>
      </c>
      <c r="I507" s="49">
        <v>0.09</v>
      </c>
      <c r="J507" s="49">
        <v>7.5</v>
      </c>
      <c r="K507" s="51">
        <v>624</v>
      </c>
    </row>
    <row r="508" spans="1:14" x14ac:dyDescent="0.3">
      <c r="A508" s="48">
        <v>39820</v>
      </c>
      <c r="B508" s="49">
        <v>110225</v>
      </c>
      <c r="C508" s="49">
        <v>1654</v>
      </c>
      <c r="D508" s="49">
        <v>1.0589999999999999</v>
      </c>
      <c r="E508" s="49">
        <v>11.8</v>
      </c>
      <c r="F508" s="49">
        <v>7.93</v>
      </c>
      <c r="G508" s="49">
        <v>3.1</v>
      </c>
      <c r="H508" s="36" t="s">
        <v>112</v>
      </c>
      <c r="I508" s="49">
        <v>0.6</v>
      </c>
      <c r="J508" s="49">
        <v>7.5</v>
      </c>
      <c r="K508" s="51">
        <v>435</v>
      </c>
    </row>
    <row r="509" spans="1:14" x14ac:dyDescent="0.3">
      <c r="A509" s="48">
        <v>39828</v>
      </c>
      <c r="C509" s="13" t="s">
        <v>421</v>
      </c>
    </row>
    <row r="510" spans="1:14" x14ac:dyDescent="0.3">
      <c r="A510" s="48">
        <v>39835</v>
      </c>
      <c r="C510" s="13" t="s">
        <v>421</v>
      </c>
    </row>
    <row r="511" spans="1:14" x14ac:dyDescent="0.3">
      <c r="A511" s="48">
        <v>39840</v>
      </c>
      <c r="C511" s="13" t="s">
        <v>421</v>
      </c>
      <c r="L511" s="13">
        <f>AVERAGE(K507:K511)</f>
        <v>529.5</v>
      </c>
      <c r="M511" s="38">
        <f>GEOMEAN(K507:K511)</f>
        <v>520.99904030621781</v>
      </c>
      <c r="N511" s="45" t="s">
        <v>422</v>
      </c>
    </row>
    <row r="512" spans="1:14" x14ac:dyDescent="0.3">
      <c r="A512" s="48">
        <v>39849</v>
      </c>
      <c r="B512" s="28"/>
      <c r="C512" s="13" t="s">
        <v>421</v>
      </c>
    </row>
    <row r="513" spans="1:31" x14ac:dyDescent="0.3">
      <c r="A513" s="48">
        <v>39854</v>
      </c>
      <c r="B513" s="49">
        <v>110218</v>
      </c>
      <c r="C513" s="49">
        <v>1613</v>
      </c>
      <c r="D513" s="49">
        <v>1.032</v>
      </c>
      <c r="E513" s="49">
        <v>10.11</v>
      </c>
      <c r="F513" s="49">
        <v>8.18</v>
      </c>
      <c r="G513" s="49">
        <v>8.43</v>
      </c>
      <c r="H513" s="36" t="s">
        <v>112</v>
      </c>
      <c r="I513" s="49">
        <v>1.3</v>
      </c>
      <c r="J513" s="49">
        <v>7.7</v>
      </c>
      <c r="K513" s="51">
        <v>305</v>
      </c>
    </row>
    <row r="514" spans="1:31" x14ac:dyDescent="0.3">
      <c r="A514" s="48">
        <v>39856</v>
      </c>
      <c r="B514" s="49">
        <v>111038</v>
      </c>
      <c r="C514" s="49">
        <v>1110</v>
      </c>
      <c r="D514" s="49">
        <v>0.71099999999999997</v>
      </c>
      <c r="E514" s="49">
        <v>11.46</v>
      </c>
      <c r="F514" s="49">
        <v>8.1</v>
      </c>
      <c r="G514" s="49">
        <v>5.76</v>
      </c>
      <c r="H514" s="36" t="s">
        <v>112</v>
      </c>
      <c r="I514" s="49">
        <v>1.2</v>
      </c>
      <c r="J514" s="49">
        <v>7.6</v>
      </c>
      <c r="K514" s="51">
        <v>5475</v>
      </c>
    </row>
    <row r="515" spans="1:31" x14ac:dyDescent="0.3">
      <c r="A515" s="48">
        <v>39860</v>
      </c>
      <c r="B515" s="49">
        <v>104806</v>
      </c>
      <c r="C515" s="49">
        <v>1332</v>
      </c>
      <c r="D515" s="49">
        <v>0.85299999999999998</v>
      </c>
      <c r="E515" s="49">
        <v>13.37</v>
      </c>
      <c r="F515" s="49">
        <v>8.23</v>
      </c>
      <c r="G515" s="49">
        <v>1.71</v>
      </c>
      <c r="H515" s="36" t="s">
        <v>112</v>
      </c>
      <c r="I515" s="49">
        <v>0.6</v>
      </c>
      <c r="J515" s="49">
        <v>7.5</v>
      </c>
      <c r="K515" s="51">
        <v>393</v>
      </c>
    </row>
    <row r="516" spans="1:31" x14ac:dyDescent="0.3">
      <c r="A516" s="48">
        <v>39868</v>
      </c>
      <c r="B516" s="49">
        <v>111300</v>
      </c>
      <c r="C516" s="49">
        <v>2094</v>
      </c>
      <c r="D516" s="49">
        <v>1.34</v>
      </c>
      <c r="E516" s="49">
        <v>13.26</v>
      </c>
      <c r="F516" s="49">
        <v>8.99</v>
      </c>
      <c r="G516" s="49">
        <v>1.3</v>
      </c>
      <c r="H516" s="36" t="s">
        <v>112</v>
      </c>
      <c r="I516" s="49">
        <v>0.59</v>
      </c>
      <c r="J516" s="49">
        <v>7.6</v>
      </c>
      <c r="K516" s="51">
        <v>169</v>
      </c>
      <c r="L516" s="13">
        <f>AVERAGE(K512:K516)</f>
        <v>1585.5</v>
      </c>
      <c r="M516" s="38">
        <f>GEOMEAN(K512:K516)</f>
        <v>577.0863533646517</v>
      </c>
      <c r="N516" s="45" t="s">
        <v>423</v>
      </c>
    </row>
    <row r="517" spans="1:31" x14ac:dyDescent="0.3">
      <c r="A517" s="48">
        <v>39884</v>
      </c>
      <c r="B517" s="49">
        <v>105739</v>
      </c>
      <c r="C517" s="49">
        <v>1190</v>
      </c>
      <c r="D517" s="49">
        <v>0.76139999999999997</v>
      </c>
      <c r="E517" s="49">
        <v>12.55</v>
      </c>
      <c r="F517" s="49">
        <v>7.71</v>
      </c>
      <c r="G517" s="49">
        <v>4.03</v>
      </c>
      <c r="H517" s="36" t="s">
        <v>112</v>
      </c>
      <c r="I517" s="49">
        <v>0.75</v>
      </c>
      <c r="J517" s="49">
        <v>7.4</v>
      </c>
      <c r="K517" s="51">
        <v>1210</v>
      </c>
    </row>
    <row r="518" spans="1:31" x14ac:dyDescent="0.3">
      <c r="A518" s="48">
        <v>39890</v>
      </c>
      <c r="B518" s="49">
        <v>104834</v>
      </c>
      <c r="C518" s="49">
        <v>1189</v>
      </c>
      <c r="D518" s="49">
        <v>0.76100000000000001</v>
      </c>
      <c r="E518" s="49">
        <v>12.61</v>
      </c>
      <c r="F518" s="49">
        <v>8.42</v>
      </c>
      <c r="G518" s="49">
        <v>11.34</v>
      </c>
      <c r="H518" s="36" t="s">
        <v>112</v>
      </c>
      <c r="I518" s="49">
        <v>0.76</v>
      </c>
      <c r="J518" s="49">
        <v>7.6</v>
      </c>
      <c r="K518" s="51">
        <v>359</v>
      </c>
    </row>
    <row r="519" spans="1:31" x14ac:dyDescent="0.3">
      <c r="A519" s="48">
        <v>39896</v>
      </c>
      <c r="B519" s="49">
        <v>112429</v>
      </c>
      <c r="C519" s="49">
        <v>1253</v>
      </c>
      <c r="D519" s="49">
        <v>0.80220000000000002</v>
      </c>
      <c r="E519" s="49">
        <v>10.34</v>
      </c>
      <c r="F519" s="49">
        <v>7.8</v>
      </c>
      <c r="G519" s="49">
        <v>10</v>
      </c>
      <c r="H519" s="36" t="s">
        <v>112</v>
      </c>
      <c r="I519" s="49">
        <v>0.37</v>
      </c>
      <c r="J519" s="49">
        <v>7.4</v>
      </c>
      <c r="K519" s="51">
        <v>563</v>
      </c>
      <c r="O519" s="28" t="s">
        <v>321</v>
      </c>
      <c r="P519" s="28">
        <v>73</v>
      </c>
      <c r="Q519" s="28" t="s">
        <v>321</v>
      </c>
      <c r="R519" s="28" t="s">
        <v>321</v>
      </c>
      <c r="S519" s="28" t="s">
        <v>321</v>
      </c>
      <c r="T519" s="28" t="s">
        <v>321</v>
      </c>
      <c r="U519" s="28" t="s">
        <v>321</v>
      </c>
      <c r="V519" s="28">
        <v>1.1000000000000001</v>
      </c>
      <c r="W519" s="28" t="s">
        <v>321</v>
      </c>
      <c r="X519" s="28">
        <v>200</v>
      </c>
      <c r="Y519" s="28">
        <v>0.75</v>
      </c>
      <c r="Z519" s="28">
        <v>0.24</v>
      </c>
      <c r="AA519" s="28" t="s">
        <v>321</v>
      </c>
      <c r="AB519" s="28">
        <v>92.4</v>
      </c>
      <c r="AC519" s="28">
        <v>1.5</v>
      </c>
      <c r="AD519" s="28">
        <v>366</v>
      </c>
      <c r="AE519" s="28" t="s">
        <v>321</v>
      </c>
    </row>
    <row r="520" spans="1:31" x14ac:dyDescent="0.3">
      <c r="A520" s="48">
        <v>39898</v>
      </c>
      <c r="B520" s="49">
        <v>111111</v>
      </c>
      <c r="C520" s="49">
        <v>816.9</v>
      </c>
      <c r="D520" s="49">
        <v>0.52280000000000004</v>
      </c>
      <c r="E520" s="49">
        <v>10</v>
      </c>
      <c r="F520" s="49">
        <v>7.71</v>
      </c>
      <c r="G520" s="49">
        <v>10.94</v>
      </c>
      <c r="H520" s="36" t="s">
        <v>112</v>
      </c>
      <c r="I520" s="49">
        <v>0.09</v>
      </c>
      <c r="J520" s="49">
        <v>7.4</v>
      </c>
      <c r="K520" s="51">
        <v>2098</v>
      </c>
    </row>
    <row r="521" spans="1:31" x14ac:dyDescent="0.3">
      <c r="A521" s="48">
        <v>39902</v>
      </c>
      <c r="B521" s="49">
        <v>110218</v>
      </c>
      <c r="C521" s="49">
        <v>1031</v>
      </c>
      <c r="D521" s="49">
        <v>0.65990000000000004</v>
      </c>
      <c r="E521" s="49">
        <v>13.03</v>
      </c>
      <c r="F521" s="49">
        <v>7.6</v>
      </c>
      <c r="G521" s="49">
        <v>6.38</v>
      </c>
      <c r="H521" s="36" t="s">
        <v>112</v>
      </c>
      <c r="I521" s="49">
        <v>0.25</v>
      </c>
      <c r="J521" s="49">
        <v>7.2</v>
      </c>
      <c r="K521" s="51">
        <v>2909</v>
      </c>
      <c r="L521" s="31">
        <f>AVERAGE(K517:K521)</f>
        <v>1427.8</v>
      </c>
      <c r="M521" s="38">
        <f>GEOMEAN(K517:K521)</f>
        <v>1083.3966385511305</v>
      </c>
      <c r="N521" s="45" t="s">
        <v>425</v>
      </c>
    </row>
    <row r="522" spans="1:31" x14ac:dyDescent="0.3">
      <c r="A522" s="48">
        <v>39904</v>
      </c>
      <c r="B522" s="49">
        <v>105854</v>
      </c>
      <c r="C522" s="49">
        <v>1140</v>
      </c>
      <c r="D522" s="49">
        <v>0.72950000000000004</v>
      </c>
      <c r="E522" s="49">
        <v>11.51</v>
      </c>
      <c r="F522" s="49">
        <v>7.68</v>
      </c>
      <c r="G522" s="49">
        <v>8.48</v>
      </c>
      <c r="H522" s="36" t="s">
        <v>112</v>
      </c>
      <c r="I522" s="49">
        <v>0.14000000000000001</v>
      </c>
      <c r="J522" s="49">
        <v>7.5</v>
      </c>
      <c r="K522" s="51">
        <v>8664</v>
      </c>
    </row>
    <row r="523" spans="1:31" x14ac:dyDescent="0.3">
      <c r="A523" s="48">
        <v>39910</v>
      </c>
      <c r="B523" s="49">
        <v>110509</v>
      </c>
      <c r="C523" s="49">
        <v>876</v>
      </c>
      <c r="D523" s="49">
        <v>0.56100000000000005</v>
      </c>
      <c r="E523" s="49">
        <v>10.43</v>
      </c>
      <c r="F523" s="49">
        <v>8.14</v>
      </c>
      <c r="G523" s="49">
        <v>6.84</v>
      </c>
      <c r="H523" s="36" t="s">
        <v>112</v>
      </c>
      <c r="I523" s="49">
        <v>0.8</v>
      </c>
      <c r="J523" s="49">
        <v>7.4</v>
      </c>
      <c r="K523" s="51">
        <v>6488</v>
      </c>
    </row>
    <row r="524" spans="1:31" x14ac:dyDescent="0.3">
      <c r="A524" s="48">
        <v>39916</v>
      </c>
      <c r="B524" s="49">
        <v>112124</v>
      </c>
      <c r="C524" s="49">
        <v>594</v>
      </c>
      <c r="D524" s="49">
        <v>0.38</v>
      </c>
      <c r="E524" s="49">
        <v>10.27</v>
      </c>
      <c r="F524" s="49">
        <v>7.87</v>
      </c>
      <c r="G524" s="49">
        <v>7.91</v>
      </c>
      <c r="H524" s="36" t="s">
        <v>112</v>
      </c>
      <c r="I524" s="49">
        <v>0</v>
      </c>
      <c r="J524" s="49">
        <v>7.4</v>
      </c>
      <c r="K524" s="51">
        <v>14136</v>
      </c>
    </row>
    <row r="525" spans="1:31" x14ac:dyDescent="0.3">
      <c r="A525" s="48">
        <v>39925</v>
      </c>
      <c r="B525" s="49">
        <v>104713</v>
      </c>
      <c r="C525" s="49">
        <v>883.3</v>
      </c>
      <c r="D525" s="49">
        <v>0.56530000000000002</v>
      </c>
      <c r="E525" s="49">
        <v>12.18</v>
      </c>
      <c r="F525" s="49">
        <v>7.83</v>
      </c>
      <c r="G525" s="49">
        <v>8.8800000000000008</v>
      </c>
      <c r="H525" s="36" t="s">
        <v>112</v>
      </c>
      <c r="I525" s="49">
        <v>0.14000000000000001</v>
      </c>
      <c r="J525" s="49">
        <v>7.2</v>
      </c>
      <c r="K525" s="51">
        <v>487</v>
      </c>
    </row>
    <row r="526" spans="1:31" x14ac:dyDescent="0.3">
      <c r="A526" s="48">
        <v>39932</v>
      </c>
      <c r="B526" s="49">
        <v>110234</v>
      </c>
      <c r="C526" s="49">
        <v>309.5</v>
      </c>
      <c r="D526" s="49">
        <v>0.1981</v>
      </c>
      <c r="E526" s="49">
        <v>9.35</v>
      </c>
      <c r="F526" s="49">
        <v>7.59</v>
      </c>
      <c r="G526" s="49">
        <v>14.43</v>
      </c>
      <c r="H526" s="36" t="s">
        <v>112</v>
      </c>
      <c r="I526" s="49">
        <v>0.28999999999999998</v>
      </c>
      <c r="J526" s="49">
        <v>7.5</v>
      </c>
      <c r="K526" s="51">
        <v>12033</v>
      </c>
      <c r="L526" s="31">
        <f>AVERAGE(K522:K526)</f>
        <v>8361.6</v>
      </c>
      <c r="M526" s="38">
        <f>GEOMEAN(K522:K526)</f>
        <v>5415.1655702942462</v>
      </c>
      <c r="N526" s="45" t="s">
        <v>426</v>
      </c>
    </row>
    <row r="527" spans="1:31" x14ac:dyDescent="0.3">
      <c r="A527" s="48">
        <v>39939</v>
      </c>
      <c r="B527" s="49">
        <v>103427</v>
      </c>
      <c r="C527" s="49">
        <v>1046</v>
      </c>
      <c r="D527" s="49">
        <v>0.67</v>
      </c>
      <c r="E527" s="49">
        <v>7.79</v>
      </c>
      <c r="F527" s="49">
        <v>7.88</v>
      </c>
      <c r="G527" s="49">
        <v>17.12</v>
      </c>
      <c r="H527" s="36" t="s">
        <v>112</v>
      </c>
      <c r="I527" s="49">
        <v>0.2</v>
      </c>
      <c r="J527" s="49">
        <v>7.6</v>
      </c>
      <c r="K527" s="51">
        <v>350</v>
      </c>
    </row>
    <row r="528" spans="1:31" x14ac:dyDescent="0.3">
      <c r="A528" s="48">
        <v>39944</v>
      </c>
      <c r="B528" s="49">
        <v>105352</v>
      </c>
      <c r="C528" s="49">
        <v>997.4</v>
      </c>
      <c r="D528" s="49">
        <v>0.63839999999999997</v>
      </c>
      <c r="E528" s="49">
        <v>9.17</v>
      </c>
      <c r="F528" s="49">
        <v>8.64</v>
      </c>
      <c r="G528" s="49">
        <v>14.4</v>
      </c>
      <c r="H528" s="36" t="s">
        <v>112</v>
      </c>
      <c r="I528" s="49">
        <v>0.08</v>
      </c>
      <c r="J528" s="49">
        <v>7.5</v>
      </c>
      <c r="K528" s="51">
        <v>583</v>
      </c>
    </row>
    <row r="529" spans="1:31" x14ac:dyDescent="0.3">
      <c r="A529" s="48">
        <v>39947</v>
      </c>
      <c r="B529" s="49">
        <v>112216</v>
      </c>
      <c r="C529" s="49">
        <v>328.6</v>
      </c>
      <c r="D529" s="49">
        <v>0.21029999999999999</v>
      </c>
      <c r="E529" s="49">
        <v>7.24</v>
      </c>
      <c r="F529" s="49">
        <v>7.75</v>
      </c>
      <c r="G529" s="49">
        <v>16.91</v>
      </c>
      <c r="H529" s="36" t="s">
        <v>112</v>
      </c>
      <c r="I529" s="49">
        <v>0.01</v>
      </c>
      <c r="J529" s="49">
        <v>7.4</v>
      </c>
      <c r="K529" s="47">
        <v>24192</v>
      </c>
    </row>
    <row r="530" spans="1:31" x14ac:dyDescent="0.3">
      <c r="A530" s="48">
        <v>39951</v>
      </c>
      <c r="B530" s="49">
        <v>111447</v>
      </c>
      <c r="C530" s="49">
        <v>914.8</v>
      </c>
      <c r="D530" s="49">
        <v>0.58550000000000002</v>
      </c>
      <c r="E530" s="49">
        <v>8.8699999999999992</v>
      </c>
      <c r="F530" s="49">
        <v>8.02</v>
      </c>
      <c r="G530" s="49">
        <v>12.83</v>
      </c>
      <c r="H530" s="36" t="s">
        <v>112</v>
      </c>
      <c r="I530" s="49">
        <v>0.95</v>
      </c>
      <c r="J530" s="49">
        <v>7.9</v>
      </c>
      <c r="K530" s="51">
        <v>233</v>
      </c>
    </row>
    <row r="531" spans="1:31" x14ac:dyDescent="0.3">
      <c r="A531" s="48">
        <v>39954</v>
      </c>
      <c r="B531" s="49">
        <v>110427</v>
      </c>
      <c r="C531" s="49">
        <v>1109</v>
      </c>
      <c r="D531" s="49">
        <v>0.71</v>
      </c>
      <c r="E531" s="49">
        <v>8.19</v>
      </c>
      <c r="F531" s="49">
        <v>8.1999999999999993</v>
      </c>
      <c r="G531" s="49">
        <v>17.13</v>
      </c>
      <c r="H531" s="36" t="s">
        <v>112</v>
      </c>
      <c r="I531" s="49">
        <v>1.1499999999999999</v>
      </c>
      <c r="J531" s="49">
        <v>7.7</v>
      </c>
      <c r="K531" s="51">
        <v>857</v>
      </c>
      <c r="L531" s="31">
        <f>AVERAGE(K527:K531)</f>
        <v>5243</v>
      </c>
      <c r="M531" s="38">
        <f>GEOMEAN(K527:K531)</f>
        <v>997.12366401696818</v>
      </c>
      <c r="N531" s="45" t="s">
        <v>427</v>
      </c>
    </row>
    <row r="532" spans="1:31" x14ac:dyDescent="0.3">
      <c r="A532" s="48">
        <v>39967</v>
      </c>
      <c r="B532" s="49">
        <v>104238</v>
      </c>
      <c r="C532" s="49">
        <v>318</v>
      </c>
      <c r="D532" s="49">
        <v>0.20399999999999999</v>
      </c>
      <c r="E532" s="49">
        <v>6.96</v>
      </c>
      <c r="F532" s="49">
        <v>7.68</v>
      </c>
      <c r="G532" s="49">
        <v>19.239999999999998</v>
      </c>
      <c r="H532" s="36" t="s">
        <v>112</v>
      </c>
      <c r="I532" s="49">
        <v>0.2</v>
      </c>
      <c r="J532" s="49">
        <v>7.4</v>
      </c>
      <c r="K532" s="47">
        <v>24192</v>
      </c>
    </row>
    <row r="533" spans="1:31" x14ac:dyDescent="0.3">
      <c r="A533" s="48">
        <v>39974</v>
      </c>
      <c r="B533" s="49">
        <v>105301</v>
      </c>
      <c r="C533" s="49">
        <v>847.2</v>
      </c>
      <c r="D533" s="49">
        <v>0.54220000000000002</v>
      </c>
      <c r="E533" s="49">
        <v>5.75</v>
      </c>
      <c r="F533" s="49">
        <v>7.82</v>
      </c>
      <c r="G533" s="49">
        <v>19.55</v>
      </c>
      <c r="H533" s="36" t="s">
        <v>112</v>
      </c>
      <c r="I533" s="49">
        <v>0.25</v>
      </c>
      <c r="J533" s="49">
        <v>7.5</v>
      </c>
      <c r="K533" s="51">
        <v>15531</v>
      </c>
    </row>
    <row r="534" spans="1:31" x14ac:dyDescent="0.3">
      <c r="A534" s="48">
        <v>39982</v>
      </c>
      <c r="B534" s="49">
        <v>110335</v>
      </c>
      <c r="C534" s="49">
        <v>755</v>
      </c>
      <c r="D534" s="49">
        <v>0.48299999999999998</v>
      </c>
      <c r="E534" s="49">
        <v>6.96</v>
      </c>
      <c r="F534" s="49">
        <v>7.94</v>
      </c>
      <c r="G534" s="49">
        <v>19.600000000000001</v>
      </c>
      <c r="H534" s="36" t="s">
        <v>112</v>
      </c>
      <c r="I534" s="49">
        <v>0.4</v>
      </c>
      <c r="J534" s="37">
        <v>7.5</v>
      </c>
      <c r="K534" s="51">
        <v>5794</v>
      </c>
    </row>
    <row r="535" spans="1:31" x14ac:dyDescent="0.3">
      <c r="A535" s="48">
        <v>39989</v>
      </c>
      <c r="B535" s="49">
        <v>94648</v>
      </c>
      <c r="C535" s="49">
        <v>915</v>
      </c>
      <c r="D535" s="49">
        <v>0.58499999999999996</v>
      </c>
      <c r="E535" s="49">
        <v>6.76</v>
      </c>
      <c r="F535" s="49">
        <v>7.94</v>
      </c>
      <c r="G535" s="49">
        <v>23.03</v>
      </c>
      <c r="H535" s="36" t="s">
        <v>112</v>
      </c>
      <c r="I535" s="49">
        <v>0.4</v>
      </c>
      <c r="J535" s="49">
        <v>7.7</v>
      </c>
      <c r="K535" s="51">
        <v>809</v>
      </c>
    </row>
    <row r="536" spans="1:31" x14ac:dyDescent="0.3">
      <c r="A536" s="48">
        <v>39993</v>
      </c>
      <c r="B536" s="49">
        <v>104814</v>
      </c>
      <c r="C536" s="49">
        <v>1064</v>
      </c>
      <c r="D536" s="49">
        <v>0.68100000000000005</v>
      </c>
      <c r="E536" s="49">
        <v>7.08</v>
      </c>
      <c r="F536" s="49">
        <v>7.83</v>
      </c>
      <c r="G536" s="49">
        <v>21.18</v>
      </c>
      <c r="H536" s="36" t="s">
        <v>112</v>
      </c>
      <c r="I536" s="49">
        <v>0.5</v>
      </c>
      <c r="J536" s="49">
        <v>7.8</v>
      </c>
      <c r="K536" s="51">
        <v>1497</v>
      </c>
      <c r="L536" s="31">
        <f>AVERAGE(K532:K536)</f>
        <v>9564.6</v>
      </c>
      <c r="M536" s="38">
        <f>GEOMEAN(K532:K536)</f>
        <v>4832.8576268769748</v>
      </c>
      <c r="N536" s="45" t="s">
        <v>428</v>
      </c>
    </row>
    <row r="537" spans="1:31" x14ac:dyDescent="0.3">
      <c r="A537" s="48">
        <v>40002</v>
      </c>
      <c r="B537" s="49">
        <v>102755</v>
      </c>
      <c r="C537" s="49">
        <v>993.6</v>
      </c>
      <c r="D537" s="49">
        <v>0.63590000000000002</v>
      </c>
      <c r="E537" s="49">
        <v>7.43</v>
      </c>
      <c r="F537" s="49">
        <v>7.6</v>
      </c>
      <c r="G537" s="49">
        <v>19.96</v>
      </c>
      <c r="H537" s="36" t="s">
        <v>112</v>
      </c>
      <c r="I537" s="49">
        <v>0.27</v>
      </c>
      <c r="J537" s="49">
        <v>7.1</v>
      </c>
      <c r="K537" s="51">
        <v>1850</v>
      </c>
    </row>
    <row r="538" spans="1:31" x14ac:dyDescent="0.3">
      <c r="A538" s="48">
        <v>40010</v>
      </c>
      <c r="B538" s="49">
        <v>105800</v>
      </c>
      <c r="C538" s="49">
        <v>724</v>
      </c>
      <c r="D538" s="49">
        <v>0.46400000000000002</v>
      </c>
      <c r="E538" s="49">
        <v>7.8</v>
      </c>
      <c r="F538" s="49">
        <v>8.06</v>
      </c>
      <c r="G538" s="49">
        <v>21.48</v>
      </c>
      <c r="H538" s="36" t="s">
        <v>112</v>
      </c>
      <c r="I538" s="49">
        <v>0.8</v>
      </c>
      <c r="J538" s="49">
        <v>7.4</v>
      </c>
      <c r="K538" s="51">
        <v>2187</v>
      </c>
    </row>
    <row r="539" spans="1:31" x14ac:dyDescent="0.3">
      <c r="A539" s="48">
        <v>40015</v>
      </c>
      <c r="B539" s="49">
        <v>111030</v>
      </c>
      <c r="C539" s="49">
        <v>986</v>
      </c>
      <c r="D539" s="49">
        <v>0.63100000000000001</v>
      </c>
      <c r="E539" s="49">
        <v>8.16</v>
      </c>
      <c r="F539" s="49">
        <v>7.94</v>
      </c>
      <c r="G539" s="49">
        <v>19.25</v>
      </c>
      <c r="H539" s="36" t="s">
        <v>112</v>
      </c>
      <c r="I539" s="49">
        <v>0.3</v>
      </c>
      <c r="J539" s="49">
        <v>7.6</v>
      </c>
      <c r="K539" s="51">
        <v>4884</v>
      </c>
      <c r="O539" s="28">
        <v>1</v>
      </c>
      <c r="P539" s="28">
        <v>62.2</v>
      </c>
      <c r="Q539" s="28" t="s">
        <v>321</v>
      </c>
      <c r="R539" s="28" t="s">
        <v>321</v>
      </c>
      <c r="S539" s="28" t="s">
        <v>321</v>
      </c>
      <c r="T539" s="28" t="s">
        <v>321</v>
      </c>
      <c r="U539" s="28" t="s">
        <v>321</v>
      </c>
      <c r="V539" s="28" t="s">
        <v>321</v>
      </c>
      <c r="W539" s="28" t="s">
        <v>321</v>
      </c>
      <c r="X539" s="28">
        <v>108</v>
      </c>
      <c r="Y539" s="28">
        <v>0.26</v>
      </c>
      <c r="Z539" s="28">
        <v>1.6</v>
      </c>
      <c r="AA539" s="28" t="s">
        <v>321</v>
      </c>
      <c r="AB539" s="28">
        <v>92.9</v>
      </c>
      <c r="AC539" s="28" t="s">
        <v>321</v>
      </c>
      <c r="AD539" s="28">
        <v>341</v>
      </c>
      <c r="AE539" s="28" t="s">
        <v>321</v>
      </c>
    </row>
    <row r="540" spans="1:31" x14ac:dyDescent="0.3">
      <c r="A540" s="48">
        <v>40017</v>
      </c>
      <c r="B540" s="49">
        <v>105239</v>
      </c>
      <c r="C540" s="49">
        <v>701</v>
      </c>
      <c r="D540" s="49">
        <v>0.4486</v>
      </c>
      <c r="E540" s="49">
        <v>7.14</v>
      </c>
      <c r="F540" s="49">
        <v>7.93</v>
      </c>
      <c r="G540" s="49">
        <v>19.59</v>
      </c>
      <c r="H540" s="36" t="s">
        <v>112</v>
      </c>
      <c r="I540" s="49">
        <v>0.48</v>
      </c>
      <c r="J540" s="49">
        <v>7.5</v>
      </c>
      <c r="K540" s="51">
        <v>2014</v>
      </c>
    </row>
    <row r="541" spans="1:31" x14ac:dyDescent="0.3">
      <c r="A541" s="48">
        <v>40023</v>
      </c>
      <c r="B541" s="49">
        <v>102948</v>
      </c>
      <c r="C541" s="49">
        <v>931.9</v>
      </c>
      <c r="D541" s="49">
        <v>0.59640000000000004</v>
      </c>
      <c r="E541" s="49">
        <v>6.63</v>
      </c>
      <c r="F541" s="49">
        <v>8.01</v>
      </c>
      <c r="G541" s="49">
        <v>22.21</v>
      </c>
      <c r="H541" s="36" t="s">
        <v>112</v>
      </c>
      <c r="I541" s="49">
        <v>0.27</v>
      </c>
      <c r="J541" s="49">
        <v>7.1</v>
      </c>
      <c r="K541" s="51">
        <v>1112</v>
      </c>
      <c r="L541" s="31">
        <f>AVERAGE(K537:K541)</f>
        <v>2409.4</v>
      </c>
      <c r="M541" s="38">
        <f>GEOMEAN(K537:K541)</f>
        <v>2133.9885458968251</v>
      </c>
      <c r="N541" s="45" t="s">
        <v>430</v>
      </c>
    </row>
    <row r="542" spans="1:31" x14ac:dyDescent="0.3">
      <c r="A542" s="48">
        <v>40035</v>
      </c>
      <c r="B542" s="49">
        <v>110437</v>
      </c>
      <c r="C542" s="49">
        <v>1051</v>
      </c>
      <c r="D542" s="49">
        <v>0.67259999999999998</v>
      </c>
      <c r="E542" s="49">
        <v>7.28</v>
      </c>
      <c r="F542" s="49">
        <v>7.97</v>
      </c>
      <c r="G542" s="49">
        <v>23.79</v>
      </c>
      <c r="H542" s="36" t="s">
        <v>112</v>
      </c>
      <c r="I542" s="49">
        <v>0.43</v>
      </c>
      <c r="J542" s="49">
        <v>7.5</v>
      </c>
      <c r="K542" s="51">
        <v>884</v>
      </c>
    </row>
    <row r="543" spans="1:31" x14ac:dyDescent="0.3">
      <c r="A543" s="48">
        <v>40038</v>
      </c>
      <c r="B543" s="49">
        <v>102623</v>
      </c>
      <c r="C543" s="49">
        <v>1122</v>
      </c>
      <c r="D543" s="49">
        <v>0.71809999999999996</v>
      </c>
      <c r="E543" s="49">
        <v>8.23</v>
      </c>
      <c r="F543" s="49">
        <v>8.07</v>
      </c>
      <c r="G543" s="49">
        <v>20.92</v>
      </c>
      <c r="H543" s="36" t="s">
        <v>112</v>
      </c>
      <c r="I543" s="49">
        <v>0.5</v>
      </c>
      <c r="J543" s="49">
        <v>7.7</v>
      </c>
      <c r="K543" s="51">
        <v>1119</v>
      </c>
    </row>
    <row r="544" spans="1:31" x14ac:dyDescent="0.3">
      <c r="A544" s="48">
        <v>40042</v>
      </c>
      <c r="B544" s="49">
        <v>105526</v>
      </c>
      <c r="C544" s="49">
        <v>1236</v>
      </c>
      <c r="D544" s="49">
        <v>0.79100000000000004</v>
      </c>
      <c r="E544" s="49">
        <v>7.07</v>
      </c>
      <c r="F544" s="49">
        <v>7.94</v>
      </c>
      <c r="G544" s="49">
        <v>23.76</v>
      </c>
      <c r="H544" s="36" t="s">
        <v>112</v>
      </c>
      <c r="I544" s="49">
        <v>0.48</v>
      </c>
      <c r="J544" s="49">
        <v>7.6</v>
      </c>
      <c r="K544" s="51">
        <v>650</v>
      </c>
    </row>
    <row r="545" spans="1:14" x14ac:dyDescent="0.3">
      <c r="A545" s="48">
        <v>40044</v>
      </c>
      <c r="B545" s="49">
        <v>104353</v>
      </c>
      <c r="C545" s="49">
        <v>1164</v>
      </c>
      <c r="D545" s="49">
        <v>0.74509999999999998</v>
      </c>
      <c r="E545" s="49">
        <v>6.83</v>
      </c>
      <c r="F545" s="49">
        <v>7.95</v>
      </c>
      <c r="G545" s="49">
        <v>23.23</v>
      </c>
      <c r="H545" s="36" t="s">
        <v>112</v>
      </c>
      <c r="I545" s="49">
        <v>0.6</v>
      </c>
      <c r="J545" s="49">
        <v>7.5</v>
      </c>
      <c r="K545" s="51">
        <v>437</v>
      </c>
    </row>
    <row r="546" spans="1:14" x14ac:dyDescent="0.3">
      <c r="A546" s="48">
        <v>40051</v>
      </c>
      <c r="B546" s="49">
        <v>103936</v>
      </c>
      <c r="C546" s="49">
        <v>1018</v>
      </c>
      <c r="D546" s="49">
        <v>0.65139999999999998</v>
      </c>
      <c r="E546" s="49">
        <v>8.36</v>
      </c>
      <c r="F546" s="49">
        <v>7.96</v>
      </c>
      <c r="G546" s="49">
        <v>21.01</v>
      </c>
      <c r="H546" s="36" t="s">
        <v>112</v>
      </c>
      <c r="I546" s="49">
        <v>0.27</v>
      </c>
      <c r="J546" s="49">
        <v>7.4</v>
      </c>
      <c r="K546" s="51">
        <v>794</v>
      </c>
      <c r="L546" s="31">
        <f>AVERAGE(K542:K546)</f>
        <v>776.8</v>
      </c>
      <c r="M546" s="38">
        <f>GEOMEAN(K542:K546)</f>
        <v>740.7975366251344</v>
      </c>
      <c r="N546" s="45" t="s">
        <v>431</v>
      </c>
    </row>
    <row r="547" spans="1:14" x14ac:dyDescent="0.3">
      <c r="A547" s="48">
        <v>40059</v>
      </c>
      <c r="B547" s="49">
        <v>105553</v>
      </c>
      <c r="C547" s="49">
        <v>983.7</v>
      </c>
      <c r="D547" s="49">
        <v>0.62949999999999995</v>
      </c>
      <c r="E547" s="49">
        <v>7.25</v>
      </c>
      <c r="F547" s="49">
        <v>7.91</v>
      </c>
      <c r="G547" s="49">
        <v>18.010000000000002</v>
      </c>
      <c r="H547" s="36" t="s">
        <v>112</v>
      </c>
      <c r="I547" s="49">
        <v>0.47</v>
      </c>
      <c r="J547" s="49">
        <v>7.5</v>
      </c>
      <c r="K547" s="51">
        <v>275</v>
      </c>
    </row>
    <row r="548" spans="1:14" x14ac:dyDescent="0.3">
      <c r="A548" s="48">
        <v>40065</v>
      </c>
      <c r="B548" s="49">
        <v>104911</v>
      </c>
      <c r="C548" s="49">
        <v>1093</v>
      </c>
      <c r="D548" s="49">
        <v>0.6996</v>
      </c>
      <c r="E548" s="49">
        <v>7.17</v>
      </c>
      <c r="F548" s="49">
        <v>8.01</v>
      </c>
      <c r="G548" s="49">
        <v>19.239999999999998</v>
      </c>
      <c r="H548" s="36" t="s">
        <v>112</v>
      </c>
      <c r="I548" s="49">
        <v>0.14000000000000001</v>
      </c>
      <c r="J548" s="49">
        <v>7.4</v>
      </c>
      <c r="K548" s="51">
        <v>199</v>
      </c>
    </row>
    <row r="549" spans="1:14" x14ac:dyDescent="0.3">
      <c r="A549" s="48">
        <v>40072</v>
      </c>
      <c r="B549" s="49">
        <v>103726</v>
      </c>
      <c r="C549" s="49">
        <v>503.3</v>
      </c>
      <c r="D549" s="49">
        <v>0.3221</v>
      </c>
      <c r="E549" s="49">
        <v>9.75</v>
      </c>
      <c r="F549" s="49">
        <v>7.64</v>
      </c>
      <c r="G549" s="49">
        <v>21.25</v>
      </c>
      <c r="H549" s="36" t="s">
        <v>112</v>
      </c>
      <c r="I549" s="49">
        <v>0.02</v>
      </c>
      <c r="J549" s="49">
        <v>7</v>
      </c>
      <c r="K549" s="51">
        <v>529</v>
      </c>
    </row>
    <row r="550" spans="1:14" x14ac:dyDescent="0.3">
      <c r="A550" s="48">
        <v>40077</v>
      </c>
      <c r="B550" s="49">
        <v>104046</v>
      </c>
      <c r="C550" s="49">
        <v>1252</v>
      </c>
      <c r="D550" s="49">
        <v>0.8014</v>
      </c>
      <c r="E550" s="49">
        <v>7.2</v>
      </c>
      <c r="F550" s="49">
        <v>8.02</v>
      </c>
      <c r="G550" s="49">
        <v>19.62</v>
      </c>
      <c r="H550" s="36" t="s">
        <v>112</v>
      </c>
      <c r="I550" s="49">
        <v>0.46</v>
      </c>
      <c r="J550" s="49">
        <v>7.3</v>
      </c>
      <c r="K550" s="51">
        <v>187</v>
      </c>
    </row>
    <row r="551" spans="1:14" x14ac:dyDescent="0.3">
      <c r="A551" s="48">
        <v>40085</v>
      </c>
      <c r="B551" s="49">
        <v>105548</v>
      </c>
      <c r="C551" s="49">
        <v>773.2</v>
      </c>
      <c r="D551" s="49">
        <v>0.49480000000000002</v>
      </c>
      <c r="E551" s="49">
        <v>9.5500000000000007</v>
      </c>
      <c r="F551" s="49">
        <v>8.02</v>
      </c>
      <c r="G551" s="49">
        <v>13.87</v>
      </c>
      <c r="H551" s="36" t="s">
        <v>112</v>
      </c>
      <c r="I551" s="49">
        <v>0.04</v>
      </c>
      <c r="J551" s="49">
        <v>7.6</v>
      </c>
      <c r="K551" s="51">
        <v>354</v>
      </c>
      <c r="L551" s="31">
        <f>AVERAGE(K547:K551)</f>
        <v>308.8</v>
      </c>
      <c r="M551" s="38">
        <f>GEOMEAN(K547:K551)</f>
        <v>286.08643254175126</v>
      </c>
      <c r="N551" s="45" t="s">
        <v>432</v>
      </c>
    </row>
    <row r="552" spans="1:14" x14ac:dyDescent="0.3">
      <c r="A552" s="48">
        <v>40094</v>
      </c>
      <c r="B552" s="49">
        <v>114607</v>
      </c>
      <c r="C552" s="49">
        <v>805</v>
      </c>
      <c r="D552" s="49">
        <v>0.51500000000000001</v>
      </c>
      <c r="E552" s="49">
        <v>8.91</v>
      </c>
      <c r="F552" s="49">
        <v>7.89</v>
      </c>
      <c r="G552" s="49">
        <v>12.26</v>
      </c>
      <c r="H552" s="36" t="s">
        <v>112</v>
      </c>
      <c r="I552" s="49">
        <v>0.3</v>
      </c>
      <c r="J552" s="49">
        <v>7.9</v>
      </c>
      <c r="K552" s="51">
        <v>563</v>
      </c>
    </row>
    <row r="553" spans="1:14" x14ac:dyDescent="0.3">
      <c r="A553" s="48">
        <v>40101</v>
      </c>
      <c r="B553" s="49">
        <v>111434</v>
      </c>
      <c r="C553" s="49">
        <v>833.6</v>
      </c>
      <c r="D553" s="49">
        <v>0.53349999999999997</v>
      </c>
      <c r="E553" s="49">
        <v>10.66</v>
      </c>
      <c r="F553" s="49">
        <v>7.96</v>
      </c>
      <c r="G553" s="49">
        <v>10.33</v>
      </c>
      <c r="H553" s="36" t="s">
        <v>112</v>
      </c>
      <c r="I553" s="49">
        <v>0.34</v>
      </c>
      <c r="J553" s="49">
        <v>7.1</v>
      </c>
      <c r="K553" s="51">
        <v>1935</v>
      </c>
    </row>
    <row r="554" spans="1:14" x14ac:dyDescent="0.3">
      <c r="A554" s="48">
        <v>40105</v>
      </c>
      <c r="B554" s="49">
        <v>110107</v>
      </c>
      <c r="C554" s="49">
        <v>902</v>
      </c>
      <c r="D554" s="49">
        <v>0.57699999999999996</v>
      </c>
      <c r="E554" s="49">
        <v>10.54</v>
      </c>
      <c r="F554" s="49">
        <v>8.1199999999999992</v>
      </c>
      <c r="G554" s="49">
        <v>7.33</v>
      </c>
      <c r="H554" s="36" t="s">
        <v>112</v>
      </c>
      <c r="I554" s="49">
        <v>0.2</v>
      </c>
      <c r="J554" s="49">
        <v>8</v>
      </c>
      <c r="K554" s="51">
        <v>63</v>
      </c>
    </row>
    <row r="555" spans="1:14" x14ac:dyDescent="0.3">
      <c r="A555" s="48">
        <v>40108</v>
      </c>
      <c r="B555" s="49">
        <v>90313</v>
      </c>
      <c r="C555" s="49">
        <v>1090</v>
      </c>
      <c r="D555" s="49">
        <v>0.69799999999999995</v>
      </c>
      <c r="E555" s="49">
        <v>6.22</v>
      </c>
      <c r="F555" s="49">
        <v>7.82</v>
      </c>
      <c r="G555" s="49">
        <v>11.7</v>
      </c>
      <c r="H555" s="36" t="s">
        <v>112</v>
      </c>
      <c r="I555" s="49">
        <v>0.3</v>
      </c>
      <c r="J555" s="37">
        <v>7.9</v>
      </c>
      <c r="K555" s="51">
        <v>19863</v>
      </c>
    </row>
    <row r="556" spans="1:14" x14ac:dyDescent="0.3">
      <c r="A556" s="48">
        <v>40113</v>
      </c>
      <c r="B556" s="49">
        <v>112144</v>
      </c>
      <c r="C556" s="49">
        <v>857</v>
      </c>
      <c r="D556" s="49">
        <v>0.54849999999999999</v>
      </c>
      <c r="E556" s="49">
        <v>10.46</v>
      </c>
      <c r="F556" s="49">
        <v>7.57</v>
      </c>
      <c r="G556" s="49">
        <v>12.27</v>
      </c>
      <c r="H556" s="36" t="s">
        <v>112</v>
      </c>
      <c r="I556" s="49">
        <v>0.18</v>
      </c>
      <c r="J556" s="49">
        <v>6.7</v>
      </c>
      <c r="K556" s="51">
        <v>185</v>
      </c>
      <c r="L556" s="31">
        <f>AVERAGE(K552:K556)</f>
        <v>4521.8</v>
      </c>
      <c r="M556" s="38">
        <f>GEOMEAN(K552:K556)</f>
        <v>759.18793370328331</v>
      </c>
      <c r="N556" s="45" t="s">
        <v>433</v>
      </c>
    </row>
    <row r="557" spans="1:14" x14ac:dyDescent="0.3">
      <c r="A557" s="48">
        <v>40120</v>
      </c>
      <c r="B557" s="49">
        <v>104636</v>
      </c>
      <c r="C557" s="49">
        <v>839.5</v>
      </c>
      <c r="D557" s="49">
        <v>0.5373</v>
      </c>
      <c r="E557" s="49">
        <v>9.49</v>
      </c>
      <c r="F557" s="49">
        <v>7.98</v>
      </c>
      <c r="G557" s="49">
        <v>9.59</v>
      </c>
      <c r="H557" s="36" t="s">
        <v>112</v>
      </c>
      <c r="I557" s="49">
        <v>0.18</v>
      </c>
      <c r="J557" s="49">
        <v>7.5</v>
      </c>
      <c r="K557" s="51">
        <v>425</v>
      </c>
    </row>
    <row r="558" spans="1:14" x14ac:dyDescent="0.3">
      <c r="A558" s="48">
        <v>40126</v>
      </c>
      <c r="B558" s="49">
        <v>112240</v>
      </c>
      <c r="C558" s="49">
        <v>1047</v>
      </c>
      <c r="D558" s="49">
        <v>0.67</v>
      </c>
      <c r="E558" s="49">
        <v>10.36</v>
      </c>
      <c r="F558" s="49">
        <v>8</v>
      </c>
      <c r="G558" s="49">
        <v>13.35</v>
      </c>
      <c r="H558" s="36" t="s">
        <v>112</v>
      </c>
      <c r="I558" s="49">
        <v>0.32</v>
      </c>
      <c r="J558" s="49">
        <v>7.5</v>
      </c>
      <c r="K558" s="51">
        <v>110</v>
      </c>
    </row>
    <row r="559" spans="1:14" x14ac:dyDescent="0.3">
      <c r="A559" s="48">
        <v>40128</v>
      </c>
      <c r="B559" s="49">
        <v>112438</v>
      </c>
      <c r="C559" s="49">
        <v>1100</v>
      </c>
      <c r="D559" s="49">
        <v>0.70420000000000005</v>
      </c>
      <c r="E559" s="49">
        <v>10.44</v>
      </c>
      <c r="F559" s="49">
        <v>8.06</v>
      </c>
      <c r="G559" s="49">
        <v>9.98</v>
      </c>
      <c r="H559" s="36" t="s">
        <v>112</v>
      </c>
      <c r="I559" s="49">
        <v>0.8</v>
      </c>
      <c r="J559" s="49">
        <v>7.4</v>
      </c>
      <c r="K559" s="51">
        <v>432</v>
      </c>
    </row>
    <row r="560" spans="1:14" x14ac:dyDescent="0.3">
      <c r="A560" s="48">
        <v>40134</v>
      </c>
      <c r="B560" s="49">
        <v>110027</v>
      </c>
      <c r="C560" s="49">
        <v>1040</v>
      </c>
      <c r="D560" s="49">
        <v>0.66600000000000004</v>
      </c>
      <c r="E560" s="49">
        <v>10.17</v>
      </c>
      <c r="F560" s="49">
        <v>8.14</v>
      </c>
      <c r="G560" s="49">
        <v>8.2100000000000009</v>
      </c>
      <c r="H560" s="36" t="s">
        <v>112</v>
      </c>
      <c r="I560" s="49">
        <v>0.1</v>
      </c>
      <c r="J560" s="49">
        <v>7.8</v>
      </c>
      <c r="K560" s="51">
        <v>4106</v>
      </c>
    </row>
    <row r="561" spans="1:14" x14ac:dyDescent="0.3">
      <c r="A561" s="48">
        <v>40135</v>
      </c>
      <c r="B561" s="49">
        <v>105545</v>
      </c>
      <c r="C561" s="49">
        <v>406</v>
      </c>
      <c r="D561" s="49">
        <v>0.25979999999999998</v>
      </c>
      <c r="E561" s="49">
        <v>9.39</v>
      </c>
      <c r="F561" s="49">
        <v>7.96</v>
      </c>
      <c r="G561" s="49">
        <v>9.41</v>
      </c>
      <c r="H561" s="36" t="s">
        <v>112</v>
      </c>
      <c r="I561" s="49">
        <v>0.12</v>
      </c>
      <c r="J561" s="49">
        <v>7.7</v>
      </c>
      <c r="K561" s="51">
        <v>6131</v>
      </c>
      <c r="L561" s="31">
        <f>AVERAGE(K557:K561)</f>
        <v>2240.8000000000002</v>
      </c>
      <c r="M561" s="38">
        <f>GEOMEAN(K557:K561)</f>
        <v>873.46020781585389</v>
      </c>
      <c r="N561" s="45" t="s">
        <v>434</v>
      </c>
    </row>
    <row r="562" spans="1:14" x14ac:dyDescent="0.3">
      <c r="A562" s="48">
        <v>40147</v>
      </c>
      <c r="B562" s="49">
        <v>104915</v>
      </c>
      <c r="C562" s="49">
        <v>858.7</v>
      </c>
      <c r="D562" s="49">
        <v>0.54959999999999998</v>
      </c>
      <c r="E562" s="49">
        <v>12.96</v>
      </c>
      <c r="F562" s="49">
        <v>7.95</v>
      </c>
      <c r="G562" s="49">
        <v>7.06</v>
      </c>
      <c r="H562" s="36" t="s">
        <v>112</v>
      </c>
      <c r="I562" s="49">
        <v>0.34</v>
      </c>
      <c r="J562" s="49">
        <v>7.7</v>
      </c>
      <c r="K562" s="51">
        <v>521</v>
      </c>
    </row>
    <row r="563" spans="1:14" x14ac:dyDescent="0.3">
      <c r="A563" s="48">
        <v>40150</v>
      </c>
      <c r="B563" s="49">
        <v>105002</v>
      </c>
      <c r="C563" s="49">
        <v>349.7</v>
      </c>
      <c r="D563" s="49">
        <v>0.2238</v>
      </c>
      <c r="E563" s="49">
        <v>10.94</v>
      </c>
      <c r="F563" s="49">
        <v>7.92</v>
      </c>
      <c r="G563" s="49">
        <v>6.32</v>
      </c>
      <c r="H563" s="36" t="s">
        <v>112</v>
      </c>
      <c r="I563" s="49">
        <v>0.16</v>
      </c>
      <c r="J563" s="49">
        <v>7.4</v>
      </c>
      <c r="K563" s="51">
        <v>5475</v>
      </c>
    </row>
    <row r="564" spans="1:14" x14ac:dyDescent="0.3">
      <c r="A564" s="48">
        <v>40155</v>
      </c>
      <c r="B564" s="49">
        <v>104728</v>
      </c>
      <c r="C564" s="49">
        <v>1008</v>
      </c>
      <c r="D564" s="49">
        <v>0.64529999999999998</v>
      </c>
      <c r="E564" s="28" t="s">
        <v>348</v>
      </c>
      <c r="F564" s="49">
        <v>7.99</v>
      </c>
      <c r="G564" s="49">
        <v>2.5099999999999998</v>
      </c>
      <c r="H564" s="36" t="s">
        <v>112</v>
      </c>
      <c r="I564" s="49">
        <v>0.28999999999999998</v>
      </c>
      <c r="J564" s="49">
        <v>7.5</v>
      </c>
      <c r="K564" s="51">
        <v>3076</v>
      </c>
    </row>
    <row r="565" spans="1:14" x14ac:dyDescent="0.3">
      <c r="A565" s="48">
        <v>40157</v>
      </c>
      <c r="B565" s="49">
        <v>111737</v>
      </c>
      <c r="C565" s="49">
        <v>709</v>
      </c>
      <c r="D565" s="49">
        <v>0.45400000000000001</v>
      </c>
      <c r="E565" s="49">
        <v>14.11</v>
      </c>
      <c r="F565" s="49">
        <v>7.85</v>
      </c>
      <c r="G565" s="49">
        <v>0</v>
      </c>
      <c r="H565" s="36" t="s">
        <v>112</v>
      </c>
      <c r="I565" s="49">
        <v>0.2</v>
      </c>
      <c r="J565" s="49">
        <v>7.6</v>
      </c>
      <c r="K565" s="51">
        <v>1500</v>
      </c>
    </row>
    <row r="566" spans="1:14" x14ac:dyDescent="0.3">
      <c r="A566" s="48">
        <v>40162</v>
      </c>
      <c r="B566" s="49"/>
      <c r="C566" s="49">
        <v>826</v>
      </c>
      <c r="D566" s="49">
        <v>0.52859999999999996</v>
      </c>
      <c r="E566" s="49">
        <v>17.05</v>
      </c>
      <c r="F566" s="49">
        <v>8.06</v>
      </c>
      <c r="G566" s="49">
        <v>4.22</v>
      </c>
      <c r="H566" s="36" t="s">
        <v>112</v>
      </c>
      <c r="I566" s="49">
        <v>0.09</v>
      </c>
      <c r="J566" s="49">
        <v>7.7</v>
      </c>
      <c r="K566" s="51">
        <v>1019</v>
      </c>
      <c r="L566" s="31">
        <f>AVERAGE(K562:K566)</f>
        <v>2318.1999999999998</v>
      </c>
      <c r="M566" s="38">
        <f>GEOMEAN(K562:K566)</f>
        <v>1680.7175082671408</v>
      </c>
      <c r="N566" s="45" t="s">
        <v>435</v>
      </c>
    </row>
    <row r="567" spans="1:14" x14ac:dyDescent="0.3">
      <c r="A567" s="48">
        <v>40183</v>
      </c>
      <c r="B567" s="49"/>
      <c r="C567" s="13" t="s">
        <v>421</v>
      </c>
      <c r="D567" s="49"/>
      <c r="E567" s="49"/>
      <c r="G567" s="49"/>
      <c r="H567" s="36"/>
      <c r="I567" s="49"/>
      <c r="J567" s="49"/>
    </row>
    <row r="568" spans="1:14" x14ac:dyDescent="0.3">
      <c r="A568" s="48">
        <v>40190</v>
      </c>
      <c r="B568" s="49"/>
      <c r="C568" s="13" t="s">
        <v>421</v>
      </c>
      <c r="D568" s="49"/>
      <c r="E568" s="49"/>
      <c r="G568" s="49"/>
      <c r="H568" s="36"/>
      <c r="I568" s="49"/>
      <c r="J568" s="49"/>
    </row>
    <row r="569" spans="1:14" x14ac:dyDescent="0.3">
      <c r="A569" s="48">
        <v>40192</v>
      </c>
      <c r="B569" s="28"/>
      <c r="C569" s="13" t="s">
        <v>421</v>
      </c>
    </row>
    <row r="570" spans="1:14" x14ac:dyDescent="0.3">
      <c r="A570" s="48">
        <v>40199</v>
      </c>
      <c r="B570" s="49"/>
      <c r="C570" s="49">
        <v>1761</v>
      </c>
      <c r="D570" s="49">
        <v>1.127</v>
      </c>
      <c r="E570" s="49">
        <v>13.15</v>
      </c>
      <c r="F570" s="49">
        <v>8.16</v>
      </c>
      <c r="G570" s="49">
        <v>1.96</v>
      </c>
      <c r="H570" s="36" t="s">
        <v>112</v>
      </c>
      <c r="I570" s="49">
        <v>0.48</v>
      </c>
      <c r="J570" s="37">
        <v>6.9</v>
      </c>
      <c r="K570" s="51">
        <v>1092</v>
      </c>
    </row>
    <row r="571" spans="1:14" x14ac:dyDescent="0.3">
      <c r="A571" s="48">
        <v>40204</v>
      </c>
      <c r="B571" s="49">
        <v>104720</v>
      </c>
      <c r="C571" s="49">
        <v>1588</v>
      </c>
      <c r="D571" s="49">
        <v>1.016</v>
      </c>
      <c r="E571" s="28" t="s">
        <v>348</v>
      </c>
      <c r="F571" s="49">
        <v>8.11</v>
      </c>
      <c r="G571" s="49">
        <v>0.56999999999999995</v>
      </c>
      <c r="H571" s="36" t="s">
        <v>112</v>
      </c>
      <c r="I571" s="49">
        <v>0.8</v>
      </c>
      <c r="J571" s="49">
        <v>7.4</v>
      </c>
      <c r="K571" s="13">
        <v>1860</v>
      </c>
      <c r="L571" s="31">
        <f>AVERAGE(K567:K571)</f>
        <v>1476</v>
      </c>
      <c r="M571" s="38">
        <f>GEOMEAN(K567:K571)</f>
        <v>1425.1736736271828</v>
      </c>
      <c r="N571" s="45" t="s">
        <v>436</v>
      </c>
    </row>
    <row r="572" spans="1:14" x14ac:dyDescent="0.3">
      <c r="A572" s="48">
        <v>40213</v>
      </c>
      <c r="B572" s="49">
        <v>111334</v>
      </c>
      <c r="C572" s="49">
        <v>1404</v>
      </c>
      <c r="D572" s="49">
        <v>0.89849999999999997</v>
      </c>
      <c r="E572" s="49">
        <v>14.4</v>
      </c>
      <c r="F572" s="49">
        <v>8.18</v>
      </c>
      <c r="G572" s="49">
        <v>1.1599999999999999</v>
      </c>
      <c r="H572" s="36" t="s">
        <v>112</v>
      </c>
      <c r="I572" s="49">
        <v>0.39</v>
      </c>
      <c r="J572" s="49">
        <v>6.8</v>
      </c>
      <c r="K572" s="49">
        <v>480</v>
      </c>
    </row>
    <row r="573" spans="1:14" x14ac:dyDescent="0.3">
      <c r="A573" s="48">
        <v>40225</v>
      </c>
      <c r="C573" s="13" t="s">
        <v>421</v>
      </c>
    </row>
    <row r="574" spans="1:14" x14ac:dyDescent="0.3">
      <c r="A574" s="48">
        <v>40226</v>
      </c>
      <c r="B574" s="28"/>
      <c r="C574" s="13" t="s">
        <v>421</v>
      </c>
    </row>
    <row r="575" spans="1:14" x14ac:dyDescent="0.3">
      <c r="A575" s="48">
        <v>40231</v>
      </c>
      <c r="B575" s="49">
        <v>110317</v>
      </c>
      <c r="C575" s="49">
        <v>3074</v>
      </c>
      <c r="D575" s="49">
        <v>1.9670000000000001</v>
      </c>
      <c r="E575" s="49">
        <v>12.31</v>
      </c>
      <c r="F575" s="49">
        <v>7.64</v>
      </c>
      <c r="G575" s="49">
        <v>1.42</v>
      </c>
      <c r="H575" s="36" t="s">
        <v>112</v>
      </c>
      <c r="I575" s="49">
        <v>0.23</v>
      </c>
      <c r="J575" s="49">
        <v>7.4</v>
      </c>
      <c r="K575" s="49">
        <v>4611</v>
      </c>
    </row>
    <row r="576" spans="1:14" x14ac:dyDescent="0.3">
      <c r="A576" s="48">
        <v>40232</v>
      </c>
      <c r="B576" s="49">
        <v>105136</v>
      </c>
      <c r="C576" s="49">
        <v>1970</v>
      </c>
      <c r="D576" s="49">
        <v>1.2609999999999999</v>
      </c>
      <c r="E576" s="49">
        <v>12.66</v>
      </c>
      <c r="F576" s="49">
        <v>7.85</v>
      </c>
      <c r="G576" s="49">
        <v>2.31</v>
      </c>
      <c r="H576" s="36" t="s">
        <v>112</v>
      </c>
      <c r="I576" s="49">
        <v>0.1</v>
      </c>
      <c r="J576" s="37">
        <v>7.6</v>
      </c>
      <c r="K576" s="49">
        <v>8164</v>
      </c>
      <c r="L576" s="31">
        <f>AVERAGE(K572:K576)</f>
        <v>4418.333333333333</v>
      </c>
      <c r="M576" s="38">
        <f>GEOMEAN(K572:K576)</f>
        <v>2624.0963986496877</v>
      </c>
      <c r="N576" s="45" t="s">
        <v>437</v>
      </c>
    </row>
    <row r="577" spans="1:31" x14ac:dyDescent="0.3">
      <c r="A577" s="48">
        <v>40247</v>
      </c>
      <c r="B577" s="49">
        <v>105207</v>
      </c>
      <c r="C577" s="49">
        <v>1777</v>
      </c>
      <c r="D577" s="49">
        <v>1.137</v>
      </c>
      <c r="E577" s="49">
        <v>14.52</v>
      </c>
      <c r="F577" s="49">
        <v>8.15</v>
      </c>
      <c r="G577" s="49">
        <v>9.74</v>
      </c>
      <c r="H577" s="36" t="s">
        <v>112</v>
      </c>
      <c r="I577" s="49">
        <v>0.2</v>
      </c>
      <c r="J577" s="49">
        <v>7.6</v>
      </c>
      <c r="K577" s="51">
        <v>121</v>
      </c>
    </row>
    <row r="578" spans="1:31" x14ac:dyDescent="0.3">
      <c r="A578" s="48">
        <v>40254</v>
      </c>
      <c r="B578" s="49">
        <v>110556</v>
      </c>
      <c r="C578" s="49">
        <v>1651</v>
      </c>
      <c r="D578" s="49">
        <v>1.0569999999999999</v>
      </c>
      <c r="E578" s="49">
        <v>11.96</v>
      </c>
      <c r="F578" s="49">
        <v>7.75</v>
      </c>
      <c r="G578" s="49">
        <v>8.0299999999999994</v>
      </c>
      <c r="H578" s="36" t="s">
        <v>112</v>
      </c>
      <c r="I578" s="49">
        <v>0.38</v>
      </c>
      <c r="J578" s="49">
        <v>7</v>
      </c>
      <c r="K578" s="51">
        <v>135</v>
      </c>
    </row>
    <row r="579" spans="1:31" x14ac:dyDescent="0.3">
      <c r="A579" s="48">
        <v>40260</v>
      </c>
      <c r="B579" s="49">
        <v>105625</v>
      </c>
      <c r="C579" s="49">
        <v>989.6</v>
      </c>
      <c r="D579" s="49">
        <v>0.63339999999999996</v>
      </c>
      <c r="E579" s="28" t="s">
        <v>348</v>
      </c>
      <c r="F579" s="49">
        <v>8.1199999999999992</v>
      </c>
      <c r="G579" s="49">
        <v>6.86</v>
      </c>
      <c r="H579" s="36" t="s">
        <v>112</v>
      </c>
      <c r="I579" s="49">
        <v>0.11</v>
      </c>
      <c r="J579" s="49">
        <v>6.6</v>
      </c>
      <c r="K579" s="51">
        <v>1211</v>
      </c>
      <c r="O579" s="28" t="s">
        <v>321</v>
      </c>
      <c r="P579" s="28">
        <v>55.9</v>
      </c>
      <c r="Q579" s="28" t="s">
        <v>321</v>
      </c>
      <c r="R579" s="28" t="s">
        <v>321</v>
      </c>
      <c r="S579" s="28" t="s">
        <v>321</v>
      </c>
      <c r="T579" s="28">
        <v>2.2000000000000002</v>
      </c>
      <c r="U579" s="28" t="s">
        <v>321</v>
      </c>
      <c r="V579" s="28">
        <v>1.1000000000000001</v>
      </c>
      <c r="W579" s="28">
        <v>17</v>
      </c>
      <c r="X579" s="28">
        <v>258</v>
      </c>
      <c r="Y579" s="28" t="s">
        <v>321</v>
      </c>
      <c r="Z579" s="28">
        <v>0.51</v>
      </c>
      <c r="AA579" s="28" t="s">
        <v>321</v>
      </c>
      <c r="AB579" s="28">
        <v>45</v>
      </c>
      <c r="AC579" s="28" t="s">
        <v>321</v>
      </c>
      <c r="AD579" s="28">
        <v>223</v>
      </c>
      <c r="AE579" s="28" t="s">
        <v>321</v>
      </c>
    </row>
    <row r="580" spans="1:31" x14ac:dyDescent="0.3">
      <c r="A580" s="48">
        <v>40262</v>
      </c>
      <c r="B580" s="49">
        <v>105434</v>
      </c>
      <c r="C580" s="49">
        <v>1589</v>
      </c>
      <c r="D580" s="49">
        <v>1.0169999999999999</v>
      </c>
      <c r="E580" s="49">
        <v>12.37</v>
      </c>
      <c r="F580" s="49">
        <v>7.92</v>
      </c>
      <c r="G580" s="49">
        <v>10.69</v>
      </c>
      <c r="H580" s="36" t="s">
        <v>112</v>
      </c>
      <c r="I580" s="49">
        <v>0.2</v>
      </c>
      <c r="J580" s="49">
        <v>7.6</v>
      </c>
      <c r="K580" s="51">
        <v>369</v>
      </c>
    </row>
    <row r="581" spans="1:31" x14ac:dyDescent="0.3">
      <c r="A581" s="48">
        <v>40268</v>
      </c>
      <c r="B581" s="49">
        <v>103444</v>
      </c>
      <c r="C581" s="49">
        <v>1438</v>
      </c>
      <c r="D581" s="49">
        <v>0.92</v>
      </c>
      <c r="E581" s="49">
        <v>12.9</v>
      </c>
      <c r="F581" s="49">
        <v>7.91</v>
      </c>
      <c r="G581" s="49">
        <v>9.9</v>
      </c>
      <c r="H581" s="36" t="s">
        <v>112</v>
      </c>
      <c r="I581" s="49">
        <v>0.1</v>
      </c>
      <c r="J581" s="49">
        <v>7.6</v>
      </c>
      <c r="K581" s="51">
        <v>175</v>
      </c>
      <c r="L581" s="31">
        <f>AVERAGE(K577:K581)</f>
        <v>402.2</v>
      </c>
      <c r="M581" s="38">
        <f>GEOMEAN(K577:K581)</f>
        <v>263.79438028288678</v>
      </c>
      <c r="N581" s="45" t="s">
        <v>440</v>
      </c>
    </row>
    <row r="582" spans="1:31" x14ac:dyDescent="0.3">
      <c r="A582" s="48">
        <v>40274</v>
      </c>
      <c r="B582" s="49">
        <v>105001</v>
      </c>
      <c r="C582" s="49">
        <v>718.7</v>
      </c>
      <c r="D582" s="49">
        <v>0.46</v>
      </c>
      <c r="E582" s="49">
        <v>7.62</v>
      </c>
      <c r="F582" s="49">
        <v>7.88</v>
      </c>
      <c r="G582" s="49">
        <v>17.21</v>
      </c>
      <c r="H582" s="36" t="s">
        <v>112</v>
      </c>
      <c r="I582" s="49">
        <v>0.31</v>
      </c>
      <c r="J582" s="37">
        <v>7.5</v>
      </c>
      <c r="K582" s="51">
        <v>2909</v>
      </c>
    </row>
    <row r="583" spans="1:31" x14ac:dyDescent="0.3">
      <c r="A583" s="48">
        <v>40280</v>
      </c>
      <c r="B583" s="49">
        <v>113027</v>
      </c>
      <c r="C583" s="49">
        <v>1148</v>
      </c>
      <c r="D583" s="49">
        <v>0.73470000000000002</v>
      </c>
      <c r="E583" s="49">
        <v>10.43</v>
      </c>
      <c r="F583" s="49">
        <v>8.02</v>
      </c>
      <c r="G583" s="49">
        <v>14.69</v>
      </c>
      <c r="H583" s="36" t="s">
        <v>112</v>
      </c>
      <c r="I583" s="49">
        <v>0.54</v>
      </c>
      <c r="J583" s="49">
        <v>7.6</v>
      </c>
      <c r="K583" s="51">
        <v>246</v>
      </c>
    </row>
    <row r="584" spans="1:31" x14ac:dyDescent="0.3">
      <c r="A584" s="48">
        <v>40287</v>
      </c>
      <c r="B584" s="49">
        <v>110748</v>
      </c>
      <c r="C584" s="49">
        <v>1443</v>
      </c>
      <c r="D584" s="49">
        <v>0.92300000000000004</v>
      </c>
      <c r="E584" s="49">
        <v>11.5</v>
      </c>
      <c r="F584" s="49">
        <v>8.07</v>
      </c>
      <c r="G584" s="49">
        <v>12.11</v>
      </c>
      <c r="H584" s="36" t="s">
        <v>112</v>
      </c>
      <c r="I584" s="49">
        <v>0.2</v>
      </c>
      <c r="J584" s="49">
        <v>7.6</v>
      </c>
      <c r="K584" s="51">
        <v>52</v>
      </c>
    </row>
    <row r="585" spans="1:31" x14ac:dyDescent="0.3">
      <c r="A585" s="48">
        <v>40289</v>
      </c>
      <c r="B585" s="49">
        <v>111416</v>
      </c>
      <c r="C585" s="49">
        <v>1341</v>
      </c>
      <c r="D585" s="49">
        <v>0.85860000000000003</v>
      </c>
      <c r="E585" s="49">
        <v>11.18</v>
      </c>
      <c r="F585" s="49">
        <v>7.93</v>
      </c>
      <c r="G585" s="49">
        <v>13.54</v>
      </c>
      <c r="H585" s="36" t="s">
        <v>112</v>
      </c>
      <c r="I585" s="49">
        <v>0.03</v>
      </c>
      <c r="J585" s="49">
        <v>7.5</v>
      </c>
      <c r="K585" s="51">
        <v>161</v>
      </c>
    </row>
    <row r="586" spans="1:31" x14ac:dyDescent="0.3">
      <c r="A586" s="48">
        <v>40296</v>
      </c>
      <c r="B586" s="49">
        <v>110659</v>
      </c>
      <c r="C586" s="49">
        <v>1194</v>
      </c>
      <c r="D586" s="49">
        <v>0.76390000000000002</v>
      </c>
      <c r="E586" s="49">
        <v>7.92</v>
      </c>
      <c r="F586" s="49">
        <v>7.89</v>
      </c>
      <c r="G586" s="49">
        <v>11.25</v>
      </c>
      <c r="H586" s="36" t="s">
        <v>112</v>
      </c>
      <c r="I586" s="49">
        <v>0.11</v>
      </c>
      <c r="J586" s="49">
        <v>7.4</v>
      </c>
      <c r="K586" s="51">
        <v>259</v>
      </c>
      <c r="L586" s="31">
        <f>AVERAGE(K582:K586)</f>
        <v>725.4</v>
      </c>
      <c r="M586" s="38">
        <f>GEOMEAN(K582:K586)</f>
        <v>274.25942580078447</v>
      </c>
      <c r="N586" s="45" t="s">
        <v>442</v>
      </c>
    </row>
    <row r="587" spans="1:31" x14ac:dyDescent="0.3">
      <c r="A587" s="48">
        <v>40304</v>
      </c>
      <c r="B587" s="49">
        <v>101959</v>
      </c>
      <c r="C587" s="49">
        <v>1135</v>
      </c>
      <c r="D587" s="49">
        <v>0.72699999999999998</v>
      </c>
      <c r="E587" s="49">
        <v>7.18</v>
      </c>
      <c r="F587" s="49">
        <v>7.82</v>
      </c>
      <c r="G587" s="49">
        <v>16.25</v>
      </c>
      <c r="H587" s="36" t="s">
        <v>112</v>
      </c>
      <c r="I587" s="49">
        <v>0.1</v>
      </c>
      <c r="J587" s="49">
        <v>7.7</v>
      </c>
      <c r="K587" s="51">
        <v>272</v>
      </c>
    </row>
    <row r="588" spans="1:31" x14ac:dyDescent="0.3">
      <c r="A588" s="48">
        <v>40308</v>
      </c>
      <c r="B588" s="49">
        <v>104902</v>
      </c>
      <c r="C588" s="49">
        <v>825.7</v>
      </c>
      <c r="D588" s="49">
        <v>0.52839999999999998</v>
      </c>
      <c r="E588" s="49">
        <v>8.5399999999999991</v>
      </c>
      <c r="F588" s="49">
        <v>8</v>
      </c>
      <c r="G588" s="49">
        <v>11.79</v>
      </c>
      <c r="H588" s="36" t="s">
        <v>112</v>
      </c>
      <c r="I588" s="49">
        <v>0.6</v>
      </c>
      <c r="J588" s="49">
        <v>7.6</v>
      </c>
      <c r="K588" s="51">
        <v>441</v>
      </c>
    </row>
    <row r="589" spans="1:31" x14ac:dyDescent="0.3">
      <c r="A589" s="48">
        <v>40311</v>
      </c>
      <c r="B589" s="49">
        <v>104353</v>
      </c>
      <c r="C589" s="49">
        <v>744</v>
      </c>
      <c r="D589" s="49">
        <v>0.47599999999999998</v>
      </c>
      <c r="E589" s="49">
        <v>6.79</v>
      </c>
      <c r="F589" s="49">
        <v>7.94</v>
      </c>
      <c r="G589" s="49">
        <v>18.059999999999999</v>
      </c>
      <c r="H589" s="36" t="s">
        <v>112</v>
      </c>
      <c r="I589" s="49">
        <v>0.1</v>
      </c>
      <c r="J589" s="49">
        <v>7.7</v>
      </c>
      <c r="K589" s="51">
        <v>1789</v>
      </c>
    </row>
    <row r="590" spans="1:31" x14ac:dyDescent="0.3">
      <c r="A590" s="48">
        <v>40315</v>
      </c>
      <c r="B590" s="49">
        <v>112530</v>
      </c>
      <c r="C590" s="49">
        <v>366</v>
      </c>
      <c r="D590" s="49">
        <v>0.23419999999999999</v>
      </c>
      <c r="E590" s="49">
        <v>9.64</v>
      </c>
      <c r="F590" s="49">
        <v>8.08</v>
      </c>
      <c r="G590" s="49">
        <v>13.93</v>
      </c>
      <c r="H590" s="36" t="s">
        <v>112</v>
      </c>
      <c r="I590" s="49">
        <v>0.09</v>
      </c>
      <c r="J590" s="49">
        <v>7.2</v>
      </c>
      <c r="K590" s="51">
        <v>24192</v>
      </c>
    </row>
    <row r="591" spans="1:31" x14ac:dyDescent="0.3">
      <c r="A591" s="48">
        <v>40318</v>
      </c>
      <c r="B591" s="49">
        <v>103601</v>
      </c>
      <c r="C591" s="49">
        <v>1114</v>
      </c>
      <c r="D591" s="49">
        <v>0.71319999999999995</v>
      </c>
      <c r="E591" s="49">
        <v>9.5299999999999994</v>
      </c>
      <c r="F591" s="49">
        <v>7.9</v>
      </c>
      <c r="G591" s="49">
        <v>14.24</v>
      </c>
      <c r="H591" s="36" t="s">
        <v>112</v>
      </c>
      <c r="I591" s="49">
        <v>0.11</v>
      </c>
      <c r="J591" s="49">
        <v>7.5</v>
      </c>
      <c r="K591" s="51">
        <v>703</v>
      </c>
      <c r="L591" s="31">
        <f>AVERAGE(K587:K591)</f>
        <v>5479.4</v>
      </c>
      <c r="M591" s="38">
        <f>GEOMEAN(K587:K591)</f>
        <v>1295.5345115512232</v>
      </c>
      <c r="N591" s="45" t="s">
        <v>443</v>
      </c>
    </row>
    <row r="592" spans="1:31" x14ac:dyDescent="0.3">
      <c r="A592" s="48">
        <v>40331</v>
      </c>
      <c r="B592" s="13">
        <v>102713</v>
      </c>
      <c r="C592" s="13">
        <v>821</v>
      </c>
      <c r="D592" s="13">
        <v>0.52500000000000002</v>
      </c>
      <c r="E592" s="13">
        <v>6.19</v>
      </c>
      <c r="F592" s="13">
        <v>7.77</v>
      </c>
      <c r="G592" s="13">
        <v>21.26</v>
      </c>
      <c r="H592" s="36" t="s">
        <v>112</v>
      </c>
      <c r="I592" s="13">
        <v>0.1</v>
      </c>
      <c r="J592" s="13">
        <v>7.7</v>
      </c>
      <c r="K592" s="51">
        <v>1017</v>
      </c>
    </row>
    <row r="593" spans="1:32" x14ac:dyDescent="0.3">
      <c r="A593" s="48">
        <v>40338</v>
      </c>
      <c r="B593" s="49">
        <v>111729</v>
      </c>
      <c r="C593" s="28" t="s">
        <v>348</v>
      </c>
      <c r="D593" s="28" t="s">
        <v>348</v>
      </c>
      <c r="E593" s="28" t="s">
        <v>348</v>
      </c>
      <c r="F593" s="28" t="s">
        <v>348</v>
      </c>
      <c r="G593" s="28" t="s">
        <v>348</v>
      </c>
      <c r="H593" s="36" t="s">
        <v>112</v>
      </c>
      <c r="I593" s="28" t="s">
        <v>348</v>
      </c>
      <c r="J593" s="49">
        <v>7.4</v>
      </c>
      <c r="K593" s="51">
        <v>14136</v>
      </c>
    </row>
    <row r="594" spans="1:32" x14ac:dyDescent="0.3">
      <c r="A594" s="48">
        <v>40346</v>
      </c>
      <c r="B594" s="49">
        <v>110631</v>
      </c>
      <c r="C594" s="49">
        <v>926</v>
      </c>
      <c r="D594" s="49">
        <v>0.59299999999999997</v>
      </c>
      <c r="E594" s="49">
        <v>7.97</v>
      </c>
      <c r="F594" s="49">
        <v>7.83</v>
      </c>
      <c r="G594" s="49">
        <v>21.33</v>
      </c>
      <c r="H594" s="36" t="s">
        <v>112</v>
      </c>
      <c r="I594" s="49">
        <v>0</v>
      </c>
      <c r="J594" s="49">
        <v>7.6</v>
      </c>
      <c r="K594" s="51">
        <v>651</v>
      </c>
    </row>
    <row r="595" spans="1:32" x14ac:dyDescent="0.3">
      <c r="A595" s="48">
        <v>40353</v>
      </c>
      <c r="B595" s="49">
        <v>102947</v>
      </c>
      <c r="C595" s="49">
        <v>1015</v>
      </c>
      <c r="D595" s="49">
        <v>0.64929999999999999</v>
      </c>
      <c r="E595" s="49">
        <v>5.7</v>
      </c>
      <c r="F595" s="49">
        <v>7.52</v>
      </c>
      <c r="G595" s="49">
        <v>21.99</v>
      </c>
      <c r="H595" s="36" t="s">
        <v>112</v>
      </c>
      <c r="I595" s="49">
        <v>0.26</v>
      </c>
      <c r="J595" s="49">
        <v>7.4</v>
      </c>
      <c r="K595" s="51">
        <v>1450</v>
      </c>
    </row>
    <row r="596" spans="1:32" x14ac:dyDescent="0.3">
      <c r="A596" s="48">
        <v>40357</v>
      </c>
      <c r="B596" s="49">
        <v>105915</v>
      </c>
      <c r="C596" s="49">
        <v>530</v>
      </c>
      <c r="D596" s="49">
        <v>0.33900000000000002</v>
      </c>
      <c r="E596" s="49">
        <v>6.4</v>
      </c>
      <c r="F596" s="49">
        <v>7.67</v>
      </c>
      <c r="G596" s="49">
        <v>23.27</v>
      </c>
      <c r="H596" s="36" t="s">
        <v>112</v>
      </c>
      <c r="I596" s="49">
        <v>0.2</v>
      </c>
      <c r="J596" s="49">
        <v>7.4</v>
      </c>
      <c r="K596" s="51">
        <v>24192</v>
      </c>
      <c r="L596" s="31">
        <f>AVERAGE(K592:K596)</f>
        <v>8289.2000000000007</v>
      </c>
      <c r="M596" s="38">
        <f>GEOMEAN(K592:K596)</f>
        <v>3186.0578036766851</v>
      </c>
      <c r="N596" s="45" t="s">
        <v>444</v>
      </c>
    </row>
    <row r="597" spans="1:32" x14ac:dyDescent="0.3">
      <c r="A597" s="48">
        <v>40360</v>
      </c>
      <c r="B597" s="49">
        <v>111439</v>
      </c>
      <c r="C597" s="49">
        <v>1134</v>
      </c>
      <c r="D597" s="49">
        <v>0.72499999999999998</v>
      </c>
      <c r="E597" s="49">
        <v>9.7200000000000006</v>
      </c>
      <c r="F597" s="49">
        <v>7.79</v>
      </c>
      <c r="G597" s="49">
        <v>19.32</v>
      </c>
      <c r="H597" s="36" t="s">
        <v>112</v>
      </c>
      <c r="I597" s="49">
        <v>0.6</v>
      </c>
      <c r="J597" s="49">
        <v>7.7</v>
      </c>
      <c r="K597" s="51">
        <v>733</v>
      </c>
    </row>
    <row r="598" spans="1:32" x14ac:dyDescent="0.3">
      <c r="A598" s="48">
        <v>40374</v>
      </c>
      <c r="B598" s="49">
        <v>103750</v>
      </c>
      <c r="C598" s="49">
        <v>944</v>
      </c>
      <c r="D598" s="49">
        <v>0.60399999999999998</v>
      </c>
      <c r="E598" s="49">
        <v>5.09</v>
      </c>
      <c r="F598" s="49">
        <v>7.78</v>
      </c>
      <c r="G598" s="49">
        <v>23.88</v>
      </c>
      <c r="H598" s="36" t="s">
        <v>112</v>
      </c>
      <c r="I598" s="49">
        <v>0.9</v>
      </c>
      <c r="J598" s="49">
        <v>7.8</v>
      </c>
      <c r="K598" s="51">
        <v>1391</v>
      </c>
    </row>
    <row r="599" spans="1:32" x14ac:dyDescent="0.3">
      <c r="A599" s="48">
        <v>40380</v>
      </c>
      <c r="B599" s="49">
        <v>112545</v>
      </c>
      <c r="C599" s="49">
        <v>470</v>
      </c>
      <c r="D599" s="49">
        <v>0.30099999999999999</v>
      </c>
      <c r="E599" s="49">
        <v>7.49</v>
      </c>
      <c r="F599" s="49">
        <v>7.64</v>
      </c>
      <c r="G599" s="49">
        <v>23.98</v>
      </c>
      <c r="H599" s="36" t="s">
        <v>112</v>
      </c>
      <c r="I599" s="49">
        <v>0.2</v>
      </c>
      <c r="J599" s="49">
        <v>7.5</v>
      </c>
      <c r="K599" s="51">
        <v>8164</v>
      </c>
      <c r="O599" s="28">
        <v>1.4</v>
      </c>
      <c r="P599" s="28">
        <v>34.5</v>
      </c>
      <c r="Q599" s="28" t="s">
        <v>321</v>
      </c>
      <c r="R599" s="28" t="s">
        <v>321</v>
      </c>
      <c r="S599" s="28" t="s">
        <v>321</v>
      </c>
      <c r="T599" s="28" t="s">
        <v>321</v>
      </c>
      <c r="U599" s="28" t="s">
        <v>321</v>
      </c>
      <c r="V599" s="28">
        <v>1</v>
      </c>
      <c r="W599" s="28" t="s">
        <v>321</v>
      </c>
      <c r="X599" s="28">
        <v>65.3</v>
      </c>
      <c r="Y599" s="28" t="s">
        <v>321</v>
      </c>
      <c r="Z599" s="28">
        <v>0.48</v>
      </c>
      <c r="AA599" s="28" t="s">
        <v>321</v>
      </c>
      <c r="AB599" s="28">
        <v>24</v>
      </c>
      <c r="AC599" s="28">
        <v>0.317</v>
      </c>
      <c r="AD599" s="28">
        <v>143</v>
      </c>
      <c r="AE599" s="29" t="s">
        <v>782</v>
      </c>
      <c r="AF599" s="29"/>
    </row>
    <row r="600" spans="1:32" x14ac:dyDescent="0.3">
      <c r="A600" s="48">
        <v>40381</v>
      </c>
      <c r="C600" s="28" t="s">
        <v>348</v>
      </c>
      <c r="D600" s="28" t="s">
        <v>348</v>
      </c>
      <c r="E600" s="28" t="s">
        <v>348</v>
      </c>
      <c r="F600" s="28" t="s">
        <v>348</v>
      </c>
      <c r="G600" s="28" t="s">
        <v>348</v>
      </c>
      <c r="H600" s="36" t="s">
        <v>112</v>
      </c>
      <c r="I600" s="28" t="s">
        <v>348</v>
      </c>
      <c r="J600" s="28" t="s">
        <v>348</v>
      </c>
      <c r="K600" s="51">
        <v>2489</v>
      </c>
    </row>
    <row r="601" spans="1:32" x14ac:dyDescent="0.3">
      <c r="A601" s="48">
        <v>40387</v>
      </c>
      <c r="B601" s="49">
        <v>102223</v>
      </c>
      <c r="C601" s="49">
        <v>876.7</v>
      </c>
      <c r="D601" s="49">
        <v>0.56110000000000004</v>
      </c>
      <c r="E601" s="49">
        <v>6.72</v>
      </c>
      <c r="F601" s="49">
        <v>7.93</v>
      </c>
      <c r="G601" s="49">
        <v>24.24</v>
      </c>
      <c r="H601" s="36" t="s">
        <v>112</v>
      </c>
      <c r="I601" s="49">
        <v>0.78</v>
      </c>
      <c r="J601" s="49">
        <v>7.8</v>
      </c>
      <c r="K601" s="51">
        <v>624</v>
      </c>
      <c r="L601" s="31">
        <f>AVERAGE(K597:K601)</f>
        <v>2680.2</v>
      </c>
      <c r="M601" s="38">
        <f>GEOMEAN(K597:K601)</f>
        <v>1668.4327933458935</v>
      </c>
      <c r="N601" s="45" t="s">
        <v>447</v>
      </c>
    </row>
    <row r="602" spans="1:32" x14ac:dyDescent="0.3">
      <c r="A602" s="48">
        <v>40393</v>
      </c>
      <c r="B602" s="49">
        <v>105831</v>
      </c>
      <c r="C602" s="49">
        <v>972.9</v>
      </c>
      <c r="D602" s="49">
        <v>0.62260000000000004</v>
      </c>
      <c r="E602" s="49">
        <v>5.6</v>
      </c>
      <c r="F602" s="49">
        <v>8.0500000000000007</v>
      </c>
      <c r="G602" s="49">
        <v>23.3</v>
      </c>
      <c r="H602" s="36" t="s">
        <v>112</v>
      </c>
      <c r="I602" s="49">
        <v>0.41</v>
      </c>
      <c r="J602" s="49">
        <v>7.6</v>
      </c>
      <c r="K602" s="51">
        <v>581</v>
      </c>
    </row>
    <row r="603" spans="1:32" x14ac:dyDescent="0.3">
      <c r="A603" s="48">
        <v>40402</v>
      </c>
      <c r="B603" s="49">
        <v>103854</v>
      </c>
      <c r="C603" s="49">
        <v>1046</v>
      </c>
      <c r="D603" s="49">
        <v>0.66900000000000004</v>
      </c>
      <c r="E603" s="49">
        <v>5.38</v>
      </c>
      <c r="F603" s="49">
        <v>7.8</v>
      </c>
      <c r="G603" s="49">
        <v>24.87</v>
      </c>
      <c r="H603" s="36" t="s">
        <v>112</v>
      </c>
      <c r="I603" s="49">
        <v>0</v>
      </c>
      <c r="J603" s="49">
        <v>7.6</v>
      </c>
      <c r="K603" s="51">
        <v>2143</v>
      </c>
    </row>
    <row r="604" spans="1:32" x14ac:dyDescent="0.3">
      <c r="A604" s="48">
        <v>40406</v>
      </c>
      <c r="B604" s="49">
        <v>103336</v>
      </c>
      <c r="C604" s="49">
        <v>379.8</v>
      </c>
      <c r="D604" s="49">
        <v>0.24310000000000001</v>
      </c>
      <c r="E604" s="49">
        <v>7.66</v>
      </c>
      <c r="F604" s="49">
        <v>7.75</v>
      </c>
      <c r="G604" s="49">
        <v>22.27</v>
      </c>
      <c r="H604" s="36" t="s">
        <v>112</v>
      </c>
      <c r="I604" s="49">
        <v>0.31</v>
      </c>
      <c r="J604" s="49">
        <v>7.7</v>
      </c>
      <c r="K604" s="51">
        <v>441</v>
      </c>
    </row>
    <row r="605" spans="1:32" x14ac:dyDescent="0.3">
      <c r="A605" s="48">
        <v>40408</v>
      </c>
      <c r="B605" s="49">
        <v>104717</v>
      </c>
      <c r="C605" s="49">
        <v>869.3</v>
      </c>
      <c r="D605" s="49">
        <v>0.55630000000000002</v>
      </c>
      <c r="E605" s="49">
        <v>7.98</v>
      </c>
      <c r="F605" s="49">
        <v>7.66</v>
      </c>
      <c r="G605" s="49">
        <v>22.35</v>
      </c>
      <c r="H605" s="36" t="s">
        <v>112</v>
      </c>
      <c r="I605" s="49">
        <v>0.31</v>
      </c>
      <c r="J605" s="37">
        <v>7.6</v>
      </c>
      <c r="K605" s="51">
        <v>350</v>
      </c>
    </row>
    <row r="606" spans="1:32" x14ac:dyDescent="0.3">
      <c r="A606" s="48">
        <v>40416</v>
      </c>
      <c r="B606" s="49">
        <v>104011</v>
      </c>
      <c r="C606" s="49">
        <v>1124</v>
      </c>
      <c r="D606" s="49">
        <v>0.71930000000000005</v>
      </c>
      <c r="E606" s="49">
        <v>7.52</v>
      </c>
      <c r="F606" s="49">
        <v>7.87</v>
      </c>
      <c r="G606" s="49">
        <v>19.3</v>
      </c>
      <c r="H606" s="36" t="s">
        <v>112</v>
      </c>
      <c r="I606" s="49">
        <v>0.51</v>
      </c>
      <c r="J606" s="49">
        <v>7.4</v>
      </c>
      <c r="K606" s="51">
        <v>404</v>
      </c>
      <c r="L606" s="31">
        <f>AVERAGE(K602:K606)</f>
        <v>783.8</v>
      </c>
      <c r="M606" s="38">
        <f>GEOMEAN(K602:K606)</f>
        <v>599.81491464937335</v>
      </c>
      <c r="N606" s="45" t="s">
        <v>449</v>
      </c>
    </row>
    <row r="607" spans="1:32" x14ac:dyDescent="0.3">
      <c r="A607" s="48">
        <v>40421</v>
      </c>
      <c r="B607" s="49">
        <v>102258</v>
      </c>
      <c r="C607" s="49">
        <v>1172</v>
      </c>
      <c r="D607" s="49">
        <v>0.75</v>
      </c>
      <c r="E607" s="49">
        <v>6.78</v>
      </c>
      <c r="F607" s="49">
        <v>7.92</v>
      </c>
      <c r="G607" s="49">
        <v>22.42</v>
      </c>
      <c r="H607" s="36" t="s">
        <v>112</v>
      </c>
      <c r="I607" s="49">
        <v>0.46</v>
      </c>
      <c r="J607" s="49">
        <v>7.7</v>
      </c>
      <c r="K607" s="51">
        <v>295</v>
      </c>
    </row>
    <row r="608" spans="1:32" x14ac:dyDescent="0.3">
      <c r="A608" s="48">
        <v>40422</v>
      </c>
      <c r="B608" s="49">
        <v>103003</v>
      </c>
      <c r="C608" s="49">
        <v>1155</v>
      </c>
      <c r="D608" s="49">
        <v>0.73929999999999996</v>
      </c>
      <c r="E608" s="49">
        <v>7.73</v>
      </c>
      <c r="F608" s="49">
        <v>8.0500000000000007</v>
      </c>
      <c r="G608" s="49">
        <v>22.21</v>
      </c>
      <c r="H608" s="36" t="s">
        <v>112</v>
      </c>
      <c r="I608" s="49">
        <v>0.14000000000000001</v>
      </c>
      <c r="J608" s="49">
        <v>7.4</v>
      </c>
      <c r="K608" s="51">
        <v>122</v>
      </c>
    </row>
    <row r="609" spans="1:31" x14ac:dyDescent="0.3">
      <c r="A609" s="48">
        <v>40435</v>
      </c>
      <c r="B609" s="49">
        <v>110046</v>
      </c>
      <c r="C609" s="49">
        <v>1178</v>
      </c>
      <c r="D609" s="49">
        <v>0.75390000000000001</v>
      </c>
      <c r="E609" s="49">
        <v>7.35</v>
      </c>
      <c r="F609" s="49">
        <v>7.88</v>
      </c>
      <c r="G609" s="49">
        <v>18.89</v>
      </c>
      <c r="H609" s="36" t="s">
        <v>112</v>
      </c>
      <c r="I609" s="49">
        <v>0.36</v>
      </c>
      <c r="J609" s="49">
        <v>7.3</v>
      </c>
      <c r="K609" s="51">
        <v>187</v>
      </c>
    </row>
    <row r="610" spans="1:31" x14ac:dyDescent="0.3">
      <c r="A610" s="48">
        <v>40443</v>
      </c>
      <c r="B610" s="49">
        <v>101507</v>
      </c>
      <c r="C610" s="49">
        <v>1255</v>
      </c>
      <c r="D610" s="49">
        <v>0.80320000000000003</v>
      </c>
      <c r="E610" s="49">
        <v>5.26</v>
      </c>
      <c r="F610" s="49">
        <v>7.75</v>
      </c>
      <c r="G610" s="49">
        <v>21.78</v>
      </c>
      <c r="H610" s="36" t="s">
        <v>112</v>
      </c>
      <c r="I610" s="49">
        <v>0.18</v>
      </c>
      <c r="J610" s="49">
        <v>7.5</v>
      </c>
      <c r="K610" s="51">
        <v>1098</v>
      </c>
    </row>
    <row r="611" spans="1:31" x14ac:dyDescent="0.3">
      <c r="A611" s="48">
        <v>40449</v>
      </c>
      <c r="B611" s="49">
        <v>110216</v>
      </c>
      <c r="C611" s="49">
        <v>1160</v>
      </c>
      <c r="D611" s="49">
        <v>0.74199999999999999</v>
      </c>
      <c r="E611" s="49">
        <v>9.2799999999999994</v>
      </c>
      <c r="F611" s="49">
        <v>8.02</v>
      </c>
      <c r="G611" s="49">
        <v>15.12</v>
      </c>
      <c r="H611" s="36" t="s">
        <v>112</v>
      </c>
      <c r="I611" s="49">
        <v>0.3</v>
      </c>
      <c r="J611" s="49">
        <v>7.5</v>
      </c>
      <c r="K611" s="51">
        <v>156</v>
      </c>
      <c r="L611" s="31">
        <f>AVERAGE(K607:K611)</f>
        <v>371.6</v>
      </c>
      <c r="M611" s="38">
        <f>GEOMEAN(K607:K611)</f>
        <v>258.43425513890389</v>
      </c>
      <c r="N611" s="45" t="s">
        <v>450</v>
      </c>
    </row>
    <row r="612" spans="1:31" x14ac:dyDescent="0.3">
      <c r="A612" s="48">
        <v>40458</v>
      </c>
      <c r="B612" s="49">
        <v>112624</v>
      </c>
      <c r="C612" s="49">
        <v>991.8</v>
      </c>
      <c r="D612" s="49">
        <v>0.63480000000000003</v>
      </c>
      <c r="E612" s="49">
        <v>7.19</v>
      </c>
      <c r="F612" s="49">
        <v>7.95</v>
      </c>
      <c r="G612" s="49">
        <v>14.95</v>
      </c>
      <c r="H612" s="36" t="s">
        <v>112</v>
      </c>
      <c r="I612" s="49">
        <v>0.1</v>
      </c>
      <c r="J612" s="49">
        <v>7.6</v>
      </c>
      <c r="K612" s="51">
        <v>1291</v>
      </c>
    </row>
    <row r="613" spans="1:31" x14ac:dyDescent="0.3">
      <c r="A613" s="48">
        <v>40465</v>
      </c>
      <c r="B613" s="49">
        <v>101520</v>
      </c>
      <c r="C613" s="49">
        <v>583.6</v>
      </c>
      <c r="D613" s="49">
        <v>0.3735</v>
      </c>
      <c r="E613" s="49">
        <v>6.88</v>
      </c>
      <c r="F613" s="49">
        <v>7.61</v>
      </c>
      <c r="G613" s="49">
        <v>14.15</v>
      </c>
      <c r="H613" s="36" t="s">
        <v>112</v>
      </c>
      <c r="I613" s="49">
        <v>0.3</v>
      </c>
      <c r="J613" s="49">
        <v>7.6</v>
      </c>
      <c r="K613" s="51">
        <v>15531</v>
      </c>
    </row>
    <row r="614" spans="1:31" x14ac:dyDescent="0.3">
      <c r="A614" s="48">
        <v>40469</v>
      </c>
      <c r="B614" s="49">
        <v>105309</v>
      </c>
      <c r="C614" s="49">
        <v>847</v>
      </c>
      <c r="D614" s="49">
        <v>0.54200000000000004</v>
      </c>
      <c r="E614" s="49">
        <v>8.25</v>
      </c>
      <c r="F614" s="49">
        <v>7.91</v>
      </c>
      <c r="G614" s="49">
        <v>11.98</v>
      </c>
      <c r="H614" s="36" t="s">
        <v>112</v>
      </c>
      <c r="I614" s="49">
        <v>0.1</v>
      </c>
      <c r="J614" s="49">
        <v>7.5</v>
      </c>
      <c r="K614" s="51">
        <v>256</v>
      </c>
    </row>
    <row r="615" spans="1:31" x14ac:dyDescent="0.3">
      <c r="A615" s="48">
        <v>40472</v>
      </c>
      <c r="C615" s="28" t="s">
        <v>348</v>
      </c>
      <c r="D615" s="28" t="s">
        <v>348</v>
      </c>
      <c r="E615" s="28" t="s">
        <v>348</v>
      </c>
      <c r="F615" s="28" t="s">
        <v>348</v>
      </c>
      <c r="G615" s="28" t="s">
        <v>348</v>
      </c>
      <c r="H615" s="36" t="s">
        <v>112</v>
      </c>
      <c r="I615" s="28" t="s">
        <v>348</v>
      </c>
      <c r="J615" s="28" t="s">
        <v>348</v>
      </c>
      <c r="K615" s="51">
        <v>479</v>
      </c>
    </row>
    <row r="616" spans="1:31" x14ac:dyDescent="0.3">
      <c r="A616" s="48">
        <v>40477</v>
      </c>
      <c r="B616" s="49">
        <v>100839</v>
      </c>
      <c r="C616" s="49">
        <v>911.6</v>
      </c>
      <c r="D616" s="49">
        <v>0.58340000000000003</v>
      </c>
      <c r="E616" s="49">
        <v>7.14</v>
      </c>
      <c r="F616" s="49">
        <v>7.64</v>
      </c>
      <c r="G616" s="49">
        <v>16.899999999999999</v>
      </c>
      <c r="H616" s="36" t="s">
        <v>112</v>
      </c>
      <c r="I616" s="49">
        <v>0.83</v>
      </c>
      <c r="J616" s="49">
        <v>7.4</v>
      </c>
      <c r="K616" s="51">
        <v>2382</v>
      </c>
      <c r="L616" s="31">
        <f>AVERAGE(K612:K616)</f>
        <v>3987.8</v>
      </c>
      <c r="M616" s="38">
        <f>GEOMEAN(K612:K616)</f>
        <v>1424.0609565823518</v>
      </c>
      <c r="N616" s="45" t="s">
        <v>451</v>
      </c>
      <c r="O616" s="28" t="s">
        <v>321</v>
      </c>
      <c r="P616" s="28">
        <v>65.7</v>
      </c>
      <c r="Q616" s="28" t="s">
        <v>321</v>
      </c>
      <c r="R616" s="28" t="s">
        <v>321</v>
      </c>
      <c r="S616" s="28">
        <v>25.4</v>
      </c>
      <c r="T616" s="28">
        <v>9.3000000000000007</v>
      </c>
      <c r="U616" s="28" t="s">
        <v>321</v>
      </c>
      <c r="V616" s="28">
        <v>1.2</v>
      </c>
      <c r="W616" s="28">
        <v>23.9</v>
      </c>
      <c r="X616" s="28">
        <v>116</v>
      </c>
      <c r="Y616" s="28" t="s">
        <v>321</v>
      </c>
      <c r="Z616" s="28">
        <v>0.56000000000000005</v>
      </c>
      <c r="AA616" s="28" t="s">
        <v>321</v>
      </c>
      <c r="AB616" s="28">
        <v>80.3</v>
      </c>
      <c r="AC616" s="28" t="s">
        <v>321</v>
      </c>
      <c r="AD616" s="28">
        <v>290</v>
      </c>
      <c r="AE616" s="28" t="s">
        <v>321</v>
      </c>
    </row>
    <row r="617" spans="1:31" x14ac:dyDescent="0.3">
      <c r="A617" s="48">
        <v>40490</v>
      </c>
      <c r="B617" s="49">
        <v>110432</v>
      </c>
      <c r="C617" s="49">
        <v>1033</v>
      </c>
      <c r="D617" s="49">
        <v>0.66100000000000003</v>
      </c>
      <c r="E617" s="49">
        <v>12.6</v>
      </c>
      <c r="F617" s="49">
        <v>7.94</v>
      </c>
      <c r="G617" s="49">
        <v>6.77</v>
      </c>
      <c r="H617" s="36" t="s">
        <v>112</v>
      </c>
      <c r="I617" s="49">
        <v>0.1</v>
      </c>
      <c r="J617" s="49">
        <v>7.7</v>
      </c>
      <c r="K617" s="51">
        <v>160</v>
      </c>
    </row>
    <row r="618" spans="1:31" x14ac:dyDescent="0.3">
      <c r="A618" s="48">
        <v>40492</v>
      </c>
      <c r="B618" s="49">
        <v>103648</v>
      </c>
      <c r="C618" s="49">
        <v>1088</v>
      </c>
      <c r="D618" s="49">
        <v>0.69699999999999995</v>
      </c>
      <c r="E618" s="49">
        <v>10.43</v>
      </c>
      <c r="F618" s="49">
        <v>7.98</v>
      </c>
      <c r="G618" s="49">
        <v>8.4499999999999993</v>
      </c>
      <c r="H618" s="36" t="s">
        <v>112</v>
      </c>
      <c r="I618" s="49">
        <v>0</v>
      </c>
      <c r="J618" s="49">
        <v>7.7</v>
      </c>
      <c r="K618" s="51">
        <v>148</v>
      </c>
    </row>
    <row r="619" spans="1:31" x14ac:dyDescent="0.3">
      <c r="A619" s="48">
        <v>40498</v>
      </c>
      <c r="B619" s="49">
        <v>105436</v>
      </c>
      <c r="C619" s="49">
        <v>1128</v>
      </c>
      <c r="D619" s="49">
        <v>0.72199999999999998</v>
      </c>
      <c r="E619" s="49">
        <v>10.87</v>
      </c>
      <c r="F619" s="49">
        <v>7.81</v>
      </c>
      <c r="G619" s="49">
        <v>6.07</v>
      </c>
      <c r="H619" s="36" t="s">
        <v>112</v>
      </c>
      <c r="I619" s="49">
        <v>0</v>
      </c>
      <c r="J619" s="49">
        <v>7.4</v>
      </c>
      <c r="K619" s="51">
        <v>457</v>
      </c>
    </row>
    <row r="620" spans="1:31" x14ac:dyDescent="0.3">
      <c r="A620" s="48">
        <v>40500</v>
      </c>
      <c r="B620" s="49">
        <v>111729</v>
      </c>
      <c r="C620" s="49">
        <v>501</v>
      </c>
      <c r="D620" s="49">
        <v>0.32</v>
      </c>
      <c r="E620" s="49">
        <v>10.91</v>
      </c>
      <c r="F620" s="49">
        <v>7.91</v>
      </c>
      <c r="G620" s="49">
        <v>6.64</v>
      </c>
      <c r="H620" s="36" t="s">
        <v>112</v>
      </c>
      <c r="I620" s="49">
        <v>0.4</v>
      </c>
      <c r="J620" s="49">
        <v>7.7</v>
      </c>
      <c r="K620" s="51">
        <v>620</v>
      </c>
    </row>
    <row r="621" spans="1:31" x14ac:dyDescent="0.3">
      <c r="A621" s="48">
        <v>40505</v>
      </c>
      <c r="B621" s="49">
        <v>110059</v>
      </c>
      <c r="C621" s="49">
        <v>308</v>
      </c>
      <c r="D621" s="49">
        <v>0.19700000000000001</v>
      </c>
      <c r="E621" s="49">
        <v>10.26</v>
      </c>
      <c r="F621" s="49">
        <v>7.82</v>
      </c>
      <c r="G621" s="49">
        <v>11.12</v>
      </c>
      <c r="H621" s="36" t="s">
        <v>112</v>
      </c>
      <c r="I621" s="49">
        <v>0</v>
      </c>
      <c r="J621" s="49">
        <v>7.6</v>
      </c>
      <c r="K621" s="51">
        <v>11199</v>
      </c>
      <c r="L621" s="31">
        <f>AVERAGE(K617:K621)</f>
        <v>2516.8000000000002</v>
      </c>
      <c r="M621" s="38">
        <f>GEOMEAN(K617:K621)</f>
        <v>595.90052281301223</v>
      </c>
      <c r="N621" s="45" t="s">
        <v>455</v>
      </c>
    </row>
    <row r="622" spans="1:31" x14ac:dyDescent="0.3">
      <c r="A622" s="48">
        <v>40511</v>
      </c>
      <c r="B622" s="49">
        <v>110149</v>
      </c>
      <c r="C622" s="49">
        <v>865.9</v>
      </c>
      <c r="D622" s="49">
        <v>0.55420000000000003</v>
      </c>
      <c r="E622" s="49">
        <v>11.12</v>
      </c>
      <c r="F622" s="49">
        <v>7.99</v>
      </c>
      <c r="G622" s="49">
        <v>4.8600000000000003</v>
      </c>
      <c r="H622" s="36" t="s">
        <v>112</v>
      </c>
      <c r="I622" s="49">
        <v>0.18</v>
      </c>
      <c r="J622" s="49">
        <v>7.8</v>
      </c>
      <c r="K622" s="51">
        <v>529</v>
      </c>
    </row>
    <row r="623" spans="1:31" x14ac:dyDescent="0.3">
      <c r="A623" s="48">
        <v>40514</v>
      </c>
      <c r="B623" s="49">
        <v>110002</v>
      </c>
      <c r="C623" s="49">
        <v>783.4</v>
      </c>
      <c r="D623" s="49">
        <v>0.50129999999999997</v>
      </c>
      <c r="E623" s="49">
        <v>13.66</v>
      </c>
      <c r="F623" s="49">
        <v>7.86</v>
      </c>
      <c r="G623" s="49">
        <v>2.14</v>
      </c>
      <c r="H623" s="36" t="s">
        <v>112</v>
      </c>
      <c r="I623" s="49">
        <v>0.12</v>
      </c>
      <c r="J623" s="49">
        <v>7.5</v>
      </c>
      <c r="K623" s="51">
        <v>1483</v>
      </c>
    </row>
    <row r="624" spans="1:31" x14ac:dyDescent="0.3">
      <c r="A624" s="48">
        <v>40519</v>
      </c>
      <c r="B624" s="49">
        <v>103837</v>
      </c>
      <c r="C624" s="49">
        <v>2297</v>
      </c>
      <c r="D624" s="49">
        <v>1.47</v>
      </c>
      <c r="E624" s="49">
        <v>14.45</v>
      </c>
      <c r="F624" s="49">
        <v>7.74</v>
      </c>
      <c r="G624" s="49">
        <v>-0.27</v>
      </c>
      <c r="H624" s="36" t="s">
        <v>112</v>
      </c>
      <c r="I624" s="49">
        <v>0.18</v>
      </c>
      <c r="J624" s="49">
        <v>7.5</v>
      </c>
      <c r="K624" s="51">
        <v>3255</v>
      </c>
    </row>
    <row r="625" spans="1:31" x14ac:dyDescent="0.3">
      <c r="A625" s="48">
        <v>40521</v>
      </c>
      <c r="C625" s="13" t="s">
        <v>421</v>
      </c>
    </row>
    <row r="626" spans="1:31" x14ac:dyDescent="0.3">
      <c r="A626" s="48">
        <v>40526</v>
      </c>
      <c r="C626" s="13" t="s">
        <v>421</v>
      </c>
      <c r="L626" s="31">
        <f>AVERAGE(K622:K626)</f>
        <v>1755.6666666666667</v>
      </c>
      <c r="M626" s="38">
        <f>GEOMEAN(K622:K626)</f>
        <v>1366.8345202982175</v>
      </c>
      <c r="N626" s="45" t="s">
        <v>456</v>
      </c>
    </row>
    <row r="627" spans="1:31" x14ac:dyDescent="0.3">
      <c r="A627" s="48">
        <v>40547</v>
      </c>
      <c r="B627" s="49">
        <v>104429</v>
      </c>
      <c r="C627" s="49">
        <v>1497</v>
      </c>
      <c r="D627" s="49">
        <v>0.95799999999999996</v>
      </c>
      <c r="E627" s="49">
        <v>13.63</v>
      </c>
      <c r="F627" s="49">
        <v>7.66</v>
      </c>
      <c r="G627" s="49">
        <v>0.25</v>
      </c>
      <c r="H627" s="36" t="s">
        <v>112</v>
      </c>
      <c r="I627" s="49">
        <v>0</v>
      </c>
      <c r="J627" s="49">
        <v>7.6</v>
      </c>
      <c r="K627" s="51">
        <v>1529</v>
      </c>
    </row>
    <row r="628" spans="1:31" x14ac:dyDescent="0.3">
      <c r="A628" s="48">
        <v>40549</v>
      </c>
      <c r="B628" s="49">
        <v>112001</v>
      </c>
      <c r="C628" s="49">
        <v>1624</v>
      </c>
      <c r="D628" s="49">
        <v>1.0389999999999999</v>
      </c>
      <c r="E628" s="49">
        <v>13.87</v>
      </c>
      <c r="F628" s="49">
        <v>7.85</v>
      </c>
      <c r="G628" s="49">
        <v>1.1200000000000001</v>
      </c>
      <c r="H628" s="36" t="s">
        <v>112</v>
      </c>
      <c r="I628" s="49">
        <v>0.5</v>
      </c>
      <c r="J628" s="49">
        <v>7.6</v>
      </c>
      <c r="K628" s="51">
        <v>336</v>
      </c>
    </row>
    <row r="629" spans="1:31" x14ac:dyDescent="0.3">
      <c r="A629" s="48">
        <v>40556</v>
      </c>
      <c r="C629" s="13" t="s">
        <v>421</v>
      </c>
    </row>
    <row r="630" spans="1:31" x14ac:dyDescent="0.3">
      <c r="A630" s="48">
        <v>40563</v>
      </c>
      <c r="B630" s="49">
        <v>114045</v>
      </c>
      <c r="C630" s="49">
        <v>2585</v>
      </c>
      <c r="D630" s="49">
        <v>1.655</v>
      </c>
      <c r="E630" s="49">
        <v>14.23</v>
      </c>
      <c r="F630" s="49">
        <v>7.76</v>
      </c>
      <c r="G630" s="49">
        <v>-0.14000000000000001</v>
      </c>
      <c r="H630" s="36" t="s">
        <v>112</v>
      </c>
      <c r="I630" s="49">
        <v>0.32</v>
      </c>
      <c r="J630" s="37">
        <v>7.7</v>
      </c>
      <c r="K630" s="51">
        <v>882</v>
      </c>
    </row>
    <row r="631" spans="1:31" x14ac:dyDescent="0.3">
      <c r="A631" s="48">
        <v>40568</v>
      </c>
      <c r="C631" s="13" t="s">
        <v>421</v>
      </c>
      <c r="L631" s="31">
        <f>AVERAGE(K627:K631)</f>
        <v>915.66666666666663</v>
      </c>
      <c r="M631" s="38">
        <f>GEOMEAN(K627:K631)</f>
        <v>768.07762887181673</v>
      </c>
      <c r="N631" s="45" t="s">
        <v>457</v>
      </c>
    </row>
    <row r="632" spans="1:31" x14ac:dyDescent="0.3">
      <c r="A632" s="48">
        <v>40581</v>
      </c>
      <c r="C632" s="13" t="s">
        <v>421</v>
      </c>
    </row>
    <row r="633" spans="1:31" x14ac:dyDescent="0.3">
      <c r="A633" s="48">
        <v>40582</v>
      </c>
      <c r="C633" s="13" t="s">
        <v>719</v>
      </c>
    </row>
    <row r="634" spans="1:31" x14ac:dyDescent="0.3">
      <c r="A634" s="48">
        <v>40584</v>
      </c>
      <c r="C634" s="13" t="s">
        <v>719</v>
      </c>
    </row>
    <row r="635" spans="1:31" x14ac:dyDescent="0.3">
      <c r="A635" s="48">
        <v>40589</v>
      </c>
      <c r="B635" s="49">
        <v>110140</v>
      </c>
      <c r="C635" s="49">
        <v>2059</v>
      </c>
      <c r="D635" s="49">
        <v>1.3180000000000001</v>
      </c>
      <c r="E635" s="49">
        <v>13.67</v>
      </c>
      <c r="F635" s="49">
        <v>8.02</v>
      </c>
      <c r="G635" s="49">
        <v>0.42</v>
      </c>
      <c r="H635" s="36" t="s">
        <v>112</v>
      </c>
      <c r="I635" s="49">
        <v>0.3</v>
      </c>
      <c r="J635" s="49">
        <v>7.7</v>
      </c>
      <c r="K635" s="51">
        <v>1515</v>
      </c>
    </row>
    <row r="636" spans="1:31" x14ac:dyDescent="0.3">
      <c r="A636" s="48">
        <v>40596</v>
      </c>
      <c r="B636" s="49">
        <v>110313</v>
      </c>
      <c r="C636" s="49">
        <v>1438</v>
      </c>
      <c r="D636" s="49">
        <v>0.92059999999999997</v>
      </c>
      <c r="E636" s="49">
        <v>13.15</v>
      </c>
      <c r="F636" s="49">
        <v>7.87</v>
      </c>
      <c r="G636" s="49">
        <v>3.34</v>
      </c>
      <c r="H636" s="36" t="s">
        <v>112</v>
      </c>
      <c r="I636" s="49">
        <v>0.2</v>
      </c>
      <c r="J636" s="49">
        <v>7.7</v>
      </c>
      <c r="K636" s="51">
        <v>3873</v>
      </c>
      <c r="L636" s="31">
        <f>AVERAGE(K632:K636)</f>
        <v>2694</v>
      </c>
      <c r="M636" s="38">
        <f>GEOMEAN(K632:K636)</f>
        <v>2422.3119122028857</v>
      </c>
      <c r="N636" s="45" t="s">
        <v>458</v>
      </c>
    </row>
    <row r="637" spans="1:31" x14ac:dyDescent="0.3">
      <c r="A637" s="48">
        <v>40611</v>
      </c>
      <c r="B637" s="49">
        <v>84253</v>
      </c>
      <c r="C637" s="49">
        <v>1269</v>
      </c>
      <c r="D637" s="49">
        <v>0.81200000000000006</v>
      </c>
      <c r="E637" s="49">
        <v>12.43</v>
      </c>
      <c r="F637" s="49">
        <v>7.62</v>
      </c>
      <c r="G637" s="49">
        <v>7.29</v>
      </c>
      <c r="H637" s="36" t="s">
        <v>112</v>
      </c>
      <c r="I637" s="49">
        <v>0.1</v>
      </c>
      <c r="J637" s="49">
        <v>7.5</v>
      </c>
      <c r="K637" s="51">
        <v>1333</v>
      </c>
    </row>
    <row r="638" spans="1:31" x14ac:dyDescent="0.3">
      <c r="A638" s="48">
        <v>40618</v>
      </c>
      <c r="B638" s="49">
        <v>101423</v>
      </c>
      <c r="C638" s="49">
        <v>943.2</v>
      </c>
      <c r="D638" s="49">
        <v>0.60360000000000003</v>
      </c>
      <c r="E638" s="49">
        <v>12.69</v>
      </c>
      <c r="F638" s="49">
        <v>7.9</v>
      </c>
      <c r="G638" s="49">
        <v>6.89</v>
      </c>
      <c r="H638" s="36" t="s">
        <v>112</v>
      </c>
      <c r="I638" s="49">
        <v>0.4</v>
      </c>
      <c r="J638" s="37">
        <v>7.2</v>
      </c>
      <c r="K638" s="51">
        <v>959</v>
      </c>
    </row>
    <row r="639" spans="1:31" x14ac:dyDescent="0.3">
      <c r="A639" s="48">
        <v>40624</v>
      </c>
      <c r="B639" s="49">
        <v>104705</v>
      </c>
      <c r="C639" s="49">
        <v>1442</v>
      </c>
      <c r="D639" s="49">
        <v>0.92300000000000004</v>
      </c>
      <c r="E639" s="49">
        <v>12.14</v>
      </c>
      <c r="F639" s="49">
        <v>7.88</v>
      </c>
      <c r="G639" s="49">
        <v>12.51</v>
      </c>
      <c r="H639" s="36" t="s">
        <v>112</v>
      </c>
      <c r="I639" s="49">
        <v>0.1</v>
      </c>
      <c r="J639" s="49">
        <v>7.6</v>
      </c>
      <c r="K639" s="51">
        <v>4611</v>
      </c>
      <c r="O639" s="28" t="s">
        <v>321</v>
      </c>
      <c r="P639" s="28">
        <v>68.099999999999994</v>
      </c>
      <c r="Q639" s="28" t="s">
        <v>321</v>
      </c>
      <c r="R639" s="28" t="s">
        <v>321</v>
      </c>
      <c r="S639" s="28" t="s">
        <v>321</v>
      </c>
      <c r="T639" s="28" t="s">
        <v>321</v>
      </c>
      <c r="U639" s="28" t="s">
        <v>321</v>
      </c>
      <c r="V639" s="28">
        <v>1.2</v>
      </c>
      <c r="W639" s="28" t="s">
        <v>321</v>
      </c>
      <c r="X639" s="28">
        <v>269</v>
      </c>
      <c r="Y639" s="28" t="s">
        <v>321</v>
      </c>
      <c r="Z639" s="28">
        <v>0.86</v>
      </c>
      <c r="AA639" s="28" t="s">
        <v>321</v>
      </c>
      <c r="AB639" s="28">
        <v>109</v>
      </c>
      <c r="AC639" s="28">
        <v>1</v>
      </c>
      <c r="AD639" s="28">
        <v>313</v>
      </c>
      <c r="AE639" s="28" t="s">
        <v>321</v>
      </c>
    </row>
    <row r="640" spans="1:31" x14ac:dyDescent="0.3">
      <c r="A640" s="48">
        <v>40626</v>
      </c>
      <c r="B640" s="49">
        <v>110632</v>
      </c>
      <c r="C640" s="49">
        <v>1418</v>
      </c>
      <c r="D640" s="49">
        <v>0.90720000000000001</v>
      </c>
      <c r="E640" s="49">
        <v>11.43</v>
      </c>
      <c r="F640" s="49">
        <v>7.89</v>
      </c>
      <c r="G640" s="49">
        <v>8.94</v>
      </c>
      <c r="H640" s="36" t="s">
        <v>112</v>
      </c>
      <c r="I640" s="49">
        <v>0.28000000000000003</v>
      </c>
      <c r="J640" s="49">
        <v>7.5</v>
      </c>
      <c r="K640" s="51">
        <v>12997</v>
      </c>
    </row>
    <row r="641" spans="1:14" x14ac:dyDescent="0.3">
      <c r="A641" s="48">
        <v>40631</v>
      </c>
      <c r="B641" s="49">
        <v>105752</v>
      </c>
      <c r="C641" s="49">
        <v>1471</v>
      </c>
      <c r="D641" s="49">
        <v>0.94130000000000003</v>
      </c>
      <c r="E641" s="49">
        <v>13.97</v>
      </c>
      <c r="F641" s="49">
        <v>7.78</v>
      </c>
      <c r="G641" s="49">
        <v>6.52</v>
      </c>
      <c r="H641" s="36" t="s">
        <v>112</v>
      </c>
      <c r="I641" s="49">
        <v>0.2</v>
      </c>
      <c r="J641" s="49">
        <v>7.6</v>
      </c>
      <c r="K641" s="51">
        <v>86</v>
      </c>
      <c r="L641" s="31">
        <f>AVERAGE(K637:K641)</f>
        <v>3997.2</v>
      </c>
      <c r="M641" s="38">
        <f>GEOMEAN(K637:K641)</f>
        <v>1457.9985423684161</v>
      </c>
      <c r="N641" s="45" t="s">
        <v>461</v>
      </c>
    </row>
    <row r="642" spans="1:14" x14ac:dyDescent="0.3">
      <c r="A642" s="48">
        <v>40638</v>
      </c>
      <c r="B642" s="26">
        <v>0.45473379629629629</v>
      </c>
      <c r="C642" s="13">
        <v>867</v>
      </c>
      <c r="D642" s="13">
        <v>0.5655</v>
      </c>
      <c r="E642" s="13">
        <v>11.03</v>
      </c>
      <c r="F642" s="13">
        <v>8.15</v>
      </c>
      <c r="G642" s="13">
        <v>9.1</v>
      </c>
      <c r="K642" s="51">
        <v>2851</v>
      </c>
    </row>
    <row r="643" spans="1:14" x14ac:dyDescent="0.3">
      <c r="A643" s="48">
        <v>40644</v>
      </c>
      <c r="B643" s="53">
        <v>0.45244212962962965</v>
      </c>
      <c r="C643" s="13">
        <v>1099</v>
      </c>
      <c r="D643" s="13">
        <v>0.71499999999999997</v>
      </c>
      <c r="E643" s="13">
        <v>8.16</v>
      </c>
      <c r="F643" s="13">
        <v>8.0299999999999994</v>
      </c>
      <c r="G643" s="13">
        <v>17</v>
      </c>
      <c r="K643" s="51">
        <v>727</v>
      </c>
    </row>
    <row r="644" spans="1:14" x14ac:dyDescent="0.3">
      <c r="A644" s="48">
        <v>40651</v>
      </c>
      <c r="B644" s="26">
        <v>0.47341435185185188</v>
      </c>
      <c r="C644" s="13">
        <v>1145</v>
      </c>
      <c r="D644" s="13">
        <v>0.74099999999999999</v>
      </c>
      <c r="E644" s="13">
        <v>9.43</v>
      </c>
      <c r="F644" s="13">
        <v>8.18</v>
      </c>
      <c r="G644" s="13">
        <v>13.5</v>
      </c>
      <c r="K644" s="51">
        <v>5794</v>
      </c>
    </row>
    <row r="645" spans="1:14" x14ac:dyDescent="0.3">
      <c r="A645" s="48">
        <v>40653</v>
      </c>
      <c r="B645" s="26">
        <v>0.46732638888888883</v>
      </c>
      <c r="C645" s="13">
        <v>510</v>
      </c>
      <c r="D645" s="13">
        <v>0.33150000000000002</v>
      </c>
      <c r="E645" s="13">
        <v>9.81</v>
      </c>
      <c r="F645" s="13">
        <v>7.81</v>
      </c>
      <c r="G645" s="13">
        <v>11.6</v>
      </c>
      <c r="K645" s="51">
        <v>24192</v>
      </c>
    </row>
    <row r="646" spans="1:14" x14ac:dyDescent="0.3">
      <c r="A646" s="48">
        <v>40660</v>
      </c>
      <c r="B646" s="26">
        <v>0.48372685185185182</v>
      </c>
      <c r="C646" s="13">
        <v>391.3</v>
      </c>
      <c r="D646" s="13">
        <v>0.25419999999999998</v>
      </c>
      <c r="E646" s="13">
        <v>9.49</v>
      </c>
      <c r="F646" s="13">
        <v>7.95</v>
      </c>
      <c r="G646" s="13">
        <v>15</v>
      </c>
      <c r="K646" s="51">
        <v>24192</v>
      </c>
      <c r="L646" s="31">
        <f>AVERAGE(K642:K646)</f>
        <v>11551.2</v>
      </c>
      <c r="M646" s="38">
        <f>GEOMEAN(K642:K646)</f>
        <v>5879.9107402437749</v>
      </c>
      <c r="N646" s="45" t="s">
        <v>463</v>
      </c>
    </row>
    <row r="647" spans="1:14" x14ac:dyDescent="0.3">
      <c r="A647" s="48">
        <v>40668</v>
      </c>
      <c r="B647" s="26">
        <v>0.45427083333333335</v>
      </c>
      <c r="C647" s="13">
        <v>1007</v>
      </c>
      <c r="D647" s="13">
        <v>0.65649999999999997</v>
      </c>
      <c r="E647" s="13">
        <v>11.64</v>
      </c>
      <c r="F647" s="13">
        <v>8.17</v>
      </c>
      <c r="G647" s="13">
        <v>10.4</v>
      </c>
      <c r="K647" s="51">
        <v>631</v>
      </c>
    </row>
    <row r="648" spans="1:14" x14ac:dyDescent="0.3">
      <c r="A648" s="48">
        <v>40672</v>
      </c>
      <c r="B648" s="26">
        <v>0.44525462962962964</v>
      </c>
      <c r="C648" s="13">
        <v>892</v>
      </c>
      <c r="D648" s="13">
        <v>0.57850000000000001</v>
      </c>
      <c r="E648" s="13">
        <v>13.78</v>
      </c>
      <c r="F648" s="13">
        <v>8.09</v>
      </c>
      <c r="G648" s="13">
        <v>14.7</v>
      </c>
      <c r="K648" s="51">
        <v>2063</v>
      </c>
    </row>
    <row r="649" spans="1:14" x14ac:dyDescent="0.3">
      <c r="A649" s="48">
        <v>40675</v>
      </c>
      <c r="B649" s="26">
        <v>0.45665509259259257</v>
      </c>
      <c r="C649" s="13">
        <v>1157</v>
      </c>
      <c r="D649" s="13">
        <v>0.754</v>
      </c>
      <c r="E649" s="13">
        <v>8.41</v>
      </c>
      <c r="F649" s="13">
        <v>8.06</v>
      </c>
      <c r="G649" s="13">
        <v>20.100000000000001</v>
      </c>
      <c r="K649" s="51">
        <v>331</v>
      </c>
    </row>
    <row r="650" spans="1:14" x14ac:dyDescent="0.3">
      <c r="A650" s="48">
        <v>40679</v>
      </c>
      <c r="B650" s="26">
        <v>0.50719907407407405</v>
      </c>
      <c r="C650" s="13">
        <v>843</v>
      </c>
      <c r="D650" s="13">
        <v>0.54600000000000004</v>
      </c>
      <c r="E650" s="13">
        <v>11.17</v>
      </c>
      <c r="F650" s="13">
        <v>8.0399999999999991</v>
      </c>
      <c r="G650" s="13">
        <v>14.2</v>
      </c>
      <c r="H650" s="13">
        <v>740.5</v>
      </c>
      <c r="J650" s="13" t="s">
        <v>602</v>
      </c>
      <c r="K650" s="51">
        <v>2489</v>
      </c>
    </row>
    <row r="651" spans="1:14" x14ac:dyDescent="0.3">
      <c r="A651" s="48">
        <v>40681</v>
      </c>
      <c r="B651" s="26">
        <v>0.44995370370370374</v>
      </c>
      <c r="C651" s="13">
        <v>1074</v>
      </c>
      <c r="D651" s="13">
        <v>0.69550000000000001</v>
      </c>
      <c r="E651" s="13">
        <v>8.9700000000000006</v>
      </c>
      <c r="F651" s="13">
        <v>7.9</v>
      </c>
      <c r="G651" s="13">
        <v>12.6</v>
      </c>
      <c r="K651" s="51">
        <v>416</v>
      </c>
      <c r="L651" s="31">
        <f>AVERAGE(K647:K651)</f>
        <v>1186</v>
      </c>
      <c r="M651" s="38">
        <f>GEOMEAN(K647:K651)</f>
        <v>850.93220706233433</v>
      </c>
      <c r="N651" s="45" t="s">
        <v>464</v>
      </c>
    </row>
    <row r="652" spans="1:14" x14ac:dyDescent="0.3">
      <c r="A652" s="48">
        <v>40702</v>
      </c>
      <c r="B652" s="49">
        <v>110203</v>
      </c>
      <c r="C652" s="49">
        <v>1058</v>
      </c>
      <c r="D652" s="49">
        <v>0.6774</v>
      </c>
      <c r="E652" s="49">
        <v>6.18</v>
      </c>
      <c r="F652" s="49">
        <v>7.63</v>
      </c>
      <c r="G652" s="49">
        <v>23.48</v>
      </c>
      <c r="K652" s="51">
        <v>1039</v>
      </c>
    </row>
    <row r="653" spans="1:14" x14ac:dyDescent="0.3">
      <c r="A653" s="48">
        <v>40708</v>
      </c>
      <c r="B653" s="26">
        <v>0.44732638888888893</v>
      </c>
      <c r="C653" s="13">
        <v>971</v>
      </c>
      <c r="D653" s="13">
        <v>0.63049999999999995</v>
      </c>
      <c r="E653" s="13">
        <v>7.12</v>
      </c>
      <c r="F653" s="13">
        <v>8.1</v>
      </c>
      <c r="G653" s="13">
        <v>19.2</v>
      </c>
      <c r="K653" s="51">
        <v>565</v>
      </c>
    </row>
    <row r="654" spans="1:14" x14ac:dyDescent="0.3">
      <c r="A654" s="48">
        <v>40717</v>
      </c>
      <c r="B654" s="26">
        <v>0.43587962962962962</v>
      </c>
      <c r="C654" s="13">
        <v>932</v>
      </c>
      <c r="D654" s="13">
        <v>0.60450000000000004</v>
      </c>
      <c r="E654" s="13">
        <v>7.14</v>
      </c>
      <c r="F654" s="13">
        <v>8.0500000000000007</v>
      </c>
      <c r="G654" s="13">
        <v>19.8</v>
      </c>
      <c r="K654" s="51">
        <v>1145</v>
      </c>
    </row>
    <row r="655" spans="1:14" x14ac:dyDescent="0.3">
      <c r="A655" s="48">
        <v>40721</v>
      </c>
      <c r="B655" s="26">
        <v>0.44237268518518519</v>
      </c>
      <c r="C655" s="13">
        <v>806</v>
      </c>
      <c r="D655" s="13">
        <v>0.52649999999999997</v>
      </c>
      <c r="E655" s="13">
        <v>6.55</v>
      </c>
      <c r="F655" s="13">
        <v>7.89</v>
      </c>
      <c r="G655" s="13">
        <v>19</v>
      </c>
      <c r="K655" s="51">
        <v>11199</v>
      </c>
    </row>
    <row r="656" spans="1:14" x14ac:dyDescent="0.3">
      <c r="A656" s="48">
        <v>40723</v>
      </c>
      <c r="B656" s="26">
        <v>0.43751157407407404</v>
      </c>
      <c r="C656" s="13">
        <v>933</v>
      </c>
      <c r="D656" s="13">
        <v>0.60450000000000004</v>
      </c>
      <c r="E656" s="13">
        <v>8.64</v>
      </c>
      <c r="F656" s="13">
        <v>7.99</v>
      </c>
      <c r="G656" s="13">
        <v>19.7</v>
      </c>
      <c r="K656" s="51">
        <v>990</v>
      </c>
      <c r="L656" s="31">
        <f>AVERAGE(K652:K656)</f>
        <v>2987.6</v>
      </c>
      <c r="M656" s="38">
        <f>GEOMEAN(K652:K656)</f>
        <v>1494.3653337808626</v>
      </c>
      <c r="N656" s="45" t="s">
        <v>465</v>
      </c>
    </row>
    <row r="657" spans="1:31" x14ac:dyDescent="0.3">
      <c r="A657" s="48">
        <v>40724</v>
      </c>
      <c r="B657" s="26">
        <v>0.46122685185185186</v>
      </c>
      <c r="C657" s="13">
        <v>1002</v>
      </c>
      <c r="D657" s="13">
        <v>0.65</v>
      </c>
      <c r="E657" s="13">
        <v>7.43</v>
      </c>
      <c r="F657" s="13">
        <v>8.06</v>
      </c>
      <c r="G657" s="13">
        <v>20.8</v>
      </c>
      <c r="K657" s="51">
        <v>703</v>
      </c>
    </row>
    <row r="658" spans="1:31" x14ac:dyDescent="0.3">
      <c r="A658" s="48">
        <v>40738</v>
      </c>
      <c r="B658" s="26">
        <v>0.45120370370370372</v>
      </c>
      <c r="C658" s="13">
        <v>1025</v>
      </c>
      <c r="D658" s="13">
        <v>0.66300000000000003</v>
      </c>
      <c r="E658" s="13">
        <v>7.14</v>
      </c>
      <c r="F658" s="13">
        <v>8.07</v>
      </c>
      <c r="G658" s="13">
        <v>21.6</v>
      </c>
      <c r="K658" s="51">
        <v>960</v>
      </c>
    </row>
    <row r="659" spans="1:31" x14ac:dyDescent="0.3">
      <c r="A659" s="48">
        <v>40742</v>
      </c>
      <c r="B659" s="54">
        <v>0.41810185185185184</v>
      </c>
      <c r="C659" s="13">
        <v>1106</v>
      </c>
      <c r="D659" s="13">
        <v>0.72150000000000003</v>
      </c>
      <c r="E659" s="13">
        <v>6.04</v>
      </c>
      <c r="F659" s="13">
        <v>8.07</v>
      </c>
      <c r="G659" s="13">
        <v>24.4</v>
      </c>
      <c r="K659" s="51">
        <v>3448</v>
      </c>
    </row>
    <row r="660" spans="1:31" x14ac:dyDescent="0.3">
      <c r="A660" s="48">
        <v>40744</v>
      </c>
      <c r="B660" s="26">
        <v>0.44981481481481483</v>
      </c>
      <c r="C660" s="13">
        <v>1027</v>
      </c>
      <c r="D660" s="13">
        <v>0.66949999999999998</v>
      </c>
      <c r="E660" s="13">
        <v>5.86</v>
      </c>
      <c r="F660" s="13">
        <v>8.08</v>
      </c>
      <c r="G660" s="13">
        <v>26.3</v>
      </c>
      <c r="K660" s="51">
        <v>1669</v>
      </c>
      <c r="O660" s="28">
        <v>2.2999999999999998</v>
      </c>
      <c r="P660" s="28">
        <v>72.8</v>
      </c>
      <c r="Q660" s="28" t="s">
        <v>321</v>
      </c>
      <c r="R660" s="28" t="s">
        <v>321</v>
      </c>
      <c r="S660" s="28" t="s">
        <v>321</v>
      </c>
      <c r="T660" s="28">
        <v>3</v>
      </c>
      <c r="U660" s="28" t="s">
        <v>321</v>
      </c>
      <c r="V660" s="28" t="s">
        <v>321</v>
      </c>
      <c r="W660" s="28" t="s">
        <v>321</v>
      </c>
      <c r="X660" s="28">
        <v>135</v>
      </c>
      <c r="Y660" s="28" t="s">
        <v>321</v>
      </c>
      <c r="Z660" s="28">
        <v>1.8</v>
      </c>
      <c r="AA660" s="28" t="s">
        <v>321</v>
      </c>
      <c r="AB660" s="28">
        <v>118</v>
      </c>
      <c r="AC660" s="28" t="s">
        <v>321</v>
      </c>
      <c r="AD660" s="28">
        <v>368</v>
      </c>
      <c r="AE660" s="28" t="s">
        <v>321</v>
      </c>
    </row>
    <row r="661" spans="1:31" x14ac:dyDescent="0.3">
      <c r="A661" s="48">
        <v>40751</v>
      </c>
      <c r="B661" s="54">
        <v>0.44840277777777776</v>
      </c>
      <c r="C661" s="13">
        <v>747</v>
      </c>
      <c r="D661" s="13">
        <v>0.48749999999999999</v>
      </c>
      <c r="E661" s="13">
        <v>5.62</v>
      </c>
      <c r="F661" s="13">
        <v>8.0299999999999994</v>
      </c>
      <c r="G661" s="13">
        <v>24.9</v>
      </c>
      <c r="K661" s="51">
        <v>1017</v>
      </c>
      <c r="L661" s="31">
        <f>AVERAGE(K657:K661)</f>
        <v>1559.4</v>
      </c>
      <c r="M661" s="38">
        <f>GEOMEAN(K657:K661)</f>
        <v>1316.1767686581018</v>
      </c>
      <c r="N661" s="45" t="s">
        <v>467</v>
      </c>
    </row>
    <row r="662" spans="1:31" x14ac:dyDescent="0.3">
      <c r="A662" s="48">
        <v>40757</v>
      </c>
      <c r="B662" s="26">
        <v>0.44635416666666666</v>
      </c>
      <c r="C662" s="13">
        <v>779</v>
      </c>
      <c r="D662" s="13">
        <v>0.50700000000000001</v>
      </c>
      <c r="E662" s="13">
        <v>5.1100000000000003</v>
      </c>
      <c r="F662" s="13">
        <v>8.07</v>
      </c>
      <c r="G662" s="13">
        <v>25.5</v>
      </c>
      <c r="K662" s="51">
        <v>480</v>
      </c>
    </row>
    <row r="663" spans="1:31" x14ac:dyDescent="0.3">
      <c r="A663" s="48">
        <v>40770</v>
      </c>
      <c r="B663" s="26">
        <v>0.47005787037037039</v>
      </c>
      <c r="C663" s="13">
        <v>539</v>
      </c>
      <c r="D663" s="13">
        <v>0.3503</v>
      </c>
      <c r="E663" s="13">
        <v>6.31</v>
      </c>
      <c r="F663" s="13">
        <v>7.94</v>
      </c>
      <c r="G663" s="13">
        <v>20.6</v>
      </c>
      <c r="K663" s="51">
        <v>3076</v>
      </c>
    </row>
    <row r="664" spans="1:31" x14ac:dyDescent="0.3">
      <c r="A664" s="48">
        <v>40772</v>
      </c>
      <c r="B664" s="26">
        <v>0.44839120370370367</v>
      </c>
      <c r="C664" s="13">
        <v>618</v>
      </c>
      <c r="D664" s="13">
        <v>0.40300000000000002</v>
      </c>
      <c r="E664" s="13">
        <v>9.49</v>
      </c>
      <c r="F664" s="13">
        <v>8.0500000000000007</v>
      </c>
      <c r="G664" s="13">
        <v>20.6</v>
      </c>
      <c r="K664" s="51">
        <v>487</v>
      </c>
    </row>
    <row r="665" spans="1:31" x14ac:dyDescent="0.3">
      <c r="A665" s="48">
        <v>40778</v>
      </c>
      <c r="B665" s="26">
        <v>0.44599537037037035</v>
      </c>
      <c r="C665" s="13">
        <v>685</v>
      </c>
      <c r="D665" s="13">
        <v>0.44850000000000001</v>
      </c>
      <c r="E665" s="13">
        <v>4.66</v>
      </c>
      <c r="F665" s="13">
        <v>7.9</v>
      </c>
      <c r="G665" s="13">
        <v>20.7</v>
      </c>
      <c r="K665" s="51">
        <v>2613</v>
      </c>
    </row>
    <row r="666" spans="1:31" x14ac:dyDescent="0.3">
      <c r="A666" s="48">
        <v>40784</v>
      </c>
      <c r="B666" s="26">
        <v>0.46675925925925926</v>
      </c>
      <c r="C666" s="13">
        <v>803</v>
      </c>
      <c r="D666" s="13">
        <v>0.52</v>
      </c>
      <c r="E666" s="13">
        <v>7.78</v>
      </c>
      <c r="F666" s="13">
        <v>8.0500000000000007</v>
      </c>
      <c r="G666" s="13">
        <v>20</v>
      </c>
      <c r="K666" s="51">
        <v>336</v>
      </c>
      <c r="L666" s="31">
        <f>AVERAGE(K662:K666)</f>
        <v>1398.4</v>
      </c>
      <c r="M666" s="38">
        <f>GEOMEAN(K662:K666)</f>
        <v>912.10963495782073</v>
      </c>
      <c r="N666" s="45" t="s">
        <v>472</v>
      </c>
    </row>
    <row r="667" spans="1:31" x14ac:dyDescent="0.3">
      <c r="A667" s="48">
        <v>40786</v>
      </c>
      <c r="B667" s="26">
        <v>0.45775462962962959</v>
      </c>
      <c r="C667" s="13">
        <v>733</v>
      </c>
      <c r="D667" s="13">
        <v>0.47449999999999998</v>
      </c>
      <c r="E667" s="13">
        <v>6.63</v>
      </c>
      <c r="F667" s="13">
        <v>7.98</v>
      </c>
      <c r="G667" s="13">
        <v>20.100000000000001</v>
      </c>
      <c r="K667" s="51">
        <v>3873</v>
      </c>
    </row>
    <row r="668" spans="1:31" x14ac:dyDescent="0.3">
      <c r="A668" s="48">
        <v>40800</v>
      </c>
      <c r="B668" s="26">
        <v>0.45775462962962959</v>
      </c>
      <c r="C668" s="13">
        <v>698</v>
      </c>
      <c r="D668" s="13">
        <v>0.45500000000000002</v>
      </c>
      <c r="E668" s="13">
        <v>7.53</v>
      </c>
      <c r="F668" s="13">
        <v>7.94</v>
      </c>
      <c r="G668" s="13">
        <v>18.5</v>
      </c>
      <c r="K668" s="51">
        <v>408</v>
      </c>
    </row>
    <row r="669" spans="1:31" x14ac:dyDescent="0.3">
      <c r="A669" s="48">
        <v>40807</v>
      </c>
      <c r="B669" s="54">
        <v>0.45940972222222221</v>
      </c>
      <c r="C669" s="13">
        <v>509</v>
      </c>
      <c r="D669" s="13">
        <v>0.33079999999999998</v>
      </c>
      <c r="E669" s="13">
        <v>8.77</v>
      </c>
      <c r="F669" s="13">
        <v>8.01</v>
      </c>
      <c r="G669" s="13">
        <v>19.5</v>
      </c>
      <c r="K669" s="51">
        <v>2909</v>
      </c>
    </row>
    <row r="670" spans="1:31" x14ac:dyDescent="0.3">
      <c r="A670" s="48">
        <v>40813</v>
      </c>
      <c r="B670" s="54">
        <v>0.44259259259259259</v>
      </c>
      <c r="C670" s="13">
        <v>537</v>
      </c>
      <c r="D670" s="13">
        <v>0.34899999999999998</v>
      </c>
      <c r="E670" s="13">
        <v>8.89</v>
      </c>
      <c r="F670" s="13">
        <v>8.08</v>
      </c>
      <c r="G670" s="13">
        <v>15.3</v>
      </c>
      <c r="K670" s="51">
        <v>4106</v>
      </c>
      <c r="L670" s="31">
        <f>AVERAGE(K666:K670)</f>
        <v>2326.4</v>
      </c>
      <c r="M670" s="38">
        <f>GEOMEAN(K666:K670)</f>
        <v>1446.9113412057736</v>
      </c>
      <c r="N670" s="55" t="s">
        <v>473</v>
      </c>
    </row>
    <row r="671" spans="1:31" x14ac:dyDescent="0.3">
      <c r="A671" s="48">
        <v>40822</v>
      </c>
      <c r="B671" s="54">
        <v>0.46694444444444444</v>
      </c>
      <c r="C671" s="13">
        <v>954</v>
      </c>
      <c r="D671" s="13">
        <v>0.61750000000000005</v>
      </c>
      <c r="E671" s="13">
        <v>7.92</v>
      </c>
      <c r="F671" s="13">
        <v>8.1999999999999993</v>
      </c>
      <c r="G671" s="13">
        <v>14.5</v>
      </c>
      <c r="K671" s="56">
        <v>10</v>
      </c>
    </row>
    <row r="672" spans="1:31" x14ac:dyDescent="0.3">
      <c r="A672" s="48">
        <v>40829</v>
      </c>
      <c r="B672" s="26">
        <v>0.46194444444444444</v>
      </c>
      <c r="C672" s="13">
        <v>952</v>
      </c>
      <c r="D672" s="13">
        <v>0.61750000000000005</v>
      </c>
      <c r="E672" s="13">
        <v>7.8</v>
      </c>
      <c r="F672" s="13">
        <v>8.0299999999999994</v>
      </c>
      <c r="G672" s="13">
        <v>16.2</v>
      </c>
      <c r="K672" s="56">
        <v>12997</v>
      </c>
    </row>
    <row r="673" spans="1:31" x14ac:dyDescent="0.3">
      <c r="A673" s="48">
        <v>40833</v>
      </c>
      <c r="B673" s="26">
        <v>0.46755787037037039</v>
      </c>
      <c r="C673" s="13">
        <v>559</v>
      </c>
      <c r="D673" s="13">
        <v>0.3634</v>
      </c>
      <c r="E673" s="13">
        <v>4.8</v>
      </c>
      <c r="F673" s="13">
        <v>7.92</v>
      </c>
      <c r="G673" s="13">
        <v>12.4</v>
      </c>
      <c r="K673" s="56">
        <v>218</v>
      </c>
    </row>
    <row r="674" spans="1:31" x14ac:dyDescent="0.3">
      <c r="A674" s="48">
        <v>40836</v>
      </c>
      <c r="B674" s="26">
        <v>0.43456018518518519</v>
      </c>
      <c r="C674" s="13">
        <v>303.3</v>
      </c>
      <c r="D674" s="13">
        <v>0.19689999999999999</v>
      </c>
      <c r="E674" s="13">
        <v>10.87</v>
      </c>
      <c r="F674" s="13">
        <v>8.1</v>
      </c>
      <c r="G674" s="13">
        <v>9.9</v>
      </c>
      <c r="K674" s="56">
        <v>7270</v>
      </c>
    </row>
    <row r="675" spans="1:31" x14ac:dyDescent="0.3">
      <c r="A675" s="48">
        <v>40841</v>
      </c>
      <c r="B675" s="57">
        <v>0.4491087962962963</v>
      </c>
      <c r="C675" s="13">
        <v>916</v>
      </c>
      <c r="D675" s="13">
        <v>0.59799999999999998</v>
      </c>
      <c r="E675" s="13">
        <v>9.15</v>
      </c>
      <c r="F675" s="13">
        <v>8.09</v>
      </c>
      <c r="G675" s="13">
        <v>11</v>
      </c>
      <c r="K675" s="56">
        <v>250</v>
      </c>
      <c r="L675" s="31">
        <f>AVERAGE(K671:K675)</f>
        <v>4149</v>
      </c>
      <c r="M675" s="38">
        <f>GEOMEAN(K671:K675)</f>
        <v>552.52865535942499</v>
      </c>
      <c r="N675" s="55" t="s">
        <v>474</v>
      </c>
      <c r="O675" s="28">
        <v>1.2</v>
      </c>
      <c r="P675" s="28">
        <v>67.3</v>
      </c>
      <c r="Q675" s="28" t="s">
        <v>321</v>
      </c>
      <c r="R675" s="28" t="s">
        <v>321</v>
      </c>
      <c r="S675" s="28" t="s">
        <v>321</v>
      </c>
      <c r="T675" s="28" t="s">
        <v>321</v>
      </c>
      <c r="U675" s="28" t="s">
        <v>321</v>
      </c>
      <c r="V675" s="28" t="s">
        <v>321</v>
      </c>
      <c r="W675" s="28" t="s">
        <v>321</v>
      </c>
      <c r="X675" s="28">
        <v>129</v>
      </c>
      <c r="Y675" s="28" t="s">
        <v>321</v>
      </c>
      <c r="Z675" s="28">
        <v>0.82</v>
      </c>
      <c r="AA675" s="28" t="s">
        <v>321</v>
      </c>
      <c r="AB675" s="28">
        <v>82.1</v>
      </c>
      <c r="AC675" s="28" t="s">
        <v>321</v>
      </c>
      <c r="AD675" s="28">
        <v>311</v>
      </c>
      <c r="AE675" s="28" t="s">
        <v>321</v>
      </c>
    </row>
    <row r="676" spans="1:31" x14ac:dyDescent="0.3">
      <c r="A676" s="48">
        <v>40856</v>
      </c>
      <c r="B676" s="57">
        <v>0.4950694444444444</v>
      </c>
      <c r="C676" s="13">
        <v>525</v>
      </c>
      <c r="D676" s="13">
        <v>0.3412</v>
      </c>
      <c r="E676" s="13">
        <v>8.58</v>
      </c>
      <c r="F676" s="13">
        <v>8.09</v>
      </c>
      <c r="G676" s="13">
        <v>13.8</v>
      </c>
      <c r="K676" s="56">
        <v>20</v>
      </c>
    </row>
    <row r="677" spans="1:31" x14ac:dyDescent="0.3">
      <c r="A677" s="48">
        <v>40862</v>
      </c>
      <c r="B677" s="57">
        <v>0.45394675925925926</v>
      </c>
      <c r="C677" s="13">
        <v>372.9</v>
      </c>
      <c r="D677" s="13">
        <v>0.2424</v>
      </c>
      <c r="E677" s="13">
        <v>8.34</v>
      </c>
      <c r="F677" s="13">
        <v>8.01</v>
      </c>
      <c r="G677" s="13">
        <v>13.2</v>
      </c>
      <c r="K677" s="56">
        <v>5247</v>
      </c>
    </row>
    <row r="678" spans="1:31" x14ac:dyDescent="0.3">
      <c r="A678" s="48">
        <v>40864</v>
      </c>
      <c r="B678" s="57">
        <v>0.44724537037037032</v>
      </c>
      <c r="C678" s="13">
        <v>623</v>
      </c>
      <c r="D678" s="13">
        <v>0.40500000000000003</v>
      </c>
      <c r="E678" s="13">
        <v>13.1</v>
      </c>
      <c r="F678" s="13">
        <v>8.11</v>
      </c>
      <c r="G678" s="13">
        <v>7.2</v>
      </c>
      <c r="K678" s="56">
        <v>645</v>
      </c>
    </row>
    <row r="679" spans="1:31" x14ac:dyDescent="0.3">
      <c r="A679" s="48">
        <v>40869</v>
      </c>
      <c r="B679" s="26">
        <v>0.49918981481481484</v>
      </c>
      <c r="C679" s="13">
        <v>432.1</v>
      </c>
      <c r="D679" s="13">
        <v>0.28079999999999999</v>
      </c>
      <c r="E679" s="13">
        <v>10.97</v>
      </c>
      <c r="F679" s="13">
        <v>7.88</v>
      </c>
      <c r="G679" s="13">
        <v>9.1</v>
      </c>
      <c r="K679" s="51">
        <v>24192</v>
      </c>
    </row>
    <row r="680" spans="1:31" x14ac:dyDescent="0.3">
      <c r="A680" s="48">
        <v>40875</v>
      </c>
      <c r="B680" s="57">
        <v>0.47457175925925926</v>
      </c>
      <c r="C680" s="13">
        <v>390.2</v>
      </c>
      <c r="D680" s="13">
        <v>0.2535</v>
      </c>
      <c r="E680" s="13">
        <v>10.72</v>
      </c>
      <c r="F680" s="13">
        <v>7.94</v>
      </c>
      <c r="G680" s="13">
        <v>7.8</v>
      </c>
      <c r="K680" s="56">
        <v>3654</v>
      </c>
      <c r="L680" s="31">
        <f>AVERAGE(K676:K680)</f>
        <v>6751.6</v>
      </c>
      <c r="M680" s="38">
        <f>GEOMEAN(K676:K680)</f>
        <v>1430.1718258758979</v>
      </c>
      <c r="N680" s="55" t="s">
        <v>478</v>
      </c>
    </row>
    <row r="681" spans="1:31" x14ac:dyDescent="0.3">
      <c r="A681" s="48">
        <v>40878</v>
      </c>
      <c r="B681" s="57">
        <v>0.45311342592592596</v>
      </c>
      <c r="C681" s="13">
        <v>817</v>
      </c>
      <c r="D681" s="13">
        <v>0.53100000000000003</v>
      </c>
      <c r="E681" s="13">
        <v>18.71</v>
      </c>
      <c r="F681" s="13">
        <v>7.9</v>
      </c>
      <c r="G681" s="13">
        <v>4.3</v>
      </c>
      <c r="K681" s="56">
        <v>3654</v>
      </c>
    </row>
    <row r="682" spans="1:31" x14ac:dyDescent="0.3">
      <c r="A682" s="48">
        <v>40883</v>
      </c>
      <c r="B682" s="26">
        <v>0.45185185185185189</v>
      </c>
      <c r="C682" s="13">
        <v>486.3</v>
      </c>
      <c r="D682" s="13">
        <v>0.31590000000000001</v>
      </c>
      <c r="E682" s="13">
        <v>12.31</v>
      </c>
      <c r="F682" s="13">
        <v>8.1300000000000008</v>
      </c>
      <c r="G682" s="13">
        <v>6.2</v>
      </c>
      <c r="K682" s="56">
        <v>1354</v>
      </c>
    </row>
    <row r="683" spans="1:31" x14ac:dyDescent="0.3">
      <c r="A683" s="48">
        <v>40890</v>
      </c>
      <c r="B683" s="54">
        <v>0.42542824074074076</v>
      </c>
      <c r="C683" s="13">
        <v>1094</v>
      </c>
      <c r="D683" s="13">
        <v>0.70850000000000002</v>
      </c>
      <c r="E683" s="13">
        <v>12.26</v>
      </c>
      <c r="F683" s="13">
        <v>8.0299999999999994</v>
      </c>
      <c r="G683" s="13">
        <v>3.5</v>
      </c>
      <c r="K683" s="56">
        <v>1576</v>
      </c>
    </row>
    <row r="684" spans="1:31" x14ac:dyDescent="0.3">
      <c r="A684" s="48">
        <v>40897</v>
      </c>
      <c r="B684" s="26">
        <v>0.42072916666666665</v>
      </c>
      <c r="C684" s="13">
        <v>865</v>
      </c>
      <c r="D684" s="13">
        <v>0.55900000000000005</v>
      </c>
      <c r="E684" s="13">
        <v>11.51</v>
      </c>
      <c r="F684" s="13">
        <v>8.0399999999999991</v>
      </c>
      <c r="G684" s="13">
        <v>7.1</v>
      </c>
      <c r="K684" s="56">
        <v>7701</v>
      </c>
    </row>
    <row r="685" spans="1:31" x14ac:dyDescent="0.3">
      <c r="A685" s="48">
        <v>40899</v>
      </c>
      <c r="B685" s="26">
        <v>0.45916666666666667</v>
      </c>
      <c r="C685" s="13">
        <v>646</v>
      </c>
      <c r="D685" s="13">
        <v>0.4199</v>
      </c>
      <c r="E685" s="13">
        <v>11.47</v>
      </c>
      <c r="F685" s="13">
        <v>8.1199999999999992</v>
      </c>
      <c r="G685" s="13">
        <v>8.1999999999999993</v>
      </c>
      <c r="K685" s="56">
        <v>2012</v>
      </c>
      <c r="L685" s="31">
        <f>AVERAGE(K681:K685)</f>
        <v>3259.4</v>
      </c>
      <c r="M685" s="38">
        <f>GEOMEAN(K681:K685)</f>
        <v>2608.6973922848078</v>
      </c>
      <c r="N685" s="55" t="s">
        <v>479</v>
      </c>
    </row>
    <row r="686" spans="1:31" x14ac:dyDescent="0.3">
      <c r="A686" s="48">
        <v>40920</v>
      </c>
      <c r="B686" s="26">
        <v>0.46659722222222227</v>
      </c>
      <c r="C686" s="13">
        <v>846</v>
      </c>
      <c r="D686" s="13">
        <v>0.55249999999999999</v>
      </c>
      <c r="E686" s="13">
        <v>12.51</v>
      </c>
      <c r="F686" s="13">
        <v>8.3000000000000007</v>
      </c>
      <c r="G686" s="13">
        <v>5.6</v>
      </c>
      <c r="K686" s="59">
        <v>860</v>
      </c>
    </row>
    <row r="687" spans="1:31" x14ac:dyDescent="0.3">
      <c r="A687" s="48">
        <v>40927</v>
      </c>
      <c r="B687" s="26">
        <v>0.43056712962962962</v>
      </c>
      <c r="C687" s="13">
        <v>1042</v>
      </c>
      <c r="D687" s="13">
        <v>0.67600000000000005</v>
      </c>
      <c r="E687" s="13">
        <v>13.77</v>
      </c>
      <c r="F687" s="13">
        <v>8.07</v>
      </c>
      <c r="G687" s="13">
        <v>1.3</v>
      </c>
      <c r="K687" s="59">
        <v>830</v>
      </c>
    </row>
    <row r="688" spans="1:31" x14ac:dyDescent="0.3">
      <c r="A688" s="48">
        <v>40933</v>
      </c>
      <c r="B688" s="26">
        <v>0.46979166666666666</v>
      </c>
      <c r="C688" s="13">
        <v>1357</v>
      </c>
      <c r="D688" s="13">
        <v>0.88400000000000001</v>
      </c>
      <c r="E688" s="13">
        <v>14.15</v>
      </c>
      <c r="F688" s="13">
        <v>8.3000000000000007</v>
      </c>
      <c r="G688" s="13">
        <v>2.4</v>
      </c>
      <c r="K688" s="56">
        <v>512</v>
      </c>
    </row>
    <row r="689" spans="1:31" x14ac:dyDescent="0.3">
      <c r="A689" s="48">
        <v>40939</v>
      </c>
      <c r="B689" s="26">
        <v>0.43846064814814811</v>
      </c>
      <c r="C689" s="13">
        <v>1370</v>
      </c>
      <c r="D689" s="13">
        <v>0.89049999999999996</v>
      </c>
      <c r="E689" s="13">
        <v>13.58</v>
      </c>
      <c r="F689" s="13">
        <v>8.08</v>
      </c>
      <c r="G689" s="13">
        <v>6</v>
      </c>
      <c r="K689" s="56">
        <v>301</v>
      </c>
    </row>
    <row r="690" spans="1:31" x14ac:dyDescent="0.3">
      <c r="A690" s="48">
        <v>40940</v>
      </c>
      <c r="B690" s="26">
        <v>0.47166666666666668</v>
      </c>
      <c r="C690" s="13">
        <v>1202</v>
      </c>
      <c r="D690" s="13">
        <v>0.78</v>
      </c>
      <c r="E690" s="13">
        <v>13.69</v>
      </c>
      <c r="F690" s="13">
        <v>8.23</v>
      </c>
      <c r="G690" s="13">
        <v>8.9</v>
      </c>
      <c r="K690" s="56">
        <v>311</v>
      </c>
      <c r="L690" s="31">
        <f>AVERAGE(K686:K690)</f>
        <v>562.79999999999995</v>
      </c>
      <c r="M690" s="38">
        <f>GEOMEAN(K686:K690)</f>
        <v>509.13702182167219</v>
      </c>
      <c r="N690" s="55" t="s">
        <v>480</v>
      </c>
    </row>
    <row r="691" spans="1:31" x14ac:dyDescent="0.3">
      <c r="A691" s="48">
        <v>40948</v>
      </c>
      <c r="B691" s="26">
        <v>0.45193287037037039</v>
      </c>
      <c r="C691" s="13">
        <v>1260</v>
      </c>
      <c r="D691" s="13">
        <v>0.81899999999999995</v>
      </c>
      <c r="E691" s="13">
        <v>13.96</v>
      </c>
      <c r="F691" s="13">
        <v>8.06</v>
      </c>
      <c r="G691" s="13">
        <v>3.1</v>
      </c>
      <c r="K691" s="56">
        <v>135</v>
      </c>
    </row>
    <row r="692" spans="1:31" x14ac:dyDescent="0.3">
      <c r="A692" s="48">
        <v>40952</v>
      </c>
      <c r="B692" s="26">
        <v>0.47650462962962964</v>
      </c>
      <c r="C692" s="13">
        <v>1411</v>
      </c>
      <c r="D692" s="13">
        <v>0.91649999999999998</v>
      </c>
      <c r="E692" s="13">
        <v>17.55</v>
      </c>
      <c r="F692" s="13">
        <v>8.14</v>
      </c>
      <c r="G692" s="13">
        <v>1</v>
      </c>
      <c r="K692" s="56">
        <v>120</v>
      </c>
    </row>
    <row r="693" spans="1:31" x14ac:dyDescent="0.3">
      <c r="A693" s="48">
        <v>40960</v>
      </c>
      <c r="B693" s="26">
        <v>0.42180555555555554</v>
      </c>
      <c r="C693" s="13">
        <v>1424</v>
      </c>
      <c r="D693" s="13">
        <v>0.92300000000000004</v>
      </c>
      <c r="E693" s="13">
        <v>12.09</v>
      </c>
      <c r="F693" s="13">
        <v>7.9</v>
      </c>
      <c r="G693" s="13">
        <v>4.2</v>
      </c>
      <c r="K693" s="56">
        <v>1467</v>
      </c>
    </row>
    <row r="694" spans="1:31" x14ac:dyDescent="0.3">
      <c r="A694" s="48">
        <v>40962</v>
      </c>
      <c r="B694" s="26">
        <v>0.51237268518518519</v>
      </c>
      <c r="C694" s="13">
        <v>1493</v>
      </c>
      <c r="D694" s="13">
        <v>0.96850000000000003</v>
      </c>
      <c r="E694" s="13">
        <v>13.92</v>
      </c>
      <c r="F694" s="13">
        <v>8.14</v>
      </c>
      <c r="G694" s="13">
        <v>6.2</v>
      </c>
      <c r="K694" s="56">
        <v>132</v>
      </c>
    </row>
    <row r="695" spans="1:31" x14ac:dyDescent="0.3">
      <c r="A695" s="48">
        <v>40969</v>
      </c>
      <c r="B695" s="26">
        <v>0.47627314814814814</v>
      </c>
      <c r="C695" s="13">
        <v>954</v>
      </c>
      <c r="D695" s="13">
        <v>0.61750000000000005</v>
      </c>
      <c r="E695" s="13">
        <v>13.07</v>
      </c>
      <c r="F695" s="13">
        <v>8.0399999999999991</v>
      </c>
      <c r="G695" s="13">
        <v>7</v>
      </c>
      <c r="K695" s="56">
        <v>556</v>
      </c>
      <c r="L695" s="31">
        <f>AVERAGE(K690:K694)</f>
        <v>433</v>
      </c>
      <c r="M695" s="38">
        <f>GEOMEAN(K690:K694)</f>
        <v>249.95158193011596</v>
      </c>
      <c r="N695" s="55" t="s">
        <v>481</v>
      </c>
    </row>
    <row r="696" spans="1:31" x14ac:dyDescent="0.3">
      <c r="A696" s="48">
        <v>40981</v>
      </c>
      <c r="B696" s="26">
        <v>0.44631944444444444</v>
      </c>
      <c r="C696" s="13">
        <v>1177</v>
      </c>
      <c r="D696" s="13">
        <v>0.76700000000000002</v>
      </c>
      <c r="E696" s="13">
        <v>9.8000000000000007</v>
      </c>
      <c r="F696" s="13">
        <v>8.14</v>
      </c>
      <c r="G696" s="13">
        <v>13</v>
      </c>
      <c r="K696" s="56">
        <v>624</v>
      </c>
      <c r="O696" s="28" t="s">
        <v>321</v>
      </c>
      <c r="P696" s="28">
        <v>71.599999999999994</v>
      </c>
      <c r="Q696" s="28" t="s">
        <v>321</v>
      </c>
      <c r="R696" s="28" t="s">
        <v>321</v>
      </c>
      <c r="S696" s="28" t="s">
        <v>321</v>
      </c>
      <c r="T696" s="28" t="s">
        <v>321</v>
      </c>
      <c r="U696" s="28" t="s">
        <v>321</v>
      </c>
      <c r="V696" s="28" t="s">
        <v>321</v>
      </c>
      <c r="W696" s="28" t="s">
        <v>321</v>
      </c>
      <c r="X696" s="28">
        <v>200</v>
      </c>
      <c r="Y696" s="28" t="s">
        <v>321</v>
      </c>
      <c r="Z696" s="28">
        <v>0.52</v>
      </c>
      <c r="AA696" s="28" t="s">
        <v>321</v>
      </c>
      <c r="AB696" s="28">
        <v>78.3</v>
      </c>
      <c r="AC696" s="28" t="s">
        <v>321</v>
      </c>
      <c r="AD696" s="28">
        <v>342</v>
      </c>
      <c r="AE696" s="28" t="s">
        <v>482</v>
      </c>
    </row>
    <row r="697" spans="1:31" x14ac:dyDescent="0.3">
      <c r="A697" s="48">
        <v>40983</v>
      </c>
      <c r="B697" s="26">
        <v>0.47056712962962965</v>
      </c>
      <c r="C697" s="13">
        <v>1176</v>
      </c>
      <c r="D697" s="13">
        <v>0.76700000000000002</v>
      </c>
      <c r="E697" s="13">
        <v>9.83</v>
      </c>
      <c r="F697" s="13">
        <v>8.1</v>
      </c>
      <c r="G697" s="13">
        <v>16</v>
      </c>
      <c r="K697" s="56">
        <v>313</v>
      </c>
    </row>
    <row r="698" spans="1:31" x14ac:dyDescent="0.3">
      <c r="A698" s="48">
        <v>40989</v>
      </c>
      <c r="B698" s="26">
        <v>0.42614583333333328</v>
      </c>
      <c r="C698" s="13">
        <v>1134</v>
      </c>
      <c r="D698" s="13">
        <v>0.73450000000000004</v>
      </c>
      <c r="E698" s="13">
        <v>10.19</v>
      </c>
      <c r="F698" s="13">
        <v>7.98</v>
      </c>
      <c r="G698" s="13">
        <v>18</v>
      </c>
      <c r="K698" s="56">
        <v>134</v>
      </c>
    </row>
    <row r="699" spans="1:31" x14ac:dyDescent="0.3">
      <c r="A699" s="48">
        <v>40997</v>
      </c>
      <c r="B699" s="26">
        <v>0.45406249999999998</v>
      </c>
      <c r="C699" s="13">
        <v>1078</v>
      </c>
      <c r="D699" s="13">
        <v>0.70199999999999996</v>
      </c>
      <c r="E699" s="13">
        <v>9.4</v>
      </c>
      <c r="F699" s="13">
        <v>8.36</v>
      </c>
      <c r="G699" s="13">
        <v>12.9</v>
      </c>
      <c r="K699" s="56">
        <v>703</v>
      </c>
      <c r="L699" s="31">
        <f>AVERAGE(K695:K699)</f>
        <v>466</v>
      </c>
      <c r="M699" s="38">
        <f>GEOMEAN(K695:K699)</f>
        <v>399.91967281719667</v>
      </c>
      <c r="N699" s="55" t="s">
        <v>483</v>
      </c>
    </row>
    <row r="700" spans="1:31" x14ac:dyDescent="0.3">
      <c r="A700" s="48">
        <v>41002</v>
      </c>
      <c r="B700" s="26">
        <v>0.45538194444444446</v>
      </c>
      <c r="C700" s="13">
        <v>831</v>
      </c>
      <c r="D700" s="13">
        <v>0.53949999999999998</v>
      </c>
      <c r="E700" s="13">
        <v>9.27</v>
      </c>
      <c r="F700" s="13">
        <v>8.06</v>
      </c>
      <c r="G700" s="13">
        <v>14.7</v>
      </c>
      <c r="K700" s="56">
        <v>471</v>
      </c>
    </row>
    <row r="701" spans="1:31" x14ac:dyDescent="0.3">
      <c r="A701" s="48">
        <v>41008</v>
      </c>
      <c r="B701" s="54">
        <v>0.51251157407407411</v>
      </c>
      <c r="C701" s="13">
        <v>987</v>
      </c>
      <c r="D701" s="13">
        <v>0.64349999999999996</v>
      </c>
      <c r="E701" s="13">
        <v>10.57</v>
      </c>
      <c r="F701" s="13">
        <v>8.2899999999999991</v>
      </c>
      <c r="G701" s="13">
        <v>13.4</v>
      </c>
      <c r="K701" s="56">
        <v>85</v>
      </c>
    </row>
    <row r="702" spans="1:31" x14ac:dyDescent="0.3">
      <c r="A702" s="48">
        <v>41010</v>
      </c>
      <c r="B702" s="54">
        <v>0.43231481481481482</v>
      </c>
      <c r="C702" s="13">
        <v>1140</v>
      </c>
      <c r="D702" s="13">
        <v>0.74099999999999999</v>
      </c>
      <c r="E702" s="13">
        <v>9.01</v>
      </c>
      <c r="F702" s="13">
        <v>8.1</v>
      </c>
      <c r="G702" s="13">
        <v>8.5</v>
      </c>
      <c r="K702" s="56">
        <v>464</v>
      </c>
    </row>
    <row r="703" spans="1:31" x14ac:dyDescent="0.3">
      <c r="A703" s="48">
        <v>41018</v>
      </c>
      <c r="B703" s="26">
        <v>0.43881944444444443</v>
      </c>
      <c r="C703" s="13">
        <v>955</v>
      </c>
      <c r="D703" s="13">
        <v>0.61750000000000005</v>
      </c>
      <c r="E703" s="13">
        <v>8.89</v>
      </c>
      <c r="F703" s="13">
        <v>8.06</v>
      </c>
      <c r="G703" s="13">
        <v>14.3</v>
      </c>
      <c r="K703" s="56">
        <v>216</v>
      </c>
    </row>
    <row r="704" spans="1:31" x14ac:dyDescent="0.3">
      <c r="A704" s="48">
        <v>41022</v>
      </c>
      <c r="B704" s="54">
        <v>0.51749999999999996</v>
      </c>
      <c r="C704" s="49">
        <v>1111</v>
      </c>
      <c r="D704" s="49">
        <v>0.71079999999999999</v>
      </c>
      <c r="E704" s="28" t="s">
        <v>348</v>
      </c>
      <c r="F704" s="13">
        <v>7.86</v>
      </c>
      <c r="G704" s="13">
        <v>0.61</v>
      </c>
      <c r="K704" s="56">
        <v>52</v>
      </c>
      <c r="L704" s="31">
        <f>AVERAGE(K700:K704)</f>
        <v>257.60000000000002</v>
      </c>
      <c r="M704" s="38">
        <f>GEOMEAN(K700:K704)</f>
        <v>183.60435644149049</v>
      </c>
      <c r="N704" s="55" t="s">
        <v>484</v>
      </c>
    </row>
    <row r="705" spans="1:39" x14ac:dyDescent="0.3">
      <c r="A705" s="48">
        <v>41036</v>
      </c>
      <c r="B705" s="54">
        <v>0.45362268518518517</v>
      </c>
      <c r="C705" s="13">
        <v>1040</v>
      </c>
      <c r="D705" s="13">
        <v>0.67600000000000005</v>
      </c>
      <c r="E705" s="13">
        <v>8.6300000000000008</v>
      </c>
      <c r="F705" s="13">
        <v>8.11</v>
      </c>
      <c r="G705" s="13">
        <v>20.3</v>
      </c>
      <c r="K705" s="56">
        <v>292</v>
      </c>
    </row>
    <row r="706" spans="1:39" x14ac:dyDescent="0.3">
      <c r="A706" s="48">
        <v>41045</v>
      </c>
      <c r="B706" s="26">
        <v>0.44592592592592589</v>
      </c>
      <c r="C706" s="13">
        <v>1086</v>
      </c>
      <c r="D706" s="13">
        <v>0.70850000000000002</v>
      </c>
      <c r="E706" s="13">
        <v>5.0999999999999996</v>
      </c>
      <c r="F706" s="13">
        <v>8.24</v>
      </c>
      <c r="G706" s="13">
        <v>18</v>
      </c>
      <c r="K706" s="56">
        <v>354</v>
      </c>
    </row>
    <row r="707" spans="1:39" x14ac:dyDescent="0.3">
      <c r="A707" s="48">
        <v>41046</v>
      </c>
      <c r="B707" s="26">
        <v>0.43564814814814817</v>
      </c>
      <c r="C707" s="13">
        <v>1105</v>
      </c>
      <c r="D707" s="13">
        <v>0.71499999999999997</v>
      </c>
      <c r="E707" s="13">
        <v>7.7</v>
      </c>
      <c r="F707" s="13">
        <v>8.1300000000000008</v>
      </c>
      <c r="G707" s="13">
        <v>15.9</v>
      </c>
      <c r="K707" s="56">
        <v>886</v>
      </c>
    </row>
    <row r="708" spans="1:39" x14ac:dyDescent="0.3">
      <c r="A708" s="48">
        <v>41053</v>
      </c>
      <c r="B708" s="54">
        <v>0.44988425925925929</v>
      </c>
      <c r="C708" s="13">
        <v>1223</v>
      </c>
      <c r="D708" s="13">
        <v>0.79300000000000004</v>
      </c>
      <c r="E708" s="13">
        <v>6.86</v>
      </c>
      <c r="F708" s="13">
        <v>8.1199999999999992</v>
      </c>
      <c r="G708" s="13">
        <v>19.5</v>
      </c>
      <c r="K708" s="56">
        <v>1071</v>
      </c>
    </row>
    <row r="709" spans="1:39" x14ac:dyDescent="0.3">
      <c r="A709" s="48">
        <v>41059</v>
      </c>
      <c r="B709" s="26">
        <v>0.44788194444444446</v>
      </c>
      <c r="C709" s="13">
        <v>1098</v>
      </c>
      <c r="D709" s="13">
        <v>0.71499999999999997</v>
      </c>
      <c r="E709" s="13">
        <v>7.69</v>
      </c>
      <c r="F709" s="13">
        <v>7.96</v>
      </c>
      <c r="G709" s="13">
        <v>20.6</v>
      </c>
      <c r="K709" s="56">
        <v>1785</v>
      </c>
      <c r="L709" s="31">
        <f>AVERAGE(K705:K709)</f>
        <v>877.6</v>
      </c>
      <c r="M709" s="38">
        <f>GEOMEAN(K705:K709)</f>
        <v>705.74775501290981</v>
      </c>
      <c r="N709" s="55" t="s">
        <v>485</v>
      </c>
    </row>
    <row r="710" spans="1:39" x14ac:dyDescent="0.3">
      <c r="A710" s="48">
        <v>41067</v>
      </c>
      <c r="B710" s="26">
        <v>0.45089120370370367</v>
      </c>
      <c r="C710" s="13">
        <v>1015</v>
      </c>
      <c r="D710" s="13">
        <v>0.66300000000000003</v>
      </c>
      <c r="E710" s="13">
        <v>6.89</v>
      </c>
      <c r="F710" s="13">
        <v>8.0399999999999991</v>
      </c>
      <c r="G710" s="13">
        <v>17.2</v>
      </c>
      <c r="K710" s="56">
        <v>313</v>
      </c>
    </row>
    <row r="711" spans="1:39" x14ac:dyDescent="0.3">
      <c r="A711" s="48">
        <v>41071</v>
      </c>
      <c r="B711" s="26">
        <v>0.43206018518518513</v>
      </c>
      <c r="C711" s="13">
        <v>1273</v>
      </c>
      <c r="D711" s="13">
        <v>0.82550000000000001</v>
      </c>
      <c r="E711" s="13">
        <v>6.25</v>
      </c>
      <c r="F711" s="13">
        <v>7.98</v>
      </c>
      <c r="G711" s="13">
        <v>21.7</v>
      </c>
      <c r="K711" s="56">
        <v>448</v>
      </c>
    </row>
    <row r="712" spans="1:39" x14ac:dyDescent="0.3">
      <c r="A712" s="48">
        <v>41074</v>
      </c>
      <c r="B712" s="26">
        <v>0.45130787037037035</v>
      </c>
      <c r="C712" s="13">
        <v>1073</v>
      </c>
      <c r="D712" s="37" t="s">
        <v>267</v>
      </c>
      <c r="E712" s="13">
        <v>7.58</v>
      </c>
      <c r="F712" s="13">
        <v>8.0299999999999994</v>
      </c>
      <c r="G712" s="13">
        <v>18.7</v>
      </c>
      <c r="K712" s="56">
        <v>809</v>
      </c>
    </row>
    <row r="713" spans="1:39" x14ac:dyDescent="0.3">
      <c r="A713" s="48">
        <v>41080</v>
      </c>
      <c r="B713" s="26">
        <v>0.44833333333333331</v>
      </c>
      <c r="C713" s="13">
        <v>1090</v>
      </c>
      <c r="D713" s="13">
        <v>0.70850000000000002</v>
      </c>
      <c r="E713" s="13">
        <v>6.7</v>
      </c>
      <c r="F713" s="13">
        <v>7.95</v>
      </c>
      <c r="G713" s="13">
        <v>23.4</v>
      </c>
      <c r="K713" s="56">
        <v>959</v>
      </c>
    </row>
    <row r="714" spans="1:39" x14ac:dyDescent="0.3">
      <c r="A714" s="48">
        <v>41088</v>
      </c>
      <c r="B714" s="26">
        <v>0.4442592592592593</v>
      </c>
      <c r="C714" s="13">
        <v>1086</v>
      </c>
      <c r="D714" s="13">
        <v>0.70850000000000002</v>
      </c>
      <c r="E714" s="13">
        <v>5.65</v>
      </c>
      <c r="F714" s="13">
        <v>7.98</v>
      </c>
      <c r="G714" s="13">
        <v>21.9</v>
      </c>
      <c r="K714" s="56">
        <v>717</v>
      </c>
      <c r="L714" s="31">
        <f>AVERAGE(K710:K714)</f>
        <v>649.20000000000005</v>
      </c>
      <c r="M714" s="38">
        <f>GEOMEAN(K710:K714)</f>
        <v>600.37379391648892</v>
      </c>
      <c r="N714" s="55" t="s">
        <v>486</v>
      </c>
    </row>
    <row r="715" spans="1:39" x14ac:dyDescent="0.3">
      <c r="A715" s="48">
        <v>41099</v>
      </c>
      <c r="B715" s="54">
        <v>0.44535879629629632</v>
      </c>
      <c r="C715" s="13">
        <v>1007</v>
      </c>
      <c r="D715" s="13">
        <v>0.65649999999999997</v>
      </c>
      <c r="E715" s="13">
        <v>3.46</v>
      </c>
      <c r="F715" s="13">
        <v>7.87</v>
      </c>
      <c r="G715" s="13">
        <v>24.1</v>
      </c>
      <c r="K715" s="56">
        <v>20</v>
      </c>
    </row>
    <row r="716" spans="1:39" x14ac:dyDescent="0.3">
      <c r="A716" s="48">
        <v>41106</v>
      </c>
      <c r="B716" s="26">
        <v>0.4634375</v>
      </c>
      <c r="C716" s="13">
        <v>989</v>
      </c>
      <c r="D716" s="13">
        <v>0.64349999999999996</v>
      </c>
      <c r="E716" s="13">
        <v>2.1800000000000002</v>
      </c>
      <c r="F716" s="13">
        <v>7.84</v>
      </c>
      <c r="G716" s="13">
        <v>25.6</v>
      </c>
      <c r="K716" s="56">
        <v>369</v>
      </c>
    </row>
    <row r="717" spans="1:39" x14ac:dyDescent="0.3">
      <c r="A717" s="48">
        <v>41109</v>
      </c>
      <c r="B717" s="26">
        <v>0.44837962962962963</v>
      </c>
      <c r="C717" s="13">
        <v>993</v>
      </c>
      <c r="D717" s="13">
        <v>0.64349999999999996</v>
      </c>
      <c r="E717" s="13">
        <v>2.31</v>
      </c>
      <c r="F717" s="13">
        <v>7.79</v>
      </c>
      <c r="G717" s="13">
        <v>24.8</v>
      </c>
      <c r="K717" s="51">
        <v>24192</v>
      </c>
    </row>
    <row r="718" spans="1:39" x14ac:dyDescent="0.3">
      <c r="A718" s="48">
        <v>41120</v>
      </c>
      <c r="B718" s="26">
        <v>0.44186342592592592</v>
      </c>
      <c r="C718" s="13">
        <v>868</v>
      </c>
      <c r="D718" s="13">
        <v>0.5655</v>
      </c>
      <c r="E718" s="13">
        <v>3.11</v>
      </c>
      <c r="F718" s="13">
        <v>7.95</v>
      </c>
      <c r="G718" s="13">
        <v>22.7</v>
      </c>
      <c r="K718" s="56">
        <v>4352</v>
      </c>
    </row>
    <row r="719" spans="1:39" x14ac:dyDescent="0.3">
      <c r="A719" s="48">
        <v>41121</v>
      </c>
      <c r="B719" s="26">
        <v>0.58496527777777774</v>
      </c>
      <c r="C719" s="13">
        <v>890</v>
      </c>
      <c r="D719" s="13">
        <v>0.57850000000000001</v>
      </c>
      <c r="E719" s="13">
        <v>1.98</v>
      </c>
      <c r="F719" s="13">
        <v>7.7</v>
      </c>
      <c r="G719" s="13">
        <v>24.5</v>
      </c>
      <c r="K719" s="51">
        <v>24192</v>
      </c>
      <c r="L719" s="31">
        <f>AVERAGE(K715:K719)</f>
        <v>10625</v>
      </c>
      <c r="M719" s="38">
        <f>GEOMEAN(K715:K719)</f>
        <v>1798.1162224957252</v>
      </c>
      <c r="N719" s="55" t="s">
        <v>487</v>
      </c>
      <c r="O719" s="28">
        <v>2.4</v>
      </c>
      <c r="P719" s="28">
        <v>71</v>
      </c>
      <c r="Q719" s="28" t="s">
        <v>321</v>
      </c>
      <c r="R719" s="28" t="s">
        <v>321</v>
      </c>
      <c r="S719" s="28" t="s">
        <v>321</v>
      </c>
      <c r="T719" s="28" t="s">
        <v>321</v>
      </c>
      <c r="U719" s="28" t="s">
        <v>321</v>
      </c>
      <c r="V719" s="28" t="s">
        <v>321</v>
      </c>
      <c r="W719" s="28" t="s">
        <v>321</v>
      </c>
      <c r="X719" s="28">
        <v>88.1</v>
      </c>
      <c r="Y719" s="28" t="s">
        <v>321</v>
      </c>
      <c r="Z719" s="28">
        <v>0.26</v>
      </c>
      <c r="AA719" s="28" t="s">
        <v>321</v>
      </c>
      <c r="AB719" s="28">
        <v>73.7</v>
      </c>
      <c r="AC719" s="28" t="s">
        <v>321</v>
      </c>
      <c r="AD719" s="28">
        <v>303</v>
      </c>
      <c r="AE719" s="28" t="s">
        <v>321</v>
      </c>
      <c r="AM719" s="28"/>
    </row>
    <row r="720" spans="1:39" x14ac:dyDescent="0.3">
      <c r="A720" s="48">
        <v>41129</v>
      </c>
      <c r="B720" s="54">
        <v>0.39187499999999997</v>
      </c>
      <c r="C720" s="13">
        <v>743</v>
      </c>
      <c r="D720" s="13">
        <v>0.48099999999999998</v>
      </c>
      <c r="E720" s="13">
        <v>4.55</v>
      </c>
      <c r="F720" s="13">
        <v>7.84</v>
      </c>
      <c r="G720" s="13">
        <v>23.1</v>
      </c>
      <c r="K720" s="56">
        <v>884</v>
      </c>
      <c r="AM720" s="28"/>
    </row>
    <row r="721" spans="1:39" x14ac:dyDescent="0.3">
      <c r="A721" s="48">
        <v>41137</v>
      </c>
      <c r="C721" s="28" t="s">
        <v>267</v>
      </c>
      <c r="D721" s="28" t="s">
        <v>267</v>
      </c>
      <c r="E721" s="28" t="s">
        <v>267</v>
      </c>
      <c r="F721" s="28" t="s">
        <v>267</v>
      </c>
      <c r="G721" s="28" t="s">
        <v>267</v>
      </c>
      <c r="K721" s="56">
        <v>520</v>
      </c>
      <c r="AM721" s="28"/>
    </row>
    <row r="722" spans="1:39" x14ac:dyDescent="0.3">
      <c r="A722" s="48">
        <v>41143</v>
      </c>
      <c r="B722" s="30">
        <v>0.45034722222222223</v>
      </c>
      <c r="C722" s="13">
        <v>713</v>
      </c>
      <c r="D722" s="13">
        <v>0.46150000000000002</v>
      </c>
      <c r="E722" s="13">
        <v>5.99</v>
      </c>
      <c r="F722" s="13">
        <v>8.15</v>
      </c>
      <c r="G722" s="13">
        <v>19.100000000000001</v>
      </c>
      <c r="K722" s="56">
        <v>179</v>
      </c>
      <c r="AM722" s="28"/>
    </row>
    <row r="723" spans="1:39" x14ac:dyDescent="0.3">
      <c r="A723" s="48">
        <v>41148</v>
      </c>
      <c r="B723" s="26">
        <v>0.48531249999999998</v>
      </c>
      <c r="C723" s="13">
        <v>420.9</v>
      </c>
      <c r="D723" s="13">
        <v>0.2737</v>
      </c>
      <c r="E723" s="13">
        <v>7.65</v>
      </c>
      <c r="F723" s="13">
        <v>7.8</v>
      </c>
      <c r="G723" s="13">
        <v>23.6</v>
      </c>
      <c r="K723" s="51">
        <v>24192</v>
      </c>
      <c r="AM723" s="28"/>
    </row>
    <row r="724" spans="1:39" x14ac:dyDescent="0.3">
      <c r="A724" s="48">
        <v>41151</v>
      </c>
      <c r="B724" s="26">
        <v>0.45001157407407405</v>
      </c>
      <c r="C724" s="13">
        <v>699</v>
      </c>
      <c r="D724" s="13">
        <v>0.45500000000000002</v>
      </c>
      <c r="E724" s="13">
        <v>8.16</v>
      </c>
      <c r="F724" s="13">
        <v>8.0399999999999991</v>
      </c>
      <c r="G724" s="13">
        <v>21.1</v>
      </c>
      <c r="K724" s="56">
        <v>471</v>
      </c>
      <c r="L724" s="31">
        <f>AVERAGE(K720:K724)</f>
        <v>5249.2</v>
      </c>
      <c r="M724" s="38">
        <f>GEOMEAN(K720:K724)</f>
        <v>987.18890142570228</v>
      </c>
      <c r="N724" s="55" t="s">
        <v>488</v>
      </c>
      <c r="AM724" s="28"/>
    </row>
    <row r="725" spans="1:39" x14ac:dyDescent="0.3">
      <c r="A725" s="48">
        <v>41157</v>
      </c>
      <c r="B725" s="26">
        <v>0.46798611111111116</v>
      </c>
      <c r="C725" s="13">
        <v>697</v>
      </c>
      <c r="D725" s="13">
        <v>0.45500000000000002</v>
      </c>
      <c r="E725" s="13">
        <v>6.34</v>
      </c>
      <c r="F725" s="13">
        <v>7.91</v>
      </c>
      <c r="G725" s="13">
        <v>24.1</v>
      </c>
      <c r="K725" s="56">
        <v>1565</v>
      </c>
      <c r="AM725" s="28"/>
    </row>
    <row r="726" spans="1:39" x14ac:dyDescent="0.3">
      <c r="A726" s="48">
        <v>41163</v>
      </c>
      <c r="B726" s="26">
        <v>0.44848379629629626</v>
      </c>
      <c r="C726" s="13">
        <v>542</v>
      </c>
      <c r="D726" s="13">
        <v>0.3523</v>
      </c>
      <c r="E726" s="13">
        <v>7.1</v>
      </c>
      <c r="F726" s="13">
        <v>7.93</v>
      </c>
      <c r="G726" s="13">
        <v>18</v>
      </c>
      <c r="K726" s="56">
        <v>638</v>
      </c>
      <c r="AM726" s="28"/>
    </row>
    <row r="727" spans="1:39" x14ac:dyDescent="0.3">
      <c r="A727" s="48">
        <v>41165</v>
      </c>
      <c r="B727" s="26">
        <v>0.44754629629629633</v>
      </c>
      <c r="C727" s="13">
        <v>1022</v>
      </c>
      <c r="D727" s="13">
        <v>0.66300000000000003</v>
      </c>
      <c r="E727" s="13">
        <v>7.05</v>
      </c>
      <c r="F727" s="13">
        <v>8.0299999999999994</v>
      </c>
      <c r="G727" s="13">
        <v>20.399999999999999</v>
      </c>
      <c r="K727" s="56">
        <v>479</v>
      </c>
      <c r="AM727" s="28"/>
    </row>
    <row r="728" spans="1:39" x14ac:dyDescent="0.3">
      <c r="A728" s="48">
        <v>41171</v>
      </c>
      <c r="B728" s="26">
        <v>0.44365740740740739</v>
      </c>
      <c r="C728" s="13">
        <v>1042</v>
      </c>
      <c r="D728" s="13">
        <v>0.67600000000000005</v>
      </c>
      <c r="E728" s="13">
        <v>7.88</v>
      </c>
      <c r="F728" s="13">
        <v>7.89</v>
      </c>
      <c r="G728" s="13">
        <v>14.2</v>
      </c>
      <c r="K728" s="56">
        <v>146</v>
      </c>
      <c r="AM728" s="28"/>
    </row>
    <row r="729" spans="1:39" x14ac:dyDescent="0.3">
      <c r="A729" s="48">
        <v>41177</v>
      </c>
      <c r="B729" s="26">
        <v>0.44140046296296293</v>
      </c>
      <c r="C729" s="13">
        <v>1211</v>
      </c>
      <c r="D729" s="13">
        <v>0.78649999999999998</v>
      </c>
      <c r="E729" s="13">
        <v>8.9</v>
      </c>
      <c r="F729" s="13">
        <v>7.94</v>
      </c>
      <c r="G729" s="13">
        <v>13.8</v>
      </c>
      <c r="K729" s="56">
        <v>906</v>
      </c>
      <c r="L729" s="31">
        <f>AVERAGE(K725:K729)</f>
        <v>746.8</v>
      </c>
      <c r="M729" s="38">
        <f>GEOMEAN(K725:K729)</f>
        <v>575.74518882018833</v>
      </c>
      <c r="N729" s="55" t="s">
        <v>489</v>
      </c>
      <c r="AM729" s="28"/>
    </row>
    <row r="730" spans="1:39" x14ac:dyDescent="0.3">
      <c r="A730" s="48">
        <v>41185</v>
      </c>
      <c r="B730" s="26">
        <v>0.45439814814814811</v>
      </c>
      <c r="C730" s="13">
        <v>526</v>
      </c>
      <c r="D730" s="13">
        <v>0.34189999999999998</v>
      </c>
      <c r="E730" s="13">
        <v>8.24</v>
      </c>
      <c r="F730" s="13">
        <v>7.78</v>
      </c>
      <c r="G730" s="13">
        <v>15.1</v>
      </c>
      <c r="K730" s="56">
        <v>1106</v>
      </c>
      <c r="AM730" s="28"/>
    </row>
    <row r="731" spans="1:39" x14ac:dyDescent="0.3">
      <c r="A731" s="48">
        <v>41191</v>
      </c>
      <c r="B731" s="26">
        <v>0.44429398148148147</v>
      </c>
      <c r="C731" s="13">
        <v>879</v>
      </c>
      <c r="D731" s="13">
        <v>0.57199999999999995</v>
      </c>
      <c r="E731" s="13">
        <v>10.88</v>
      </c>
      <c r="F731" s="13">
        <v>8.01</v>
      </c>
      <c r="G731" s="13">
        <v>9.6999999999999993</v>
      </c>
      <c r="K731" s="56">
        <v>201</v>
      </c>
      <c r="O731" s="28" t="s">
        <v>321</v>
      </c>
      <c r="P731" s="28">
        <v>54</v>
      </c>
      <c r="Q731" s="28" t="s">
        <v>321</v>
      </c>
      <c r="R731" s="28" t="s">
        <v>321</v>
      </c>
      <c r="S731" s="28" t="s">
        <v>321</v>
      </c>
      <c r="T731" s="28" t="s">
        <v>321</v>
      </c>
      <c r="U731" s="28" t="s">
        <v>321</v>
      </c>
      <c r="V731" s="28" t="s">
        <v>321</v>
      </c>
      <c r="W731" s="28" t="s">
        <v>321</v>
      </c>
      <c r="X731" s="28">
        <v>108</v>
      </c>
      <c r="Y731" s="28" t="s">
        <v>321</v>
      </c>
      <c r="Z731" s="28">
        <v>1.1000000000000001</v>
      </c>
      <c r="AA731" s="28" t="s">
        <v>321</v>
      </c>
      <c r="AB731" s="28">
        <v>77.2</v>
      </c>
      <c r="AC731" s="28" t="s">
        <v>321</v>
      </c>
      <c r="AD731" s="28">
        <v>236</v>
      </c>
      <c r="AE731" s="28" t="s">
        <v>668</v>
      </c>
      <c r="AG731" s="13">
        <v>0.62</v>
      </c>
      <c r="AM731" s="28"/>
    </row>
    <row r="732" spans="1:39" x14ac:dyDescent="0.3">
      <c r="A732" s="48">
        <v>41200</v>
      </c>
      <c r="B732" s="26">
        <v>0.45001157407407405</v>
      </c>
      <c r="C732" s="13">
        <v>430.1</v>
      </c>
      <c r="D732" s="13">
        <v>0.27950000000000003</v>
      </c>
      <c r="E732" s="13">
        <v>8.57</v>
      </c>
      <c r="F732" s="13">
        <v>7.64</v>
      </c>
      <c r="G732" s="13">
        <v>13.7</v>
      </c>
      <c r="K732" s="56">
        <v>17329</v>
      </c>
      <c r="AM732" s="28"/>
    </row>
    <row r="733" spans="1:39" x14ac:dyDescent="0.3">
      <c r="A733" s="48">
        <v>41207</v>
      </c>
      <c r="B733" s="26">
        <v>0.43344907407407413</v>
      </c>
      <c r="C733" s="13">
        <v>693</v>
      </c>
      <c r="D733" s="13">
        <v>0.44850000000000001</v>
      </c>
      <c r="E733" s="13">
        <v>7.66</v>
      </c>
      <c r="F733" s="13">
        <v>7.89</v>
      </c>
      <c r="G733" s="13">
        <v>15.7</v>
      </c>
      <c r="K733" s="56">
        <v>816</v>
      </c>
      <c r="AM733" s="28"/>
    </row>
    <row r="734" spans="1:39" x14ac:dyDescent="0.3">
      <c r="A734" s="48">
        <v>41212</v>
      </c>
      <c r="B734" s="30">
        <v>0.44346064814814817</v>
      </c>
      <c r="C734" s="13">
        <v>985</v>
      </c>
      <c r="D734" s="13">
        <v>0.63700000000000001</v>
      </c>
      <c r="E734" s="13">
        <v>10.09</v>
      </c>
      <c r="F734" s="13">
        <v>7.96</v>
      </c>
      <c r="G734" s="13">
        <v>7.8</v>
      </c>
      <c r="K734" s="56">
        <v>292</v>
      </c>
      <c r="L734" s="31">
        <f>AVERAGE(K730:K734)</f>
        <v>3948.8</v>
      </c>
      <c r="M734" s="38">
        <f>GEOMEAN(K730:K734)</f>
        <v>983.01362924756938</v>
      </c>
      <c r="N734" s="55" t="s">
        <v>491</v>
      </c>
      <c r="AM734" s="28"/>
    </row>
    <row r="735" spans="1:39" x14ac:dyDescent="0.3">
      <c r="A735" s="48">
        <v>41218</v>
      </c>
      <c r="B735" s="26">
        <v>0.45134259259259263</v>
      </c>
      <c r="C735" s="13">
        <v>987</v>
      </c>
      <c r="D735" s="13">
        <v>0.64349999999999996</v>
      </c>
      <c r="E735" s="13">
        <v>13.14</v>
      </c>
      <c r="F735" s="13">
        <v>7.91</v>
      </c>
      <c r="G735" s="13">
        <v>5.4</v>
      </c>
      <c r="K735" s="56">
        <v>1017</v>
      </c>
      <c r="AM735" s="28"/>
    </row>
    <row r="736" spans="1:39" x14ac:dyDescent="0.3">
      <c r="A736" s="48">
        <v>41221</v>
      </c>
      <c r="B736" s="26">
        <v>0.45223379629629629</v>
      </c>
      <c r="C736" s="13">
        <v>1025</v>
      </c>
      <c r="D736" s="13">
        <v>0.66300000000000003</v>
      </c>
      <c r="E736" s="13">
        <v>13.69</v>
      </c>
      <c r="F736" s="13">
        <v>8.16</v>
      </c>
      <c r="G736" s="13">
        <v>6.2</v>
      </c>
      <c r="K736" s="56">
        <v>345</v>
      </c>
      <c r="AM736" s="28"/>
    </row>
    <row r="737" spans="1:39" x14ac:dyDescent="0.3">
      <c r="A737" s="48">
        <v>41225</v>
      </c>
      <c r="B737" s="26">
        <v>0.44317129629629631</v>
      </c>
      <c r="C737" s="13">
        <v>250.4</v>
      </c>
      <c r="D737" s="13">
        <v>0.16250000000000001</v>
      </c>
      <c r="E737" s="13">
        <v>9.9700000000000006</v>
      </c>
      <c r="F737" s="13">
        <v>7.79</v>
      </c>
      <c r="G737" s="13">
        <v>11.1</v>
      </c>
      <c r="K737" s="56">
        <v>8164</v>
      </c>
      <c r="AM737" s="28"/>
    </row>
    <row r="738" spans="1:39" x14ac:dyDescent="0.3">
      <c r="A738" s="48">
        <v>41228</v>
      </c>
      <c r="B738" s="57">
        <v>0.44350694444444444</v>
      </c>
      <c r="C738" s="13">
        <v>767</v>
      </c>
      <c r="D738" s="13">
        <v>0.49859999999999999</v>
      </c>
      <c r="E738" s="13">
        <v>13.78</v>
      </c>
      <c r="F738" s="13">
        <v>8.06</v>
      </c>
      <c r="G738" s="13">
        <v>4.4000000000000004</v>
      </c>
      <c r="K738" s="56">
        <v>886</v>
      </c>
      <c r="AM738" s="28"/>
    </row>
    <row r="739" spans="1:39" x14ac:dyDescent="0.3">
      <c r="A739" s="48">
        <v>41241</v>
      </c>
      <c r="B739" s="26">
        <v>0.44929398148148153</v>
      </c>
      <c r="C739" s="13">
        <v>992</v>
      </c>
      <c r="D739" s="13">
        <v>0.64349999999999996</v>
      </c>
      <c r="E739" s="13">
        <v>15.16</v>
      </c>
      <c r="F739" s="13">
        <v>8.17</v>
      </c>
      <c r="G739" s="13">
        <v>2.4</v>
      </c>
      <c r="K739" s="56">
        <v>197</v>
      </c>
      <c r="L739" s="31">
        <f>AVERAGE(K735:K739)</f>
        <v>2121.8000000000002</v>
      </c>
      <c r="M739" s="38">
        <f>GEOMEAN(K735:K739)</f>
        <v>870.53973406303828</v>
      </c>
      <c r="N739" s="55" t="s">
        <v>492</v>
      </c>
      <c r="AM739" s="28"/>
    </row>
    <row r="740" spans="1:39" x14ac:dyDescent="0.3">
      <c r="A740" s="48">
        <v>41247</v>
      </c>
      <c r="B740" s="26">
        <v>0.44081018518518517</v>
      </c>
      <c r="C740" s="13">
        <v>935</v>
      </c>
      <c r="D740" s="13">
        <v>0.61099999999999999</v>
      </c>
      <c r="E740" s="13">
        <v>7.06</v>
      </c>
      <c r="F740" s="13">
        <v>7.98</v>
      </c>
      <c r="G740" s="13">
        <v>13.1</v>
      </c>
      <c r="K740" s="56">
        <v>419</v>
      </c>
      <c r="AM740" s="28"/>
    </row>
    <row r="741" spans="1:39" x14ac:dyDescent="0.3">
      <c r="A741" s="48">
        <v>41254</v>
      </c>
      <c r="B741" s="26">
        <v>0.47327546296296297</v>
      </c>
      <c r="C741" s="13">
        <v>604</v>
      </c>
      <c r="D741" s="13">
        <v>0.3926</v>
      </c>
      <c r="E741" s="13">
        <v>12.69</v>
      </c>
      <c r="F741" s="13">
        <v>8.17</v>
      </c>
      <c r="G741" s="13">
        <v>4.5999999999999996</v>
      </c>
      <c r="K741" s="56">
        <v>448</v>
      </c>
      <c r="AM741" s="28"/>
    </row>
    <row r="742" spans="1:39" x14ac:dyDescent="0.3">
      <c r="A742" s="48">
        <v>41256</v>
      </c>
      <c r="B742" s="26">
        <v>0.44423611111111111</v>
      </c>
      <c r="C742" s="13">
        <v>911</v>
      </c>
      <c r="D742" s="13">
        <v>0.59150000000000003</v>
      </c>
      <c r="E742" s="13">
        <v>15.41</v>
      </c>
      <c r="F742" s="13">
        <v>7.92</v>
      </c>
      <c r="G742" s="13">
        <v>2.2000000000000002</v>
      </c>
      <c r="K742" s="56">
        <v>259</v>
      </c>
      <c r="AM742" s="28"/>
    </row>
    <row r="743" spans="1:39" x14ac:dyDescent="0.3">
      <c r="A743" s="48">
        <v>41260</v>
      </c>
      <c r="B743" s="26">
        <v>0.44645833333333335</v>
      </c>
      <c r="C743" s="13">
        <v>877</v>
      </c>
      <c r="D743" s="13">
        <v>0.57199999999999995</v>
      </c>
      <c r="E743" s="13">
        <v>13.99</v>
      </c>
      <c r="F743" s="13">
        <v>7.92</v>
      </c>
      <c r="G743" s="13">
        <v>7.4</v>
      </c>
      <c r="K743" s="56">
        <v>262</v>
      </c>
      <c r="AM743" s="28"/>
    </row>
    <row r="744" spans="1:39" x14ac:dyDescent="0.3">
      <c r="A744" s="48">
        <v>41262</v>
      </c>
      <c r="B744" s="26">
        <v>0.45811342592592591</v>
      </c>
      <c r="C744" s="13">
        <v>898</v>
      </c>
      <c r="D744" s="13">
        <v>0.58499999999999996</v>
      </c>
      <c r="E744" s="13">
        <v>12.44</v>
      </c>
      <c r="F744" s="13">
        <v>8.1300000000000008</v>
      </c>
      <c r="G744" s="13">
        <v>5.7</v>
      </c>
      <c r="K744" s="56">
        <v>161</v>
      </c>
      <c r="L744" s="31">
        <f>AVERAGE(K740:K744)</f>
        <v>309.8</v>
      </c>
      <c r="M744" s="38">
        <f>GEOMEAN(K740:K744)</f>
        <v>289.99051529212437</v>
      </c>
      <c r="N744" s="55" t="s">
        <v>493</v>
      </c>
      <c r="AM744" s="28"/>
    </row>
    <row r="745" spans="1:39" x14ac:dyDescent="0.3">
      <c r="A745" s="48">
        <v>41284</v>
      </c>
      <c r="B745" s="26">
        <v>0.43245370370370373</v>
      </c>
      <c r="C745" s="13">
        <v>1560</v>
      </c>
      <c r="D745" s="13">
        <v>1.014</v>
      </c>
      <c r="E745" s="13">
        <v>14.13</v>
      </c>
      <c r="F745" s="13">
        <v>7.83</v>
      </c>
      <c r="G745" s="13">
        <v>2.8</v>
      </c>
      <c r="K745" s="56">
        <v>1223</v>
      </c>
      <c r="AM745" s="28"/>
    </row>
    <row r="746" spans="1:39" x14ac:dyDescent="0.3">
      <c r="A746" s="48">
        <v>41288</v>
      </c>
      <c r="B746" s="26">
        <v>0.47510416666666666</v>
      </c>
      <c r="C746" s="13">
        <v>834</v>
      </c>
      <c r="D746" s="13">
        <v>0.54210000000000003</v>
      </c>
      <c r="E746" s="13">
        <v>13.15</v>
      </c>
      <c r="F746" s="13">
        <v>7.88</v>
      </c>
      <c r="G746" s="13">
        <v>3.6</v>
      </c>
      <c r="K746" s="56">
        <v>15531</v>
      </c>
      <c r="AM746" s="28"/>
    </row>
    <row r="747" spans="1:39" x14ac:dyDescent="0.3">
      <c r="A747" s="48">
        <v>41291</v>
      </c>
      <c r="B747" s="26">
        <v>0.45851851851851855</v>
      </c>
      <c r="C747" s="13">
        <v>1192</v>
      </c>
      <c r="D747" s="13">
        <v>0.77349999999999997</v>
      </c>
      <c r="E747" s="13">
        <v>14.67</v>
      </c>
      <c r="F747" s="13">
        <v>8.11</v>
      </c>
      <c r="G747" s="13">
        <v>3.4</v>
      </c>
      <c r="K747" s="56">
        <v>2909</v>
      </c>
      <c r="AM747" s="28"/>
    </row>
    <row r="748" spans="1:39" x14ac:dyDescent="0.3">
      <c r="A748" s="48">
        <v>41297</v>
      </c>
      <c r="C748" s="13" t="s">
        <v>421</v>
      </c>
      <c r="AM748" s="28"/>
    </row>
    <row r="749" spans="1:39" x14ac:dyDescent="0.3">
      <c r="A749" s="48">
        <v>41305</v>
      </c>
      <c r="B749" s="26">
        <v>0.45177083333333329</v>
      </c>
      <c r="C749" s="13">
        <v>897</v>
      </c>
      <c r="D749" s="13">
        <v>0.58499999999999996</v>
      </c>
      <c r="E749" s="13">
        <v>14.71</v>
      </c>
      <c r="F749" s="13">
        <v>8.02</v>
      </c>
      <c r="G749" s="13">
        <v>2.5</v>
      </c>
      <c r="K749" s="56">
        <v>2359</v>
      </c>
      <c r="L749" s="31">
        <f>AVERAGE(K745:K749)</f>
        <v>5505.5</v>
      </c>
      <c r="M749" s="38">
        <f>GEOMEAN(K745:K749)</f>
        <v>3378.8925767954793</v>
      </c>
      <c r="N749" s="55" t="s">
        <v>494</v>
      </c>
      <c r="AM749" s="28"/>
    </row>
    <row r="750" spans="1:39" x14ac:dyDescent="0.3">
      <c r="A750" s="48">
        <v>41312</v>
      </c>
      <c r="B750" s="54">
        <v>0.47341435185185188</v>
      </c>
      <c r="C750" s="13">
        <v>1414</v>
      </c>
      <c r="D750" s="13">
        <v>0.91649999999999998</v>
      </c>
      <c r="E750" s="13">
        <v>13.74</v>
      </c>
      <c r="F750" s="13">
        <v>8.07</v>
      </c>
      <c r="G750" s="13">
        <v>3.2</v>
      </c>
      <c r="K750" s="56">
        <v>798</v>
      </c>
      <c r="AM750" s="28"/>
    </row>
    <row r="751" spans="1:39" x14ac:dyDescent="0.3">
      <c r="A751" s="48">
        <v>41316</v>
      </c>
      <c r="B751" s="26">
        <v>0.48894675925925929</v>
      </c>
      <c r="C751" s="13">
        <v>1371</v>
      </c>
      <c r="D751" s="13">
        <v>0.89049999999999996</v>
      </c>
      <c r="E751" s="13">
        <v>12.29</v>
      </c>
      <c r="F751" s="13">
        <v>8.15</v>
      </c>
      <c r="G751" s="13">
        <v>5</v>
      </c>
      <c r="K751" s="56">
        <v>413</v>
      </c>
      <c r="AM751" s="28"/>
    </row>
    <row r="752" spans="1:39" x14ac:dyDescent="0.3">
      <c r="A752" s="48">
        <v>41324</v>
      </c>
      <c r="B752" s="54">
        <v>0.46246527777777779</v>
      </c>
      <c r="C752" s="13">
        <v>1296</v>
      </c>
      <c r="D752" s="13">
        <v>0.84499999999999997</v>
      </c>
      <c r="E752" s="13">
        <v>14.01</v>
      </c>
      <c r="F752" s="13">
        <v>8.11</v>
      </c>
      <c r="G752" s="13">
        <v>2.9</v>
      </c>
      <c r="K752" s="56">
        <v>1112</v>
      </c>
      <c r="AM752" s="28"/>
    </row>
    <row r="753" spans="1:39" x14ac:dyDescent="0.3">
      <c r="A753" s="48">
        <v>41326</v>
      </c>
      <c r="B753" s="26">
        <v>0.46248842592592593</v>
      </c>
      <c r="C753" s="13">
        <v>1224</v>
      </c>
      <c r="D753" s="13">
        <v>0.79300000000000004</v>
      </c>
      <c r="E753" s="13">
        <v>14.88</v>
      </c>
      <c r="F753" s="13">
        <v>8.14</v>
      </c>
      <c r="G753" s="13">
        <v>0.7</v>
      </c>
      <c r="K753" s="56">
        <v>74</v>
      </c>
      <c r="AM753" s="28"/>
    </row>
    <row r="754" spans="1:39" x14ac:dyDescent="0.3">
      <c r="A754" s="48">
        <v>41332</v>
      </c>
      <c r="B754" s="26">
        <v>0.47221064814814812</v>
      </c>
      <c r="C754" s="13">
        <v>1050</v>
      </c>
      <c r="D754" s="13">
        <v>0.6825</v>
      </c>
      <c r="E754" s="13">
        <v>12.82</v>
      </c>
      <c r="F754" s="13">
        <v>8.0500000000000007</v>
      </c>
      <c r="G754" s="13">
        <v>4.3</v>
      </c>
      <c r="K754" s="56">
        <v>4352</v>
      </c>
      <c r="L754" s="31">
        <f>AVERAGE(K750:K754)</f>
        <v>1349.8</v>
      </c>
      <c r="M754" s="38">
        <f>GEOMEAN(K750:K754)</f>
        <v>652.22233564781209</v>
      </c>
      <c r="N754" s="55" t="s">
        <v>495</v>
      </c>
      <c r="AM754" s="28"/>
    </row>
    <row r="755" spans="1:39" x14ac:dyDescent="0.3">
      <c r="A755" s="48">
        <v>41340</v>
      </c>
      <c r="B755" s="26">
        <v>0.45271990740740736</v>
      </c>
      <c r="C755" s="13">
        <v>3556</v>
      </c>
      <c r="D755" s="13">
        <v>2.3140000000000001</v>
      </c>
      <c r="E755" s="13">
        <v>14.28</v>
      </c>
      <c r="F755" s="13">
        <v>7.99</v>
      </c>
      <c r="G755" s="13">
        <v>2.4</v>
      </c>
      <c r="K755" s="56">
        <v>4884</v>
      </c>
      <c r="AM755" s="28"/>
    </row>
    <row r="756" spans="1:39" x14ac:dyDescent="0.3">
      <c r="A756" s="48">
        <v>41345</v>
      </c>
      <c r="B756" s="26">
        <v>0.44695601851851857</v>
      </c>
      <c r="C756" s="13">
        <v>1453</v>
      </c>
      <c r="D756" s="13">
        <v>0.9425</v>
      </c>
      <c r="E756" s="13">
        <v>12.76</v>
      </c>
      <c r="F756" s="13">
        <v>8.09</v>
      </c>
      <c r="G756" s="13">
        <v>5.0999999999999996</v>
      </c>
      <c r="K756" s="56">
        <v>496</v>
      </c>
      <c r="O756" s="28" t="s">
        <v>321</v>
      </c>
      <c r="P756" s="28">
        <v>67.400000000000006</v>
      </c>
      <c r="Q756" s="28" t="s">
        <v>321</v>
      </c>
      <c r="R756" s="28" t="s">
        <v>321</v>
      </c>
      <c r="S756" s="28" t="s">
        <v>321</v>
      </c>
      <c r="T756" s="28" t="s">
        <v>321</v>
      </c>
      <c r="U756" s="28" t="s">
        <v>321</v>
      </c>
      <c r="V756" s="28">
        <v>1.4</v>
      </c>
      <c r="W756" s="28">
        <v>13.3</v>
      </c>
      <c r="X756" s="28">
        <v>655</v>
      </c>
      <c r="Y756" s="28" t="s">
        <v>321</v>
      </c>
      <c r="Z756" s="28">
        <v>2.1</v>
      </c>
      <c r="AA756" s="28" t="s">
        <v>321</v>
      </c>
      <c r="AB756" s="28">
        <v>125</v>
      </c>
      <c r="AC756" s="28" t="s">
        <v>321</v>
      </c>
      <c r="AD756" s="28">
        <v>265</v>
      </c>
      <c r="AE756" s="28" t="s">
        <v>321</v>
      </c>
      <c r="AM756" s="28"/>
    </row>
    <row r="757" spans="1:39" x14ac:dyDescent="0.3">
      <c r="A757" s="48">
        <v>41347</v>
      </c>
      <c r="B757" s="26">
        <v>0.47266203703703707</v>
      </c>
      <c r="C757" s="13">
        <v>1472</v>
      </c>
      <c r="D757" s="13">
        <v>0.95550000000000002</v>
      </c>
      <c r="E757" s="13">
        <v>15.43</v>
      </c>
      <c r="F757" s="13">
        <v>8.1</v>
      </c>
      <c r="G757" s="13">
        <v>2.2000000000000002</v>
      </c>
      <c r="K757" s="56">
        <v>663</v>
      </c>
      <c r="AM757" s="28"/>
    </row>
    <row r="758" spans="1:39" x14ac:dyDescent="0.3">
      <c r="A758" s="48">
        <v>41353</v>
      </c>
      <c r="B758" s="26">
        <v>0.4264236111111111</v>
      </c>
      <c r="C758" s="13">
        <v>1278</v>
      </c>
      <c r="D758" s="13">
        <v>0.83199999999999996</v>
      </c>
      <c r="E758" s="13">
        <v>13.59</v>
      </c>
      <c r="F758" s="13">
        <v>8.17</v>
      </c>
      <c r="G758" s="13">
        <v>2.6</v>
      </c>
      <c r="K758" s="56">
        <v>336</v>
      </c>
      <c r="AM758" s="28"/>
    </row>
    <row r="759" spans="1:39" x14ac:dyDescent="0.3">
      <c r="A759" s="48">
        <v>41361</v>
      </c>
      <c r="B759" s="26">
        <v>0.46336805555555555</v>
      </c>
      <c r="C759" s="13">
        <v>1943</v>
      </c>
      <c r="D759" s="13">
        <v>1.2609999999999999</v>
      </c>
      <c r="E759" s="13">
        <v>15.13</v>
      </c>
      <c r="F759" s="13">
        <v>8.1199999999999992</v>
      </c>
      <c r="G759" s="13">
        <v>3.8</v>
      </c>
      <c r="K759" s="56">
        <v>199</v>
      </c>
      <c r="L759" s="31">
        <f>AVERAGE(K755:K759)</f>
        <v>1315.6</v>
      </c>
      <c r="M759" s="38">
        <f>GEOMEAN(K755:K759)</f>
        <v>640.01866972004927</v>
      </c>
      <c r="N759" s="55" t="s">
        <v>496</v>
      </c>
      <c r="AM759" s="28"/>
    </row>
    <row r="760" spans="1:39" x14ac:dyDescent="0.3">
      <c r="A760" s="48">
        <v>41366</v>
      </c>
      <c r="B760" s="26">
        <v>0.4305208333333333</v>
      </c>
      <c r="C760" s="13">
        <v>1420</v>
      </c>
      <c r="D760" s="13">
        <v>0.92300000000000004</v>
      </c>
      <c r="E760" s="13">
        <v>13.06</v>
      </c>
      <c r="F760" s="13">
        <v>8.18</v>
      </c>
      <c r="G760" s="13">
        <v>5.6</v>
      </c>
      <c r="K760" s="56">
        <v>148</v>
      </c>
      <c r="AM760" s="28"/>
    </row>
    <row r="761" spans="1:39" x14ac:dyDescent="0.3">
      <c r="A761" s="48">
        <v>41373</v>
      </c>
      <c r="B761" s="26">
        <v>0.45421296296296299</v>
      </c>
      <c r="C761" s="13">
        <v>1343</v>
      </c>
      <c r="D761" s="13">
        <v>0.871</v>
      </c>
      <c r="E761" s="13">
        <v>9.8800000000000008</v>
      </c>
      <c r="F761" s="13">
        <v>8.1300000000000008</v>
      </c>
      <c r="G761" s="13">
        <v>15</v>
      </c>
      <c r="K761" s="56">
        <v>318</v>
      </c>
      <c r="AM761" s="28"/>
    </row>
    <row r="762" spans="1:39" x14ac:dyDescent="0.3">
      <c r="A762" s="48">
        <v>41382</v>
      </c>
      <c r="B762" s="54">
        <v>0.46487268518518521</v>
      </c>
      <c r="C762" s="13">
        <v>967</v>
      </c>
      <c r="D762" s="13">
        <v>0.63049999999999995</v>
      </c>
      <c r="E762" s="13">
        <v>9.84</v>
      </c>
      <c r="F762" s="13">
        <v>8.16</v>
      </c>
      <c r="G762" s="13">
        <v>15.4</v>
      </c>
      <c r="K762" s="56">
        <v>2755</v>
      </c>
      <c r="AM762" s="28"/>
    </row>
    <row r="763" spans="1:39" x14ac:dyDescent="0.3">
      <c r="A763" s="48">
        <v>41386</v>
      </c>
      <c r="B763" s="26">
        <v>0.46457175925925925</v>
      </c>
      <c r="C763" s="13">
        <v>1009</v>
      </c>
      <c r="D763" s="13">
        <v>0.65649999999999997</v>
      </c>
      <c r="E763" s="13">
        <v>11.62</v>
      </c>
      <c r="F763" s="13">
        <v>8.19</v>
      </c>
      <c r="G763" s="13">
        <v>10.1</v>
      </c>
      <c r="K763" s="56">
        <v>1500</v>
      </c>
      <c r="AM763" s="28"/>
    </row>
    <row r="764" spans="1:39" x14ac:dyDescent="0.3">
      <c r="A764" s="48">
        <v>41389</v>
      </c>
      <c r="B764" s="26">
        <v>0.45437499999999997</v>
      </c>
      <c r="C764" s="13">
        <v>850</v>
      </c>
      <c r="D764" s="13">
        <v>0.55249999999999999</v>
      </c>
      <c r="E764" s="13">
        <v>12.09</v>
      </c>
      <c r="F764" s="13">
        <v>8.0399999999999991</v>
      </c>
      <c r="G764" s="13">
        <v>9.5</v>
      </c>
      <c r="K764" s="56">
        <v>4884</v>
      </c>
      <c r="L764" s="31">
        <f>AVERAGE(K760:K764)</f>
        <v>1921</v>
      </c>
      <c r="M764" s="38">
        <f>GEOMEAN(K760:K764)</f>
        <v>989.77269928992564</v>
      </c>
      <c r="N764" s="55" t="s">
        <v>497</v>
      </c>
      <c r="AM764" s="28"/>
    </row>
    <row r="765" spans="1:39" x14ac:dyDescent="0.3">
      <c r="A765" s="48">
        <v>41400</v>
      </c>
      <c r="B765" s="26">
        <v>0.4645023148148148</v>
      </c>
      <c r="C765" s="13">
        <v>1126</v>
      </c>
      <c r="D765" s="13">
        <v>0.73450000000000004</v>
      </c>
      <c r="E765" s="13">
        <v>10.36</v>
      </c>
      <c r="F765" s="13">
        <v>8.16</v>
      </c>
      <c r="G765" s="13">
        <v>14.3</v>
      </c>
      <c r="K765" s="56">
        <v>985</v>
      </c>
      <c r="AM765" s="28"/>
    </row>
    <row r="766" spans="1:39" x14ac:dyDescent="0.3">
      <c r="A766" s="48">
        <v>41403</v>
      </c>
      <c r="B766" s="26">
        <v>0.4569212962962963</v>
      </c>
      <c r="C766" s="13">
        <v>1116</v>
      </c>
      <c r="D766" s="13">
        <v>0.72799999999999998</v>
      </c>
      <c r="E766" s="13">
        <v>9.56</v>
      </c>
      <c r="F766" s="13">
        <v>8.16</v>
      </c>
      <c r="G766" s="13">
        <v>17.5</v>
      </c>
      <c r="K766" s="56">
        <v>240</v>
      </c>
      <c r="AM766" s="28"/>
    </row>
    <row r="767" spans="1:39" x14ac:dyDescent="0.3">
      <c r="A767" s="48">
        <v>41409</v>
      </c>
      <c r="B767" s="26">
        <v>0.44907407407407413</v>
      </c>
      <c r="C767" s="13">
        <v>1131</v>
      </c>
      <c r="D767" s="13">
        <v>0.73450000000000004</v>
      </c>
      <c r="E767" s="13">
        <v>8.86</v>
      </c>
      <c r="F767" s="13">
        <v>8.1199999999999992</v>
      </c>
      <c r="G767" s="13">
        <v>18.100000000000001</v>
      </c>
      <c r="K767" s="56">
        <v>399</v>
      </c>
      <c r="AM767" s="28"/>
    </row>
    <row r="768" spans="1:39" x14ac:dyDescent="0.3">
      <c r="A768" s="48">
        <v>41417</v>
      </c>
      <c r="B768" s="26">
        <v>0.43513888888888891</v>
      </c>
      <c r="C768" s="13">
        <v>687</v>
      </c>
      <c r="D768" s="13">
        <v>0.44850000000000001</v>
      </c>
      <c r="E768" s="13">
        <v>6.58</v>
      </c>
      <c r="F768" s="13">
        <v>7.84</v>
      </c>
      <c r="G768" s="13">
        <v>18.100000000000001</v>
      </c>
      <c r="K768" s="56">
        <v>15531</v>
      </c>
      <c r="AM768" s="28"/>
    </row>
    <row r="769" spans="1:39" x14ac:dyDescent="0.3">
      <c r="A769" s="48">
        <v>41423</v>
      </c>
      <c r="B769" s="26">
        <v>0.46458333333333335</v>
      </c>
      <c r="C769" s="13">
        <v>897</v>
      </c>
      <c r="D769" s="13">
        <v>0.58499999999999996</v>
      </c>
      <c r="E769" s="13">
        <v>6.62</v>
      </c>
      <c r="F769" s="13">
        <v>7.98</v>
      </c>
      <c r="G769" s="13">
        <v>20</v>
      </c>
      <c r="K769" s="56">
        <v>1565</v>
      </c>
      <c r="L769" s="31">
        <f>AVERAGE(K765:K769)</f>
        <v>3744</v>
      </c>
      <c r="M769" s="38">
        <f>GEOMEAN(K765:K769)</f>
        <v>1180.5022682905187</v>
      </c>
      <c r="N769" s="55" t="s">
        <v>498</v>
      </c>
      <c r="AM769" s="28"/>
    </row>
    <row r="770" spans="1:39" x14ac:dyDescent="0.3">
      <c r="A770" s="48">
        <v>41430</v>
      </c>
      <c r="B770" s="26">
        <v>0.47393518518518518</v>
      </c>
      <c r="C770" s="13">
        <v>999</v>
      </c>
      <c r="D770" s="13">
        <v>0.65</v>
      </c>
      <c r="E770" s="13">
        <v>7.89</v>
      </c>
      <c r="F770" s="13">
        <v>8.1300000000000008</v>
      </c>
      <c r="G770" s="13">
        <v>17.600000000000001</v>
      </c>
      <c r="K770" s="56">
        <v>583</v>
      </c>
      <c r="AM770" s="28"/>
    </row>
    <row r="771" spans="1:39" x14ac:dyDescent="0.3">
      <c r="A771" s="48">
        <v>41435</v>
      </c>
      <c r="B771" s="26">
        <v>0.42368055555555556</v>
      </c>
      <c r="C771" s="13">
        <v>1013</v>
      </c>
      <c r="D771" s="13">
        <v>0.65649999999999997</v>
      </c>
      <c r="E771" s="13">
        <v>7.08</v>
      </c>
      <c r="F771" s="13">
        <v>7.89</v>
      </c>
      <c r="G771" s="13">
        <v>19.8</v>
      </c>
      <c r="K771" s="51">
        <v>24192</v>
      </c>
      <c r="AE771" s="29"/>
      <c r="AF771" s="29"/>
      <c r="AM771" s="28"/>
    </row>
    <row r="772" spans="1:39" x14ac:dyDescent="0.3">
      <c r="A772" s="48">
        <v>41437</v>
      </c>
      <c r="B772" s="26">
        <v>0.45780092592592592</v>
      </c>
      <c r="C772" s="13">
        <v>1030</v>
      </c>
      <c r="D772" s="13">
        <v>0.66949999999999998</v>
      </c>
      <c r="E772" s="13">
        <v>7.72</v>
      </c>
      <c r="F772" s="13">
        <v>8.1</v>
      </c>
      <c r="G772" s="13">
        <v>22</v>
      </c>
      <c r="K772" s="56">
        <v>1483</v>
      </c>
      <c r="AM772" s="28"/>
    </row>
    <row r="773" spans="1:39" x14ac:dyDescent="0.3">
      <c r="A773" s="48">
        <v>41444</v>
      </c>
      <c r="B773" s="30">
        <v>0.44804398148148145</v>
      </c>
      <c r="C773" s="13">
        <v>1017</v>
      </c>
      <c r="D773" s="13">
        <v>0.66300000000000003</v>
      </c>
      <c r="E773" s="13">
        <v>6.36</v>
      </c>
      <c r="F773" s="13">
        <v>8.34</v>
      </c>
      <c r="G773" s="13">
        <v>20.399999999999999</v>
      </c>
      <c r="K773" s="56">
        <v>410</v>
      </c>
      <c r="AM773" s="28"/>
    </row>
    <row r="774" spans="1:39" x14ac:dyDescent="0.3">
      <c r="A774" s="48">
        <v>41452</v>
      </c>
      <c r="B774" s="26">
        <v>0.42749999999999999</v>
      </c>
      <c r="C774" s="13">
        <v>1001</v>
      </c>
      <c r="D774" s="13">
        <v>0.65</v>
      </c>
      <c r="E774" s="13">
        <v>6.75</v>
      </c>
      <c r="F774" s="13">
        <v>8.31</v>
      </c>
      <c r="G774" s="13">
        <v>22.4</v>
      </c>
      <c r="K774" s="56">
        <v>389</v>
      </c>
      <c r="L774" s="31">
        <f>AVERAGE(K770:K774)</f>
        <v>5411.4</v>
      </c>
      <c r="M774" s="38">
        <f>GEOMEAN(K770:K774)</f>
        <v>1272.4566259634823</v>
      </c>
      <c r="N774" s="55" t="s">
        <v>499</v>
      </c>
      <c r="AM774" s="28"/>
    </row>
    <row r="775" spans="1:39" x14ac:dyDescent="0.3">
      <c r="A775" s="48">
        <v>41457</v>
      </c>
      <c r="B775" s="26">
        <v>0.44760416666666664</v>
      </c>
      <c r="C775" s="13">
        <v>411.5</v>
      </c>
      <c r="D775" s="13">
        <v>0.26779999999999998</v>
      </c>
      <c r="E775" s="13">
        <v>6.84</v>
      </c>
      <c r="F775" s="13">
        <v>7.99</v>
      </c>
      <c r="G775" s="13">
        <v>18.8</v>
      </c>
      <c r="K775" s="56">
        <v>15531</v>
      </c>
      <c r="O775" s="28" t="s">
        <v>321</v>
      </c>
      <c r="P775" s="28">
        <v>31.6</v>
      </c>
      <c r="Q775" s="28" t="s">
        <v>321</v>
      </c>
      <c r="R775" s="28" t="s">
        <v>321</v>
      </c>
      <c r="S775" s="28">
        <v>145</v>
      </c>
      <c r="T775" s="28">
        <v>8.6999999999999993</v>
      </c>
      <c r="U775" s="28" t="s">
        <v>321</v>
      </c>
      <c r="V775" s="28" t="s">
        <v>321</v>
      </c>
      <c r="W775" s="28" t="s">
        <v>321</v>
      </c>
      <c r="X775" s="28">
        <v>57.7</v>
      </c>
      <c r="Y775" s="28" t="s">
        <v>321</v>
      </c>
      <c r="Z775" s="28">
        <v>0.68</v>
      </c>
      <c r="AA775" s="28" t="s">
        <v>321</v>
      </c>
      <c r="AB775" s="28">
        <v>23.4</v>
      </c>
      <c r="AC775" s="28" t="s">
        <v>321</v>
      </c>
      <c r="AD775" s="28">
        <v>110</v>
      </c>
      <c r="AE775" s="28" t="s">
        <v>321</v>
      </c>
      <c r="AG775" s="28">
        <v>348</v>
      </c>
      <c r="AM775" s="28">
        <v>35.9</v>
      </c>
    </row>
    <row r="776" spans="1:39" x14ac:dyDescent="0.3">
      <c r="A776" s="48">
        <v>41463</v>
      </c>
      <c r="B776" s="26">
        <v>0.46656249999999999</v>
      </c>
      <c r="C776" s="13">
        <v>888</v>
      </c>
      <c r="D776" s="13">
        <v>0.57850000000000001</v>
      </c>
      <c r="E776" s="13">
        <v>6.26</v>
      </c>
      <c r="F776" s="13">
        <v>8.02</v>
      </c>
      <c r="G776" s="13">
        <v>22.3</v>
      </c>
      <c r="K776" s="56">
        <v>771</v>
      </c>
      <c r="AG776" s="28"/>
      <c r="AM776" s="28"/>
    </row>
    <row r="777" spans="1:39" x14ac:dyDescent="0.3">
      <c r="A777" s="48">
        <v>41470</v>
      </c>
      <c r="B777" s="26">
        <v>0.44697916666666665</v>
      </c>
      <c r="C777" s="13">
        <v>1050</v>
      </c>
      <c r="D777" s="13">
        <v>0.6825</v>
      </c>
      <c r="E777" s="13">
        <v>7.84</v>
      </c>
      <c r="F777" s="13">
        <v>8.16</v>
      </c>
      <c r="G777" s="13">
        <v>23.7</v>
      </c>
      <c r="K777" s="56">
        <v>413</v>
      </c>
      <c r="AG777" s="28"/>
      <c r="AM777" s="28"/>
    </row>
    <row r="778" spans="1:39" x14ac:dyDescent="0.3">
      <c r="A778" s="48">
        <v>41473</v>
      </c>
      <c r="B778" s="26">
        <v>0.44582175925925926</v>
      </c>
      <c r="C778" s="13">
        <v>1056</v>
      </c>
      <c r="D778" s="13">
        <v>0.68899999999999995</v>
      </c>
      <c r="E778" s="13">
        <v>5.78</v>
      </c>
      <c r="F778" s="13">
        <v>8.26</v>
      </c>
      <c r="G778" s="13">
        <v>24.7</v>
      </c>
      <c r="K778" s="56">
        <v>1017</v>
      </c>
      <c r="AG778" s="28"/>
      <c r="AM778" s="28"/>
    </row>
    <row r="779" spans="1:39" x14ac:dyDescent="0.3">
      <c r="A779" s="48">
        <v>41486</v>
      </c>
      <c r="B779" s="26">
        <v>0.46571759259259254</v>
      </c>
      <c r="C779" s="13">
        <v>916</v>
      </c>
      <c r="D779" s="13">
        <v>0.59799999999999998</v>
      </c>
      <c r="E779" s="13">
        <v>6.02</v>
      </c>
      <c r="F779" s="13">
        <v>7.9</v>
      </c>
      <c r="G779" s="13">
        <v>19.5</v>
      </c>
      <c r="K779" s="56">
        <v>1439</v>
      </c>
      <c r="L779" s="31">
        <f>AVERAGE(K775:K779)</f>
        <v>3834.2</v>
      </c>
      <c r="M779" s="38">
        <f>GEOMEAN(K775:K779)</f>
        <v>1485.6520934291352</v>
      </c>
      <c r="N779" s="55" t="s">
        <v>501</v>
      </c>
      <c r="AG779" s="28"/>
      <c r="AM779" s="28"/>
    </row>
    <row r="780" spans="1:39" x14ac:dyDescent="0.3">
      <c r="A780" s="48">
        <v>41498</v>
      </c>
      <c r="B780" s="26">
        <v>0.46310185185185188</v>
      </c>
      <c r="C780" s="13">
        <v>884</v>
      </c>
      <c r="D780" s="13">
        <v>0.57199999999999995</v>
      </c>
      <c r="E780" s="13">
        <v>5.6</v>
      </c>
      <c r="F780" s="13">
        <v>7.96</v>
      </c>
      <c r="G780" s="13">
        <v>22.3</v>
      </c>
      <c r="K780" s="56">
        <v>243</v>
      </c>
      <c r="AG780" s="28"/>
      <c r="AM780" s="28"/>
    </row>
    <row r="781" spans="1:39" x14ac:dyDescent="0.3">
      <c r="A781" s="48">
        <v>41501</v>
      </c>
      <c r="B781" s="54">
        <v>0.45179398148148148</v>
      </c>
      <c r="C781" s="13">
        <v>983</v>
      </c>
      <c r="D781" s="13">
        <v>0.63700000000000001</v>
      </c>
      <c r="E781" s="13">
        <v>7.47</v>
      </c>
      <c r="F781" s="13">
        <v>8.19</v>
      </c>
      <c r="G781" s="13">
        <v>17.2</v>
      </c>
      <c r="K781" s="56">
        <v>148</v>
      </c>
      <c r="AG781" s="28"/>
      <c r="AM781" s="28"/>
    </row>
    <row r="782" spans="1:39" x14ac:dyDescent="0.3">
      <c r="A782" s="48">
        <v>41507</v>
      </c>
      <c r="B782" s="26">
        <v>0.45788194444444441</v>
      </c>
      <c r="C782" s="13">
        <v>1011</v>
      </c>
      <c r="D782" s="13">
        <v>0.65649999999999997</v>
      </c>
      <c r="E782" s="13">
        <v>4.6399999999999997</v>
      </c>
      <c r="F782" s="13">
        <v>7.92</v>
      </c>
      <c r="G782" s="13">
        <v>21.8</v>
      </c>
      <c r="K782" s="56">
        <v>189</v>
      </c>
      <c r="AG782" s="28"/>
      <c r="AM782" s="28"/>
    </row>
    <row r="783" spans="1:39" x14ac:dyDescent="0.3">
      <c r="A783" s="48">
        <v>41512</v>
      </c>
      <c r="B783" s="26">
        <v>0.43774305555555554</v>
      </c>
      <c r="C783" s="13">
        <v>1007</v>
      </c>
      <c r="D783" s="13">
        <v>0.65649999999999997</v>
      </c>
      <c r="E783" s="13">
        <v>5.79</v>
      </c>
      <c r="F783" s="13">
        <v>8.02</v>
      </c>
      <c r="G783" s="13">
        <v>21.4</v>
      </c>
      <c r="K783" s="56">
        <v>323</v>
      </c>
      <c r="AG783" s="28"/>
      <c r="AM783" s="28"/>
    </row>
    <row r="784" spans="1:39" x14ac:dyDescent="0.3">
      <c r="A784" s="48">
        <v>41515</v>
      </c>
      <c r="B784" s="26">
        <v>0.44415509259259256</v>
      </c>
      <c r="C784" s="13">
        <v>1035</v>
      </c>
      <c r="D784" s="13">
        <v>0.66949999999999998</v>
      </c>
      <c r="E784" s="13">
        <v>4.6900000000000004</v>
      </c>
      <c r="F784" s="13">
        <v>8.1</v>
      </c>
      <c r="G784" s="13">
        <v>23.7</v>
      </c>
      <c r="K784" s="56">
        <v>108</v>
      </c>
      <c r="L784" s="31">
        <f>AVERAGE(K780:K784)</f>
        <v>202.2</v>
      </c>
      <c r="M784" s="38">
        <f>GEOMEAN(K780:K784)</f>
        <v>188.36109835426191</v>
      </c>
      <c r="N784" s="55" t="s">
        <v>502</v>
      </c>
      <c r="AG784" s="28"/>
      <c r="AM784" s="28"/>
    </row>
    <row r="785" spans="1:39" x14ac:dyDescent="0.3">
      <c r="A785" s="48">
        <v>41527</v>
      </c>
      <c r="B785" s="26">
        <v>0.41987268518518522</v>
      </c>
      <c r="C785" s="13">
        <v>553</v>
      </c>
      <c r="D785" s="13">
        <v>0.35749999999999998</v>
      </c>
      <c r="E785" s="13">
        <v>5.03</v>
      </c>
      <c r="F785" s="13">
        <v>7.9</v>
      </c>
      <c r="G785" s="13">
        <v>24.2</v>
      </c>
      <c r="K785" s="56">
        <v>187</v>
      </c>
      <c r="AG785" s="28"/>
      <c r="AM785" s="28"/>
    </row>
    <row r="786" spans="1:39" x14ac:dyDescent="0.3">
      <c r="A786" s="48">
        <v>41529</v>
      </c>
      <c r="B786" s="26">
        <v>0.44778935185185187</v>
      </c>
      <c r="C786" s="13">
        <v>576</v>
      </c>
      <c r="D786" s="13">
        <v>0.377</v>
      </c>
      <c r="E786" s="13">
        <v>3.61</v>
      </c>
      <c r="F786" s="13">
        <v>7.63</v>
      </c>
      <c r="G786" s="13">
        <v>23.5</v>
      </c>
      <c r="K786" s="51">
        <v>24192</v>
      </c>
      <c r="AG786" s="28"/>
      <c r="AM786" s="28"/>
    </row>
    <row r="787" spans="1:39" x14ac:dyDescent="0.3">
      <c r="A787" s="48">
        <v>41533</v>
      </c>
      <c r="B787" s="26">
        <v>0.4125462962962963</v>
      </c>
      <c r="C787" s="13">
        <v>796</v>
      </c>
      <c r="D787" s="13">
        <v>0.52</v>
      </c>
      <c r="E787" s="13">
        <v>6.44</v>
      </c>
      <c r="F787" s="13">
        <v>7.72</v>
      </c>
      <c r="G787" s="13">
        <v>17</v>
      </c>
      <c r="K787" s="56">
        <v>435</v>
      </c>
      <c r="AG787" s="28"/>
      <c r="AM787" s="28"/>
    </row>
    <row r="788" spans="1:39" x14ac:dyDescent="0.3">
      <c r="A788" s="48">
        <v>41540</v>
      </c>
      <c r="B788" s="26">
        <v>0.49049768518518522</v>
      </c>
      <c r="C788" s="13">
        <v>557</v>
      </c>
      <c r="D788" s="13">
        <v>0.36199999999999999</v>
      </c>
      <c r="E788" s="13">
        <v>8.82</v>
      </c>
      <c r="F788" s="13">
        <v>8.1</v>
      </c>
      <c r="G788" s="13">
        <v>15.4</v>
      </c>
      <c r="K788" s="56">
        <v>240</v>
      </c>
      <c r="AG788" s="28"/>
      <c r="AM788" s="28"/>
    </row>
    <row r="789" spans="1:39" x14ac:dyDescent="0.3">
      <c r="A789" s="48">
        <v>41543</v>
      </c>
      <c r="B789" s="26">
        <v>0.44611111111111112</v>
      </c>
      <c r="C789" s="13">
        <v>771</v>
      </c>
      <c r="D789" s="13">
        <v>0.50049999999999994</v>
      </c>
      <c r="E789" s="13">
        <v>6.03</v>
      </c>
      <c r="F789" s="13">
        <v>7.81</v>
      </c>
      <c r="G789" s="13">
        <v>16.2</v>
      </c>
      <c r="K789" s="56">
        <v>295</v>
      </c>
      <c r="L789" s="31">
        <f>AVERAGE(K785:K789)</f>
        <v>5069.8</v>
      </c>
      <c r="M789" s="38">
        <f>GEOMEAN(K785:K789)</f>
        <v>674.22861265793131</v>
      </c>
      <c r="N789" s="55" t="s">
        <v>503</v>
      </c>
      <c r="AG789" s="28"/>
      <c r="AM789" s="28"/>
    </row>
    <row r="790" spans="1:39" x14ac:dyDescent="0.3">
      <c r="A790" s="48">
        <v>41555</v>
      </c>
      <c r="B790" s="26">
        <v>0.47449074074074077</v>
      </c>
      <c r="C790" s="13">
        <v>615</v>
      </c>
      <c r="D790" s="13">
        <v>0.39979999999999999</v>
      </c>
      <c r="E790" s="13">
        <v>11.39</v>
      </c>
      <c r="F790" s="13">
        <v>8.16</v>
      </c>
      <c r="G790" s="13">
        <v>14.4</v>
      </c>
      <c r="K790" s="56">
        <v>2098</v>
      </c>
      <c r="O790" s="28" t="s">
        <v>321</v>
      </c>
      <c r="P790" s="28">
        <v>42.9</v>
      </c>
      <c r="Q790" s="28" t="s">
        <v>321</v>
      </c>
      <c r="R790" s="28" t="s">
        <v>321</v>
      </c>
      <c r="S790" s="28" t="s">
        <v>321</v>
      </c>
      <c r="T790" s="28" t="s">
        <v>321</v>
      </c>
      <c r="U790" s="28" t="s">
        <v>321</v>
      </c>
      <c r="V790" s="28" t="s">
        <v>321</v>
      </c>
      <c r="W790" s="28" t="s">
        <v>321</v>
      </c>
      <c r="X790" s="28">
        <v>82.5</v>
      </c>
      <c r="Y790" s="28" t="s">
        <v>321</v>
      </c>
      <c r="Z790" s="28">
        <v>0.84</v>
      </c>
      <c r="AA790" s="28" t="s">
        <v>321</v>
      </c>
      <c r="AB790" s="28">
        <v>6.94</v>
      </c>
      <c r="AC790" s="28" t="s">
        <v>112</v>
      </c>
      <c r="AD790" s="28">
        <v>174</v>
      </c>
      <c r="AE790" s="28" t="s">
        <v>321</v>
      </c>
      <c r="AG790" s="28">
        <v>227</v>
      </c>
      <c r="AM790" s="28">
        <v>19.8</v>
      </c>
    </row>
    <row r="791" spans="1:39" x14ac:dyDescent="0.3">
      <c r="A791" s="48">
        <v>41564</v>
      </c>
      <c r="B791" s="26">
        <v>0.4528240740740741</v>
      </c>
      <c r="C791" s="13">
        <v>949</v>
      </c>
      <c r="D791" s="13">
        <v>0.61750000000000005</v>
      </c>
      <c r="E791" s="13">
        <v>7.31</v>
      </c>
      <c r="F791" s="13">
        <v>8.19</v>
      </c>
      <c r="G791" s="13">
        <v>12.1</v>
      </c>
      <c r="K791" s="56">
        <v>41</v>
      </c>
      <c r="AG791" s="28"/>
      <c r="AM791" s="28"/>
    </row>
    <row r="792" spans="1:39" x14ac:dyDescent="0.3">
      <c r="A792" s="48">
        <v>41568</v>
      </c>
      <c r="B792" s="26">
        <v>0.46975694444444444</v>
      </c>
      <c r="C792" s="13">
        <v>866</v>
      </c>
      <c r="D792" s="13">
        <v>0.5655</v>
      </c>
      <c r="E792" s="13">
        <v>11.12</v>
      </c>
      <c r="F792" s="13">
        <v>8.23</v>
      </c>
      <c r="G792" s="13">
        <v>11.4</v>
      </c>
      <c r="K792" s="56">
        <v>122</v>
      </c>
      <c r="AG792" s="28"/>
      <c r="AM792" s="28"/>
    </row>
    <row r="793" spans="1:39" x14ac:dyDescent="0.3">
      <c r="A793" s="48">
        <v>41571</v>
      </c>
      <c r="B793" s="26">
        <v>0.4227083333333333</v>
      </c>
      <c r="C793" s="13">
        <v>785</v>
      </c>
      <c r="D793" s="13">
        <v>0.50700000000000001</v>
      </c>
      <c r="E793" s="13">
        <v>9.93</v>
      </c>
      <c r="F793" s="13">
        <v>8.09</v>
      </c>
      <c r="G793" s="13">
        <v>7.4</v>
      </c>
      <c r="K793" s="56">
        <v>435</v>
      </c>
      <c r="AG793" s="28"/>
      <c r="AM793" s="28"/>
    </row>
    <row r="794" spans="1:39" x14ac:dyDescent="0.3">
      <c r="A794" s="48">
        <v>41575</v>
      </c>
      <c r="B794" s="26">
        <v>0.44450231481481484</v>
      </c>
      <c r="C794" s="13">
        <v>793</v>
      </c>
      <c r="D794" s="13">
        <v>0.51349999999999996</v>
      </c>
      <c r="E794" s="13">
        <v>10.44</v>
      </c>
      <c r="F794" s="13">
        <v>8.15</v>
      </c>
      <c r="G794" s="13">
        <v>6.8</v>
      </c>
      <c r="K794" s="56">
        <v>41</v>
      </c>
      <c r="L794" s="31">
        <f>AVERAGE(K790:K794)</f>
        <v>547.4</v>
      </c>
      <c r="M794" s="38">
        <f>GEOMEAN(K790:K794)</f>
        <v>179.65712974535739</v>
      </c>
      <c r="N794" s="55" t="s">
        <v>504</v>
      </c>
      <c r="AG794" s="28"/>
      <c r="AM794" s="28"/>
    </row>
    <row r="795" spans="1:39" x14ac:dyDescent="0.3">
      <c r="A795" s="48">
        <v>41582</v>
      </c>
      <c r="B795" s="26">
        <v>0.46740740740740744</v>
      </c>
      <c r="C795" s="13">
        <v>834</v>
      </c>
      <c r="D795" s="13">
        <v>0.53949999999999998</v>
      </c>
      <c r="E795" s="13">
        <v>10.57</v>
      </c>
      <c r="F795" s="13">
        <v>8.18</v>
      </c>
      <c r="G795" s="13">
        <v>9</v>
      </c>
      <c r="K795" s="56">
        <v>233</v>
      </c>
      <c r="AG795" s="28"/>
      <c r="AM795" s="28"/>
    </row>
    <row r="796" spans="1:39" x14ac:dyDescent="0.3">
      <c r="A796" s="48">
        <v>41584</v>
      </c>
      <c r="B796" s="54">
        <v>0.40236111111111111</v>
      </c>
      <c r="C796" s="13">
        <v>937</v>
      </c>
      <c r="D796" s="13">
        <v>0.61099999999999999</v>
      </c>
      <c r="E796" s="13">
        <v>10</v>
      </c>
      <c r="F796" s="13">
        <v>8.2200000000000006</v>
      </c>
      <c r="G796" s="13">
        <v>11.4</v>
      </c>
      <c r="K796" s="56">
        <v>109</v>
      </c>
      <c r="AG796" s="28"/>
      <c r="AM796" s="28"/>
    </row>
    <row r="797" spans="1:39" x14ac:dyDescent="0.3">
      <c r="A797" s="48">
        <v>41590</v>
      </c>
      <c r="B797" s="26">
        <v>0.47393518518518518</v>
      </c>
      <c r="C797" s="13">
        <v>918</v>
      </c>
      <c r="D797" s="13">
        <v>0.59799999999999998</v>
      </c>
      <c r="E797" s="13">
        <v>11.04</v>
      </c>
      <c r="F797" s="13">
        <v>8.15</v>
      </c>
      <c r="G797" s="13">
        <v>5.2</v>
      </c>
      <c r="K797" s="56">
        <v>108</v>
      </c>
      <c r="AG797" s="28"/>
      <c r="AM797" s="28"/>
    </row>
    <row r="798" spans="1:39" x14ac:dyDescent="0.3">
      <c r="A798" s="48">
        <v>41592</v>
      </c>
      <c r="B798" s="26">
        <v>0.44313657407407409</v>
      </c>
      <c r="C798" s="13">
        <v>992</v>
      </c>
      <c r="D798" s="13">
        <v>0.64349999999999996</v>
      </c>
      <c r="E798" s="13">
        <v>11.68</v>
      </c>
      <c r="F798" s="13">
        <v>8.08</v>
      </c>
      <c r="G798" s="13">
        <v>3.2</v>
      </c>
      <c r="K798" s="56">
        <v>96</v>
      </c>
      <c r="AG798" s="28"/>
      <c r="AM798" s="28"/>
    </row>
    <row r="799" spans="1:39" x14ac:dyDescent="0.3">
      <c r="A799" s="48">
        <v>41596</v>
      </c>
      <c r="B799" s="26">
        <v>0.44913194444444443</v>
      </c>
      <c r="C799" s="13">
        <v>496</v>
      </c>
      <c r="D799" s="13">
        <v>0.32240000000000002</v>
      </c>
      <c r="E799" s="13">
        <v>10.91</v>
      </c>
      <c r="F799" s="13">
        <v>8.06</v>
      </c>
      <c r="G799" s="13">
        <v>9.6999999999999993</v>
      </c>
      <c r="K799" s="56">
        <v>2851</v>
      </c>
      <c r="L799" s="31">
        <f>AVERAGE(K795:K799)</f>
        <v>679.4</v>
      </c>
      <c r="M799" s="38">
        <f>GEOMEAN(K795:K799)</f>
        <v>237.18920800993214</v>
      </c>
      <c r="N799" s="55" t="s">
        <v>505</v>
      </c>
      <c r="AG799" s="28"/>
      <c r="AM799" s="28"/>
    </row>
    <row r="800" spans="1:39" x14ac:dyDescent="0.3">
      <c r="A800" s="48">
        <v>41611</v>
      </c>
      <c r="B800" s="26">
        <v>0.48479166666666668</v>
      </c>
      <c r="C800" s="13">
        <v>1038</v>
      </c>
      <c r="D800" s="13">
        <v>0.67600000000000005</v>
      </c>
      <c r="E800" s="13">
        <v>12.2</v>
      </c>
      <c r="F800" s="13">
        <v>8.3699999999999992</v>
      </c>
      <c r="G800" s="13">
        <v>5.8</v>
      </c>
      <c r="K800" s="56">
        <v>292</v>
      </c>
      <c r="AG800" s="28"/>
      <c r="AM800" s="28"/>
    </row>
    <row r="801" spans="1:39" x14ac:dyDescent="0.3">
      <c r="A801" s="48">
        <v>41613</v>
      </c>
      <c r="B801" s="26">
        <v>0.46230324074074075</v>
      </c>
      <c r="C801" s="13">
        <v>1021</v>
      </c>
      <c r="D801" s="13">
        <v>0.66300000000000003</v>
      </c>
      <c r="E801" s="13">
        <v>11.53</v>
      </c>
      <c r="F801" s="13">
        <v>8.18</v>
      </c>
      <c r="G801" s="13">
        <v>7.9</v>
      </c>
      <c r="K801" s="56">
        <v>328</v>
      </c>
      <c r="AG801" s="28"/>
      <c r="AM801" s="28"/>
    </row>
    <row r="802" spans="1:39" x14ac:dyDescent="0.3">
      <c r="A802" s="48">
        <v>41620</v>
      </c>
      <c r="C802" s="13" t="s">
        <v>421</v>
      </c>
      <c r="AG802" s="28"/>
      <c r="AM802" s="28"/>
    </row>
    <row r="803" spans="1:39" x14ac:dyDescent="0.3">
      <c r="A803" s="48">
        <v>41624</v>
      </c>
      <c r="B803" s="26">
        <v>0.4488078703703704</v>
      </c>
      <c r="C803" s="13">
        <v>5349</v>
      </c>
      <c r="D803" s="13">
        <v>3.4775</v>
      </c>
      <c r="E803" s="13">
        <v>14.84</v>
      </c>
      <c r="F803" s="13">
        <v>7.82</v>
      </c>
      <c r="G803" s="13">
        <v>-0.1</v>
      </c>
      <c r="K803" s="56">
        <v>960</v>
      </c>
      <c r="AG803" s="28"/>
      <c r="AM803" s="28"/>
    </row>
    <row r="804" spans="1:39" x14ac:dyDescent="0.3">
      <c r="A804" s="48">
        <v>41627</v>
      </c>
      <c r="C804" s="13" t="s">
        <v>421</v>
      </c>
      <c r="L804" s="31">
        <f>AVERAGE(K800:K804)</f>
        <v>526.66666666666663</v>
      </c>
      <c r="M804" s="38">
        <f>GEOMEAN(K800:K804)</f>
        <v>451.34570014170089</v>
      </c>
      <c r="N804" s="55" t="s">
        <v>506</v>
      </c>
      <c r="AG804" s="28"/>
      <c r="AM804" s="28"/>
    </row>
    <row r="805" spans="1:39" x14ac:dyDescent="0.3">
      <c r="A805" s="48">
        <v>41652</v>
      </c>
      <c r="B805" s="26">
        <v>0.44087962962962962</v>
      </c>
      <c r="C805" s="13">
        <v>1201</v>
      </c>
      <c r="D805" s="13">
        <v>0.78</v>
      </c>
      <c r="E805" s="13">
        <v>15.76</v>
      </c>
      <c r="F805" s="13">
        <v>8.0399999999999991</v>
      </c>
      <c r="G805" s="13">
        <v>4</v>
      </c>
      <c r="K805" s="56">
        <v>839</v>
      </c>
      <c r="AG805" s="28"/>
      <c r="AM805" s="28"/>
    </row>
    <row r="806" spans="1:39" x14ac:dyDescent="0.3">
      <c r="A806" s="48">
        <v>41655</v>
      </c>
      <c r="C806" s="13" t="s">
        <v>720</v>
      </c>
      <c r="AG806" s="28"/>
      <c r="AM806" s="28"/>
    </row>
    <row r="807" spans="1:39" x14ac:dyDescent="0.3">
      <c r="A807" s="48">
        <v>41661</v>
      </c>
      <c r="C807" s="13" t="s">
        <v>421</v>
      </c>
      <c r="AG807" s="28"/>
      <c r="AM807" s="28"/>
    </row>
    <row r="808" spans="1:39" x14ac:dyDescent="0.3">
      <c r="A808" s="48">
        <v>41668</v>
      </c>
      <c r="B808" s="26">
        <v>0.42547453703703703</v>
      </c>
      <c r="C808" s="13">
        <v>2040</v>
      </c>
      <c r="D808" s="13">
        <v>1.3260000000000001</v>
      </c>
      <c r="E808" s="13">
        <v>13.38</v>
      </c>
      <c r="F808" s="13">
        <v>7.57</v>
      </c>
      <c r="G808" s="13">
        <v>-0.1</v>
      </c>
      <c r="K808" s="56">
        <v>1112</v>
      </c>
      <c r="AG808" s="28"/>
      <c r="AM808" s="28"/>
    </row>
    <row r="809" spans="1:39" x14ac:dyDescent="0.3">
      <c r="A809" s="48">
        <v>41669</v>
      </c>
      <c r="C809" s="13" t="s">
        <v>421</v>
      </c>
      <c r="L809" s="31">
        <f>AVERAGE(K805:K809)</f>
        <v>975.5</v>
      </c>
      <c r="M809" s="38">
        <f>GEOMEAN(K805:K809)</f>
        <v>965.90268660978472</v>
      </c>
      <c r="N809" s="55" t="s">
        <v>507</v>
      </c>
      <c r="AG809" s="28"/>
      <c r="AM809" s="28"/>
    </row>
    <row r="810" spans="1:39" x14ac:dyDescent="0.3">
      <c r="A810" s="48">
        <v>41676</v>
      </c>
      <c r="B810" s="26">
        <v>0.44473379629629628</v>
      </c>
      <c r="C810" s="13">
        <v>2265</v>
      </c>
      <c r="D810" s="13">
        <v>1.4690000000000001</v>
      </c>
      <c r="E810" s="13">
        <v>14.29</v>
      </c>
      <c r="F810" s="13">
        <v>8.07</v>
      </c>
      <c r="G810" s="13">
        <v>-0.1</v>
      </c>
      <c r="K810" s="13">
        <v>464</v>
      </c>
      <c r="AG810" s="28"/>
      <c r="AM810" s="28"/>
    </row>
    <row r="811" spans="1:39" x14ac:dyDescent="0.3">
      <c r="A811" s="48">
        <v>41682</v>
      </c>
      <c r="B811" s="28"/>
      <c r="C811" s="13" t="s">
        <v>421</v>
      </c>
      <c r="AG811" s="28"/>
      <c r="AM811" s="28"/>
    </row>
    <row r="812" spans="1:39" x14ac:dyDescent="0.3">
      <c r="A812" s="48">
        <v>41688</v>
      </c>
      <c r="B812" s="26">
        <v>0.45226851851851851</v>
      </c>
      <c r="C812" s="13">
        <v>4056</v>
      </c>
      <c r="D812" s="13">
        <v>2.6389999999999998</v>
      </c>
      <c r="E812" s="13">
        <v>15.64</v>
      </c>
      <c r="F812" s="13">
        <v>7.92</v>
      </c>
      <c r="G812" s="13">
        <v>0.7</v>
      </c>
      <c r="K812" s="56">
        <v>282</v>
      </c>
      <c r="AG812" s="28"/>
      <c r="AM812" s="28"/>
    </row>
    <row r="813" spans="1:39" x14ac:dyDescent="0.3">
      <c r="A813" s="48">
        <v>41690</v>
      </c>
      <c r="B813" s="26">
        <v>0.43986111111111109</v>
      </c>
      <c r="C813" s="13">
        <v>2011</v>
      </c>
      <c r="D813" s="13">
        <v>1.3065</v>
      </c>
      <c r="E813" s="13">
        <v>14.98</v>
      </c>
      <c r="F813" s="13">
        <v>7.9</v>
      </c>
      <c r="G813" s="13">
        <v>0.5</v>
      </c>
      <c r="K813" s="56">
        <v>2382</v>
      </c>
      <c r="AG813" s="28"/>
      <c r="AM813" s="28"/>
    </row>
    <row r="814" spans="1:39" x14ac:dyDescent="0.3">
      <c r="A814" s="48">
        <v>41696</v>
      </c>
      <c r="B814" s="26">
        <v>0.46940972222222221</v>
      </c>
      <c r="C814" s="13">
        <v>1558</v>
      </c>
      <c r="D814" s="13">
        <v>1.014</v>
      </c>
      <c r="E814" s="13">
        <v>15.39</v>
      </c>
      <c r="F814" s="13">
        <v>8.1</v>
      </c>
      <c r="G814" s="13">
        <v>0.2</v>
      </c>
      <c r="K814" s="56">
        <v>295</v>
      </c>
      <c r="L814" s="31">
        <f>AVERAGE(K810:K814)</f>
        <v>855.75</v>
      </c>
      <c r="M814" s="38">
        <f>GEOMEAN(K810:K814)</f>
        <v>550.6589667165872</v>
      </c>
      <c r="N814" s="55" t="s">
        <v>508</v>
      </c>
      <c r="AG814" s="28"/>
      <c r="AM814" s="28"/>
    </row>
    <row r="815" spans="1:39" x14ac:dyDescent="0.3">
      <c r="A815" s="48">
        <v>41704</v>
      </c>
      <c r="B815" s="26">
        <v>0.45728009259259261</v>
      </c>
      <c r="C815" s="13">
        <v>2013</v>
      </c>
      <c r="D815" s="13">
        <v>1.3065</v>
      </c>
      <c r="E815" s="13">
        <v>15.81</v>
      </c>
      <c r="F815" s="13">
        <v>8.4</v>
      </c>
      <c r="G815" s="13">
        <v>0.6</v>
      </c>
      <c r="K815" s="56">
        <v>278</v>
      </c>
      <c r="AG815" s="28"/>
      <c r="AM815" s="28"/>
    </row>
    <row r="816" spans="1:39" x14ac:dyDescent="0.3">
      <c r="A816" s="48">
        <v>41709</v>
      </c>
      <c r="B816" s="26">
        <v>0.46839120370370368</v>
      </c>
      <c r="C816" s="13">
        <v>1593</v>
      </c>
      <c r="D816" s="13">
        <v>1.0335000000000001</v>
      </c>
      <c r="E816" s="13">
        <v>12.66</v>
      </c>
      <c r="F816" s="13">
        <v>8.39</v>
      </c>
      <c r="G816" s="13">
        <v>7.4</v>
      </c>
      <c r="K816" s="56">
        <v>2481</v>
      </c>
      <c r="O816" s="28" t="s">
        <v>321</v>
      </c>
      <c r="P816" s="13">
        <v>77.3</v>
      </c>
      <c r="Q816" s="28" t="s">
        <v>321</v>
      </c>
      <c r="R816" s="28" t="s">
        <v>321</v>
      </c>
      <c r="S816" s="28" t="s">
        <v>321</v>
      </c>
      <c r="T816" s="28" t="s">
        <v>321</v>
      </c>
      <c r="U816" s="28" t="s">
        <v>321</v>
      </c>
      <c r="V816" s="28" t="s">
        <v>321</v>
      </c>
      <c r="W816" s="28" t="s">
        <v>321</v>
      </c>
      <c r="X816" s="28">
        <v>392</v>
      </c>
      <c r="Y816" s="28" t="s">
        <v>321</v>
      </c>
      <c r="Z816" s="28">
        <v>0.56000000000000005</v>
      </c>
      <c r="AA816" s="28" t="s">
        <v>321</v>
      </c>
      <c r="AB816" s="28">
        <v>87.9</v>
      </c>
      <c r="AC816" s="28">
        <v>0.69</v>
      </c>
      <c r="AD816" s="28">
        <v>363</v>
      </c>
      <c r="AE816" s="28" t="s">
        <v>321</v>
      </c>
      <c r="AG816" s="28">
        <v>524</v>
      </c>
      <c r="AM816" s="28">
        <v>50</v>
      </c>
    </row>
    <row r="817" spans="1:39" x14ac:dyDescent="0.3">
      <c r="A817" s="48">
        <v>41711</v>
      </c>
      <c r="B817" s="26">
        <v>0.44750000000000001</v>
      </c>
      <c r="C817" s="13">
        <v>1423</v>
      </c>
      <c r="D817" s="13">
        <v>0.92300000000000004</v>
      </c>
      <c r="E817" s="13">
        <v>15.85</v>
      </c>
      <c r="F817" s="13">
        <v>8.1999999999999993</v>
      </c>
      <c r="G817" s="13">
        <v>1.1000000000000001</v>
      </c>
      <c r="K817" s="56">
        <v>839</v>
      </c>
      <c r="AG817" s="28"/>
      <c r="AM817" s="28"/>
    </row>
    <row r="818" spans="1:39" x14ac:dyDescent="0.3">
      <c r="A818" s="48">
        <v>41717</v>
      </c>
      <c r="B818" s="26">
        <v>0.44473379629629628</v>
      </c>
      <c r="C818" s="13">
        <v>1293</v>
      </c>
      <c r="D818" s="13">
        <v>0.83850000000000002</v>
      </c>
      <c r="E818" s="13">
        <v>11.2</v>
      </c>
      <c r="F818" s="13">
        <v>8.39</v>
      </c>
      <c r="G818" s="13">
        <v>7.6</v>
      </c>
      <c r="K818" s="56">
        <v>520</v>
      </c>
      <c r="AG818" s="28"/>
      <c r="AM818" s="28"/>
    </row>
    <row r="819" spans="1:39" x14ac:dyDescent="0.3">
      <c r="A819" s="48">
        <v>41725</v>
      </c>
      <c r="B819" s="26">
        <v>0.44526620370370368</v>
      </c>
      <c r="C819" s="13">
        <v>1483</v>
      </c>
      <c r="D819" s="13">
        <v>0.96199999999999997</v>
      </c>
      <c r="E819" s="13">
        <v>13.97</v>
      </c>
      <c r="F819" s="13">
        <v>8.34</v>
      </c>
      <c r="G819" s="13">
        <v>4</v>
      </c>
      <c r="K819" s="56">
        <v>471</v>
      </c>
      <c r="L819" s="31">
        <f>AVERAGE(K815:K819)</f>
        <v>917.8</v>
      </c>
      <c r="M819" s="38">
        <f>GEOMEAN(K815:K819)</f>
        <v>676.53700169058573</v>
      </c>
      <c r="N819" s="55" t="s">
        <v>510</v>
      </c>
      <c r="AG819" s="28"/>
      <c r="AM819" s="28"/>
    </row>
    <row r="820" spans="1:39" x14ac:dyDescent="0.3">
      <c r="A820" s="48">
        <v>41730</v>
      </c>
      <c r="B820" s="60">
        <v>0.45232638888888888</v>
      </c>
      <c r="C820" s="13">
        <v>1600</v>
      </c>
      <c r="D820" s="13">
        <v>1.04</v>
      </c>
      <c r="E820" s="13">
        <v>11.43</v>
      </c>
      <c r="F820" s="13">
        <v>8.32</v>
      </c>
      <c r="G820" s="13">
        <v>10.7</v>
      </c>
      <c r="K820" s="56">
        <v>85</v>
      </c>
      <c r="AG820" s="28"/>
      <c r="AM820" s="28"/>
    </row>
    <row r="821" spans="1:39" x14ac:dyDescent="0.3">
      <c r="A821" s="48">
        <v>41737</v>
      </c>
      <c r="B821" s="30">
        <v>0.4511574074074074</v>
      </c>
      <c r="C821" s="13">
        <v>862</v>
      </c>
      <c r="D821" s="13">
        <v>0.55900000000000005</v>
      </c>
      <c r="E821" s="13">
        <v>12.58</v>
      </c>
      <c r="F821" s="13">
        <v>8.14</v>
      </c>
      <c r="G821" s="13">
        <v>8.4</v>
      </c>
      <c r="K821" s="56">
        <v>2755</v>
      </c>
      <c r="AG821" s="28"/>
      <c r="AM821" s="28"/>
    </row>
    <row r="822" spans="1:39" x14ac:dyDescent="0.3">
      <c r="A822" s="48">
        <v>41746</v>
      </c>
      <c r="B822" s="57">
        <v>0.44209490740740742</v>
      </c>
      <c r="C822" s="13">
        <v>1210</v>
      </c>
      <c r="D822" s="13">
        <v>0.78649999999999998</v>
      </c>
      <c r="E822" s="13">
        <v>13.84</v>
      </c>
      <c r="F822" s="13">
        <v>7.97</v>
      </c>
      <c r="G822" s="13">
        <v>8.6</v>
      </c>
      <c r="K822" s="56">
        <v>382</v>
      </c>
      <c r="AG822" s="28"/>
      <c r="AM822" s="28"/>
    </row>
    <row r="823" spans="1:39" x14ac:dyDescent="0.3">
      <c r="A823" s="48">
        <v>41750</v>
      </c>
      <c r="B823" s="30">
        <v>0.44079861111111113</v>
      </c>
      <c r="C823" s="13">
        <v>1263</v>
      </c>
      <c r="D823" s="13">
        <v>0.81899999999999995</v>
      </c>
      <c r="E823" s="13">
        <v>12.1</v>
      </c>
      <c r="F823" s="13">
        <v>8.23</v>
      </c>
      <c r="G823" s="13">
        <v>14.3</v>
      </c>
      <c r="K823" s="56">
        <v>324</v>
      </c>
      <c r="AG823" s="28"/>
      <c r="AM823" s="28"/>
    </row>
    <row r="824" spans="1:39" x14ac:dyDescent="0.3">
      <c r="A824" s="48">
        <v>41753</v>
      </c>
      <c r="B824" s="30">
        <v>0.45521990740740742</v>
      </c>
      <c r="C824" s="13">
        <v>1302</v>
      </c>
      <c r="D824" s="13">
        <v>0.84499999999999997</v>
      </c>
      <c r="E824" s="13">
        <v>10.97</v>
      </c>
      <c r="F824" s="13">
        <v>8.27</v>
      </c>
      <c r="G824" s="13">
        <v>12.7</v>
      </c>
      <c r="K824" s="56">
        <v>145</v>
      </c>
      <c r="L824" s="31">
        <f>AVERAGE(K820:K825)</f>
        <v>676.5</v>
      </c>
      <c r="M824" s="38">
        <f>GEOMEAN(K820:K825)</f>
        <v>340.06410042794391</v>
      </c>
      <c r="N824" s="55" t="s">
        <v>511</v>
      </c>
      <c r="AG824" s="28"/>
      <c r="AM824" s="28"/>
    </row>
    <row r="825" spans="1:39" x14ac:dyDescent="0.3">
      <c r="A825" s="48">
        <v>41764</v>
      </c>
      <c r="B825" s="57">
        <v>0.48768518518518517</v>
      </c>
      <c r="C825" s="13">
        <v>1226</v>
      </c>
      <c r="D825" s="13">
        <v>0.79949999999999999</v>
      </c>
      <c r="E825" s="13">
        <v>11.18</v>
      </c>
      <c r="F825" s="13">
        <v>8.2799999999999994</v>
      </c>
      <c r="G825" s="13">
        <v>13.2</v>
      </c>
      <c r="K825" s="56">
        <v>368</v>
      </c>
      <c r="AG825" s="28"/>
      <c r="AM825" s="28"/>
    </row>
    <row r="826" spans="1:39" x14ac:dyDescent="0.3">
      <c r="A826" s="48">
        <v>41767</v>
      </c>
      <c r="B826" s="57">
        <v>0.45673611111111106</v>
      </c>
      <c r="C826" s="13">
        <v>1283</v>
      </c>
      <c r="D826" s="13">
        <v>0.83199999999999996</v>
      </c>
      <c r="E826" s="13">
        <v>8.4</v>
      </c>
      <c r="F826" s="13">
        <v>8.15</v>
      </c>
      <c r="G826" s="13">
        <v>19.5</v>
      </c>
      <c r="K826" s="56">
        <v>788</v>
      </c>
      <c r="AG826" s="28"/>
      <c r="AM826" s="28"/>
    </row>
    <row r="827" spans="1:39" x14ac:dyDescent="0.3">
      <c r="A827" s="48">
        <v>41773</v>
      </c>
      <c r="B827" s="30">
        <v>0.43799768518518517</v>
      </c>
      <c r="C827" s="13">
        <v>670</v>
      </c>
      <c r="D827" s="13">
        <v>0.4355</v>
      </c>
      <c r="E827" s="13">
        <v>7.71</v>
      </c>
      <c r="F827" s="13">
        <v>7.92</v>
      </c>
      <c r="G827" s="13">
        <v>17.399999999999999</v>
      </c>
      <c r="K827" s="56">
        <v>2247</v>
      </c>
      <c r="AG827" s="28"/>
      <c r="AM827" s="28"/>
    </row>
    <row r="828" spans="1:39" x14ac:dyDescent="0.3">
      <c r="A828" s="48">
        <v>41781</v>
      </c>
      <c r="B828" s="30">
        <v>0.45258101851851856</v>
      </c>
      <c r="C828" s="13">
        <v>660</v>
      </c>
      <c r="D828" s="13">
        <v>0.42899999999999999</v>
      </c>
      <c r="E828" s="13">
        <v>8.26</v>
      </c>
      <c r="F828" s="13">
        <v>8.09</v>
      </c>
      <c r="G828" s="13">
        <v>17.899999999999999</v>
      </c>
      <c r="K828" s="56">
        <v>19863</v>
      </c>
      <c r="AG828" s="28"/>
      <c r="AM828" s="28"/>
    </row>
    <row r="829" spans="1:39" x14ac:dyDescent="0.3">
      <c r="A829" s="48">
        <v>41787</v>
      </c>
      <c r="B829" s="30">
        <v>0.44194444444444447</v>
      </c>
      <c r="C829" s="13">
        <v>1203</v>
      </c>
      <c r="D829" s="13">
        <v>0.78</v>
      </c>
      <c r="E829" s="13">
        <v>7.72</v>
      </c>
      <c r="F829" s="13">
        <v>8.18</v>
      </c>
      <c r="G829" s="13">
        <v>20.7</v>
      </c>
      <c r="K829" s="56">
        <v>573</v>
      </c>
      <c r="L829" s="31">
        <f>AVERAGE(K825:K829)</f>
        <v>4767.8</v>
      </c>
      <c r="M829" s="38">
        <f>GEOMEAN(K825:K829)</f>
        <v>1492.9158010035374</v>
      </c>
      <c r="N829" s="55" t="s">
        <v>512</v>
      </c>
      <c r="AG829" s="28"/>
      <c r="AM829" s="28"/>
    </row>
    <row r="830" spans="1:39" x14ac:dyDescent="0.3">
      <c r="A830" s="48">
        <v>41794</v>
      </c>
      <c r="B830" s="30">
        <v>0.47704861111111113</v>
      </c>
      <c r="C830" s="13">
        <v>430.3</v>
      </c>
      <c r="D830" s="13">
        <v>0.27950000000000003</v>
      </c>
      <c r="E830" s="13">
        <v>7.74</v>
      </c>
      <c r="F830" s="13">
        <v>8.02</v>
      </c>
      <c r="G830" s="13">
        <v>20.6</v>
      </c>
      <c r="K830" s="51">
        <v>24192</v>
      </c>
      <c r="AG830" s="28"/>
      <c r="AM830" s="28"/>
    </row>
    <row r="831" spans="1:39" x14ac:dyDescent="0.3">
      <c r="A831" s="48">
        <v>41799</v>
      </c>
      <c r="B831" s="30">
        <v>0.4606365740740741</v>
      </c>
      <c r="C831" s="13">
        <v>976</v>
      </c>
      <c r="D831" s="13">
        <v>0.63700000000000001</v>
      </c>
      <c r="E831" s="13">
        <v>7.6</v>
      </c>
      <c r="F831" s="13">
        <v>8.15</v>
      </c>
      <c r="G831" s="13">
        <v>19.2</v>
      </c>
      <c r="K831" s="56">
        <v>733</v>
      </c>
      <c r="AG831" s="28"/>
      <c r="AM831" s="28"/>
    </row>
    <row r="832" spans="1:39" x14ac:dyDescent="0.3">
      <c r="A832" s="48">
        <v>41801</v>
      </c>
      <c r="B832" s="30">
        <v>0.43913194444444442</v>
      </c>
      <c r="C832" s="13">
        <v>285.5</v>
      </c>
      <c r="D832" s="13">
        <v>0.18590000000000001</v>
      </c>
      <c r="E832" s="13">
        <v>7.32</v>
      </c>
      <c r="F832" s="13">
        <v>8.02</v>
      </c>
      <c r="G832" s="13">
        <v>19.5</v>
      </c>
      <c r="K832" s="56">
        <v>24192</v>
      </c>
      <c r="AG832" s="28"/>
      <c r="AM832" s="28"/>
    </row>
    <row r="833" spans="1:39" x14ac:dyDescent="0.3">
      <c r="A833" s="48">
        <v>41808</v>
      </c>
      <c r="B833" s="30">
        <v>0.42907407407407411</v>
      </c>
      <c r="C833" s="13">
        <v>1183</v>
      </c>
      <c r="D833" s="13">
        <v>0.76700000000000002</v>
      </c>
      <c r="E833" s="13">
        <v>5.9</v>
      </c>
      <c r="F833" s="13">
        <v>8.0299999999999994</v>
      </c>
      <c r="G833" s="13">
        <v>23.3</v>
      </c>
      <c r="K833" s="56">
        <v>571</v>
      </c>
      <c r="AG833" s="28"/>
      <c r="AM833" s="28"/>
    </row>
    <row r="834" spans="1:39" x14ac:dyDescent="0.3">
      <c r="A834" s="48">
        <v>41816</v>
      </c>
      <c r="B834" s="30">
        <v>0.4221064814814815</v>
      </c>
      <c r="C834" s="13">
        <v>811</v>
      </c>
      <c r="D834" s="13">
        <v>0.52649999999999997</v>
      </c>
      <c r="E834" s="13">
        <v>6.52</v>
      </c>
      <c r="F834" s="13">
        <v>7.94</v>
      </c>
      <c r="G834" s="13">
        <v>21.8</v>
      </c>
      <c r="K834" s="56">
        <v>691</v>
      </c>
      <c r="L834" s="31">
        <f>AVERAGE(K830:K834)</f>
        <v>10075.799999999999</v>
      </c>
      <c r="M834" s="38">
        <f>GEOMEAN(K830:K834)</f>
        <v>2790.6947513963669</v>
      </c>
      <c r="N834" s="55" t="s">
        <v>513</v>
      </c>
      <c r="AG834" s="28"/>
      <c r="AM834" s="28"/>
    </row>
    <row r="835" spans="1:39" x14ac:dyDescent="0.3">
      <c r="A835" s="48">
        <v>41821</v>
      </c>
      <c r="B835" s="30">
        <v>0.48837962962962966</v>
      </c>
      <c r="C835" s="13">
        <v>905</v>
      </c>
      <c r="D835" s="13">
        <v>0.58499999999999996</v>
      </c>
      <c r="E835" s="13">
        <v>7.58</v>
      </c>
      <c r="F835" s="13">
        <v>7.98</v>
      </c>
      <c r="G835" s="13">
        <v>22.3</v>
      </c>
      <c r="K835" s="56">
        <v>9208</v>
      </c>
      <c r="O835" s="28" t="s">
        <v>321</v>
      </c>
      <c r="P835" s="28">
        <v>69.7</v>
      </c>
      <c r="Q835" s="28" t="s">
        <v>321</v>
      </c>
      <c r="R835" s="28" t="s">
        <v>321</v>
      </c>
      <c r="S835" s="28" t="s">
        <v>321</v>
      </c>
      <c r="T835" s="28" t="s">
        <v>321</v>
      </c>
      <c r="U835" s="28" t="s">
        <v>321</v>
      </c>
      <c r="V835" s="28" t="s">
        <v>321</v>
      </c>
      <c r="W835" s="28" t="s">
        <v>321</v>
      </c>
      <c r="X835" s="28">
        <v>125</v>
      </c>
      <c r="Y835" s="28" t="s">
        <v>321</v>
      </c>
      <c r="Z835" s="28">
        <v>0.66</v>
      </c>
      <c r="AA835" s="28" t="s">
        <v>321</v>
      </c>
      <c r="AB835" s="28">
        <v>44</v>
      </c>
      <c r="AC835" s="28">
        <v>0.59</v>
      </c>
      <c r="AD835" s="13">
        <v>257</v>
      </c>
      <c r="AE835" s="28" t="s">
        <v>321</v>
      </c>
      <c r="AG835" s="28">
        <v>253</v>
      </c>
      <c r="AM835" s="28">
        <v>20.2</v>
      </c>
    </row>
    <row r="836" spans="1:39" x14ac:dyDescent="0.3">
      <c r="A836" s="48">
        <v>41827</v>
      </c>
      <c r="B836" s="30">
        <v>0.44597222222222221</v>
      </c>
      <c r="C836" s="13">
        <v>1123</v>
      </c>
      <c r="D836" s="13">
        <v>0.72799999999999998</v>
      </c>
      <c r="E836" s="13">
        <v>7.28</v>
      </c>
      <c r="F836" s="13">
        <v>8.08</v>
      </c>
      <c r="G836" s="13">
        <v>21.2</v>
      </c>
      <c r="K836" s="56">
        <v>880</v>
      </c>
      <c r="AG836" s="28"/>
      <c r="AM836" s="28"/>
    </row>
    <row r="837" spans="1:39" x14ac:dyDescent="0.3">
      <c r="A837" s="48">
        <v>41834</v>
      </c>
      <c r="B837" s="57">
        <v>0.4460069444444445</v>
      </c>
      <c r="C837" s="13">
        <v>1040</v>
      </c>
      <c r="D837" s="13">
        <v>0.67600000000000005</v>
      </c>
      <c r="E837" s="13">
        <v>7.01</v>
      </c>
      <c r="F837" s="13">
        <v>8.08</v>
      </c>
      <c r="G837" s="13">
        <v>22.7</v>
      </c>
      <c r="K837" s="56">
        <v>1137</v>
      </c>
      <c r="AG837" s="28"/>
      <c r="AM837" s="28"/>
    </row>
    <row r="838" spans="1:39" x14ac:dyDescent="0.3">
      <c r="A838" s="48">
        <v>41837</v>
      </c>
      <c r="B838" s="30">
        <v>0.44828703703703704</v>
      </c>
      <c r="C838" s="13">
        <v>1151</v>
      </c>
      <c r="D838" s="13">
        <v>0.74750000000000005</v>
      </c>
      <c r="E838" s="13">
        <v>7.94</v>
      </c>
      <c r="F838" s="13">
        <v>7.99</v>
      </c>
      <c r="G838" s="13">
        <v>18</v>
      </c>
      <c r="K838" s="56">
        <v>959</v>
      </c>
      <c r="AG838" s="28"/>
      <c r="AM838" s="28"/>
    </row>
    <row r="839" spans="1:39" x14ac:dyDescent="0.3">
      <c r="A839" s="48">
        <v>41850</v>
      </c>
      <c r="B839" s="30">
        <v>0.43583333333333335</v>
      </c>
      <c r="C839" s="13">
        <v>358.2</v>
      </c>
      <c r="D839" s="13">
        <v>0.23269999999999999</v>
      </c>
      <c r="E839" s="13">
        <v>8.76</v>
      </c>
      <c r="F839" s="13">
        <v>8.17</v>
      </c>
      <c r="G839" s="13">
        <v>18.899999999999999</v>
      </c>
      <c r="K839" s="56">
        <v>11199</v>
      </c>
      <c r="L839" s="31">
        <f>AVERAGE(K835:K839)</f>
        <v>4676.6000000000004</v>
      </c>
      <c r="M839" s="38">
        <f>GEOMEAN(K835:K839)</f>
        <v>2506.5782093203106</v>
      </c>
      <c r="N839" s="55" t="s">
        <v>514</v>
      </c>
      <c r="AG839" s="28"/>
      <c r="AM839" s="28"/>
    </row>
    <row r="840" spans="1:39" x14ac:dyDescent="0.3">
      <c r="A840" s="48">
        <v>41862</v>
      </c>
      <c r="B840" s="30">
        <v>0.43703703703703706</v>
      </c>
      <c r="C840" s="13">
        <v>853</v>
      </c>
      <c r="D840" s="13">
        <v>0.55249999999999999</v>
      </c>
      <c r="E840" s="13">
        <v>5.25</v>
      </c>
      <c r="F840" s="13">
        <v>7.77</v>
      </c>
      <c r="G840" s="13">
        <v>22.1</v>
      </c>
      <c r="K840" s="56">
        <v>6131</v>
      </c>
      <c r="AG840" s="28"/>
      <c r="AM840" s="28"/>
    </row>
    <row r="841" spans="1:39" x14ac:dyDescent="0.3">
      <c r="A841" s="48">
        <v>41865</v>
      </c>
      <c r="B841" s="57">
        <v>0.45122685185185185</v>
      </c>
      <c r="C841" s="13">
        <v>1157</v>
      </c>
      <c r="D841" s="13">
        <v>0.754</v>
      </c>
      <c r="E841" s="13">
        <v>7.42</v>
      </c>
      <c r="F841" s="13">
        <v>8.0299999999999994</v>
      </c>
      <c r="G841" s="13">
        <v>20.3</v>
      </c>
      <c r="K841" s="56">
        <v>909</v>
      </c>
      <c r="AG841" s="28"/>
      <c r="AM841" s="28"/>
    </row>
    <row r="842" spans="1:39" x14ac:dyDescent="0.3">
      <c r="A842" s="48">
        <v>41872</v>
      </c>
      <c r="B842" s="30">
        <v>0.42280092592592594</v>
      </c>
      <c r="C842" s="13">
        <v>801</v>
      </c>
      <c r="D842" s="13">
        <v>0.52</v>
      </c>
      <c r="E842" s="13">
        <v>6.93</v>
      </c>
      <c r="F842" s="13">
        <v>7.72</v>
      </c>
      <c r="G842" s="13">
        <v>22</v>
      </c>
      <c r="K842" s="56">
        <v>7701</v>
      </c>
      <c r="AG842" s="28"/>
      <c r="AM842" s="28"/>
    </row>
    <row r="843" spans="1:39" x14ac:dyDescent="0.3">
      <c r="A843" s="48">
        <v>41876</v>
      </c>
      <c r="B843" s="57">
        <v>0.44832175925925927</v>
      </c>
      <c r="C843" s="13">
        <v>761</v>
      </c>
      <c r="D843" s="13">
        <v>0.49399999999999999</v>
      </c>
      <c r="E843" s="13">
        <v>5.95</v>
      </c>
      <c r="F843" s="13">
        <v>7.95</v>
      </c>
      <c r="G843" s="13">
        <v>23.8</v>
      </c>
      <c r="K843" s="56">
        <v>1014</v>
      </c>
      <c r="AG843" s="28"/>
      <c r="AM843" s="28"/>
    </row>
    <row r="844" spans="1:39" x14ac:dyDescent="0.3">
      <c r="A844" s="48">
        <v>41879</v>
      </c>
      <c r="B844" s="30">
        <v>0.43972222222222218</v>
      </c>
      <c r="C844" s="13">
        <v>791</v>
      </c>
      <c r="D844" s="13">
        <v>0.51349999999999996</v>
      </c>
      <c r="E844" s="28" t="s">
        <v>348</v>
      </c>
      <c r="F844" s="13">
        <v>8.0399999999999991</v>
      </c>
      <c r="G844" s="13">
        <v>22.4</v>
      </c>
      <c r="K844" s="56">
        <v>520</v>
      </c>
      <c r="L844" s="31">
        <f>AVERAGE(K840:K844)</f>
        <v>3255</v>
      </c>
      <c r="M844" s="38">
        <f>GEOMEAN(K840:K844)</f>
        <v>1866.1077833360393</v>
      </c>
      <c r="N844" s="55" t="s">
        <v>515</v>
      </c>
      <c r="AG844" s="28"/>
      <c r="AM844" s="28"/>
    </row>
    <row r="845" spans="1:39" x14ac:dyDescent="0.3">
      <c r="A845" s="48">
        <v>41891</v>
      </c>
      <c r="B845" s="30">
        <v>0.44587962962962963</v>
      </c>
      <c r="C845" s="13">
        <v>1046</v>
      </c>
      <c r="D845" s="13">
        <v>0.6825</v>
      </c>
      <c r="E845" s="13">
        <v>8.3699999999999992</v>
      </c>
      <c r="F845" s="13">
        <v>8.09</v>
      </c>
      <c r="G845" s="13">
        <v>18.5</v>
      </c>
      <c r="K845" s="56">
        <v>305</v>
      </c>
      <c r="AG845" s="28"/>
      <c r="AM845" s="28"/>
    </row>
    <row r="846" spans="1:39" x14ac:dyDescent="0.3">
      <c r="A846" s="48">
        <v>41893</v>
      </c>
      <c r="B846" s="30">
        <v>0.43925925925925924</v>
      </c>
      <c r="C846" s="13">
        <v>426.6</v>
      </c>
      <c r="D846" s="13">
        <v>0.27750000000000002</v>
      </c>
      <c r="E846" s="13">
        <v>7.53</v>
      </c>
      <c r="F846" s="13">
        <v>7.89</v>
      </c>
      <c r="G846" s="13">
        <v>21</v>
      </c>
      <c r="K846" s="56">
        <v>15531</v>
      </c>
      <c r="AG846" s="28"/>
      <c r="AM846" s="28"/>
    </row>
    <row r="847" spans="1:39" x14ac:dyDescent="0.3">
      <c r="A847" s="48">
        <v>41897</v>
      </c>
      <c r="B847" s="30">
        <v>0.45505787037037032</v>
      </c>
      <c r="C847" s="13">
        <v>875</v>
      </c>
      <c r="D847" s="13">
        <v>0.57199999999999995</v>
      </c>
      <c r="E847" s="13">
        <v>9.11</v>
      </c>
      <c r="F847" s="13">
        <v>7.95</v>
      </c>
      <c r="G847" s="13">
        <v>14.8</v>
      </c>
      <c r="K847" s="56">
        <v>275</v>
      </c>
      <c r="AG847" s="28"/>
      <c r="AM847" s="28"/>
    </row>
    <row r="848" spans="1:39" x14ac:dyDescent="0.3">
      <c r="A848" s="48">
        <v>41904</v>
      </c>
      <c r="B848" s="30">
        <v>0.43702546296296302</v>
      </c>
      <c r="C848" s="13">
        <v>980</v>
      </c>
      <c r="D848" s="13">
        <v>0.63700000000000001</v>
      </c>
      <c r="E848" s="13">
        <v>8.89</v>
      </c>
      <c r="F848" s="13">
        <v>8.0500000000000007</v>
      </c>
      <c r="G848" s="13">
        <v>15.1</v>
      </c>
      <c r="K848" s="56">
        <v>520</v>
      </c>
      <c r="AG848" s="28"/>
      <c r="AM848" s="28"/>
    </row>
    <row r="849" spans="1:39" x14ac:dyDescent="0.3">
      <c r="A849" s="48">
        <v>41907</v>
      </c>
      <c r="B849" s="57">
        <v>0.44506944444444446</v>
      </c>
      <c r="C849" s="13">
        <v>1080</v>
      </c>
      <c r="D849" s="13">
        <v>0.70199999999999996</v>
      </c>
      <c r="E849" s="13">
        <v>6.81</v>
      </c>
      <c r="F849" s="13">
        <v>7.92</v>
      </c>
      <c r="G849" s="13">
        <v>15.5</v>
      </c>
      <c r="K849" s="56">
        <v>677</v>
      </c>
      <c r="L849" s="31">
        <f>AVERAGE(K845:K849)</f>
        <v>3461.6</v>
      </c>
      <c r="M849" s="38">
        <f>GEOMEAN(K845:K849)</f>
        <v>855.62761549872039</v>
      </c>
      <c r="N849" s="55" t="s">
        <v>516</v>
      </c>
      <c r="AG849" s="28"/>
      <c r="AM849" s="28"/>
    </row>
    <row r="850" spans="1:39" x14ac:dyDescent="0.3">
      <c r="A850" s="48">
        <v>41919</v>
      </c>
      <c r="B850" s="30">
        <v>0.45076388888888891</v>
      </c>
      <c r="C850" s="13">
        <v>1120</v>
      </c>
      <c r="D850" s="13">
        <v>0.72799999999999998</v>
      </c>
      <c r="E850" s="13">
        <v>9.15</v>
      </c>
      <c r="F850" s="13">
        <v>7.85</v>
      </c>
      <c r="G850" s="13">
        <v>12.8</v>
      </c>
      <c r="K850" s="56">
        <v>422</v>
      </c>
      <c r="O850" s="28" t="s">
        <v>321</v>
      </c>
      <c r="P850" s="28">
        <v>76.5</v>
      </c>
      <c r="Q850" s="28" t="s">
        <v>321</v>
      </c>
      <c r="R850" s="28" t="s">
        <v>321</v>
      </c>
      <c r="S850" s="28" t="s">
        <v>321</v>
      </c>
      <c r="T850" s="28" t="s">
        <v>321</v>
      </c>
      <c r="U850" s="28" t="s">
        <v>321</v>
      </c>
      <c r="V850" s="28" t="s">
        <v>321</v>
      </c>
      <c r="W850" s="28" t="s">
        <v>321</v>
      </c>
      <c r="X850" s="28">
        <v>167</v>
      </c>
      <c r="Y850" s="28" t="s">
        <v>321</v>
      </c>
      <c r="Z850" s="37" t="s">
        <v>321</v>
      </c>
      <c r="AA850" s="28" t="s">
        <v>321</v>
      </c>
      <c r="AB850" s="28">
        <v>77</v>
      </c>
      <c r="AC850" s="37" t="s">
        <v>321</v>
      </c>
      <c r="AD850" s="13">
        <v>338</v>
      </c>
      <c r="AE850" s="28" t="s">
        <v>321</v>
      </c>
      <c r="AG850" s="28">
        <v>253</v>
      </c>
      <c r="AM850" s="28">
        <v>6.4</v>
      </c>
    </row>
    <row r="851" spans="1:39" x14ac:dyDescent="0.3">
      <c r="A851" s="48">
        <v>41927</v>
      </c>
      <c r="B851" s="30">
        <v>0.45056712962962964</v>
      </c>
      <c r="C851" s="13">
        <v>492.2</v>
      </c>
      <c r="D851" s="13">
        <v>0.31979999999999997</v>
      </c>
      <c r="E851" s="13">
        <v>8.9600000000000009</v>
      </c>
      <c r="F851" s="13">
        <v>8.1300000000000008</v>
      </c>
      <c r="G851" s="13">
        <v>15</v>
      </c>
      <c r="K851" s="56">
        <v>2382</v>
      </c>
      <c r="AG851" s="28"/>
      <c r="AM851" s="28"/>
    </row>
    <row r="852" spans="1:39" x14ac:dyDescent="0.3">
      <c r="A852" s="48">
        <v>41932</v>
      </c>
      <c r="B852" s="30">
        <v>0.44763888888888892</v>
      </c>
      <c r="C852" s="13">
        <v>914</v>
      </c>
      <c r="D852" s="13">
        <v>0.59150000000000003</v>
      </c>
      <c r="E852" s="13">
        <v>7.73</v>
      </c>
      <c r="F852" s="13">
        <v>7.93</v>
      </c>
      <c r="G852" s="13">
        <v>11.6</v>
      </c>
      <c r="K852" s="56">
        <v>201</v>
      </c>
      <c r="AG852" s="28"/>
      <c r="AM852" s="28"/>
    </row>
    <row r="853" spans="1:39" x14ac:dyDescent="0.3">
      <c r="A853" s="48">
        <v>41935</v>
      </c>
      <c r="B853" s="30">
        <v>0.45465277777777779</v>
      </c>
      <c r="C853" s="13">
        <v>998</v>
      </c>
      <c r="D853" s="13">
        <v>0.65</v>
      </c>
      <c r="E853" s="13">
        <v>9</v>
      </c>
      <c r="F853" s="13">
        <v>7.94</v>
      </c>
      <c r="G853" s="13">
        <v>9.8000000000000007</v>
      </c>
      <c r="K853" s="56">
        <v>160</v>
      </c>
      <c r="AG853" s="28"/>
      <c r="AM853" s="28"/>
    </row>
    <row r="854" spans="1:39" x14ac:dyDescent="0.3">
      <c r="A854" s="48">
        <v>41939</v>
      </c>
      <c r="B854" s="30">
        <v>0.47322916666666665</v>
      </c>
      <c r="C854" s="13">
        <v>1090</v>
      </c>
      <c r="D854" s="13">
        <v>0.70850000000000002</v>
      </c>
      <c r="E854" s="13">
        <v>10.81</v>
      </c>
      <c r="F854" s="13">
        <v>8.06</v>
      </c>
      <c r="G854" s="13">
        <v>13.4</v>
      </c>
      <c r="K854" s="56">
        <v>85</v>
      </c>
      <c r="L854" s="31">
        <f>AVERAGE(K850:K854)</f>
        <v>650</v>
      </c>
      <c r="M854" s="38">
        <f>GEOMEAN(K850:K854)</f>
        <v>307.46652168391671</v>
      </c>
      <c r="N854" s="55" t="s">
        <v>517</v>
      </c>
      <c r="AG854" s="28"/>
      <c r="AM854" s="28"/>
    </row>
    <row r="855" spans="1:39" x14ac:dyDescent="0.3">
      <c r="A855" s="48">
        <v>41946</v>
      </c>
      <c r="B855" s="53">
        <v>0.43072916666666666</v>
      </c>
      <c r="C855" s="13">
        <v>1030</v>
      </c>
      <c r="D855" s="13">
        <v>0.66949999999999998</v>
      </c>
      <c r="E855" s="13">
        <v>11.21</v>
      </c>
      <c r="F855" s="13">
        <v>8.02</v>
      </c>
      <c r="G855" s="13">
        <v>7</v>
      </c>
      <c r="K855" s="56">
        <v>63</v>
      </c>
      <c r="AG855" s="28"/>
      <c r="AM855" s="28"/>
    </row>
    <row r="856" spans="1:39" x14ac:dyDescent="0.3">
      <c r="A856" s="48">
        <v>41948</v>
      </c>
      <c r="B856" s="57">
        <v>0.43851851851851853</v>
      </c>
      <c r="C856" s="13">
        <v>927</v>
      </c>
      <c r="D856" s="13">
        <v>0.60450000000000004</v>
      </c>
      <c r="E856" s="13">
        <v>11.73</v>
      </c>
      <c r="F856" s="13">
        <v>8.08</v>
      </c>
      <c r="G856" s="13">
        <v>9.1999999999999993</v>
      </c>
      <c r="K856" s="56">
        <v>985</v>
      </c>
      <c r="AG856" s="28"/>
      <c r="AM856" s="28"/>
    </row>
    <row r="857" spans="1:39" x14ac:dyDescent="0.3">
      <c r="A857" s="48">
        <v>41954</v>
      </c>
      <c r="B857" s="30">
        <v>0.45986111111111111</v>
      </c>
      <c r="C857" s="13">
        <v>964</v>
      </c>
      <c r="D857" s="13">
        <v>0.624</v>
      </c>
      <c r="E857" s="13">
        <v>12.01</v>
      </c>
      <c r="F857" s="13">
        <v>8.0299999999999994</v>
      </c>
      <c r="G857" s="13">
        <v>9.9</v>
      </c>
      <c r="K857" s="56">
        <v>231</v>
      </c>
      <c r="AG857" s="28"/>
      <c r="AM857" s="28"/>
    </row>
    <row r="858" spans="1:39" x14ac:dyDescent="0.3">
      <c r="A858" s="48">
        <v>41956</v>
      </c>
      <c r="B858" s="30">
        <v>0.43163194444444447</v>
      </c>
      <c r="C858" s="13">
        <v>1093</v>
      </c>
      <c r="D858" s="13">
        <v>0.70850000000000002</v>
      </c>
      <c r="E858" s="13">
        <v>13.52</v>
      </c>
      <c r="F858" s="13">
        <v>7.93</v>
      </c>
      <c r="G858" s="13">
        <v>2.6</v>
      </c>
      <c r="K858" s="56">
        <v>335</v>
      </c>
      <c r="AG858" s="28"/>
      <c r="AM858" s="28"/>
    </row>
    <row r="859" spans="1:39" x14ac:dyDescent="0.3">
      <c r="A859" s="48">
        <v>41960</v>
      </c>
      <c r="B859" s="30">
        <v>0.45701388888888889</v>
      </c>
      <c r="C859" s="13">
        <v>1319</v>
      </c>
      <c r="D859" s="13">
        <v>0.85799999999999998</v>
      </c>
      <c r="E859" s="13">
        <v>14.34</v>
      </c>
      <c r="F859" s="13">
        <v>7.92</v>
      </c>
      <c r="G859" s="13">
        <v>1.3</v>
      </c>
      <c r="K859" s="56">
        <v>474</v>
      </c>
      <c r="L859" s="31">
        <f>AVERAGE(K855:K859)</f>
        <v>417.6</v>
      </c>
      <c r="M859" s="38">
        <f>GEOMEAN(K855:K859)</f>
        <v>296.10270968673535</v>
      </c>
      <c r="N859" s="55" t="s">
        <v>518</v>
      </c>
      <c r="AG859" s="28"/>
      <c r="AM859" s="28"/>
    </row>
    <row r="860" spans="1:39" x14ac:dyDescent="0.3">
      <c r="A860" s="48">
        <v>41975</v>
      </c>
      <c r="B860" s="30">
        <v>0.47186342592592595</v>
      </c>
      <c r="C860" s="13">
        <v>1277</v>
      </c>
      <c r="D860" s="13">
        <v>0.83199999999999996</v>
      </c>
      <c r="E860" s="13">
        <v>14.44</v>
      </c>
      <c r="F860" s="13">
        <v>8.02</v>
      </c>
      <c r="G860" s="13">
        <v>3.1</v>
      </c>
      <c r="K860" s="56">
        <v>388</v>
      </c>
      <c r="AG860" s="28"/>
      <c r="AM860" s="28"/>
    </row>
    <row r="861" spans="1:39" x14ac:dyDescent="0.3">
      <c r="A861" s="48">
        <v>41977</v>
      </c>
      <c r="B861" s="30">
        <v>0.45571759259259265</v>
      </c>
      <c r="C861" s="13">
        <v>1237</v>
      </c>
      <c r="D861" s="13">
        <v>0.80600000000000005</v>
      </c>
      <c r="E861" s="13">
        <v>14.39</v>
      </c>
      <c r="F861" s="13">
        <v>8.15</v>
      </c>
      <c r="G861" s="13">
        <v>2.9</v>
      </c>
      <c r="K861" s="56">
        <v>52</v>
      </c>
      <c r="AG861" s="28"/>
      <c r="AM861" s="28"/>
    </row>
    <row r="862" spans="1:39" x14ac:dyDescent="0.3">
      <c r="A862" s="48">
        <v>41984</v>
      </c>
      <c r="C862" s="49" t="s">
        <v>783</v>
      </c>
      <c r="AG862" s="28"/>
      <c r="AM862" s="28"/>
    </row>
    <row r="863" spans="1:39" x14ac:dyDescent="0.3">
      <c r="A863" s="48">
        <v>41988</v>
      </c>
      <c r="B863" s="30">
        <v>0.45825231481481482</v>
      </c>
      <c r="C863" s="13">
        <v>1168</v>
      </c>
      <c r="D863" s="13">
        <v>0.76049999999999995</v>
      </c>
      <c r="E863" s="13">
        <v>12.52</v>
      </c>
      <c r="F863" s="13">
        <v>8.17</v>
      </c>
      <c r="G863" s="13">
        <v>6.8</v>
      </c>
      <c r="K863" s="56">
        <v>146</v>
      </c>
      <c r="AG863" s="28"/>
      <c r="AM863" s="28"/>
    </row>
    <row r="864" spans="1:39" x14ac:dyDescent="0.3">
      <c r="A864" s="48">
        <v>41991</v>
      </c>
      <c r="B864" s="30">
        <v>0.46130787037037035</v>
      </c>
      <c r="C864" s="13">
        <v>1211</v>
      </c>
      <c r="D864" s="13">
        <v>0.78649999999999998</v>
      </c>
      <c r="E864" s="13">
        <v>17.190000000000001</v>
      </c>
      <c r="F864" s="13">
        <v>8.14</v>
      </c>
      <c r="G864" s="13">
        <v>2.2999999999999998</v>
      </c>
      <c r="K864" s="56">
        <v>399</v>
      </c>
      <c r="L864" s="31">
        <f>AVERAGE(K860:K864)</f>
        <v>246.25</v>
      </c>
      <c r="M864" s="38">
        <f>GEOMEAN(K860:K864)</f>
        <v>185.1570296940771</v>
      </c>
      <c r="N864" s="55" t="s">
        <v>519</v>
      </c>
      <c r="AG864" s="28"/>
      <c r="AM864" s="28"/>
    </row>
    <row r="865" spans="1:39" x14ac:dyDescent="0.3">
      <c r="A865" s="48">
        <v>42016</v>
      </c>
      <c r="B865" s="30">
        <v>0.455625</v>
      </c>
      <c r="C865" s="13">
        <v>3992</v>
      </c>
      <c r="D865" s="13">
        <v>2.5935000000000001</v>
      </c>
      <c r="E865" s="13">
        <v>13.85</v>
      </c>
      <c r="F865" s="13">
        <v>7.85</v>
      </c>
      <c r="G865" s="13">
        <v>0.3</v>
      </c>
      <c r="K865" s="56">
        <v>2851</v>
      </c>
      <c r="AG865" s="28"/>
      <c r="AM865" s="28"/>
    </row>
    <row r="866" spans="1:39" x14ac:dyDescent="0.3">
      <c r="A866" s="48">
        <v>42019</v>
      </c>
      <c r="C866" s="13" t="s">
        <v>421</v>
      </c>
      <c r="AG866" s="28"/>
      <c r="AM866" s="28"/>
    </row>
    <row r="867" spans="1:39" x14ac:dyDescent="0.3">
      <c r="A867" s="48">
        <v>42025</v>
      </c>
      <c r="B867" s="30">
        <v>0.41918981481481482</v>
      </c>
      <c r="C867" s="13">
        <v>1189</v>
      </c>
      <c r="D867" s="13">
        <v>0.77349999999999997</v>
      </c>
      <c r="E867" s="13">
        <v>16.62</v>
      </c>
      <c r="F867" s="13">
        <v>8.14</v>
      </c>
      <c r="G867" s="13">
        <v>0.7</v>
      </c>
      <c r="K867" s="56">
        <v>763</v>
      </c>
      <c r="AG867" s="28"/>
      <c r="AM867" s="28"/>
    </row>
    <row r="868" spans="1:39" x14ac:dyDescent="0.3">
      <c r="A868" s="48">
        <v>42030</v>
      </c>
      <c r="B868" s="30">
        <v>0.43692129629629628</v>
      </c>
      <c r="C868" s="13">
        <v>1329</v>
      </c>
      <c r="D868" s="13">
        <v>0.86450000000000005</v>
      </c>
      <c r="E868" s="13">
        <v>17.05</v>
      </c>
      <c r="F868" s="13">
        <v>8.19</v>
      </c>
      <c r="G868" s="13">
        <v>0.2</v>
      </c>
      <c r="K868" s="56">
        <v>382</v>
      </c>
      <c r="AG868" s="28"/>
      <c r="AM868" s="28"/>
    </row>
    <row r="869" spans="1:39" x14ac:dyDescent="0.3">
      <c r="A869" s="48">
        <v>42033</v>
      </c>
      <c r="B869" s="30">
        <v>0.45818287037037037</v>
      </c>
      <c r="C869" s="13">
        <v>1313</v>
      </c>
      <c r="D869" s="13">
        <v>0.85150000000000003</v>
      </c>
      <c r="E869" s="13">
        <v>17.21</v>
      </c>
      <c r="F869" s="13">
        <v>8.1300000000000008</v>
      </c>
      <c r="G869" s="13">
        <v>1.6</v>
      </c>
      <c r="K869" s="56">
        <v>546</v>
      </c>
      <c r="L869" s="31">
        <f>AVERAGE(K865:K869)</f>
        <v>1135.5</v>
      </c>
      <c r="M869" s="38">
        <f>GEOMEAN(K865:K869)</f>
        <v>820.71891037813077</v>
      </c>
      <c r="N869" s="55" t="s">
        <v>520</v>
      </c>
      <c r="AG869" s="28"/>
      <c r="AM869" s="28"/>
    </row>
    <row r="870" spans="1:39" x14ac:dyDescent="0.3">
      <c r="A870" s="48">
        <v>42040</v>
      </c>
      <c r="B870" s="53">
        <v>0.39732638888888888</v>
      </c>
      <c r="C870" s="13">
        <v>1890</v>
      </c>
      <c r="D870" s="13">
        <v>1.2284999999999999</v>
      </c>
      <c r="E870" s="13">
        <v>14.15</v>
      </c>
      <c r="F870" s="13">
        <v>7.94</v>
      </c>
      <c r="G870" s="13">
        <v>0.1</v>
      </c>
      <c r="K870" s="56">
        <v>455</v>
      </c>
      <c r="AG870" s="28"/>
      <c r="AM870" s="28"/>
    </row>
    <row r="871" spans="1:39" x14ac:dyDescent="0.3">
      <c r="A871" s="48">
        <v>42044</v>
      </c>
      <c r="B871" s="30">
        <v>0.45092592592592595</v>
      </c>
      <c r="C871" s="13">
        <v>2053</v>
      </c>
      <c r="D871" s="13">
        <v>1.3325</v>
      </c>
      <c r="E871" s="13">
        <v>14.82</v>
      </c>
      <c r="F871" s="13">
        <v>8.1</v>
      </c>
      <c r="G871" s="13">
        <v>3</v>
      </c>
      <c r="K871" s="56">
        <v>14136</v>
      </c>
      <c r="AG871" s="28"/>
      <c r="AM871" s="28"/>
    </row>
    <row r="872" spans="1:39" x14ac:dyDescent="0.3">
      <c r="A872" s="48">
        <v>42051</v>
      </c>
      <c r="B872" s="28"/>
      <c r="C872" s="13" t="s">
        <v>421</v>
      </c>
      <c r="AG872" s="28"/>
      <c r="AM872" s="28"/>
    </row>
    <row r="873" spans="1:39" x14ac:dyDescent="0.3">
      <c r="A873" s="48">
        <v>42054</v>
      </c>
      <c r="B873" s="28"/>
      <c r="C873" s="13" t="s">
        <v>421</v>
      </c>
      <c r="AG873" s="28"/>
      <c r="AM873" s="28"/>
    </row>
    <row r="874" spans="1:39" x14ac:dyDescent="0.3">
      <c r="A874" s="48">
        <v>42060</v>
      </c>
      <c r="C874" s="13" t="s">
        <v>421</v>
      </c>
      <c r="L874" s="31">
        <f>AVERAGE(K870:K874)</f>
        <v>7295.5</v>
      </c>
      <c r="M874" s="38">
        <f>GEOMEAN(K870:K874)</f>
        <v>2536.1151393420605</v>
      </c>
      <c r="N874" s="55" t="s">
        <v>521</v>
      </c>
      <c r="AG874" s="28"/>
      <c r="AM874" s="28"/>
    </row>
    <row r="875" spans="1:39" x14ac:dyDescent="0.3">
      <c r="A875" s="48">
        <v>42068</v>
      </c>
      <c r="C875" s="13" t="s">
        <v>421</v>
      </c>
      <c r="AG875" s="28"/>
      <c r="AM875" s="28"/>
    </row>
    <row r="876" spans="1:39" x14ac:dyDescent="0.3">
      <c r="A876" s="48">
        <v>42073</v>
      </c>
      <c r="B876" s="30">
        <v>0.46590277777777778</v>
      </c>
      <c r="C876" s="13">
        <v>1815</v>
      </c>
      <c r="D876" s="13">
        <v>1.1830000000000001</v>
      </c>
      <c r="E876" s="13">
        <v>17.47</v>
      </c>
      <c r="F876" s="13">
        <v>7.69</v>
      </c>
      <c r="G876" s="13">
        <v>1.5</v>
      </c>
      <c r="K876" s="56">
        <v>594</v>
      </c>
      <c r="O876" s="28" t="s">
        <v>321</v>
      </c>
      <c r="P876" s="28">
        <v>66.3</v>
      </c>
      <c r="Q876" s="28" t="s">
        <v>321</v>
      </c>
      <c r="R876" s="28" t="s">
        <v>321</v>
      </c>
      <c r="S876" s="28" t="s">
        <v>321</v>
      </c>
      <c r="T876" s="28">
        <v>7.1</v>
      </c>
      <c r="U876" s="28" t="s">
        <v>321</v>
      </c>
      <c r="V876" s="28" t="s">
        <v>522</v>
      </c>
      <c r="W876" s="28" t="s">
        <v>321</v>
      </c>
      <c r="X876" s="28">
        <v>444</v>
      </c>
      <c r="Y876" s="28" t="s">
        <v>321</v>
      </c>
      <c r="Z876" s="28">
        <v>0.64</v>
      </c>
      <c r="AA876" s="28" t="s">
        <v>321</v>
      </c>
      <c r="AB876" s="28">
        <v>42.6</v>
      </c>
      <c r="AC876" s="28" t="s">
        <v>522</v>
      </c>
      <c r="AD876" s="13">
        <v>250</v>
      </c>
      <c r="AE876" s="62" t="e">
        <f t="array" ref="AE876">[1]!'!ReportLimits!R10C32'</f>
        <v>#REF!</v>
      </c>
      <c r="AF876" s="62"/>
      <c r="AG876" s="28">
        <v>778</v>
      </c>
      <c r="AH876" s="28">
        <v>72000</v>
      </c>
      <c r="AI876" s="28">
        <v>17000</v>
      </c>
      <c r="AJ876" s="28">
        <v>2.2999999999999998</v>
      </c>
      <c r="AK876" s="28" t="s">
        <v>321</v>
      </c>
      <c r="AL876" s="28" t="s">
        <v>321</v>
      </c>
      <c r="AM876" s="28">
        <v>49.8</v>
      </c>
    </row>
    <row r="877" spans="1:39" x14ac:dyDescent="0.3">
      <c r="A877" s="48">
        <v>42075</v>
      </c>
      <c r="B877" s="57">
        <v>0.47209490740740739</v>
      </c>
      <c r="C877" s="13">
        <v>1962</v>
      </c>
      <c r="D877" s="13">
        <v>1.274</v>
      </c>
      <c r="E877" s="13">
        <v>14.16</v>
      </c>
      <c r="F877" s="13">
        <v>8.17</v>
      </c>
      <c r="G877" s="13">
        <v>5.0999999999999996</v>
      </c>
      <c r="K877" s="56">
        <v>512</v>
      </c>
      <c r="AG877" s="28"/>
      <c r="AM877" s="28"/>
    </row>
    <row r="878" spans="1:39" x14ac:dyDescent="0.3">
      <c r="A878" s="48">
        <v>42081</v>
      </c>
      <c r="B878" s="57">
        <v>0.41482638888888884</v>
      </c>
      <c r="C878" s="13">
        <v>1667</v>
      </c>
      <c r="D878" s="13">
        <v>1.0854999999999999</v>
      </c>
      <c r="E878" s="13">
        <v>13.26</v>
      </c>
      <c r="F878" s="13">
        <v>8.14</v>
      </c>
      <c r="G878" s="13">
        <v>5.6</v>
      </c>
      <c r="K878" s="56">
        <v>161</v>
      </c>
      <c r="AG878" s="28"/>
      <c r="AM878" s="28"/>
    </row>
    <row r="879" spans="1:39" x14ac:dyDescent="0.3">
      <c r="A879" s="48">
        <v>42089</v>
      </c>
      <c r="B879" s="30">
        <v>0.4548726851851852</v>
      </c>
      <c r="C879" s="13">
        <v>1189</v>
      </c>
      <c r="D879" s="13">
        <v>0.77349999999999997</v>
      </c>
      <c r="E879" s="13">
        <v>12.26</v>
      </c>
      <c r="F879" s="13">
        <v>7.98</v>
      </c>
      <c r="G879" s="13">
        <v>7</v>
      </c>
      <c r="K879" s="56">
        <v>3255</v>
      </c>
      <c r="L879" s="31">
        <f>AVERAGE(K875:K879)</f>
        <v>1130.5</v>
      </c>
      <c r="M879" s="38">
        <f>GEOMEAN(K875:K879)</f>
        <v>631.84174923186299</v>
      </c>
      <c r="N879" s="55" t="s">
        <v>524</v>
      </c>
      <c r="AG879" s="28"/>
      <c r="AM879" s="28"/>
    </row>
    <row r="880" spans="1:39" x14ac:dyDescent="0.3">
      <c r="A880" s="41">
        <v>42101</v>
      </c>
      <c r="B880" s="30">
        <v>0.42180555555555554</v>
      </c>
      <c r="C880" s="13">
        <v>1334</v>
      </c>
      <c r="D880" s="13">
        <v>0.86450000000000005</v>
      </c>
      <c r="E880" s="13">
        <v>11.27</v>
      </c>
      <c r="F880" s="13">
        <v>8.15</v>
      </c>
      <c r="G880" s="13">
        <v>12.7</v>
      </c>
      <c r="K880" s="56">
        <v>1725</v>
      </c>
      <c r="AG880" s="28"/>
      <c r="AM880" s="28"/>
    </row>
    <row r="881" spans="1:39" x14ac:dyDescent="0.3">
      <c r="A881" s="64">
        <v>42114</v>
      </c>
      <c r="B881" s="30">
        <v>0.442349537037037</v>
      </c>
      <c r="C881" s="65">
        <v>559</v>
      </c>
      <c r="D881" s="65">
        <v>0.3634</v>
      </c>
      <c r="E881" s="65">
        <v>9.31</v>
      </c>
      <c r="F881" s="65">
        <v>7.69</v>
      </c>
      <c r="G881" s="65">
        <v>14.1</v>
      </c>
      <c r="K881" s="51">
        <v>24192</v>
      </c>
      <c r="AG881" s="28"/>
      <c r="AM881" s="28"/>
    </row>
    <row r="882" spans="1:39" x14ac:dyDescent="0.3">
      <c r="A882" s="64">
        <v>42115</v>
      </c>
      <c r="B882" s="30">
        <v>0.43670138888888888</v>
      </c>
      <c r="C882" s="65">
        <v>1011</v>
      </c>
      <c r="D882" s="65">
        <v>0.65649999999999997</v>
      </c>
      <c r="E882" s="65">
        <v>11.16</v>
      </c>
      <c r="F882" s="65">
        <v>8.19</v>
      </c>
      <c r="G882" s="65">
        <v>10.7</v>
      </c>
      <c r="K882" s="56">
        <v>2247</v>
      </c>
      <c r="AG882" s="28"/>
      <c r="AM882" s="28"/>
    </row>
    <row r="883" spans="1:39" x14ac:dyDescent="0.3">
      <c r="A883" s="64">
        <v>42117</v>
      </c>
      <c r="B883" s="30">
        <v>0.45791666666666669</v>
      </c>
      <c r="C883" s="65">
        <v>1145</v>
      </c>
      <c r="D883" s="65">
        <v>0.74750000000000005</v>
      </c>
      <c r="E883" s="65">
        <v>12.32</v>
      </c>
      <c r="F883" s="65">
        <v>8.02</v>
      </c>
      <c r="G883" s="65">
        <v>9.1</v>
      </c>
      <c r="K883" s="56">
        <v>504</v>
      </c>
      <c r="AG883" s="28"/>
      <c r="AM883" s="28"/>
    </row>
    <row r="884" spans="1:39" x14ac:dyDescent="0.3">
      <c r="A884" s="64">
        <v>42124</v>
      </c>
      <c r="B884" s="57">
        <v>0.45655092592592594</v>
      </c>
      <c r="C884" s="13">
        <v>1190</v>
      </c>
      <c r="D884" s="13">
        <v>0.77349999999999997</v>
      </c>
      <c r="E884" s="13">
        <v>11.53</v>
      </c>
      <c r="F884" s="13">
        <v>8.1300000000000008</v>
      </c>
      <c r="G884" s="13">
        <v>12.1</v>
      </c>
      <c r="K884" s="56">
        <v>959</v>
      </c>
      <c r="L884" s="31">
        <f>AVERAGE(K880:K884)</f>
        <v>5925.4</v>
      </c>
      <c r="M884" s="38">
        <f>GEOMEAN(K880:K884)</f>
        <v>2144.1867988334161</v>
      </c>
      <c r="N884" s="55" t="s">
        <v>525</v>
      </c>
      <c r="AG884" s="28"/>
      <c r="AM884" s="28"/>
    </row>
    <row r="885" spans="1:39" x14ac:dyDescent="0.3">
      <c r="A885" s="64">
        <v>42128</v>
      </c>
      <c r="B885" s="30">
        <v>0.40986111111111106</v>
      </c>
      <c r="C885" s="13">
        <v>1202</v>
      </c>
      <c r="D885" s="13">
        <v>0.78</v>
      </c>
      <c r="E885" s="13">
        <v>9.5</v>
      </c>
      <c r="F885" s="13">
        <v>8.1199999999999992</v>
      </c>
      <c r="G885" s="13">
        <v>16.2</v>
      </c>
      <c r="K885" s="56">
        <v>1918</v>
      </c>
      <c r="AG885" s="28"/>
      <c r="AM885" s="28"/>
    </row>
    <row r="886" spans="1:39" x14ac:dyDescent="0.3">
      <c r="A886" s="64">
        <v>42131</v>
      </c>
      <c r="B886" s="30">
        <v>0.47400462962962964</v>
      </c>
      <c r="C886" s="65">
        <v>1222</v>
      </c>
      <c r="D886" s="65">
        <v>0.79300000000000004</v>
      </c>
      <c r="E886" s="65">
        <v>9.18</v>
      </c>
      <c r="F886" s="65">
        <v>8.08</v>
      </c>
      <c r="G886" s="65">
        <v>20</v>
      </c>
      <c r="K886" s="56">
        <v>907</v>
      </c>
      <c r="AG886" s="28"/>
      <c r="AM886" s="28"/>
    </row>
    <row r="887" spans="1:39" x14ac:dyDescent="0.3">
      <c r="A887" s="64">
        <v>42137</v>
      </c>
      <c r="B887" s="30">
        <v>0.45103009259259258</v>
      </c>
      <c r="C887" s="13">
        <v>1089</v>
      </c>
      <c r="D887" s="13">
        <v>0.70850000000000002</v>
      </c>
      <c r="E887" s="13">
        <v>7</v>
      </c>
      <c r="F887" s="13">
        <v>7.82</v>
      </c>
      <c r="G887" s="13">
        <v>14.6</v>
      </c>
      <c r="K887" s="56">
        <v>2014</v>
      </c>
      <c r="AG887" s="28"/>
      <c r="AM887" s="28"/>
    </row>
    <row r="888" spans="1:39" x14ac:dyDescent="0.3">
      <c r="A888" s="64">
        <v>42145</v>
      </c>
      <c r="B888" s="30">
        <v>0.45725694444444448</v>
      </c>
      <c r="C888" s="65">
        <v>1194</v>
      </c>
      <c r="D888" s="65">
        <v>0.77349999999999997</v>
      </c>
      <c r="E888" s="65">
        <v>9.41</v>
      </c>
      <c r="F888" s="65">
        <v>8.15</v>
      </c>
      <c r="G888" s="65">
        <v>12.5</v>
      </c>
      <c r="K888" s="56">
        <v>573</v>
      </c>
      <c r="AG888" s="28"/>
      <c r="AM888" s="28"/>
    </row>
    <row r="889" spans="1:39" x14ac:dyDescent="0.3">
      <c r="A889" s="64">
        <v>42151</v>
      </c>
      <c r="B889" s="30">
        <v>0.44274305555555554</v>
      </c>
      <c r="C889" s="13">
        <v>1191</v>
      </c>
      <c r="D889" s="13">
        <v>0.77349999999999997</v>
      </c>
      <c r="E889" s="13">
        <v>6.97</v>
      </c>
      <c r="F889" s="13">
        <v>7.84</v>
      </c>
      <c r="G889" s="13">
        <v>19.8</v>
      </c>
      <c r="K889" s="56">
        <v>4106</v>
      </c>
      <c r="L889" s="31">
        <f>AVERAGE(K885:K889)</f>
        <v>1903.6</v>
      </c>
      <c r="M889" s="38">
        <f>GEOMEAN(K885:K889)</f>
        <v>1524.8172085724025</v>
      </c>
      <c r="N889" s="55" t="s">
        <v>526</v>
      </c>
      <c r="AG889" s="28"/>
      <c r="AM889" s="28"/>
    </row>
    <row r="890" spans="1:39" x14ac:dyDescent="0.3">
      <c r="A890" s="64">
        <v>42158</v>
      </c>
      <c r="B890" s="30"/>
      <c r="C890" s="49" t="s">
        <v>783</v>
      </c>
      <c r="D890" s="65"/>
      <c r="E890" s="65"/>
      <c r="F890" s="65"/>
      <c r="AG890" s="28"/>
      <c r="AM890" s="28"/>
    </row>
    <row r="891" spans="1:39" x14ac:dyDescent="0.3">
      <c r="A891" s="64">
        <v>42163</v>
      </c>
      <c r="B891" s="30">
        <v>0.45574074074074072</v>
      </c>
      <c r="C891" s="13">
        <v>1004</v>
      </c>
      <c r="D891" s="13">
        <v>0.65</v>
      </c>
      <c r="E891" s="13">
        <v>7.34</v>
      </c>
      <c r="F891" s="13">
        <v>7.92</v>
      </c>
      <c r="G891" s="13">
        <v>20.100000000000001</v>
      </c>
      <c r="K891" s="56">
        <v>24192</v>
      </c>
      <c r="AG891" s="28"/>
      <c r="AM891" s="28"/>
    </row>
    <row r="892" spans="1:39" x14ac:dyDescent="0.3">
      <c r="A892" s="64">
        <v>42165</v>
      </c>
      <c r="B892" s="30">
        <v>0.44420138888888888</v>
      </c>
      <c r="C892" s="13">
        <v>686</v>
      </c>
      <c r="D892" s="13">
        <v>0.44850000000000001</v>
      </c>
      <c r="E892" s="13">
        <v>7.14</v>
      </c>
      <c r="F892" s="13">
        <v>8</v>
      </c>
      <c r="G892" s="13">
        <v>20.3</v>
      </c>
      <c r="K892" s="56">
        <v>2909</v>
      </c>
      <c r="AG892" s="28"/>
      <c r="AM892" s="28"/>
    </row>
    <row r="893" spans="1:39" x14ac:dyDescent="0.3">
      <c r="A893" s="64">
        <v>42172</v>
      </c>
      <c r="C893" s="49" t="s">
        <v>783</v>
      </c>
      <c r="AG893" s="28"/>
      <c r="AM893" s="28"/>
    </row>
    <row r="894" spans="1:39" x14ac:dyDescent="0.3">
      <c r="A894" s="64">
        <v>42180</v>
      </c>
      <c r="B894" s="30">
        <v>0.44741898148148151</v>
      </c>
      <c r="C894" s="13">
        <v>629</v>
      </c>
      <c r="D894" s="13">
        <v>0.40949999999999998</v>
      </c>
      <c r="E894" s="13">
        <v>7.25</v>
      </c>
      <c r="F894" s="13">
        <v>7.96</v>
      </c>
      <c r="G894" s="13">
        <v>20.399999999999999</v>
      </c>
      <c r="K894" s="51">
        <v>24192</v>
      </c>
      <c r="L894" s="31">
        <f>AVERAGE(K890:K894)</f>
        <v>17097.666666666668</v>
      </c>
      <c r="M894" s="38">
        <f>GEOMEAN(K890:K894)</f>
        <v>11940.680820753005</v>
      </c>
      <c r="N894" s="55" t="s">
        <v>527</v>
      </c>
      <c r="AG894" s="28"/>
      <c r="AM894" s="28"/>
    </row>
    <row r="895" spans="1:39" x14ac:dyDescent="0.3">
      <c r="A895" s="41">
        <v>42185</v>
      </c>
      <c r="B895" s="30">
        <v>0.4989467592592593</v>
      </c>
      <c r="C895" s="13">
        <v>864</v>
      </c>
      <c r="D895" s="13">
        <v>0.55900000000000005</v>
      </c>
      <c r="E895" s="13">
        <v>8.4700000000000006</v>
      </c>
      <c r="F895" s="13">
        <v>8.14</v>
      </c>
      <c r="G895" s="13">
        <v>19.8</v>
      </c>
      <c r="K895" s="56">
        <v>1565</v>
      </c>
      <c r="O895" s="28" t="s">
        <v>321</v>
      </c>
      <c r="P895" s="28">
        <v>63.9</v>
      </c>
      <c r="Q895" s="28" t="s">
        <v>321</v>
      </c>
      <c r="R895" s="28" t="s">
        <v>321</v>
      </c>
      <c r="S895" s="28" t="s">
        <v>321</v>
      </c>
      <c r="T895" s="28" t="s">
        <v>321</v>
      </c>
      <c r="U895" s="28" t="s">
        <v>321</v>
      </c>
      <c r="V895" s="28" t="s">
        <v>321</v>
      </c>
      <c r="W895" s="28" t="s">
        <v>321</v>
      </c>
      <c r="X895" s="28">
        <v>101</v>
      </c>
      <c r="Y895" s="28" t="s">
        <v>321</v>
      </c>
      <c r="Z895" s="28">
        <v>0.72</v>
      </c>
      <c r="AA895" s="28" t="s">
        <v>321</v>
      </c>
      <c r="AB895" s="28">
        <v>59.9</v>
      </c>
      <c r="AC895" s="37" t="s">
        <v>321</v>
      </c>
      <c r="AD895" s="28">
        <v>277</v>
      </c>
      <c r="AE895" s="28" t="s">
        <v>321</v>
      </c>
      <c r="AG895" s="28">
        <v>256</v>
      </c>
      <c r="AH895" s="28">
        <v>78800</v>
      </c>
      <c r="AI895" s="28">
        <v>19500</v>
      </c>
      <c r="AJ895" s="28">
        <v>3.9</v>
      </c>
      <c r="AK895" s="28" t="s">
        <v>321</v>
      </c>
      <c r="AL895" s="28" t="s">
        <v>321</v>
      </c>
      <c r="AM895" s="28">
        <v>32.5</v>
      </c>
    </row>
    <row r="896" spans="1:39" x14ac:dyDescent="0.3">
      <c r="A896" s="41">
        <v>42191</v>
      </c>
      <c r="B896" s="30"/>
      <c r="C896" s="49" t="s">
        <v>783</v>
      </c>
      <c r="AG896" s="28"/>
      <c r="AM896" s="28"/>
    </row>
    <row r="897" spans="1:39" x14ac:dyDescent="0.3">
      <c r="A897" s="41">
        <v>42198</v>
      </c>
      <c r="B897" s="30">
        <v>0.40593750000000001</v>
      </c>
      <c r="C897" s="13">
        <v>730</v>
      </c>
      <c r="D897" s="13">
        <v>0.47449999999999998</v>
      </c>
      <c r="E897" s="13">
        <v>8.11</v>
      </c>
      <c r="F897" s="13">
        <v>8.0399999999999991</v>
      </c>
      <c r="G897" s="13">
        <v>20.8</v>
      </c>
      <c r="K897" s="56">
        <v>9208</v>
      </c>
      <c r="AG897" s="28"/>
      <c r="AM897" s="28"/>
    </row>
    <row r="898" spans="1:39" x14ac:dyDescent="0.3">
      <c r="A898" s="41">
        <v>42201</v>
      </c>
      <c r="B898" s="30"/>
      <c r="C898" s="49" t="s">
        <v>783</v>
      </c>
      <c r="AG898" s="28"/>
      <c r="AM898" s="28"/>
    </row>
    <row r="899" spans="1:39" x14ac:dyDescent="0.3">
      <c r="A899" s="41">
        <v>42214</v>
      </c>
      <c r="B899" s="30"/>
      <c r="C899" s="49" t="s">
        <v>783</v>
      </c>
      <c r="L899" s="31">
        <f>AVERAGE(K895:K899)</f>
        <v>5386.5</v>
      </c>
      <c r="M899" s="38">
        <f>GEOMEAN(K895:K899)</f>
        <v>3796.1190708406393</v>
      </c>
      <c r="N899" s="55" t="s">
        <v>528</v>
      </c>
      <c r="AG899" s="28"/>
      <c r="AM899" s="28"/>
    </row>
    <row r="900" spans="1:39" x14ac:dyDescent="0.3">
      <c r="A900" s="41">
        <v>42226</v>
      </c>
      <c r="B900" s="57">
        <v>0.51842592592592596</v>
      </c>
      <c r="C900" s="13">
        <v>809</v>
      </c>
      <c r="D900" s="13">
        <v>0.52649999999999997</v>
      </c>
      <c r="E900" s="13">
        <v>7.62</v>
      </c>
      <c r="F900" s="13">
        <v>7.8</v>
      </c>
      <c r="G900" s="13">
        <v>21.2</v>
      </c>
      <c r="K900" s="56">
        <v>341</v>
      </c>
      <c r="AG900" s="28"/>
      <c r="AM900" s="28"/>
    </row>
    <row r="901" spans="1:39" x14ac:dyDescent="0.3">
      <c r="A901" s="41">
        <v>42229</v>
      </c>
      <c r="B901" s="30">
        <v>0.44346064814814817</v>
      </c>
      <c r="C901" s="13">
        <v>1181</v>
      </c>
      <c r="D901" s="13">
        <v>0.76700000000000002</v>
      </c>
      <c r="E901" s="13">
        <v>8.16</v>
      </c>
      <c r="F901" s="13">
        <v>8.02</v>
      </c>
      <c r="G901" s="13">
        <v>19.600000000000001</v>
      </c>
      <c r="K901" s="56">
        <v>402</v>
      </c>
      <c r="AG901" s="28"/>
      <c r="AM901" s="28"/>
    </row>
    <row r="902" spans="1:39" x14ac:dyDescent="0.3">
      <c r="A902" s="41">
        <v>42235</v>
      </c>
      <c r="B902" s="30">
        <v>0.44001157407407404</v>
      </c>
      <c r="C902" s="13">
        <v>744</v>
      </c>
      <c r="D902" s="13">
        <v>0.48099999999999998</v>
      </c>
      <c r="E902" s="13">
        <v>5.87</v>
      </c>
      <c r="F902" s="13">
        <v>7.75</v>
      </c>
      <c r="G902" s="13">
        <v>22.3</v>
      </c>
      <c r="K902" s="56">
        <v>1565</v>
      </c>
      <c r="AG902" s="28"/>
      <c r="AM902" s="28"/>
    </row>
    <row r="903" spans="1:39" x14ac:dyDescent="0.3">
      <c r="A903" s="41">
        <v>42240</v>
      </c>
      <c r="B903" s="57">
        <v>0.4939351851851852</v>
      </c>
      <c r="C903" s="13">
        <v>1015</v>
      </c>
      <c r="D903" s="13">
        <v>0.65649999999999997</v>
      </c>
      <c r="E903" s="13">
        <v>7.4</v>
      </c>
      <c r="F903" s="13">
        <v>7.76</v>
      </c>
      <c r="G903" s="13">
        <v>19.399999999999999</v>
      </c>
      <c r="K903" s="56">
        <v>480</v>
      </c>
      <c r="AG903" s="28"/>
      <c r="AM903" s="28"/>
    </row>
    <row r="904" spans="1:39" x14ac:dyDescent="0.3">
      <c r="A904" s="41">
        <v>42243</v>
      </c>
      <c r="B904" s="30">
        <v>0.42655092592592592</v>
      </c>
      <c r="C904" s="13">
        <v>1109</v>
      </c>
      <c r="D904" s="13">
        <v>0.72150000000000003</v>
      </c>
      <c r="E904" s="13">
        <v>7.05</v>
      </c>
      <c r="F904" s="13">
        <v>7.85</v>
      </c>
      <c r="G904" s="13">
        <v>18.3</v>
      </c>
      <c r="K904" s="56">
        <v>712</v>
      </c>
      <c r="L904" s="31">
        <f>AVERAGE(K900:K904)</f>
        <v>700</v>
      </c>
      <c r="M904" s="38">
        <f>GEOMEAN(K900:K904)</f>
        <v>592.98430814698736</v>
      </c>
      <c r="N904" s="55" t="s">
        <v>529</v>
      </c>
      <c r="AG904" s="28"/>
      <c r="AM904" s="28"/>
    </row>
    <row r="905" spans="1:39" x14ac:dyDescent="0.3">
      <c r="A905" s="41">
        <v>42255</v>
      </c>
      <c r="B905" s="30">
        <v>0.48329861111111111</v>
      </c>
      <c r="C905" s="13">
        <v>1040</v>
      </c>
      <c r="D905" s="13">
        <v>0.67600000000000005</v>
      </c>
      <c r="E905" s="13">
        <v>5.86</v>
      </c>
      <c r="F905" s="13">
        <v>7.78</v>
      </c>
      <c r="G905" s="13">
        <v>23.6</v>
      </c>
      <c r="K905" s="56">
        <v>1010</v>
      </c>
      <c r="AG905" s="28"/>
      <c r="AM905" s="28"/>
    </row>
    <row r="906" spans="1:39" x14ac:dyDescent="0.3">
      <c r="A906" s="41">
        <v>42257</v>
      </c>
      <c r="B906" s="30">
        <v>0.43892361111111106</v>
      </c>
      <c r="C906" s="13">
        <v>1089</v>
      </c>
      <c r="D906" s="13">
        <v>0.70850000000000002</v>
      </c>
      <c r="E906" s="13">
        <v>6.36</v>
      </c>
      <c r="F906" s="13">
        <v>7.74</v>
      </c>
      <c r="G906" s="13">
        <v>20.5</v>
      </c>
      <c r="K906" s="56">
        <v>364</v>
      </c>
      <c r="AG906" s="28"/>
      <c r="AM906" s="28"/>
    </row>
    <row r="907" spans="1:39" x14ac:dyDescent="0.3">
      <c r="A907" s="41">
        <v>42261</v>
      </c>
      <c r="B907" s="30">
        <v>0.45400462962962962</v>
      </c>
      <c r="C907" s="13">
        <v>1124</v>
      </c>
      <c r="D907" s="13">
        <v>0.72799999999999998</v>
      </c>
      <c r="E907" s="13">
        <v>8.69</v>
      </c>
      <c r="F907" s="13">
        <v>7.96</v>
      </c>
      <c r="G907" s="13">
        <v>15.7</v>
      </c>
      <c r="K907" s="56">
        <v>250</v>
      </c>
      <c r="AG907" s="28"/>
      <c r="AM907" s="28"/>
    </row>
    <row r="908" spans="1:39" x14ac:dyDescent="0.3">
      <c r="A908" s="41">
        <v>42268</v>
      </c>
      <c r="B908" s="30">
        <v>0.46275462962962965</v>
      </c>
      <c r="C908" s="13">
        <v>656</v>
      </c>
      <c r="D908" s="13">
        <v>0.42899999999999999</v>
      </c>
      <c r="E908" s="13">
        <v>7.71</v>
      </c>
      <c r="F908" s="13">
        <v>7.92</v>
      </c>
      <c r="G908" s="13">
        <v>16.600000000000001</v>
      </c>
      <c r="K908" s="56">
        <v>670</v>
      </c>
      <c r="AG908" s="28"/>
      <c r="AM908" s="28"/>
    </row>
    <row r="909" spans="1:39" x14ac:dyDescent="0.3">
      <c r="A909" s="41">
        <v>42271</v>
      </c>
      <c r="B909" s="30">
        <v>0.40012731481481478</v>
      </c>
      <c r="C909" s="13">
        <v>907</v>
      </c>
      <c r="D909" s="13">
        <v>0.59150000000000003</v>
      </c>
      <c r="E909" s="13">
        <v>6.17</v>
      </c>
      <c r="F909" s="13">
        <v>7.69</v>
      </c>
      <c r="G909" s="13">
        <v>17.100000000000001</v>
      </c>
      <c r="K909" s="56">
        <v>743</v>
      </c>
      <c r="L909" s="31">
        <f>AVERAGE(K905:K909)</f>
        <v>607.4</v>
      </c>
      <c r="M909" s="38">
        <f>GEOMEAN(K905:K909)</f>
        <v>539.6165692949852</v>
      </c>
      <c r="N909" s="55" t="s">
        <v>530</v>
      </c>
      <c r="AG909" s="28"/>
      <c r="AM909" s="28"/>
    </row>
    <row r="910" spans="1:39" x14ac:dyDescent="0.3">
      <c r="A910" s="41">
        <v>42283</v>
      </c>
      <c r="B910" s="30">
        <v>0.48222222222222227</v>
      </c>
      <c r="C910" s="13">
        <v>869</v>
      </c>
      <c r="D910" s="13">
        <v>0.5655</v>
      </c>
      <c r="E910" s="13">
        <v>8.81</v>
      </c>
      <c r="F910" s="13">
        <v>7.85</v>
      </c>
      <c r="G910" s="13">
        <v>16.600000000000001</v>
      </c>
      <c r="K910" s="56">
        <v>62</v>
      </c>
      <c r="O910" s="28" t="s">
        <v>321</v>
      </c>
      <c r="P910" s="28">
        <v>71</v>
      </c>
      <c r="Q910" s="28" t="s">
        <v>321</v>
      </c>
      <c r="R910" s="28" t="s">
        <v>321</v>
      </c>
      <c r="S910" s="28" t="s">
        <v>321</v>
      </c>
      <c r="T910" s="28" t="s">
        <v>321</v>
      </c>
      <c r="U910" s="28" t="s">
        <v>321</v>
      </c>
      <c r="V910" s="28" t="s">
        <v>321</v>
      </c>
      <c r="W910" s="28" t="s">
        <v>321</v>
      </c>
      <c r="X910" s="28">
        <v>115</v>
      </c>
      <c r="Y910" s="28" t="s">
        <v>321</v>
      </c>
      <c r="Z910" s="28">
        <v>0.82</v>
      </c>
      <c r="AA910" s="28" t="s">
        <v>321</v>
      </c>
      <c r="AB910" s="28">
        <v>70.3</v>
      </c>
      <c r="AC910" s="28">
        <v>0.13</v>
      </c>
      <c r="AD910" s="28">
        <v>297</v>
      </c>
      <c r="AE910" s="28" t="s">
        <v>321</v>
      </c>
      <c r="AG910" s="28" t="s">
        <v>321</v>
      </c>
      <c r="AH910" s="28">
        <v>80000</v>
      </c>
      <c r="AI910" s="28">
        <v>23600</v>
      </c>
      <c r="AJ910" s="28">
        <v>5.0999999999999996</v>
      </c>
      <c r="AK910" s="28" t="s">
        <v>321</v>
      </c>
      <c r="AL910" s="28" t="s">
        <v>321</v>
      </c>
      <c r="AM910" s="28">
        <v>22.4</v>
      </c>
    </row>
    <row r="911" spans="1:39" x14ac:dyDescent="0.3">
      <c r="A911" s="41">
        <v>42291</v>
      </c>
      <c r="B911" s="30">
        <v>0.45956018518518515</v>
      </c>
      <c r="C911" s="13">
        <v>1066</v>
      </c>
      <c r="D911" s="13">
        <v>0.69550000000000001</v>
      </c>
      <c r="E911" s="13">
        <v>7.87</v>
      </c>
      <c r="F911" s="13">
        <v>7.91</v>
      </c>
      <c r="G911" s="13">
        <v>13.4</v>
      </c>
      <c r="K911" s="56">
        <v>175</v>
      </c>
      <c r="AG911" s="28"/>
      <c r="AM911" s="28"/>
    </row>
    <row r="912" spans="1:39" x14ac:dyDescent="0.3">
      <c r="A912" s="41">
        <v>42297</v>
      </c>
      <c r="B912" s="30">
        <v>0.45780092592592592</v>
      </c>
      <c r="C912" s="13">
        <v>1100</v>
      </c>
      <c r="D912" s="13">
        <v>0.71499999999999997</v>
      </c>
      <c r="E912" s="13">
        <v>10.97</v>
      </c>
      <c r="F912" s="13">
        <v>8.07</v>
      </c>
      <c r="G912" s="13">
        <v>11.1</v>
      </c>
      <c r="K912" s="56">
        <v>10</v>
      </c>
      <c r="AG912" s="28"/>
      <c r="AM912" s="28"/>
    </row>
    <row r="913" spans="1:39" x14ac:dyDescent="0.3">
      <c r="A913" s="41">
        <v>42299</v>
      </c>
      <c r="B913" s="30">
        <v>0.45413194444444444</v>
      </c>
      <c r="C913" s="13">
        <v>1161</v>
      </c>
      <c r="D913" s="13">
        <v>0.754</v>
      </c>
      <c r="E913" s="13">
        <v>8.56</v>
      </c>
      <c r="F913" s="13">
        <v>8.06</v>
      </c>
      <c r="G913" s="13">
        <v>14.6</v>
      </c>
      <c r="K913" s="56">
        <v>397</v>
      </c>
      <c r="AG913" s="28"/>
      <c r="AM913" s="28"/>
    </row>
    <row r="914" spans="1:39" x14ac:dyDescent="0.3">
      <c r="A914" s="41">
        <v>42303</v>
      </c>
      <c r="B914" s="30">
        <v>0.45474537037037038</v>
      </c>
      <c r="C914" s="13">
        <v>1158</v>
      </c>
      <c r="D914" s="13">
        <v>0.754</v>
      </c>
      <c r="E914" s="13">
        <v>6.97</v>
      </c>
      <c r="F914" s="13">
        <v>7.81</v>
      </c>
      <c r="G914" s="13">
        <v>11.9</v>
      </c>
      <c r="K914" s="56">
        <v>110</v>
      </c>
      <c r="L914" s="31">
        <f>AVERAGE(K910:K914)</f>
        <v>150.80000000000001</v>
      </c>
      <c r="M914" s="38">
        <f>GEOMEAN(K910:K914)</f>
        <v>86.123681466885586</v>
      </c>
      <c r="N914" s="55" t="s">
        <v>531</v>
      </c>
      <c r="AG914" s="28"/>
      <c r="AM914" s="28"/>
    </row>
    <row r="915" spans="1:39" x14ac:dyDescent="0.3">
      <c r="A915" s="41">
        <v>42310</v>
      </c>
      <c r="B915" s="30">
        <v>0.48329861111111111</v>
      </c>
      <c r="C915" s="13">
        <v>854</v>
      </c>
      <c r="D915" s="13">
        <v>0.55249999999999999</v>
      </c>
      <c r="E915" s="13">
        <v>10.72</v>
      </c>
      <c r="F915" s="13">
        <v>7.88</v>
      </c>
      <c r="G915" s="13">
        <v>12.3</v>
      </c>
      <c r="K915" s="56">
        <v>259</v>
      </c>
      <c r="AG915" s="28"/>
      <c r="AM915" s="28"/>
    </row>
    <row r="916" spans="1:39" x14ac:dyDescent="0.3">
      <c r="A916" s="41">
        <v>42312</v>
      </c>
      <c r="B916" s="30">
        <v>0.49708333333333332</v>
      </c>
      <c r="C916" s="13">
        <v>936</v>
      </c>
      <c r="D916" s="13">
        <v>0.61099999999999999</v>
      </c>
      <c r="E916" s="13">
        <v>9.17</v>
      </c>
      <c r="F916" s="13">
        <v>7.86</v>
      </c>
      <c r="G916" s="13">
        <v>13.5</v>
      </c>
      <c r="K916" s="56">
        <v>336</v>
      </c>
      <c r="AG916" s="28"/>
      <c r="AM916" s="28"/>
    </row>
    <row r="917" spans="1:39" x14ac:dyDescent="0.3">
      <c r="A917" s="41">
        <v>42318</v>
      </c>
      <c r="B917" s="30">
        <v>0.43418981481481483</v>
      </c>
      <c r="C917" s="13">
        <v>203.4</v>
      </c>
      <c r="D917" s="13">
        <v>0.13189999999999999</v>
      </c>
      <c r="E917" s="13">
        <v>10.72</v>
      </c>
      <c r="F917" s="13">
        <v>7.84</v>
      </c>
      <c r="G917" s="13">
        <v>9.6999999999999993</v>
      </c>
      <c r="K917" s="56">
        <v>4884</v>
      </c>
      <c r="AG917" s="28"/>
      <c r="AM917" s="28"/>
    </row>
    <row r="918" spans="1:39" x14ac:dyDescent="0.3">
      <c r="A918" s="41">
        <v>42320</v>
      </c>
      <c r="B918" s="30">
        <v>0.42918981481481483</v>
      </c>
      <c r="C918" s="13">
        <v>630</v>
      </c>
      <c r="D918" s="13">
        <v>0.40949999999999998</v>
      </c>
      <c r="E918" s="13">
        <v>9.83</v>
      </c>
      <c r="F918" s="13">
        <v>7.94</v>
      </c>
      <c r="G918" s="13">
        <v>9.8000000000000007</v>
      </c>
      <c r="K918" s="56">
        <v>1112</v>
      </c>
      <c r="AG918" s="28"/>
      <c r="AM918" s="28"/>
    </row>
    <row r="919" spans="1:39" x14ac:dyDescent="0.3">
      <c r="A919" s="41">
        <v>42332</v>
      </c>
      <c r="B919" s="30">
        <v>0.51420138888888889</v>
      </c>
      <c r="C919" s="13">
        <v>865</v>
      </c>
      <c r="D919" s="13">
        <v>0.5655</v>
      </c>
      <c r="E919" s="13">
        <v>16.43</v>
      </c>
      <c r="F919" s="13">
        <v>8.0500000000000007</v>
      </c>
      <c r="G919" s="13">
        <v>5.4</v>
      </c>
      <c r="K919" s="56">
        <v>465</v>
      </c>
      <c r="L919" s="31">
        <f>AVERAGE(K915:K919)</f>
        <v>1411.2</v>
      </c>
      <c r="M919" s="38">
        <f>GEOMEAN(K915:K919)</f>
        <v>738.57480312018026</v>
      </c>
      <c r="N919" s="55" t="s">
        <v>532</v>
      </c>
      <c r="AG919" s="28"/>
      <c r="AM919" s="28"/>
    </row>
    <row r="920" spans="1:39" x14ac:dyDescent="0.3">
      <c r="A920" s="41">
        <v>42339</v>
      </c>
      <c r="B920" s="30">
        <v>0.45648148148148149</v>
      </c>
      <c r="C920" s="13">
        <v>857</v>
      </c>
      <c r="D920" s="13">
        <v>0.55900000000000005</v>
      </c>
      <c r="E920" s="13">
        <v>11.49</v>
      </c>
      <c r="F920" s="13">
        <v>8.0500000000000007</v>
      </c>
      <c r="G920" s="13">
        <v>8.6999999999999993</v>
      </c>
      <c r="K920" s="56">
        <v>1046</v>
      </c>
      <c r="AG920" s="28"/>
      <c r="AM920" s="28"/>
    </row>
    <row r="921" spans="1:39" x14ac:dyDescent="0.3">
      <c r="A921" s="41">
        <v>42341</v>
      </c>
      <c r="B921" s="30">
        <v>0.45261574074074074</v>
      </c>
      <c r="C921" s="13">
        <v>970</v>
      </c>
      <c r="D921" s="13">
        <v>0.63049999999999995</v>
      </c>
      <c r="E921" s="13">
        <v>14.33</v>
      </c>
      <c r="F921" s="13">
        <v>8.0299999999999994</v>
      </c>
      <c r="G921" s="13">
        <v>3.7</v>
      </c>
      <c r="K921" s="56">
        <v>1376</v>
      </c>
      <c r="AG921" s="28"/>
      <c r="AM921" s="28"/>
    </row>
    <row r="922" spans="1:39" x14ac:dyDescent="0.3">
      <c r="A922" s="41">
        <v>42348</v>
      </c>
      <c r="B922" s="30">
        <v>0.44148148148148153</v>
      </c>
      <c r="C922" s="13">
        <v>1206</v>
      </c>
      <c r="D922" s="13">
        <v>0.78649999999999998</v>
      </c>
      <c r="E922" s="13">
        <v>12.81</v>
      </c>
      <c r="F922" s="13">
        <v>8.0299999999999994</v>
      </c>
      <c r="G922" s="13">
        <v>7.4</v>
      </c>
      <c r="K922" s="56">
        <v>309</v>
      </c>
      <c r="AG922" s="28"/>
      <c r="AM922" s="28"/>
    </row>
    <row r="923" spans="1:39" x14ac:dyDescent="0.3">
      <c r="A923" s="41">
        <v>42352</v>
      </c>
      <c r="B923" s="57">
        <v>0.45916666666666667</v>
      </c>
      <c r="C923" s="13">
        <v>1031</v>
      </c>
      <c r="D923" s="13">
        <v>0.66949999999999998</v>
      </c>
      <c r="E923" s="13">
        <v>9.3000000000000007</v>
      </c>
      <c r="F923" s="13">
        <v>8.02</v>
      </c>
      <c r="G923" s="13">
        <v>12.6</v>
      </c>
      <c r="K923" s="51">
        <v>24192</v>
      </c>
      <c r="AG923" s="28"/>
      <c r="AM923" s="28"/>
    </row>
    <row r="924" spans="1:39" x14ac:dyDescent="0.3">
      <c r="A924" s="41">
        <v>42355</v>
      </c>
      <c r="B924" s="30">
        <v>0.42719907407407409</v>
      </c>
      <c r="C924" s="13">
        <v>1063</v>
      </c>
      <c r="D924" s="13">
        <v>0.68899999999999995</v>
      </c>
      <c r="E924" s="13">
        <v>10.99</v>
      </c>
      <c r="F924" s="13">
        <v>8.0399999999999991</v>
      </c>
      <c r="G924" s="13">
        <v>6</v>
      </c>
      <c r="K924" s="56">
        <v>717</v>
      </c>
      <c r="L924" s="31">
        <f>AVERAGE(K920:K924)</f>
        <v>5528</v>
      </c>
      <c r="M924" s="38">
        <f>GEOMEAN(K920:K924)</f>
        <v>1504.7345936825661</v>
      </c>
      <c r="N924" s="55" t="s">
        <v>533</v>
      </c>
      <c r="AG924" s="28"/>
      <c r="AM924" s="28"/>
    </row>
    <row r="925" spans="1:39" x14ac:dyDescent="0.3">
      <c r="A925" s="41">
        <v>42374</v>
      </c>
      <c r="B925" s="57">
        <v>0.42929398148148151</v>
      </c>
      <c r="C925" s="13">
        <v>1100</v>
      </c>
      <c r="D925" s="13">
        <v>0.71499999999999997</v>
      </c>
      <c r="E925" s="13">
        <v>17.25</v>
      </c>
      <c r="F925" s="13">
        <v>8.16</v>
      </c>
      <c r="G925" s="13">
        <v>0.7</v>
      </c>
      <c r="K925" s="56">
        <v>703</v>
      </c>
      <c r="AG925" s="28"/>
      <c r="AM925" s="28"/>
    </row>
    <row r="926" spans="1:39" x14ac:dyDescent="0.3">
      <c r="A926" s="41">
        <v>42376</v>
      </c>
      <c r="B926" s="57">
        <v>0.44778935185185187</v>
      </c>
      <c r="C926" s="13">
        <v>1128</v>
      </c>
      <c r="D926" s="13">
        <v>0.73450000000000004</v>
      </c>
      <c r="E926" s="13">
        <v>14.05</v>
      </c>
      <c r="F926" s="13">
        <v>7.91</v>
      </c>
      <c r="G926" s="13">
        <v>2</v>
      </c>
      <c r="K926" s="56">
        <v>487</v>
      </c>
      <c r="AG926" s="28"/>
      <c r="AM926" s="28"/>
    </row>
    <row r="927" spans="1:39" x14ac:dyDescent="0.3">
      <c r="A927" s="41">
        <v>42383</v>
      </c>
      <c r="C927" s="13" t="s">
        <v>421</v>
      </c>
      <c r="AG927" s="28"/>
      <c r="AM927" s="28"/>
    </row>
    <row r="928" spans="1:39" x14ac:dyDescent="0.3">
      <c r="A928" s="41">
        <v>42390</v>
      </c>
      <c r="C928" s="49" t="s">
        <v>719</v>
      </c>
      <c r="AG928" s="28"/>
      <c r="AM928" s="28"/>
    </row>
    <row r="929" spans="1:39" x14ac:dyDescent="0.3">
      <c r="A929" s="64">
        <v>42395</v>
      </c>
      <c r="B929" s="30">
        <v>0.57600694444444445</v>
      </c>
      <c r="C929" s="65">
        <v>1391</v>
      </c>
      <c r="D929" s="65">
        <v>0.90349999999999997</v>
      </c>
      <c r="E929" s="65">
        <v>14.94</v>
      </c>
      <c r="F929" s="65">
        <v>8.0299999999999994</v>
      </c>
      <c r="G929" s="65">
        <v>1</v>
      </c>
      <c r="K929" s="56">
        <v>8164</v>
      </c>
      <c r="L929" s="31">
        <f>AVERAGE(K925:K929)</f>
        <v>3118</v>
      </c>
      <c r="M929" s="38">
        <f>GEOMEAN(K925:K929)</f>
        <v>1408.6261963952336</v>
      </c>
      <c r="N929" s="55" t="s">
        <v>534</v>
      </c>
      <c r="AG929" s="28"/>
      <c r="AM929" s="28"/>
    </row>
    <row r="930" spans="1:39" x14ac:dyDescent="0.3">
      <c r="A930" s="41">
        <v>42404</v>
      </c>
      <c r="B930" s="57">
        <v>0.41915509259259259</v>
      </c>
      <c r="C930" s="13">
        <v>1300</v>
      </c>
      <c r="D930" s="13">
        <v>0.84499999999999997</v>
      </c>
      <c r="E930" s="13">
        <v>13.4</v>
      </c>
      <c r="F930" s="13">
        <v>8.1300000000000008</v>
      </c>
      <c r="G930" s="13">
        <v>4</v>
      </c>
      <c r="K930" s="56">
        <v>2247</v>
      </c>
      <c r="AG930" s="28"/>
      <c r="AM930" s="28"/>
    </row>
    <row r="931" spans="1:39" x14ac:dyDescent="0.3">
      <c r="A931" s="41">
        <v>42409</v>
      </c>
      <c r="B931" s="30">
        <v>0.43539351851851849</v>
      </c>
      <c r="C931" s="13">
        <v>1348</v>
      </c>
      <c r="D931" s="13">
        <v>0.87749999999999995</v>
      </c>
      <c r="E931" s="13">
        <v>16.7</v>
      </c>
      <c r="F931" s="13">
        <v>8.09</v>
      </c>
      <c r="G931" s="13">
        <v>0.9</v>
      </c>
      <c r="K931" s="56">
        <v>839</v>
      </c>
      <c r="AG931" s="28"/>
      <c r="AM931" s="28"/>
    </row>
    <row r="932" spans="1:39" x14ac:dyDescent="0.3">
      <c r="A932" s="64">
        <v>42411</v>
      </c>
      <c r="C932" s="13" t="s">
        <v>421</v>
      </c>
      <c r="AG932" s="28"/>
      <c r="AM932" s="28"/>
    </row>
    <row r="933" spans="1:39" x14ac:dyDescent="0.3">
      <c r="A933" s="41">
        <v>42416</v>
      </c>
      <c r="B933" s="57">
        <v>0.46532407407407406</v>
      </c>
      <c r="C933" s="13">
        <v>1845</v>
      </c>
      <c r="D933" s="13">
        <v>1.2024999999999999</v>
      </c>
      <c r="E933" s="13">
        <v>16.04</v>
      </c>
      <c r="F933" s="13">
        <v>7.87</v>
      </c>
      <c r="G933" s="13">
        <v>0.2</v>
      </c>
      <c r="K933" s="56">
        <v>471</v>
      </c>
      <c r="AG933" s="28"/>
      <c r="AM933" s="28"/>
    </row>
    <row r="934" spans="1:39" x14ac:dyDescent="0.3">
      <c r="A934" s="41">
        <v>42429</v>
      </c>
      <c r="B934" s="57">
        <v>0.55015046296296299</v>
      </c>
      <c r="C934" s="13">
        <v>969</v>
      </c>
      <c r="D934" s="13">
        <v>0.63049999999999995</v>
      </c>
      <c r="E934" s="13">
        <v>13.12</v>
      </c>
      <c r="F934" s="13">
        <v>8.11</v>
      </c>
      <c r="G934" s="13">
        <v>9.8000000000000007</v>
      </c>
      <c r="K934" s="56">
        <v>1112</v>
      </c>
      <c r="L934" s="31">
        <f>AVERAGE(K930:K934)</f>
        <v>1167.25</v>
      </c>
      <c r="M934" s="38">
        <f>GEOMEAN(K930:K934)</f>
        <v>996.83363143974373</v>
      </c>
      <c r="N934" s="55" t="s">
        <v>535</v>
      </c>
      <c r="AG934" s="28"/>
      <c r="AM934" s="28"/>
    </row>
    <row r="935" spans="1:39" x14ac:dyDescent="0.3">
      <c r="A935" s="41">
        <v>42438</v>
      </c>
      <c r="B935" s="30">
        <v>0.45833333333333331</v>
      </c>
      <c r="C935" s="13">
        <v>1371</v>
      </c>
      <c r="D935" s="13">
        <v>0.89049999999999996</v>
      </c>
      <c r="E935" s="13">
        <v>12.77</v>
      </c>
      <c r="F935" s="13">
        <v>7.97</v>
      </c>
      <c r="G935" s="13">
        <v>13</v>
      </c>
      <c r="K935" s="56">
        <v>285</v>
      </c>
      <c r="AG935" s="28"/>
      <c r="AM935" s="28"/>
    </row>
    <row r="936" spans="1:39" x14ac:dyDescent="0.3">
      <c r="A936" s="41">
        <v>42445</v>
      </c>
      <c r="B936" s="30">
        <v>0.44663194444444443</v>
      </c>
      <c r="C936" s="13">
        <v>1187</v>
      </c>
      <c r="D936" s="13">
        <v>0.77349999999999997</v>
      </c>
      <c r="E936" s="13">
        <v>11.31</v>
      </c>
      <c r="F936" s="13">
        <v>8.1199999999999992</v>
      </c>
      <c r="G936" s="13">
        <v>12.9</v>
      </c>
      <c r="K936" s="56">
        <v>259</v>
      </c>
      <c r="AG936" s="28"/>
      <c r="AM936" s="28"/>
    </row>
    <row r="937" spans="1:39" x14ac:dyDescent="0.3">
      <c r="A937" s="41">
        <v>42451</v>
      </c>
      <c r="B937" s="30">
        <v>0.44333333333333336</v>
      </c>
      <c r="C937" s="13">
        <v>1242</v>
      </c>
      <c r="D937" s="13">
        <v>0.80600000000000005</v>
      </c>
      <c r="E937" s="13">
        <v>13.19</v>
      </c>
      <c r="F937" s="13">
        <v>7.99</v>
      </c>
      <c r="G937" s="13">
        <v>7.9</v>
      </c>
      <c r="K937" s="56">
        <v>243</v>
      </c>
      <c r="O937" s="28" t="s">
        <v>321</v>
      </c>
      <c r="P937" s="28">
        <v>79.7</v>
      </c>
      <c r="Q937" s="28" t="s">
        <v>321</v>
      </c>
      <c r="R937" s="28" t="s">
        <v>321</v>
      </c>
      <c r="S937" s="28" t="s">
        <v>321</v>
      </c>
      <c r="T937" s="28" t="s">
        <v>321</v>
      </c>
      <c r="U937" s="28" t="s">
        <v>321</v>
      </c>
      <c r="V937" s="28" t="s">
        <v>321</v>
      </c>
      <c r="W937" s="28" t="s">
        <v>321</v>
      </c>
      <c r="X937" s="28">
        <v>227</v>
      </c>
      <c r="Y937" s="28" t="s">
        <v>321</v>
      </c>
      <c r="Z937" s="28">
        <v>0.77</v>
      </c>
      <c r="AA937" s="28" t="s">
        <v>321</v>
      </c>
      <c r="AB937" s="28">
        <v>89.9</v>
      </c>
      <c r="AC937" s="28">
        <v>0.46</v>
      </c>
      <c r="AD937" s="28">
        <v>356</v>
      </c>
      <c r="AE937" s="28" t="s">
        <v>321</v>
      </c>
      <c r="AG937" s="28">
        <v>350</v>
      </c>
      <c r="AH937" s="28">
        <v>94800</v>
      </c>
      <c r="AI937" s="28">
        <v>29000</v>
      </c>
      <c r="AJ937" s="13">
        <v>4.5999999999999996</v>
      </c>
      <c r="AK937" s="28" t="s">
        <v>321</v>
      </c>
      <c r="AL937" s="13">
        <v>1.3</v>
      </c>
      <c r="AM937" s="28">
        <v>35.700000000000003</v>
      </c>
    </row>
    <row r="938" spans="1:39" x14ac:dyDescent="0.3">
      <c r="A938" s="41">
        <v>42452</v>
      </c>
      <c r="B938" s="30">
        <v>0.42343749999999997</v>
      </c>
      <c r="C938" s="13">
        <v>1199</v>
      </c>
      <c r="D938" s="13">
        <v>0.78</v>
      </c>
      <c r="E938" s="13">
        <v>12.07</v>
      </c>
      <c r="F938" s="13">
        <v>8.06</v>
      </c>
      <c r="G938" s="13">
        <v>10.4</v>
      </c>
      <c r="K938" s="56">
        <v>132</v>
      </c>
      <c r="AG938" s="28"/>
      <c r="AM938" s="28"/>
    </row>
    <row r="939" spans="1:39" x14ac:dyDescent="0.3">
      <c r="A939" s="41">
        <v>42459</v>
      </c>
      <c r="B939" s="30">
        <v>0.43130787037037038</v>
      </c>
      <c r="C939" s="13">
        <v>1034</v>
      </c>
      <c r="D939" s="13">
        <v>0.66949999999999998</v>
      </c>
      <c r="E939" s="13">
        <v>12.44</v>
      </c>
      <c r="F939" s="13">
        <v>8.16</v>
      </c>
      <c r="G939" s="13">
        <v>9.5</v>
      </c>
      <c r="K939" s="56">
        <v>591</v>
      </c>
      <c r="L939" s="31">
        <f>AVERAGE(K935:K939)</f>
        <v>302</v>
      </c>
      <c r="M939" s="38">
        <f>GEOMEAN(K935:K939)</f>
        <v>268.64728876709665</v>
      </c>
      <c r="N939" s="55" t="s">
        <v>536</v>
      </c>
      <c r="AG939" s="28"/>
      <c r="AM939" s="28"/>
    </row>
    <row r="940" spans="1:39" x14ac:dyDescent="0.3">
      <c r="A940" s="41">
        <v>42465</v>
      </c>
      <c r="B940" s="30">
        <v>0.43826388888888884</v>
      </c>
      <c r="C940" s="13">
        <v>1104</v>
      </c>
      <c r="D940" s="13">
        <v>0.71499999999999997</v>
      </c>
      <c r="E940" s="13">
        <v>14.16</v>
      </c>
      <c r="F940" s="13">
        <v>8.19</v>
      </c>
      <c r="G940" s="13">
        <v>6.4</v>
      </c>
      <c r="K940" s="56">
        <v>1553</v>
      </c>
      <c r="AG940" s="28"/>
      <c r="AM940" s="28"/>
    </row>
    <row r="941" spans="1:39" x14ac:dyDescent="0.3">
      <c r="A941" s="41">
        <v>42471</v>
      </c>
      <c r="B941" s="30">
        <v>0.46201388888888889</v>
      </c>
      <c r="C941" s="13">
        <v>426.5</v>
      </c>
      <c r="D941" s="13">
        <v>0.27750000000000002</v>
      </c>
      <c r="E941" s="13">
        <v>11.33</v>
      </c>
      <c r="F941" s="13">
        <v>7.9</v>
      </c>
      <c r="G941" s="13">
        <v>10.3</v>
      </c>
      <c r="K941" s="51">
        <v>24192</v>
      </c>
      <c r="AG941" s="28"/>
      <c r="AM941" s="28"/>
    </row>
    <row r="942" spans="1:39" x14ac:dyDescent="0.3">
      <c r="A942" s="41">
        <v>42478</v>
      </c>
      <c r="B942" s="30">
        <v>0.52276620370370364</v>
      </c>
      <c r="C942" s="13">
        <v>1110</v>
      </c>
      <c r="D942" s="13">
        <v>0.72150000000000003</v>
      </c>
      <c r="E942" s="13">
        <v>12.96</v>
      </c>
      <c r="F942" s="13">
        <v>8.11</v>
      </c>
      <c r="G942" s="13">
        <v>17.100000000000001</v>
      </c>
      <c r="K942" s="56">
        <v>52</v>
      </c>
      <c r="AG942" s="28"/>
      <c r="AM942" s="28"/>
    </row>
    <row r="943" spans="1:39" x14ac:dyDescent="0.3">
      <c r="A943" s="41">
        <v>42480</v>
      </c>
      <c r="B943" s="30">
        <v>0.42140046296296302</v>
      </c>
      <c r="C943" s="13">
        <v>1101</v>
      </c>
      <c r="D943" s="13">
        <v>0.71499999999999997</v>
      </c>
      <c r="E943" s="13">
        <v>10.92</v>
      </c>
      <c r="F943" s="13">
        <v>8.14</v>
      </c>
      <c r="G943" s="13">
        <v>15.2</v>
      </c>
      <c r="K943" s="56">
        <v>278</v>
      </c>
      <c r="AG943" s="28"/>
      <c r="AM943" s="28"/>
    </row>
    <row r="944" spans="1:39" x14ac:dyDescent="0.3">
      <c r="A944" s="41">
        <v>42487</v>
      </c>
      <c r="B944" s="30">
        <v>0.4349189814814815</v>
      </c>
      <c r="C944" s="13">
        <v>1067</v>
      </c>
      <c r="D944" s="13">
        <v>0.69550000000000001</v>
      </c>
      <c r="E944" s="13">
        <v>8.73</v>
      </c>
      <c r="F944" s="13">
        <v>8.06</v>
      </c>
      <c r="G944" s="13">
        <v>15.1</v>
      </c>
      <c r="K944" s="56">
        <v>288</v>
      </c>
      <c r="L944" s="31">
        <f>AVERAGE(K940:K944)</f>
        <v>5272.6</v>
      </c>
      <c r="M944" s="38">
        <f>GEOMEAN(K940:K944)</f>
        <v>690.01220297586792</v>
      </c>
      <c r="N944" s="55" t="s">
        <v>537</v>
      </c>
      <c r="AG944" s="28"/>
      <c r="AM944" s="28"/>
    </row>
    <row r="945" spans="1:39" x14ac:dyDescent="0.3">
      <c r="A945" s="41">
        <v>42492</v>
      </c>
      <c r="B945" s="30">
        <v>0.47297453703703707</v>
      </c>
      <c r="C945" s="13">
        <v>471.8</v>
      </c>
      <c r="D945" s="13">
        <v>0.30680000000000002</v>
      </c>
      <c r="E945" s="13">
        <v>8.3699999999999992</v>
      </c>
      <c r="F945" s="13">
        <v>7.85</v>
      </c>
      <c r="G945" s="13">
        <v>15.4</v>
      </c>
      <c r="K945" s="56">
        <v>5172</v>
      </c>
      <c r="AG945" s="28"/>
      <c r="AM945" s="28"/>
    </row>
    <row r="946" spans="1:39" x14ac:dyDescent="0.3">
      <c r="A946" s="41">
        <v>42494</v>
      </c>
      <c r="B946" s="30">
        <v>0.45616898148148149</v>
      </c>
      <c r="C946" s="13">
        <v>929</v>
      </c>
      <c r="D946" s="13">
        <v>0.60450000000000004</v>
      </c>
      <c r="E946" s="13">
        <v>9.7899999999999991</v>
      </c>
      <c r="F946" s="13">
        <v>7.96</v>
      </c>
      <c r="G946" s="13">
        <v>13</v>
      </c>
      <c r="K946" s="56">
        <v>1067</v>
      </c>
      <c r="AG946" s="28"/>
      <c r="AM946" s="28"/>
    </row>
    <row r="947" spans="1:39" x14ac:dyDescent="0.3">
      <c r="A947" s="41">
        <v>42499</v>
      </c>
      <c r="B947" s="30">
        <v>0.44748842592592591</v>
      </c>
      <c r="C947" s="13">
        <v>619</v>
      </c>
      <c r="D947" s="13">
        <v>0.40239999999999998</v>
      </c>
      <c r="E947" s="13">
        <v>9.14</v>
      </c>
      <c r="F947" s="13">
        <v>7.9</v>
      </c>
      <c r="G947" s="13">
        <v>13.1</v>
      </c>
      <c r="K947" s="56">
        <v>3255</v>
      </c>
      <c r="AG947" s="28"/>
      <c r="AM947" s="28"/>
    </row>
    <row r="948" spans="1:39" x14ac:dyDescent="0.3">
      <c r="A948" s="41">
        <v>42502</v>
      </c>
      <c r="B948" s="30">
        <v>0.45228009259259255</v>
      </c>
      <c r="C948" s="13">
        <v>842</v>
      </c>
      <c r="D948" s="13">
        <v>0.54600000000000004</v>
      </c>
      <c r="E948" s="13">
        <v>8.9499999999999993</v>
      </c>
      <c r="F948" s="13">
        <v>7.73</v>
      </c>
      <c r="G948" s="13">
        <v>18.2</v>
      </c>
      <c r="K948" s="56">
        <v>2098</v>
      </c>
      <c r="AG948" s="28"/>
      <c r="AM948" s="28"/>
    </row>
    <row r="949" spans="1:39" x14ac:dyDescent="0.3">
      <c r="A949" s="41">
        <v>42509</v>
      </c>
      <c r="B949" s="30">
        <v>0.43739583333333337</v>
      </c>
      <c r="C949" s="13">
        <v>1109</v>
      </c>
      <c r="D949" s="13">
        <v>0.72150000000000003</v>
      </c>
      <c r="E949" s="13">
        <v>10.43</v>
      </c>
      <c r="F949" s="13">
        <v>7.95</v>
      </c>
      <c r="G949" s="13">
        <v>13.8</v>
      </c>
      <c r="K949" s="56">
        <v>771</v>
      </c>
      <c r="L949" s="31">
        <f>AVERAGE(K945:K949)</f>
        <v>2472.6</v>
      </c>
      <c r="M949" s="38">
        <f>GEOMEAN(K945:K949)</f>
        <v>1961.7639886291249</v>
      </c>
      <c r="N949" s="55" t="s">
        <v>538</v>
      </c>
      <c r="AG949" s="28"/>
      <c r="AM949" s="28"/>
    </row>
    <row r="950" spans="1:39" x14ac:dyDescent="0.3">
      <c r="A950" s="41">
        <v>42522</v>
      </c>
      <c r="B950" s="30">
        <v>0.54787037037037034</v>
      </c>
      <c r="C950" s="13">
        <v>1099</v>
      </c>
      <c r="D950" s="13">
        <v>0.71499999999999997</v>
      </c>
      <c r="E950" s="13">
        <v>9.25</v>
      </c>
      <c r="F950" s="13">
        <v>7.97</v>
      </c>
      <c r="G950" s="13">
        <v>22</v>
      </c>
      <c r="K950" s="56">
        <v>620</v>
      </c>
      <c r="AG950" s="28"/>
      <c r="AM950" s="28"/>
    </row>
    <row r="951" spans="1:39" x14ac:dyDescent="0.3">
      <c r="A951" s="41">
        <v>42529</v>
      </c>
      <c r="B951" s="30">
        <v>0.41944444444444445</v>
      </c>
      <c r="C951" s="13">
        <v>959</v>
      </c>
      <c r="D951" s="13">
        <v>0.624</v>
      </c>
      <c r="E951" s="13">
        <v>7.72</v>
      </c>
      <c r="F951" s="13">
        <v>7.87</v>
      </c>
      <c r="G951" s="13">
        <v>17.100000000000001</v>
      </c>
      <c r="K951" s="56">
        <v>504</v>
      </c>
      <c r="AG951" s="28"/>
      <c r="AM951" s="28"/>
    </row>
    <row r="952" spans="1:39" x14ac:dyDescent="0.3">
      <c r="A952" s="41">
        <v>42537</v>
      </c>
      <c r="B952" s="30">
        <v>0.46270833333333333</v>
      </c>
      <c r="C952" s="13">
        <v>497.8</v>
      </c>
      <c r="D952" s="13">
        <v>0.32369999999999999</v>
      </c>
      <c r="E952" s="13">
        <v>7.97</v>
      </c>
      <c r="F952" s="13">
        <v>7.86</v>
      </c>
      <c r="G952" s="13">
        <v>21.8</v>
      </c>
      <c r="K952" s="56">
        <v>8664</v>
      </c>
      <c r="AG952" s="28"/>
      <c r="AM952" s="28"/>
    </row>
    <row r="953" spans="1:39" x14ac:dyDescent="0.3">
      <c r="A953" s="41">
        <v>42548</v>
      </c>
      <c r="B953" s="30">
        <v>0.43905092592592593</v>
      </c>
      <c r="C953" s="13">
        <v>926</v>
      </c>
      <c r="D953" s="13">
        <v>0.60450000000000004</v>
      </c>
      <c r="E953" s="13">
        <v>6.28</v>
      </c>
      <c r="F953" s="13">
        <v>7.91</v>
      </c>
      <c r="G953" s="13">
        <v>23.4</v>
      </c>
      <c r="K953" s="56">
        <v>2755</v>
      </c>
      <c r="AG953" s="28"/>
      <c r="AM953" s="28"/>
    </row>
    <row r="954" spans="1:39" x14ac:dyDescent="0.3">
      <c r="A954" s="41">
        <v>42549</v>
      </c>
      <c r="B954" s="30">
        <v>0.46509259259259261</v>
      </c>
      <c r="C954" s="13">
        <v>985</v>
      </c>
      <c r="D954" s="13">
        <v>0.63700000000000001</v>
      </c>
      <c r="E954" s="13">
        <v>6.98</v>
      </c>
      <c r="F954" s="13">
        <v>7.77</v>
      </c>
      <c r="G954" s="13">
        <v>23</v>
      </c>
      <c r="K954" s="56">
        <v>1467</v>
      </c>
      <c r="L954" s="31">
        <f>AVERAGE(K950:K954)</f>
        <v>2802</v>
      </c>
      <c r="M954" s="38">
        <f>GEOMEAN(K950:K954)</f>
        <v>1613.6839420817419</v>
      </c>
      <c r="N954" s="55" t="s">
        <v>539</v>
      </c>
      <c r="AG954" s="28"/>
      <c r="AM954" s="28"/>
    </row>
    <row r="955" spans="1:39" x14ac:dyDescent="0.3">
      <c r="A955" s="41">
        <v>42557</v>
      </c>
      <c r="B955" s="57">
        <v>0.47189814814814812</v>
      </c>
      <c r="C955" s="13">
        <v>168.1</v>
      </c>
      <c r="D955" s="13">
        <v>0.10920000000000001</v>
      </c>
      <c r="E955" s="13">
        <v>7.05</v>
      </c>
      <c r="F955" s="13">
        <v>7.85</v>
      </c>
      <c r="G955" s="13">
        <v>21.1</v>
      </c>
      <c r="K955" s="51">
        <v>24192</v>
      </c>
      <c r="AG955" s="28"/>
      <c r="AM955" s="28"/>
    </row>
    <row r="956" spans="1:39" x14ac:dyDescent="0.3">
      <c r="A956" s="41">
        <v>42565</v>
      </c>
      <c r="B956" s="30">
        <v>0.44423611111111111</v>
      </c>
      <c r="C956" s="13">
        <v>348.6</v>
      </c>
      <c r="D956" s="13">
        <v>0.22689999999999999</v>
      </c>
      <c r="E956" s="13">
        <v>7.28</v>
      </c>
      <c r="F956" s="13">
        <v>7.91</v>
      </c>
      <c r="G956" s="13">
        <v>22.3</v>
      </c>
      <c r="K956" s="56">
        <v>9208</v>
      </c>
      <c r="AG956" s="28"/>
      <c r="AM956" s="28"/>
    </row>
    <row r="957" spans="1:39" x14ac:dyDescent="0.3">
      <c r="A957" s="41">
        <v>42569</v>
      </c>
      <c r="B957" s="30">
        <v>0.51386574074074076</v>
      </c>
      <c r="C957" s="13">
        <v>223.1</v>
      </c>
      <c r="D957" s="13">
        <v>0.14499999999999999</v>
      </c>
      <c r="E957" s="13">
        <v>7.8</v>
      </c>
      <c r="F957" s="13">
        <v>7.85</v>
      </c>
      <c r="G957" s="13">
        <v>22.1</v>
      </c>
      <c r="K957" s="51">
        <v>24192</v>
      </c>
      <c r="AG957" s="28"/>
      <c r="AM957" s="28"/>
    </row>
    <row r="958" spans="1:39" x14ac:dyDescent="0.3">
      <c r="A958" s="41">
        <v>42571</v>
      </c>
      <c r="B958" s="30">
        <v>0.43853009259259257</v>
      </c>
      <c r="C958" s="13">
        <v>780</v>
      </c>
      <c r="D958" s="13">
        <v>0.50700000000000001</v>
      </c>
      <c r="E958" s="13">
        <v>6.41</v>
      </c>
      <c r="F958" s="13">
        <v>8</v>
      </c>
      <c r="G958" s="13">
        <v>22.6</v>
      </c>
      <c r="K958" s="56">
        <v>1860</v>
      </c>
      <c r="O958" s="28" t="s">
        <v>321</v>
      </c>
      <c r="P958" s="28">
        <v>72.599999999999994</v>
      </c>
      <c r="Q958" s="28" t="s">
        <v>321</v>
      </c>
      <c r="R958" s="28" t="s">
        <v>321</v>
      </c>
      <c r="S958" s="28" t="s">
        <v>321</v>
      </c>
      <c r="T958" s="28" t="s">
        <v>321</v>
      </c>
      <c r="U958" s="28" t="s">
        <v>321</v>
      </c>
      <c r="V958" s="28" t="s">
        <v>112</v>
      </c>
      <c r="W958" s="28" t="s">
        <v>321</v>
      </c>
      <c r="X958" s="28">
        <v>90.9</v>
      </c>
      <c r="Y958" s="28">
        <v>0.56000000000000005</v>
      </c>
      <c r="Z958" s="28">
        <v>0.92</v>
      </c>
      <c r="AA958" s="28" t="s">
        <v>321</v>
      </c>
      <c r="AB958" s="28">
        <v>51</v>
      </c>
      <c r="AC958" s="28" t="s">
        <v>321</v>
      </c>
      <c r="AD958" s="28">
        <v>264</v>
      </c>
      <c r="AE958" s="28" t="s">
        <v>321</v>
      </c>
      <c r="AG958" s="28">
        <v>278</v>
      </c>
      <c r="AH958" s="28">
        <v>74500</v>
      </c>
      <c r="AI958" s="28">
        <v>19000</v>
      </c>
      <c r="AJ958" s="28">
        <v>3.7</v>
      </c>
      <c r="AK958" s="28" t="s">
        <v>321</v>
      </c>
      <c r="AL958" s="28" t="s">
        <v>321</v>
      </c>
      <c r="AM958" s="28">
        <v>25.2</v>
      </c>
    </row>
    <row r="959" spans="1:39" x14ac:dyDescent="0.3">
      <c r="A959" s="41">
        <v>42578</v>
      </c>
      <c r="B959" s="57">
        <v>0.42579861111111111</v>
      </c>
      <c r="C959" s="13">
        <v>1055</v>
      </c>
      <c r="D959" s="13">
        <v>0.68899999999999995</v>
      </c>
      <c r="E959" s="13">
        <v>6.93</v>
      </c>
      <c r="F959" s="13">
        <v>7.97</v>
      </c>
      <c r="G959" s="13">
        <v>23</v>
      </c>
      <c r="K959" s="56">
        <v>3873</v>
      </c>
      <c r="L959" s="31">
        <f>AVERAGE(K955:K959)</f>
        <v>12665</v>
      </c>
      <c r="M959" s="38">
        <f>GEOMEAN(K955:K959)</f>
        <v>8275.8738089362687</v>
      </c>
      <c r="N959" s="55" t="s">
        <v>540</v>
      </c>
      <c r="AG959" s="28"/>
      <c r="AM959" s="28"/>
    </row>
    <row r="960" spans="1:39" x14ac:dyDescent="0.3">
      <c r="A960" s="41">
        <v>42584</v>
      </c>
      <c r="B960" s="30">
        <v>0.47493055555555558</v>
      </c>
      <c r="C960" s="13">
        <v>700</v>
      </c>
      <c r="D960" s="13">
        <v>0.45500000000000002</v>
      </c>
      <c r="E960" s="13">
        <v>7.03</v>
      </c>
      <c r="F960" s="13">
        <v>8.0399999999999991</v>
      </c>
      <c r="G960" s="13">
        <v>23.4</v>
      </c>
      <c r="K960" s="56">
        <v>820</v>
      </c>
      <c r="AG960" s="28"/>
      <c r="AM960" s="28"/>
    </row>
    <row r="961" spans="1:39" x14ac:dyDescent="0.3">
      <c r="A961" s="41">
        <v>42593</v>
      </c>
      <c r="B961" s="30">
        <v>0.42570601851851847</v>
      </c>
      <c r="C961" s="13">
        <v>757</v>
      </c>
      <c r="D961" s="13">
        <v>0.49399999999999999</v>
      </c>
      <c r="E961" s="13">
        <v>7.01</v>
      </c>
      <c r="F961" s="13">
        <v>8.02</v>
      </c>
      <c r="G961" s="13">
        <v>24.4</v>
      </c>
      <c r="K961" s="56">
        <v>3448</v>
      </c>
      <c r="AG961" s="28"/>
      <c r="AM961" s="28"/>
    </row>
    <row r="962" spans="1:39" x14ac:dyDescent="0.3">
      <c r="A962" s="41">
        <v>42597</v>
      </c>
      <c r="B962" s="30">
        <v>0.4460069444444445</v>
      </c>
      <c r="C962" s="13">
        <v>422.6</v>
      </c>
      <c r="D962" s="13">
        <v>0.27500000000000002</v>
      </c>
      <c r="E962" s="13">
        <v>6.81</v>
      </c>
      <c r="F962" s="13">
        <v>8.1199999999999992</v>
      </c>
      <c r="G962" s="13">
        <v>22.7</v>
      </c>
      <c r="K962" s="56">
        <v>4360</v>
      </c>
      <c r="AG962" s="28"/>
      <c r="AM962" s="28"/>
    </row>
    <row r="963" spans="1:39" x14ac:dyDescent="0.3">
      <c r="A963" s="41">
        <v>42599</v>
      </c>
      <c r="B963" s="30">
        <v>0.44340277777777781</v>
      </c>
      <c r="C963" s="13">
        <v>549</v>
      </c>
      <c r="D963" s="13">
        <v>0.35749999999999998</v>
      </c>
      <c r="E963" s="13">
        <v>7.46</v>
      </c>
      <c r="F963" s="13">
        <v>7.96</v>
      </c>
      <c r="G963" s="13">
        <v>22.3</v>
      </c>
      <c r="K963" s="56">
        <v>1354</v>
      </c>
      <c r="AG963" s="28"/>
      <c r="AM963" s="28"/>
    </row>
    <row r="964" spans="1:39" x14ac:dyDescent="0.3">
      <c r="A964" s="41">
        <v>42612</v>
      </c>
      <c r="B964" s="30">
        <v>0.43673611111111116</v>
      </c>
      <c r="C964" s="13">
        <v>900</v>
      </c>
      <c r="D964" s="13">
        <v>0.58499999999999996</v>
      </c>
      <c r="E964" s="13">
        <v>7.47</v>
      </c>
      <c r="F964" s="13">
        <v>7.91</v>
      </c>
      <c r="G964" s="13">
        <v>22.7</v>
      </c>
      <c r="K964" s="56">
        <v>1421</v>
      </c>
      <c r="L964" s="31">
        <f>AVERAGE(K960:K964)</f>
        <v>2280.6</v>
      </c>
      <c r="M964" s="38">
        <f>GEOMEAN(K960:K964)</f>
        <v>1883.7187828481383</v>
      </c>
      <c r="N964" s="55" t="s">
        <v>541</v>
      </c>
      <c r="AG964" s="28"/>
      <c r="AM964" s="28"/>
    </row>
    <row r="965" spans="1:39" x14ac:dyDescent="0.3">
      <c r="A965" s="41">
        <v>42613</v>
      </c>
      <c r="B965" s="30"/>
      <c r="K965" s="56">
        <v>2187</v>
      </c>
      <c r="AG965" s="28"/>
      <c r="AM965" s="28"/>
    </row>
    <row r="966" spans="1:39" x14ac:dyDescent="0.3">
      <c r="A966" s="41">
        <v>42614</v>
      </c>
      <c r="B966" s="30">
        <v>0.52143518518518517</v>
      </c>
      <c r="C966" s="13">
        <v>819</v>
      </c>
      <c r="D966" s="13">
        <v>0.53300000000000003</v>
      </c>
      <c r="E966" s="13">
        <v>7.3</v>
      </c>
      <c r="F966" s="13">
        <v>7.78</v>
      </c>
      <c r="G966" s="13">
        <v>21</v>
      </c>
      <c r="K966" s="56">
        <v>776</v>
      </c>
      <c r="AG966" s="28"/>
      <c r="AM966" s="28"/>
    </row>
    <row r="967" spans="1:39" x14ac:dyDescent="0.3">
      <c r="A967" s="41">
        <v>42627</v>
      </c>
      <c r="B967" s="30">
        <v>0.5079745370370371</v>
      </c>
      <c r="C967" s="13">
        <v>951</v>
      </c>
      <c r="D967" s="13">
        <v>0.61750000000000005</v>
      </c>
      <c r="E967" s="13">
        <v>8.26</v>
      </c>
      <c r="F967" s="13">
        <v>7.95</v>
      </c>
      <c r="G967" s="13">
        <v>20.8</v>
      </c>
      <c r="K967" s="56">
        <v>441</v>
      </c>
      <c r="AG967" s="28"/>
      <c r="AM967" s="28"/>
    </row>
    <row r="968" spans="1:39" x14ac:dyDescent="0.3">
      <c r="A968" s="41">
        <v>42632</v>
      </c>
      <c r="B968" s="30">
        <v>0.47162037037037036</v>
      </c>
      <c r="C968" s="13">
        <v>740</v>
      </c>
      <c r="D968" s="13">
        <v>0.48099999999999998</v>
      </c>
      <c r="E968" s="13">
        <v>7.65</v>
      </c>
      <c r="F968" s="13">
        <v>7.85</v>
      </c>
      <c r="G968" s="13">
        <v>20.3</v>
      </c>
      <c r="K968" s="56">
        <v>1124</v>
      </c>
      <c r="AG968" s="28"/>
      <c r="AM968" s="28"/>
    </row>
    <row r="969" spans="1:39" x14ac:dyDescent="0.3">
      <c r="A969" s="41">
        <v>42634</v>
      </c>
      <c r="B969" s="30">
        <v>0.4228703703703704</v>
      </c>
      <c r="C969" s="13">
        <v>899</v>
      </c>
      <c r="D969" s="13">
        <v>0.58499999999999996</v>
      </c>
      <c r="E969" s="13">
        <v>9.17</v>
      </c>
      <c r="F969" s="13">
        <v>8.0299999999999994</v>
      </c>
      <c r="G969" s="13">
        <v>20.399999999999999</v>
      </c>
      <c r="K969" s="56">
        <v>650</v>
      </c>
      <c r="L969" s="31">
        <f>AVERAGE(K965:K969)</f>
        <v>1035.5999999999999</v>
      </c>
      <c r="M969" s="38">
        <f>GEOMEAN(K965:K969)</f>
        <v>886.26939498139291</v>
      </c>
      <c r="N969" s="55" t="s">
        <v>542</v>
      </c>
      <c r="AG969" s="28"/>
      <c r="AM969" s="28"/>
    </row>
    <row r="970" spans="1:39" x14ac:dyDescent="0.3">
      <c r="A970" s="41">
        <v>42639</v>
      </c>
      <c r="B970" s="30">
        <v>0.52885416666666674</v>
      </c>
      <c r="C970" s="13">
        <v>298</v>
      </c>
      <c r="D970" s="13">
        <v>0.19370000000000001</v>
      </c>
      <c r="E970" s="13">
        <v>7.08</v>
      </c>
      <c r="F970" s="13">
        <v>7.9</v>
      </c>
      <c r="G970" s="13">
        <v>20.3</v>
      </c>
      <c r="K970" s="51">
        <v>24192</v>
      </c>
      <c r="AG970" s="28"/>
      <c r="AM970" s="28"/>
    </row>
    <row r="971" spans="1:39" x14ac:dyDescent="0.3">
      <c r="A971" s="41">
        <v>42656</v>
      </c>
      <c r="B971" s="30">
        <v>0.42752314814814812</v>
      </c>
      <c r="C971" s="13">
        <v>1043</v>
      </c>
      <c r="D971" s="13">
        <v>0.67600000000000005</v>
      </c>
      <c r="E971" s="13">
        <v>7.9</v>
      </c>
      <c r="F971" s="13">
        <v>8</v>
      </c>
      <c r="G971" s="13">
        <v>14.7</v>
      </c>
      <c r="K971" s="56">
        <v>1439</v>
      </c>
      <c r="AG971" s="28"/>
      <c r="AM971" s="28"/>
    </row>
    <row r="972" spans="1:39" x14ac:dyDescent="0.3">
      <c r="A972" s="41">
        <v>42660</v>
      </c>
      <c r="B972" s="57">
        <v>0.388125</v>
      </c>
      <c r="C972" s="13">
        <v>1052</v>
      </c>
      <c r="D972" s="13">
        <v>0.6825</v>
      </c>
      <c r="E972" s="13">
        <v>6.8</v>
      </c>
      <c r="F972" s="13">
        <v>7.75</v>
      </c>
      <c r="G972" s="13">
        <v>17</v>
      </c>
      <c r="K972" s="56">
        <v>1211</v>
      </c>
      <c r="AG972" s="28"/>
      <c r="AM972" s="28"/>
    </row>
    <row r="973" spans="1:39" x14ac:dyDescent="0.3">
      <c r="A973" s="41">
        <v>42663</v>
      </c>
      <c r="B973" s="57">
        <v>0.53259259259259262</v>
      </c>
      <c r="C973" s="13">
        <v>284.7</v>
      </c>
      <c r="D973" s="13">
        <v>0.1852</v>
      </c>
      <c r="E973" s="13">
        <v>9.85</v>
      </c>
      <c r="F973" s="13">
        <v>8.0299999999999994</v>
      </c>
      <c r="G973" s="13">
        <v>16.3</v>
      </c>
      <c r="K973" s="56">
        <v>12997</v>
      </c>
      <c r="AG973" s="28"/>
      <c r="AM973" s="28"/>
    </row>
    <row r="974" spans="1:39" x14ac:dyDescent="0.3">
      <c r="A974" s="88">
        <v>42668</v>
      </c>
      <c r="B974" s="89">
        <v>0.4695023148148148</v>
      </c>
      <c r="C974" s="90">
        <v>865</v>
      </c>
      <c r="D974" s="90">
        <v>0.55900000000000005</v>
      </c>
      <c r="E974" s="90">
        <v>11.08</v>
      </c>
      <c r="F974" s="90">
        <v>7.85</v>
      </c>
      <c r="G974" s="90">
        <v>11.9</v>
      </c>
      <c r="K974" s="56">
        <v>882</v>
      </c>
      <c r="O974" s="28" t="s">
        <v>321</v>
      </c>
      <c r="P974" s="28">
        <v>73.900000000000006</v>
      </c>
      <c r="Q974" s="28" t="s">
        <v>321</v>
      </c>
      <c r="R974" s="28" t="s">
        <v>321</v>
      </c>
      <c r="S974" s="28" t="s">
        <v>321</v>
      </c>
      <c r="T974" s="28" t="s">
        <v>321</v>
      </c>
      <c r="U974" s="28" t="s">
        <v>321</v>
      </c>
      <c r="V974" s="28" t="s">
        <v>112</v>
      </c>
      <c r="W974" s="28" t="s">
        <v>321</v>
      </c>
      <c r="X974" s="28">
        <v>99.4</v>
      </c>
      <c r="Y974" s="28">
        <v>0.59</v>
      </c>
      <c r="Z974" s="28">
        <v>1.2</v>
      </c>
      <c r="AA974" s="28">
        <v>0.3</v>
      </c>
      <c r="AB974" s="28">
        <v>67.5</v>
      </c>
      <c r="AC974" s="28">
        <v>0.39</v>
      </c>
      <c r="AD974" s="28">
        <v>309</v>
      </c>
      <c r="AG974" s="28">
        <v>204</v>
      </c>
      <c r="AH974" s="28">
        <v>87200</v>
      </c>
      <c r="AI974" s="28">
        <v>22300</v>
      </c>
      <c r="AJ974" s="28">
        <v>7.1</v>
      </c>
      <c r="AK974" s="28" t="s">
        <v>321</v>
      </c>
      <c r="AL974" s="28" t="s">
        <v>321</v>
      </c>
      <c r="AM974" s="28">
        <v>22.3</v>
      </c>
    </row>
    <row r="975" spans="1:39" x14ac:dyDescent="0.3">
      <c r="A975" s="41">
        <v>42674</v>
      </c>
      <c r="B975" s="30">
        <v>0.47055555555555556</v>
      </c>
      <c r="C975" s="13">
        <v>1007</v>
      </c>
      <c r="D975" s="13">
        <v>0.65649999999999997</v>
      </c>
      <c r="E975" s="13">
        <v>10.09</v>
      </c>
      <c r="F975" s="13">
        <v>7.79</v>
      </c>
      <c r="G975" s="13">
        <v>13.7</v>
      </c>
      <c r="K975" s="56">
        <v>41</v>
      </c>
      <c r="L975" s="31">
        <f>AVERAGE(K971:K975)</f>
        <v>3314</v>
      </c>
      <c r="M975" s="38">
        <f>GEOMEAN(K971:K975)</f>
        <v>960.85996730252589</v>
      </c>
      <c r="N975" s="55" t="s">
        <v>543</v>
      </c>
    </row>
    <row r="976" spans="1:39" x14ac:dyDescent="0.3">
      <c r="A976" s="41">
        <v>42676</v>
      </c>
      <c r="B976" s="30">
        <v>0.45201388888888888</v>
      </c>
      <c r="C976" s="13">
        <v>1279</v>
      </c>
      <c r="D976" s="13">
        <v>0.83199999999999996</v>
      </c>
      <c r="E976" s="13">
        <v>9.5299999999999994</v>
      </c>
      <c r="F976" s="13">
        <v>7.79</v>
      </c>
      <c r="G976" s="13">
        <v>16.399999999999999</v>
      </c>
      <c r="K976" s="56">
        <v>110</v>
      </c>
    </row>
    <row r="977" spans="1:14" x14ac:dyDescent="0.3">
      <c r="A977" s="41">
        <v>42683</v>
      </c>
      <c r="B977" s="30">
        <v>0.53005787037037033</v>
      </c>
      <c r="C977" s="13">
        <v>1052</v>
      </c>
      <c r="D977" s="13">
        <v>0.6825</v>
      </c>
      <c r="E977" s="13">
        <v>11.71</v>
      </c>
      <c r="F977" s="13">
        <v>7.85</v>
      </c>
      <c r="G977" s="13">
        <v>12.5</v>
      </c>
      <c r="K977" s="56">
        <v>487</v>
      </c>
    </row>
    <row r="978" spans="1:14" x14ac:dyDescent="0.3">
      <c r="A978" s="41">
        <v>42688</v>
      </c>
      <c r="B978" s="57">
        <v>0.44744212962962965</v>
      </c>
      <c r="C978" s="13">
        <v>1116</v>
      </c>
      <c r="D978" s="13">
        <v>0.72799999999999998</v>
      </c>
      <c r="E978" s="13">
        <v>13.76</v>
      </c>
      <c r="F978" s="13">
        <v>7.95</v>
      </c>
      <c r="G978" s="13">
        <v>7.1</v>
      </c>
      <c r="K978" s="56">
        <v>97</v>
      </c>
    </row>
    <row r="979" spans="1:14" x14ac:dyDescent="0.3">
      <c r="A979" s="41">
        <v>42690</v>
      </c>
      <c r="B979" s="30">
        <v>0.43210648148148145</v>
      </c>
      <c r="C979" s="13">
        <v>1153</v>
      </c>
      <c r="D979" s="13">
        <v>0.74750000000000005</v>
      </c>
      <c r="E979" s="13">
        <v>13.04</v>
      </c>
      <c r="F979" s="13">
        <v>8.0500000000000007</v>
      </c>
      <c r="G979" s="13">
        <v>9.6</v>
      </c>
      <c r="K979" s="56">
        <v>134</v>
      </c>
    </row>
    <row r="980" spans="1:14" x14ac:dyDescent="0.3">
      <c r="A980" s="41">
        <v>42703</v>
      </c>
      <c r="B980" s="30">
        <v>0.52679398148148149</v>
      </c>
      <c r="C980" s="13">
        <v>414.3</v>
      </c>
      <c r="D980" s="13">
        <v>0.26910000000000001</v>
      </c>
      <c r="E980" s="13">
        <v>11.16</v>
      </c>
      <c r="F980" s="13">
        <v>10.4</v>
      </c>
      <c r="G980" s="13">
        <v>8.07</v>
      </c>
      <c r="K980" s="56">
        <v>5172</v>
      </c>
      <c r="L980" s="31">
        <f>AVERAGE(K976:K980)</f>
        <v>1200</v>
      </c>
      <c r="M980" s="38">
        <f>GEOMEAN(K976:K980)</f>
        <v>324.55726804263361</v>
      </c>
      <c r="N980" s="55" t="s">
        <v>544</v>
      </c>
    </row>
    <row r="981" spans="1:14" x14ac:dyDescent="0.3">
      <c r="A981" s="41">
        <v>42705</v>
      </c>
      <c r="B981" s="57">
        <v>0.44790509259259265</v>
      </c>
      <c r="C981" s="13">
        <v>764</v>
      </c>
      <c r="D981" s="13">
        <v>0.49659999999999999</v>
      </c>
      <c r="E981" s="13">
        <v>11.93</v>
      </c>
      <c r="F981" s="13">
        <v>8.02</v>
      </c>
      <c r="G981" s="13">
        <v>6.6</v>
      </c>
      <c r="K981" s="56">
        <v>1313</v>
      </c>
    </row>
    <row r="982" spans="1:14" x14ac:dyDescent="0.3">
      <c r="A982" s="41">
        <v>42710</v>
      </c>
      <c r="B982" s="30">
        <v>0.53113425925925928</v>
      </c>
      <c r="C982" s="13">
        <v>585</v>
      </c>
      <c r="D982" s="13">
        <v>0.38019999999999998</v>
      </c>
      <c r="E982" s="13">
        <v>11.98</v>
      </c>
      <c r="F982" s="13">
        <v>7.68</v>
      </c>
      <c r="G982" s="13">
        <v>6.2</v>
      </c>
      <c r="K982" s="56">
        <v>4352</v>
      </c>
    </row>
    <row r="983" spans="1:14" x14ac:dyDescent="0.3">
      <c r="A983" s="41">
        <v>42712</v>
      </c>
      <c r="B983" s="30">
        <v>0.4447916666666667</v>
      </c>
      <c r="C983" s="13">
        <v>792</v>
      </c>
      <c r="D983" s="13">
        <v>0.51480000000000004</v>
      </c>
      <c r="E983" s="13">
        <v>15.25</v>
      </c>
      <c r="F983" s="13">
        <v>8.09</v>
      </c>
      <c r="G983" s="13">
        <v>1.9</v>
      </c>
      <c r="K983" s="56">
        <v>959</v>
      </c>
    </row>
    <row r="984" spans="1:14" x14ac:dyDescent="0.3">
      <c r="A984" s="41">
        <v>42717</v>
      </c>
      <c r="C984" s="49" t="s">
        <v>722</v>
      </c>
      <c r="L984" s="31">
        <f>AVERAGE(K979:K983)</f>
        <v>2386</v>
      </c>
      <c r="M984" s="38">
        <f>GEOMEAN(K979:K983)</f>
        <v>1305.8915355578677</v>
      </c>
      <c r="N984" s="55" t="s">
        <v>545</v>
      </c>
    </row>
    <row r="985" spans="1:14" x14ac:dyDescent="0.3">
      <c r="A985" s="41">
        <v>42738</v>
      </c>
      <c r="B985" s="30">
        <v>0.45958333333333329</v>
      </c>
      <c r="C985" s="13">
        <v>692</v>
      </c>
      <c r="D985" s="13">
        <v>0.44979999999999998</v>
      </c>
      <c r="E985" s="13">
        <v>11.81</v>
      </c>
      <c r="F985" s="13">
        <v>7.9</v>
      </c>
      <c r="G985" s="13">
        <v>8.1</v>
      </c>
      <c r="K985" s="56">
        <v>2481</v>
      </c>
    </row>
    <row r="986" spans="1:14" x14ac:dyDescent="0.3">
      <c r="A986" s="41">
        <v>42740</v>
      </c>
      <c r="B986" s="30">
        <v>0.4571412037037037</v>
      </c>
      <c r="C986" s="13">
        <v>1034</v>
      </c>
      <c r="D986" s="13">
        <v>0.66949999999999998</v>
      </c>
      <c r="E986" s="13">
        <v>14.38</v>
      </c>
      <c r="F986" s="13">
        <v>7.89</v>
      </c>
      <c r="G986" s="13">
        <v>0.2</v>
      </c>
      <c r="K986" s="56">
        <v>2063</v>
      </c>
    </row>
    <row r="987" spans="1:14" x14ac:dyDescent="0.3">
      <c r="A987" s="41">
        <v>42747</v>
      </c>
      <c r="B987" s="30">
        <v>0.4253703703703704</v>
      </c>
      <c r="C987" s="13">
        <v>1001</v>
      </c>
      <c r="D987" s="13">
        <v>0.65</v>
      </c>
      <c r="E987" s="13">
        <v>10.57</v>
      </c>
      <c r="F987" s="13">
        <v>7.88</v>
      </c>
      <c r="G987" s="13">
        <v>10.5</v>
      </c>
      <c r="K987" s="51">
        <v>24192</v>
      </c>
    </row>
    <row r="988" spans="1:14" x14ac:dyDescent="0.3">
      <c r="A988" s="41">
        <v>42754</v>
      </c>
      <c r="B988" s="57">
        <v>0.48215277777777782</v>
      </c>
      <c r="C988" s="13">
        <v>1180</v>
      </c>
      <c r="D988" s="13">
        <v>0.76700000000000002</v>
      </c>
      <c r="E988" s="13">
        <v>12.42</v>
      </c>
      <c r="F988" s="13">
        <v>8.07</v>
      </c>
      <c r="G988" s="13">
        <v>6.3</v>
      </c>
      <c r="K988" s="56">
        <v>2613</v>
      </c>
    </row>
    <row r="989" spans="1:14" x14ac:dyDescent="0.3">
      <c r="A989" s="41">
        <v>42765</v>
      </c>
      <c r="B989" s="30">
        <v>0.45086805555555554</v>
      </c>
      <c r="C989" s="13">
        <v>1472</v>
      </c>
      <c r="D989" s="13">
        <v>0.95550000000000002</v>
      </c>
      <c r="E989" s="13">
        <v>15.46</v>
      </c>
      <c r="F989" s="13">
        <v>7.77</v>
      </c>
      <c r="G989" s="13">
        <v>0.6</v>
      </c>
      <c r="K989" s="56">
        <v>1223</v>
      </c>
      <c r="L989" s="31">
        <f>AVERAGE(K985:K989)</f>
        <v>6514.4</v>
      </c>
      <c r="M989" s="38">
        <f>GEOMEAN(K985:K989)</f>
        <v>3307.2934180201901</v>
      </c>
      <c r="N989" s="55" t="s">
        <v>546</v>
      </c>
    </row>
    <row r="990" spans="1:14" x14ac:dyDescent="0.3">
      <c r="A990" s="41">
        <v>42767</v>
      </c>
      <c r="B990" s="30">
        <v>0.43490740740740735</v>
      </c>
      <c r="C990" s="13">
        <v>902</v>
      </c>
      <c r="D990" s="13">
        <v>0.58499999999999996</v>
      </c>
      <c r="E990" s="13">
        <v>13.31</v>
      </c>
      <c r="F990" s="13">
        <v>7.85</v>
      </c>
      <c r="G990" s="13">
        <v>4.7</v>
      </c>
      <c r="K990" s="56">
        <v>2613</v>
      </c>
    </row>
    <row r="991" spans="1:14" x14ac:dyDescent="0.3">
      <c r="A991" s="41">
        <v>42773</v>
      </c>
      <c r="B991" s="30">
        <v>0.4710300925925926</v>
      </c>
      <c r="C991" s="13">
        <v>1302</v>
      </c>
      <c r="D991" s="13">
        <v>0.84499999999999997</v>
      </c>
      <c r="E991" s="13">
        <v>13.47</v>
      </c>
      <c r="F991" s="13">
        <v>7.8</v>
      </c>
      <c r="G991" s="13">
        <v>8.8000000000000007</v>
      </c>
      <c r="K991" s="56">
        <v>2400</v>
      </c>
    </row>
    <row r="992" spans="1:14" x14ac:dyDescent="0.3">
      <c r="A992" s="41">
        <v>42775</v>
      </c>
      <c r="B992" s="30">
        <v>0.43810185185185185</v>
      </c>
      <c r="C992" s="13">
        <v>1518</v>
      </c>
      <c r="D992" s="13">
        <v>0.98799999999999999</v>
      </c>
      <c r="E992" s="13">
        <v>14.82</v>
      </c>
      <c r="F992" s="13">
        <v>7.96</v>
      </c>
      <c r="G992" s="13">
        <v>2</v>
      </c>
      <c r="K992" s="56">
        <v>3255</v>
      </c>
    </row>
    <row r="993" spans="1:39" x14ac:dyDescent="0.3">
      <c r="A993" s="41">
        <v>42781</v>
      </c>
      <c r="B993" s="30">
        <v>0.43552083333333336</v>
      </c>
      <c r="C993" s="13">
        <v>1692</v>
      </c>
      <c r="D993" s="13">
        <v>1.0985</v>
      </c>
      <c r="E993" s="13">
        <v>13.36</v>
      </c>
      <c r="F993" s="13">
        <v>7.79</v>
      </c>
      <c r="G993" s="13">
        <v>4.5</v>
      </c>
      <c r="K993" s="56">
        <v>2909</v>
      </c>
    </row>
    <row r="994" spans="1:39" x14ac:dyDescent="0.3">
      <c r="A994" s="41">
        <v>42787</v>
      </c>
      <c r="B994" s="30">
        <v>0.44923611111111111</v>
      </c>
      <c r="C994" s="13">
        <v>1356</v>
      </c>
      <c r="D994" s="13">
        <v>0.88400000000000001</v>
      </c>
      <c r="E994" s="13">
        <v>11.02</v>
      </c>
      <c r="F994" s="13">
        <v>7.89</v>
      </c>
      <c r="G994" s="13">
        <v>11</v>
      </c>
      <c r="K994" s="56">
        <v>1989</v>
      </c>
      <c r="L994" s="31">
        <f>AVERAGE(K990:K994)</f>
        <v>2633.2</v>
      </c>
      <c r="M994" s="38">
        <f>GEOMEAN(K990:K994)</f>
        <v>2596.904803793559</v>
      </c>
      <c r="N994" s="55" t="s">
        <v>547</v>
      </c>
    </row>
    <row r="995" spans="1:39" x14ac:dyDescent="0.3">
      <c r="A995" s="41">
        <v>42795</v>
      </c>
      <c r="B995" s="30">
        <v>0.43725694444444446</v>
      </c>
      <c r="C995" s="13">
        <v>672</v>
      </c>
      <c r="D995" s="13">
        <v>0.4355</v>
      </c>
      <c r="E995" s="13">
        <v>10.25</v>
      </c>
      <c r="F995" s="13">
        <v>7.49</v>
      </c>
      <c r="G995" s="13">
        <v>11.7</v>
      </c>
      <c r="K995" s="56">
        <v>6488</v>
      </c>
    </row>
    <row r="996" spans="1:39" x14ac:dyDescent="0.3">
      <c r="A996" s="41">
        <v>42802</v>
      </c>
      <c r="B996" s="30">
        <v>0.4408217592592592</v>
      </c>
      <c r="C996" s="13">
        <v>959</v>
      </c>
      <c r="D996" s="13">
        <v>0.624</v>
      </c>
      <c r="E996" s="13">
        <v>12.66</v>
      </c>
      <c r="F996" s="13">
        <v>7.86</v>
      </c>
      <c r="G996" s="13">
        <v>8.1999999999999993</v>
      </c>
      <c r="K996" s="56">
        <v>2063</v>
      </c>
    </row>
    <row r="997" spans="1:39" x14ac:dyDescent="0.3">
      <c r="A997" s="41">
        <v>42809</v>
      </c>
      <c r="B997" s="30">
        <v>0.43292824074074071</v>
      </c>
      <c r="C997" s="13">
        <v>1240</v>
      </c>
      <c r="D997" s="13">
        <v>0.80600000000000005</v>
      </c>
      <c r="E997" s="13">
        <v>14.61</v>
      </c>
      <c r="F997" s="13">
        <v>7.95</v>
      </c>
      <c r="G997" s="13">
        <v>0.8</v>
      </c>
      <c r="K997" s="56">
        <v>4611</v>
      </c>
    </row>
    <row r="998" spans="1:39" x14ac:dyDescent="0.3">
      <c r="A998" s="41">
        <v>42815</v>
      </c>
      <c r="B998" s="30">
        <v>0.45997685185185189</v>
      </c>
      <c r="C998" s="13">
        <v>908</v>
      </c>
      <c r="D998" s="13">
        <v>0.59150000000000003</v>
      </c>
      <c r="E998" s="13">
        <v>11.2</v>
      </c>
      <c r="F998" s="13">
        <v>7.85</v>
      </c>
      <c r="G998" s="13">
        <v>8.3000000000000007</v>
      </c>
      <c r="K998" s="56">
        <v>1658</v>
      </c>
      <c r="O998" s="28" t="s">
        <v>321</v>
      </c>
      <c r="P998" s="28">
        <v>54.6</v>
      </c>
      <c r="Q998" s="28" t="s">
        <v>321</v>
      </c>
      <c r="R998" s="28" t="s">
        <v>321</v>
      </c>
      <c r="S998" s="28" t="s">
        <v>321</v>
      </c>
      <c r="T998" s="28" t="s">
        <v>321</v>
      </c>
      <c r="U998" s="28" t="s">
        <v>321</v>
      </c>
      <c r="V998" s="28" t="s">
        <v>112</v>
      </c>
      <c r="W998" s="28" t="s">
        <v>321</v>
      </c>
      <c r="X998" s="28">
        <v>183</v>
      </c>
      <c r="Y998" s="28" t="s">
        <v>321</v>
      </c>
      <c r="Z998" s="28">
        <v>0.68</v>
      </c>
      <c r="AA998" s="28" t="s">
        <v>321</v>
      </c>
      <c r="AB998" s="28">
        <v>37.799999999999997</v>
      </c>
      <c r="AC998" s="28" t="s">
        <v>321</v>
      </c>
      <c r="AD998" s="28">
        <v>185</v>
      </c>
      <c r="AE998" s="28" t="s">
        <v>321</v>
      </c>
      <c r="AG998" s="13">
        <v>305</v>
      </c>
      <c r="AH998" s="28">
        <v>52100</v>
      </c>
      <c r="AI998" s="28">
        <v>13400</v>
      </c>
      <c r="AJ998" s="28">
        <v>3.5</v>
      </c>
      <c r="AK998" s="28" t="s">
        <v>321</v>
      </c>
      <c r="AL998" s="28" t="s">
        <v>321</v>
      </c>
      <c r="AM998" s="28">
        <v>25.6</v>
      </c>
    </row>
    <row r="999" spans="1:39" x14ac:dyDescent="0.3">
      <c r="A999" s="41">
        <v>42817</v>
      </c>
      <c r="B999" s="57">
        <v>0.46781249999999996</v>
      </c>
      <c r="C999" s="13">
        <v>1192</v>
      </c>
      <c r="D999" s="13">
        <v>0.77349999999999997</v>
      </c>
      <c r="E999" s="13">
        <v>12.5</v>
      </c>
      <c r="F999" s="13">
        <v>7.88</v>
      </c>
      <c r="G999" s="13">
        <v>5.6</v>
      </c>
      <c r="K999" s="56">
        <v>839</v>
      </c>
      <c r="L999" s="31">
        <f>AVERAGE(K995:K999)</f>
        <v>3131.8</v>
      </c>
      <c r="M999" s="38">
        <f>GEOMEAN(K995:K999)</f>
        <v>2436.4097887069129</v>
      </c>
      <c r="N999" s="55" t="s">
        <v>548</v>
      </c>
    </row>
    <row r="1000" spans="1:39" x14ac:dyDescent="0.3">
      <c r="A1000" s="41">
        <v>42829</v>
      </c>
      <c r="B1000" s="30">
        <v>0.52084490740740741</v>
      </c>
      <c r="C1000" s="13">
        <v>1132</v>
      </c>
      <c r="D1000" s="13">
        <v>0.73450000000000004</v>
      </c>
      <c r="E1000" s="13">
        <v>10.84</v>
      </c>
      <c r="F1000" s="13">
        <v>8</v>
      </c>
      <c r="G1000" s="13">
        <v>13.3</v>
      </c>
      <c r="K1000" s="56">
        <v>1483</v>
      </c>
    </row>
    <row r="1001" spans="1:39" x14ac:dyDescent="0.3">
      <c r="A1001" s="41">
        <v>42835</v>
      </c>
      <c r="B1001" s="30">
        <v>0.42458333333333331</v>
      </c>
      <c r="C1001" s="13">
        <v>1109</v>
      </c>
      <c r="D1001" s="13">
        <v>0.72150000000000003</v>
      </c>
      <c r="E1001" s="13">
        <v>10.32</v>
      </c>
      <c r="F1001" s="13">
        <v>8.06</v>
      </c>
      <c r="G1001" s="13">
        <v>14.8</v>
      </c>
      <c r="K1001" s="56">
        <v>228</v>
      </c>
    </row>
    <row r="1002" spans="1:39" x14ac:dyDescent="0.3">
      <c r="A1002" s="41">
        <v>42842</v>
      </c>
      <c r="B1002" s="30">
        <v>0.45886574074074077</v>
      </c>
      <c r="C1002" s="13">
        <v>1074</v>
      </c>
      <c r="D1002" s="13">
        <v>0.69550000000000001</v>
      </c>
      <c r="E1002" s="13">
        <v>8.99</v>
      </c>
      <c r="F1002" s="13">
        <v>7.93</v>
      </c>
      <c r="G1002" s="13">
        <v>15.9</v>
      </c>
      <c r="K1002" s="56">
        <v>1354</v>
      </c>
    </row>
    <row r="1003" spans="1:39" x14ac:dyDescent="0.3">
      <c r="A1003" s="41">
        <v>42844</v>
      </c>
      <c r="B1003" s="30">
        <v>0.45590277777777777</v>
      </c>
      <c r="C1003" s="13">
        <v>1212</v>
      </c>
      <c r="D1003" s="13">
        <v>0.78649999999999998</v>
      </c>
      <c r="E1003" s="13">
        <v>8.9700000000000006</v>
      </c>
      <c r="F1003" s="13">
        <v>8.01</v>
      </c>
      <c r="G1003" s="13">
        <v>18.7</v>
      </c>
      <c r="K1003" s="56">
        <v>373</v>
      </c>
    </row>
    <row r="1004" spans="1:39" x14ac:dyDescent="0.3">
      <c r="A1004" s="41">
        <v>42851</v>
      </c>
      <c r="B1004" s="30">
        <v>0.43438657407407405</v>
      </c>
      <c r="C1004" s="13">
        <v>1213</v>
      </c>
      <c r="D1004" s="13">
        <v>0.78649999999999998</v>
      </c>
      <c r="E1004" s="13">
        <v>7.73</v>
      </c>
      <c r="F1004" s="13">
        <v>7.9</v>
      </c>
      <c r="G1004" s="13">
        <v>17.8</v>
      </c>
      <c r="K1004" s="56">
        <v>331</v>
      </c>
      <c r="L1004" s="31">
        <f>AVERAGE(K1000:K1004)</f>
        <v>753.8</v>
      </c>
      <c r="M1004" s="38">
        <f>GEOMEAN(K1000:K1004)</f>
        <v>562.91950563752744</v>
      </c>
      <c r="N1004" s="55" t="s">
        <v>549</v>
      </c>
    </row>
    <row r="1005" spans="1:39" x14ac:dyDescent="0.3">
      <c r="A1005" s="41">
        <v>42858</v>
      </c>
      <c r="B1005" s="30">
        <v>0.38116898148148143</v>
      </c>
      <c r="C1005" s="13">
        <v>881</v>
      </c>
      <c r="D1005" s="13">
        <v>0.57199999999999995</v>
      </c>
      <c r="E1005" s="13">
        <v>9.49</v>
      </c>
      <c r="F1005" s="13">
        <v>7.8</v>
      </c>
      <c r="G1005" s="13">
        <v>11.3</v>
      </c>
      <c r="K1005" s="56">
        <v>15531</v>
      </c>
    </row>
    <row r="1006" spans="1:39" x14ac:dyDescent="0.3">
      <c r="A1006" s="41">
        <v>42863</v>
      </c>
      <c r="B1006" s="57">
        <v>0.47623842592592597</v>
      </c>
      <c r="C1006" s="13">
        <v>619</v>
      </c>
      <c r="D1006" s="13">
        <v>0.40239999999999998</v>
      </c>
      <c r="E1006" s="13">
        <v>10.119999999999999</v>
      </c>
      <c r="F1006" s="13">
        <v>7.9</v>
      </c>
      <c r="G1006" s="13">
        <v>11.4</v>
      </c>
      <c r="K1006" s="56">
        <v>1483</v>
      </c>
    </row>
    <row r="1007" spans="1:39" x14ac:dyDescent="0.3">
      <c r="A1007" s="41">
        <v>42864</v>
      </c>
      <c r="B1007" s="30">
        <v>0.53278935185185183</v>
      </c>
      <c r="C1007" s="13">
        <v>349.6</v>
      </c>
      <c r="D1007" s="13">
        <v>0.22750000000000001</v>
      </c>
      <c r="E1007" s="13">
        <v>10.88</v>
      </c>
      <c r="F1007" s="13">
        <v>7.56</v>
      </c>
      <c r="G1007" s="13">
        <v>12.5</v>
      </c>
      <c r="K1007" s="51">
        <v>24192</v>
      </c>
    </row>
    <row r="1008" spans="1:39" x14ac:dyDescent="0.3">
      <c r="A1008" s="41">
        <v>42866</v>
      </c>
      <c r="B1008" s="57">
        <v>0.44498842592592597</v>
      </c>
      <c r="C1008" s="13">
        <v>689</v>
      </c>
      <c r="D1008" s="13">
        <v>0.44850000000000001</v>
      </c>
      <c r="E1008" s="13">
        <v>8.32</v>
      </c>
      <c r="F1008" s="13">
        <v>7.7</v>
      </c>
      <c r="G1008" s="13">
        <v>16.5</v>
      </c>
      <c r="K1008" s="56">
        <v>1725</v>
      </c>
    </row>
    <row r="1009" spans="1:39" x14ac:dyDescent="0.3">
      <c r="A1009" s="41">
        <v>42873</v>
      </c>
      <c r="B1009" s="30">
        <v>0.43622685185185189</v>
      </c>
      <c r="C1009" s="13">
        <v>1129</v>
      </c>
      <c r="D1009" s="13">
        <v>0.73450000000000004</v>
      </c>
      <c r="E1009" s="13">
        <v>6.92</v>
      </c>
      <c r="F1009" s="13">
        <v>7.93</v>
      </c>
      <c r="G1009" s="13">
        <v>19.7</v>
      </c>
      <c r="K1009" s="56">
        <v>657</v>
      </c>
      <c r="L1009" s="31">
        <f>AVERAGE(K1005:K1009)</f>
        <v>8717.6</v>
      </c>
      <c r="M1009" s="38">
        <f>GEOMEAN(K1005:K1009)</f>
        <v>3631.3939250029325</v>
      </c>
      <c r="N1009" s="55" t="s">
        <v>550</v>
      </c>
    </row>
    <row r="1010" spans="1:39" x14ac:dyDescent="0.3">
      <c r="A1010" s="41">
        <v>42886</v>
      </c>
      <c r="B1010" s="57">
        <v>0.46317129629629633</v>
      </c>
      <c r="C1010" s="13">
        <v>422.1</v>
      </c>
      <c r="D1010" s="13">
        <v>0.27429999999999999</v>
      </c>
      <c r="E1010" s="13">
        <v>9.07</v>
      </c>
      <c r="F1010" s="13">
        <v>7.94</v>
      </c>
      <c r="G1010" s="13">
        <v>17.8</v>
      </c>
      <c r="K1010" s="56">
        <v>754</v>
      </c>
    </row>
    <row r="1011" spans="1:39" x14ac:dyDescent="0.3">
      <c r="A1011" s="41">
        <v>42901</v>
      </c>
      <c r="B1011" s="30">
        <v>0.42834490740740744</v>
      </c>
      <c r="C1011" s="13">
        <v>317</v>
      </c>
      <c r="D1011" s="13">
        <v>0.20610000000000001</v>
      </c>
      <c r="E1011" s="13">
        <v>7.4</v>
      </c>
      <c r="F1011" s="13">
        <v>7.76</v>
      </c>
      <c r="G1011" s="13">
        <v>21.5</v>
      </c>
      <c r="K1011" s="56">
        <v>19863</v>
      </c>
    </row>
    <row r="1012" spans="1:39" x14ac:dyDescent="0.3">
      <c r="A1012" s="41">
        <v>42905</v>
      </c>
      <c r="B1012" s="30">
        <v>0.51445601851851852</v>
      </c>
      <c r="C1012" s="13">
        <v>686</v>
      </c>
      <c r="D1012" s="13">
        <v>0.44850000000000001</v>
      </c>
      <c r="E1012" s="13">
        <v>7.3</v>
      </c>
      <c r="F1012" s="13">
        <v>7.9</v>
      </c>
      <c r="G1012" s="13">
        <v>20.6</v>
      </c>
      <c r="K1012" s="56">
        <v>1198</v>
      </c>
    </row>
    <row r="1013" spans="1:39" x14ac:dyDescent="0.3">
      <c r="A1013" s="41">
        <v>42907</v>
      </c>
      <c r="B1013" s="30">
        <v>0.45497685185185183</v>
      </c>
      <c r="C1013" s="13">
        <v>799</v>
      </c>
      <c r="D1013" s="13">
        <v>0.52</v>
      </c>
      <c r="E1013" s="13">
        <v>5.95</v>
      </c>
      <c r="F1013" s="13">
        <v>7.72</v>
      </c>
      <c r="G1013" s="13">
        <v>20.9</v>
      </c>
      <c r="K1013" s="56">
        <v>7701</v>
      </c>
    </row>
    <row r="1014" spans="1:39" x14ac:dyDescent="0.3">
      <c r="A1014" s="41">
        <v>42912</v>
      </c>
      <c r="B1014" s="57">
        <v>0.48449074074074078</v>
      </c>
      <c r="C1014" s="13">
        <v>839</v>
      </c>
      <c r="D1014" s="13">
        <v>0.54600000000000004</v>
      </c>
      <c r="E1014" s="13">
        <v>8.44</v>
      </c>
      <c r="F1014" s="13">
        <v>8.0500000000000007</v>
      </c>
      <c r="G1014" s="13">
        <v>18</v>
      </c>
      <c r="K1014" s="56">
        <v>3448</v>
      </c>
      <c r="L1014" s="31">
        <f>AVERAGE(K1010:K1014)</f>
        <v>6592.8</v>
      </c>
      <c r="M1014" s="38">
        <f>GEOMEAN(K1010:K1014)</f>
        <v>3432.3967130902397</v>
      </c>
      <c r="N1014" s="55" t="s">
        <v>551</v>
      </c>
    </row>
    <row r="1015" spans="1:39" x14ac:dyDescent="0.3">
      <c r="A1015" s="41">
        <v>42922</v>
      </c>
      <c r="B1015" s="57">
        <v>0.41760416666666672</v>
      </c>
      <c r="C1015" s="13">
        <v>1008</v>
      </c>
      <c r="D1015" s="13">
        <v>0.65649999999999997</v>
      </c>
      <c r="E1015" s="13">
        <v>6.69</v>
      </c>
      <c r="F1015" s="13">
        <v>8.01</v>
      </c>
      <c r="G1015" s="13">
        <v>22.6</v>
      </c>
      <c r="K1015" s="56">
        <v>1785</v>
      </c>
    </row>
    <row r="1016" spans="1:39" x14ac:dyDescent="0.3">
      <c r="A1016" s="41">
        <v>42933</v>
      </c>
      <c r="B1016" s="57">
        <v>0.44951388888888894</v>
      </c>
      <c r="C1016" s="13">
        <v>539</v>
      </c>
      <c r="D1016" s="13">
        <v>0.35099999999999998</v>
      </c>
      <c r="E1016" s="13">
        <v>6.97</v>
      </c>
      <c r="F1016" s="13">
        <v>8.2799999999999994</v>
      </c>
      <c r="G1016" s="13">
        <v>22.6</v>
      </c>
      <c r="K1016" s="56">
        <v>3448</v>
      </c>
    </row>
    <row r="1017" spans="1:39" x14ac:dyDescent="0.3">
      <c r="A1017" s="41">
        <v>42935</v>
      </c>
      <c r="B1017" s="30">
        <v>1.2939814814814814E-2</v>
      </c>
      <c r="C1017" s="13">
        <v>985</v>
      </c>
      <c r="D1017" s="13">
        <v>0.64349999999999996</v>
      </c>
      <c r="E1017" s="13">
        <v>7.43</v>
      </c>
      <c r="F1017" s="13">
        <v>8.23</v>
      </c>
      <c r="G1017" s="13">
        <v>23.3</v>
      </c>
      <c r="K1017" s="56">
        <v>1017</v>
      </c>
      <c r="O1017" s="28" t="s">
        <v>321</v>
      </c>
      <c r="P1017" s="28">
        <v>82.1</v>
      </c>
      <c r="Q1017" s="28" t="s">
        <v>321</v>
      </c>
      <c r="R1017" s="28" t="s">
        <v>321</v>
      </c>
      <c r="S1017" s="28" t="s">
        <v>321</v>
      </c>
      <c r="T1017" s="28" t="s">
        <v>321</v>
      </c>
      <c r="U1017" s="28" t="s">
        <v>321</v>
      </c>
      <c r="V1017" s="28" t="s">
        <v>112</v>
      </c>
      <c r="W1017" s="28" t="s">
        <v>321</v>
      </c>
      <c r="X1017" s="28">
        <v>88</v>
      </c>
      <c r="Y1017" s="28" t="s">
        <v>321</v>
      </c>
      <c r="Z1017" s="28">
        <v>0.97</v>
      </c>
      <c r="AA1017" s="28" t="s">
        <v>321</v>
      </c>
      <c r="AB1017" s="28">
        <v>71.400000000000006</v>
      </c>
      <c r="AC1017" s="28">
        <v>0.12</v>
      </c>
      <c r="AD1017" s="28">
        <v>346</v>
      </c>
      <c r="AE1017" s="28" t="s">
        <v>321</v>
      </c>
      <c r="AG1017" s="13">
        <v>231</v>
      </c>
      <c r="AH1017" s="28">
        <v>95000</v>
      </c>
      <c r="AI1017" s="28">
        <v>26300</v>
      </c>
      <c r="AJ1017" s="28">
        <v>9.3000000000000007</v>
      </c>
      <c r="AK1017" s="28" t="s">
        <v>321</v>
      </c>
      <c r="AL1017" s="28" t="s">
        <v>321</v>
      </c>
      <c r="AM1017" s="13">
        <v>40.1</v>
      </c>
    </row>
    <row r="1018" spans="1:39" x14ac:dyDescent="0.3">
      <c r="A1018" s="41">
        <v>42941</v>
      </c>
      <c r="B1018" s="30">
        <v>0.44337962962962968</v>
      </c>
      <c r="C1018" s="13">
        <v>799</v>
      </c>
      <c r="D1018" s="13">
        <v>0.52</v>
      </c>
      <c r="E1018" s="13">
        <v>6.76</v>
      </c>
      <c r="F1018" s="13">
        <v>8.1</v>
      </c>
      <c r="G1018" s="13">
        <v>20.5</v>
      </c>
      <c r="K1018" s="56">
        <v>435</v>
      </c>
    </row>
    <row r="1019" spans="1:39" x14ac:dyDescent="0.3">
      <c r="A1019" s="41">
        <v>42943</v>
      </c>
      <c r="B1019" s="30">
        <v>0.44009259259259265</v>
      </c>
      <c r="C1019" s="13">
        <v>978</v>
      </c>
      <c r="D1019" s="13">
        <v>0.63700000000000001</v>
      </c>
      <c r="E1019" s="13">
        <v>6.76</v>
      </c>
      <c r="F1019" s="13">
        <v>7.91</v>
      </c>
      <c r="G1019" s="13">
        <v>22.5</v>
      </c>
      <c r="K1019" s="56">
        <v>1669</v>
      </c>
      <c r="L1019" s="31">
        <f>AVERAGE(K1015:K1019)</f>
        <v>1670.8</v>
      </c>
      <c r="M1019" s="38">
        <f>GEOMEAN(K1015:K1019)</f>
        <v>1353.612651491434</v>
      </c>
      <c r="N1019" s="55" t="s">
        <v>552</v>
      </c>
    </row>
    <row r="1020" spans="1:39" x14ac:dyDescent="0.3">
      <c r="A1020" s="41">
        <v>42948</v>
      </c>
      <c r="B1020" s="30">
        <v>0.42631944444444447</v>
      </c>
      <c r="C1020" s="13">
        <v>962</v>
      </c>
      <c r="D1020" s="13">
        <v>0.624</v>
      </c>
      <c r="E1020" s="13">
        <v>7.47</v>
      </c>
      <c r="F1020" s="13">
        <v>8.08</v>
      </c>
      <c r="G1020" s="13">
        <v>21.1</v>
      </c>
      <c r="K1020" s="56">
        <v>857</v>
      </c>
    </row>
    <row r="1021" spans="1:39" x14ac:dyDescent="0.3">
      <c r="A1021" s="64">
        <v>42957</v>
      </c>
      <c r="B1021" s="30">
        <v>0.41766203703703703</v>
      </c>
      <c r="C1021" s="65">
        <v>1067</v>
      </c>
      <c r="D1021" s="65">
        <v>0.69550000000000001</v>
      </c>
      <c r="E1021" s="65">
        <v>7.49</v>
      </c>
      <c r="F1021" s="65">
        <v>7.99</v>
      </c>
      <c r="G1021" s="65">
        <v>19.600000000000001</v>
      </c>
      <c r="K1021" s="56">
        <v>565</v>
      </c>
    </row>
    <row r="1022" spans="1:39" x14ac:dyDescent="0.3">
      <c r="A1022" s="41">
        <v>42961</v>
      </c>
      <c r="B1022" s="57">
        <v>0.42457175925925927</v>
      </c>
      <c r="C1022" s="13">
        <v>984</v>
      </c>
      <c r="D1022" s="13">
        <v>0.63700000000000001</v>
      </c>
      <c r="E1022" s="13">
        <v>5.88</v>
      </c>
      <c r="F1022" s="13">
        <v>7.86</v>
      </c>
      <c r="G1022" s="13">
        <v>20.3</v>
      </c>
      <c r="K1022" s="56">
        <v>2143</v>
      </c>
    </row>
    <row r="1023" spans="1:39" x14ac:dyDescent="0.3">
      <c r="A1023" s="41">
        <v>42963</v>
      </c>
      <c r="B1023" s="57">
        <v>0.39126157407407408</v>
      </c>
      <c r="C1023" s="13">
        <v>1076</v>
      </c>
      <c r="D1023" s="13">
        <v>0.70199999999999996</v>
      </c>
      <c r="E1023" s="13">
        <v>7.35</v>
      </c>
      <c r="F1023" s="13">
        <v>7.89</v>
      </c>
      <c r="G1023" s="13">
        <v>21.9</v>
      </c>
      <c r="K1023" s="56">
        <v>576</v>
      </c>
    </row>
    <row r="1024" spans="1:39" x14ac:dyDescent="0.3">
      <c r="A1024" s="41">
        <v>42971</v>
      </c>
      <c r="B1024" s="30">
        <v>0.44328703703703703</v>
      </c>
      <c r="C1024" s="13">
        <v>790</v>
      </c>
      <c r="D1024" s="13">
        <v>0.51349999999999996</v>
      </c>
      <c r="E1024" s="13">
        <v>6.59</v>
      </c>
      <c r="F1024" s="13">
        <v>8.01</v>
      </c>
      <c r="G1024" s="13">
        <v>18.899999999999999</v>
      </c>
      <c r="K1024" s="56">
        <v>1046</v>
      </c>
      <c r="L1024" s="31">
        <f>AVERAGE(K1020:K1024)</f>
        <v>1037.4000000000001</v>
      </c>
      <c r="M1024" s="38">
        <f>GEOMEAN(K1020:K1024)</f>
        <v>910.33475099846362</v>
      </c>
      <c r="N1024" s="55" t="s">
        <v>553</v>
      </c>
    </row>
    <row r="1025" spans="1:39" x14ac:dyDescent="0.3">
      <c r="A1025" s="41">
        <v>42978</v>
      </c>
      <c r="B1025" s="30">
        <v>0.41895833333333332</v>
      </c>
      <c r="C1025" s="13">
        <v>719</v>
      </c>
      <c r="D1025" s="13">
        <v>0.46800000000000003</v>
      </c>
      <c r="E1025" s="13">
        <v>6.81</v>
      </c>
      <c r="F1025" s="13">
        <v>8.0399999999999991</v>
      </c>
      <c r="G1025" s="13">
        <v>19.399999999999999</v>
      </c>
      <c r="K1025" s="56">
        <v>7270</v>
      </c>
    </row>
    <row r="1026" spans="1:39" x14ac:dyDescent="0.3">
      <c r="A1026" s="41">
        <v>42984</v>
      </c>
      <c r="B1026" s="30">
        <v>0.43261574074074072</v>
      </c>
      <c r="C1026" s="13">
        <v>998</v>
      </c>
      <c r="D1026" s="13">
        <v>0.65</v>
      </c>
      <c r="E1026" s="13">
        <v>8.57</v>
      </c>
      <c r="F1026" s="13">
        <v>8.1</v>
      </c>
      <c r="G1026" s="13">
        <v>16.5</v>
      </c>
      <c r="K1026" s="56">
        <v>2755</v>
      </c>
    </row>
    <row r="1027" spans="1:39" x14ac:dyDescent="0.3">
      <c r="A1027" s="41">
        <v>42991</v>
      </c>
      <c r="B1027" s="30">
        <v>0.42395833333333338</v>
      </c>
      <c r="C1027" s="13">
        <v>1056</v>
      </c>
      <c r="D1027" s="13">
        <v>0.68899999999999995</v>
      </c>
      <c r="E1027" s="13">
        <v>8.52</v>
      </c>
      <c r="F1027" s="13">
        <v>7.95</v>
      </c>
      <c r="G1027" s="13">
        <v>17.3</v>
      </c>
      <c r="K1027" s="56">
        <v>554</v>
      </c>
    </row>
    <row r="1028" spans="1:39" x14ac:dyDescent="0.3">
      <c r="A1028" s="41">
        <v>42998</v>
      </c>
      <c r="B1028" s="30">
        <v>0.45241898148148146</v>
      </c>
      <c r="C1028" s="13">
        <v>896</v>
      </c>
      <c r="D1028" s="13">
        <v>0.58499999999999996</v>
      </c>
      <c r="E1028" s="13">
        <v>5.0199999999999996</v>
      </c>
      <c r="F1028" s="13">
        <v>7.88</v>
      </c>
      <c r="G1028" s="13">
        <v>21.2</v>
      </c>
      <c r="K1028" s="56">
        <v>3654</v>
      </c>
    </row>
    <row r="1029" spans="1:39" x14ac:dyDescent="0.3">
      <c r="A1029" s="41">
        <v>43004</v>
      </c>
      <c r="B1029" s="57">
        <v>0.46988425925925931</v>
      </c>
      <c r="C1029" s="13">
        <v>988</v>
      </c>
      <c r="D1029" s="13">
        <v>0.64349999999999996</v>
      </c>
      <c r="E1029" s="13">
        <v>5.71</v>
      </c>
      <c r="F1029" s="13">
        <v>7.87</v>
      </c>
      <c r="G1029" s="13">
        <v>21.9</v>
      </c>
      <c r="K1029" s="56">
        <v>717</v>
      </c>
      <c r="L1029" s="31">
        <f>AVERAGE(K1025:K1029)</f>
        <v>2990</v>
      </c>
      <c r="M1029" s="38">
        <f>GEOMEAN(K1025:K1029)</f>
        <v>1961.9624695642419</v>
      </c>
      <c r="N1029" s="55" t="s">
        <v>554</v>
      </c>
    </row>
    <row r="1030" spans="1:39" x14ac:dyDescent="0.3">
      <c r="A1030" s="41">
        <v>43013</v>
      </c>
      <c r="B1030" s="30">
        <v>0.42689814814814814</v>
      </c>
      <c r="C1030" s="13">
        <v>709</v>
      </c>
      <c r="D1030" s="13">
        <v>0.46150000000000002</v>
      </c>
      <c r="E1030" s="13">
        <v>6.17</v>
      </c>
      <c r="F1030" s="13">
        <v>7.67</v>
      </c>
      <c r="G1030" s="13">
        <v>19.600000000000001</v>
      </c>
      <c r="K1030" s="56">
        <v>24192</v>
      </c>
    </row>
    <row r="1031" spans="1:39" x14ac:dyDescent="0.3">
      <c r="A1031" s="41">
        <v>43020</v>
      </c>
      <c r="B1031" s="30">
        <v>0.44756944444444446</v>
      </c>
      <c r="C1031" s="13">
        <v>504</v>
      </c>
      <c r="D1031" s="13">
        <v>0.3276</v>
      </c>
      <c r="E1031" s="13">
        <v>5.56</v>
      </c>
      <c r="F1031" s="13">
        <v>7.86</v>
      </c>
      <c r="G1031" s="13">
        <v>16.7</v>
      </c>
      <c r="K1031" s="56">
        <v>933</v>
      </c>
    </row>
    <row r="1032" spans="1:39" x14ac:dyDescent="0.3">
      <c r="A1032" s="41">
        <v>43027</v>
      </c>
      <c r="B1032" s="30">
        <v>0.42693287037037037</v>
      </c>
      <c r="C1032" s="13">
        <v>947</v>
      </c>
      <c r="D1032" s="13">
        <v>0.61750000000000005</v>
      </c>
      <c r="E1032" s="13">
        <v>5.85</v>
      </c>
      <c r="F1032" s="13">
        <v>7.88</v>
      </c>
      <c r="G1032" s="13">
        <v>13.2</v>
      </c>
      <c r="K1032" s="56">
        <v>327</v>
      </c>
    </row>
    <row r="1033" spans="1:39" x14ac:dyDescent="0.3">
      <c r="A1033" s="41">
        <v>43032</v>
      </c>
      <c r="B1033" s="30">
        <v>0.46108796296296295</v>
      </c>
      <c r="C1033" s="13">
        <v>608</v>
      </c>
      <c r="D1033" s="13">
        <v>0.3952</v>
      </c>
      <c r="E1033" s="13">
        <v>8.5299999999999994</v>
      </c>
      <c r="F1033" s="13">
        <v>7.8</v>
      </c>
      <c r="G1033" s="13">
        <v>13.4</v>
      </c>
      <c r="K1033" s="56">
        <v>3448</v>
      </c>
      <c r="O1033" s="28" t="s">
        <v>321</v>
      </c>
      <c r="P1033" s="28">
        <v>53.9</v>
      </c>
      <c r="Q1033" s="28" t="s">
        <v>321</v>
      </c>
      <c r="R1033" s="28" t="s">
        <v>321</v>
      </c>
      <c r="S1033" s="28" t="s">
        <v>321</v>
      </c>
      <c r="T1033" s="28" t="s">
        <v>321</v>
      </c>
      <c r="U1033" s="28" t="s">
        <v>321</v>
      </c>
      <c r="V1033" s="28" t="s">
        <v>112</v>
      </c>
      <c r="W1033" s="28" t="s">
        <v>321</v>
      </c>
      <c r="X1033" s="28">
        <v>85.6</v>
      </c>
      <c r="Y1033" s="28" t="s">
        <v>321</v>
      </c>
      <c r="Z1033" s="37" t="s">
        <v>321</v>
      </c>
      <c r="AA1033" s="28" t="s">
        <v>321</v>
      </c>
      <c r="AB1033" s="28">
        <v>34.799999999999997</v>
      </c>
      <c r="AC1033" s="28" t="s">
        <v>321</v>
      </c>
      <c r="AD1033" s="28">
        <v>176</v>
      </c>
      <c r="AE1033" s="28" t="s">
        <v>321</v>
      </c>
      <c r="AG1033" s="13">
        <v>216</v>
      </c>
      <c r="AH1033" s="28">
        <v>50100</v>
      </c>
      <c r="AI1033" s="28">
        <v>12500</v>
      </c>
      <c r="AJ1033" s="28">
        <v>15.5</v>
      </c>
      <c r="AK1033" s="28" t="s">
        <v>321</v>
      </c>
      <c r="AL1033" s="28" t="s">
        <v>321</v>
      </c>
      <c r="AM1033" s="13">
        <v>13</v>
      </c>
    </row>
    <row r="1034" spans="1:39" x14ac:dyDescent="0.3">
      <c r="A1034" s="41">
        <v>43038</v>
      </c>
      <c r="B1034" s="30">
        <v>0.42530092592592594</v>
      </c>
      <c r="C1034" s="13">
        <v>676</v>
      </c>
      <c r="D1034" s="13">
        <v>0.43940000000000001</v>
      </c>
      <c r="E1034" s="13">
        <v>10.08</v>
      </c>
      <c r="F1034" s="13">
        <v>7.91</v>
      </c>
      <c r="G1034" s="13">
        <v>6</v>
      </c>
      <c r="K1034" s="56">
        <v>933</v>
      </c>
      <c r="L1034" s="31">
        <f>AVERAGE(K1030:K1034)</f>
        <v>5966.6</v>
      </c>
      <c r="M1034" s="38">
        <f>GEOMEAN(K1030:K1034)</f>
        <v>1884.1263104852549</v>
      </c>
      <c r="N1034" s="55" t="s">
        <v>555</v>
      </c>
    </row>
    <row r="1035" spans="1:39" x14ac:dyDescent="0.3">
      <c r="A1035" s="41">
        <v>43040</v>
      </c>
      <c r="B1035" s="30">
        <v>0.44454861111111116</v>
      </c>
      <c r="C1035" s="13">
        <v>837</v>
      </c>
      <c r="D1035" s="13">
        <v>0.54600000000000004</v>
      </c>
      <c r="E1035" s="13">
        <v>12.57</v>
      </c>
      <c r="F1035" s="13">
        <v>7.95</v>
      </c>
      <c r="G1035" s="13">
        <v>6</v>
      </c>
      <c r="K1035" s="56">
        <v>1011</v>
      </c>
    </row>
    <row r="1036" spans="1:39" x14ac:dyDescent="0.3">
      <c r="A1036" s="41">
        <v>43047</v>
      </c>
      <c r="B1036" s="30">
        <v>0.44714120370370369</v>
      </c>
      <c r="C1036" s="13">
        <v>744</v>
      </c>
      <c r="D1036" s="13">
        <v>0.48099999999999998</v>
      </c>
      <c r="E1036" s="13">
        <v>10.81</v>
      </c>
      <c r="F1036" s="13">
        <v>8.19</v>
      </c>
      <c r="G1036" s="13">
        <v>8.6999999999999993</v>
      </c>
      <c r="K1036" s="56">
        <v>377</v>
      </c>
    </row>
    <row r="1037" spans="1:39" x14ac:dyDescent="0.3">
      <c r="A1037" s="41">
        <v>43052</v>
      </c>
      <c r="B1037" s="30">
        <v>0.45945601851851853</v>
      </c>
      <c r="C1037" s="13">
        <v>955</v>
      </c>
      <c r="D1037" s="13">
        <v>0.624</v>
      </c>
      <c r="E1037" s="13">
        <v>10.56</v>
      </c>
      <c r="F1037" s="13">
        <v>7.91</v>
      </c>
      <c r="G1037" s="13">
        <v>6.5</v>
      </c>
      <c r="K1037" s="56">
        <v>691</v>
      </c>
    </row>
    <row r="1038" spans="1:39" x14ac:dyDescent="0.3">
      <c r="A1038" s="41">
        <v>43054</v>
      </c>
      <c r="B1038" s="30">
        <v>0.42708333333333331</v>
      </c>
      <c r="C1038" s="13">
        <v>852</v>
      </c>
      <c r="D1038" s="13">
        <v>0.55249999999999999</v>
      </c>
      <c r="E1038" s="13">
        <v>11.31</v>
      </c>
      <c r="F1038" s="13">
        <v>7.99</v>
      </c>
      <c r="G1038" s="13">
        <v>6.9</v>
      </c>
      <c r="K1038" s="56">
        <v>1211</v>
      </c>
    </row>
    <row r="1039" spans="1:39" x14ac:dyDescent="0.3">
      <c r="A1039" s="41">
        <v>43066</v>
      </c>
      <c r="B1039" s="30">
        <v>0.45947916666666666</v>
      </c>
      <c r="C1039" s="13">
        <v>987</v>
      </c>
      <c r="D1039" s="13">
        <v>0.64349999999999996</v>
      </c>
      <c r="E1039" s="13">
        <v>14.63</v>
      </c>
      <c r="F1039" s="13">
        <v>8.0500000000000007</v>
      </c>
      <c r="G1039" s="13">
        <v>5.6</v>
      </c>
      <c r="K1039" s="56">
        <v>345</v>
      </c>
      <c r="L1039" s="31">
        <f>AVERAGE(K1035:K1039)</f>
        <v>727</v>
      </c>
      <c r="M1039" s="38">
        <f>GEOMEAN(K1035:K1039)</f>
        <v>643.1418318149473</v>
      </c>
      <c r="N1039" s="55" t="s">
        <v>556</v>
      </c>
    </row>
    <row r="1040" spans="1:39" x14ac:dyDescent="0.3">
      <c r="A1040" s="41">
        <v>43069</v>
      </c>
      <c r="B1040" s="30">
        <v>0.43848379629629625</v>
      </c>
      <c r="C1040" s="13">
        <v>998</v>
      </c>
      <c r="D1040" s="13">
        <v>0.65</v>
      </c>
      <c r="E1040" s="13">
        <v>10.78</v>
      </c>
      <c r="F1040" s="13">
        <v>8.14</v>
      </c>
      <c r="G1040" s="13">
        <v>8</v>
      </c>
      <c r="K1040" s="56">
        <v>1515</v>
      </c>
    </row>
    <row r="1041" spans="1:14" x14ac:dyDescent="0.3">
      <c r="A1041" s="41">
        <v>43074</v>
      </c>
      <c r="B1041" s="30">
        <v>0.42906249999999996</v>
      </c>
      <c r="C1041" s="13">
        <v>945</v>
      </c>
      <c r="D1041" s="13">
        <v>0.61099999999999999</v>
      </c>
      <c r="E1041" s="13">
        <v>10.51</v>
      </c>
      <c r="F1041" s="13">
        <v>7.86</v>
      </c>
      <c r="G1041" s="13">
        <v>8.6999999999999993</v>
      </c>
      <c r="K1041" s="56">
        <v>6488</v>
      </c>
    </row>
    <row r="1042" spans="1:14" x14ac:dyDescent="0.3">
      <c r="A1042" s="41">
        <v>43076</v>
      </c>
      <c r="B1042" s="30">
        <v>0.47298611111111111</v>
      </c>
      <c r="C1042" s="13">
        <v>825</v>
      </c>
      <c r="D1042" s="13">
        <v>0.5363</v>
      </c>
      <c r="E1042" s="13">
        <v>15.06</v>
      </c>
      <c r="F1042" s="13">
        <v>8.1</v>
      </c>
      <c r="G1042" s="13">
        <v>2.5</v>
      </c>
      <c r="K1042" s="56">
        <v>836</v>
      </c>
    </row>
    <row r="1043" spans="1:14" x14ac:dyDescent="0.3">
      <c r="A1043" s="41">
        <v>43082</v>
      </c>
      <c r="B1043" s="30">
        <v>0.44319444444444445</v>
      </c>
      <c r="C1043" s="13">
        <v>1048</v>
      </c>
      <c r="D1043" s="13">
        <v>0.6825</v>
      </c>
      <c r="E1043" s="13">
        <v>15.08</v>
      </c>
      <c r="F1043" s="13">
        <v>8.11</v>
      </c>
      <c r="G1043" s="13">
        <v>0.4</v>
      </c>
      <c r="K1043" s="56">
        <v>1396</v>
      </c>
      <c r="L1043" s="31">
        <f>AVERAGE(K1039:K1043)</f>
        <v>2116</v>
      </c>
      <c r="M1043" s="38">
        <f>GEOMEAN(K1039:K1043)</f>
        <v>1316.7000527642801</v>
      </c>
      <c r="N1043" s="55" t="s">
        <v>557</v>
      </c>
    </row>
    <row r="1044" spans="1:14" x14ac:dyDescent="0.3">
      <c r="A1044" s="41">
        <v>43102</v>
      </c>
      <c r="C1044" s="13" t="s">
        <v>421</v>
      </c>
    </row>
    <row r="1045" spans="1:14" x14ac:dyDescent="0.3">
      <c r="A1045" s="41">
        <v>43104</v>
      </c>
      <c r="C1045" s="13" t="s">
        <v>421</v>
      </c>
    </row>
    <row r="1046" spans="1:14" x14ac:dyDescent="0.3">
      <c r="A1046" s="41">
        <v>43111</v>
      </c>
      <c r="B1046" s="30">
        <v>0.45394675925925926</v>
      </c>
      <c r="C1046" s="13">
        <v>2000</v>
      </c>
      <c r="D1046" s="13">
        <v>1.3</v>
      </c>
      <c r="E1046" s="13">
        <v>17.91</v>
      </c>
      <c r="F1046" s="13">
        <v>7.76</v>
      </c>
      <c r="G1046" s="13">
        <v>0.3</v>
      </c>
      <c r="K1046" s="56">
        <v>749</v>
      </c>
    </row>
    <row r="1047" spans="1:14" x14ac:dyDescent="0.3">
      <c r="A1047" s="41">
        <v>43118</v>
      </c>
      <c r="C1047" s="13" t="s">
        <v>421</v>
      </c>
    </row>
    <row r="1048" spans="1:14" x14ac:dyDescent="0.3">
      <c r="A1048" s="41">
        <v>43129</v>
      </c>
      <c r="B1048" s="30">
        <v>0.47353009259259254</v>
      </c>
      <c r="C1048" s="13">
        <v>1810</v>
      </c>
      <c r="D1048" s="13">
        <v>1.1765000000000001</v>
      </c>
      <c r="E1048" s="13">
        <v>18.559999999999999</v>
      </c>
      <c r="F1048" s="13">
        <v>7.63</v>
      </c>
      <c r="G1048" s="13">
        <v>2.8</v>
      </c>
      <c r="K1048" s="13">
        <v>364</v>
      </c>
      <c r="L1048" s="31">
        <f>AVERAGE(K1044:K1048)</f>
        <v>556.5</v>
      </c>
      <c r="M1048" s="38">
        <f>GEOMEAN(K1044:K1048)</f>
        <v>522.14557357120248</v>
      </c>
      <c r="N1048" s="55" t="s">
        <v>558</v>
      </c>
    </row>
    <row r="1049" spans="1:14" x14ac:dyDescent="0.3">
      <c r="A1049" s="41">
        <v>43131</v>
      </c>
      <c r="B1049" s="30">
        <v>0.45489583333333333</v>
      </c>
      <c r="C1049" s="13">
        <v>1688</v>
      </c>
      <c r="D1049" s="13">
        <v>1.0985</v>
      </c>
      <c r="E1049" s="13">
        <v>17.46</v>
      </c>
      <c r="F1049" s="13">
        <v>7.9</v>
      </c>
      <c r="G1049" s="13">
        <v>1.5</v>
      </c>
      <c r="K1049" s="13">
        <v>462</v>
      </c>
    </row>
    <row r="1050" spans="1:14" x14ac:dyDescent="0.3">
      <c r="A1050" s="41">
        <v>43137</v>
      </c>
      <c r="C1050" s="13" t="s">
        <v>421</v>
      </c>
    </row>
    <row r="1051" spans="1:14" x14ac:dyDescent="0.3">
      <c r="A1051" s="41">
        <v>43139</v>
      </c>
      <c r="B1051" s="30">
        <v>0.47303240740740743</v>
      </c>
      <c r="C1051" s="13">
        <v>1871</v>
      </c>
      <c r="D1051" s="13">
        <v>1.2155</v>
      </c>
      <c r="E1051" s="13">
        <v>17.27</v>
      </c>
      <c r="F1051" s="13">
        <v>7.95</v>
      </c>
      <c r="G1051" s="13">
        <v>0</v>
      </c>
      <c r="K1051" s="13">
        <v>1565</v>
      </c>
    </row>
    <row r="1052" spans="1:14" x14ac:dyDescent="0.3">
      <c r="A1052" s="41">
        <v>43145</v>
      </c>
      <c r="B1052" s="66">
        <v>0.41304398148148147</v>
      </c>
      <c r="C1052" s="13">
        <v>1906</v>
      </c>
      <c r="D1052" s="13">
        <v>1.2415</v>
      </c>
      <c r="E1052" s="13">
        <v>14.81</v>
      </c>
      <c r="F1052" s="13">
        <v>7.97</v>
      </c>
      <c r="G1052" s="13">
        <v>3</v>
      </c>
      <c r="K1052" s="13">
        <v>911</v>
      </c>
    </row>
    <row r="1053" spans="1:14" x14ac:dyDescent="0.3">
      <c r="A1053" s="41">
        <v>43151</v>
      </c>
      <c r="B1053" s="30">
        <v>0.49150462962962965</v>
      </c>
      <c r="C1053" s="13">
        <v>3126</v>
      </c>
      <c r="D1053" s="13">
        <v>2.0345</v>
      </c>
      <c r="E1053" s="13">
        <v>11.91</v>
      </c>
      <c r="F1053" s="13">
        <v>8.09</v>
      </c>
      <c r="G1053" s="13">
        <v>11</v>
      </c>
      <c r="K1053" s="13">
        <v>1607</v>
      </c>
      <c r="L1053" s="31">
        <f>AVERAGE(K1049:K1053)</f>
        <v>1136.25</v>
      </c>
      <c r="M1053" s="38">
        <f>GEOMEAN(K1049:K1053)</f>
        <v>1014.3145207024583</v>
      </c>
      <c r="N1053" s="55" t="s">
        <v>559</v>
      </c>
    </row>
    <row r="1054" spans="1:14" x14ac:dyDescent="0.3">
      <c r="A1054" s="41">
        <v>43153</v>
      </c>
      <c r="B1054" s="30">
        <v>0.46283564814814815</v>
      </c>
      <c r="C1054" s="13">
        <v>676</v>
      </c>
      <c r="D1054" s="13">
        <v>0.43940000000000001</v>
      </c>
      <c r="E1054" s="13">
        <v>19.34</v>
      </c>
      <c r="F1054" s="13">
        <v>7.93</v>
      </c>
      <c r="G1054" s="13">
        <v>6.1</v>
      </c>
      <c r="K1054" s="13">
        <v>11199</v>
      </c>
    </row>
    <row r="1055" spans="1:14" x14ac:dyDescent="0.3">
      <c r="A1055" s="41">
        <v>43166</v>
      </c>
      <c r="B1055" s="30">
        <v>0.43105324074074075</v>
      </c>
      <c r="C1055" s="13">
        <v>1237</v>
      </c>
      <c r="D1055" s="13">
        <v>0.80600000000000005</v>
      </c>
      <c r="E1055" s="13">
        <v>13.07</v>
      </c>
      <c r="F1055" s="13">
        <v>7.84</v>
      </c>
      <c r="G1055" s="13">
        <v>4.8</v>
      </c>
      <c r="K1055" s="13">
        <v>813</v>
      </c>
    </row>
    <row r="1056" spans="1:14" x14ac:dyDescent="0.3">
      <c r="A1056" s="41">
        <v>43173</v>
      </c>
      <c r="B1056" s="30">
        <v>0.45396990740740745</v>
      </c>
      <c r="C1056" s="13">
        <v>1280</v>
      </c>
      <c r="D1056" s="13">
        <v>0.83199999999999996</v>
      </c>
      <c r="E1056" s="49">
        <v>18.149999999999999</v>
      </c>
      <c r="F1056" s="13">
        <v>8.0399999999999991</v>
      </c>
      <c r="G1056" s="13">
        <v>1.7</v>
      </c>
      <c r="K1056" s="56">
        <v>1785</v>
      </c>
    </row>
    <row r="1057" spans="1:39" x14ac:dyDescent="0.3">
      <c r="A1057" s="41">
        <v>43179</v>
      </c>
      <c r="B1057" s="89">
        <v>0.45542824074074079</v>
      </c>
      <c r="C1057" s="90">
        <v>1285</v>
      </c>
      <c r="D1057" s="90">
        <v>0.83850000000000002</v>
      </c>
      <c r="E1057" s="90">
        <v>12.39</v>
      </c>
      <c r="F1057" s="90">
        <v>7.79</v>
      </c>
      <c r="G1057" s="90">
        <v>4.3</v>
      </c>
      <c r="K1057" s="56">
        <v>345</v>
      </c>
      <c r="O1057" s="28" t="s">
        <v>321</v>
      </c>
      <c r="P1057" s="28">
        <v>88.3</v>
      </c>
      <c r="Q1057" s="28" t="s">
        <v>321</v>
      </c>
      <c r="R1057" s="28" t="s">
        <v>321</v>
      </c>
      <c r="S1057" s="28" t="s">
        <v>321</v>
      </c>
      <c r="T1057" s="28" t="s">
        <v>321</v>
      </c>
      <c r="U1057" s="28" t="s">
        <v>321</v>
      </c>
      <c r="V1057" s="28" t="s">
        <v>112</v>
      </c>
      <c r="W1057" s="28" t="s">
        <v>321</v>
      </c>
      <c r="X1057" s="28">
        <v>213</v>
      </c>
      <c r="Y1057" s="28" t="s">
        <v>321</v>
      </c>
      <c r="Z1057" s="37" t="s">
        <v>321</v>
      </c>
      <c r="AA1057" s="28" t="s">
        <v>321</v>
      </c>
      <c r="AB1057" s="28">
        <v>80.099999999999994</v>
      </c>
      <c r="AC1057" s="28" t="s">
        <v>321</v>
      </c>
      <c r="AD1057" s="28">
        <v>345</v>
      </c>
      <c r="AE1057" s="28" t="s">
        <v>321</v>
      </c>
      <c r="AG1057" s="13">
        <v>366</v>
      </c>
      <c r="AH1057" s="28">
        <v>92500</v>
      </c>
      <c r="AI1057" s="28">
        <v>27700</v>
      </c>
      <c r="AJ1057" s="28">
        <v>6.9</v>
      </c>
      <c r="AK1057" s="28" t="s">
        <v>321</v>
      </c>
      <c r="AL1057" s="28" t="s">
        <v>321</v>
      </c>
      <c r="AM1057" s="28">
        <v>41.8</v>
      </c>
    </row>
    <row r="1058" spans="1:39" x14ac:dyDescent="0.3">
      <c r="A1058" s="41">
        <v>43181</v>
      </c>
      <c r="B1058" s="30">
        <v>0.44767361111111109</v>
      </c>
      <c r="C1058" s="13">
        <v>1488</v>
      </c>
      <c r="D1058" s="13">
        <v>0.96850000000000003</v>
      </c>
      <c r="E1058" s="13">
        <v>17.53</v>
      </c>
      <c r="F1058" s="13">
        <v>7.98</v>
      </c>
      <c r="G1058" s="13">
        <v>3.8</v>
      </c>
      <c r="K1058" s="13">
        <v>327</v>
      </c>
      <c r="L1058" s="31">
        <f>AVERAGE(K1054:K1058)</f>
        <v>2893.8</v>
      </c>
      <c r="M1058" s="38">
        <f>GEOMEAN(K1054:K1058)</f>
        <v>1128.8986967839955</v>
      </c>
      <c r="N1058" s="55" t="s">
        <v>560</v>
      </c>
    </row>
    <row r="1059" spans="1:39" x14ac:dyDescent="0.3">
      <c r="A1059" s="41">
        <v>43193</v>
      </c>
      <c r="B1059" s="30">
        <v>0.4500231481481482</v>
      </c>
      <c r="C1059" s="13">
        <v>214.2</v>
      </c>
      <c r="D1059" s="13">
        <v>0.1391</v>
      </c>
      <c r="E1059" s="13">
        <v>11.19</v>
      </c>
      <c r="F1059" s="13">
        <v>7.55</v>
      </c>
      <c r="G1059" s="13">
        <v>9.8000000000000007</v>
      </c>
      <c r="K1059" s="51">
        <v>24192</v>
      </c>
    </row>
    <row r="1060" spans="1:39" x14ac:dyDescent="0.3">
      <c r="A1060" s="41">
        <v>43199</v>
      </c>
      <c r="B1060" s="30">
        <v>0.45293981481481477</v>
      </c>
      <c r="C1060" s="13">
        <v>1167</v>
      </c>
      <c r="D1060" s="13">
        <v>0.76049999999999995</v>
      </c>
      <c r="E1060" s="13">
        <v>12.61</v>
      </c>
      <c r="F1060" s="13">
        <v>8.06</v>
      </c>
      <c r="G1060" s="13">
        <v>5.9</v>
      </c>
      <c r="K1060" s="13">
        <v>833</v>
      </c>
    </row>
    <row r="1061" spans="1:39" x14ac:dyDescent="0.3">
      <c r="A1061" s="41">
        <v>43206</v>
      </c>
      <c r="B1061" s="30">
        <v>0.46016203703703701</v>
      </c>
      <c r="C1061" s="13">
        <v>874</v>
      </c>
      <c r="D1061" s="13">
        <v>0.5655</v>
      </c>
      <c r="E1061" s="13">
        <v>11.88</v>
      </c>
      <c r="F1061" s="13">
        <v>7.94</v>
      </c>
      <c r="G1061" s="13">
        <v>7.8</v>
      </c>
      <c r="K1061" s="56">
        <v>907</v>
      </c>
    </row>
    <row r="1062" spans="1:39" x14ac:dyDescent="0.3">
      <c r="A1062" s="41">
        <v>43208</v>
      </c>
      <c r="B1062" s="30">
        <v>0.41225694444444444</v>
      </c>
      <c r="C1062" s="13">
        <v>1072</v>
      </c>
      <c r="D1062" s="13">
        <v>0.69550000000000001</v>
      </c>
      <c r="E1062" s="13">
        <v>11.57</v>
      </c>
      <c r="F1062" s="13">
        <v>7.92</v>
      </c>
      <c r="G1062" s="13">
        <v>7.4</v>
      </c>
      <c r="K1062" s="56">
        <v>865</v>
      </c>
    </row>
    <row r="1063" spans="1:39" x14ac:dyDescent="0.3">
      <c r="A1063" s="41">
        <v>43215</v>
      </c>
      <c r="B1063" s="30">
        <v>0.41645833333333332</v>
      </c>
      <c r="C1063" s="13">
        <v>951</v>
      </c>
      <c r="D1063" s="13">
        <v>0.61750000000000005</v>
      </c>
      <c r="E1063" s="13">
        <v>12.07</v>
      </c>
      <c r="F1063" s="13">
        <v>7.9</v>
      </c>
      <c r="G1063" s="13">
        <v>12</v>
      </c>
      <c r="K1063" s="13">
        <v>1631</v>
      </c>
      <c r="L1063" s="31">
        <f>AVERAGE(K1059:K1063)</f>
        <v>5685.6</v>
      </c>
      <c r="M1063" s="38">
        <f>GEOMEAN(K1059:K1063)</f>
        <v>1915.4853120446896</v>
      </c>
      <c r="N1063" s="55" t="s">
        <v>561</v>
      </c>
    </row>
    <row r="1064" spans="1:39" x14ac:dyDescent="0.3">
      <c r="A1064" s="41">
        <v>43220</v>
      </c>
      <c r="B1064" s="30">
        <v>0.44543981481481482</v>
      </c>
      <c r="C1064" s="13">
        <v>1157</v>
      </c>
      <c r="D1064" s="13">
        <v>0.754</v>
      </c>
      <c r="E1064" s="13">
        <v>11.6</v>
      </c>
      <c r="F1064" s="13">
        <v>8.08</v>
      </c>
      <c r="G1064" s="13">
        <v>11.7</v>
      </c>
      <c r="K1064" s="13">
        <v>265</v>
      </c>
    </row>
    <row r="1065" spans="1:39" x14ac:dyDescent="0.3">
      <c r="A1065" s="41">
        <v>43227</v>
      </c>
      <c r="B1065" s="30">
        <v>0.50254629629629632</v>
      </c>
      <c r="C1065" s="13">
        <v>1143</v>
      </c>
      <c r="D1065" s="13">
        <v>0.74099999999999999</v>
      </c>
      <c r="E1065" s="13">
        <v>8.5299999999999994</v>
      </c>
      <c r="F1065" s="13">
        <v>8</v>
      </c>
      <c r="G1065" s="13">
        <v>18.5</v>
      </c>
      <c r="K1065" s="56">
        <v>637</v>
      </c>
    </row>
    <row r="1066" spans="1:39" x14ac:dyDescent="0.3">
      <c r="A1066" s="41">
        <v>43230</v>
      </c>
      <c r="B1066" s="30">
        <v>0.4674537037037037</v>
      </c>
      <c r="C1066" s="13">
        <v>868</v>
      </c>
      <c r="D1066" s="13">
        <v>0.5655</v>
      </c>
      <c r="E1066" s="13">
        <v>7.76</v>
      </c>
      <c r="F1066" s="13">
        <v>7.74</v>
      </c>
      <c r="G1066" s="13">
        <v>18.5</v>
      </c>
      <c r="K1066" s="56">
        <v>24192</v>
      </c>
    </row>
    <row r="1067" spans="1:39" x14ac:dyDescent="0.3">
      <c r="A1067" s="41">
        <v>43237</v>
      </c>
      <c r="B1067" s="57">
        <v>0.42631944444444447</v>
      </c>
      <c r="C1067" s="13">
        <v>1166</v>
      </c>
      <c r="D1067" s="13">
        <v>0.76049999999999995</v>
      </c>
      <c r="E1067" s="13">
        <v>6.37</v>
      </c>
      <c r="F1067" s="13">
        <v>8.02</v>
      </c>
      <c r="G1067" s="13">
        <v>19.7</v>
      </c>
      <c r="K1067" s="56">
        <v>256</v>
      </c>
    </row>
    <row r="1068" spans="1:39" x14ac:dyDescent="0.3">
      <c r="A1068" s="41">
        <v>43250</v>
      </c>
      <c r="B1068" s="30">
        <v>0.42530092592592594</v>
      </c>
      <c r="C1068" s="13">
        <v>1147</v>
      </c>
      <c r="D1068" s="13">
        <v>0.74750000000000005</v>
      </c>
      <c r="E1068" s="13">
        <v>5.61</v>
      </c>
      <c r="F1068" s="13">
        <v>7.87</v>
      </c>
      <c r="G1068" s="13">
        <v>23.3</v>
      </c>
      <c r="K1068" s="56">
        <v>384</v>
      </c>
      <c r="L1068" s="31">
        <f>AVERAGE(K1064:K1068)</f>
        <v>5146.8</v>
      </c>
      <c r="M1068" s="38">
        <f>GEOMEAN(K1064:K1068)</f>
        <v>833.1547102571285</v>
      </c>
      <c r="N1068" s="55" t="s">
        <v>562</v>
      </c>
    </row>
    <row r="1069" spans="1:39" x14ac:dyDescent="0.3">
      <c r="A1069" s="41">
        <v>43265</v>
      </c>
      <c r="B1069" s="30">
        <v>0.46031249999999996</v>
      </c>
      <c r="C1069" s="13">
        <v>657</v>
      </c>
      <c r="D1069" s="13">
        <v>0.42899999999999999</v>
      </c>
      <c r="E1069" s="13">
        <v>6.44</v>
      </c>
      <c r="F1069" s="13">
        <v>7.98</v>
      </c>
      <c r="G1069" s="13">
        <v>20.6</v>
      </c>
      <c r="K1069" s="56">
        <v>4352</v>
      </c>
    </row>
    <row r="1070" spans="1:39" x14ac:dyDescent="0.3">
      <c r="A1070" s="41">
        <v>43269</v>
      </c>
      <c r="B1070" s="30">
        <v>0.42560185185185184</v>
      </c>
      <c r="C1070" s="13">
        <v>945</v>
      </c>
      <c r="D1070" s="13">
        <v>0.61099999999999999</v>
      </c>
      <c r="E1070" s="13">
        <v>5.81</v>
      </c>
      <c r="F1070" s="13">
        <v>7.95</v>
      </c>
      <c r="G1070" s="13">
        <v>25.9</v>
      </c>
      <c r="K1070" s="56">
        <v>529</v>
      </c>
    </row>
    <row r="1071" spans="1:39" x14ac:dyDescent="0.3">
      <c r="A1071" s="41">
        <v>43271</v>
      </c>
      <c r="B1071" s="30">
        <v>0.43234953703703699</v>
      </c>
      <c r="C1071" s="13">
        <v>337.7</v>
      </c>
      <c r="D1071" s="13">
        <v>0.21970000000000001</v>
      </c>
      <c r="E1071" s="13">
        <v>6.37</v>
      </c>
      <c r="F1071" s="13">
        <v>7.75</v>
      </c>
      <c r="G1071" s="13">
        <v>23.6</v>
      </c>
      <c r="K1071" s="56">
        <v>15531</v>
      </c>
    </row>
    <row r="1072" spans="1:39" x14ac:dyDescent="0.3">
      <c r="A1072" s="41">
        <v>43276</v>
      </c>
      <c r="B1072" s="30">
        <v>0.43513888888888891</v>
      </c>
      <c r="C1072" s="13">
        <v>770</v>
      </c>
      <c r="D1072" s="13">
        <v>0.50049999999999994</v>
      </c>
      <c r="E1072" s="13">
        <v>6.93</v>
      </c>
      <c r="F1072" s="13">
        <v>7.97</v>
      </c>
      <c r="G1072" s="13">
        <v>22.3</v>
      </c>
      <c r="K1072" s="56">
        <v>576</v>
      </c>
      <c r="L1072" s="31">
        <f>AVERAGE(K1068:K1072)</f>
        <v>4274.3999999999996</v>
      </c>
      <c r="M1072" s="38">
        <f>GEOMEAN(K1068:K1072)</f>
        <v>1512.2358769552911</v>
      </c>
      <c r="N1072" s="55" t="s">
        <v>563</v>
      </c>
    </row>
    <row r="1073" spans="1:39" x14ac:dyDescent="0.3">
      <c r="A1073" s="41">
        <v>43286</v>
      </c>
      <c r="B1073" s="30">
        <v>0.43767361111111108</v>
      </c>
      <c r="C1073" s="13">
        <v>986</v>
      </c>
      <c r="D1073" s="13">
        <v>0.64349999999999996</v>
      </c>
      <c r="E1073" s="13">
        <v>6.31</v>
      </c>
      <c r="F1073" s="13">
        <v>7.93</v>
      </c>
      <c r="G1073" s="13">
        <v>26.9</v>
      </c>
      <c r="K1073" s="56">
        <v>801</v>
      </c>
    </row>
    <row r="1074" spans="1:39" x14ac:dyDescent="0.3">
      <c r="A1074" s="41">
        <v>43293</v>
      </c>
      <c r="B1074" s="30">
        <v>0.42600694444444448</v>
      </c>
      <c r="C1074" s="13">
        <v>1200</v>
      </c>
      <c r="D1074" s="13">
        <v>0.78</v>
      </c>
      <c r="E1074" s="13">
        <v>6.63</v>
      </c>
      <c r="F1074" s="13">
        <v>8.08</v>
      </c>
      <c r="G1074" s="13">
        <v>22.3</v>
      </c>
      <c r="K1074" s="56">
        <v>1291</v>
      </c>
    </row>
    <row r="1075" spans="1:39" x14ac:dyDescent="0.3">
      <c r="A1075" s="41">
        <v>43297</v>
      </c>
      <c r="B1075" s="30">
        <v>0.46302083333333338</v>
      </c>
      <c r="C1075" s="13">
        <v>1066</v>
      </c>
      <c r="D1075" s="13">
        <v>0.69550000000000001</v>
      </c>
      <c r="E1075" s="13">
        <v>6.83</v>
      </c>
      <c r="F1075" s="13">
        <v>8.18</v>
      </c>
      <c r="G1075" s="13">
        <v>25.6</v>
      </c>
      <c r="K1075" s="56">
        <v>1014</v>
      </c>
    </row>
    <row r="1076" spans="1:39" x14ac:dyDescent="0.3">
      <c r="A1076" s="41">
        <v>43299</v>
      </c>
      <c r="B1076" s="57">
        <v>0.45515046296296297</v>
      </c>
      <c r="C1076" s="13">
        <v>1123</v>
      </c>
      <c r="D1076" s="13">
        <v>0.72799999999999998</v>
      </c>
      <c r="E1076" s="13">
        <v>7.27</v>
      </c>
      <c r="F1076" s="13">
        <v>7.82</v>
      </c>
      <c r="G1076" s="13">
        <v>22.1</v>
      </c>
      <c r="K1076" s="56">
        <v>1658</v>
      </c>
      <c r="O1076" s="28" t="s">
        <v>321</v>
      </c>
      <c r="P1076" s="28">
        <v>76.099999999999994</v>
      </c>
      <c r="Q1076" s="28" t="s">
        <v>321</v>
      </c>
      <c r="R1076" s="28" t="s">
        <v>321</v>
      </c>
      <c r="S1076" s="28" t="s">
        <v>321</v>
      </c>
      <c r="T1076" s="28" t="s">
        <v>321</v>
      </c>
      <c r="U1076" s="28" t="s">
        <v>321</v>
      </c>
      <c r="V1076" s="28" t="s">
        <v>112</v>
      </c>
      <c r="W1076" s="28" t="s">
        <v>321</v>
      </c>
      <c r="X1076" s="28">
        <v>127</v>
      </c>
      <c r="Y1076" s="28" t="s">
        <v>321</v>
      </c>
      <c r="Z1076" s="28">
        <v>0.54</v>
      </c>
      <c r="AA1076" s="28" t="s">
        <v>321</v>
      </c>
      <c r="AB1076" s="28">
        <v>89.9</v>
      </c>
      <c r="AC1076" s="28" t="s">
        <v>321</v>
      </c>
      <c r="AD1076" s="28">
        <v>299</v>
      </c>
      <c r="AE1076" s="28" t="s">
        <v>321</v>
      </c>
      <c r="AG1076" s="28" t="s">
        <v>321</v>
      </c>
      <c r="AH1076" s="28">
        <v>76200</v>
      </c>
      <c r="AI1076" s="28">
        <v>26400</v>
      </c>
      <c r="AJ1076" s="28">
        <v>16.8</v>
      </c>
      <c r="AK1076" s="28" t="s">
        <v>321</v>
      </c>
      <c r="AL1076" s="28" t="s">
        <v>321</v>
      </c>
      <c r="AM1076" s="28">
        <v>8.8000000000000007</v>
      </c>
    </row>
    <row r="1077" spans="1:39" x14ac:dyDescent="0.3">
      <c r="A1077" s="41">
        <v>43312</v>
      </c>
      <c r="B1077" s="30">
        <v>0.44420138888888888</v>
      </c>
      <c r="C1077" s="13">
        <v>318.10000000000002</v>
      </c>
      <c r="D1077" s="13">
        <v>0.20669999999999999</v>
      </c>
      <c r="E1077" s="13">
        <v>7.12</v>
      </c>
      <c r="F1077" s="13">
        <v>7.86</v>
      </c>
      <c r="G1077" s="13">
        <v>19.899999999999999</v>
      </c>
      <c r="K1077" s="51">
        <v>24192</v>
      </c>
      <c r="L1077" s="31">
        <f>AVERAGE(K1073:K1077)</f>
        <v>5791.2</v>
      </c>
      <c r="M1077" s="38">
        <f>GEOMEAN(K1073:K1077)</f>
        <v>2112.372975215892</v>
      </c>
      <c r="N1077" s="55" t="s">
        <v>564</v>
      </c>
    </row>
    <row r="1078" spans="1:39" x14ac:dyDescent="0.3">
      <c r="A1078" s="41">
        <v>43321</v>
      </c>
      <c r="B1078" s="30">
        <v>0.46249999999999997</v>
      </c>
      <c r="C1078" s="13">
        <v>639</v>
      </c>
      <c r="D1078" s="13">
        <v>0.41599999999999998</v>
      </c>
      <c r="E1078" s="13">
        <v>6.84</v>
      </c>
      <c r="F1078" s="13">
        <v>7.83</v>
      </c>
      <c r="G1078" s="13">
        <v>23.3</v>
      </c>
      <c r="K1078" s="56">
        <v>1354</v>
      </c>
    </row>
    <row r="1079" spans="1:39" x14ac:dyDescent="0.3">
      <c r="A1079" s="41">
        <v>43325</v>
      </c>
      <c r="B1079" s="30">
        <v>0.44960648148148147</v>
      </c>
      <c r="C1079" s="13">
        <v>963</v>
      </c>
      <c r="D1079" s="13">
        <v>0.624</v>
      </c>
      <c r="E1079" s="13">
        <v>7.04</v>
      </c>
      <c r="F1079" s="13">
        <v>8.08</v>
      </c>
      <c r="G1079" s="13">
        <v>22.9</v>
      </c>
      <c r="K1079" s="56">
        <v>620</v>
      </c>
    </row>
    <row r="1080" spans="1:39" x14ac:dyDescent="0.3">
      <c r="A1080" s="41">
        <v>43327</v>
      </c>
      <c r="B1080" s="30">
        <v>0.40971064814814812</v>
      </c>
      <c r="C1080" s="13">
        <v>982</v>
      </c>
      <c r="D1080" s="13">
        <v>0.63700000000000001</v>
      </c>
      <c r="E1080" s="13">
        <v>5.73</v>
      </c>
      <c r="F1080" s="13">
        <v>7.88</v>
      </c>
      <c r="G1080" s="13">
        <v>23.2</v>
      </c>
      <c r="K1080" s="56">
        <v>327</v>
      </c>
    </row>
    <row r="1081" spans="1:39" x14ac:dyDescent="0.3">
      <c r="A1081" s="41">
        <v>43335</v>
      </c>
      <c r="B1081" s="30">
        <v>0.44232638888888887</v>
      </c>
      <c r="C1081" s="13">
        <v>744</v>
      </c>
      <c r="D1081" s="13">
        <v>0.48099999999999998</v>
      </c>
      <c r="E1081" s="13">
        <v>7.62</v>
      </c>
      <c r="F1081" s="13">
        <v>7.9</v>
      </c>
      <c r="G1081" s="13">
        <v>19.5</v>
      </c>
      <c r="K1081" s="56">
        <v>1043</v>
      </c>
      <c r="L1081" s="31">
        <f>AVERAGE(K1077:K1081)</f>
        <v>5507.2</v>
      </c>
      <c r="M1081" s="38">
        <f>GEOMEAN(K1077:K1081)</f>
        <v>1472.6611765251662</v>
      </c>
      <c r="N1081" s="55" t="s">
        <v>565</v>
      </c>
    </row>
    <row r="1082" spans="1:39" x14ac:dyDescent="0.3">
      <c r="A1082" s="41">
        <v>43355</v>
      </c>
      <c r="B1082" s="30">
        <v>0.45332175925925927</v>
      </c>
      <c r="C1082" s="13">
        <v>994</v>
      </c>
      <c r="D1082" s="13">
        <v>0.64349999999999996</v>
      </c>
      <c r="E1082" s="13">
        <v>8.7899999999999991</v>
      </c>
      <c r="F1082" s="13">
        <v>7.89</v>
      </c>
      <c r="G1082" s="13">
        <v>18.5</v>
      </c>
      <c r="K1082" s="56">
        <v>1785</v>
      </c>
    </row>
    <row r="1083" spans="1:39" x14ac:dyDescent="0.3">
      <c r="A1083" s="41">
        <v>43360</v>
      </c>
      <c r="B1083" s="30">
        <v>0.45524305555555555</v>
      </c>
      <c r="C1083" s="13">
        <v>1136</v>
      </c>
      <c r="D1083" s="13">
        <v>0.74099999999999999</v>
      </c>
      <c r="E1083" s="13">
        <v>6.79</v>
      </c>
      <c r="F1083" s="13">
        <v>8.11</v>
      </c>
      <c r="G1083" s="13">
        <v>22.9</v>
      </c>
      <c r="K1083" s="56">
        <v>547</v>
      </c>
    </row>
    <row r="1084" spans="1:39" x14ac:dyDescent="0.3">
      <c r="A1084" s="41">
        <v>43362</v>
      </c>
      <c r="B1084" s="30">
        <v>0.4912731481481481</v>
      </c>
      <c r="C1084" s="13">
        <v>1239</v>
      </c>
      <c r="D1084" s="13">
        <v>0.80600000000000005</v>
      </c>
      <c r="E1084" s="13">
        <v>7.98</v>
      </c>
      <c r="F1084" s="13">
        <v>7.96</v>
      </c>
      <c r="G1084" s="13">
        <v>23.7</v>
      </c>
      <c r="K1084" s="56">
        <v>419</v>
      </c>
    </row>
    <row r="1085" spans="1:39" x14ac:dyDescent="0.3">
      <c r="A1085" s="41">
        <v>43368</v>
      </c>
      <c r="B1085" s="30">
        <v>0.46598379629629627</v>
      </c>
      <c r="C1085" s="13">
        <v>249.9</v>
      </c>
      <c r="D1085" s="13">
        <v>0.16250000000000001</v>
      </c>
      <c r="E1085" s="13">
        <v>7.5</v>
      </c>
      <c r="F1085" s="13">
        <v>7.58</v>
      </c>
      <c r="G1085" s="13">
        <v>21</v>
      </c>
      <c r="K1085" s="51">
        <v>24192</v>
      </c>
    </row>
    <row r="1086" spans="1:39" x14ac:dyDescent="0.3">
      <c r="A1086" s="41">
        <v>43377</v>
      </c>
      <c r="B1086" s="26">
        <v>0.45677083333333335</v>
      </c>
      <c r="C1086" s="13">
        <v>974</v>
      </c>
      <c r="D1086" s="13">
        <v>0.63049999999999995</v>
      </c>
      <c r="E1086" s="13">
        <v>6.26</v>
      </c>
      <c r="F1086" s="13">
        <v>7.76</v>
      </c>
      <c r="G1086" s="13">
        <v>21.9</v>
      </c>
      <c r="K1086" s="51">
        <v>24192</v>
      </c>
      <c r="L1086" s="31">
        <f>AVERAGE(K1082:K1086)</f>
        <v>10227</v>
      </c>
      <c r="M1086" s="38">
        <f>GEOMEAN(K1082:K1086)</f>
        <v>2991.1391932322645</v>
      </c>
      <c r="N1086" s="55" t="s">
        <v>566</v>
      </c>
    </row>
    <row r="1087" spans="1:39" x14ac:dyDescent="0.3">
      <c r="A1087" s="41">
        <v>43384</v>
      </c>
      <c r="B1087" s="30">
        <v>0.42993055555555554</v>
      </c>
      <c r="C1087" s="13">
        <v>925</v>
      </c>
      <c r="D1087" s="13">
        <v>0.60450000000000004</v>
      </c>
      <c r="E1087" s="13">
        <v>7.99</v>
      </c>
      <c r="F1087" s="13">
        <v>7.89</v>
      </c>
      <c r="G1087" s="13">
        <v>16.7</v>
      </c>
      <c r="K1087" s="56">
        <v>813</v>
      </c>
    </row>
    <row r="1088" spans="1:39" x14ac:dyDescent="0.3">
      <c r="A1088" s="41">
        <v>43388</v>
      </c>
      <c r="B1088" s="57">
        <v>0.44306712962962963</v>
      </c>
      <c r="C1088" s="13">
        <v>995</v>
      </c>
      <c r="D1088" s="13">
        <v>0.64349999999999996</v>
      </c>
      <c r="E1088" s="13">
        <v>8.32</v>
      </c>
      <c r="F1088" s="13">
        <v>7.99</v>
      </c>
      <c r="G1088" s="13">
        <v>12.5</v>
      </c>
      <c r="K1088" s="56">
        <v>573</v>
      </c>
    </row>
    <row r="1089" spans="1:39" x14ac:dyDescent="0.3">
      <c r="A1089" s="41">
        <v>43391</v>
      </c>
      <c r="B1089" s="30">
        <v>0.4289930555555555</v>
      </c>
      <c r="C1089" s="13">
        <v>1067</v>
      </c>
      <c r="D1089" s="13">
        <v>0.69550000000000001</v>
      </c>
      <c r="E1089" s="13">
        <v>12.02</v>
      </c>
      <c r="F1089" s="13">
        <v>7.89</v>
      </c>
      <c r="G1089" s="13">
        <v>8.5</v>
      </c>
      <c r="K1089" s="56">
        <v>2046</v>
      </c>
    </row>
    <row r="1090" spans="1:39" x14ac:dyDescent="0.3">
      <c r="A1090" s="41">
        <v>43396</v>
      </c>
      <c r="B1090" s="30">
        <v>0.43131944444444442</v>
      </c>
      <c r="C1090" s="13">
        <v>1094</v>
      </c>
      <c r="D1090" s="13">
        <v>0.70850000000000002</v>
      </c>
      <c r="E1090" s="13">
        <v>10.83</v>
      </c>
      <c r="F1090" s="13">
        <v>8</v>
      </c>
      <c r="G1090" s="13">
        <v>9.6999999999999993</v>
      </c>
      <c r="K1090" s="56">
        <v>364</v>
      </c>
      <c r="O1090" s="28" t="s">
        <v>321</v>
      </c>
      <c r="P1090" s="28">
        <v>82.9</v>
      </c>
      <c r="Q1090" s="28" t="s">
        <v>321</v>
      </c>
      <c r="R1090" s="28" t="s">
        <v>321</v>
      </c>
      <c r="S1090" s="28" t="s">
        <v>321</v>
      </c>
      <c r="T1090" s="28" t="s">
        <v>321</v>
      </c>
      <c r="U1090" s="28" t="s">
        <v>321</v>
      </c>
      <c r="V1090" s="28" t="s">
        <v>112</v>
      </c>
      <c r="W1090" s="28" t="s">
        <v>321</v>
      </c>
      <c r="X1090" s="28">
        <v>120</v>
      </c>
      <c r="Y1090" s="28" t="s">
        <v>321</v>
      </c>
      <c r="Z1090" s="37" t="s">
        <v>321</v>
      </c>
      <c r="AA1090" s="28" t="s">
        <v>321</v>
      </c>
      <c r="AB1090" s="28">
        <v>90.1</v>
      </c>
      <c r="AC1090" s="28" t="s">
        <v>321</v>
      </c>
      <c r="AD1090" s="28">
        <v>380</v>
      </c>
      <c r="AE1090" s="28" t="s">
        <v>321</v>
      </c>
      <c r="AG1090" s="28" t="s">
        <v>321</v>
      </c>
      <c r="AH1090" s="28">
        <v>102000</v>
      </c>
      <c r="AI1090" s="28">
        <v>30700</v>
      </c>
      <c r="AJ1090" s="28">
        <v>5.8</v>
      </c>
      <c r="AK1090" s="28" t="s">
        <v>321</v>
      </c>
      <c r="AL1090" s="28" t="s">
        <v>321</v>
      </c>
      <c r="AM1090" s="13">
        <v>8.6999999999999993</v>
      </c>
    </row>
    <row r="1091" spans="1:39" x14ac:dyDescent="0.3">
      <c r="A1091" s="41">
        <v>43404</v>
      </c>
      <c r="B1091" s="26">
        <v>0.4692824074074074</v>
      </c>
      <c r="C1091" s="13">
        <v>1169</v>
      </c>
      <c r="D1091" s="13">
        <v>0.76049999999999995</v>
      </c>
      <c r="E1091" s="13">
        <v>8.81</v>
      </c>
      <c r="F1091" s="13">
        <v>7.93</v>
      </c>
      <c r="G1091" s="13">
        <v>13.2</v>
      </c>
      <c r="K1091" s="56">
        <v>98</v>
      </c>
      <c r="L1091" s="31">
        <f>AVERAGE(K1087:K1091)</f>
        <v>778.8</v>
      </c>
      <c r="M1091" s="38">
        <f>GEOMEAN(K1087:K1091)</f>
        <v>508.50549606432293</v>
      </c>
      <c r="N1091" s="55" t="s">
        <v>567</v>
      </c>
    </row>
    <row r="1092" spans="1:39" x14ac:dyDescent="0.3">
      <c r="A1092" s="67">
        <v>43411</v>
      </c>
      <c r="B1092" s="57">
        <v>0.45978009259259256</v>
      </c>
      <c r="C1092" s="13">
        <v>715</v>
      </c>
      <c r="D1092" s="13">
        <v>0.46150000000000002</v>
      </c>
      <c r="E1092" s="13">
        <v>9.34</v>
      </c>
      <c r="F1092" s="13">
        <v>7.84</v>
      </c>
      <c r="G1092" s="13">
        <v>9.9</v>
      </c>
      <c r="K1092" s="56">
        <v>504</v>
      </c>
    </row>
    <row r="1093" spans="1:39" x14ac:dyDescent="0.3">
      <c r="A1093" s="67">
        <v>43416</v>
      </c>
      <c r="B1093" s="26">
        <v>0.45271990740740736</v>
      </c>
      <c r="C1093" s="13">
        <v>1113</v>
      </c>
      <c r="D1093" s="13">
        <v>0.72150000000000003</v>
      </c>
      <c r="E1093" s="13">
        <v>12.56</v>
      </c>
      <c r="F1093" s="13">
        <v>7.86</v>
      </c>
      <c r="G1093" s="13">
        <v>5.0999999999999996</v>
      </c>
      <c r="K1093" s="56">
        <v>670</v>
      </c>
    </row>
    <row r="1094" spans="1:39" x14ac:dyDescent="0.3">
      <c r="A1094" s="67">
        <v>43418</v>
      </c>
      <c r="B1094" s="30">
        <v>0.42634259259259261</v>
      </c>
      <c r="C1094" s="13">
        <v>1123</v>
      </c>
      <c r="D1094" s="13">
        <v>0.72799999999999998</v>
      </c>
      <c r="E1094" s="13">
        <v>13.81</v>
      </c>
      <c r="F1094" s="13">
        <v>7.83</v>
      </c>
      <c r="G1094" s="13">
        <v>1.7</v>
      </c>
      <c r="K1094" s="56">
        <v>1956</v>
      </c>
    </row>
    <row r="1095" spans="1:39" x14ac:dyDescent="0.3">
      <c r="A1095" s="67">
        <v>43431</v>
      </c>
      <c r="B1095" s="30">
        <v>0.42556712962962967</v>
      </c>
      <c r="C1095" s="13">
        <v>707</v>
      </c>
      <c r="D1095" s="13">
        <v>0.45960000000000001</v>
      </c>
      <c r="E1095" s="13">
        <v>13.8</v>
      </c>
      <c r="F1095" s="13">
        <v>7.96</v>
      </c>
      <c r="G1095" s="13">
        <v>2.4</v>
      </c>
      <c r="K1095" s="56">
        <v>203</v>
      </c>
    </row>
    <row r="1096" spans="1:39" x14ac:dyDescent="0.3">
      <c r="A1096" s="67">
        <v>43433</v>
      </c>
      <c r="B1096" s="57">
        <v>0.41834490740740743</v>
      </c>
      <c r="C1096" s="13">
        <v>1113</v>
      </c>
      <c r="D1096" s="13">
        <v>0.72150000000000003</v>
      </c>
      <c r="E1096" s="13">
        <v>14.2</v>
      </c>
      <c r="F1096" s="13">
        <v>7.93</v>
      </c>
      <c r="G1096" s="13">
        <v>2.1</v>
      </c>
      <c r="K1096" s="56">
        <v>345</v>
      </c>
      <c r="L1096" s="31">
        <f>AVERAGE(K1092:K1096)</f>
        <v>735.6</v>
      </c>
      <c r="M1096" s="38">
        <f>GEOMEAN(K1092:K1096)</f>
        <v>540.80147135445441</v>
      </c>
      <c r="N1096" s="55" t="s">
        <v>568</v>
      </c>
    </row>
    <row r="1097" spans="1:39" x14ac:dyDescent="0.3">
      <c r="A1097" s="67">
        <v>43438</v>
      </c>
      <c r="B1097" s="26">
        <v>0.47300925925925924</v>
      </c>
      <c r="C1097" s="13">
        <v>1061</v>
      </c>
      <c r="D1097" s="13">
        <v>0.68899999999999995</v>
      </c>
      <c r="E1097" s="13">
        <v>12.78</v>
      </c>
      <c r="F1097" s="13">
        <v>7.95</v>
      </c>
      <c r="G1097" s="13">
        <v>4.9000000000000004</v>
      </c>
      <c r="K1097" s="56">
        <v>457</v>
      </c>
    </row>
    <row r="1098" spans="1:39" x14ac:dyDescent="0.3">
      <c r="A1098" s="67">
        <v>43440</v>
      </c>
      <c r="B1098" s="26">
        <v>0.47657407407407404</v>
      </c>
      <c r="C1098" s="13">
        <v>1209</v>
      </c>
      <c r="D1098" s="13">
        <v>0.78649999999999998</v>
      </c>
      <c r="E1098" s="13">
        <v>15.66</v>
      </c>
      <c r="F1098" s="13">
        <v>7.88</v>
      </c>
      <c r="G1098" s="13">
        <v>2.8</v>
      </c>
      <c r="K1098" s="56">
        <v>601</v>
      </c>
    </row>
    <row r="1099" spans="1:39" x14ac:dyDescent="0.3">
      <c r="A1099" s="67">
        <v>43446</v>
      </c>
      <c r="B1099" s="57">
        <v>0.42225694444444445</v>
      </c>
      <c r="C1099" s="13">
        <v>1348</v>
      </c>
      <c r="D1099" s="13">
        <v>0.87749999999999995</v>
      </c>
      <c r="E1099" s="13">
        <v>15.68</v>
      </c>
      <c r="F1099" s="13">
        <v>7.87</v>
      </c>
      <c r="G1099" s="13">
        <v>1.4</v>
      </c>
      <c r="K1099" s="56">
        <v>990</v>
      </c>
      <c r="L1099" s="31">
        <f>AVERAGE(K1095:K1099)</f>
        <v>519.20000000000005</v>
      </c>
      <c r="M1099" s="38">
        <f>GEOMEAN(K1095:K1099)</f>
        <v>452.84356418920936</v>
      </c>
      <c r="N1099" s="55" t="s">
        <v>569</v>
      </c>
    </row>
    <row r="1100" spans="1:39" x14ac:dyDescent="0.3">
      <c r="A1100" s="67">
        <v>43475</v>
      </c>
      <c r="B1100" s="30">
        <v>0.52096064814814813</v>
      </c>
      <c r="C1100" s="13">
        <v>1211</v>
      </c>
      <c r="D1100" s="13">
        <v>0.78649999999999998</v>
      </c>
      <c r="E1100" s="13">
        <v>33.5</v>
      </c>
      <c r="F1100" s="13">
        <v>8.1199999999999992</v>
      </c>
      <c r="G1100" s="13">
        <v>0.9</v>
      </c>
      <c r="K1100" s="56">
        <v>301</v>
      </c>
    </row>
    <row r="1101" spans="1:39" x14ac:dyDescent="0.3">
      <c r="A1101" s="67">
        <v>43479</v>
      </c>
      <c r="B1101" s="26">
        <v>0.4682175925925926</v>
      </c>
      <c r="C1101" s="13">
        <v>1697</v>
      </c>
      <c r="D1101" s="13">
        <v>1.105</v>
      </c>
      <c r="E1101" s="13">
        <v>19.899999999999999</v>
      </c>
      <c r="F1101" s="13">
        <v>7.92</v>
      </c>
      <c r="G1101" s="13">
        <v>0.1</v>
      </c>
      <c r="K1101" s="56">
        <v>504</v>
      </c>
    </row>
    <row r="1102" spans="1:39" x14ac:dyDescent="0.3">
      <c r="A1102" s="67">
        <v>43482</v>
      </c>
      <c r="B1102" s="26">
        <v>0.46355324074074072</v>
      </c>
      <c r="C1102" s="13">
        <v>3235</v>
      </c>
      <c r="D1102" s="13">
        <v>2.1059999999999999</v>
      </c>
      <c r="E1102" s="13">
        <v>20.92</v>
      </c>
      <c r="F1102" s="13">
        <v>7.75</v>
      </c>
      <c r="G1102" s="13">
        <v>3.1</v>
      </c>
      <c r="K1102" s="56">
        <v>537</v>
      </c>
    </row>
    <row r="1103" spans="1:39" x14ac:dyDescent="0.3">
      <c r="A1103" s="67">
        <v>43488</v>
      </c>
      <c r="B1103" s="57">
        <v>0.44982638888888887</v>
      </c>
      <c r="C1103" s="13">
        <v>569</v>
      </c>
      <c r="D1103" s="13">
        <v>0.36980000000000002</v>
      </c>
      <c r="E1103" s="13">
        <v>13.74</v>
      </c>
      <c r="F1103" s="13">
        <v>8.17</v>
      </c>
      <c r="G1103" s="13">
        <v>2.9</v>
      </c>
      <c r="K1103" s="51">
        <v>24192</v>
      </c>
    </row>
    <row r="1104" spans="1:39" x14ac:dyDescent="0.3">
      <c r="A1104" s="67">
        <v>43503</v>
      </c>
      <c r="B1104" s="30">
        <v>0.42269675925925926</v>
      </c>
      <c r="C1104" s="13">
        <v>925</v>
      </c>
      <c r="D1104" s="13">
        <v>0.59799999999999998</v>
      </c>
      <c r="E1104" s="13">
        <v>13.02</v>
      </c>
      <c r="F1104" s="13">
        <v>7.81</v>
      </c>
      <c r="G1104" s="13">
        <v>6.9</v>
      </c>
      <c r="K1104" s="56">
        <v>4611</v>
      </c>
      <c r="L1104" s="31">
        <f>AVERAGE(K1100:K1104)</f>
        <v>6029</v>
      </c>
      <c r="M1104" s="38">
        <f>GEOMEAN(K1100:K1104)</f>
        <v>1554.8469381380448</v>
      </c>
      <c r="N1104" s="55" t="s">
        <v>570</v>
      </c>
    </row>
    <row r="1105" spans="1:39" x14ac:dyDescent="0.3">
      <c r="A1105" s="67">
        <v>43507</v>
      </c>
      <c r="B1105" s="26">
        <v>0.47130787037037036</v>
      </c>
      <c r="C1105" s="13">
        <v>1530</v>
      </c>
      <c r="D1105" s="13">
        <v>0.99450000000000005</v>
      </c>
      <c r="E1105" s="13">
        <v>20.329999999999998</v>
      </c>
      <c r="F1105" s="13">
        <v>7.75</v>
      </c>
      <c r="G1105" s="13">
        <v>3.2</v>
      </c>
      <c r="K1105" s="56">
        <v>985</v>
      </c>
    </row>
    <row r="1106" spans="1:39" x14ac:dyDescent="0.3">
      <c r="A1106" s="67">
        <v>43515</v>
      </c>
      <c r="B1106" s="57">
        <v>0.45696759259259262</v>
      </c>
      <c r="C1106" s="13">
        <v>1397</v>
      </c>
      <c r="D1106" s="13">
        <v>0.91</v>
      </c>
      <c r="E1106" s="13">
        <v>15.82</v>
      </c>
      <c r="F1106" s="13">
        <v>8.02</v>
      </c>
      <c r="G1106" s="13">
        <v>1.2</v>
      </c>
      <c r="K1106" s="56">
        <v>771</v>
      </c>
    </row>
    <row r="1107" spans="1:39" x14ac:dyDescent="0.3">
      <c r="A1107" s="67">
        <v>43522</v>
      </c>
      <c r="B1107" s="26">
        <v>0.45336805555555554</v>
      </c>
      <c r="C1107" s="13">
        <v>1459</v>
      </c>
      <c r="D1107" s="13">
        <v>0.94899999999999995</v>
      </c>
      <c r="E1107" s="13">
        <v>13.94</v>
      </c>
      <c r="F1107" s="13">
        <v>7.89</v>
      </c>
      <c r="G1107" s="13">
        <v>2.6</v>
      </c>
      <c r="K1107" s="56">
        <v>309</v>
      </c>
    </row>
    <row r="1108" spans="1:39" x14ac:dyDescent="0.3">
      <c r="A1108" s="67">
        <v>43523</v>
      </c>
      <c r="B1108" s="30">
        <v>0.45775462962962959</v>
      </c>
      <c r="C1108" s="13">
        <v>1585</v>
      </c>
      <c r="D1108" s="13">
        <v>1.0335000000000001</v>
      </c>
      <c r="E1108" s="13">
        <v>13.77</v>
      </c>
      <c r="F1108" s="13">
        <v>7.77</v>
      </c>
      <c r="G1108" s="13">
        <v>3.4</v>
      </c>
      <c r="K1108" s="56">
        <v>1439</v>
      </c>
      <c r="L1108" s="31">
        <f>AVERAGE(K1104:K1108)</f>
        <v>1623</v>
      </c>
      <c r="M1108" s="38">
        <f>GEOMEAN(K1104:K1108)</f>
        <v>1092.5995085309635</v>
      </c>
      <c r="N1108" s="55" t="s">
        <v>571</v>
      </c>
    </row>
    <row r="1109" spans="1:39" x14ac:dyDescent="0.3">
      <c r="A1109" s="67">
        <v>43536</v>
      </c>
      <c r="B1109" s="30">
        <v>0.45646990740740739</v>
      </c>
      <c r="C1109" s="13">
        <v>1133</v>
      </c>
      <c r="D1109" s="13">
        <v>0.73450000000000004</v>
      </c>
      <c r="E1109" s="13">
        <v>13.82</v>
      </c>
      <c r="F1109" s="13">
        <v>7.83</v>
      </c>
      <c r="G1109" s="13">
        <v>4.3</v>
      </c>
      <c r="K1109" s="56">
        <v>19863</v>
      </c>
      <c r="O1109" s="28" t="s">
        <v>321</v>
      </c>
      <c r="P1109" s="28">
        <v>70</v>
      </c>
      <c r="Q1109" s="28" t="s">
        <v>321</v>
      </c>
      <c r="R1109" s="28" t="s">
        <v>321</v>
      </c>
      <c r="S1109" s="28" t="s">
        <v>321</v>
      </c>
      <c r="T1109" s="28" t="s">
        <v>321</v>
      </c>
      <c r="U1109" s="28" t="s">
        <v>321</v>
      </c>
      <c r="V1109" s="28" t="s">
        <v>321</v>
      </c>
      <c r="W1109" s="28" t="s">
        <v>321</v>
      </c>
      <c r="X1109" s="28">
        <v>170</v>
      </c>
      <c r="Y1109" s="28" t="s">
        <v>321</v>
      </c>
      <c r="Z1109" s="28">
        <v>0.87</v>
      </c>
      <c r="AA1109" s="28" t="s">
        <v>321</v>
      </c>
      <c r="AB1109" s="28">
        <v>47.2</v>
      </c>
      <c r="AC1109" s="28" t="s">
        <v>321</v>
      </c>
      <c r="AD1109" s="28">
        <v>281</v>
      </c>
      <c r="AE1109" s="28" t="s">
        <v>321</v>
      </c>
      <c r="AG1109" s="13">
        <v>226</v>
      </c>
      <c r="AH1109" s="28">
        <v>78000</v>
      </c>
      <c r="AI1109" s="28">
        <v>20800</v>
      </c>
      <c r="AJ1109" s="28">
        <v>3.3</v>
      </c>
      <c r="AK1109" s="28" t="s">
        <v>321</v>
      </c>
      <c r="AL1109" s="28">
        <v>1.3</v>
      </c>
      <c r="AM1109" s="28">
        <v>35.200000000000003</v>
      </c>
    </row>
    <row r="1110" spans="1:39" x14ac:dyDescent="0.3">
      <c r="A1110" s="67">
        <v>43538</v>
      </c>
      <c r="B1110" s="57">
        <v>0.40810185185185183</v>
      </c>
      <c r="C1110" s="13">
        <v>1182</v>
      </c>
      <c r="D1110" s="13">
        <v>0.76700000000000002</v>
      </c>
      <c r="E1110" s="13">
        <v>10.42</v>
      </c>
      <c r="F1110" s="13">
        <v>8</v>
      </c>
      <c r="G1110" s="13">
        <v>10.1</v>
      </c>
      <c r="K1110" s="56">
        <v>8664</v>
      </c>
    </row>
    <row r="1111" spans="1:39" x14ac:dyDescent="0.3">
      <c r="A1111" s="67">
        <v>43544</v>
      </c>
      <c r="B1111" s="30">
        <v>0.44365740740740739</v>
      </c>
      <c r="C1111" s="13">
        <v>1250</v>
      </c>
      <c r="D1111" s="13">
        <v>0.8125</v>
      </c>
      <c r="E1111" s="13">
        <v>12.64</v>
      </c>
      <c r="F1111" s="13">
        <v>7.94</v>
      </c>
      <c r="G1111" s="13">
        <v>5.8</v>
      </c>
      <c r="K1111" s="56">
        <v>408</v>
      </c>
    </row>
    <row r="1112" spans="1:39" x14ac:dyDescent="0.3">
      <c r="A1112" s="67">
        <v>43549</v>
      </c>
      <c r="B1112" s="60">
        <v>0.46328703703703705</v>
      </c>
      <c r="C1112" s="13">
        <v>679</v>
      </c>
      <c r="D1112" s="13">
        <v>0.44140000000000001</v>
      </c>
      <c r="E1112" s="13">
        <v>11.66</v>
      </c>
      <c r="F1112" s="13">
        <v>7.76</v>
      </c>
      <c r="G1112" s="13">
        <v>7.7</v>
      </c>
      <c r="K1112" s="56">
        <v>3448</v>
      </c>
    </row>
    <row r="1113" spans="1:39" x14ac:dyDescent="0.3">
      <c r="A1113" s="67">
        <v>43552</v>
      </c>
      <c r="B1113" s="57">
        <v>0.43128472222222225</v>
      </c>
      <c r="C1113" s="13">
        <v>717</v>
      </c>
      <c r="D1113" s="13">
        <v>0.46610000000000001</v>
      </c>
      <c r="E1113" s="13">
        <v>13.86</v>
      </c>
      <c r="F1113" s="13">
        <v>7.99</v>
      </c>
      <c r="G1113" s="13">
        <v>9</v>
      </c>
      <c r="K1113" s="56">
        <v>1076</v>
      </c>
      <c r="L1113" s="31">
        <f>AVERAGE(K1109:K1113)</f>
        <v>6691.8</v>
      </c>
      <c r="M1113" s="38">
        <f>GEOMEAN(K1109:K1113)</f>
        <v>3042.0097070904594</v>
      </c>
      <c r="N1113" s="55" t="s">
        <v>572</v>
      </c>
    </row>
    <row r="1114" spans="1:39" x14ac:dyDescent="0.3">
      <c r="A1114" s="67">
        <v>43557</v>
      </c>
      <c r="B1114" s="30">
        <v>0.44111111111111106</v>
      </c>
      <c r="C1114" s="13">
        <v>1042</v>
      </c>
      <c r="D1114" s="13">
        <v>0.67600000000000005</v>
      </c>
      <c r="E1114" s="13">
        <v>17.440000000000001</v>
      </c>
      <c r="F1114" s="13">
        <v>7.96</v>
      </c>
      <c r="G1114" s="13">
        <v>7</v>
      </c>
      <c r="K1114" s="56">
        <v>1223</v>
      </c>
    </row>
    <row r="1115" spans="1:39" x14ac:dyDescent="0.3">
      <c r="A1115" s="67">
        <v>43564</v>
      </c>
      <c r="B1115" s="26">
        <v>0.4572222222222222</v>
      </c>
      <c r="C1115" s="13">
        <v>1178</v>
      </c>
      <c r="D1115" s="13">
        <v>0.76700000000000002</v>
      </c>
      <c r="E1115" s="13">
        <v>11.11</v>
      </c>
      <c r="F1115" s="13">
        <v>7.94</v>
      </c>
      <c r="G1115" s="13">
        <v>14.3</v>
      </c>
      <c r="K1115" s="56">
        <v>393</v>
      </c>
    </row>
    <row r="1116" spans="1:39" x14ac:dyDescent="0.3">
      <c r="A1116" s="67">
        <v>43573</v>
      </c>
      <c r="B1116" s="30">
        <v>0.42454861111111114</v>
      </c>
      <c r="C1116" s="13">
        <v>762</v>
      </c>
      <c r="D1116" s="13">
        <v>0.49399999999999999</v>
      </c>
      <c r="E1116" s="13">
        <v>9.5</v>
      </c>
      <c r="F1116" s="13">
        <v>7.75</v>
      </c>
      <c r="G1116" s="13">
        <v>15</v>
      </c>
      <c r="K1116" s="56">
        <v>19863</v>
      </c>
    </row>
    <row r="1117" spans="1:39" x14ac:dyDescent="0.3">
      <c r="A1117" s="67">
        <v>43580</v>
      </c>
      <c r="B1117" s="30">
        <v>0.44960648148148147</v>
      </c>
      <c r="C1117" s="13">
        <v>1148</v>
      </c>
      <c r="D1117" s="13">
        <v>0.74750000000000005</v>
      </c>
      <c r="E1117" s="13">
        <v>10.16</v>
      </c>
      <c r="F1117" s="13">
        <v>8.06</v>
      </c>
      <c r="G1117" s="13">
        <v>12.8</v>
      </c>
      <c r="K1117" s="56">
        <v>1793</v>
      </c>
    </row>
    <row r="1118" spans="1:39" x14ac:dyDescent="0.3">
      <c r="A1118" s="67">
        <v>43585</v>
      </c>
      <c r="B1118" s="30">
        <v>0.43839120370370371</v>
      </c>
      <c r="C1118" s="13">
        <v>997</v>
      </c>
      <c r="D1118" s="13">
        <v>0.65</v>
      </c>
      <c r="E1118" s="13">
        <v>9.68</v>
      </c>
      <c r="F1118" s="13">
        <v>7.91</v>
      </c>
      <c r="G1118" s="13">
        <v>12.6</v>
      </c>
      <c r="K1118" s="56">
        <v>1043</v>
      </c>
      <c r="L1118" s="31">
        <f>AVERAGE(K1114:K1118)</f>
        <v>4863</v>
      </c>
      <c r="M1118" s="38">
        <f>GEOMEAN(K1114:K1118)</f>
        <v>1779.6954478804751</v>
      </c>
      <c r="N1118" s="55" t="s">
        <v>573</v>
      </c>
    </row>
    <row r="1119" spans="1:39" x14ac:dyDescent="0.3">
      <c r="A1119" s="67">
        <v>43591</v>
      </c>
      <c r="B1119" s="30">
        <v>0.46618055555555554</v>
      </c>
      <c r="C1119" s="13">
        <v>936</v>
      </c>
      <c r="D1119" s="13">
        <v>0.61099999999999999</v>
      </c>
      <c r="E1119" s="13">
        <v>12.1</v>
      </c>
      <c r="F1119" s="13">
        <v>7.98</v>
      </c>
      <c r="G1119" s="13">
        <v>15.9</v>
      </c>
      <c r="K1119" s="56">
        <v>464</v>
      </c>
    </row>
    <row r="1120" spans="1:39" x14ac:dyDescent="0.3">
      <c r="A1120" s="67">
        <v>43594</v>
      </c>
      <c r="B1120" s="57">
        <v>0.42652777777777778</v>
      </c>
      <c r="C1120" s="13">
        <v>1063</v>
      </c>
      <c r="D1120" s="13">
        <v>0.68899999999999995</v>
      </c>
      <c r="E1120" s="13">
        <v>7.77</v>
      </c>
      <c r="F1120" s="13">
        <v>7.93</v>
      </c>
      <c r="G1120" s="13">
        <v>18.600000000000001</v>
      </c>
      <c r="K1120" s="56">
        <v>4611</v>
      </c>
    </row>
    <row r="1121" spans="1:39" x14ac:dyDescent="0.3">
      <c r="A1121" s="67">
        <v>43600</v>
      </c>
      <c r="B1121" s="30">
        <v>0.45214120370370375</v>
      </c>
      <c r="C1121" s="13">
        <v>1082</v>
      </c>
      <c r="D1121" s="13">
        <v>0.70199999999999996</v>
      </c>
      <c r="E1121" s="13">
        <v>9.1</v>
      </c>
      <c r="F1121" s="13">
        <v>7.89</v>
      </c>
      <c r="G1121" s="13">
        <v>14.6</v>
      </c>
      <c r="K1121" s="56">
        <v>640</v>
      </c>
    </row>
    <row r="1122" spans="1:39" x14ac:dyDescent="0.3">
      <c r="A1122" s="67">
        <v>43608</v>
      </c>
      <c r="B1122" s="30">
        <v>0.44299768518518517</v>
      </c>
      <c r="C1122" s="13">
        <v>488.6</v>
      </c>
      <c r="D1122" s="13">
        <v>0.31790000000000002</v>
      </c>
      <c r="E1122" s="13">
        <v>7.76</v>
      </c>
      <c r="F1122" s="13">
        <v>7.97</v>
      </c>
      <c r="G1122" s="13">
        <v>17.8</v>
      </c>
      <c r="K1122" s="51">
        <v>24192</v>
      </c>
    </row>
    <row r="1123" spans="1:39" x14ac:dyDescent="0.3">
      <c r="A1123" s="67">
        <v>43614</v>
      </c>
      <c r="B1123" s="57">
        <v>0.42809027777777775</v>
      </c>
      <c r="C1123" s="13">
        <v>1082</v>
      </c>
      <c r="D1123" s="13">
        <v>0.70199999999999996</v>
      </c>
      <c r="E1123" s="13">
        <v>6.29</v>
      </c>
      <c r="F1123" s="13">
        <v>8.1300000000000008</v>
      </c>
      <c r="G1123" s="13">
        <v>20.9</v>
      </c>
      <c r="K1123" s="56">
        <v>613</v>
      </c>
      <c r="L1123" s="31">
        <f>AVERAGE(K1119:K1123)</f>
        <v>6104</v>
      </c>
      <c r="M1123" s="38">
        <f>GEOMEAN(K1119:K1123)</f>
        <v>1826.1021383140273</v>
      </c>
      <c r="N1123" s="55" t="s">
        <v>574</v>
      </c>
    </row>
    <row r="1124" spans="1:39" x14ac:dyDescent="0.3">
      <c r="A1124" s="67">
        <v>43621</v>
      </c>
      <c r="B1124" s="30">
        <v>0.51270833333333332</v>
      </c>
      <c r="C1124" s="13">
        <v>1077</v>
      </c>
      <c r="D1124" s="13">
        <v>0.70199999999999996</v>
      </c>
      <c r="E1124" s="13">
        <v>8.84</v>
      </c>
      <c r="F1124" s="13">
        <v>8.2899999999999991</v>
      </c>
      <c r="G1124" s="13">
        <v>21</v>
      </c>
      <c r="K1124" s="56">
        <v>1198</v>
      </c>
    </row>
    <row r="1125" spans="1:39" x14ac:dyDescent="0.3">
      <c r="A1125" s="67">
        <v>43626</v>
      </c>
      <c r="B1125" s="30">
        <v>0.46435185185185185</v>
      </c>
      <c r="C1125" s="13">
        <v>440.5</v>
      </c>
      <c r="D1125" s="13">
        <v>0.28599999999999998</v>
      </c>
      <c r="E1125" s="13">
        <v>7.5</v>
      </c>
      <c r="F1125" s="13">
        <v>7.84</v>
      </c>
      <c r="G1125" s="13">
        <v>20.3</v>
      </c>
      <c r="K1125" s="56">
        <v>7270</v>
      </c>
    </row>
    <row r="1126" spans="1:39" x14ac:dyDescent="0.3">
      <c r="A1126" s="67">
        <v>43628</v>
      </c>
      <c r="B1126" s="30">
        <v>0.4307407407407407</v>
      </c>
      <c r="C1126" s="13">
        <v>865</v>
      </c>
      <c r="D1126" s="13">
        <v>0.5655</v>
      </c>
      <c r="E1126" s="13">
        <v>8.69</v>
      </c>
      <c r="F1126" s="13">
        <v>7.67</v>
      </c>
      <c r="G1126" s="13">
        <v>18.399999999999999</v>
      </c>
      <c r="K1126" s="56">
        <v>1081</v>
      </c>
    </row>
    <row r="1127" spans="1:39" x14ac:dyDescent="0.3">
      <c r="A1127" s="67">
        <v>43635</v>
      </c>
      <c r="B1127" s="26">
        <v>0.44997685185185188</v>
      </c>
      <c r="C1127" s="13">
        <v>583</v>
      </c>
      <c r="D1127" s="13">
        <v>0.377</v>
      </c>
      <c r="E1127" s="13">
        <v>7.72</v>
      </c>
      <c r="F1127" s="13">
        <v>7.86</v>
      </c>
      <c r="G1127" s="13">
        <v>20.399999999999999</v>
      </c>
      <c r="K1127" s="56">
        <v>8664</v>
      </c>
    </row>
    <row r="1128" spans="1:39" x14ac:dyDescent="0.3">
      <c r="A1128" s="67">
        <v>43636</v>
      </c>
      <c r="B1128" s="26">
        <v>0.44570601851851849</v>
      </c>
      <c r="C1128" s="13">
        <v>404.1</v>
      </c>
      <c r="D1128" s="13">
        <v>0.2626</v>
      </c>
      <c r="E1128" s="13">
        <v>6.95</v>
      </c>
      <c r="F1128" s="13">
        <v>7.93</v>
      </c>
      <c r="G1128" s="13">
        <v>20.399999999999999</v>
      </c>
      <c r="K1128" s="56">
        <v>11199</v>
      </c>
      <c r="L1128" s="31">
        <f>AVERAGE(K1124:K1128)</f>
        <v>5882.4</v>
      </c>
      <c r="M1128" s="38">
        <f>GEOMEAN(K1124:K1128)</f>
        <v>3909.6953901851289</v>
      </c>
      <c r="N1128" s="55" t="s">
        <v>575</v>
      </c>
    </row>
    <row r="1129" spans="1:39" x14ac:dyDescent="0.3">
      <c r="A1129" s="67">
        <v>43654</v>
      </c>
      <c r="B1129" s="30">
        <v>0.44075231481481486</v>
      </c>
      <c r="C1129" s="13">
        <v>764</v>
      </c>
      <c r="D1129" s="13">
        <v>0.49399999999999999</v>
      </c>
      <c r="E1129" s="13">
        <v>6.7</v>
      </c>
      <c r="F1129" s="13">
        <v>8</v>
      </c>
      <c r="G1129" s="13">
        <v>24.1</v>
      </c>
      <c r="K1129" s="56">
        <v>2495</v>
      </c>
    </row>
    <row r="1130" spans="1:39" x14ac:dyDescent="0.3">
      <c r="A1130" s="67">
        <v>43661</v>
      </c>
      <c r="B1130" s="57">
        <v>0.43806712962962963</v>
      </c>
      <c r="C1130" s="13">
        <v>966</v>
      </c>
      <c r="D1130" s="13">
        <v>0.63049999999999995</v>
      </c>
      <c r="E1130" s="13">
        <v>6.46</v>
      </c>
      <c r="F1130" s="13">
        <v>8.1300000000000008</v>
      </c>
      <c r="G1130" s="13">
        <v>24.3</v>
      </c>
      <c r="K1130" s="56">
        <v>985</v>
      </c>
    </row>
    <row r="1131" spans="1:39" x14ac:dyDescent="0.3">
      <c r="A1131" s="67">
        <v>43663</v>
      </c>
      <c r="B1131" s="30">
        <v>0.42148148148148151</v>
      </c>
      <c r="C1131" s="13">
        <v>258.3</v>
      </c>
      <c r="D1131" s="13">
        <v>0.16769999999999999</v>
      </c>
      <c r="E1131" s="13">
        <v>6.97</v>
      </c>
      <c r="F1131" s="13">
        <v>7.86</v>
      </c>
      <c r="G1131" s="13">
        <v>24</v>
      </c>
      <c r="K1131" s="56">
        <v>19863</v>
      </c>
      <c r="O1131" s="28" t="s">
        <v>321</v>
      </c>
      <c r="P1131" s="28">
        <v>32.299999999999997</v>
      </c>
      <c r="Q1131" s="28" t="s">
        <v>321</v>
      </c>
      <c r="R1131" s="28" t="s">
        <v>321</v>
      </c>
      <c r="S1131" s="28" t="s">
        <v>321</v>
      </c>
      <c r="T1131" s="28" t="s">
        <v>321</v>
      </c>
      <c r="U1131" s="28" t="s">
        <v>321</v>
      </c>
      <c r="V1131" s="28" t="s">
        <v>321</v>
      </c>
      <c r="W1131" s="28" t="s">
        <v>321</v>
      </c>
      <c r="X1131" s="28">
        <v>24.2</v>
      </c>
      <c r="Y1131" s="28" t="s">
        <v>321</v>
      </c>
      <c r="Z1131" s="37" t="s">
        <v>321</v>
      </c>
      <c r="AA1131" s="28" t="s">
        <v>321</v>
      </c>
      <c r="AB1131" s="28">
        <v>11.8</v>
      </c>
      <c r="AC1131" s="28" t="s">
        <v>321</v>
      </c>
      <c r="AD1131" s="28">
        <v>85</v>
      </c>
      <c r="AE1131" s="28">
        <v>0.68</v>
      </c>
      <c r="AG1131" s="13">
        <v>588</v>
      </c>
      <c r="AH1131" s="28">
        <v>25400</v>
      </c>
      <c r="AI1131" s="28">
        <v>5220</v>
      </c>
      <c r="AJ1131" s="28" t="s">
        <v>321</v>
      </c>
      <c r="AK1131" s="28" t="s">
        <v>321</v>
      </c>
      <c r="AL1131" s="28" t="s">
        <v>321</v>
      </c>
      <c r="AM1131" s="28">
        <v>53.7</v>
      </c>
    </row>
    <row r="1132" spans="1:39" x14ac:dyDescent="0.3">
      <c r="A1132" s="67">
        <v>43664</v>
      </c>
      <c r="B1132" s="57">
        <v>0.41819444444444448</v>
      </c>
      <c r="C1132" s="13">
        <v>470.9</v>
      </c>
      <c r="D1132" s="13">
        <v>0.30620000000000003</v>
      </c>
      <c r="E1132" s="13">
        <v>6.26</v>
      </c>
      <c r="F1132" s="13">
        <v>8.01</v>
      </c>
      <c r="G1132" s="13">
        <v>24.8</v>
      </c>
      <c r="K1132" s="56">
        <v>2987</v>
      </c>
    </row>
    <row r="1133" spans="1:39" x14ac:dyDescent="0.3">
      <c r="A1133" s="67">
        <v>43675</v>
      </c>
      <c r="B1133" s="30">
        <v>0.43010416666666668</v>
      </c>
      <c r="C1133" s="13">
        <v>1027</v>
      </c>
      <c r="D1133" s="13">
        <v>0.66949999999999998</v>
      </c>
      <c r="E1133" s="13">
        <v>8.09</v>
      </c>
      <c r="F1133" s="13">
        <v>8.09</v>
      </c>
      <c r="G1133" s="13">
        <v>23.4</v>
      </c>
      <c r="K1133" s="56">
        <v>565</v>
      </c>
      <c r="L1133" s="31">
        <f>AVERAGE(K1129:K1133)</f>
        <v>5379</v>
      </c>
      <c r="M1133" s="38">
        <f>GEOMEAN(K1129:K1133)</f>
        <v>2416.3901609178156</v>
      </c>
      <c r="N1133" s="55" t="s">
        <v>576</v>
      </c>
    </row>
    <row r="1134" spans="1:39" x14ac:dyDescent="0.3">
      <c r="A1134" s="67">
        <v>43689</v>
      </c>
      <c r="B1134" s="57">
        <v>0.42997685185185186</v>
      </c>
      <c r="C1134" s="13">
        <v>756</v>
      </c>
      <c r="D1134" s="13">
        <v>0.49399999999999999</v>
      </c>
      <c r="E1134" s="13">
        <v>5.73</v>
      </c>
      <c r="F1134" s="13">
        <v>8.0299999999999994</v>
      </c>
      <c r="G1134" s="13">
        <v>22.4</v>
      </c>
      <c r="K1134" s="56">
        <v>669</v>
      </c>
    </row>
    <row r="1135" spans="1:39" x14ac:dyDescent="0.3">
      <c r="A1135" s="67">
        <v>43692</v>
      </c>
      <c r="B1135" s="30">
        <v>0.44390046296296298</v>
      </c>
      <c r="C1135" s="13">
        <v>867</v>
      </c>
      <c r="D1135" s="13">
        <v>0.5655</v>
      </c>
      <c r="E1135" s="13">
        <v>7.73</v>
      </c>
      <c r="F1135" s="13">
        <v>8.14</v>
      </c>
      <c r="G1135" s="13">
        <v>22.3</v>
      </c>
      <c r="K1135" s="56">
        <v>475</v>
      </c>
    </row>
    <row r="1136" spans="1:39" x14ac:dyDescent="0.3">
      <c r="A1136" s="67">
        <v>43698</v>
      </c>
      <c r="B1136" s="26">
        <v>0.45563657407407404</v>
      </c>
      <c r="C1136" s="13">
        <v>555</v>
      </c>
      <c r="D1136" s="13">
        <v>0.36399999999999999</v>
      </c>
      <c r="E1136" s="13">
        <v>5.72</v>
      </c>
      <c r="F1136" s="13">
        <v>7.73</v>
      </c>
      <c r="G1136" s="13">
        <v>22.8</v>
      </c>
      <c r="K1136" s="56">
        <v>2495</v>
      </c>
    </row>
    <row r="1137" spans="1:39" x14ac:dyDescent="0.3">
      <c r="A1137" s="67">
        <v>43706</v>
      </c>
      <c r="B1137" s="57">
        <v>0.42988425925925927</v>
      </c>
      <c r="C1137" s="13">
        <v>716</v>
      </c>
      <c r="D1137" s="13">
        <v>0.46800000000000003</v>
      </c>
      <c r="E1137" s="13">
        <v>6.7</v>
      </c>
      <c r="F1137" s="13">
        <v>7.84</v>
      </c>
      <c r="G1137" s="13">
        <v>19.399999999999999</v>
      </c>
      <c r="K1137" s="56">
        <v>1333</v>
      </c>
      <c r="L1137" s="31">
        <f>AVERAGE(K1133:K1137)</f>
        <v>1107.4000000000001</v>
      </c>
      <c r="M1137" s="38">
        <f>GEOMEAN(K1133:K1137)</f>
        <v>902.01503165948623</v>
      </c>
      <c r="N1137" s="55" t="s">
        <v>577</v>
      </c>
    </row>
    <row r="1138" spans="1:39" x14ac:dyDescent="0.3">
      <c r="A1138" s="67">
        <v>43718</v>
      </c>
      <c r="B1138" s="26">
        <v>0.46464120370370371</v>
      </c>
      <c r="C1138" s="13">
        <v>922</v>
      </c>
      <c r="D1138" s="13">
        <v>0.59799999999999998</v>
      </c>
      <c r="E1138" s="13">
        <v>6.49</v>
      </c>
      <c r="F1138" s="13">
        <v>7.98</v>
      </c>
      <c r="G1138" s="13">
        <v>21.6</v>
      </c>
      <c r="K1138" s="56">
        <v>933</v>
      </c>
    </row>
    <row r="1139" spans="1:39" x14ac:dyDescent="0.3">
      <c r="A1139" s="67">
        <v>43720</v>
      </c>
      <c r="B1139" s="30">
        <v>0.41177083333333336</v>
      </c>
      <c r="C1139" s="13">
        <v>1037</v>
      </c>
      <c r="D1139" s="13">
        <v>0.67600000000000005</v>
      </c>
      <c r="E1139" s="13">
        <v>4.95</v>
      </c>
      <c r="F1139" s="13">
        <v>7.87</v>
      </c>
      <c r="G1139" s="13">
        <v>23.3</v>
      </c>
      <c r="K1139" s="56">
        <v>199</v>
      </c>
    </row>
    <row r="1140" spans="1:39" x14ac:dyDescent="0.3">
      <c r="A1140" s="67">
        <v>43724</v>
      </c>
      <c r="B1140" s="30">
        <v>0.44128472222222226</v>
      </c>
      <c r="C1140" s="13">
        <v>980</v>
      </c>
      <c r="D1140" s="13">
        <v>0.63700000000000001</v>
      </c>
      <c r="E1140" s="13">
        <v>6.74</v>
      </c>
      <c r="F1140" s="13">
        <v>7.99</v>
      </c>
      <c r="G1140" s="13">
        <v>21.8</v>
      </c>
      <c r="K1140" s="56">
        <v>160</v>
      </c>
    </row>
    <row r="1141" spans="1:39" x14ac:dyDescent="0.3">
      <c r="A1141" s="67">
        <v>43731</v>
      </c>
      <c r="B1141" s="30">
        <v>0.44006944444444446</v>
      </c>
      <c r="C1141" s="13">
        <v>619</v>
      </c>
      <c r="D1141" s="13">
        <v>0.40300000000000002</v>
      </c>
      <c r="E1141" s="13">
        <v>6.06</v>
      </c>
      <c r="F1141" s="13">
        <v>7.85</v>
      </c>
      <c r="G1141" s="13">
        <v>21.3</v>
      </c>
      <c r="K1141" s="56">
        <v>17329</v>
      </c>
    </row>
    <row r="1142" spans="1:39" x14ac:dyDescent="0.3">
      <c r="A1142" s="68">
        <v>43734</v>
      </c>
      <c r="B1142" s="26">
        <v>0.46584490740740742</v>
      </c>
      <c r="C1142" s="13">
        <v>684</v>
      </c>
      <c r="D1142" s="13">
        <v>0.442</v>
      </c>
      <c r="E1142" s="13">
        <v>7.28</v>
      </c>
      <c r="F1142" s="13">
        <v>7.91</v>
      </c>
      <c r="G1142" s="13">
        <v>19.8</v>
      </c>
      <c r="K1142" s="56">
        <v>798</v>
      </c>
      <c r="L1142" s="31">
        <f>AVERAGE(K1138:K1142)</f>
        <v>3883.8</v>
      </c>
      <c r="M1142" s="38">
        <f>GEOMEAN(K1138:K1142)</f>
        <v>837.00146700253788</v>
      </c>
      <c r="N1142" s="55" t="s">
        <v>578</v>
      </c>
    </row>
    <row r="1143" spans="1:39" x14ac:dyDescent="0.3">
      <c r="A1143" s="67">
        <v>43740</v>
      </c>
      <c r="B1143" s="30">
        <v>0.4306828703703704</v>
      </c>
      <c r="C1143" s="13">
        <v>886</v>
      </c>
      <c r="D1143" s="13">
        <v>0.57850000000000001</v>
      </c>
      <c r="E1143" s="13">
        <v>4.8099999999999996</v>
      </c>
      <c r="F1143" s="13">
        <v>7.83</v>
      </c>
      <c r="G1143" s="13">
        <v>23</v>
      </c>
      <c r="K1143" s="56">
        <v>41</v>
      </c>
    </row>
    <row r="1144" spans="1:39" x14ac:dyDescent="0.3">
      <c r="A1144" s="67">
        <v>43746</v>
      </c>
      <c r="B1144" s="30">
        <v>0.46922453703703698</v>
      </c>
      <c r="C1144" s="13">
        <v>1068</v>
      </c>
      <c r="D1144" s="13">
        <v>0.69550000000000001</v>
      </c>
      <c r="E1144" s="13">
        <v>7.11</v>
      </c>
      <c r="F1144" s="13">
        <v>8.06</v>
      </c>
      <c r="G1144" s="13">
        <v>15.1</v>
      </c>
      <c r="K1144" s="56">
        <v>63</v>
      </c>
      <c r="O1144" s="28" t="s">
        <v>321</v>
      </c>
      <c r="P1144" s="28">
        <v>74.400000000000006</v>
      </c>
      <c r="Q1144" s="28" t="s">
        <v>321</v>
      </c>
      <c r="R1144" s="28" t="s">
        <v>321</v>
      </c>
      <c r="S1144" s="28" t="s">
        <v>321</v>
      </c>
      <c r="T1144" s="28" t="s">
        <v>321</v>
      </c>
      <c r="U1144" s="28" t="s">
        <v>321</v>
      </c>
      <c r="V1144" s="28" t="s">
        <v>321</v>
      </c>
      <c r="W1144" s="28" t="s">
        <v>321</v>
      </c>
      <c r="X1144" s="28">
        <v>119</v>
      </c>
      <c r="Y1144" s="28" t="s">
        <v>321</v>
      </c>
      <c r="Z1144" s="37" t="s">
        <v>321</v>
      </c>
      <c r="AA1144" s="28" t="s">
        <v>321</v>
      </c>
      <c r="AB1144" s="28">
        <v>63</v>
      </c>
      <c r="AC1144" s="28" t="s">
        <v>321</v>
      </c>
      <c r="AD1144" s="28">
        <v>348</v>
      </c>
      <c r="AE1144" s="28" t="s">
        <v>321</v>
      </c>
      <c r="AF1144" s="28" t="s">
        <v>112</v>
      </c>
      <c r="AG1144" s="28" t="s">
        <v>321</v>
      </c>
      <c r="AH1144" s="28">
        <v>95300</v>
      </c>
      <c r="AI1144" s="28">
        <v>26700</v>
      </c>
      <c r="AJ1144" s="28">
        <v>4.4000000000000004</v>
      </c>
      <c r="AK1144" s="28" t="s">
        <v>321</v>
      </c>
      <c r="AL1144" s="28" t="s">
        <v>321</v>
      </c>
      <c r="AM1144" s="28">
        <v>7.2</v>
      </c>
    </row>
    <row r="1145" spans="1:39" x14ac:dyDescent="0.3">
      <c r="A1145" s="67">
        <v>43754</v>
      </c>
      <c r="B1145" s="30">
        <v>0.44815972222222222</v>
      </c>
      <c r="C1145" s="13">
        <v>1005</v>
      </c>
      <c r="D1145" s="13">
        <v>0.65649999999999997</v>
      </c>
      <c r="E1145" s="13">
        <v>7.38</v>
      </c>
      <c r="F1145" s="13">
        <v>7.97</v>
      </c>
      <c r="G1145" s="13">
        <v>11.2</v>
      </c>
      <c r="K1145" s="56">
        <v>185</v>
      </c>
    </row>
    <row r="1146" spans="1:39" x14ac:dyDescent="0.3">
      <c r="A1146" s="67">
        <v>43762</v>
      </c>
      <c r="B1146" s="30">
        <v>0.43498842592592596</v>
      </c>
      <c r="C1146" s="13">
        <v>623</v>
      </c>
      <c r="D1146" s="13">
        <v>0.40500000000000003</v>
      </c>
      <c r="E1146" s="13">
        <v>8.91</v>
      </c>
      <c r="F1146" s="13">
        <v>7.9</v>
      </c>
      <c r="G1146" s="13">
        <v>11.8</v>
      </c>
      <c r="K1146" s="56">
        <v>934</v>
      </c>
    </row>
    <row r="1147" spans="1:39" x14ac:dyDescent="0.3">
      <c r="A1147" s="67">
        <v>43766</v>
      </c>
      <c r="B1147" s="26">
        <v>0.46371527777777777</v>
      </c>
      <c r="C1147" s="13">
        <v>469.9</v>
      </c>
      <c r="D1147" s="13">
        <v>0.30549999999999999</v>
      </c>
      <c r="E1147" s="13">
        <v>9.07</v>
      </c>
      <c r="F1147" s="13">
        <v>8.07</v>
      </c>
      <c r="G1147" s="13">
        <v>11.6</v>
      </c>
      <c r="K1147" s="56">
        <v>2224</v>
      </c>
      <c r="L1147" s="31">
        <f>AVERAGE(K1143:K1147)</f>
        <v>689.4</v>
      </c>
      <c r="M1147" s="38">
        <f>GEOMEAN(K1143:K1147)</f>
        <v>250.81618554810959</v>
      </c>
      <c r="N1147" s="55" t="s">
        <v>579</v>
      </c>
    </row>
    <row r="1148" spans="1:39" x14ac:dyDescent="0.3">
      <c r="A1148" s="67">
        <v>43773</v>
      </c>
      <c r="B1148" s="30">
        <v>0.44245370370370374</v>
      </c>
      <c r="C1148" s="13">
        <v>747</v>
      </c>
      <c r="D1148" s="13">
        <v>0.48749999999999999</v>
      </c>
      <c r="E1148" s="13">
        <v>11.1</v>
      </c>
      <c r="F1148" s="13">
        <v>7.92</v>
      </c>
      <c r="G1148" s="13">
        <v>7.7</v>
      </c>
      <c r="K1148" s="56">
        <v>160</v>
      </c>
    </row>
    <row r="1149" spans="1:39" x14ac:dyDescent="0.3">
      <c r="A1149" s="67">
        <v>43775</v>
      </c>
      <c r="B1149" s="30">
        <v>0.44954861111111111</v>
      </c>
      <c r="C1149" s="13">
        <v>851</v>
      </c>
      <c r="D1149" s="13">
        <v>0.55249999999999999</v>
      </c>
      <c r="E1149" s="13">
        <v>12.3</v>
      </c>
      <c r="F1149" s="13">
        <v>7.99</v>
      </c>
      <c r="G1149" s="13">
        <v>7.8</v>
      </c>
      <c r="K1149" s="56">
        <v>613</v>
      </c>
    </row>
    <row r="1150" spans="1:39" x14ac:dyDescent="0.3">
      <c r="A1150" s="67">
        <v>43781</v>
      </c>
      <c r="B1150" s="26">
        <v>0.48244212962962968</v>
      </c>
      <c r="C1150" s="13">
        <v>1197</v>
      </c>
      <c r="D1150" s="13">
        <v>0.78</v>
      </c>
      <c r="E1150" s="13">
        <v>13.4</v>
      </c>
      <c r="F1150" s="13">
        <v>7.97</v>
      </c>
      <c r="G1150" s="13">
        <v>1</v>
      </c>
      <c r="K1150" s="56">
        <v>884</v>
      </c>
    </row>
    <row r="1151" spans="1:39" x14ac:dyDescent="0.3">
      <c r="A1151" s="67">
        <v>43787</v>
      </c>
      <c r="B1151" s="30">
        <v>0.44265046296296301</v>
      </c>
      <c r="C1151" s="13">
        <v>1214</v>
      </c>
      <c r="D1151" s="13">
        <v>0.78649999999999998</v>
      </c>
      <c r="E1151" s="13">
        <v>13.08</v>
      </c>
      <c r="F1151" s="13">
        <v>7.89</v>
      </c>
      <c r="G1151" s="13">
        <v>4</v>
      </c>
      <c r="K1151" s="56">
        <v>379</v>
      </c>
    </row>
    <row r="1152" spans="1:39" x14ac:dyDescent="0.3">
      <c r="A1152" s="67">
        <v>43795</v>
      </c>
      <c r="B1152" s="26">
        <v>0.48678240740740741</v>
      </c>
      <c r="C1152" s="13">
        <v>850</v>
      </c>
      <c r="D1152" s="13">
        <v>0.55249999999999999</v>
      </c>
      <c r="E1152" s="13">
        <v>10.14</v>
      </c>
      <c r="F1152" s="13">
        <v>7.93</v>
      </c>
      <c r="G1152" s="13">
        <v>7</v>
      </c>
      <c r="K1152" s="56">
        <v>565</v>
      </c>
      <c r="L1152" s="31">
        <f>AVERAGE(K1148:K1152)</f>
        <v>520.20000000000005</v>
      </c>
      <c r="M1152" s="38">
        <f>GEOMEAN(K1148:K1152)</f>
        <v>450.55112246844624</v>
      </c>
      <c r="N1152" s="55" t="s">
        <v>580</v>
      </c>
    </row>
    <row r="1153" spans="1:14" x14ac:dyDescent="0.3">
      <c r="A1153" s="67">
        <v>43802</v>
      </c>
      <c r="B1153" s="30">
        <v>0.43564814814814817</v>
      </c>
      <c r="C1153" s="13">
        <v>767</v>
      </c>
      <c r="D1153" s="13">
        <v>0.49859999999999999</v>
      </c>
      <c r="E1153" s="13">
        <v>12.64</v>
      </c>
      <c r="F1153" s="13">
        <v>8.2200000000000006</v>
      </c>
      <c r="G1153" s="13">
        <v>3.8</v>
      </c>
      <c r="K1153" s="56">
        <v>134</v>
      </c>
    </row>
    <row r="1154" spans="1:14" x14ac:dyDescent="0.3">
      <c r="A1154" s="67">
        <v>43804</v>
      </c>
      <c r="B1154" s="26">
        <v>0.45605324074074072</v>
      </c>
      <c r="C1154" s="13">
        <v>984</v>
      </c>
      <c r="D1154" s="13">
        <v>0.63700000000000001</v>
      </c>
      <c r="E1154" s="13">
        <v>14.2</v>
      </c>
      <c r="F1154" s="13">
        <v>8.19</v>
      </c>
      <c r="G1154" s="13">
        <v>3.6</v>
      </c>
      <c r="K1154" s="56">
        <v>135</v>
      </c>
    </row>
    <row r="1155" spans="1:14" x14ac:dyDescent="0.3">
      <c r="A1155" s="67">
        <v>43809</v>
      </c>
      <c r="B1155" s="30">
        <v>0.43708333333333332</v>
      </c>
      <c r="C1155" s="13">
        <v>518</v>
      </c>
      <c r="D1155" s="13">
        <v>0.3367</v>
      </c>
      <c r="E1155" s="13">
        <v>12.31</v>
      </c>
      <c r="F1155" s="13">
        <v>8.1199999999999992</v>
      </c>
      <c r="G1155" s="13">
        <v>4.5999999999999996</v>
      </c>
      <c r="K1155" s="56">
        <v>11199</v>
      </c>
    </row>
    <row r="1156" spans="1:14" x14ac:dyDescent="0.3">
      <c r="A1156" s="67">
        <v>43815</v>
      </c>
      <c r="B1156" s="30">
        <v>0.44900462962962967</v>
      </c>
      <c r="C1156" s="13">
        <v>1233</v>
      </c>
      <c r="D1156" s="13">
        <v>0.79949999999999999</v>
      </c>
      <c r="E1156" s="13">
        <v>14.94</v>
      </c>
      <c r="F1156" s="13">
        <v>8.31</v>
      </c>
      <c r="G1156" s="13">
        <v>1.4</v>
      </c>
      <c r="K1156" s="83">
        <v>169</v>
      </c>
    </row>
    <row r="1157" spans="1:14" x14ac:dyDescent="0.3">
      <c r="A1157" s="67">
        <v>43817</v>
      </c>
      <c r="B1157" s="30">
        <v>0.46509259259259261</v>
      </c>
      <c r="C1157" s="13">
        <v>3745</v>
      </c>
      <c r="D1157" s="13">
        <v>2.431</v>
      </c>
      <c r="E1157" s="13">
        <v>21.11</v>
      </c>
      <c r="F1157" s="13">
        <v>8.1999999999999993</v>
      </c>
      <c r="G1157" s="13">
        <v>0</v>
      </c>
      <c r="K1157" s="83">
        <v>213</v>
      </c>
      <c r="L1157" s="31">
        <f>AVERAGE(K1153:K1157)</f>
        <v>2370</v>
      </c>
      <c r="M1157" s="38">
        <f>GEOMEAN(K1153:K1157)</f>
        <v>373.74623284921921</v>
      </c>
      <c r="N1157" s="55" t="s">
        <v>581</v>
      </c>
    </row>
    <row r="1158" spans="1:14" x14ac:dyDescent="0.3">
      <c r="A1158" s="67">
        <v>43838</v>
      </c>
      <c r="B1158" s="30">
        <v>0.43856481481481485</v>
      </c>
      <c r="C1158" s="13">
        <v>200.3</v>
      </c>
      <c r="D1158" s="13">
        <v>0.13</v>
      </c>
      <c r="E1158" s="13">
        <v>14.46</v>
      </c>
      <c r="F1158" s="13">
        <v>8.33</v>
      </c>
      <c r="G1158" s="13">
        <v>1.7</v>
      </c>
      <c r="K1158" s="56">
        <v>301</v>
      </c>
    </row>
    <row r="1159" spans="1:14" x14ac:dyDescent="0.3">
      <c r="A1159" s="67">
        <v>43843</v>
      </c>
      <c r="C1159" s="13" t="s">
        <v>724</v>
      </c>
      <c r="K1159" s="56">
        <v>4352</v>
      </c>
    </row>
    <row r="1160" spans="1:14" x14ac:dyDescent="0.3">
      <c r="A1160" s="67">
        <v>43846</v>
      </c>
      <c r="B1160" s="30">
        <v>0.42959490740740741</v>
      </c>
      <c r="C1160" s="13">
        <v>1042</v>
      </c>
      <c r="D1160" s="13">
        <v>0.67600000000000005</v>
      </c>
      <c r="E1160" s="13">
        <v>13.27</v>
      </c>
      <c r="F1160" s="13">
        <v>8.26</v>
      </c>
      <c r="G1160" s="13">
        <v>4.0999999999999996</v>
      </c>
      <c r="K1160" s="56">
        <v>1918</v>
      </c>
    </row>
    <row r="1161" spans="1:14" x14ac:dyDescent="0.3">
      <c r="A1161" s="67">
        <v>43853</v>
      </c>
      <c r="B1161" s="26">
        <v>0.40813657407407411</v>
      </c>
      <c r="C1161" s="13">
        <v>1084</v>
      </c>
      <c r="D1161" s="13">
        <v>0.70199999999999996</v>
      </c>
      <c r="E1161" s="13">
        <v>14.6</v>
      </c>
      <c r="F1161" s="13">
        <v>8.23</v>
      </c>
      <c r="G1161" s="13">
        <v>1.6</v>
      </c>
      <c r="K1161" s="56">
        <v>307</v>
      </c>
    </row>
    <row r="1162" spans="1:14" x14ac:dyDescent="0.3">
      <c r="A1162" s="67">
        <v>43859</v>
      </c>
      <c r="B1162" s="30">
        <v>0.42194444444444446</v>
      </c>
      <c r="C1162" s="13">
        <v>1114</v>
      </c>
      <c r="D1162" s="13">
        <v>0.72150000000000003</v>
      </c>
      <c r="E1162" s="13">
        <v>21.3</v>
      </c>
      <c r="F1162" s="13">
        <v>8.18</v>
      </c>
      <c r="G1162" s="13">
        <v>3.1</v>
      </c>
      <c r="K1162" s="56">
        <v>211</v>
      </c>
      <c r="L1162" s="31">
        <f>AVERAGE(K1158:K1162)</f>
        <v>1417.8</v>
      </c>
      <c r="M1162" s="38">
        <f>GEOMEAN(K1158:K1162)</f>
        <v>695.51253760966233</v>
      </c>
      <c r="N1162" s="55" t="s">
        <v>582</v>
      </c>
    </row>
    <row r="1163" spans="1:14" x14ac:dyDescent="0.3">
      <c r="A1163" s="67">
        <v>43867</v>
      </c>
      <c r="B1163" s="30">
        <v>0.43936342592592598</v>
      </c>
      <c r="C1163" s="13">
        <v>1775</v>
      </c>
      <c r="D1163" s="13">
        <v>1.157</v>
      </c>
      <c r="E1163" s="13">
        <v>13.16</v>
      </c>
      <c r="F1163" s="13">
        <v>8.11</v>
      </c>
      <c r="G1163" s="13">
        <v>2.7</v>
      </c>
      <c r="K1163" s="56">
        <v>1872</v>
      </c>
    </row>
    <row r="1164" spans="1:14" x14ac:dyDescent="0.3">
      <c r="A1164" s="67">
        <v>43871</v>
      </c>
      <c r="B1164" s="30">
        <v>0.44322916666666662</v>
      </c>
      <c r="C1164" s="13">
        <v>558</v>
      </c>
      <c r="D1164" s="13">
        <v>0.36270000000000002</v>
      </c>
      <c r="E1164" s="13">
        <v>13.55</v>
      </c>
      <c r="F1164" s="13">
        <v>8.02</v>
      </c>
      <c r="G1164" s="13">
        <v>4.3</v>
      </c>
      <c r="K1164" s="56">
        <v>24192</v>
      </c>
    </row>
    <row r="1165" spans="1:14" x14ac:dyDescent="0.3">
      <c r="A1165" s="67">
        <v>43873</v>
      </c>
      <c r="B1165" s="30">
        <v>0.42458333333333331</v>
      </c>
      <c r="C1165" s="13">
        <v>999</v>
      </c>
      <c r="D1165" s="13">
        <v>0.65</v>
      </c>
      <c r="E1165" s="13">
        <v>14.34</v>
      </c>
      <c r="F1165" s="13">
        <v>8.0500000000000007</v>
      </c>
      <c r="G1165" s="13">
        <v>3.3</v>
      </c>
      <c r="K1165" s="56">
        <v>663</v>
      </c>
    </row>
    <row r="1166" spans="1:14" x14ac:dyDescent="0.3">
      <c r="A1166" s="67">
        <v>43879</v>
      </c>
      <c r="B1166" s="30">
        <v>0.44807870370370373</v>
      </c>
      <c r="C1166" s="13">
        <v>1244</v>
      </c>
      <c r="D1166" s="13">
        <v>0.80600000000000005</v>
      </c>
      <c r="E1166" s="13">
        <v>14.35</v>
      </c>
      <c r="F1166" s="13">
        <v>8.2100000000000009</v>
      </c>
      <c r="G1166" s="13">
        <v>5.9</v>
      </c>
      <c r="K1166" s="56">
        <v>181</v>
      </c>
    </row>
    <row r="1167" spans="1:14" x14ac:dyDescent="0.3">
      <c r="A1167" s="67">
        <v>43887</v>
      </c>
      <c r="B1167" s="26">
        <v>0.45261574074074074</v>
      </c>
      <c r="C1167" s="13">
        <v>1150</v>
      </c>
      <c r="D1167" s="13">
        <v>0.74750000000000005</v>
      </c>
      <c r="E1167" s="13">
        <v>12.96</v>
      </c>
      <c r="F1167" s="13">
        <v>8.06</v>
      </c>
      <c r="G1167" s="13">
        <v>4.2</v>
      </c>
      <c r="K1167" s="56">
        <v>985</v>
      </c>
      <c r="L1167" s="31">
        <f>AVERAGE(K1163:K1167)</f>
        <v>5578.6</v>
      </c>
      <c r="M1167" s="38">
        <f>GEOMEAN(K1163:K1167)</f>
        <v>1398.6890998934462</v>
      </c>
      <c r="N1167" s="55" t="s">
        <v>583</v>
      </c>
    </row>
    <row r="1168" spans="1:14" x14ac:dyDescent="0.3">
      <c r="A1168" s="67">
        <v>43895</v>
      </c>
      <c r="B1168" s="26">
        <v>0.44844907407407408</v>
      </c>
      <c r="C1168" s="13">
        <v>1159</v>
      </c>
      <c r="D1168" s="13">
        <v>0.754</v>
      </c>
      <c r="E1168" s="13">
        <v>14.65</v>
      </c>
      <c r="F1168" s="13">
        <v>8.1</v>
      </c>
      <c r="G1168" s="13">
        <v>5.8</v>
      </c>
      <c r="K1168" s="91">
        <v>240</v>
      </c>
    </row>
    <row r="1169" spans="1:39" x14ac:dyDescent="0.3">
      <c r="A1169" s="67">
        <v>43900</v>
      </c>
      <c r="B1169" s="26">
        <v>0.50238425925925922</v>
      </c>
      <c r="C1169" s="13">
        <v>1125</v>
      </c>
      <c r="D1169" s="13">
        <v>0.72799999999999998</v>
      </c>
      <c r="E1169" s="13">
        <v>11.06</v>
      </c>
      <c r="F1169" s="13">
        <v>7.93</v>
      </c>
      <c r="G1169" s="13">
        <v>9.8000000000000007</v>
      </c>
      <c r="K1169" s="91">
        <v>5475</v>
      </c>
      <c r="O1169" s="28" t="s">
        <v>321</v>
      </c>
      <c r="P1169" s="28">
        <v>77.2</v>
      </c>
      <c r="Q1169" s="28" t="s">
        <v>321</v>
      </c>
      <c r="R1169" s="28" t="s">
        <v>321</v>
      </c>
      <c r="S1169" s="28" t="s">
        <v>321</v>
      </c>
      <c r="T1169" s="28" t="s">
        <v>321</v>
      </c>
      <c r="U1169" s="28" t="s">
        <v>321</v>
      </c>
      <c r="V1169" s="28" t="s">
        <v>321</v>
      </c>
      <c r="W1169" s="28" t="s">
        <v>321</v>
      </c>
      <c r="X1169" s="28">
        <v>18.3</v>
      </c>
      <c r="Y1169" s="28" t="s">
        <v>321</v>
      </c>
      <c r="Z1169" s="37" t="s">
        <v>321</v>
      </c>
      <c r="AA1169" s="28" t="s">
        <v>321</v>
      </c>
      <c r="AB1169" s="28">
        <v>49.4</v>
      </c>
      <c r="AC1169" s="28" t="s">
        <v>321</v>
      </c>
      <c r="AD1169" s="28">
        <v>298</v>
      </c>
      <c r="AE1169" s="28" t="s">
        <v>321</v>
      </c>
      <c r="AF1169" s="28" t="s">
        <v>112</v>
      </c>
      <c r="AG1169" s="28">
        <v>281</v>
      </c>
      <c r="AH1169" s="28">
        <v>76600</v>
      </c>
      <c r="AI1169" s="28">
        <v>26000</v>
      </c>
      <c r="AJ1169" s="28">
        <v>3.9</v>
      </c>
      <c r="AK1169" s="28" t="s">
        <v>321</v>
      </c>
      <c r="AL1169" s="28" t="s">
        <v>321</v>
      </c>
      <c r="AM1169" s="28">
        <v>33.799999999999997</v>
      </c>
    </row>
    <row r="1170" spans="1:39" x14ac:dyDescent="0.3">
      <c r="A1170" s="67">
        <v>43902</v>
      </c>
      <c r="B1170" s="26">
        <v>0.45305555555555554</v>
      </c>
      <c r="C1170" s="13">
        <v>1136</v>
      </c>
      <c r="D1170" s="13">
        <v>0.74099999999999999</v>
      </c>
      <c r="E1170" s="13">
        <v>12.8</v>
      </c>
      <c r="F1170" s="13">
        <v>8.18</v>
      </c>
      <c r="G1170" s="13">
        <v>8.5</v>
      </c>
      <c r="K1170" s="91">
        <v>41</v>
      </c>
    </row>
    <row r="1171" spans="1:39" x14ac:dyDescent="0.3">
      <c r="A1171" s="67">
        <v>43914</v>
      </c>
      <c r="B1171" s="30">
        <v>0.43384259259259261</v>
      </c>
      <c r="C1171" s="13">
        <v>989</v>
      </c>
      <c r="D1171" s="13">
        <v>0.64349999999999996</v>
      </c>
      <c r="E1171" s="13">
        <v>14.4</v>
      </c>
      <c r="F1171" s="13">
        <v>7.85</v>
      </c>
      <c r="G1171" s="13">
        <v>6.4</v>
      </c>
      <c r="K1171" s="91">
        <v>110</v>
      </c>
    </row>
    <row r="1172" spans="1:39" x14ac:dyDescent="0.3">
      <c r="A1172" s="67">
        <v>43920</v>
      </c>
      <c r="B1172" s="26">
        <v>0.45100694444444445</v>
      </c>
      <c r="C1172" s="13">
        <v>857</v>
      </c>
      <c r="D1172" s="13">
        <v>0.55900000000000005</v>
      </c>
      <c r="E1172" s="13">
        <v>9.1199999999999992</v>
      </c>
      <c r="F1172" s="13">
        <v>8.02</v>
      </c>
      <c r="G1172" s="13">
        <v>9.5</v>
      </c>
      <c r="K1172" s="91">
        <v>6867</v>
      </c>
      <c r="L1172" s="31">
        <f>AVERAGE(K1168:K1172)</f>
        <v>2546.6</v>
      </c>
      <c r="M1172" s="38">
        <f>GEOMEAN(K1168:K1172)</f>
        <v>527.11793222997744</v>
      </c>
      <c r="N1172" s="55" t="s">
        <v>585</v>
      </c>
    </row>
    <row r="1173" spans="1:39" x14ac:dyDescent="0.3">
      <c r="A1173" s="67">
        <v>43922</v>
      </c>
      <c r="B1173" s="30">
        <v>0.40783564814814816</v>
      </c>
      <c r="C1173" s="13">
        <v>967</v>
      </c>
      <c r="D1173" s="13">
        <v>0.63049999999999995</v>
      </c>
      <c r="E1173" s="13">
        <v>11.16</v>
      </c>
      <c r="F1173" s="13">
        <v>8.06</v>
      </c>
      <c r="G1173" s="13">
        <v>7.9</v>
      </c>
      <c r="K1173" s="91">
        <v>1046</v>
      </c>
    </row>
    <row r="1174" spans="1:39" x14ac:dyDescent="0.3">
      <c r="A1174" s="67">
        <v>43928</v>
      </c>
      <c r="B1174" s="26">
        <v>0.48140046296296296</v>
      </c>
      <c r="C1174" s="13">
        <v>996</v>
      </c>
      <c r="D1174" s="13">
        <v>0.65</v>
      </c>
      <c r="E1174" s="13">
        <v>12.05</v>
      </c>
      <c r="F1174" s="13">
        <v>8.1199999999999992</v>
      </c>
      <c r="G1174" s="13">
        <v>15.4</v>
      </c>
      <c r="K1174" s="91">
        <v>199</v>
      </c>
    </row>
    <row r="1175" spans="1:39" x14ac:dyDescent="0.3">
      <c r="A1175" s="67">
        <v>43937</v>
      </c>
      <c r="B1175" s="30">
        <v>0.43814814814814818</v>
      </c>
      <c r="C1175" s="13">
        <v>1005</v>
      </c>
      <c r="D1175" s="13">
        <v>0.65</v>
      </c>
      <c r="E1175" s="13">
        <v>13.61</v>
      </c>
      <c r="F1175" s="13">
        <v>8</v>
      </c>
      <c r="G1175" s="13">
        <v>6.2</v>
      </c>
      <c r="K1175" s="91">
        <v>285</v>
      </c>
    </row>
    <row r="1176" spans="1:39" x14ac:dyDescent="0.3">
      <c r="A1176" s="67">
        <v>43943</v>
      </c>
      <c r="B1176" s="26">
        <v>0.45908564814814817</v>
      </c>
      <c r="C1176" s="13">
        <v>1068</v>
      </c>
      <c r="D1176" s="13">
        <v>0.69550000000000001</v>
      </c>
      <c r="E1176" s="13">
        <v>10.94</v>
      </c>
      <c r="F1176" s="13">
        <v>7.97</v>
      </c>
      <c r="G1176" s="13">
        <v>10.8</v>
      </c>
      <c r="K1176" s="91">
        <v>86</v>
      </c>
    </row>
    <row r="1177" spans="1:39" x14ac:dyDescent="0.3">
      <c r="A1177" s="67">
        <v>43948</v>
      </c>
      <c r="B1177" s="30">
        <v>0.42048611111111112</v>
      </c>
      <c r="C1177" s="13">
        <v>887</v>
      </c>
      <c r="D1177" s="13">
        <v>0.57850000000000001</v>
      </c>
      <c r="E1177" s="13">
        <v>10.41</v>
      </c>
      <c r="F1177" s="13">
        <v>8.01</v>
      </c>
      <c r="G1177" s="13">
        <v>11.4</v>
      </c>
      <c r="K1177" s="13">
        <v>295</v>
      </c>
      <c r="L1177" s="31">
        <f>AVERAGE(K1173:K1177)</f>
        <v>382.2</v>
      </c>
      <c r="M1177" s="38">
        <f>GEOMEAN(K1173:K1177)</f>
        <v>272.5900615067971</v>
      </c>
      <c r="N1177" s="55" t="s">
        <v>587</v>
      </c>
    </row>
    <row r="1178" spans="1:39" x14ac:dyDescent="0.3">
      <c r="A1178" s="41">
        <v>43962</v>
      </c>
      <c r="B1178" s="30">
        <v>0.43207175925925928</v>
      </c>
      <c r="C1178" s="13">
        <v>1049</v>
      </c>
      <c r="D1178" s="13">
        <v>0.6825</v>
      </c>
      <c r="E1178" s="13">
        <v>9.89</v>
      </c>
      <c r="F1178" s="13">
        <v>7.88</v>
      </c>
      <c r="G1178" s="13">
        <v>10.1</v>
      </c>
      <c r="K1178" s="91">
        <v>96</v>
      </c>
    </row>
    <row r="1179" spans="1:39" x14ac:dyDescent="0.3">
      <c r="A1179" s="41">
        <v>43964</v>
      </c>
      <c r="B1179" s="26">
        <v>0.46651620370370367</v>
      </c>
      <c r="C1179" s="13">
        <v>1008</v>
      </c>
      <c r="D1179" s="13">
        <v>0.65649999999999997</v>
      </c>
      <c r="E1179" s="13">
        <v>12.25</v>
      </c>
      <c r="F1179" s="13">
        <v>7.92</v>
      </c>
      <c r="G1179" s="13">
        <v>11.9</v>
      </c>
      <c r="K1179" s="91">
        <v>109</v>
      </c>
    </row>
    <row r="1180" spans="1:39" x14ac:dyDescent="0.3">
      <c r="A1180" s="41">
        <v>43971</v>
      </c>
      <c r="B1180" s="26">
        <v>0.40596064814814814</v>
      </c>
      <c r="C1180" s="13">
        <v>671</v>
      </c>
      <c r="D1180" s="13">
        <v>0.4355</v>
      </c>
      <c r="E1180" s="13">
        <v>8.9700000000000006</v>
      </c>
      <c r="F1180" s="13">
        <v>7.84</v>
      </c>
      <c r="G1180" s="13">
        <v>14.7</v>
      </c>
      <c r="K1180" s="91">
        <v>2187</v>
      </c>
    </row>
    <row r="1181" spans="1:39" x14ac:dyDescent="0.3">
      <c r="A1181" s="41">
        <v>43977</v>
      </c>
      <c r="B1181" s="26">
        <v>0.52708333333333335</v>
      </c>
      <c r="C1181" s="13">
        <v>879</v>
      </c>
      <c r="D1181" s="13">
        <v>0.57199999999999995</v>
      </c>
      <c r="E1181" s="13">
        <v>8.1300000000000008</v>
      </c>
      <c r="F1181" s="13">
        <v>7.83</v>
      </c>
      <c r="G1181" s="13">
        <v>21.3</v>
      </c>
      <c r="K1181" s="91">
        <v>801</v>
      </c>
    </row>
    <row r="1182" spans="1:39" x14ac:dyDescent="0.3">
      <c r="A1182" s="41">
        <v>43979</v>
      </c>
      <c r="B1182" s="26">
        <v>0.40864583333333332</v>
      </c>
      <c r="C1182" s="13">
        <v>230.4</v>
      </c>
      <c r="D1182" s="13">
        <v>0.14949999999999999</v>
      </c>
      <c r="E1182" s="13">
        <v>7.7</v>
      </c>
      <c r="F1182" s="13">
        <v>7.92</v>
      </c>
      <c r="G1182" s="13">
        <v>19.5</v>
      </c>
      <c r="K1182" s="56">
        <v>24192</v>
      </c>
      <c r="L1182" s="31">
        <f>AVERAGE(K1178:K1182)</f>
        <v>5477</v>
      </c>
      <c r="M1182" s="38">
        <f>GEOMEAN(K1178:K1182)</f>
        <v>849.9045627681287</v>
      </c>
      <c r="N1182" s="55" t="s">
        <v>588</v>
      </c>
    </row>
    <row r="1183" spans="1:39" x14ac:dyDescent="0.3">
      <c r="A1183" s="41">
        <v>43985</v>
      </c>
      <c r="B1183" s="30">
        <v>0.4487962962962963</v>
      </c>
      <c r="C1183" s="13">
        <v>1013</v>
      </c>
      <c r="D1183" s="13">
        <v>0.65649999999999997</v>
      </c>
      <c r="E1183" s="13">
        <v>6.59</v>
      </c>
      <c r="F1183" s="13">
        <v>7.88</v>
      </c>
      <c r="G1183" s="13">
        <v>20.9</v>
      </c>
      <c r="K1183" s="91">
        <v>650</v>
      </c>
    </row>
    <row r="1184" spans="1:39" x14ac:dyDescent="0.3">
      <c r="A1184" s="41">
        <v>43990</v>
      </c>
      <c r="B1184" s="26">
        <v>0.45613425925925927</v>
      </c>
      <c r="C1184" s="13">
        <v>1004</v>
      </c>
      <c r="D1184" s="13">
        <v>0.65</v>
      </c>
      <c r="E1184" s="13">
        <v>6.65</v>
      </c>
      <c r="F1184" s="13">
        <v>7.82</v>
      </c>
      <c r="G1184" s="13">
        <v>20.9</v>
      </c>
      <c r="K1184" s="91">
        <v>332</v>
      </c>
    </row>
    <row r="1185" spans="1:39" x14ac:dyDescent="0.3">
      <c r="A1185" s="41">
        <v>44000</v>
      </c>
      <c r="B1185" s="26">
        <v>0.45513888888888893</v>
      </c>
      <c r="C1185" s="13">
        <v>909</v>
      </c>
      <c r="D1185" s="13">
        <v>0.59150000000000003</v>
      </c>
      <c r="E1185" s="13">
        <v>8.08</v>
      </c>
      <c r="F1185" s="13">
        <v>8.24</v>
      </c>
      <c r="G1185" s="13">
        <v>19.899999999999999</v>
      </c>
      <c r="K1185" s="91">
        <v>3448</v>
      </c>
    </row>
    <row r="1186" spans="1:39" x14ac:dyDescent="0.3">
      <c r="A1186" s="41">
        <v>44004</v>
      </c>
      <c r="B1186" s="30">
        <v>0.42979166666666663</v>
      </c>
      <c r="C1186" s="13">
        <v>1014</v>
      </c>
      <c r="D1186" s="13">
        <v>0.65649999999999997</v>
      </c>
      <c r="E1186" s="13">
        <v>7.24</v>
      </c>
      <c r="F1186" s="13">
        <v>8.11</v>
      </c>
      <c r="G1186" s="13">
        <v>21.2</v>
      </c>
      <c r="K1186" s="91">
        <v>1918</v>
      </c>
    </row>
    <row r="1187" spans="1:39" x14ac:dyDescent="0.3">
      <c r="A1187" s="41">
        <v>44006</v>
      </c>
      <c r="B1187" s="30">
        <v>0.40475694444444449</v>
      </c>
      <c r="C1187" s="13">
        <v>431.1</v>
      </c>
      <c r="D1187" s="13">
        <v>0.2802</v>
      </c>
      <c r="E1187" s="13">
        <v>7.17</v>
      </c>
      <c r="F1187" s="13">
        <v>7.75</v>
      </c>
      <c r="G1187" s="13">
        <v>20.3</v>
      </c>
      <c r="K1187" s="91">
        <v>7701</v>
      </c>
      <c r="L1187" s="31">
        <f>AVERAGE(K1183:K1187)</f>
        <v>2809.8</v>
      </c>
      <c r="M1187" s="38">
        <f>GEOMEAN(K1183:K1187)</f>
        <v>1615.1128957689964</v>
      </c>
      <c r="N1187" s="55" t="s">
        <v>589</v>
      </c>
    </row>
    <row r="1188" spans="1:39" x14ac:dyDescent="0.3">
      <c r="A1188" s="41">
        <v>44013</v>
      </c>
      <c r="B1188" s="30">
        <v>0.4397800925925926</v>
      </c>
      <c r="C1188" s="13">
        <v>555</v>
      </c>
      <c r="D1188" s="13">
        <v>0.35749999999999998</v>
      </c>
      <c r="E1188" s="13">
        <v>6.54</v>
      </c>
      <c r="F1188" s="13">
        <v>7.87</v>
      </c>
      <c r="G1188" s="13">
        <v>22.6</v>
      </c>
      <c r="K1188" s="91">
        <v>341</v>
      </c>
    </row>
    <row r="1189" spans="1:39" x14ac:dyDescent="0.3">
      <c r="A1189" s="41">
        <v>44021</v>
      </c>
      <c r="B1189" s="30">
        <v>0.43153935185185183</v>
      </c>
      <c r="C1189" s="13">
        <v>645</v>
      </c>
      <c r="D1189" s="13">
        <v>0.41599999999999998</v>
      </c>
      <c r="E1189" s="13">
        <v>4.75</v>
      </c>
      <c r="F1189" s="13">
        <v>7.91</v>
      </c>
      <c r="G1189" s="13">
        <v>24.5</v>
      </c>
      <c r="K1189" s="91">
        <v>2105</v>
      </c>
    </row>
    <row r="1190" spans="1:39" x14ac:dyDescent="0.3">
      <c r="A1190" s="41">
        <v>44027</v>
      </c>
      <c r="B1190" s="26">
        <v>0.47249999999999998</v>
      </c>
      <c r="C1190" s="13">
        <v>761</v>
      </c>
      <c r="D1190" s="13">
        <v>0.49399999999999999</v>
      </c>
      <c r="E1190" s="13">
        <v>6.23</v>
      </c>
      <c r="F1190" s="13">
        <v>7.98</v>
      </c>
      <c r="G1190" s="13">
        <v>23</v>
      </c>
      <c r="K1190" s="91">
        <v>295</v>
      </c>
      <c r="O1190" s="28" t="s">
        <v>321</v>
      </c>
      <c r="P1190" s="28">
        <v>67.5</v>
      </c>
      <c r="Q1190" s="28" t="s">
        <v>321</v>
      </c>
      <c r="R1190" s="28" t="s">
        <v>321</v>
      </c>
      <c r="S1190" s="28" t="s">
        <v>321</v>
      </c>
      <c r="T1190" s="28" t="s">
        <v>321</v>
      </c>
      <c r="U1190" s="28" t="s">
        <v>321</v>
      </c>
      <c r="V1190" s="28" t="s">
        <v>321</v>
      </c>
      <c r="W1190" s="28" t="s">
        <v>321</v>
      </c>
      <c r="X1190" s="28">
        <v>76.900000000000006</v>
      </c>
      <c r="Y1190" s="28" t="s">
        <v>321</v>
      </c>
      <c r="Z1190" s="28">
        <v>0.52</v>
      </c>
      <c r="AA1190" s="28" t="s">
        <v>321</v>
      </c>
      <c r="AB1190" s="28">
        <v>49.6</v>
      </c>
      <c r="AC1190" s="28" t="s">
        <v>321</v>
      </c>
      <c r="AD1190" s="28">
        <v>256</v>
      </c>
      <c r="AE1190" s="28" t="s">
        <v>321</v>
      </c>
      <c r="AG1190" s="13">
        <v>262</v>
      </c>
      <c r="AH1190" s="28">
        <v>71500</v>
      </c>
      <c r="AI1190" s="28">
        <v>18800</v>
      </c>
      <c r="AJ1190" s="28">
        <v>4.0999999999999996</v>
      </c>
      <c r="AK1190" s="28" t="s">
        <v>321</v>
      </c>
      <c r="AL1190" s="28" t="s">
        <v>321</v>
      </c>
      <c r="AM1190" s="28">
        <v>38.9</v>
      </c>
    </row>
    <row r="1191" spans="1:39" x14ac:dyDescent="0.3">
      <c r="A1191" s="41">
        <v>44033</v>
      </c>
      <c r="B1191" s="30">
        <v>0.43940972222222219</v>
      </c>
      <c r="C1191" s="13">
        <v>605</v>
      </c>
      <c r="D1191" s="13">
        <v>0.39650000000000002</v>
      </c>
      <c r="E1191" s="13">
        <v>6.19</v>
      </c>
      <c r="F1191" s="13">
        <v>7.97</v>
      </c>
      <c r="G1191" s="13">
        <v>23.6</v>
      </c>
      <c r="K1191" s="91">
        <v>836</v>
      </c>
    </row>
    <row r="1192" spans="1:39" x14ac:dyDescent="0.3">
      <c r="A1192" s="41">
        <v>44039</v>
      </c>
      <c r="B1192" s="30">
        <v>0.44309027777777782</v>
      </c>
      <c r="C1192" s="13">
        <v>845</v>
      </c>
      <c r="D1192" s="13">
        <v>0.55249999999999999</v>
      </c>
      <c r="E1192" s="13">
        <v>6.19</v>
      </c>
      <c r="F1192" s="13">
        <v>8.1999999999999993</v>
      </c>
      <c r="G1192" s="13">
        <v>25.5</v>
      </c>
      <c r="K1192" s="91">
        <v>364</v>
      </c>
      <c r="L1192" s="31">
        <f>AVERAGE(K1188:K1192)</f>
        <v>788.2</v>
      </c>
      <c r="M1192" s="38">
        <f>GEOMEAN(K1188:K1192)</f>
        <v>577.86611800460889</v>
      </c>
      <c r="N1192" s="55" t="s">
        <v>590</v>
      </c>
    </row>
    <row r="1193" spans="1:39" x14ac:dyDescent="0.3">
      <c r="A1193" s="41">
        <v>44046</v>
      </c>
      <c r="B1193" s="26">
        <v>0.45005787037037037</v>
      </c>
      <c r="C1193" s="13">
        <v>601</v>
      </c>
      <c r="D1193" s="13">
        <v>0.39</v>
      </c>
      <c r="E1193" s="13">
        <v>7.99</v>
      </c>
      <c r="F1193" s="13">
        <v>8.26</v>
      </c>
      <c r="G1193" s="13">
        <v>21.9</v>
      </c>
      <c r="K1193" s="91">
        <v>384</v>
      </c>
    </row>
    <row r="1194" spans="1:39" x14ac:dyDescent="0.3">
      <c r="A1194" s="41">
        <v>44049</v>
      </c>
      <c r="B1194" s="30">
        <v>0.44363425925925926</v>
      </c>
      <c r="C1194" s="13">
        <v>741</v>
      </c>
      <c r="D1194" s="13">
        <v>0.48099999999999998</v>
      </c>
      <c r="E1194" s="13">
        <v>6.94</v>
      </c>
      <c r="F1194" s="13">
        <v>8.24</v>
      </c>
      <c r="G1194" s="13">
        <v>20</v>
      </c>
      <c r="K1194" s="91">
        <v>288</v>
      </c>
    </row>
    <row r="1195" spans="1:39" x14ac:dyDescent="0.3">
      <c r="A1195" s="41">
        <v>44055</v>
      </c>
      <c r="B1195" s="26">
        <v>0.45581018518518518</v>
      </c>
      <c r="C1195" s="13">
        <v>633</v>
      </c>
      <c r="D1195" s="13">
        <v>0.40949999999999998</v>
      </c>
      <c r="E1195" s="13">
        <v>7.34</v>
      </c>
      <c r="F1195" s="13">
        <v>8.09</v>
      </c>
      <c r="G1195" s="13">
        <v>22.2</v>
      </c>
      <c r="K1195" s="91">
        <v>2046</v>
      </c>
    </row>
    <row r="1196" spans="1:39" x14ac:dyDescent="0.3">
      <c r="A1196" s="41">
        <v>44060</v>
      </c>
      <c r="B1196" s="30">
        <v>0.43174768518518519</v>
      </c>
      <c r="C1196" s="13">
        <v>955</v>
      </c>
      <c r="D1196" s="13">
        <v>0.624</v>
      </c>
      <c r="E1196" s="13">
        <v>7.04</v>
      </c>
      <c r="F1196" s="13">
        <v>8.18</v>
      </c>
      <c r="G1196" s="13">
        <v>22.2</v>
      </c>
      <c r="K1196" s="91">
        <v>350</v>
      </c>
    </row>
    <row r="1197" spans="1:39" x14ac:dyDescent="0.3">
      <c r="A1197" s="41">
        <v>44069</v>
      </c>
      <c r="B1197" s="30">
        <v>0.43121527777777779</v>
      </c>
      <c r="C1197" s="13">
        <v>939</v>
      </c>
      <c r="D1197" s="13">
        <v>0.61099999999999999</v>
      </c>
      <c r="E1197" s="13">
        <v>7.29</v>
      </c>
      <c r="F1197" s="13">
        <v>8.0299999999999994</v>
      </c>
      <c r="G1197" s="13">
        <v>24.1</v>
      </c>
      <c r="K1197" s="91">
        <v>121</v>
      </c>
      <c r="L1197" s="31">
        <f>AVERAGE(K1193:K1197)</f>
        <v>637.79999999999995</v>
      </c>
      <c r="M1197" s="38">
        <f>GEOMEAN(K1193:K1197)</f>
        <v>394.72674309174005</v>
      </c>
      <c r="N1197" s="55" t="s">
        <v>591</v>
      </c>
    </row>
    <row r="1198" spans="1:39" x14ac:dyDescent="0.3">
      <c r="A1198" s="41">
        <v>44076</v>
      </c>
      <c r="B1198" s="30">
        <v>0.43888888888888888</v>
      </c>
      <c r="C1198" s="13">
        <v>674</v>
      </c>
      <c r="D1198" s="13">
        <v>0.4355</v>
      </c>
      <c r="E1198" s="13">
        <v>2.58</v>
      </c>
      <c r="F1198" s="13">
        <v>7.76</v>
      </c>
      <c r="G1198" s="13">
        <v>22.6</v>
      </c>
      <c r="K1198" s="56">
        <v>24192</v>
      </c>
    </row>
    <row r="1199" spans="1:39" x14ac:dyDescent="0.3">
      <c r="A1199" s="41">
        <v>44084</v>
      </c>
      <c r="B1199" s="26">
        <v>0.46884259259259259</v>
      </c>
      <c r="C1199" s="13">
        <v>999</v>
      </c>
      <c r="D1199" s="13">
        <v>0.65</v>
      </c>
      <c r="E1199" s="13">
        <v>6.24</v>
      </c>
      <c r="F1199" s="13">
        <v>7.81</v>
      </c>
      <c r="G1199" s="13">
        <v>22.1</v>
      </c>
      <c r="K1199" s="13">
        <v>134</v>
      </c>
    </row>
    <row r="1200" spans="1:39" x14ac:dyDescent="0.3">
      <c r="A1200" s="41">
        <v>44088</v>
      </c>
      <c r="B1200" s="30">
        <v>0.44260416666666669</v>
      </c>
      <c r="C1200" s="13">
        <v>1028</v>
      </c>
      <c r="D1200" s="13">
        <v>0.66949999999999998</v>
      </c>
      <c r="E1200" s="13">
        <v>8.11</v>
      </c>
      <c r="F1200" s="13">
        <v>8.16</v>
      </c>
      <c r="G1200" s="13">
        <v>20.3</v>
      </c>
      <c r="K1200" s="13">
        <v>426</v>
      </c>
    </row>
    <row r="1201" spans="1:39" x14ac:dyDescent="0.3">
      <c r="A1201" s="41">
        <v>44096</v>
      </c>
      <c r="B1201" s="30">
        <v>0.44521990740740741</v>
      </c>
      <c r="C1201" s="13">
        <v>1052</v>
      </c>
      <c r="D1201" s="13">
        <v>0.6825</v>
      </c>
      <c r="E1201" s="13">
        <v>9.3000000000000007</v>
      </c>
      <c r="F1201" s="13">
        <v>8.09</v>
      </c>
      <c r="G1201" s="13">
        <v>14.8</v>
      </c>
      <c r="K1201" s="13">
        <v>110</v>
      </c>
    </row>
    <row r="1202" spans="1:39" x14ac:dyDescent="0.3">
      <c r="A1202" s="41">
        <v>44104</v>
      </c>
      <c r="B1202" s="30">
        <v>0.49187500000000001</v>
      </c>
      <c r="C1202" s="13">
        <v>1049</v>
      </c>
      <c r="D1202" s="13">
        <v>0.6825</v>
      </c>
      <c r="E1202" s="13">
        <v>9.7200000000000006</v>
      </c>
      <c r="F1202" s="13">
        <v>8.09</v>
      </c>
      <c r="G1202" s="13">
        <v>14.100000000000001</v>
      </c>
      <c r="K1202" s="13">
        <v>74</v>
      </c>
      <c r="L1202" s="31">
        <f>AVERAGE(K1198:K1202)</f>
        <v>4987.2</v>
      </c>
      <c r="M1202" s="38">
        <f>GEOMEAN(K1198:K1202)</f>
        <v>407.53237478048709</v>
      </c>
      <c r="N1202" s="55" t="s">
        <v>592</v>
      </c>
    </row>
    <row r="1203" spans="1:39" x14ac:dyDescent="0.3">
      <c r="A1203" s="41">
        <v>44105</v>
      </c>
      <c r="B1203" s="30">
        <v>0.46011574074074074</v>
      </c>
      <c r="C1203" s="13">
        <v>1032</v>
      </c>
      <c r="D1203" s="13">
        <v>0.66949999999999998</v>
      </c>
      <c r="E1203" s="13">
        <v>12.88</v>
      </c>
      <c r="F1203" s="13">
        <v>8</v>
      </c>
      <c r="G1203" s="13">
        <v>12.799999999999999</v>
      </c>
      <c r="K1203" s="13">
        <v>146</v>
      </c>
    </row>
    <row r="1204" spans="1:39" x14ac:dyDescent="0.3">
      <c r="A1204" s="41">
        <v>44117</v>
      </c>
      <c r="B1204" s="30">
        <v>0.42861111111111111</v>
      </c>
      <c r="C1204" s="13">
        <v>1061</v>
      </c>
      <c r="D1204" s="13">
        <v>0.68899999999999995</v>
      </c>
      <c r="E1204" s="13">
        <v>4.75</v>
      </c>
      <c r="F1204" s="13">
        <v>7.77</v>
      </c>
      <c r="G1204" s="13">
        <v>13.699999999999998</v>
      </c>
      <c r="K1204" s="13">
        <v>576</v>
      </c>
    </row>
    <row r="1205" spans="1:39" x14ac:dyDescent="0.3">
      <c r="A1205" s="41">
        <v>44118</v>
      </c>
      <c r="B1205" s="30">
        <v>0.43935185185185183</v>
      </c>
      <c r="C1205" s="13">
        <v>1038</v>
      </c>
      <c r="D1205" s="13">
        <v>0.67600000000000005</v>
      </c>
      <c r="E1205" s="13">
        <v>5.08</v>
      </c>
      <c r="F1205" s="13">
        <v>7.83</v>
      </c>
      <c r="G1205" s="13">
        <v>13.099999999999998</v>
      </c>
      <c r="K1205" s="13">
        <v>122</v>
      </c>
    </row>
    <row r="1206" spans="1:39" x14ac:dyDescent="0.3">
      <c r="A1206" s="41">
        <v>44124</v>
      </c>
      <c r="B1206" s="30">
        <v>0.45618055555555559</v>
      </c>
      <c r="C1206" s="13">
        <v>263.89999999999998</v>
      </c>
      <c r="D1206" s="13">
        <v>0.1716</v>
      </c>
      <c r="E1206" s="13">
        <v>9.76</v>
      </c>
      <c r="F1206" s="13">
        <v>8.0399999999999991</v>
      </c>
      <c r="G1206" s="13">
        <v>10.499999999999998</v>
      </c>
      <c r="K1206" s="13">
        <v>9208</v>
      </c>
      <c r="O1206" s="28" t="s">
        <v>321</v>
      </c>
      <c r="P1206" s="28">
        <v>24.4</v>
      </c>
      <c r="Q1206" s="28" t="s">
        <v>321</v>
      </c>
      <c r="R1206" s="28" t="s">
        <v>321</v>
      </c>
      <c r="S1206" s="28" t="s">
        <v>321</v>
      </c>
      <c r="T1206" s="28" t="s">
        <v>321</v>
      </c>
      <c r="U1206" s="28" t="s">
        <v>321</v>
      </c>
      <c r="V1206" s="28" t="s">
        <v>321</v>
      </c>
      <c r="W1206" s="28" t="s">
        <v>321</v>
      </c>
      <c r="X1206" s="28">
        <v>25.1</v>
      </c>
      <c r="Y1206" s="28" t="s">
        <v>321</v>
      </c>
      <c r="Z1206" s="28" t="s">
        <v>321</v>
      </c>
      <c r="AA1206" s="28" t="s">
        <v>321</v>
      </c>
      <c r="AB1206" s="28">
        <v>20.5</v>
      </c>
      <c r="AC1206" s="28" t="s">
        <v>321</v>
      </c>
      <c r="AD1206" s="28">
        <v>76.3</v>
      </c>
      <c r="AE1206" s="28" t="s">
        <v>321</v>
      </c>
      <c r="AG1206" s="13">
        <v>275</v>
      </c>
      <c r="AH1206" s="28">
        <v>22500</v>
      </c>
      <c r="AI1206" s="28">
        <v>4870</v>
      </c>
      <c r="AJ1206" s="28" t="s">
        <v>321</v>
      </c>
      <c r="AK1206" s="28" t="s">
        <v>321</v>
      </c>
      <c r="AL1206" s="28" t="s">
        <v>321</v>
      </c>
      <c r="AM1206" s="28">
        <v>15.1</v>
      </c>
    </row>
    <row r="1207" spans="1:39" x14ac:dyDescent="0.3">
      <c r="A1207" s="41">
        <v>44132</v>
      </c>
      <c r="B1207" s="26">
        <v>0.46446759259259257</v>
      </c>
      <c r="C1207" s="13">
        <v>761</v>
      </c>
      <c r="D1207" s="13">
        <v>0.49399999999999999</v>
      </c>
      <c r="E1207" s="13">
        <v>11.72</v>
      </c>
      <c r="F1207" s="13">
        <v>7.83</v>
      </c>
      <c r="G1207" s="13">
        <v>10.399999999999999</v>
      </c>
      <c r="K1207" s="13">
        <v>183</v>
      </c>
      <c r="L1207" s="31">
        <f>AVERAGE(K1203:K1207)</f>
        <v>2047</v>
      </c>
      <c r="M1207" s="38">
        <f>GEOMEAN(K1203:K1207)</f>
        <v>444.17111666342254</v>
      </c>
      <c r="N1207" s="55" t="s">
        <v>594</v>
      </c>
    </row>
    <row r="1208" spans="1:39" x14ac:dyDescent="0.3">
      <c r="A1208" s="41">
        <v>44137</v>
      </c>
      <c r="B1208" s="26">
        <v>0.46872685185185187</v>
      </c>
      <c r="C1208" s="13">
        <v>787</v>
      </c>
      <c r="D1208" s="13">
        <v>0.51160000000000005</v>
      </c>
      <c r="E1208" s="13">
        <v>12.72</v>
      </c>
      <c r="F1208" s="13">
        <v>8.1300000000000008</v>
      </c>
      <c r="G1208" s="13">
        <v>5.4999999999999991</v>
      </c>
      <c r="K1208" s="13">
        <v>373</v>
      </c>
    </row>
    <row r="1209" spans="1:39" x14ac:dyDescent="0.3">
      <c r="A1209" s="41">
        <v>44146</v>
      </c>
      <c r="B1209" s="26">
        <v>0.46942129629629631</v>
      </c>
      <c r="C1209" s="13">
        <v>876</v>
      </c>
      <c r="D1209" s="13">
        <v>0.57199999999999995</v>
      </c>
      <c r="E1209" s="13">
        <v>7.9</v>
      </c>
      <c r="F1209" s="13">
        <v>7.88</v>
      </c>
      <c r="G1209" s="13">
        <v>13.8</v>
      </c>
      <c r="K1209" s="56">
        <v>24192</v>
      </c>
    </row>
    <row r="1210" spans="1:39" x14ac:dyDescent="0.3">
      <c r="A1210" s="41">
        <v>44151</v>
      </c>
      <c r="B1210" s="30">
        <v>0.44468749999999996</v>
      </c>
      <c r="C1210" s="13">
        <v>404.7</v>
      </c>
      <c r="D1210" s="13">
        <v>0.26329999999999998</v>
      </c>
      <c r="E1210" s="13">
        <v>11.9</v>
      </c>
      <c r="F1210" s="13">
        <v>8.0500000000000007</v>
      </c>
      <c r="G1210" s="13">
        <v>6.8000000000000007</v>
      </c>
      <c r="K1210" s="13">
        <v>2613</v>
      </c>
    </row>
    <row r="1211" spans="1:39" x14ac:dyDescent="0.3">
      <c r="A1211" s="41">
        <v>44152</v>
      </c>
      <c r="B1211" s="30">
        <v>0.45643518518518517</v>
      </c>
      <c r="C1211" s="13">
        <v>576</v>
      </c>
      <c r="D1211" s="13">
        <v>0.37440000000000001</v>
      </c>
      <c r="E1211" s="13">
        <v>13.33</v>
      </c>
      <c r="F1211" s="13">
        <v>7.76</v>
      </c>
      <c r="G1211" s="13">
        <v>5.9999999999999982</v>
      </c>
      <c r="K1211" s="13">
        <v>591</v>
      </c>
    </row>
    <row r="1212" spans="1:39" x14ac:dyDescent="0.3">
      <c r="A1212" s="41">
        <v>44159</v>
      </c>
      <c r="B1212" s="30">
        <v>0.44587962962962963</v>
      </c>
      <c r="C1212" s="13">
        <v>624</v>
      </c>
      <c r="D1212" s="13">
        <v>0.40560000000000002</v>
      </c>
      <c r="E1212" s="13">
        <v>12.36</v>
      </c>
      <c r="F1212" s="13">
        <v>7.86</v>
      </c>
      <c r="G1212" s="13">
        <v>7.0000000000000009</v>
      </c>
      <c r="K1212" s="13">
        <v>571</v>
      </c>
      <c r="L1212" s="31">
        <f>AVERAGE(K1208:K1212)</f>
        <v>5668</v>
      </c>
      <c r="M1212" s="38">
        <f>GEOMEAN(K1208:K1212)</f>
        <v>1514.0796449198724</v>
      </c>
      <c r="N1212" s="55" t="s">
        <v>595</v>
      </c>
    </row>
    <row r="1213" spans="1:39" x14ac:dyDescent="0.3">
      <c r="A1213" s="41">
        <v>44166</v>
      </c>
      <c r="B1213" s="26">
        <v>0.45501157407407411</v>
      </c>
      <c r="C1213" s="13">
        <v>897</v>
      </c>
      <c r="D1213" s="13">
        <v>0.58499999999999996</v>
      </c>
      <c r="E1213" s="13">
        <v>14.67</v>
      </c>
      <c r="F1213" s="13">
        <v>6.92</v>
      </c>
      <c r="G1213" s="13">
        <v>3.1999999999999988</v>
      </c>
      <c r="K1213" s="13">
        <v>262</v>
      </c>
    </row>
    <row r="1214" spans="1:39" x14ac:dyDescent="0.3">
      <c r="A1214" s="41">
        <v>44174</v>
      </c>
      <c r="B1214" s="30">
        <v>0.44253472222222223</v>
      </c>
      <c r="C1214" s="13">
        <v>1007</v>
      </c>
      <c r="D1214" s="13">
        <v>0.65649999999999997</v>
      </c>
      <c r="E1214" s="13">
        <v>16.2</v>
      </c>
      <c r="F1214" s="13">
        <v>7.62</v>
      </c>
      <c r="G1214" s="13">
        <v>3.2999999999999985</v>
      </c>
      <c r="K1214" s="13">
        <v>278</v>
      </c>
    </row>
    <row r="1215" spans="1:39" x14ac:dyDescent="0.3">
      <c r="A1215" s="41">
        <v>44179</v>
      </c>
      <c r="B1215" s="30">
        <v>0.43497685185185181</v>
      </c>
      <c r="C1215" s="13">
        <v>778</v>
      </c>
      <c r="D1215" s="13">
        <v>0.50570000000000004</v>
      </c>
      <c r="E1215" s="13">
        <v>11.11</v>
      </c>
      <c r="F1215" s="13">
        <v>8.0399999999999991</v>
      </c>
      <c r="G1215" s="13">
        <v>4.7</v>
      </c>
      <c r="K1215" s="13">
        <v>213</v>
      </c>
    </row>
    <row r="1216" spans="1:39" x14ac:dyDescent="0.3">
      <c r="A1216" s="41">
        <v>44181</v>
      </c>
      <c r="B1216" s="30">
        <v>0.43689814814814815</v>
      </c>
      <c r="C1216" s="13">
        <v>1301</v>
      </c>
      <c r="D1216" s="13">
        <v>0.84499999999999997</v>
      </c>
      <c r="E1216" s="13">
        <v>15.35</v>
      </c>
      <c r="F1216" s="13">
        <v>7.56</v>
      </c>
      <c r="G1216" s="13">
        <v>1.6000000000000014</v>
      </c>
      <c r="K1216" s="13">
        <v>173</v>
      </c>
    </row>
    <row r="1217" spans="1:39" x14ac:dyDescent="0.3">
      <c r="A1217" s="41">
        <v>44194</v>
      </c>
      <c r="B1217" s="26">
        <v>0.45238425925925929</v>
      </c>
      <c r="C1217" s="13">
        <v>1023</v>
      </c>
      <c r="D1217" s="13">
        <v>0.66300000000000003</v>
      </c>
      <c r="E1217" s="13">
        <v>16.53</v>
      </c>
      <c r="F1217" s="13">
        <v>8.1199999999999992</v>
      </c>
      <c r="G1217" s="13">
        <v>0.19999999999999968</v>
      </c>
      <c r="K1217" s="13">
        <v>335</v>
      </c>
      <c r="L1217" s="31">
        <f>AVERAGE(K1213:K1217)</f>
        <v>252.2</v>
      </c>
      <c r="M1217" s="38">
        <f>GEOMEAN(K1213:K1217)</f>
        <v>245.90271294966294</v>
      </c>
      <c r="N1217" s="55" t="s">
        <v>596</v>
      </c>
    </row>
    <row r="1218" spans="1:39" x14ac:dyDescent="0.3">
      <c r="A1218" s="41">
        <v>44202</v>
      </c>
      <c r="B1218" s="30">
        <v>0.42174768518518518</v>
      </c>
      <c r="C1218" s="13">
        <v>666</v>
      </c>
      <c r="D1218" s="13">
        <v>0.43290000000000001</v>
      </c>
      <c r="E1218" s="13">
        <v>14.07</v>
      </c>
      <c r="F1218" s="13">
        <v>8.2799999999999994</v>
      </c>
      <c r="G1218" s="13">
        <v>2.9999999999999991</v>
      </c>
      <c r="K1218" s="13">
        <v>301</v>
      </c>
    </row>
    <row r="1219" spans="1:39" x14ac:dyDescent="0.3">
      <c r="A1219" s="41">
        <v>44208</v>
      </c>
      <c r="B1219" s="26">
        <v>0.46445601851851853</v>
      </c>
      <c r="C1219" s="13">
        <v>1149</v>
      </c>
      <c r="D1219" s="13">
        <v>0.74750000000000005</v>
      </c>
      <c r="E1219" s="13">
        <v>16.89</v>
      </c>
      <c r="F1219" s="13">
        <v>8.19</v>
      </c>
      <c r="G1219" s="13">
        <v>0.59999999999999909</v>
      </c>
      <c r="K1219" s="13">
        <v>259</v>
      </c>
    </row>
    <row r="1220" spans="1:39" x14ac:dyDescent="0.3">
      <c r="A1220" s="41">
        <v>44215</v>
      </c>
      <c r="B1220" s="30">
        <v>0.43660879629629629</v>
      </c>
      <c r="C1220" s="13">
        <v>1291</v>
      </c>
      <c r="D1220" s="13">
        <v>0.83850000000000002</v>
      </c>
      <c r="E1220" s="13">
        <v>14.04</v>
      </c>
      <c r="F1220" s="13">
        <v>8.2100000000000009</v>
      </c>
      <c r="G1220" s="13">
        <v>0.89999999999999858</v>
      </c>
      <c r="K1220" s="13">
        <v>216</v>
      </c>
    </row>
    <row r="1221" spans="1:39" x14ac:dyDescent="0.3">
      <c r="A1221" s="41">
        <v>44217</v>
      </c>
      <c r="B1221" s="30">
        <v>0.42780092592592595</v>
      </c>
      <c r="C1221" s="13">
        <v>1487</v>
      </c>
      <c r="D1221" s="13">
        <v>0.96850000000000003</v>
      </c>
      <c r="E1221" s="13">
        <v>14.72</v>
      </c>
      <c r="F1221" s="13">
        <v>8.19</v>
      </c>
      <c r="G1221" s="13">
        <v>1.3000000000000018</v>
      </c>
      <c r="K1221" s="13">
        <v>631</v>
      </c>
    </row>
    <row r="1222" spans="1:39" x14ac:dyDescent="0.3">
      <c r="A1222" s="41">
        <v>44223</v>
      </c>
      <c r="B1222" s="26">
        <v>0.45938657407407407</v>
      </c>
      <c r="C1222" s="13">
        <v>2858</v>
      </c>
      <c r="D1222" s="13">
        <v>1.859</v>
      </c>
      <c r="E1222" s="13">
        <v>14.52</v>
      </c>
      <c r="F1222" s="13">
        <v>8.14</v>
      </c>
      <c r="G1222" s="13">
        <v>0.89999999999999858</v>
      </c>
      <c r="K1222" s="13">
        <v>359</v>
      </c>
      <c r="L1222" s="31">
        <f>AVERAGE(K1218:K1222)</f>
        <v>353.2</v>
      </c>
      <c r="M1222" s="38">
        <f>GEOMEAN(K1218:K1222)</f>
        <v>328.31351721818095</v>
      </c>
      <c r="N1222" s="55" t="s">
        <v>600</v>
      </c>
    </row>
    <row r="1223" spans="1:39" x14ac:dyDescent="0.3">
      <c r="A1223" s="41">
        <v>44235</v>
      </c>
      <c r="B1223" s="49"/>
      <c r="C1223" s="13" t="s">
        <v>421</v>
      </c>
    </row>
    <row r="1224" spans="1:39" x14ac:dyDescent="0.3">
      <c r="A1224" s="41">
        <v>44236</v>
      </c>
      <c r="B1224" s="26">
        <v>0.48850694444444448</v>
      </c>
      <c r="C1224" s="13">
        <v>1896</v>
      </c>
      <c r="D1224" s="13">
        <v>1.2350000000000001</v>
      </c>
      <c r="E1224" s="13">
        <v>15.84</v>
      </c>
      <c r="F1224" s="13">
        <v>7.92</v>
      </c>
      <c r="G1224" s="13">
        <v>-9.9999999999999839E-2</v>
      </c>
      <c r="K1224" s="13">
        <v>538</v>
      </c>
    </row>
    <row r="1225" spans="1:39" x14ac:dyDescent="0.3">
      <c r="A1225" s="41">
        <v>44237</v>
      </c>
      <c r="B1225" s="49"/>
      <c r="C1225" s="13" t="s">
        <v>421</v>
      </c>
    </row>
    <row r="1226" spans="1:39" x14ac:dyDescent="0.3">
      <c r="A1226" s="41">
        <v>44249</v>
      </c>
      <c r="C1226" s="13" t="s">
        <v>421</v>
      </c>
    </row>
    <row r="1227" spans="1:39" x14ac:dyDescent="0.3">
      <c r="A1227" s="41">
        <v>44251</v>
      </c>
      <c r="B1227" s="26">
        <v>0.46174768518518516</v>
      </c>
      <c r="C1227" s="13">
        <v>2345</v>
      </c>
      <c r="D1227" s="13">
        <v>1.5275000000000001</v>
      </c>
      <c r="E1227" s="13">
        <v>17.29</v>
      </c>
      <c r="F1227" s="13">
        <v>7.76</v>
      </c>
      <c r="G1227" s="13">
        <v>2.5</v>
      </c>
      <c r="K1227" s="13">
        <v>594</v>
      </c>
      <c r="L1227" s="31">
        <f>AVERAGE(K1223:K1227)</f>
        <v>566</v>
      </c>
      <c r="M1227" s="38">
        <f>GEOMEAN(K1223:K1227)</f>
        <v>565.30699624186502</v>
      </c>
      <c r="N1227" s="55" t="s">
        <v>606</v>
      </c>
    </row>
    <row r="1228" spans="1:39" x14ac:dyDescent="0.3">
      <c r="A1228" s="41">
        <v>44259</v>
      </c>
      <c r="B1228" s="30">
        <v>0.44662037037037039</v>
      </c>
      <c r="C1228" s="13">
        <v>1616</v>
      </c>
      <c r="D1228" s="13">
        <v>1.0529999999999999</v>
      </c>
      <c r="E1228" s="13">
        <v>12.93</v>
      </c>
      <c r="F1228" s="13">
        <v>7.95</v>
      </c>
      <c r="G1228" s="13">
        <v>5.8999999999999986</v>
      </c>
      <c r="K1228" s="13">
        <v>789</v>
      </c>
    </row>
    <row r="1229" spans="1:39" x14ac:dyDescent="0.3">
      <c r="A1229" s="41">
        <v>44264</v>
      </c>
      <c r="B1229" s="30">
        <v>0.45192129629629635</v>
      </c>
      <c r="C1229" s="13">
        <v>1464</v>
      </c>
      <c r="D1229" s="13">
        <v>0.94899999999999995</v>
      </c>
      <c r="E1229" s="13">
        <v>15.77</v>
      </c>
      <c r="F1229" s="13">
        <v>8.2100000000000009</v>
      </c>
      <c r="G1229" s="13">
        <v>8.1</v>
      </c>
      <c r="K1229" s="13">
        <v>31</v>
      </c>
      <c r="O1229" s="28" t="s">
        <v>321</v>
      </c>
      <c r="P1229" s="28">
        <v>73.2</v>
      </c>
      <c r="Q1229" s="28" t="s">
        <v>321</v>
      </c>
      <c r="R1229" s="28" t="s">
        <v>321</v>
      </c>
      <c r="S1229" s="28" t="s">
        <v>321</v>
      </c>
      <c r="T1229" s="28" t="s">
        <v>321</v>
      </c>
      <c r="U1229" s="28" t="s">
        <v>321</v>
      </c>
      <c r="V1229" s="28" t="s">
        <v>321</v>
      </c>
      <c r="W1229" s="28" t="s">
        <v>321</v>
      </c>
      <c r="X1229" s="28" t="s">
        <v>522</v>
      </c>
      <c r="Y1229" s="28" t="s">
        <v>522</v>
      </c>
      <c r="Z1229" s="28" t="s">
        <v>522</v>
      </c>
      <c r="AA1229" s="28" t="s">
        <v>522</v>
      </c>
      <c r="AB1229" s="28" t="s">
        <v>522</v>
      </c>
      <c r="AC1229" s="28" t="s">
        <v>522</v>
      </c>
      <c r="AD1229" s="28">
        <v>330</v>
      </c>
      <c r="AE1229" s="28" t="s">
        <v>522</v>
      </c>
      <c r="AG1229" s="13">
        <v>250</v>
      </c>
      <c r="AH1229" s="28">
        <v>89000</v>
      </c>
      <c r="AI1229" s="28">
        <v>26200</v>
      </c>
      <c r="AJ1229" s="28">
        <v>3.5</v>
      </c>
      <c r="AK1229" s="28" t="s">
        <v>321</v>
      </c>
      <c r="AL1229" s="28" t="s">
        <v>321</v>
      </c>
      <c r="AM1229" s="28">
        <v>40.700000000000003</v>
      </c>
    </row>
    <row r="1230" spans="1:39" x14ac:dyDescent="0.3">
      <c r="A1230" s="41">
        <v>44266</v>
      </c>
      <c r="B1230" s="26">
        <v>0.45091435185185186</v>
      </c>
      <c r="C1230" s="13">
        <v>1442</v>
      </c>
      <c r="D1230" s="13">
        <v>0.93600000000000005</v>
      </c>
      <c r="E1230" s="13">
        <v>10.31</v>
      </c>
      <c r="F1230" s="13">
        <v>7.87</v>
      </c>
      <c r="G1230" s="13">
        <v>12.799999999999999</v>
      </c>
      <c r="K1230" s="13">
        <v>74</v>
      </c>
    </row>
    <row r="1231" spans="1:39" x14ac:dyDescent="0.3">
      <c r="A1231" s="41">
        <v>44278</v>
      </c>
      <c r="B1231" s="26">
        <v>0.46097222222222217</v>
      </c>
      <c r="C1231" s="13">
        <v>1255</v>
      </c>
      <c r="D1231" s="13">
        <v>0.8125</v>
      </c>
      <c r="E1231" s="13">
        <v>10.96</v>
      </c>
      <c r="F1231" s="13">
        <v>7.91</v>
      </c>
      <c r="G1231" s="13">
        <v>10.399999999999999</v>
      </c>
      <c r="K1231" s="13">
        <v>226</v>
      </c>
    </row>
    <row r="1232" spans="1:39" x14ac:dyDescent="0.3">
      <c r="A1232" s="41">
        <v>44284</v>
      </c>
      <c r="B1232" s="30">
        <v>0.41299768518518515</v>
      </c>
      <c r="C1232" s="13">
        <v>990</v>
      </c>
      <c r="D1232" s="13">
        <v>0.64349999999999996</v>
      </c>
      <c r="E1232" s="13">
        <v>11.36</v>
      </c>
      <c r="F1232" s="13">
        <v>8.01</v>
      </c>
      <c r="G1232" s="13">
        <v>6.7000000000000011</v>
      </c>
      <c r="K1232" s="13">
        <v>520</v>
      </c>
      <c r="L1232" s="31">
        <f>AVERAGE(K1228:K1232)</f>
        <v>328</v>
      </c>
      <c r="M1232" s="38">
        <f>GEOMEAN(K1228:K1232)</f>
        <v>184.3132002600133</v>
      </c>
      <c r="N1232" s="55" t="s">
        <v>607</v>
      </c>
    </row>
    <row r="1233" spans="1:39" x14ac:dyDescent="0.3">
      <c r="A1233" s="32">
        <v>44291</v>
      </c>
      <c r="B1233" s="57">
        <v>0.45089120370370367</v>
      </c>
      <c r="C1233" s="13">
        <v>1212</v>
      </c>
      <c r="D1233" s="13">
        <v>0.78649999999999998</v>
      </c>
      <c r="E1233" s="13">
        <v>14.06</v>
      </c>
      <c r="F1233" s="13">
        <v>7.93</v>
      </c>
      <c r="G1233" s="13">
        <v>12.799999999999999</v>
      </c>
      <c r="K1233" s="13">
        <v>173</v>
      </c>
    </row>
    <row r="1234" spans="1:39" x14ac:dyDescent="0.3">
      <c r="A1234" s="32">
        <v>44294</v>
      </c>
      <c r="B1234" s="30">
        <v>0.42608796296296297</v>
      </c>
      <c r="C1234" s="13">
        <v>1005</v>
      </c>
      <c r="D1234" s="13">
        <v>0.65649999999999997</v>
      </c>
      <c r="E1234" s="13">
        <v>6.29</v>
      </c>
      <c r="F1234" s="13">
        <v>7.7</v>
      </c>
      <c r="G1234" s="13">
        <v>15.7</v>
      </c>
      <c r="K1234" s="13">
        <v>15531</v>
      </c>
    </row>
    <row r="1235" spans="1:39" x14ac:dyDescent="0.3">
      <c r="A1235" s="32">
        <v>44301</v>
      </c>
      <c r="B1235" s="26">
        <v>0.42185185185185187</v>
      </c>
      <c r="C1235" s="13">
        <v>860</v>
      </c>
      <c r="D1235" s="13">
        <v>0.55900000000000005</v>
      </c>
      <c r="E1235" s="13">
        <v>10.93</v>
      </c>
      <c r="F1235" s="13">
        <v>7.83</v>
      </c>
      <c r="G1235" s="13">
        <v>10.399999999999999</v>
      </c>
      <c r="K1235" s="13">
        <v>223</v>
      </c>
    </row>
    <row r="1236" spans="1:39" x14ac:dyDescent="0.3">
      <c r="A1236" s="32">
        <v>44307</v>
      </c>
      <c r="B1236" s="26">
        <v>0.46283564814814815</v>
      </c>
      <c r="C1236" s="13">
        <v>1133</v>
      </c>
      <c r="D1236" s="13">
        <v>0.73450000000000004</v>
      </c>
      <c r="E1236" s="13">
        <v>13.58</v>
      </c>
      <c r="F1236" s="13">
        <v>8.23</v>
      </c>
      <c r="G1236" s="13">
        <v>7.0000000000000009</v>
      </c>
      <c r="K1236" s="13">
        <v>328</v>
      </c>
    </row>
    <row r="1237" spans="1:39" x14ac:dyDescent="0.3">
      <c r="A1237" s="32">
        <v>44312</v>
      </c>
      <c r="B1237" s="30">
        <v>0.43168981481481478</v>
      </c>
      <c r="C1237" s="13">
        <v>1297</v>
      </c>
      <c r="D1237" s="13">
        <v>0.84499999999999997</v>
      </c>
      <c r="E1237" s="13">
        <v>9.94</v>
      </c>
      <c r="F1237" s="13">
        <v>7.77</v>
      </c>
      <c r="G1237" s="13">
        <v>12</v>
      </c>
      <c r="K1237" s="13">
        <v>120</v>
      </c>
      <c r="L1237" s="31">
        <f>AVERAGE(K1233:K1237)</f>
        <v>3275</v>
      </c>
      <c r="M1237" s="38">
        <f>GEOMEAN(K1233:K1237)</f>
        <v>472.6297935419488</v>
      </c>
      <c r="N1237" s="55" t="s">
        <v>608</v>
      </c>
    </row>
    <row r="1238" spans="1:39" x14ac:dyDescent="0.3">
      <c r="A1238" s="32">
        <v>44320</v>
      </c>
      <c r="B1238" s="26">
        <v>0.46078703703703705</v>
      </c>
      <c r="C1238" s="13">
        <v>1069</v>
      </c>
      <c r="D1238" s="13">
        <v>0.69550000000000001</v>
      </c>
      <c r="E1238" s="13">
        <v>9.06</v>
      </c>
      <c r="F1238" s="13">
        <v>8.06</v>
      </c>
      <c r="G1238" s="13">
        <v>16.3</v>
      </c>
      <c r="K1238" s="13">
        <v>5172</v>
      </c>
    </row>
    <row r="1239" spans="1:39" x14ac:dyDescent="0.3">
      <c r="A1239" s="32">
        <v>44326</v>
      </c>
      <c r="B1239" s="30">
        <v>0.45444444444444443</v>
      </c>
      <c r="C1239" s="13">
        <v>810</v>
      </c>
      <c r="D1239" s="13">
        <v>0.52649999999999997</v>
      </c>
      <c r="E1239" s="13">
        <v>11.57</v>
      </c>
      <c r="F1239" s="13">
        <v>7.68</v>
      </c>
      <c r="G1239" s="13">
        <v>10.199999999999999</v>
      </c>
      <c r="K1239" s="13">
        <v>4884</v>
      </c>
    </row>
    <row r="1240" spans="1:39" x14ac:dyDescent="0.3">
      <c r="A1240" s="32">
        <v>44335</v>
      </c>
      <c r="B1240" s="30">
        <v>0.41266203703703702</v>
      </c>
      <c r="C1240" s="13">
        <v>721</v>
      </c>
      <c r="D1240" s="13">
        <v>0.46800000000000003</v>
      </c>
      <c r="E1240" s="13">
        <v>8.84</v>
      </c>
      <c r="F1240" s="13">
        <v>8.09</v>
      </c>
      <c r="G1240" s="13">
        <v>16.600000000000001</v>
      </c>
      <c r="K1240" s="13">
        <v>2187</v>
      </c>
    </row>
    <row r="1241" spans="1:39" x14ac:dyDescent="0.3">
      <c r="A1241" s="32">
        <v>44340</v>
      </c>
      <c r="B1241" s="26">
        <v>0.44288194444444445</v>
      </c>
      <c r="C1241" s="13">
        <v>1150</v>
      </c>
      <c r="D1241" s="13">
        <v>0.74750000000000005</v>
      </c>
      <c r="E1241" s="13">
        <v>8.01</v>
      </c>
      <c r="F1241" s="13">
        <v>7.9</v>
      </c>
      <c r="G1241" s="13">
        <v>21.2</v>
      </c>
      <c r="K1241" s="13">
        <v>206</v>
      </c>
      <c r="L1241" s="31">
        <f>AVERAGE(K1237:K1241)</f>
        <v>2513.8000000000002</v>
      </c>
      <c r="M1241" s="38">
        <f>GEOMEAN(K1237:K1241)</f>
        <v>1064.3054454273454</v>
      </c>
      <c r="N1241" s="55" t="s">
        <v>609</v>
      </c>
    </row>
    <row r="1242" spans="1:39" x14ac:dyDescent="0.3">
      <c r="A1242" s="41">
        <v>44356</v>
      </c>
      <c r="B1242" s="26">
        <v>0.39159722222222221</v>
      </c>
      <c r="C1242" s="13">
        <v>299.8</v>
      </c>
      <c r="D1242" s="13">
        <v>0.19500000000000001</v>
      </c>
      <c r="E1242" s="13">
        <v>7.36</v>
      </c>
      <c r="F1242" s="13">
        <v>7.69</v>
      </c>
      <c r="G1242" s="13">
        <v>20.900000000000002</v>
      </c>
      <c r="K1242" s="56">
        <v>24192</v>
      </c>
    </row>
    <row r="1243" spans="1:39" x14ac:dyDescent="0.3">
      <c r="A1243" s="32">
        <v>44364</v>
      </c>
      <c r="B1243" s="26">
        <v>0.50545138888888885</v>
      </c>
      <c r="C1243" s="13">
        <v>445.9</v>
      </c>
      <c r="D1243" s="13">
        <v>0.28989999999999999</v>
      </c>
      <c r="E1243" s="13">
        <v>6.31</v>
      </c>
      <c r="F1243" s="13">
        <v>7.94</v>
      </c>
      <c r="G1243" s="13">
        <v>21.1</v>
      </c>
      <c r="K1243" s="13">
        <v>402</v>
      </c>
    </row>
    <row r="1244" spans="1:39" x14ac:dyDescent="0.3">
      <c r="A1244" s="32">
        <v>44368</v>
      </c>
      <c r="B1244" s="30">
        <v>0.43725694444444446</v>
      </c>
      <c r="C1244" s="13">
        <v>830</v>
      </c>
      <c r="D1244" s="13">
        <v>0.53949999999999998</v>
      </c>
      <c r="E1244" s="13">
        <v>6.58</v>
      </c>
      <c r="F1244" s="13">
        <v>7.88</v>
      </c>
      <c r="G1244" s="13">
        <v>21.900000000000002</v>
      </c>
      <c r="K1244" s="13">
        <v>546</v>
      </c>
    </row>
    <row r="1245" spans="1:39" x14ac:dyDescent="0.3">
      <c r="A1245" s="32">
        <v>44370</v>
      </c>
      <c r="B1245" s="30">
        <v>0.45106481481481481</v>
      </c>
      <c r="C1245" s="13">
        <v>941</v>
      </c>
      <c r="D1245" s="13">
        <v>0.61099999999999999</v>
      </c>
      <c r="E1245" s="13">
        <v>7.83</v>
      </c>
      <c r="F1245" s="13">
        <v>7.93</v>
      </c>
      <c r="G1245" s="13">
        <v>17.899999999999999</v>
      </c>
      <c r="K1245" s="13">
        <v>292</v>
      </c>
    </row>
    <row r="1246" spans="1:39" x14ac:dyDescent="0.3">
      <c r="A1246" s="32">
        <v>44377</v>
      </c>
      <c r="B1246" s="26">
        <v>0.43822916666666667</v>
      </c>
      <c r="C1246" s="13">
        <v>427.1</v>
      </c>
      <c r="D1246" s="13">
        <v>0.27750000000000002</v>
      </c>
      <c r="E1246" s="13">
        <v>6.71</v>
      </c>
      <c r="F1246" s="13">
        <v>7.83</v>
      </c>
      <c r="G1246" s="13">
        <v>23.299999999999997</v>
      </c>
      <c r="K1246" s="56">
        <v>24192</v>
      </c>
      <c r="L1246" s="31">
        <f>AVERAGE(K1242:K1246)</f>
        <v>9924.7999999999993</v>
      </c>
      <c r="M1246" s="38">
        <f>GEOMEAN(K1242:K1246)</f>
        <v>2064.5671790806691</v>
      </c>
      <c r="N1246" s="55" t="s">
        <v>610</v>
      </c>
    </row>
    <row r="1247" spans="1:39" x14ac:dyDescent="0.3">
      <c r="A1247" s="32">
        <v>44385</v>
      </c>
      <c r="B1247" s="30">
        <v>0.40806712962962965</v>
      </c>
      <c r="C1247" s="13">
        <v>900</v>
      </c>
      <c r="D1247" s="13">
        <v>0.58499999999999996</v>
      </c>
      <c r="E1247" s="13">
        <v>4.49</v>
      </c>
      <c r="F1247" s="13">
        <v>7.96</v>
      </c>
      <c r="G1247" s="13">
        <v>24.099999999999998</v>
      </c>
      <c r="K1247" s="13">
        <v>17329</v>
      </c>
    </row>
    <row r="1248" spans="1:39" x14ac:dyDescent="0.3">
      <c r="A1248" s="41">
        <v>44391</v>
      </c>
      <c r="B1248" s="30">
        <v>0.46410879629629626</v>
      </c>
      <c r="C1248" s="13">
        <v>696</v>
      </c>
      <c r="D1248" s="13">
        <v>0.45500000000000002</v>
      </c>
      <c r="E1248" s="13">
        <v>7.55</v>
      </c>
      <c r="F1248" s="13">
        <v>8.07</v>
      </c>
      <c r="G1248" s="13">
        <v>23.099999999999998</v>
      </c>
      <c r="K1248" s="13">
        <v>708</v>
      </c>
      <c r="O1248" s="28" t="s">
        <v>321</v>
      </c>
      <c r="P1248" s="28">
        <v>56</v>
      </c>
      <c r="Q1248" s="28" t="s">
        <v>321</v>
      </c>
      <c r="R1248" s="28" t="s">
        <v>321</v>
      </c>
      <c r="S1248" s="28" t="s">
        <v>321</v>
      </c>
      <c r="T1248" s="28" t="s">
        <v>321</v>
      </c>
      <c r="U1248" s="28" t="s">
        <v>321</v>
      </c>
      <c r="V1248" s="28" t="s">
        <v>321</v>
      </c>
      <c r="W1248" s="28" t="s">
        <v>321</v>
      </c>
      <c r="X1248" s="28">
        <v>87.5</v>
      </c>
      <c r="Y1248" s="28" t="s">
        <v>321</v>
      </c>
      <c r="Z1248" s="28" t="s">
        <v>321</v>
      </c>
      <c r="AA1248" s="28" t="s">
        <v>321</v>
      </c>
      <c r="AB1248" s="28">
        <v>33</v>
      </c>
      <c r="AC1248" s="28" t="s">
        <v>321</v>
      </c>
      <c r="AD1248" s="28">
        <v>215</v>
      </c>
      <c r="AE1248" s="28" t="s">
        <v>321</v>
      </c>
      <c r="AG1248" s="28" t="s">
        <v>321</v>
      </c>
      <c r="AH1248" s="28">
        <v>62200</v>
      </c>
      <c r="AI1248" s="28">
        <v>14500</v>
      </c>
      <c r="AJ1248" s="13">
        <v>3.3</v>
      </c>
      <c r="AK1248" s="28" t="s">
        <v>321</v>
      </c>
      <c r="AL1248" s="28" t="s">
        <v>321</v>
      </c>
      <c r="AM1248" s="13">
        <v>16.3</v>
      </c>
    </row>
    <row r="1249" spans="1:14" x14ac:dyDescent="0.3">
      <c r="A1249" s="32">
        <v>44396</v>
      </c>
      <c r="B1249" s="26">
        <v>0.45437499999999997</v>
      </c>
      <c r="C1249" s="13">
        <v>842</v>
      </c>
      <c r="D1249" s="13">
        <v>0.54600000000000004</v>
      </c>
      <c r="E1249" s="13">
        <v>7.85</v>
      </c>
      <c r="F1249" s="13">
        <v>7.89</v>
      </c>
      <c r="G1249" s="13">
        <v>20.700000000000003</v>
      </c>
      <c r="K1249" s="13">
        <v>2613</v>
      </c>
    </row>
    <row r="1250" spans="1:14" x14ac:dyDescent="0.3">
      <c r="A1250" s="41">
        <v>44398</v>
      </c>
      <c r="B1250" s="26">
        <v>0.45012731481481483</v>
      </c>
      <c r="C1250" s="13">
        <v>908</v>
      </c>
      <c r="D1250" s="13">
        <v>0.59150000000000003</v>
      </c>
      <c r="E1250" s="13">
        <v>7.18</v>
      </c>
      <c r="F1250" s="13">
        <v>7.91</v>
      </c>
      <c r="G1250" s="13">
        <v>20.999999999999996</v>
      </c>
      <c r="K1250" s="13">
        <v>813</v>
      </c>
    </row>
    <row r="1251" spans="1:14" x14ac:dyDescent="0.3">
      <c r="A1251" s="41">
        <v>44405</v>
      </c>
      <c r="B1251" s="26">
        <v>0.4637384259259259</v>
      </c>
      <c r="C1251" s="13">
        <v>995</v>
      </c>
      <c r="D1251" s="13">
        <v>0.65</v>
      </c>
      <c r="E1251" s="13">
        <v>7.56</v>
      </c>
      <c r="F1251" s="13">
        <v>7.89</v>
      </c>
      <c r="G1251" s="13">
        <v>23.200000000000003</v>
      </c>
      <c r="K1251" s="13">
        <v>471</v>
      </c>
      <c r="L1251" s="31">
        <f>AVERAGE(K1247:K1251)</f>
        <v>4386.8</v>
      </c>
      <c r="M1251" s="38">
        <f>GEOMEAN(K1247:K1251)</f>
        <v>1651.2450334557013</v>
      </c>
      <c r="N1251" s="55" t="s">
        <v>611</v>
      </c>
    </row>
    <row r="1252" spans="1:14" x14ac:dyDescent="0.3">
      <c r="A1252" s="41">
        <v>44410</v>
      </c>
      <c r="B1252" s="30">
        <v>0.4700462962962963</v>
      </c>
      <c r="C1252" s="13">
        <v>900</v>
      </c>
      <c r="D1252" s="13">
        <v>0.58499999999999996</v>
      </c>
      <c r="E1252" s="13">
        <v>7.41</v>
      </c>
      <c r="F1252" s="13">
        <v>8</v>
      </c>
      <c r="G1252" s="13">
        <v>19.2</v>
      </c>
      <c r="K1252" s="13">
        <v>309</v>
      </c>
    </row>
    <row r="1253" spans="1:14" x14ac:dyDescent="0.3">
      <c r="A1253" s="41">
        <v>44413</v>
      </c>
      <c r="B1253" s="30">
        <v>0.41577546296296292</v>
      </c>
      <c r="C1253" s="13">
        <v>985</v>
      </c>
      <c r="D1253" s="13">
        <v>0.63700000000000001</v>
      </c>
      <c r="E1253" s="13">
        <v>6.26</v>
      </c>
      <c r="F1253" s="13">
        <v>8.1</v>
      </c>
      <c r="G1253" s="13">
        <v>20.300000000000004</v>
      </c>
      <c r="K1253" s="13">
        <v>450</v>
      </c>
    </row>
    <row r="1254" spans="1:14" x14ac:dyDescent="0.3">
      <c r="A1254" s="41">
        <v>44419</v>
      </c>
      <c r="B1254" s="30">
        <v>0.40658564814814818</v>
      </c>
      <c r="C1254" s="13">
        <v>1023</v>
      </c>
      <c r="D1254" s="13">
        <v>0.66300000000000003</v>
      </c>
      <c r="E1254" s="13">
        <v>6.19</v>
      </c>
      <c r="F1254" s="13">
        <v>8.07</v>
      </c>
      <c r="G1254" s="13">
        <v>25.500000000000004</v>
      </c>
      <c r="K1254" s="13">
        <v>197</v>
      </c>
    </row>
    <row r="1255" spans="1:14" x14ac:dyDescent="0.3">
      <c r="A1255" s="41">
        <v>44424</v>
      </c>
      <c r="B1255" s="26">
        <v>0.4597222222222222</v>
      </c>
      <c r="C1255" s="13">
        <v>1037</v>
      </c>
      <c r="D1255" s="13">
        <v>0.67600000000000005</v>
      </c>
      <c r="E1255" s="13">
        <v>7.5</v>
      </c>
      <c r="F1255" s="13">
        <v>8.1</v>
      </c>
      <c r="G1255" s="13">
        <v>21.3</v>
      </c>
      <c r="K1255" s="13">
        <v>323</v>
      </c>
    </row>
    <row r="1256" spans="1:14" x14ac:dyDescent="0.3">
      <c r="A1256" s="41">
        <v>44433</v>
      </c>
      <c r="B1256" s="30">
        <v>0.44429398148148147</v>
      </c>
      <c r="C1256" s="13">
        <v>964</v>
      </c>
      <c r="D1256" s="13">
        <v>0.624</v>
      </c>
      <c r="E1256" s="13">
        <v>5.84</v>
      </c>
      <c r="F1256" s="13">
        <v>7.89</v>
      </c>
      <c r="G1256" s="13">
        <v>25.700000000000003</v>
      </c>
      <c r="K1256" s="13">
        <v>199</v>
      </c>
      <c r="L1256" s="31">
        <f>AVERAGE(K1252:K1256)</f>
        <v>295.60000000000002</v>
      </c>
      <c r="M1256" s="38">
        <f>GEOMEAN(K1252:K1256)</f>
        <v>281.2798123223501</v>
      </c>
      <c r="N1256" s="55" t="s">
        <v>612</v>
      </c>
    </row>
    <row r="1257" spans="1:14" x14ac:dyDescent="0.3">
      <c r="A1257" s="41">
        <v>44441</v>
      </c>
      <c r="B1257" s="30">
        <v>0.44711805555555556</v>
      </c>
      <c r="C1257" s="13">
        <v>762</v>
      </c>
      <c r="D1257" s="13">
        <v>0.49399999999999999</v>
      </c>
      <c r="E1257" s="13">
        <v>6.14</v>
      </c>
      <c r="F1257" s="13">
        <v>7.91</v>
      </c>
      <c r="G1257" s="13">
        <v>20.2</v>
      </c>
      <c r="K1257" s="13">
        <v>464</v>
      </c>
    </row>
    <row r="1258" spans="1:14" x14ac:dyDescent="0.3">
      <c r="A1258" s="41">
        <v>44447</v>
      </c>
      <c r="B1258" s="26">
        <v>0.41054398148148147</v>
      </c>
      <c r="C1258" s="13">
        <v>756</v>
      </c>
      <c r="D1258" s="13">
        <v>0.49399999999999999</v>
      </c>
      <c r="E1258" s="13">
        <v>6.69</v>
      </c>
      <c r="F1258" s="13">
        <v>8.01</v>
      </c>
      <c r="G1258" s="13">
        <v>21.799999999999997</v>
      </c>
      <c r="K1258" s="13">
        <v>256</v>
      </c>
    </row>
    <row r="1259" spans="1:14" x14ac:dyDescent="0.3">
      <c r="A1259" s="41">
        <v>44452</v>
      </c>
      <c r="B1259" s="30">
        <v>0.43994212962962959</v>
      </c>
      <c r="C1259" s="13">
        <v>929</v>
      </c>
      <c r="D1259" s="13">
        <v>0.60450000000000004</v>
      </c>
      <c r="E1259" s="13">
        <v>7.82</v>
      </c>
      <c r="F1259" s="13">
        <v>8</v>
      </c>
      <c r="G1259" s="13">
        <v>21.3</v>
      </c>
      <c r="K1259" s="13">
        <v>74</v>
      </c>
    </row>
    <row r="1260" spans="1:14" x14ac:dyDescent="0.3">
      <c r="A1260" s="41">
        <v>44460</v>
      </c>
      <c r="B1260" s="26">
        <v>0.45001157407407405</v>
      </c>
      <c r="C1260" s="13">
        <v>382.8</v>
      </c>
      <c r="D1260" s="13">
        <v>0.24890000000000001</v>
      </c>
      <c r="E1260" s="13">
        <v>6.7</v>
      </c>
      <c r="F1260" s="13">
        <v>7.72</v>
      </c>
      <c r="G1260" s="13">
        <v>22.399999999999995</v>
      </c>
      <c r="K1260" s="13">
        <v>9804</v>
      </c>
    </row>
    <row r="1261" spans="1:14" x14ac:dyDescent="0.3">
      <c r="A1261" s="32">
        <v>44469</v>
      </c>
      <c r="B1261" s="30">
        <v>0.46677083333333336</v>
      </c>
      <c r="C1261" s="13">
        <v>957</v>
      </c>
      <c r="D1261" s="13">
        <v>0.624</v>
      </c>
      <c r="E1261" s="13">
        <v>7.48</v>
      </c>
      <c r="F1261" s="13">
        <v>8.1199999999999992</v>
      </c>
      <c r="G1261" s="13">
        <v>19</v>
      </c>
      <c r="K1261" s="13">
        <v>1291</v>
      </c>
      <c r="L1261" s="31">
        <f>AVERAGE(K1257:K1261)</f>
        <v>2377.8000000000002</v>
      </c>
      <c r="M1261" s="38">
        <f>GEOMEAN(K1257:K1261)</f>
        <v>644.56072939223452</v>
      </c>
      <c r="N1261" s="55" t="s">
        <v>613</v>
      </c>
    </row>
    <row r="1262" spans="1:14" x14ac:dyDescent="0.3">
      <c r="A1262" s="32">
        <v>44475</v>
      </c>
      <c r="B1262" s="30">
        <v>0.44616898148148149</v>
      </c>
      <c r="C1262" s="13">
        <v>807</v>
      </c>
      <c r="D1262" s="13">
        <v>0.52649999999999997</v>
      </c>
      <c r="E1262" s="13">
        <v>6.75</v>
      </c>
      <c r="F1262" s="13">
        <v>8.0500000000000007</v>
      </c>
      <c r="G1262" s="13">
        <v>20</v>
      </c>
      <c r="K1262" s="13">
        <v>294</v>
      </c>
    </row>
    <row r="1263" spans="1:14" x14ac:dyDescent="0.3">
      <c r="A1263" s="32">
        <v>44480</v>
      </c>
      <c r="B1263" s="30">
        <v>0.41810185185185184</v>
      </c>
      <c r="C1263" s="13">
        <v>871</v>
      </c>
      <c r="D1263" s="13">
        <v>0.5655</v>
      </c>
      <c r="E1263" s="13">
        <v>7.78</v>
      </c>
      <c r="F1263" s="13">
        <v>7.96</v>
      </c>
      <c r="G1263" s="13">
        <v>21.1</v>
      </c>
      <c r="K1263" s="13">
        <v>323</v>
      </c>
    </row>
    <row r="1264" spans="1:14" x14ac:dyDescent="0.3">
      <c r="A1264" s="32">
        <v>44483</v>
      </c>
      <c r="B1264" s="30">
        <v>0.42291666666666666</v>
      </c>
      <c r="C1264" s="13">
        <v>777</v>
      </c>
      <c r="D1264" s="13">
        <v>0.50700000000000001</v>
      </c>
      <c r="E1264" s="13">
        <v>6.68</v>
      </c>
      <c r="F1264" s="13">
        <v>7.95</v>
      </c>
      <c r="G1264" s="13">
        <v>19.400000000000002</v>
      </c>
      <c r="K1264" s="13">
        <v>545</v>
      </c>
    </row>
    <row r="1265" spans="1:39" x14ac:dyDescent="0.3">
      <c r="A1265" s="41">
        <v>44488</v>
      </c>
      <c r="B1265" s="30">
        <v>0.46579861111111115</v>
      </c>
      <c r="C1265" s="13">
        <v>359.1</v>
      </c>
      <c r="D1265" s="13">
        <v>0.2334</v>
      </c>
      <c r="E1265" s="13">
        <v>9.59</v>
      </c>
      <c r="F1265" s="13">
        <v>8.0299999999999994</v>
      </c>
      <c r="G1265" s="13">
        <v>14.3</v>
      </c>
      <c r="K1265" s="13">
        <v>4884</v>
      </c>
      <c r="O1265" s="28" t="s">
        <v>321</v>
      </c>
      <c r="P1265" s="28">
        <v>86.7</v>
      </c>
      <c r="Q1265" s="28" t="s">
        <v>321</v>
      </c>
      <c r="R1265" s="28" t="s">
        <v>321</v>
      </c>
      <c r="S1265" s="28" t="s">
        <v>321</v>
      </c>
      <c r="T1265" s="28" t="s">
        <v>321</v>
      </c>
      <c r="U1265" s="28" t="s">
        <v>321</v>
      </c>
      <c r="V1265" s="28" t="s">
        <v>321</v>
      </c>
      <c r="W1265" s="28" t="s">
        <v>321</v>
      </c>
      <c r="X1265" s="28">
        <v>63.2</v>
      </c>
      <c r="Y1265" s="28" t="s">
        <v>321</v>
      </c>
      <c r="Z1265" s="28" t="s">
        <v>321</v>
      </c>
      <c r="AA1265" s="28" t="s">
        <v>321</v>
      </c>
      <c r="AB1265" s="28">
        <v>50</v>
      </c>
      <c r="AC1265" s="28" t="s">
        <v>321</v>
      </c>
      <c r="AD1265" s="28">
        <v>346</v>
      </c>
      <c r="AE1265" s="28" t="s">
        <v>321</v>
      </c>
      <c r="AH1265" s="28">
        <v>97400</v>
      </c>
      <c r="AI1265" s="28">
        <v>24900</v>
      </c>
      <c r="AJ1265" s="13">
        <v>7.2</v>
      </c>
      <c r="AK1265" s="28" t="s">
        <v>321</v>
      </c>
      <c r="AL1265" s="28" t="s">
        <v>321</v>
      </c>
      <c r="AM1265" s="28">
        <v>29.5</v>
      </c>
    </row>
    <row r="1266" spans="1:39" x14ac:dyDescent="0.3">
      <c r="A1266" s="32">
        <v>44496</v>
      </c>
      <c r="B1266" s="30">
        <v>0.43452546296296296</v>
      </c>
      <c r="C1266" s="13">
        <v>731</v>
      </c>
      <c r="D1266" s="13">
        <v>0.47449999999999998</v>
      </c>
      <c r="E1266" s="13">
        <v>11.67</v>
      </c>
      <c r="F1266" s="13">
        <v>7.92</v>
      </c>
      <c r="G1266" s="13">
        <v>11.199999999999998</v>
      </c>
      <c r="K1266" s="56">
        <v>24192</v>
      </c>
      <c r="L1266" s="31">
        <f>AVERAGE(K1262:K1266)</f>
        <v>6047.6</v>
      </c>
      <c r="M1266" s="38">
        <f>GEOMEAN(K1262:K1266)</f>
        <v>1436.4111142382144</v>
      </c>
      <c r="N1266" s="55" t="s">
        <v>615</v>
      </c>
    </row>
    <row r="1267" spans="1:39" x14ac:dyDescent="0.3">
      <c r="A1267" s="32">
        <v>44501</v>
      </c>
      <c r="B1267" s="30">
        <v>0.46428240740740739</v>
      </c>
      <c r="C1267" s="13">
        <v>818</v>
      </c>
      <c r="D1267" s="13">
        <v>0.53300000000000003</v>
      </c>
      <c r="E1267" s="13">
        <v>10.56</v>
      </c>
      <c r="F1267" s="13">
        <v>8.0500000000000007</v>
      </c>
      <c r="G1267" s="13">
        <v>12</v>
      </c>
      <c r="K1267" s="13">
        <v>24192</v>
      </c>
    </row>
    <row r="1268" spans="1:39" x14ac:dyDescent="0.3">
      <c r="A1268" s="32">
        <v>44510</v>
      </c>
      <c r="B1268" s="30">
        <v>0.48856481481481479</v>
      </c>
      <c r="C1268" s="13">
        <v>1068</v>
      </c>
      <c r="D1268" s="13">
        <v>0.69550000000000001</v>
      </c>
      <c r="E1268" s="13">
        <v>11.9</v>
      </c>
      <c r="F1268" s="13">
        <v>8.06</v>
      </c>
      <c r="G1268" s="13">
        <v>11.3</v>
      </c>
      <c r="K1268" s="13">
        <v>959</v>
      </c>
    </row>
    <row r="1269" spans="1:39" x14ac:dyDescent="0.3">
      <c r="A1269" s="32">
        <v>44515</v>
      </c>
      <c r="B1269" s="30">
        <v>0.43207175925925928</v>
      </c>
      <c r="C1269" s="13">
        <v>693</v>
      </c>
      <c r="D1269" s="13">
        <v>0.45050000000000001</v>
      </c>
      <c r="E1269" s="13">
        <v>11.3</v>
      </c>
      <c r="F1269" s="13">
        <v>7.85</v>
      </c>
      <c r="G1269" s="13">
        <v>4.4000000000000004</v>
      </c>
      <c r="K1269" s="56">
        <v>24192</v>
      </c>
    </row>
    <row r="1270" spans="1:39" x14ac:dyDescent="0.3">
      <c r="A1270" s="32">
        <v>44523</v>
      </c>
      <c r="B1270" s="73">
        <v>0.4291666666666667</v>
      </c>
      <c r="C1270" s="13">
        <v>782</v>
      </c>
      <c r="D1270" s="13">
        <v>0.50829999999999997</v>
      </c>
      <c r="E1270" s="13">
        <v>13.15</v>
      </c>
      <c r="F1270" s="13">
        <v>7.74</v>
      </c>
      <c r="G1270" s="13">
        <v>2.8</v>
      </c>
      <c r="K1270" s="56">
        <v>24192</v>
      </c>
    </row>
    <row r="1271" spans="1:39" x14ac:dyDescent="0.3">
      <c r="A1271" s="32">
        <v>44530</v>
      </c>
      <c r="B1271" s="30">
        <v>0.43012731481481481</v>
      </c>
      <c r="C1271" s="13">
        <v>980</v>
      </c>
      <c r="D1271" s="13">
        <v>0.63700000000000001</v>
      </c>
      <c r="E1271" s="13">
        <v>14.19</v>
      </c>
      <c r="F1271" s="13">
        <v>8.01</v>
      </c>
      <c r="G1271" s="13">
        <v>4.0999999999999996</v>
      </c>
      <c r="K1271" s="13">
        <v>1046</v>
      </c>
      <c r="L1271" s="31">
        <f>AVERAGE(K1267:K1271)</f>
        <v>14916.2</v>
      </c>
      <c r="M1271" s="38">
        <f>GEOMEAN(K1267:K1271)</f>
        <v>6768.1990498283858</v>
      </c>
      <c r="N1271" s="55" t="s">
        <v>616</v>
      </c>
    </row>
    <row r="1272" spans="1:39" x14ac:dyDescent="0.3">
      <c r="A1272" s="32">
        <v>44532</v>
      </c>
      <c r="B1272" s="26">
        <v>0.40402777777777782</v>
      </c>
      <c r="C1272" s="13">
        <v>981</v>
      </c>
      <c r="D1272" s="13">
        <v>0.63700000000000001</v>
      </c>
      <c r="E1272" s="13">
        <v>12.64</v>
      </c>
      <c r="F1272" s="13">
        <v>7.83</v>
      </c>
      <c r="G1272" s="13">
        <v>7.4</v>
      </c>
      <c r="K1272" s="13">
        <v>8164</v>
      </c>
    </row>
    <row r="1273" spans="1:39" x14ac:dyDescent="0.3">
      <c r="A1273" s="32">
        <v>44536</v>
      </c>
      <c r="B1273" s="30">
        <v>0.44150462962962966</v>
      </c>
      <c r="C1273" s="13">
        <v>309.3</v>
      </c>
      <c r="D1273" s="13">
        <v>0.20080000000000001</v>
      </c>
      <c r="E1273" s="13">
        <v>11.72</v>
      </c>
      <c r="F1273" s="13">
        <v>8.16</v>
      </c>
      <c r="G1273" s="13">
        <v>8.4</v>
      </c>
      <c r="K1273" s="13">
        <v>5172</v>
      </c>
    </row>
    <row r="1274" spans="1:39" x14ac:dyDescent="0.3">
      <c r="A1274" s="32">
        <v>44538</v>
      </c>
      <c r="B1274" s="30">
        <v>0.43665509259259255</v>
      </c>
      <c r="C1274" s="13">
        <v>792</v>
      </c>
      <c r="D1274" s="13">
        <v>0.51480000000000004</v>
      </c>
      <c r="E1274" s="13">
        <v>16.66</v>
      </c>
      <c r="F1274" s="13">
        <v>7.94</v>
      </c>
      <c r="G1274" s="13">
        <v>1.7</v>
      </c>
      <c r="K1274" s="13">
        <v>1178</v>
      </c>
    </row>
    <row r="1275" spans="1:39" x14ac:dyDescent="0.3">
      <c r="A1275" s="32">
        <v>44544</v>
      </c>
      <c r="B1275" s="30">
        <v>0.42972222222222217</v>
      </c>
      <c r="C1275" s="13">
        <v>882</v>
      </c>
      <c r="D1275" s="13">
        <v>0.57199999999999995</v>
      </c>
      <c r="E1275" s="13">
        <v>13.25</v>
      </c>
      <c r="F1275" s="13">
        <v>8.08</v>
      </c>
      <c r="G1275" s="13">
        <v>4.5999999999999996</v>
      </c>
      <c r="K1275" s="13">
        <v>1607</v>
      </c>
    </row>
    <row r="1276" spans="1:39" x14ac:dyDescent="0.3">
      <c r="A1276" s="32">
        <v>44557</v>
      </c>
      <c r="B1276" s="30">
        <v>0.45408564814814811</v>
      </c>
      <c r="C1276" s="13">
        <v>558</v>
      </c>
      <c r="D1276" s="13">
        <v>0.36270000000000002</v>
      </c>
      <c r="E1276" s="49"/>
      <c r="F1276" s="13">
        <v>8.16</v>
      </c>
      <c r="G1276" s="13">
        <v>9.5</v>
      </c>
      <c r="K1276" s="13">
        <v>12033</v>
      </c>
      <c r="L1276" s="31">
        <f>AVERAGE(K1272:K1276)</f>
        <v>5630.8</v>
      </c>
      <c r="M1276" s="38">
        <f>GEOMEAN(K1272:K1276)</f>
        <v>3950.2021335706736</v>
      </c>
      <c r="N1276" s="55" t="s">
        <v>617</v>
      </c>
    </row>
    <row r="1277" spans="1:39" x14ac:dyDescent="0.3">
      <c r="A1277" s="32">
        <v>44565</v>
      </c>
      <c r="B1277" s="26">
        <v>0.44733796296296297</v>
      </c>
      <c r="C1277" s="13">
        <v>893</v>
      </c>
      <c r="D1277" s="13">
        <v>0.57850000000000001</v>
      </c>
      <c r="E1277" s="13">
        <v>13.95</v>
      </c>
      <c r="F1277" s="13">
        <v>7.98</v>
      </c>
      <c r="G1277" s="13">
        <v>2.2999999999999998</v>
      </c>
      <c r="K1277" s="13">
        <v>5796</v>
      </c>
    </row>
    <row r="1278" spans="1:39" x14ac:dyDescent="0.3">
      <c r="A1278" s="32">
        <v>44574</v>
      </c>
      <c r="B1278" s="26">
        <v>0.43490740740740735</v>
      </c>
      <c r="C1278" s="13">
        <v>980</v>
      </c>
      <c r="D1278" s="13">
        <v>0.63700000000000001</v>
      </c>
      <c r="E1278" s="13">
        <v>15.37</v>
      </c>
      <c r="F1278" s="13">
        <v>8.0399999999999991</v>
      </c>
      <c r="G1278" s="13">
        <v>2.6</v>
      </c>
      <c r="K1278" s="13">
        <v>3654</v>
      </c>
    </row>
    <row r="1279" spans="1:39" x14ac:dyDescent="0.3">
      <c r="A1279" s="32">
        <v>44581</v>
      </c>
      <c r="B1279" s="30">
        <v>0.43708333333333332</v>
      </c>
      <c r="C1279" s="13">
        <v>1079</v>
      </c>
      <c r="D1279" s="13">
        <v>0.70199999999999996</v>
      </c>
      <c r="E1279" s="13">
        <v>16.649999999999999</v>
      </c>
      <c r="F1279" s="13">
        <v>7.88</v>
      </c>
      <c r="G1279" s="13">
        <v>-0.1</v>
      </c>
      <c r="K1279" s="13">
        <v>341</v>
      </c>
    </row>
    <row r="1280" spans="1:39" x14ac:dyDescent="0.3">
      <c r="A1280" s="32">
        <v>44587</v>
      </c>
      <c r="B1280" s="49"/>
      <c r="C1280" s="49" t="s">
        <v>757</v>
      </c>
    </row>
    <row r="1281" spans="1:39" x14ac:dyDescent="0.3">
      <c r="A1281" s="32">
        <v>44592</v>
      </c>
      <c r="B1281" s="49"/>
      <c r="C1281" s="49" t="s">
        <v>757</v>
      </c>
      <c r="L1281" s="31">
        <f>AVERAGE(K1277:K1281)</f>
        <v>3263.6666666666665</v>
      </c>
      <c r="M1281" s="38">
        <f>GEOMEAN(K1277:K1281)</f>
        <v>1932.9343306860474</v>
      </c>
      <c r="N1281" s="55" t="s">
        <v>618</v>
      </c>
    </row>
    <row r="1282" spans="1:39" x14ac:dyDescent="0.3">
      <c r="A1282" s="32">
        <v>44600</v>
      </c>
      <c r="B1282" s="26">
        <v>0.44765046296296296</v>
      </c>
      <c r="C1282" s="13">
        <v>2038</v>
      </c>
      <c r="D1282" s="13">
        <v>1.3260000000000001</v>
      </c>
      <c r="E1282" s="13">
        <v>15.18</v>
      </c>
      <c r="F1282" s="13">
        <v>7.53</v>
      </c>
      <c r="G1282" s="13">
        <v>0.3</v>
      </c>
      <c r="K1282" s="13">
        <v>24192</v>
      </c>
    </row>
    <row r="1283" spans="1:39" x14ac:dyDescent="0.3">
      <c r="A1283" s="32">
        <v>44607</v>
      </c>
      <c r="B1283" s="26">
        <v>0.44175925925925924</v>
      </c>
      <c r="C1283" s="13">
        <v>1468</v>
      </c>
      <c r="D1283" s="13">
        <v>0.95550000000000002</v>
      </c>
      <c r="E1283" s="13">
        <v>15.62</v>
      </c>
      <c r="F1283" s="13">
        <v>7.81</v>
      </c>
      <c r="G1283" s="13">
        <v>0.1</v>
      </c>
      <c r="K1283" s="56">
        <v>24192</v>
      </c>
    </row>
    <row r="1284" spans="1:39" x14ac:dyDescent="0.3">
      <c r="A1284" s="32">
        <v>44609</v>
      </c>
      <c r="B1284" s="26">
        <v>0.43512731481481487</v>
      </c>
      <c r="C1284" s="13">
        <v>508</v>
      </c>
      <c r="D1284" s="13">
        <v>0.3296</v>
      </c>
      <c r="E1284" s="13">
        <v>13.49</v>
      </c>
      <c r="F1284" s="13">
        <v>8.0399999999999991</v>
      </c>
      <c r="G1284" s="13">
        <v>7</v>
      </c>
      <c r="K1284" s="56">
        <v>24192</v>
      </c>
    </row>
    <row r="1285" spans="1:39" x14ac:dyDescent="0.3">
      <c r="A1285" s="32">
        <v>44615</v>
      </c>
      <c r="B1285" s="30">
        <v>0.41679398148148145</v>
      </c>
      <c r="C1285" s="13">
        <v>1055</v>
      </c>
      <c r="D1285" s="13">
        <v>0.6825</v>
      </c>
      <c r="E1285" s="13">
        <v>13.34</v>
      </c>
      <c r="F1285" s="13">
        <v>7.96</v>
      </c>
      <c r="G1285" s="13">
        <v>4.0999999999999996</v>
      </c>
      <c r="K1285" s="13">
        <v>6131</v>
      </c>
    </row>
    <row r="1286" spans="1:39" x14ac:dyDescent="0.3">
      <c r="A1286" s="32">
        <v>44620</v>
      </c>
      <c r="B1286" s="30">
        <v>0.41243055555555558</v>
      </c>
      <c r="C1286" s="13">
        <v>1351</v>
      </c>
      <c r="D1286" s="13">
        <v>0.87749999999999995</v>
      </c>
      <c r="E1286" s="13">
        <v>13.24</v>
      </c>
      <c r="F1286" s="13">
        <v>7.84</v>
      </c>
      <c r="G1286" s="13">
        <v>3.6</v>
      </c>
      <c r="K1286" s="13">
        <v>7701</v>
      </c>
      <c r="L1286" s="31">
        <f>AVERAGE(K1282:K1286)</f>
        <v>17281.599999999999</v>
      </c>
      <c r="M1286" s="38">
        <f>GEOMEAN(K1282:K1286)</f>
        <v>14622.403104774612</v>
      </c>
      <c r="N1286" s="55" t="s">
        <v>619</v>
      </c>
    </row>
    <row r="1287" spans="1:39" x14ac:dyDescent="0.3">
      <c r="A1287" s="32">
        <v>44623</v>
      </c>
      <c r="B1287" s="30">
        <v>0.40805555555555556</v>
      </c>
      <c r="C1287" s="13">
        <v>1344</v>
      </c>
      <c r="D1287" s="13">
        <v>0.871</v>
      </c>
      <c r="E1287" s="13">
        <v>12.17</v>
      </c>
      <c r="F1287" s="13">
        <v>7.94</v>
      </c>
      <c r="G1287" s="13">
        <v>6.8</v>
      </c>
      <c r="K1287" s="13">
        <v>538</v>
      </c>
    </row>
    <row r="1288" spans="1:39" x14ac:dyDescent="0.3">
      <c r="A1288" s="32">
        <v>44627</v>
      </c>
      <c r="B1288" s="30">
        <v>0.42474537037037036</v>
      </c>
      <c r="C1288" s="13">
        <v>642</v>
      </c>
      <c r="D1288" s="13">
        <v>0.4173</v>
      </c>
      <c r="E1288" s="13">
        <v>11.92</v>
      </c>
      <c r="F1288" s="13">
        <v>7.56</v>
      </c>
      <c r="K1288" s="56">
        <v>24192</v>
      </c>
    </row>
    <row r="1289" spans="1:39" x14ac:dyDescent="0.3">
      <c r="A1289" s="32">
        <v>44635</v>
      </c>
      <c r="B1289" s="26">
        <v>0.36307870370370371</v>
      </c>
      <c r="C1289" s="13">
        <v>1175</v>
      </c>
      <c r="D1289" s="13">
        <v>0.76700000000000002</v>
      </c>
      <c r="E1289" s="13">
        <v>11.91</v>
      </c>
      <c r="F1289" s="13">
        <v>8.02</v>
      </c>
      <c r="K1289" s="13">
        <v>441</v>
      </c>
    </row>
    <row r="1290" spans="1:39" x14ac:dyDescent="0.3">
      <c r="A1290" s="41">
        <v>44643</v>
      </c>
      <c r="B1290" s="26">
        <v>0.46984953703703702</v>
      </c>
      <c r="C1290" s="13">
        <v>677</v>
      </c>
      <c r="D1290" s="13">
        <v>0.442</v>
      </c>
      <c r="E1290" s="13">
        <v>10.55</v>
      </c>
      <c r="F1290" s="13">
        <v>7.84</v>
      </c>
      <c r="G1290" s="13">
        <v>11.4</v>
      </c>
      <c r="K1290" s="13">
        <v>12997</v>
      </c>
      <c r="O1290" s="28" t="s">
        <v>321</v>
      </c>
      <c r="P1290" s="28">
        <v>45.2</v>
      </c>
      <c r="Q1290" s="28" t="s">
        <v>321</v>
      </c>
      <c r="R1290" s="28" t="s">
        <v>321</v>
      </c>
      <c r="S1290" s="28" t="s">
        <v>321</v>
      </c>
      <c r="T1290" s="28" t="s">
        <v>321</v>
      </c>
      <c r="U1290" s="28" t="s">
        <v>321</v>
      </c>
      <c r="V1290" s="28" t="s">
        <v>321</v>
      </c>
      <c r="W1290" s="28" t="s">
        <v>321</v>
      </c>
      <c r="X1290" s="28">
        <v>103</v>
      </c>
      <c r="Y1290" s="28" t="s">
        <v>321</v>
      </c>
      <c r="Z1290" s="28">
        <v>0.56999999999999995</v>
      </c>
      <c r="AA1290" s="28" t="s">
        <v>321</v>
      </c>
      <c r="AB1290" s="28">
        <v>20.5</v>
      </c>
      <c r="AC1290" s="28">
        <v>0.1</v>
      </c>
      <c r="AD1290" s="28">
        <v>181</v>
      </c>
      <c r="AE1290" s="28" t="s">
        <v>321</v>
      </c>
      <c r="AG1290" s="13">
        <v>516</v>
      </c>
      <c r="AH1290" s="28">
        <v>52600</v>
      </c>
      <c r="AI1290" s="28">
        <v>12100</v>
      </c>
      <c r="AJ1290" s="13" t="s">
        <v>654</v>
      </c>
      <c r="AK1290" s="28" t="s">
        <v>321</v>
      </c>
      <c r="AL1290" s="28" t="s">
        <v>321</v>
      </c>
      <c r="AM1290" s="28">
        <v>36.799999999999997</v>
      </c>
    </row>
    <row r="1291" spans="1:39" x14ac:dyDescent="0.3">
      <c r="A1291" s="32">
        <v>44651</v>
      </c>
      <c r="B1291" s="26">
        <v>0.45420138888888889</v>
      </c>
      <c r="C1291" s="13">
        <v>1046</v>
      </c>
      <c r="D1291" s="13">
        <v>0.6825</v>
      </c>
      <c r="E1291" s="13">
        <v>9.52</v>
      </c>
      <c r="F1291" s="13">
        <v>8.35</v>
      </c>
      <c r="G1291" s="13">
        <v>9.6</v>
      </c>
      <c r="K1291" s="13">
        <v>1259</v>
      </c>
      <c r="L1291" s="31">
        <f>AVERAGE(K1287:K1291)</f>
        <v>7885.4</v>
      </c>
      <c r="M1291" s="38">
        <f>GEOMEAN(K1287:K1291)</f>
        <v>2480.5746296978241</v>
      </c>
      <c r="N1291" s="55" t="s">
        <v>620</v>
      </c>
    </row>
    <row r="1292" spans="1:39" x14ac:dyDescent="0.3">
      <c r="A1292" s="32">
        <v>44655</v>
      </c>
      <c r="B1292" s="30">
        <v>0.42848379629629635</v>
      </c>
      <c r="C1292" s="13">
        <v>1124</v>
      </c>
      <c r="D1292" s="13">
        <v>0.72799999999999998</v>
      </c>
      <c r="E1292" s="13">
        <v>10.37</v>
      </c>
      <c r="F1292" s="13">
        <v>8.32</v>
      </c>
      <c r="G1292" s="13">
        <v>9.5</v>
      </c>
      <c r="K1292" s="13">
        <v>231</v>
      </c>
    </row>
    <row r="1293" spans="1:39" x14ac:dyDescent="0.3">
      <c r="A1293" s="32">
        <v>44658</v>
      </c>
      <c r="B1293" s="30">
        <v>0.44122685185185184</v>
      </c>
      <c r="C1293" s="13">
        <v>806</v>
      </c>
      <c r="D1293" s="13">
        <v>0.52649999999999997</v>
      </c>
      <c r="E1293" s="13">
        <v>12.11</v>
      </c>
      <c r="F1293" s="13">
        <v>7.92</v>
      </c>
      <c r="G1293" s="13">
        <v>9.5</v>
      </c>
      <c r="K1293" s="13">
        <v>1500</v>
      </c>
    </row>
    <row r="1294" spans="1:39" x14ac:dyDescent="0.3">
      <c r="A1294" s="32">
        <v>44664</v>
      </c>
      <c r="B1294" s="53">
        <v>0.41030092592592587</v>
      </c>
      <c r="C1294" s="13">
        <v>835</v>
      </c>
      <c r="D1294" s="13">
        <v>0.53949999999999998</v>
      </c>
      <c r="E1294" s="13">
        <v>7.49</v>
      </c>
      <c r="F1294" s="13">
        <v>7.84</v>
      </c>
      <c r="G1294" s="13">
        <v>13.9</v>
      </c>
      <c r="K1294" s="13">
        <v>368</v>
      </c>
    </row>
    <row r="1295" spans="1:39" x14ac:dyDescent="0.3">
      <c r="A1295" s="32">
        <v>44672</v>
      </c>
      <c r="B1295" s="30">
        <v>0.44534722222222217</v>
      </c>
      <c r="C1295" s="13">
        <v>862</v>
      </c>
      <c r="D1295" s="13">
        <v>0.55900000000000005</v>
      </c>
      <c r="E1295" s="13">
        <v>10.039999999999999</v>
      </c>
      <c r="F1295" s="13">
        <v>7.74</v>
      </c>
      <c r="G1295" s="13">
        <v>11.8</v>
      </c>
      <c r="K1295" s="13">
        <v>8664</v>
      </c>
    </row>
    <row r="1296" spans="1:39" x14ac:dyDescent="0.3">
      <c r="A1296" s="32">
        <v>44680</v>
      </c>
      <c r="B1296" s="26">
        <v>0.46571759259259254</v>
      </c>
      <c r="C1296" s="13">
        <v>1046</v>
      </c>
      <c r="D1296" s="13">
        <v>0.6825</v>
      </c>
      <c r="E1296" s="13">
        <v>9.08</v>
      </c>
      <c r="F1296" s="13">
        <v>7.78</v>
      </c>
      <c r="G1296" s="13">
        <v>12.7</v>
      </c>
      <c r="K1296" s="13">
        <v>2046</v>
      </c>
      <c r="L1296" s="31">
        <f>AVERAGE(K1292:K1296)</f>
        <v>2561.8000000000002</v>
      </c>
      <c r="M1296" s="38">
        <f>GEOMEAN(K1292:K1296)</f>
        <v>1177.1587255433844</v>
      </c>
      <c r="N1296" s="55" t="s">
        <v>621</v>
      </c>
    </row>
    <row r="1297" spans="1:39" x14ac:dyDescent="0.3">
      <c r="A1297" s="32">
        <v>44686</v>
      </c>
      <c r="B1297" s="26">
        <v>0.41206018518518522</v>
      </c>
      <c r="C1297" s="13">
        <v>839</v>
      </c>
      <c r="D1297" s="13">
        <v>0.54600000000000004</v>
      </c>
      <c r="E1297" s="13">
        <v>18.440000000000001</v>
      </c>
      <c r="F1297" s="13">
        <v>7.67</v>
      </c>
      <c r="G1297" s="13">
        <v>13.6</v>
      </c>
      <c r="K1297" s="13">
        <v>272</v>
      </c>
    </row>
    <row r="1298" spans="1:39" x14ac:dyDescent="0.3">
      <c r="A1298" s="32">
        <v>44692</v>
      </c>
      <c r="B1298" s="30">
        <v>0.42299768518518516</v>
      </c>
      <c r="C1298" s="13">
        <v>728</v>
      </c>
      <c r="D1298" s="13">
        <v>0.47449999999999998</v>
      </c>
      <c r="E1298" s="13">
        <v>6.9</v>
      </c>
      <c r="F1298" s="13">
        <v>7.75</v>
      </c>
      <c r="G1298" s="13">
        <v>21</v>
      </c>
      <c r="K1298" s="13">
        <v>546</v>
      </c>
    </row>
    <row r="1299" spans="1:39" x14ac:dyDescent="0.3">
      <c r="A1299" s="32">
        <v>44697</v>
      </c>
      <c r="B1299" s="30">
        <v>0.41576388888888888</v>
      </c>
      <c r="C1299" s="13">
        <v>1031</v>
      </c>
      <c r="D1299" s="13">
        <v>0.66949999999999998</v>
      </c>
      <c r="E1299" s="13">
        <v>6.75</v>
      </c>
      <c r="F1299" s="13">
        <v>7.72</v>
      </c>
      <c r="G1299" s="13">
        <v>19.2</v>
      </c>
      <c r="K1299" s="13">
        <v>350</v>
      </c>
    </row>
    <row r="1300" spans="1:39" x14ac:dyDescent="0.3">
      <c r="A1300" s="32">
        <v>44700</v>
      </c>
      <c r="B1300" s="26">
        <v>0.47826388888888888</v>
      </c>
      <c r="C1300" s="13">
        <v>559</v>
      </c>
      <c r="D1300" s="13">
        <v>0.3634</v>
      </c>
      <c r="E1300" s="13">
        <v>6.78</v>
      </c>
      <c r="F1300" s="13">
        <v>7.62</v>
      </c>
      <c r="G1300" s="13">
        <v>18.3</v>
      </c>
      <c r="K1300" s="13">
        <v>10462</v>
      </c>
    </row>
    <row r="1301" spans="1:39" x14ac:dyDescent="0.3">
      <c r="A1301" s="32">
        <v>44706</v>
      </c>
      <c r="B1301" s="26">
        <v>0.44681712962962966</v>
      </c>
      <c r="C1301" s="13">
        <v>952</v>
      </c>
      <c r="D1301" s="13">
        <v>0.61750000000000005</v>
      </c>
      <c r="E1301" s="13">
        <v>6.96</v>
      </c>
      <c r="F1301" s="13">
        <v>7.99</v>
      </c>
      <c r="G1301" s="13">
        <v>19.7</v>
      </c>
      <c r="K1301" s="13">
        <v>1313</v>
      </c>
      <c r="L1301" s="31">
        <f>AVERAGE(K1297:K1301)</f>
        <v>2588.6</v>
      </c>
      <c r="M1301" s="38">
        <f>GEOMEAN(K1297:K1301)</f>
        <v>934.84972921163092</v>
      </c>
      <c r="N1301" s="55" t="s">
        <v>622</v>
      </c>
    </row>
    <row r="1302" spans="1:39" x14ac:dyDescent="0.3">
      <c r="A1302" s="32">
        <v>44714</v>
      </c>
      <c r="B1302" s="30">
        <v>0.44391203703703702</v>
      </c>
      <c r="C1302" s="13">
        <v>683</v>
      </c>
      <c r="D1302" s="13">
        <v>0.442</v>
      </c>
      <c r="E1302" s="13">
        <v>5.97</v>
      </c>
      <c r="F1302" s="13">
        <v>7.53</v>
      </c>
      <c r="G1302" s="13">
        <v>20</v>
      </c>
      <c r="K1302" s="13">
        <v>2602</v>
      </c>
    </row>
    <row r="1303" spans="1:39" x14ac:dyDescent="0.3">
      <c r="A1303" s="32">
        <v>44720</v>
      </c>
      <c r="B1303" s="30">
        <v>0.42900462962962965</v>
      </c>
      <c r="D1303" s="13" t="s">
        <v>623</v>
      </c>
      <c r="G1303" s="13">
        <v>19</v>
      </c>
      <c r="K1303" s="13">
        <v>512</v>
      </c>
    </row>
    <row r="1304" spans="1:39" x14ac:dyDescent="0.3">
      <c r="A1304" s="32">
        <v>44728</v>
      </c>
      <c r="B1304" s="26">
        <v>0.48156249999999995</v>
      </c>
      <c r="C1304" s="13">
        <v>881</v>
      </c>
      <c r="D1304" s="13">
        <v>0.57199999999999995</v>
      </c>
      <c r="E1304" s="13">
        <v>6.08</v>
      </c>
      <c r="F1304" s="13">
        <v>7.68</v>
      </c>
      <c r="G1304" s="13">
        <v>25.9</v>
      </c>
      <c r="K1304" s="13">
        <v>768</v>
      </c>
    </row>
    <row r="1305" spans="1:39" x14ac:dyDescent="0.3">
      <c r="A1305" s="32">
        <v>44735</v>
      </c>
      <c r="B1305" s="26">
        <v>0.45869212962962963</v>
      </c>
      <c r="C1305" s="13">
        <v>1049</v>
      </c>
      <c r="D1305" s="13">
        <v>0.6825</v>
      </c>
      <c r="E1305" s="13">
        <v>5.68</v>
      </c>
      <c r="F1305" s="13">
        <v>8</v>
      </c>
      <c r="G1305" s="13">
        <v>23.6</v>
      </c>
      <c r="K1305" s="13">
        <v>771</v>
      </c>
    </row>
    <row r="1306" spans="1:39" x14ac:dyDescent="0.3">
      <c r="A1306" s="32">
        <v>44739</v>
      </c>
      <c r="B1306" s="26">
        <v>0.3903935185185185</v>
      </c>
      <c r="C1306" s="13">
        <v>1032</v>
      </c>
      <c r="D1306" s="13">
        <v>0.66949999999999998</v>
      </c>
      <c r="E1306" s="13">
        <v>7.2</v>
      </c>
      <c r="F1306" s="13">
        <v>7.63</v>
      </c>
      <c r="G1306" s="13">
        <v>20.100000000000001</v>
      </c>
      <c r="K1306" s="13">
        <v>1236</v>
      </c>
      <c r="L1306" s="31">
        <f>AVERAGE(K1302:K1306)</f>
        <v>1177.8</v>
      </c>
      <c r="M1306" s="38">
        <f>GEOMEAN(K1302:K1306)</f>
        <v>994.95230940942622</v>
      </c>
      <c r="N1306" s="55" t="s">
        <v>624</v>
      </c>
    </row>
    <row r="1307" spans="1:39" x14ac:dyDescent="0.3">
      <c r="A1307" s="32">
        <v>44749</v>
      </c>
      <c r="B1307" s="26">
        <v>0.44306712962962963</v>
      </c>
      <c r="C1307" s="13">
        <v>1077</v>
      </c>
      <c r="D1307" s="13">
        <v>0.70199999999999996</v>
      </c>
      <c r="E1307" s="13">
        <v>4.62</v>
      </c>
      <c r="F1307" s="13">
        <v>8.0399999999999991</v>
      </c>
      <c r="G1307" s="13">
        <v>25</v>
      </c>
      <c r="K1307" s="13">
        <v>19863</v>
      </c>
    </row>
    <row r="1308" spans="1:39" x14ac:dyDescent="0.3">
      <c r="A1308" s="32">
        <v>44755</v>
      </c>
      <c r="B1308" s="26">
        <v>0.40341435185185182</v>
      </c>
      <c r="C1308" s="13">
        <v>935</v>
      </c>
      <c r="D1308" s="13">
        <v>0.61099999999999999</v>
      </c>
      <c r="E1308" s="13">
        <v>3.96</v>
      </c>
      <c r="F1308" s="13">
        <v>7.97</v>
      </c>
      <c r="G1308" s="13">
        <v>23.8</v>
      </c>
      <c r="K1308" s="13">
        <v>1259</v>
      </c>
    </row>
    <row r="1309" spans="1:39" x14ac:dyDescent="0.3">
      <c r="A1309" s="32">
        <v>44761</v>
      </c>
      <c r="B1309" s="26">
        <v>0.41943287037037041</v>
      </c>
      <c r="C1309" s="13">
        <v>642</v>
      </c>
      <c r="D1309" s="13">
        <v>0.41599999999999998</v>
      </c>
      <c r="E1309" s="13">
        <v>5.73</v>
      </c>
      <c r="F1309" s="13">
        <v>7.8</v>
      </c>
      <c r="G1309" s="13">
        <v>24.3</v>
      </c>
      <c r="K1309" s="13">
        <v>1333</v>
      </c>
    </row>
    <row r="1310" spans="1:39" x14ac:dyDescent="0.3">
      <c r="A1310" s="32">
        <v>44769</v>
      </c>
      <c r="B1310" s="26">
        <v>0.42396990740740742</v>
      </c>
      <c r="C1310" s="13">
        <v>291</v>
      </c>
      <c r="D1310" s="13">
        <v>0.18920000000000001</v>
      </c>
      <c r="E1310" s="13">
        <v>5.23</v>
      </c>
      <c r="F1310" s="13">
        <v>7.42</v>
      </c>
      <c r="G1310" s="13">
        <v>22.5</v>
      </c>
      <c r="K1310" s="13">
        <v>24192</v>
      </c>
      <c r="O1310" s="28">
        <v>4.4000000000000004</v>
      </c>
      <c r="P1310" s="28">
        <v>88.8</v>
      </c>
      <c r="Q1310" s="28" t="s">
        <v>321</v>
      </c>
      <c r="R1310" s="28" t="s">
        <v>321</v>
      </c>
      <c r="S1310" s="28" t="s">
        <v>321</v>
      </c>
      <c r="T1310" s="28">
        <v>33.1</v>
      </c>
      <c r="U1310" s="28" t="s">
        <v>321</v>
      </c>
      <c r="V1310" s="28">
        <v>6.6</v>
      </c>
      <c r="W1310" s="28">
        <v>156</v>
      </c>
      <c r="X1310" s="28">
        <v>33</v>
      </c>
      <c r="Y1310" s="28" t="s">
        <v>321</v>
      </c>
      <c r="Z1310" s="37" t="s">
        <v>321</v>
      </c>
      <c r="AA1310" s="28" t="s">
        <v>321</v>
      </c>
      <c r="AB1310" s="28">
        <v>16.399999999999999</v>
      </c>
      <c r="AC1310" s="28">
        <v>0.16</v>
      </c>
      <c r="AD1310" s="28">
        <v>222</v>
      </c>
      <c r="AE1310" s="28">
        <v>3.6</v>
      </c>
      <c r="AF1310" s="28" t="s">
        <v>523</v>
      </c>
      <c r="AG1310" s="28">
        <v>4430</v>
      </c>
      <c r="AH1310" s="28">
        <v>67500</v>
      </c>
      <c r="AI1310" s="28">
        <v>13100</v>
      </c>
      <c r="AJ1310" s="28" t="s">
        <v>321</v>
      </c>
      <c r="AK1310" s="28" t="s">
        <v>321</v>
      </c>
      <c r="AL1310" s="28" t="s">
        <v>321</v>
      </c>
      <c r="AM1310" s="13">
        <v>371</v>
      </c>
    </row>
    <row r="1311" spans="1:39" x14ac:dyDescent="0.3">
      <c r="A1311" s="32">
        <v>44771</v>
      </c>
      <c r="B1311" s="30">
        <v>0.42774305555555553</v>
      </c>
      <c r="C1311" s="13">
        <v>604</v>
      </c>
      <c r="D1311" s="13">
        <v>0.39</v>
      </c>
      <c r="E1311" s="13">
        <v>4.49</v>
      </c>
      <c r="F1311" s="13">
        <v>7.54</v>
      </c>
      <c r="G1311" s="13">
        <v>24.5</v>
      </c>
      <c r="K1311" s="13">
        <v>2489</v>
      </c>
      <c r="L1311" s="31">
        <f>AVERAGE(K1307:K1311)</f>
        <v>9827.2000000000007</v>
      </c>
      <c r="M1311" s="38">
        <f>GEOMEAN(K1307:K1311)</f>
        <v>4576.3525979207643</v>
      </c>
      <c r="N1311" s="55" t="s">
        <v>625</v>
      </c>
    </row>
    <row r="1312" spans="1:39" x14ac:dyDescent="0.3">
      <c r="A1312" s="32">
        <v>44776</v>
      </c>
      <c r="B1312" s="30">
        <v>0.43741898148148151</v>
      </c>
      <c r="C1312" s="13">
        <v>892</v>
      </c>
      <c r="D1312" s="13">
        <v>0.57850000000000001</v>
      </c>
      <c r="E1312" s="13">
        <v>5.87</v>
      </c>
      <c r="F1312" s="13">
        <v>7.83</v>
      </c>
      <c r="G1312" s="13">
        <v>23.3</v>
      </c>
      <c r="K1312" s="13">
        <v>1414</v>
      </c>
    </row>
    <row r="1313" spans="1:14" x14ac:dyDescent="0.3">
      <c r="A1313" s="32">
        <v>44784</v>
      </c>
      <c r="B1313" s="26">
        <v>0.46804398148148146</v>
      </c>
      <c r="C1313" s="13">
        <v>720</v>
      </c>
      <c r="D1313" s="13">
        <v>0.46800000000000003</v>
      </c>
      <c r="E1313" s="13">
        <v>6.27</v>
      </c>
      <c r="F1313" s="13">
        <v>7.97</v>
      </c>
      <c r="G1313" s="13">
        <v>23.5</v>
      </c>
      <c r="K1313" s="13">
        <v>2909</v>
      </c>
    </row>
    <row r="1314" spans="1:14" x14ac:dyDescent="0.3">
      <c r="A1314" s="32">
        <v>44788</v>
      </c>
      <c r="B1314" s="54">
        <v>0.4352314814814815</v>
      </c>
      <c r="C1314" s="13">
        <v>1020</v>
      </c>
      <c r="D1314" s="13">
        <v>0.66300000000000003</v>
      </c>
      <c r="E1314" s="13">
        <v>6.11</v>
      </c>
      <c r="F1314" s="13">
        <v>7.85</v>
      </c>
      <c r="G1314" s="13">
        <v>22.7</v>
      </c>
      <c r="K1314" s="13">
        <v>988</v>
      </c>
    </row>
    <row r="1315" spans="1:14" x14ac:dyDescent="0.3">
      <c r="A1315" s="32">
        <v>44795</v>
      </c>
      <c r="B1315" s="26">
        <v>0.46672453703703703</v>
      </c>
      <c r="C1315" s="13">
        <v>880</v>
      </c>
      <c r="D1315" s="13">
        <v>0.57199999999999995</v>
      </c>
      <c r="E1315" s="13">
        <v>8.27</v>
      </c>
      <c r="F1315" s="13">
        <v>7.96</v>
      </c>
      <c r="G1315" s="13">
        <v>21.7</v>
      </c>
      <c r="K1315" s="13">
        <v>336</v>
      </c>
    </row>
    <row r="1316" spans="1:14" x14ac:dyDescent="0.3">
      <c r="A1316" s="32">
        <v>44803</v>
      </c>
      <c r="B1316" s="30">
        <v>0.42083333333333334</v>
      </c>
      <c r="C1316" s="13">
        <v>369.7</v>
      </c>
      <c r="D1316" s="13">
        <v>0.24049999999999999</v>
      </c>
      <c r="E1316" s="13">
        <v>7.21</v>
      </c>
      <c r="F1316" s="13">
        <v>7.85</v>
      </c>
      <c r="G1316" s="13">
        <v>22.6</v>
      </c>
      <c r="K1316" s="13">
        <v>24192</v>
      </c>
      <c r="L1316" s="31">
        <f>AVERAGE(K1312:K1316)</f>
        <v>5967.8</v>
      </c>
      <c r="M1316" s="38">
        <f>GEOMEAN(K1312:K1316)</f>
        <v>2012.7610764922592</v>
      </c>
      <c r="N1316" s="55" t="s">
        <v>626</v>
      </c>
    </row>
    <row r="1317" spans="1:14" x14ac:dyDescent="0.3">
      <c r="A1317" s="32">
        <v>44811</v>
      </c>
      <c r="B1317" s="26">
        <v>0.44097222222222227</v>
      </c>
      <c r="C1317" s="13">
        <v>843</v>
      </c>
      <c r="D1317" s="13">
        <v>548</v>
      </c>
      <c r="E1317" s="13">
        <v>8.59</v>
      </c>
      <c r="F1317" s="13">
        <v>7.85</v>
      </c>
      <c r="G1317" s="13">
        <v>20.7</v>
      </c>
      <c r="K1317" s="13">
        <v>1904</v>
      </c>
    </row>
    <row r="1318" spans="1:14" x14ac:dyDescent="0.3">
      <c r="A1318" s="32">
        <v>44816</v>
      </c>
      <c r="B1318" s="30">
        <v>0.42293981481481485</v>
      </c>
      <c r="C1318" s="13">
        <v>381.6</v>
      </c>
      <c r="D1318" s="13">
        <v>248</v>
      </c>
      <c r="E1318" s="13">
        <v>7.41</v>
      </c>
      <c r="F1318" s="13">
        <v>7.74</v>
      </c>
      <c r="G1318" s="13">
        <v>18.7</v>
      </c>
      <c r="K1318" s="13">
        <v>19863</v>
      </c>
    </row>
    <row r="1319" spans="1:14" x14ac:dyDescent="0.3">
      <c r="A1319" s="32">
        <v>44819</v>
      </c>
      <c r="B1319" s="30">
        <v>0.43807870370370372</v>
      </c>
      <c r="C1319" s="13">
        <v>772</v>
      </c>
      <c r="D1319" s="13">
        <v>0.50049999999999994</v>
      </c>
      <c r="E1319" s="13">
        <v>6.9</v>
      </c>
      <c r="F1319" s="13">
        <v>7.82</v>
      </c>
      <c r="G1319" s="13">
        <v>20.3</v>
      </c>
      <c r="K1319" s="13">
        <v>933</v>
      </c>
    </row>
    <row r="1320" spans="1:14" x14ac:dyDescent="0.3">
      <c r="A1320" s="32">
        <v>44824</v>
      </c>
      <c r="B1320" s="49" t="s">
        <v>784</v>
      </c>
      <c r="C1320" s="49"/>
      <c r="D1320" s="49"/>
      <c r="E1320" s="49"/>
      <c r="F1320" s="49"/>
      <c r="G1320" s="49"/>
    </row>
    <row r="1321" spans="1:14" x14ac:dyDescent="0.3">
      <c r="A1321" s="32">
        <v>44832</v>
      </c>
      <c r="B1321" s="26">
        <v>0.44869212962962962</v>
      </c>
      <c r="C1321" s="13">
        <v>598</v>
      </c>
      <c r="D1321" s="13">
        <v>0.38869999999999999</v>
      </c>
      <c r="E1321" s="13">
        <v>8.58</v>
      </c>
      <c r="F1321" s="13">
        <v>7.77</v>
      </c>
      <c r="G1321" s="13">
        <v>13</v>
      </c>
      <c r="K1321" s="13">
        <v>588</v>
      </c>
      <c r="L1321" s="31">
        <f>AVERAGE(K1317:K1321)</f>
        <v>5822</v>
      </c>
      <c r="M1321" s="38">
        <f>GEOMEAN(K1317:K1321)</f>
        <v>2134.2372180836273</v>
      </c>
      <c r="N1321" s="55" t="s">
        <v>627</v>
      </c>
    </row>
    <row r="1322" spans="1:14" x14ac:dyDescent="0.3">
      <c r="A1322" s="32">
        <v>44837</v>
      </c>
      <c r="B1322" s="26">
        <v>0.46812499999999996</v>
      </c>
      <c r="C1322" s="13">
        <v>1066</v>
      </c>
      <c r="D1322" s="13">
        <v>0.69550000000000001</v>
      </c>
      <c r="E1322" s="13">
        <v>9.51</v>
      </c>
      <c r="F1322" s="13">
        <v>7.6</v>
      </c>
      <c r="G1322" s="13">
        <v>13.7</v>
      </c>
      <c r="K1322" s="13">
        <v>749</v>
      </c>
    </row>
    <row r="1323" spans="1:14" x14ac:dyDescent="0.3">
      <c r="A1323" s="32">
        <v>44845</v>
      </c>
      <c r="B1323" s="30">
        <v>0.44226851851851851</v>
      </c>
      <c r="C1323" s="13">
        <v>575</v>
      </c>
      <c r="D1323" s="13">
        <v>373.8</v>
      </c>
      <c r="E1323" s="13">
        <v>8.41</v>
      </c>
      <c r="F1323" s="13">
        <v>8.06</v>
      </c>
      <c r="G1323" s="13">
        <v>11.8</v>
      </c>
      <c r="K1323" s="13">
        <v>364</v>
      </c>
    </row>
    <row r="1324" spans="1:14" x14ac:dyDescent="0.3">
      <c r="A1324" s="32">
        <v>44853</v>
      </c>
      <c r="B1324" s="49" t="s">
        <v>727</v>
      </c>
      <c r="K1324" s="13">
        <v>52</v>
      </c>
    </row>
    <row r="1325" spans="1:14" x14ac:dyDescent="0.3">
      <c r="A1325" s="32">
        <v>44861</v>
      </c>
      <c r="B1325" s="28" t="s">
        <v>628</v>
      </c>
      <c r="K1325" s="13">
        <v>12997</v>
      </c>
    </row>
    <row r="1326" spans="1:14" x14ac:dyDescent="0.3">
      <c r="A1326" s="32">
        <v>44865</v>
      </c>
      <c r="B1326" s="30">
        <v>0.40582175925925923</v>
      </c>
      <c r="C1326" s="13">
        <v>885</v>
      </c>
      <c r="D1326" s="13">
        <v>0.57850000000000001</v>
      </c>
      <c r="E1326" s="13">
        <v>7.44</v>
      </c>
      <c r="F1326" s="13">
        <v>7.5</v>
      </c>
      <c r="G1326" s="13">
        <v>13.2</v>
      </c>
      <c r="K1326" s="13">
        <v>369</v>
      </c>
      <c r="L1326" s="31">
        <f>AVERAGE(K1322:K1326)</f>
        <v>2906.2</v>
      </c>
      <c r="M1326" s="38">
        <f>GEOMEAN(K1322:K1326)</f>
        <v>584.1053794836929</v>
      </c>
      <c r="N1326" s="55" t="s">
        <v>629</v>
      </c>
    </row>
    <row r="1327" spans="1:14" x14ac:dyDescent="0.3">
      <c r="A1327" s="32">
        <v>44868</v>
      </c>
      <c r="B1327" s="30">
        <v>0.45524305555555555</v>
      </c>
      <c r="C1327" s="13">
        <v>928</v>
      </c>
      <c r="D1327" s="13">
        <v>0.60450000000000004</v>
      </c>
      <c r="E1327" s="13">
        <v>7.66</v>
      </c>
      <c r="F1327" s="13">
        <v>7.68</v>
      </c>
      <c r="G1327" s="13">
        <v>12.5</v>
      </c>
      <c r="K1327" s="13">
        <v>145</v>
      </c>
    </row>
    <row r="1328" spans="1:14" x14ac:dyDescent="0.3">
      <c r="A1328" s="32">
        <v>44872</v>
      </c>
      <c r="B1328" s="28" t="s">
        <v>628</v>
      </c>
      <c r="K1328" s="13">
        <v>161</v>
      </c>
    </row>
    <row r="1329" spans="1:39" x14ac:dyDescent="0.3">
      <c r="A1329" s="32">
        <v>44881</v>
      </c>
      <c r="B1329" s="26">
        <v>0.46209490740740744</v>
      </c>
      <c r="C1329" s="13">
        <v>1110</v>
      </c>
      <c r="D1329" s="13">
        <v>0.72150000000000003</v>
      </c>
      <c r="E1329" s="13">
        <v>12.06</v>
      </c>
      <c r="F1329" s="13">
        <v>8.02</v>
      </c>
      <c r="G1329" s="13">
        <v>3.9</v>
      </c>
      <c r="K1329" s="13">
        <v>399</v>
      </c>
      <c r="O1329" s="28" t="s">
        <v>321</v>
      </c>
      <c r="P1329" s="28">
        <v>71.2</v>
      </c>
      <c r="Q1329" s="28" t="s">
        <v>321</v>
      </c>
      <c r="R1329" s="28" t="s">
        <v>321</v>
      </c>
      <c r="S1329" s="28" t="s">
        <v>321</v>
      </c>
      <c r="T1329" s="28" t="s">
        <v>321</v>
      </c>
      <c r="U1329" s="28" t="s">
        <v>321</v>
      </c>
      <c r="V1329" s="28" t="s">
        <v>321</v>
      </c>
      <c r="W1329" s="28" t="s">
        <v>321</v>
      </c>
      <c r="X1329" s="28">
        <v>104</v>
      </c>
      <c r="Y1329" s="28" t="s">
        <v>321</v>
      </c>
      <c r="Z1329" s="28">
        <v>3.4</v>
      </c>
      <c r="AA1329" s="28" t="s">
        <v>321</v>
      </c>
      <c r="AB1329" s="28">
        <v>58.7</v>
      </c>
      <c r="AC1329" s="28" t="s">
        <v>321</v>
      </c>
      <c r="AD1329" s="28">
        <v>413</v>
      </c>
      <c r="AE1329" s="28">
        <v>0.79</v>
      </c>
      <c r="AG1329" s="13" t="s">
        <v>321</v>
      </c>
      <c r="AH1329" s="28">
        <v>118000</v>
      </c>
      <c r="AI1329" s="28">
        <v>28900</v>
      </c>
      <c r="AJ1329" s="13" t="s">
        <v>654</v>
      </c>
      <c r="AK1329" s="28" t="s">
        <v>321</v>
      </c>
      <c r="AL1329" s="28" t="s">
        <v>321</v>
      </c>
      <c r="AM1329" s="28">
        <v>63.7</v>
      </c>
    </row>
    <row r="1330" spans="1:39" x14ac:dyDescent="0.3">
      <c r="A1330" s="32">
        <v>44887</v>
      </c>
      <c r="B1330" s="30">
        <v>0.44047453703703704</v>
      </c>
      <c r="C1330" s="13">
        <v>1248</v>
      </c>
      <c r="D1330" s="13">
        <v>0.8125</v>
      </c>
      <c r="E1330" s="13">
        <v>15.09</v>
      </c>
      <c r="F1330" s="13">
        <v>8.0299999999999994</v>
      </c>
      <c r="G1330" s="13">
        <v>0.9</v>
      </c>
      <c r="K1330" s="13">
        <v>41</v>
      </c>
    </row>
    <row r="1331" spans="1:39" x14ac:dyDescent="0.3">
      <c r="A1331" s="32">
        <v>44893</v>
      </c>
      <c r="B1331" s="26">
        <v>0.48875000000000002</v>
      </c>
      <c r="C1331" s="13">
        <v>488</v>
      </c>
      <c r="D1331" s="13">
        <v>317</v>
      </c>
      <c r="E1331" s="13">
        <v>13.55</v>
      </c>
      <c r="F1331" s="13">
        <v>8.26</v>
      </c>
      <c r="G1331" s="13">
        <v>8</v>
      </c>
      <c r="K1331" s="13">
        <v>3255</v>
      </c>
      <c r="L1331" s="31">
        <f>AVERAGE(K1327:K1331)</f>
        <v>800.2</v>
      </c>
      <c r="M1331" s="38">
        <f>GEOMEAN(K1327:K1331)</f>
        <v>262.36163259339691</v>
      </c>
      <c r="N1331" s="55" t="s">
        <v>630</v>
      </c>
    </row>
    <row r="1332" spans="1:39" x14ac:dyDescent="0.3">
      <c r="A1332" s="32">
        <v>44896</v>
      </c>
      <c r="B1332" s="26">
        <v>0.5005208333333333</v>
      </c>
      <c r="C1332" s="13">
        <v>752</v>
      </c>
      <c r="D1332" s="13">
        <v>489</v>
      </c>
      <c r="E1332" s="13">
        <v>14.58</v>
      </c>
      <c r="F1332" s="13">
        <v>8.58</v>
      </c>
      <c r="G1332" s="13">
        <v>0.9</v>
      </c>
      <c r="K1332" s="13">
        <v>1374</v>
      </c>
    </row>
    <row r="1333" spans="1:39" x14ac:dyDescent="0.3">
      <c r="A1333" s="32">
        <v>44901</v>
      </c>
      <c r="B1333" s="26">
        <v>0.48173611111111114</v>
      </c>
      <c r="C1333" s="13">
        <v>947</v>
      </c>
      <c r="D1333" s="13">
        <v>616</v>
      </c>
      <c r="E1333" s="13">
        <v>12.54</v>
      </c>
      <c r="F1333" s="13">
        <v>8.16</v>
      </c>
      <c r="G1333" s="13">
        <v>3.8</v>
      </c>
      <c r="K1333" s="13">
        <v>313</v>
      </c>
    </row>
    <row r="1334" spans="1:39" x14ac:dyDescent="0.3">
      <c r="A1334" s="32">
        <v>44907</v>
      </c>
      <c r="B1334" s="30">
        <v>0.41062500000000002</v>
      </c>
      <c r="C1334" s="13">
        <v>1065</v>
      </c>
      <c r="D1334" s="13">
        <v>0.69550000000000001</v>
      </c>
      <c r="E1334" s="13">
        <v>12.45</v>
      </c>
      <c r="F1334" s="13">
        <v>8.07</v>
      </c>
      <c r="G1334" s="13">
        <v>5.5</v>
      </c>
      <c r="K1334" s="13">
        <v>20</v>
      </c>
    </row>
    <row r="1335" spans="1:39" x14ac:dyDescent="0.3">
      <c r="A1335" s="32">
        <v>44910</v>
      </c>
      <c r="B1335" s="30">
        <v>0.4553935185185185</v>
      </c>
      <c r="C1335" s="13">
        <v>285.3</v>
      </c>
      <c r="D1335" s="13">
        <v>0.1852</v>
      </c>
      <c r="E1335" s="13">
        <v>11.55</v>
      </c>
      <c r="F1335" s="13">
        <v>8.0399999999999991</v>
      </c>
      <c r="G1335" s="13">
        <v>7.6</v>
      </c>
      <c r="K1335" s="13">
        <v>2909</v>
      </c>
    </row>
    <row r="1336" spans="1:39" x14ac:dyDescent="0.3">
      <c r="A1336" s="32">
        <v>44922</v>
      </c>
      <c r="B1336" s="37" t="s">
        <v>631</v>
      </c>
      <c r="L1336" s="31">
        <f>AVERAGE(K1332:K1336)</f>
        <v>1154</v>
      </c>
      <c r="M1336" s="38">
        <f>GEOMEAN(K1332:K1336)</f>
        <v>397.71886997211351</v>
      </c>
      <c r="N1336" s="55" t="s">
        <v>632</v>
      </c>
    </row>
    <row r="1337" spans="1:39" x14ac:dyDescent="0.3">
      <c r="A1337" s="32">
        <v>44929</v>
      </c>
      <c r="B1337" s="30">
        <v>0.50869212962962962</v>
      </c>
      <c r="C1337" s="13">
        <v>528</v>
      </c>
      <c r="D1337" s="13">
        <v>343.4</v>
      </c>
      <c r="E1337" s="13">
        <v>10.199999999999999</v>
      </c>
      <c r="F1337" s="13">
        <v>7.91</v>
      </c>
      <c r="G1337" s="13">
        <v>11.2</v>
      </c>
      <c r="K1337" s="13">
        <v>5012</v>
      </c>
    </row>
    <row r="1338" spans="1:39" x14ac:dyDescent="0.3">
      <c r="A1338" s="32">
        <v>44937</v>
      </c>
      <c r="B1338" s="30">
        <v>0.41237268518518522</v>
      </c>
      <c r="C1338" s="13">
        <v>707</v>
      </c>
      <c r="D1338" s="13">
        <v>0.45889999999999997</v>
      </c>
      <c r="E1338" s="13">
        <v>13.28</v>
      </c>
      <c r="F1338" s="13">
        <v>8.44</v>
      </c>
      <c r="G1338" s="13">
        <v>4.3</v>
      </c>
      <c r="K1338" s="13">
        <v>1607</v>
      </c>
    </row>
    <row r="1339" spans="1:39" x14ac:dyDescent="0.3">
      <c r="A1339" s="32">
        <v>44945</v>
      </c>
      <c r="B1339" s="26">
        <v>0.51650462962962962</v>
      </c>
      <c r="C1339" s="13">
        <v>446.4</v>
      </c>
      <c r="D1339" s="13">
        <v>290.2</v>
      </c>
      <c r="E1339" s="13">
        <v>11.68</v>
      </c>
      <c r="F1339" s="13">
        <v>8.0399999999999991</v>
      </c>
      <c r="G1339" s="13">
        <v>6.8</v>
      </c>
      <c r="K1339" s="13">
        <v>1354</v>
      </c>
    </row>
    <row r="1340" spans="1:39" x14ac:dyDescent="0.3">
      <c r="A1340" s="32">
        <v>44949</v>
      </c>
      <c r="B1340" s="30">
        <v>0.50747685185185187</v>
      </c>
      <c r="C1340" s="13">
        <v>603</v>
      </c>
      <c r="D1340" s="13">
        <v>391.9</v>
      </c>
      <c r="E1340" s="13">
        <v>14.14</v>
      </c>
      <c r="F1340" s="13">
        <v>8.08</v>
      </c>
      <c r="G1340" s="13">
        <v>2</v>
      </c>
      <c r="K1340" s="13">
        <v>169</v>
      </c>
    </row>
    <row r="1341" spans="1:39" x14ac:dyDescent="0.3">
      <c r="A1341" s="32">
        <v>44952</v>
      </c>
      <c r="B1341" s="26">
        <v>0.39133101851851854</v>
      </c>
      <c r="C1341" s="13">
        <v>3265</v>
      </c>
      <c r="D1341" s="13">
        <v>2.1190000000000002</v>
      </c>
      <c r="E1341" s="13">
        <v>12.76</v>
      </c>
      <c r="F1341" s="13">
        <v>7.95</v>
      </c>
      <c r="G1341" s="13">
        <v>2.1</v>
      </c>
      <c r="K1341" s="13">
        <v>959</v>
      </c>
      <c r="L1341" s="31">
        <f>AVERAGE(K1337:K1341)</f>
        <v>1820.2</v>
      </c>
      <c r="M1341" s="38">
        <f>GEOMEAN(K1337:K1341)</f>
        <v>1120.6504840273535</v>
      </c>
      <c r="N1341" s="55" t="s">
        <v>633</v>
      </c>
    </row>
    <row r="1342" spans="1:39" x14ac:dyDescent="0.3">
      <c r="A1342" s="32">
        <v>44958</v>
      </c>
      <c r="B1342" s="49" t="s">
        <v>631</v>
      </c>
    </row>
    <row r="1343" spans="1:39" x14ac:dyDescent="0.3">
      <c r="A1343" s="32">
        <v>44963</v>
      </c>
      <c r="B1343" s="26">
        <v>0.51556712962962969</v>
      </c>
      <c r="C1343" s="13">
        <v>1366</v>
      </c>
      <c r="D1343" s="13">
        <v>888</v>
      </c>
      <c r="E1343" s="13">
        <v>15.02</v>
      </c>
      <c r="F1343" s="13">
        <v>8.08</v>
      </c>
      <c r="G1343" s="13">
        <v>1.8</v>
      </c>
      <c r="K1343" s="13">
        <v>1935</v>
      </c>
    </row>
    <row r="1344" spans="1:39" x14ac:dyDescent="0.3">
      <c r="A1344" s="32">
        <v>44971</v>
      </c>
      <c r="B1344" s="30">
        <v>0.51700231481481485</v>
      </c>
      <c r="C1344" s="13">
        <v>1173</v>
      </c>
      <c r="D1344" s="13">
        <v>763</v>
      </c>
      <c r="E1344" s="13">
        <v>14.56</v>
      </c>
      <c r="F1344" s="13">
        <v>7.95</v>
      </c>
      <c r="G1344" s="13">
        <v>4.8</v>
      </c>
      <c r="K1344" s="13">
        <v>1178</v>
      </c>
    </row>
    <row r="1345" spans="1:14" x14ac:dyDescent="0.3">
      <c r="A1345" s="32">
        <v>44979</v>
      </c>
      <c r="B1345" s="30">
        <v>0.42879629629629629</v>
      </c>
      <c r="C1345" s="13">
        <v>953</v>
      </c>
      <c r="D1345" s="13">
        <v>0.61750000000000005</v>
      </c>
      <c r="E1345" s="13">
        <v>11.22</v>
      </c>
      <c r="F1345" s="13">
        <v>8.1999999999999993</v>
      </c>
      <c r="G1345" s="13">
        <v>6.7</v>
      </c>
      <c r="K1345" s="13">
        <v>7701</v>
      </c>
    </row>
    <row r="1346" spans="1:14" x14ac:dyDescent="0.3">
      <c r="A1346" s="32">
        <v>44985</v>
      </c>
      <c r="B1346" s="26">
        <v>0.48271990740740739</v>
      </c>
      <c r="C1346" s="13">
        <v>865</v>
      </c>
      <c r="D1346" s="13">
        <v>562</v>
      </c>
      <c r="E1346" s="13">
        <v>9.65</v>
      </c>
      <c r="F1346" s="13">
        <v>7.85</v>
      </c>
      <c r="G1346" s="13">
        <v>7.9</v>
      </c>
      <c r="K1346" s="13">
        <v>1039</v>
      </c>
      <c r="L1346" s="31">
        <f>AVERAGE(K1342:K1346)</f>
        <v>2963.25</v>
      </c>
      <c r="M1346" s="38">
        <f>GEOMEAN(K1342:K1346)</f>
        <v>2066.5562583903215</v>
      </c>
      <c r="N1346" s="55" t="s">
        <v>634</v>
      </c>
    </row>
    <row r="1347" spans="1:14" x14ac:dyDescent="0.3">
      <c r="A1347" s="32">
        <v>44987</v>
      </c>
      <c r="B1347" s="26">
        <v>0.43725694444444446</v>
      </c>
      <c r="C1347" s="13">
        <v>1069</v>
      </c>
      <c r="D1347" s="13">
        <v>0.69550000000000001</v>
      </c>
      <c r="E1347" s="13">
        <v>11.29</v>
      </c>
      <c r="F1347" s="13">
        <v>8.35</v>
      </c>
      <c r="G1347" s="13">
        <v>8.5</v>
      </c>
      <c r="K1347" s="13">
        <v>75</v>
      </c>
    </row>
    <row r="1348" spans="1:14" x14ac:dyDescent="0.3">
      <c r="A1348" s="32">
        <v>44992</v>
      </c>
      <c r="B1348" s="26">
        <v>0.51687499999999997</v>
      </c>
      <c r="C1348" s="13">
        <v>1006</v>
      </c>
      <c r="D1348" s="13">
        <v>654</v>
      </c>
      <c r="E1348" s="13">
        <v>11.55</v>
      </c>
      <c r="F1348" s="13">
        <v>8.11</v>
      </c>
      <c r="G1348" s="13">
        <v>8.1</v>
      </c>
      <c r="K1348" s="13">
        <v>882</v>
      </c>
    </row>
    <row r="1349" spans="1:14" x14ac:dyDescent="0.3">
      <c r="A1349" s="32">
        <v>45000</v>
      </c>
      <c r="B1349" s="49" t="s">
        <v>623</v>
      </c>
      <c r="D1349" s="13" t="s">
        <v>785</v>
      </c>
    </row>
    <row r="1350" spans="1:14" x14ac:dyDescent="0.3">
      <c r="A1350" s="32">
        <v>45005</v>
      </c>
      <c r="B1350" s="49" t="s">
        <v>623</v>
      </c>
    </row>
    <row r="1351" spans="1:14" x14ac:dyDescent="0.3">
      <c r="A1351" s="32">
        <v>45014</v>
      </c>
      <c r="B1351" s="26">
        <v>0.39749999999999996</v>
      </c>
      <c r="C1351" s="75">
        <v>814</v>
      </c>
      <c r="D1351" s="75">
        <v>0.52649999999999997</v>
      </c>
      <c r="E1351" s="75">
        <v>10.64</v>
      </c>
      <c r="F1351" s="75">
        <v>8.07</v>
      </c>
      <c r="G1351" s="75">
        <v>7.5</v>
      </c>
      <c r="K1351" s="13">
        <v>959</v>
      </c>
      <c r="L1351" s="31">
        <f>AVERAGE(K1347:K1351)</f>
        <v>638.66666666666663</v>
      </c>
      <c r="M1351" s="38">
        <f>GEOMEAN(K1347:K1351)</f>
        <v>398.82540837910932</v>
      </c>
      <c r="N1351" s="55" t="s">
        <v>635</v>
      </c>
    </row>
    <row r="1352" spans="1:14" x14ac:dyDescent="0.3">
      <c r="A1352" s="32">
        <v>45020</v>
      </c>
      <c r="B1352" s="26">
        <v>0.44215277777777778</v>
      </c>
      <c r="C1352" s="13">
        <v>927</v>
      </c>
      <c r="D1352" s="13">
        <v>0.60450000000000004</v>
      </c>
      <c r="E1352" s="13">
        <v>8.85</v>
      </c>
      <c r="F1352" s="13">
        <v>8.1</v>
      </c>
      <c r="G1352" s="13">
        <v>14.5</v>
      </c>
      <c r="K1352" s="13">
        <v>395</v>
      </c>
    </row>
    <row r="1353" spans="1:14" x14ac:dyDescent="0.3">
      <c r="A1353" s="32">
        <v>45028</v>
      </c>
      <c r="B1353" s="26">
        <v>0.43281249999999999</v>
      </c>
      <c r="C1353" s="13">
        <v>970</v>
      </c>
      <c r="D1353" s="13">
        <v>0.63049999999999995</v>
      </c>
      <c r="E1353" s="13">
        <v>9.8699999999999992</v>
      </c>
      <c r="F1353" s="13">
        <v>8.2899999999999991</v>
      </c>
      <c r="G1353" s="13">
        <v>14.4</v>
      </c>
      <c r="K1353" s="13">
        <v>272</v>
      </c>
    </row>
    <row r="1354" spans="1:14" x14ac:dyDescent="0.3">
      <c r="A1354" s="32">
        <v>45033</v>
      </c>
      <c r="B1354" s="26">
        <v>0.46726851851851853</v>
      </c>
      <c r="C1354" s="13">
        <v>763</v>
      </c>
      <c r="D1354" s="13">
        <v>496</v>
      </c>
      <c r="E1354" s="13">
        <v>9.99</v>
      </c>
      <c r="F1354" s="13">
        <v>8.33</v>
      </c>
      <c r="G1354" s="13">
        <v>9.1</v>
      </c>
      <c r="K1354" s="13">
        <v>683</v>
      </c>
    </row>
    <row r="1355" spans="1:14" x14ac:dyDescent="0.3">
      <c r="A1355" s="32">
        <v>45036</v>
      </c>
      <c r="B1355" s="26">
        <v>0.49230324074074078</v>
      </c>
      <c r="C1355" s="13">
        <v>1004</v>
      </c>
      <c r="D1355" s="13">
        <v>652</v>
      </c>
      <c r="E1355" s="13">
        <v>9.59</v>
      </c>
      <c r="F1355" s="13">
        <v>7.96</v>
      </c>
      <c r="G1355" s="13">
        <v>15.7</v>
      </c>
      <c r="K1355" s="13">
        <v>650</v>
      </c>
    </row>
    <row r="1356" spans="1:14" x14ac:dyDescent="0.3">
      <c r="A1356" s="32">
        <v>45042</v>
      </c>
      <c r="B1356" s="26">
        <v>0.46622685185185181</v>
      </c>
      <c r="C1356" s="13">
        <v>969</v>
      </c>
      <c r="D1356" s="13">
        <v>630</v>
      </c>
      <c r="E1356" s="13">
        <v>12.76</v>
      </c>
      <c r="F1356" s="13">
        <v>8.0299999999999994</v>
      </c>
      <c r="G1356" s="13">
        <v>8.8000000000000007</v>
      </c>
      <c r="K1356" s="13">
        <v>275</v>
      </c>
      <c r="L1356" s="31">
        <f>AVERAGE(K1352:K1356)</f>
        <v>455</v>
      </c>
      <c r="M1356" s="38">
        <f>GEOMEAN(K1352:K1356)</f>
        <v>420.30693007018829</v>
      </c>
      <c r="N1356" s="55" t="s">
        <v>636</v>
      </c>
    </row>
    <row r="1357" spans="1:14" x14ac:dyDescent="0.3">
      <c r="A1357" s="32">
        <v>45055</v>
      </c>
      <c r="B1357" s="30">
        <v>0.4231712962962963</v>
      </c>
      <c r="C1357" s="13">
        <v>719</v>
      </c>
      <c r="D1357" s="13">
        <v>0.46800000000000003</v>
      </c>
      <c r="E1357" s="13">
        <v>6.1</v>
      </c>
      <c r="F1357" s="13">
        <v>8.02</v>
      </c>
      <c r="G1357" s="13">
        <v>17.8</v>
      </c>
      <c r="K1357" s="13">
        <v>708</v>
      </c>
    </row>
    <row r="1358" spans="1:14" x14ac:dyDescent="0.3">
      <c r="A1358" s="32">
        <v>45057</v>
      </c>
      <c r="B1358" s="30">
        <v>0.44993055555555556</v>
      </c>
      <c r="C1358" s="13">
        <v>899</v>
      </c>
      <c r="D1358" s="13">
        <v>0.58499999999999996</v>
      </c>
      <c r="E1358" s="13">
        <v>15.1</v>
      </c>
      <c r="F1358" s="13">
        <v>8.08</v>
      </c>
      <c r="G1358" s="13">
        <v>18.399999999999999</v>
      </c>
      <c r="K1358" s="13">
        <v>279</v>
      </c>
    </row>
    <row r="1359" spans="1:14" x14ac:dyDescent="0.3">
      <c r="A1359" s="32">
        <v>45062</v>
      </c>
      <c r="B1359" s="30">
        <v>0.46628472222222223</v>
      </c>
      <c r="C1359" s="13">
        <v>978</v>
      </c>
      <c r="D1359" s="13">
        <v>636</v>
      </c>
      <c r="E1359" s="13">
        <v>7.06</v>
      </c>
      <c r="F1359" s="13">
        <v>8.09</v>
      </c>
      <c r="G1359" s="13">
        <v>16.899999999999999</v>
      </c>
      <c r="K1359" s="13">
        <v>573</v>
      </c>
    </row>
    <row r="1360" spans="1:14" x14ac:dyDescent="0.3">
      <c r="A1360" s="32">
        <v>45064</v>
      </c>
      <c r="B1360" s="30">
        <v>0.49542824074074071</v>
      </c>
      <c r="C1360" s="13">
        <v>890</v>
      </c>
      <c r="D1360" s="13">
        <v>579</v>
      </c>
      <c r="E1360" s="13">
        <v>8.4</v>
      </c>
      <c r="F1360" s="13">
        <v>8.0299999999999994</v>
      </c>
      <c r="G1360" s="13">
        <v>14.9</v>
      </c>
      <c r="K1360" s="13">
        <v>282</v>
      </c>
    </row>
    <row r="1361" spans="1:39" x14ac:dyDescent="0.3">
      <c r="A1361" s="32">
        <v>45068</v>
      </c>
      <c r="B1361" s="26">
        <v>0.4785300925925926</v>
      </c>
      <c r="C1361" s="13">
        <v>783</v>
      </c>
      <c r="D1361" s="13">
        <v>509</v>
      </c>
      <c r="E1361" s="13">
        <v>9.67</v>
      </c>
      <c r="F1361" s="13">
        <v>7.84</v>
      </c>
      <c r="G1361" s="13">
        <v>17.100000000000001</v>
      </c>
      <c r="K1361" s="13">
        <v>933</v>
      </c>
      <c r="L1361" s="31">
        <f>AVERAGE(K1357:K1361)</f>
        <v>555</v>
      </c>
      <c r="M1361" s="38">
        <f>GEOMEAN(K1357:K1361)</f>
        <v>495.20448228974379</v>
      </c>
      <c r="N1361" s="55" t="s">
        <v>637</v>
      </c>
    </row>
    <row r="1362" spans="1:39" x14ac:dyDescent="0.3">
      <c r="A1362" s="32">
        <v>45078</v>
      </c>
      <c r="B1362" s="30">
        <v>0.44377314814814817</v>
      </c>
      <c r="C1362" s="13">
        <v>1081</v>
      </c>
      <c r="D1362" s="13">
        <v>0.70199999999999996</v>
      </c>
      <c r="E1362" s="13">
        <v>7.92</v>
      </c>
      <c r="F1362" s="13">
        <v>8.08</v>
      </c>
      <c r="G1362" s="13">
        <v>22.6</v>
      </c>
      <c r="K1362" s="13">
        <v>369</v>
      </c>
    </row>
    <row r="1363" spans="1:39" x14ac:dyDescent="0.3">
      <c r="A1363" s="32">
        <v>45083</v>
      </c>
      <c r="B1363" s="26">
        <v>0.46128472222222222</v>
      </c>
      <c r="C1363" s="13">
        <v>1017</v>
      </c>
      <c r="D1363" s="13">
        <v>0.66300000000000003</v>
      </c>
      <c r="E1363" s="13">
        <v>9.51</v>
      </c>
      <c r="F1363" s="13">
        <v>8.17</v>
      </c>
      <c r="G1363" s="13">
        <v>19.100000000000001</v>
      </c>
      <c r="K1363" s="13">
        <v>211</v>
      </c>
    </row>
    <row r="1364" spans="1:39" x14ac:dyDescent="0.3">
      <c r="A1364" s="32">
        <v>45092</v>
      </c>
      <c r="B1364" s="26">
        <v>0.47505787037037034</v>
      </c>
      <c r="C1364" s="13">
        <v>748</v>
      </c>
      <c r="D1364" s="13">
        <v>0.48749999999999999</v>
      </c>
      <c r="E1364" s="13">
        <v>7.35</v>
      </c>
      <c r="F1364" s="13">
        <v>7.99</v>
      </c>
      <c r="G1364" s="13">
        <v>20.8</v>
      </c>
      <c r="K1364" s="13">
        <v>1723</v>
      </c>
    </row>
    <row r="1365" spans="1:39" x14ac:dyDescent="0.3">
      <c r="A1365" s="32">
        <v>45098</v>
      </c>
      <c r="B1365" s="30">
        <v>0.45824074074074073</v>
      </c>
      <c r="C1365" s="13">
        <v>999</v>
      </c>
      <c r="D1365" s="13">
        <v>649</v>
      </c>
      <c r="E1365" s="13">
        <v>7.6</v>
      </c>
      <c r="F1365" s="13">
        <v>7.85</v>
      </c>
      <c r="G1365" s="13">
        <v>20.5</v>
      </c>
      <c r="K1365" s="13">
        <v>712</v>
      </c>
    </row>
    <row r="1366" spans="1:39" x14ac:dyDescent="0.3">
      <c r="A1366" s="32">
        <v>45103</v>
      </c>
      <c r="B1366" s="26">
        <v>0.39244212962962965</v>
      </c>
      <c r="C1366" s="13">
        <v>963</v>
      </c>
      <c r="D1366" s="13">
        <v>0.624</v>
      </c>
      <c r="E1366" s="13">
        <v>5.68</v>
      </c>
      <c r="F1366" s="13">
        <v>7.88</v>
      </c>
      <c r="G1366" s="13">
        <v>22.9</v>
      </c>
      <c r="K1366" s="13">
        <v>5172</v>
      </c>
      <c r="L1366" s="31">
        <f>AVERAGE(K1362:K1366)</f>
        <v>1637.4</v>
      </c>
      <c r="M1366" s="38">
        <f>GEOMEAN(K1362:K1366)</f>
        <v>868.45340395691426</v>
      </c>
      <c r="N1366" s="55" t="s">
        <v>638</v>
      </c>
    </row>
    <row r="1367" spans="1:39" x14ac:dyDescent="0.3">
      <c r="A1367" s="32">
        <v>45113</v>
      </c>
      <c r="B1367" s="26">
        <v>0.46482638888888889</v>
      </c>
      <c r="C1367" s="13">
        <v>421</v>
      </c>
      <c r="D1367" s="13">
        <v>0.2737</v>
      </c>
      <c r="E1367" s="13">
        <v>7.68</v>
      </c>
      <c r="F1367" s="13">
        <v>7.84</v>
      </c>
      <c r="G1367" s="13">
        <v>24.9</v>
      </c>
      <c r="K1367" s="13">
        <v>2909</v>
      </c>
    </row>
    <row r="1368" spans="1:39" x14ac:dyDescent="0.3">
      <c r="A1368" s="32">
        <v>45117</v>
      </c>
      <c r="B1368" s="26">
        <v>0.48494212962962963</v>
      </c>
      <c r="C1368" s="13">
        <v>591</v>
      </c>
      <c r="D1368" s="13">
        <v>0.38350000000000001</v>
      </c>
      <c r="E1368" s="13">
        <v>5.27</v>
      </c>
      <c r="F1368" s="13">
        <v>8</v>
      </c>
      <c r="G1368" s="13">
        <v>23.6</v>
      </c>
      <c r="K1368" s="13">
        <v>1046</v>
      </c>
      <c r="O1368" s="28" t="s">
        <v>321</v>
      </c>
      <c r="P1368" s="28">
        <v>50.3</v>
      </c>
      <c r="Q1368" s="28" t="s">
        <v>321</v>
      </c>
      <c r="R1368" s="28" t="s">
        <v>321</v>
      </c>
      <c r="S1368" s="28" t="s">
        <v>321</v>
      </c>
      <c r="T1368" s="28" t="s">
        <v>321</v>
      </c>
      <c r="U1368" s="28" t="s">
        <v>321</v>
      </c>
      <c r="V1368" s="28" t="s">
        <v>321</v>
      </c>
      <c r="W1368" s="28" t="s">
        <v>321</v>
      </c>
      <c r="X1368" s="28">
        <v>69.3</v>
      </c>
      <c r="Y1368" s="28" t="s">
        <v>321</v>
      </c>
      <c r="Z1368" s="37" t="s">
        <v>321</v>
      </c>
      <c r="AA1368" s="28" t="s">
        <v>321</v>
      </c>
      <c r="AB1368" s="28">
        <v>32.4</v>
      </c>
      <c r="AC1368" s="28" t="s">
        <v>321</v>
      </c>
      <c r="AD1368" s="28">
        <v>178</v>
      </c>
      <c r="AE1368" s="28" t="s">
        <v>321</v>
      </c>
      <c r="AG1368" s="28" t="s">
        <v>321</v>
      </c>
      <c r="AH1368" s="28">
        <v>51200</v>
      </c>
      <c r="AI1368" s="28">
        <v>12300</v>
      </c>
      <c r="AJ1368" s="13">
        <v>3.8</v>
      </c>
      <c r="AK1368" s="28" t="s">
        <v>321</v>
      </c>
      <c r="AL1368" s="28" t="s">
        <v>321</v>
      </c>
      <c r="AM1368" s="28">
        <v>24</v>
      </c>
    </row>
    <row r="1369" spans="1:39" x14ac:dyDescent="0.3">
      <c r="A1369" s="32">
        <v>45124</v>
      </c>
      <c r="B1369" s="26">
        <v>0.45314814814814813</v>
      </c>
      <c r="C1369" s="13">
        <v>310.5</v>
      </c>
      <c r="D1369" s="13">
        <v>201.8</v>
      </c>
      <c r="E1369" s="13">
        <v>8.0500000000000007</v>
      </c>
      <c r="F1369" s="13">
        <v>8.01</v>
      </c>
      <c r="G1369" s="13">
        <v>21.5</v>
      </c>
      <c r="K1369" s="13">
        <v>6867</v>
      </c>
    </row>
    <row r="1370" spans="1:39" x14ac:dyDescent="0.3">
      <c r="A1370" s="32">
        <v>45127</v>
      </c>
      <c r="B1370" s="26">
        <v>0.44001157407407404</v>
      </c>
      <c r="C1370" s="13">
        <v>373.2</v>
      </c>
      <c r="D1370" s="13">
        <v>0.2424</v>
      </c>
      <c r="E1370" s="13">
        <v>6.84</v>
      </c>
      <c r="F1370" s="13">
        <v>7.89</v>
      </c>
      <c r="G1370" s="13">
        <v>24</v>
      </c>
      <c r="K1370" s="13">
        <v>813</v>
      </c>
    </row>
    <row r="1371" spans="1:39" x14ac:dyDescent="0.3">
      <c r="A1371" s="32">
        <v>45132</v>
      </c>
      <c r="B1371" s="26">
        <v>0.45096064814814812</v>
      </c>
      <c r="C1371" s="13">
        <v>773</v>
      </c>
      <c r="D1371" s="13">
        <v>0.50049999999999994</v>
      </c>
      <c r="E1371" s="13">
        <v>6.75</v>
      </c>
      <c r="F1371" s="13">
        <v>7.98</v>
      </c>
      <c r="G1371" s="13">
        <v>23.8</v>
      </c>
      <c r="K1371" s="13">
        <v>816</v>
      </c>
      <c r="L1371" s="31">
        <f>AVERAGE(K1367:K1371)</f>
        <v>2490.1999999999998</v>
      </c>
      <c r="M1371" s="38">
        <f>GEOMEAN(K1367:K1371)</f>
        <v>1691.8608134879062</v>
      </c>
      <c r="N1371" s="55" t="s">
        <v>640</v>
      </c>
    </row>
    <row r="1372" spans="1:39" x14ac:dyDescent="0.3">
      <c r="A1372" s="32">
        <v>45139</v>
      </c>
      <c r="B1372" s="26">
        <v>0.49824074074074076</v>
      </c>
      <c r="C1372" s="13">
        <v>625</v>
      </c>
      <c r="D1372" s="13">
        <v>0.40949999999999998</v>
      </c>
      <c r="E1372" s="13">
        <v>6.33</v>
      </c>
      <c r="F1372" s="13">
        <v>8.31</v>
      </c>
      <c r="G1372" s="13">
        <v>22</v>
      </c>
      <c r="K1372" s="13">
        <v>269</v>
      </c>
    </row>
    <row r="1373" spans="1:39" x14ac:dyDescent="0.3">
      <c r="A1373" s="32">
        <v>45147</v>
      </c>
      <c r="B1373" s="30">
        <v>0.41194444444444445</v>
      </c>
      <c r="C1373" s="13">
        <v>329.3</v>
      </c>
      <c r="D1373" s="13">
        <v>214.1</v>
      </c>
      <c r="E1373" s="13">
        <v>6.33</v>
      </c>
      <c r="F1373" s="13">
        <v>7.83</v>
      </c>
      <c r="G1373" s="13">
        <v>20.9</v>
      </c>
      <c r="K1373" s="13">
        <v>2282</v>
      </c>
    </row>
    <row r="1374" spans="1:39" x14ac:dyDescent="0.3">
      <c r="A1374" s="32">
        <v>45155</v>
      </c>
      <c r="B1374" s="26">
        <v>0.48539351851851853</v>
      </c>
      <c r="C1374" s="13">
        <v>575</v>
      </c>
      <c r="D1374" s="13">
        <v>373.4</v>
      </c>
      <c r="E1374" s="13">
        <v>6.7</v>
      </c>
      <c r="F1374" s="13">
        <v>8.16</v>
      </c>
      <c r="G1374" s="13">
        <v>20.399999999999999</v>
      </c>
      <c r="K1374" s="13">
        <v>431</v>
      </c>
    </row>
    <row r="1375" spans="1:39" x14ac:dyDescent="0.3">
      <c r="A1375" s="32">
        <v>45159</v>
      </c>
      <c r="B1375" s="30">
        <v>0.42388888888888893</v>
      </c>
      <c r="C1375" s="13">
        <v>413.2</v>
      </c>
      <c r="D1375" s="13">
        <v>0.26850000000000002</v>
      </c>
      <c r="E1375" s="13">
        <v>6.2</v>
      </c>
      <c r="F1375" s="13">
        <v>8.02</v>
      </c>
      <c r="G1375" s="13">
        <v>24.9</v>
      </c>
      <c r="K1375" s="13">
        <v>714</v>
      </c>
    </row>
    <row r="1376" spans="1:39" x14ac:dyDescent="0.3">
      <c r="A1376" s="32">
        <v>45167</v>
      </c>
      <c r="B1376" s="26">
        <v>0.43055555555555558</v>
      </c>
      <c r="C1376" s="13">
        <v>902</v>
      </c>
      <c r="D1376" s="13">
        <v>0.58499999999999996</v>
      </c>
      <c r="E1376" s="13">
        <v>6.82</v>
      </c>
      <c r="F1376" s="13">
        <v>7.93</v>
      </c>
      <c r="G1376" s="13">
        <v>19.100000000000001</v>
      </c>
      <c r="K1376" s="13">
        <v>62</v>
      </c>
      <c r="L1376" s="31">
        <f>AVERAGE(K1372:K1376)</f>
        <v>751.6</v>
      </c>
      <c r="M1376" s="38">
        <f>GEOMEAN(K1372:K1376)</f>
        <v>410.89136856627772</v>
      </c>
      <c r="N1376" s="55" t="s">
        <v>641</v>
      </c>
    </row>
    <row r="1377" spans="1:39" x14ac:dyDescent="0.3">
      <c r="A1377" s="32">
        <v>45174</v>
      </c>
      <c r="B1377" s="77" t="s">
        <v>786</v>
      </c>
      <c r="C1377" s="13">
        <v>1020</v>
      </c>
      <c r="D1377" s="13">
        <v>0.66300000000000003</v>
      </c>
      <c r="E1377" s="13">
        <v>5.54</v>
      </c>
      <c r="F1377" s="13">
        <v>7.89</v>
      </c>
      <c r="G1377" s="13">
        <v>24.2</v>
      </c>
      <c r="K1377" s="13">
        <v>53</v>
      </c>
    </row>
    <row r="1378" spans="1:39" x14ac:dyDescent="0.3">
      <c r="A1378" s="32">
        <v>45182</v>
      </c>
      <c r="B1378" s="76">
        <v>0.45998842592592593</v>
      </c>
      <c r="C1378" s="13">
        <v>869</v>
      </c>
      <c r="D1378" s="13">
        <v>0.5655</v>
      </c>
      <c r="E1378" s="13">
        <v>4.9400000000000004</v>
      </c>
      <c r="F1378" s="13">
        <v>7.93</v>
      </c>
      <c r="G1378" s="13">
        <v>19.100000000000001</v>
      </c>
      <c r="K1378" s="13">
        <v>122</v>
      </c>
    </row>
    <row r="1379" spans="1:39" x14ac:dyDescent="0.3">
      <c r="A1379" s="32">
        <v>45187</v>
      </c>
      <c r="B1379" s="76">
        <v>0.45011574074074073</v>
      </c>
      <c r="C1379" s="13">
        <v>1037</v>
      </c>
      <c r="D1379" s="13">
        <v>0.67600000000000005</v>
      </c>
      <c r="E1379" s="13">
        <v>10.39</v>
      </c>
      <c r="F1379" s="13">
        <v>8.2799999999999994</v>
      </c>
      <c r="G1379" s="13">
        <v>16.5</v>
      </c>
      <c r="K1379" s="13">
        <v>275</v>
      </c>
    </row>
    <row r="1380" spans="1:39" x14ac:dyDescent="0.3">
      <c r="A1380" s="32">
        <v>45190</v>
      </c>
      <c r="B1380" s="26" t="s">
        <v>787</v>
      </c>
    </row>
    <row r="1381" spans="1:39" x14ac:dyDescent="0.3">
      <c r="A1381" s="32">
        <v>45195</v>
      </c>
      <c r="B1381" s="26">
        <v>0.4316550925925926</v>
      </c>
      <c r="C1381" s="13">
        <v>586</v>
      </c>
      <c r="D1381" s="13">
        <v>0.38350000000000001</v>
      </c>
      <c r="E1381" s="13">
        <v>4.24</v>
      </c>
      <c r="F1381" s="13">
        <v>7.97</v>
      </c>
      <c r="G1381" s="13">
        <v>20</v>
      </c>
      <c r="K1381" s="13">
        <v>120</v>
      </c>
      <c r="L1381" s="31">
        <f>AVERAGE(K1377:K1381)</f>
        <v>142.5</v>
      </c>
      <c r="M1381" s="38">
        <f>GEOMEAN(K1377:K1381)</f>
        <v>120.86134140237938</v>
      </c>
      <c r="N1381" s="55" t="s">
        <v>643</v>
      </c>
    </row>
    <row r="1382" spans="1:39" x14ac:dyDescent="0.3">
      <c r="A1382" s="32">
        <v>45201</v>
      </c>
      <c r="B1382" s="30">
        <v>0.43915509259259261</v>
      </c>
      <c r="C1382" s="13">
        <v>1005</v>
      </c>
      <c r="D1382" s="13">
        <v>0.65</v>
      </c>
      <c r="E1382" s="13">
        <v>6.06</v>
      </c>
      <c r="F1382" s="13">
        <v>7.45</v>
      </c>
      <c r="G1382" s="13">
        <v>19</v>
      </c>
      <c r="K1382" s="13">
        <v>1017</v>
      </c>
    </row>
    <row r="1383" spans="1:39" x14ac:dyDescent="0.3">
      <c r="A1383" s="32">
        <v>45209</v>
      </c>
      <c r="B1383" s="26">
        <v>0.49883101851851852</v>
      </c>
      <c r="C1383" s="13">
        <v>831</v>
      </c>
      <c r="D1383" s="13">
        <v>0.53949999999999998</v>
      </c>
      <c r="E1383" s="13">
        <v>7.84</v>
      </c>
      <c r="F1383" s="13">
        <v>7.74</v>
      </c>
      <c r="G1383" s="13">
        <v>13</v>
      </c>
      <c r="K1383" s="13">
        <v>122</v>
      </c>
    </row>
    <row r="1384" spans="1:39" x14ac:dyDescent="0.3">
      <c r="A1384" s="32">
        <v>45217</v>
      </c>
      <c r="B1384" s="30">
        <v>0.4381944444444445</v>
      </c>
      <c r="C1384" s="13">
        <v>801</v>
      </c>
      <c r="D1384" s="13">
        <v>0.52</v>
      </c>
      <c r="E1384" s="13">
        <v>8.58</v>
      </c>
      <c r="F1384" s="13">
        <v>8.16</v>
      </c>
      <c r="G1384" s="13">
        <v>13.2</v>
      </c>
      <c r="K1384" s="13">
        <v>269</v>
      </c>
    </row>
    <row r="1385" spans="1:39" x14ac:dyDescent="0.3">
      <c r="A1385" s="32">
        <v>45225</v>
      </c>
      <c r="B1385" s="26">
        <v>0.47335648148148146</v>
      </c>
      <c r="C1385" s="13">
        <v>825</v>
      </c>
      <c r="D1385" s="13">
        <v>536</v>
      </c>
      <c r="E1385" s="13">
        <v>7.4</v>
      </c>
      <c r="F1385" s="13">
        <v>7.79</v>
      </c>
      <c r="G1385" s="13">
        <v>14.8</v>
      </c>
      <c r="K1385" s="13">
        <v>30</v>
      </c>
    </row>
    <row r="1386" spans="1:39" x14ac:dyDescent="0.3">
      <c r="A1386" s="32">
        <v>45230</v>
      </c>
      <c r="B1386" s="30">
        <v>0.45634259259259258</v>
      </c>
      <c r="C1386" s="13">
        <v>410</v>
      </c>
      <c r="D1386" s="13">
        <v>266.5</v>
      </c>
      <c r="E1386" s="13">
        <v>10.35</v>
      </c>
      <c r="F1386" s="13">
        <v>7.76</v>
      </c>
      <c r="G1386" s="13">
        <v>6.3</v>
      </c>
      <c r="K1386" s="13">
        <v>414</v>
      </c>
      <c r="L1386" s="31">
        <f>AVERAGE(K1382:K1386)</f>
        <v>370.4</v>
      </c>
      <c r="M1386" s="38">
        <f>GEOMEAN(K1382:K1386)</f>
        <v>210.62549161356176</v>
      </c>
      <c r="N1386" s="55" t="s">
        <v>644</v>
      </c>
    </row>
    <row r="1387" spans="1:39" x14ac:dyDescent="0.3">
      <c r="A1387" s="32">
        <v>45232</v>
      </c>
      <c r="B1387" s="30">
        <v>0.44760416666666664</v>
      </c>
      <c r="C1387" s="13">
        <v>584</v>
      </c>
      <c r="D1387" s="13">
        <v>0.37959999999999999</v>
      </c>
      <c r="E1387" s="13">
        <v>10.16</v>
      </c>
      <c r="F1387" s="13">
        <v>7.19</v>
      </c>
      <c r="G1387" s="13">
        <v>5.4</v>
      </c>
      <c r="K1387" s="13">
        <v>74</v>
      </c>
    </row>
    <row r="1388" spans="1:39" x14ac:dyDescent="0.3">
      <c r="A1388" s="32">
        <v>45238</v>
      </c>
      <c r="B1388" s="30">
        <v>0.45708333333333334</v>
      </c>
      <c r="C1388" s="13">
        <v>870</v>
      </c>
      <c r="D1388" s="13">
        <v>0.5655</v>
      </c>
      <c r="E1388" s="13">
        <v>9.51</v>
      </c>
      <c r="F1388" s="13">
        <v>7.71</v>
      </c>
      <c r="G1388" s="13">
        <v>12.8</v>
      </c>
      <c r="K1388" s="13">
        <v>199</v>
      </c>
      <c r="O1388" s="28" t="s">
        <v>321</v>
      </c>
      <c r="P1388" s="28">
        <v>64.7</v>
      </c>
      <c r="Q1388" s="28" t="s">
        <v>321</v>
      </c>
      <c r="R1388" s="28" t="s">
        <v>321</v>
      </c>
      <c r="S1388" s="28" t="s">
        <v>321</v>
      </c>
      <c r="T1388" s="28" t="s">
        <v>321</v>
      </c>
      <c r="U1388" s="28" t="s">
        <v>321</v>
      </c>
      <c r="V1388" s="28" t="s">
        <v>321</v>
      </c>
      <c r="W1388" s="28" t="s">
        <v>321</v>
      </c>
      <c r="X1388" s="28">
        <v>98.2</v>
      </c>
      <c r="Y1388" s="28" t="s">
        <v>321</v>
      </c>
      <c r="Z1388" s="37" t="s">
        <v>321</v>
      </c>
      <c r="AA1388" s="28" t="s">
        <v>321</v>
      </c>
      <c r="AB1388" s="28">
        <v>64.7</v>
      </c>
      <c r="AC1388" s="28">
        <v>0.12</v>
      </c>
      <c r="AD1388" s="28">
        <v>286</v>
      </c>
      <c r="AE1388" s="28" t="s">
        <v>321</v>
      </c>
      <c r="AG1388" s="28">
        <v>262</v>
      </c>
      <c r="AH1388" s="28">
        <v>77200</v>
      </c>
      <c r="AI1388" s="28">
        <v>22700</v>
      </c>
      <c r="AJ1388" s="13">
        <v>3.5</v>
      </c>
      <c r="AK1388" s="28" t="s">
        <v>321</v>
      </c>
      <c r="AL1388" s="28" t="s">
        <v>321</v>
      </c>
      <c r="AM1388" s="28">
        <v>37.299999999999997</v>
      </c>
    </row>
    <row r="1389" spans="1:39" x14ac:dyDescent="0.3">
      <c r="A1389" s="32">
        <v>45244</v>
      </c>
      <c r="B1389" s="30">
        <v>0.44533564814814813</v>
      </c>
      <c r="C1389" s="13">
        <v>1035</v>
      </c>
      <c r="D1389" s="13">
        <v>0.66949999999999998</v>
      </c>
      <c r="E1389" s="13">
        <v>10.35</v>
      </c>
      <c r="F1389" s="13">
        <v>8.0399999999999991</v>
      </c>
      <c r="G1389" s="13">
        <v>6</v>
      </c>
      <c r="K1389" s="13">
        <v>175</v>
      </c>
    </row>
    <row r="1390" spans="1:39" x14ac:dyDescent="0.3">
      <c r="A1390" s="32">
        <v>45257</v>
      </c>
      <c r="B1390" s="30">
        <v>0.43194444444444446</v>
      </c>
      <c r="C1390" s="13">
        <v>826</v>
      </c>
      <c r="D1390" s="13">
        <v>537</v>
      </c>
      <c r="E1390" s="13">
        <v>10.93</v>
      </c>
      <c r="F1390" s="13">
        <v>7.94</v>
      </c>
      <c r="G1390" s="13">
        <v>2.8</v>
      </c>
      <c r="K1390" s="13">
        <v>2282</v>
      </c>
    </row>
    <row r="1391" spans="1:39" x14ac:dyDescent="0.3">
      <c r="A1391" s="32">
        <v>45260</v>
      </c>
      <c r="B1391" s="26">
        <v>0.44855324074074071</v>
      </c>
      <c r="C1391" s="13">
        <v>338</v>
      </c>
      <c r="D1391" s="13">
        <v>219.7</v>
      </c>
      <c r="E1391" s="13">
        <v>13.74</v>
      </c>
      <c r="F1391" s="13">
        <v>8.24</v>
      </c>
      <c r="G1391" s="13">
        <v>0.9</v>
      </c>
      <c r="K1391" s="13">
        <v>457</v>
      </c>
      <c r="L1391" s="31">
        <f>AVERAGE(K1387:K1391)</f>
        <v>637.4</v>
      </c>
      <c r="M1391" s="38">
        <f>GEOMEAN(K1387:K1391)</f>
        <v>306.10536190341742</v>
      </c>
      <c r="N1391" s="55" t="s">
        <v>646</v>
      </c>
    </row>
    <row r="1392" spans="1:39" x14ac:dyDescent="0.3">
      <c r="A1392" s="32">
        <v>45265</v>
      </c>
      <c r="B1392" s="30">
        <v>45265.438414351855</v>
      </c>
      <c r="C1392" s="13">
        <v>872</v>
      </c>
      <c r="D1392" s="13">
        <v>0.5655</v>
      </c>
      <c r="E1392" s="13">
        <v>13.79</v>
      </c>
      <c r="F1392" s="13">
        <v>8.1</v>
      </c>
      <c r="G1392" s="13">
        <v>5</v>
      </c>
      <c r="K1392" s="13">
        <v>134</v>
      </c>
    </row>
    <row r="1393" spans="1:14" x14ac:dyDescent="0.3">
      <c r="A1393" s="32">
        <v>45271</v>
      </c>
      <c r="B1393" s="30">
        <v>0.5414930555555556</v>
      </c>
      <c r="C1393" s="13">
        <v>853</v>
      </c>
      <c r="D1393" s="13">
        <v>0.55249999999999999</v>
      </c>
      <c r="E1393" s="13">
        <v>15.25</v>
      </c>
      <c r="F1393" s="13">
        <v>8.2899999999999991</v>
      </c>
      <c r="G1393" s="13">
        <v>5</v>
      </c>
      <c r="K1393" s="13">
        <v>383</v>
      </c>
    </row>
    <row r="1394" spans="1:14" x14ac:dyDescent="0.3">
      <c r="A1394" s="32">
        <v>45274</v>
      </c>
      <c r="B1394" s="26">
        <v>0.44016203703703699</v>
      </c>
      <c r="C1394" s="13">
        <v>917</v>
      </c>
      <c r="D1394" s="13">
        <v>596</v>
      </c>
      <c r="E1394" s="13">
        <v>13.84</v>
      </c>
      <c r="F1394" s="13">
        <v>8.1</v>
      </c>
      <c r="G1394" s="13">
        <v>1.5</v>
      </c>
      <c r="K1394" s="13">
        <v>331</v>
      </c>
    </row>
    <row r="1395" spans="1:14" x14ac:dyDescent="0.3">
      <c r="A1395" s="32">
        <v>45278</v>
      </c>
      <c r="B1395" s="30">
        <v>0.45789351851851851</v>
      </c>
      <c r="C1395" s="13">
        <v>819</v>
      </c>
      <c r="D1395" s="13">
        <v>533</v>
      </c>
      <c r="E1395" s="13">
        <v>12.32</v>
      </c>
      <c r="F1395" s="13">
        <v>8.15</v>
      </c>
      <c r="G1395" s="13">
        <v>4.2</v>
      </c>
      <c r="K1395" s="13">
        <v>426</v>
      </c>
    </row>
    <row r="1396" spans="1:14" x14ac:dyDescent="0.3">
      <c r="A1396" s="32">
        <v>45281</v>
      </c>
      <c r="B1396" s="30">
        <v>45281.44054398148</v>
      </c>
      <c r="C1396" s="13">
        <v>845</v>
      </c>
      <c r="D1396" s="13">
        <v>0.54930000000000001</v>
      </c>
      <c r="E1396" s="13">
        <v>13.7</v>
      </c>
      <c r="F1396" s="13">
        <v>8.08</v>
      </c>
      <c r="G1396" s="13">
        <v>2.1</v>
      </c>
      <c r="K1396" s="13">
        <v>31</v>
      </c>
      <c r="L1396" s="31">
        <f>AVERAGE(K1392:K1396)</f>
        <v>261</v>
      </c>
      <c r="M1396" s="38">
        <f>GEOMEAN(K1392:K1396)</f>
        <v>186.28615198711859</v>
      </c>
      <c r="N1396" s="55" t="s">
        <v>647</v>
      </c>
    </row>
    <row r="1397" spans="1:14" x14ac:dyDescent="0.3">
      <c r="A1397" s="78">
        <v>45293</v>
      </c>
      <c r="B1397" s="26">
        <v>0.45686342592592594</v>
      </c>
      <c r="C1397" s="13">
        <v>1032</v>
      </c>
      <c r="D1397" s="13">
        <v>0.66949999999999998</v>
      </c>
      <c r="E1397" s="13">
        <v>13.62</v>
      </c>
      <c r="F1397" s="13">
        <v>8.11</v>
      </c>
      <c r="G1397" s="13">
        <v>2.4</v>
      </c>
      <c r="K1397" s="13">
        <v>135</v>
      </c>
    </row>
    <row r="1398" spans="1:14" x14ac:dyDescent="0.3">
      <c r="A1398" s="78">
        <v>45301</v>
      </c>
      <c r="B1398" s="26">
        <v>0.45230324074074074</v>
      </c>
      <c r="C1398" s="13">
        <v>604</v>
      </c>
      <c r="D1398" s="13">
        <v>392.6</v>
      </c>
      <c r="E1398" s="13">
        <v>11.63</v>
      </c>
      <c r="F1398" s="13">
        <v>8.33</v>
      </c>
      <c r="G1398" s="13">
        <v>3.6</v>
      </c>
      <c r="K1398" s="13">
        <v>1178</v>
      </c>
    </row>
    <row r="1399" spans="1:14" x14ac:dyDescent="0.3">
      <c r="A1399" s="78">
        <v>45309</v>
      </c>
      <c r="B1399" s="54">
        <v>0.49059027777777775</v>
      </c>
      <c r="C1399" s="13">
        <v>1534</v>
      </c>
      <c r="D1399" s="13">
        <v>0.99450000000000005</v>
      </c>
      <c r="E1399" s="13">
        <v>18.14</v>
      </c>
      <c r="F1399" s="13">
        <v>7.54</v>
      </c>
      <c r="G1399" s="13">
        <v>0</v>
      </c>
      <c r="K1399" s="13">
        <v>771</v>
      </c>
    </row>
    <row r="1400" spans="1:14" x14ac:dyDescent="0.3">
      <c r="A1400" s="78">
        <v>45313</v>
      </c>
      <c r="B1400" s="13" t="s">
        <v>923</v>
      </c>
    </row>
    <row r="1401" spans="1:14" x14ac:dyDescent="0.3">
      <c r="A1401" s="78">
        <v>45320</v>
      </c>
      <c r="B1401" s="30">
        <v>0.43516203703703704</v>
      </c>
      <c r="C1401" s="13">
        <v>1075</v>
      </c>
      <c r="D1401" s="13">
        <v>0.70199999999999996</v>
      </c>
      <c r="E1401" s="13">
        <v>13.45</v>
      </c>
      <c r="F1401" s="13">
        <v>8.02</v>
      </c>
      <c r="G1401" s="13">
        <v>4</v>
      </c>
      <c r="K1401" s="13">
        <v>350</v>
      </c>
      <c r="L1401" s="31">
        <f>AVERAGE(K1397:K1401)</f>
        <v>608.5</v>
      </c>
      <c r="M1401" s="38">
        <f>GEOMEAN(K1397:K1401)</f>
        <v>455.14562271737213</v>
      </c>
      <c r="N1401" s="55" t="s">
        <v>924</v>
      </c>
    </row>
    <row r="1402" spans="1:14" x14ac:dyDescent="0.3">
      <c r="A1402" s="78">
        <v>45329</v>
      </c>
      <c r="B1402" s="30">
        <v>45329.498530092591</v>
      </c>
      <c r="C1402" s="13">
        <v>1309</v>
      </c>
      <c r="D1402" s="13">
        <v>0.85150000000000003</v>
      </c>
      <c r="E1402" s="13">
        <v>12.54</v>
      </c>
      <c r="F1402" s="13">
        <v>8.16</v>
      </c>
      <c r="G1402" s="13">
        <v>5.3</v>
      </c>
      <c r="K1402" s="13">
        <v>402</v>
      </c>
    </row>
    <row r="1403" spans="1:14" x14ac:dyDescent="0.3">
      <c r="A1403" s="78">
        <v>45334</v>
      </c>
      <c r="B1403" s="30">
        <v>0.44618055555555558</v>
      </c>
      <c r="C1403" s="13">
        <v>1327</v>
      </c>
      <c r="D1403" s="13">
        <v>0.86450000000000005</v>
      </c>
      <c r="E1403" s="13">
        <v>13.62</v>
      </c>
      <c r="F1403" s="13">
        <v>8.2899999999999991</v>
      </c>
      <c r="G1403" s="13">
        <v>4.5999999999999996</v>
      </c>
      <c r="K1403" s="13">
        <v>51</v>
      </c>
    </row>
    <row r="1404" spans="1:14" x14ac:dyDescent="0.3">
      <c r="A1404" s="78">
        <v>45337</v>
      </c>
      <c r="B1404" s="30">
        <v>0.44010416666666669</v>
      </c>
      <c r="C1404" s="13">
        <v>1250</v>
      </c>
      <c r="D1404" s="13">
        <v>0.8125</v>
      </c>
      <c r="E1404" s="13">
        <v>13.18</v>
      </c>
      <c r="F1404" s="13">
        <v>7.89</v>
      </c>
      <c r="G1404" s="13">
        <v>5.3</v>
      </c>
      <c r="K1404" s="13">
        <v>86</v>
      </c>
    </row>
    <row r="1405" spans="1:14" x14ac:dyDescent="0.3">
      <c r="A1405" s="78">
        <v>45343</v>
      </c>
      <c r="B1405" s="30">
        <v>0.43774305555555554</v>
      </c>
      <c r="C1405" s="13">
        <v>2777</v>
      </c>
      <c r="D1405" s="13">
        <v>1.8069999999999999</v>
      </c>
      <c r="E1405" s="13">
        <v>14.43</v>
      </c>
      <c r="F1405" s="13">
        <v>8.23</v>
      </c>
      <c r="G1405" s="13">
        <v>3.9</v>
      </c>
      <c r="K1405" s="13">
        <v>631</v>
      </c>
    </row>
    <row r="1406" spans="1:14" x14ac:dyDescent="0.3">
      <c r="A1406" s="78">
        <v>45350</v>
      </c>
      <c r="B1406" s="26">
        <v>0.43122685185185183</v>
      </c>
      <c r="C1406" s="13">
        <v>1280</v>
      </c>
      <c r="D1406" s="13">
        <v>832</v>
      </c>
      <c r="E1406" s="13">
        <v>9.27</v>
      </c>
      <c r="F1406" s="13">
        <v>7.99</v>
      </c>
      <c r="G1406" s="13">
        <v>9.4</v>
      </c>
      <c r="K1406" s="13">
        <v>15531</v>
      </c>
      <c r="L1406" s="31">
        <f>AVERAGE(K1402:K1406)</f>
        <v>3340.2</v>
      </c>
      <c r="M1406" s="38">
        <f>GEOMEAN(K1402:K1406)</f>
        <v>444.12445941156756</v>
      </c>
      <c r="N1406" s="55" t="s">
        <v>925</v>
      </c>
    </row>
    <row r="1407" spans="1:14" x14ac:dyDescent="0.3">
      <c r="A1407" s="78">
        <v>45355</v>
      </c>
      <c r="B1407" s="26">
        <v>0.46758101851851852</v>
      </c>
      <c r="C1407" s="13">
        <v>1287</v>
      </c>
      <c r="D1407" s="13">
        <v>0.83850000000000002</v>
      </c>
      <c r="E1407" s="13">
        <v>12.21</v>
      </c>
      <c r="F1407" s="13">
        <v>8.34</v>
      </c>
      <c r="G1407" s="13">
        <v>12.2</v>
      </c>
      <c r="K1407" s="13">
        <v>122</v>
      </c>
    </row>
    <row r="1408" spans="1:14" x14ac:dyDescent="0.3">
      <c r="A1408" s="78">
        <v>45358</v>
      </c>
      <c r="B1408" s="26">
        <v>0.44616898148148149</v>
      </c>
      <c r="C1408" s="13">
        <v>1016</v>
      </c>
      <c r="D1408" s="13">
        <v>660</v>
      </c>
      <c r="E1408" s="13">
        <v>9.08</v>
      </c>
      <c r="F1408" s="13">
        <v>7.82</v>
      </c>
      <c r="G1408" s="13">
        <v>9.9</v>
      </c>
      <c r="K1408" s="13">
        <v>135</v>
      </c>
    </row>
    <row r="1409" spans="1:39" x14ac:dyDescent="0.3">
      <c r="A1409" s="78">
        <v>45363</v>
      </c>
      <c r="B1409" s="30">
        <v>0.42701388888888892</v>
      </c>
      <c r="C1409" s="13">
        <v>1195</v>
      </c>
      <c r="D1409" s="13">
        <v>0.77349999999999997</v>
      </c>
      <c r="E1409" s="13">
        <v>13.01</v>
      </c>
      <c r="F1409" s="13">
        <v>8.1300000000000008</v>
      </c>
      <c r="G1409" s="13">
        <v>9.4</v>
      </c>
      <c r="K1409" s="13">
        <v>75</v>
      </c>
    </row>
    <row r="1410" spans="1:39" x14ac:dyDescent="0.3">
      <c r="A1410" s="78">
        <v>45369</v>
      </c>
      <c r="B1410" s="30">
        <v>45369.434814814813</v>
      </c>
      <c r="C1410" s="13">
        <v>1056</v>
      </c>
      <c r="D1410" s="13">
        <v>0.68899999999999995</v>
      </c>
      <c r="E1410" s="13">
        <v>9.81</v>
      </c>
      <c r="F1410" s="13">
        <v>7.85</v>
      </c>
      <c r="G1410" s="13">
        <v>6.4</v>
      </c>
      <c r="K1410" s="13">
        <v>213</v>
      </c>
    </row>
    <row r="1411" spans="1:39" x14ac:dyDescent="0.3">
      <c r="A1411" s="78">
        <v>45377</v>
      </c>
      <c r="B1411" s="30">
        <v>0.45069444444444445</v>
      </c>
      <c r="C1411" s="13">
        <v>858</v>
      </c>
      <c r="D1411" s="13">
        <v>0.55900000000000005</v>
      </c>
      <c r="E1411" s="13">
        <v>7.58</v>
      </c>
      <c r="F1411" s="13">
        <v>7.87</v>
      </c>
      <c r="G1411" s="13">
        <v>12.7</v>
      </c>
      <c r="K1411" s="13">
        <v>3076</v>
      </c>
      <c r="L1411" s="31">
        <f>AVERAGE(K1407:K1411)</f>
        <v>724.2</v>
      </c>
      <c r="M1411" s="38">
        <f>GEOMEAN(K1407:K1411)</f>
        <v>240.78207868720273</v>
      </c>
      <c r="N1411" s="55" t="s">
        <v>926</v>
      </c>
      <c r="O1411" s="28" t="s">
        <v>321</v>
      </c>
      <c r="P1411" s="28">
        <v>63.4</v>
      </c>
      <c r="Q1411" s="28" t="s">
        <v>321</v>
      </c>
      <c r="R1411" s="28" t="s">
        <v>321</v>
      </c>
      <c r="S1411" s="28" t="s">
        <v>321</v>
      </c>
      <c r="T1411" s="28" t="s">
        <v>321</v>
      </c>
      <c r="U1411" s="28" t="s">
        <v>321</v>
      </c>
      <c r="V1411" s="28" t="s">
        <v>321</v>
      </c>
      <c r="W1411" s="28" t="s">
        <v>321</v>
      </c>
      <c r="X1411" s="28">
        <v>136</v>
      </c>
      <c r="Y1411" s="28" t="s">
        <v>321</v>
      </c>
      <c r="Z1411" s="37" t="s">
        <v>321</v>
      </c>
      <c r="AA1411" s="28" t="s">
        <v>321</v>
      </c>
      <c r="AB1411" s="28">
        <v>57.5</v>
      </c>
      <c r="AC1411" s="28">
        <v>0.16</v>
      </c>
      <c r="AD1411" s="28">
        <v>253</v>
      </c>
      <c r="AE1411" s="28" t="s">
        <v>321</v>
      </c>
      <c r="AG1411" s="28">
        <v>255</v>
      </c>
      <c r="AH1411" s="28">
        <v>65700</v>
      </c>
      <c r="AI1411" s="28">
        <v>21700</v>
      </c>
      <c r="AJ1411" s="13">
        <v>4.2</v>
      </c>
      <c r="AK1411" s="28" t="s">
        <v>321</v>
      </c>
      <c r="AL1411" s="28" t="s">
        <v>321</v>
      </c>
      <c r="AM1411" s="28">
        <v>29.7</v>
      </c>
    </row>
    <row r="1412" spans="1:39" x14ac:dyDescent="0.3">
      <c r="A1412" s="78">
        <v>45383</v>
      </c>
      <c r="B1412" s="26">
        <v>0.47577546296296297</v>
      </c>
      <c r="C1412" s="13">
        <v>993</v>
      </c>
      <c r="D1412" s="13">
        <v>0.64349999999999996</v>
      </c>
      <c r="E1412" s="13">
        <v>8.42</v>
      </c>
      <c r="F1412" s="13">
        <v>8</v>
      </c>
      <c r="G1412" s="13">
        <v>14.1</v>
      </c>
      <c r="K1412" s="13">
        <v>1529</v>
      </c>
    </row>
    <row r="1413" spans="1:39" x14ac:dyDescent="0.3">
      <c r="A1413" s="78">
        <v>45386</v>
      </c>
      <c r="B1413" s="49" t="s">
        <v>942</v>
      </c>
    </row>
    <row r="1414" spans="1:39" x14ac:dyDescent="0.3">
      <c r="A1414" s="78">
        <v>45392</v>
      </c>
      <c r="B1414" s="49" t="s">
        <v>942</v>
      </c>
    </row>
    <row r="1415" spans="1:39" x14ac:dyDescent="0.3">
      <c r="A1415" s="78">
        <v>45398</v>
      </c>
      <c r="B1415" s="26">
        <v>0.38570601851851855</v>
      </c>
      <c r="C1415" s="13">
        <v>1038</v>
      </c>
      <c r="D1415" s="13">
        <v>675</v>
      </c>
      <c r="E1415" s="13">
        <v>8.82</v>
      </c>
      <c r="F1415" s="13">
        <v>8.36</v>
      </c>
      <c r="G1415" s="13">
        <v>16.899999999999999</v>
      </c>
      <c r="K1415" s="13">
        <v>613</v>
      </c>
    </row>
    <row r="1416" spans="1:39" x14ac:dyDescent="0.3">
      <c r="A1416" s="78">
        <v>45404</v>
      </c>
      <c r="B1416" s="30">
        <v>0.44410879629629629</v>
      </c>
      <c r="C1416" s="13">
        <v>1002</v>
      </c>
      <c r="D1416" s="13">
        <v>0.65</v>
      </c>
      <c r="E1416" s="13">
        <v>11.29</v>
      </c>
      <c r="F1416" s="13">
        <v>8.0299999999999994</v>
      </c>
      <c r="G1416" s="13">
        <v>11.4</v>
      </c>
      <c r="K1416" s="13">
        <v>355</v>
      </c>
      <c r="L1416" s="31">
        <f>AVERAGE(K1412:K1416)</f>
        <v>832.33333333333337</v>
      </c>
      <c r="M1416" s="38">
        <f>GEOMEAN(K1412:K1416)</f>
        <v>692.94500888304651</v>
      </c>
      <c r="N1416" s="55" t="s">
        <v>928</v>
      </c>
    </row>
    <row r="1417" spans="1:39" x14ac:dyDescent="0.3">
      <c r="A1417" s="78">
        <v>45413</v>
      </c>
      <c r="B1417" s="30">
        <v>0.42156250000000001</v>
      </c>
      <c r="C1417" s="13">
        <v>162.6</v>
      </c>
      <c r="D1417" s="13">
        <v>0.106</v>
      </c>
      <c r="E1417" s="13">
        <v>7.91</v>
      </c>
      <c r="F1417" s="13">
        <v>7.94</v>
      </c>
      <c r="G1417" s="13">
        <v>17.2</v>
      </c>
      <c r="K1417" s="13">
        <v>1291</v>
      </c>
    </row>
    <row r="1418" spans="1:39" x14ac:dyDescent="0.3">
      <c r="A1418" s="78">
        <v>45426.391979166663</v>
      </c>
      <c r="B1418" s="30">
        <v>0.39197916666666666</v>
      </c>
      <c r="C1418" s="13">
        <v>1000</v>
      </c>
      <c r="D1418" s="13">
        <v>0.65</v>
      </c>
      <c r="E1418" s="13">
        <v>13.62</v>
      </c>
      <c r="F1418" s="13">
        <v>8.1199999999999992</v>
      </c>
      <c r="G1418" s="13">
        <v>19.5</v>
      </c>
      <c r="K1418" s="13">
        <v>1071</v>
      </c>
    </row>
    <row r="1419" spans="1:39" x14ac:dyDescent="0.3">
      <c r="A1419" s="78">
        <v>45432</v>
      </c>
      <c r="B1419" s="26">
        <v>0.41832175925925924</v>
      </c>
      <c r="C1419" s="13">
        <v>955</v>
      </c>
      <c r="D1419" s="13">
        <v>621</v>
      </c>
      <c r="E1419" s="13">
        <v>6.28</v>
      </c>
      <c r="F1419" s="13">
        <v>8.09</v>
      </c>
      <c r="G1419" s="13">
        <v>19.5</v>
      </c>
      <c r="K1419" s="13">
        <v>613</v>
      </c>
    </row>
    <row r="1420" spans="1:39" x14ac:dyDescent="0.3">
      <c r="A1420" s="78">
        <v>45435</v>
      </c>
      <c r="B1420" s="26">
        <v>0.53385416666666663</v>
      </c>
      <c r="C1420" s="13">
        <v>1062</v>
      </c>
      <c r="D1420" s="13">
        <v>690</v>
      </c>
      <c r="E1420" s="13">
        <v>7.91</v>
      </c>
      <c r="F1420" s="13">
        <v>8.17</v>
      </c>
      <c r="G1420" s="13">
        <v>20.100000000000001</v>
      </c>
      <c r="K1420" s="13">
        <v>318</v>
      </c>
    </row>
    <row r="1421" spans="1:39" x14ac:dyDescent="0.3">
      <c r="A1421" s="32">
        <v>45442</v>
      </c>
      <c r="B1421" s="26">
        <v>0.48626157407407405</v>
      </c>
      <c r="C1421" s="13">
        <v>767</v>
      </c>
      <c r="D1421" s="13">
        <v>499</v>
      </c>
      <c r="E1421" s="13">
        <v>9.5299999999999994</v>
      </c>
      <c r="F1421" s="13">
        <v>8.1300000000000008</v>
      </c>
      <c r="G1421" s="13">
        <v>16.3</v>
      </c>
      <c r="K1421" s="13">
        <v>934</v>
      </c>
      <c r="L1421" s="31">
        <f>AVERAGE(K1417:K1421)</f>
        <v>845.4</v>
      </c>
      <c r="M1421" s="38">
        <f>GEOMEAN(K1417:K1421)</f>
        <v>758.90958287146418</v>
      </c>
      <c r="N1421" s="55" t="s">
        <v>929</v>
      </c>
    </row>
    <row r="1422" spans="1:39" x14ac:dyDescent="0.3">
      <c r="A1422" s="32">
        <v>45446</v>
      </c>
      <c r="B1422" s="30">
        <v>0.43667824074074074</v>
      </c>
      <c r="C1422" s="13">
        <v>882</v>
      </c>
      <c r="D1422" s="13">
        <v>573</v>
      </c>
      <c r="E1422" s="13">
        <v>10.01</v>
      </c>
      <c r="F1422" s="13">
        <v>8.1300000000000008</v>
      </c>
      <c r="G1422" s="13">
        <v>18.8</v>
      </c>
      <c r="K1422" s="13">
        <v>776</v>
      </c>
    </row>
    <row r="1423" spans="1:39" x14ac:dyDescent="0.3">
      <c r="A1423" s="32">
        <v>45449</v>
      </c>
      <c r="B1423" s="26">
        <v>0.46487268518518521</v>
      </c>
      <c r="C1423" s="13">
        <v>785</v>
      </c>
      <c r="D1423" s="13">
        <v>0.51349999999999996</v>
      </c>
      <c r="E1423" s="13">
        <v>6.79</v>
      </c>
      <c r="F1423" s="13">
        <v>8.11</v>
      </c>
      <c r="G1423" s="13">
        <v>21.3</v>
      </c>
      <c r="K1423" s="56">
        <v>24192</v>
      </c>
    </row>
    <row r="1424" spans="1:39" x14ac:dyDescent="0.3">
      <c r="A1424" s="32">
        <v>45456</v>
      </c>
      <c r="B1424" s="30">
        <v>0.45710648148148147</v>
      </c>
      <c r="C1424" s="13">
        <v>1005</v>
      </c>
      <c r="D1424" s="13">
        <v>653</v>
      </c>
      <c r="E1424" s="13">
        <v>8.92</v>
      </c>
      <c r="F1424" s="13">
        <v>8.1199999999999992</v>
      </c>
      <c r="G1424" s="13">
        <v>20.7</v>
      </c>
      <c r="K1424" s="13">
        <v>1250</v>
      </c>
    </row>
    <row r="1425" spans="1:39" x14ac:dyDescent="0.3">
      <c r="A1425" s="32">
        <v>45461</v>
      </c>
      <c r="B1425" s="30">
        <v>0.42193287037037036</v>
      </c>
      <c r="C1425" s="13">
        <v>128.69999999999999</v>
      </c>
      <c r="D1425" s="13">
        <v>8.3799999999999999E-2</v>
      </c>
      <c r="E1425" s="13">
        <v>5.6</v>
      </c>
      <c r="F1425" s="13">
        <v>8.08</v>
      </c>
      <c r="G1425" s="13">
        <v>23.7</v>
      </c>
      <c r="K1425" s="56">
        <v>24192</v>
      </c>
    </row>
    <row r="1426" spans="1:39" x14ac:dyDescent="0.3">
      <c r="A1426" s="32">
        <v>45469</v>
      </c>
      <c r="B1426" s="26">
        <v>0.42548611111111112</v>
      </c>
      <c r="C1426" s="13">
        <v>952</v>
      </c>
      <c r="D1426" s="13">
        <v>0.61750000000000005</v>
      </c>
      <c r="E1426" s="13">
        <v>7.07</v>
      </c>
      <c r="F1426" s="13">
        <v>7.94</v>
      </c>
      <c r="G1426" s="13">
        <v>21.7</v>
      </c>
      <c r="K1426" s="13">
        <v>990</v>
      </c>
      <c r="L1426" s="31">
        <f>AVERAGE(K1422:K1426)</f>
        <v>10280</v>
      </c>
      <c r="M1426" s="38">
        <f>GEOMEAN(K1422:K1426)</f>
        <v>3547.7262003491069</v>
      </c>
      <c r="N1426" s="55" t="s">
        <v>931</v>
      </c>
    </row>
    <row r="1427" spans="1:39" x14ac:dyDescent="0.3">
      <c r="A1427" s="78">
        <v>45475</v>
      </c>
      <c r="B1427" s="30">
        <v>0.46422453703703703</v>
      </c>
      <c r="C1427" s="13">
        <v>839</v>
      </c>
      <c r="D1427" s="13">
        <v>0.54600000000000004</v>
      </c>
      <c r="E1427" s="13">
        <v>7.76</v>
      </c>
      <c r="F1427" s="13">
        <v>8.02</v>
      </c>
      <c r="G1427" s="13">
        <v>20.3</v>
      </c>
      <c r="K1427" s="13">
        <v>1046</v>
      </c>
      <c r="O1427" s="28">
        <v>2.8</v>
      </c>
      <c r="P1427" s="28">
        <v>122</v>
      </c>
      <c r="Q1427" s="28" t="s">
        <v>321</v>
      </c>
      <c r="R1427" s="28" t="s">
        <v>321</v>
      </c>
      <c r="S1427" s="28" t="s">
        <v>321</v>
      </c>
      <c r="T1427" s="28" t="s">
        <v>321</v>
      </c>
      <c r="U1427" s="28" t="s">
        <v>321</v>
      </c>
      <c r="V1427" s="28" t="s">
        <v>321</v>
      </c>
      <c r="W1427" s="28" t="s">
        <v>321</v>
      </c>
      <c r="X1427" s="28">
        <v>87.8</v>
      </c>
      <c r="Y1427" s="28" t="s">
        <v>321</v>
      </c>
      <c r="Z1427" s="37" t="s">
        <v>321</v>
      </c>
      <c r="AA1427" s="28" t="s">
        <v>321</v>
      </c>
      <c r="AB1427" s="28">
        <v>56.9</v>
      </c>
      <c r="AC1427" s="28" t="s">
        <v>321</v>
      </c>
      <c r="AD1427" s="28">
        <v>315</v>
      </c>
      <c r="AE1427" s="28" t="s">
        <v>321</v>
      </c>
      <c r="AG1427" s="13">
        <v>230</v>
      </c>
      <c r="AH1427" s="28">
        <v>83500</v>
      </c>
      <c r="AI1427" s="28">
        <v>26000</v>
      </c>
      <c r="AJ1427" s="28">
        <v>5.8</v>
      </c>
      <c r="AK1427" s="28" t="s">
        <v>321</v>
      </c>
      <c r="AL1427" s="28" t="s">
        <v>321</v>
      </c>
      <c r="AM1427" s="28">
        <v>21.4</v>
      </c>
    </row>
    <row r="1428" spans="1:39" x14ac:dyDescent="0.3">
      <c r="A1428" s="32">
        <v>45482</v>
      </c>
      <c r="B1428" s="26">
        <v>0.42914351851851851</v>
      </c>
      <c r="C1428" s="13">
        <v>945</v>
      </c>
      <c r="D1428" s="13">
        <v>614</v>
      </c>
      <c r="E1428" s="13">
        <v>6.86</v>
      </c>
      <c r="F1428" s="13">
        <v>8.02</v>
      </c>
      <c r="G1428" s="13">
        <v>23.9</v>
      </c>
      <c r="K1428" s="13">
        <v>1112</v>
      </c>
    </row>
    <row r="1429" spans="1:39" x14ac:dyDescent="0.3">
      <c r="A1429" s="32">
        <v>45488</v>
      </c>
      <c r="B1429" s="30">
        <v>45491.43540509259</v>
      </c>
      <c r="C1429" s="13">
        <v>427.7</v>
      </c>
      <c r="D1429" s="13">
        <v>0.2782</v>
      </c>
      <c r="E1429" s="13">
        <v>6.04</v>
      </c>
      <c r="F1429" s="13">
        <v>7.98</v>
      </c>
      <c r="G1429" s="13">
        <v>24.7</v>
      </c>
      <c r="K1429" s="13">
        <v>6867</v>
      </c>
    </row>
    <row r="1430" spans="1:39" x14ac:dyDescent="0.3">
      <c r="A1430" s="32">
        <v>45496</v>
      </c>
      <c r="B1430" s="30">
        <v>0.44761574074074073</v>
      </c>
      <c r="C1430" s="13">
        <v>514</v>
      </c>
      <c r="D1430" s="13">
        <v>334.2</v>
      </c>
      <c r="E1430" s="13">
        <v>8.5299999999999994</v>
      </c>
      <c r="F1430" s="13">
        <v>9.6999999999999993</v>
      </c>
      <c r="G1430" s="13">
        <v>21.1</v>
      </c>
      <c r="K1430" s="56">
        <v>24192</v>
      </c>
    </row>
    <row r="1431" spans="1:39" x14ac:dyDescent="0.3">
      <c r="A1431" s="32">
        <v>45504</v>
      </c>
      <c r="B1431" s="30" t="s">
        <v>943</v>
      </c>
      <c r="K1431" s="13">
        <v>473</v>
      </c>
      <c r="L1431" s="31">
        <f>AVERAGE(K1427:K1431)</f>
        <v>6738</v>
      </c>
      <c r="M1431" s="38">
        <f>GEOMEAN(K1427:K1431)</f>
        <v>2467.1030304266224</v>
      </c>
      <c r="N1431" s="55" t="s">
        <v>933</v>
      </c>
    </row>
    <row r="1432" spans="1:39" x14ac:dyDescent="0.3">
      <c r="A1432" s="32">
        <v>45511</v>
      </c>
      <c r="B1432" s="26">
        <v>0.44050925925925927</v>
      </c>
      <c r="C1432" s="13">
        <v>792</v>
      </c>
      <c r="D1432" s="13">
        <v>0.51349999999999996</v>
      </c>
      <c r="E1432" s="13">
        <v>5.97</v>
      </c>
      <c r="F1432" s="13">
        <v>7.89</v>
      </c>
      <c r="G1432" s="13">
        <v>23.6</v>
      </c>
      <c r="K1432" s="56">
        <v>24192</v>
      </c>
    </row>
    <row r="1433" spans="1:39" x14ac:dyDescent="0.3">
      <c r="A1433" s="32">
        <v>45518</v>
      </c>
      <c r="B1433" s="30">
        <v>0.43373842592592593</v>
      </c>
      <c r="C1433" s="13">
        <v>960</v>
      </c>
      <c r="D1433" s="13">
        <v>624</v>
      </c>
      <c r="E1433" s="13">
        <v>6.86</v>
      </c>
      <c r="F1433" s="13">
        <v>8.11</v>
      </c>
      <c r="G1433" s="13">
        <v>20.6</v>
      </c>
      <c r="K1433" s="13">
        <v>706</v>
      </c>
    </row>
    <row r="1434" spans="1:39" x14ac:dyDescent="0.3">
      <c r="A1434" s="32">
        <v>45523</v>
      </c>
      <c r="B1434" s="30">
        <v>0.43532407407407409</v>
      </c>
      <c r="C1434" s="13">
        <v>763</v>
      </c>
      <c r="D1434" s="13">
        <v>0.49399999999999999</v>
      </c>
      <c r="E1434" s="13">
        <v>6.87</v>
      </c>
      <c r="F1434" s="13">
        <v>8</v>
      </c>
      <c r="G1434" s="13">
        <v>22.2</v>
      </c>
      <c r="K1434" s="13">
        <v>1597</v>
      </c>
    </row>
    <row r="1435" spans="1:39" x14ac:dyDescent="0.3">
      <c r="A1435" s="32">
        <v>45526</v>
      </c>
      <c r="B1435" s="13" t="s">
        <v>821</v>
      </c>
      <c r="K1435" s="13">
        <v>504</v>
      </c>
    </row>
    <row r="1436" spans="1:39" x14ac:dyDescent="0.3">
      <c r="A1436" s="32">
        <v>45540</v>
      </c>
      <c r="B1436" s="30">
        <v>0.54311342592592593</v>
      </c>
      <c r="C1436" s="13">
        <v>425.9</v>
      </c>
      <c r="D1436" s="13">
        <v>0.27689999999999998</v>
      </c>
      <c r="E1436" s="13">
        <v>6.96</v>
      </c>
      <c r="F1436" s="13">
        <v>8.31</v>
      </c>
      <c r="G1436" s="13">
        <v>22.8</v>
      </c>
      <c r="K1436" s="13">
        <v>259</v>
      </c>
      <c r="L1436" s="31">
        <f>AVERAGE(K1432:K1436)</f>
        <v>5451.6</v>
      </c>
      <c r="M1436" s="38">
        <f>GEOMEAN(K1432:K1436)</f>
        <v>1289.1466913290496</v>
      </c>
      <c r="N1436" s="55" t="s">
        <v>934</v>
      </c>
    </row>
    <row r="1437" spans="1:39" x14ac:dyDescent="0.3">
      <c r="A1437" s="32">
        <v>45545</v>
      </c>
      <c r="B1437" s="26">
        <v>0.44922453703703702</v>
      </c>
      <c r="C1437" s="13">
        <v>1034</v>
      </c>
      <c r="D1437" s="13">
        <v>672</v>
      </c>
      <c r="E1437" s="13">
        <v>7.79</v>
      </c>
      <c r="F1437" s="13">
        <v>8.15</v>
      </c>
      <c r="G1437" s="13">
        <v>16.100000000000001</v>
      </c>
      <c r="K1437" s="13">
        <v>1259</v>
      </c>
    </row>
    <row r="1438" spans="1:39" x14ac:dyDescent="0.3">
      <c r="A1438" s="32">
        <v>45551</v>
      </c>
      <c r="B1438" s="30">
        <v>45551.423530092594</v>
      </c>
      <c r="C1438" s="13">
        <v>1018</v>
      </c>
      <c r="D1438" s="13">
        <v>0.66300000000000003</v>
      </c>
      <c r="E1438" s="13">
        <v>6.12</v>
      </c>
      <c r="F1438" s="13">
        <v>8.08</v>
      </c>
      <c r="G1438" s="13">
        <v>20.3</v>
      </c>
      <c r="K1438" s="13">
        <v>216</v>
      </c>
    </row>
    <row r="1439" spans="1:39" x14ac:dyDescent="0.3">
      <c r="A1439" s="32">
        <v>45554</v>
      </c>
      <c r="B1439" s="30">
        <v>45554.461724537039</v>
      </c>
      <c r="C1439" s="13">
        <v>1077</v>
      </c>
      <c r="D1439" s="13">
        <v>0.70199999999999996</v>
      </c>
      <c r="E1439" s="13">
        <v>7.11</v>
      </c>
      <c r="F1439" s="13">
        <v>8.0299999999999994</v>
      </c>
      <c r="G1439" s="13">
        <v>20.100000000000001</v>
      </c>
      <c r="K1439" s="13">
        <v>120</v>
      </c>
    </row>
    <row r="1440" spans="1:39" x14ac:dyDescent="0.3">
      <c r="A1440" s="32">
        <v>45559</v>
      </c>
      <c r="B1440" s="26">
        <v>0.43627314814814816</v>
      </c>
      <c r="C1440" s="13">
        <v>743</v>
      </c>
      <c r="D1440" s="13">
        <v>483</v>
      </c>
      <c r="E1440" s="13">
        <v>5.53</v>
      </c>
      <c r="F1440" s="13">
        <v>7.92</v>
      </c>
      <c r="G1440" s="13">
        <v>19.5</v>
      </c>
      <c r="K1440" s="13">
        <v>10462</v>
      </c>
      <c r="L1440" s="31">
        <f>AVERAGE(K1436:K1440)</f>
        <v>2463.1999999999998</v>
      </c>
      <c r="M1440" s="38">
        <f>GEOMEAN(K1436:K1440)</f>
        <v>615.62328985878185</v>
      </c>
      <c r="N1440" s="55" t="s">
        <v>935</v>
      </c>
    </row>
    <row r="1441" spans="1:39" x14ac:dyDescent="0.3">
      <c r="A1441" s="32">
        <v>45566</v>
      </c>
      <c r="B1441" s="26">
        <v>0.43979166666666669</v>
      </c>
      <c r="C1441" s="13">
        <v>776</v>
      </c>
      <c r="D1441" s="13">
        <v>0.50700000000000001</v>
      </c>
      <c r="E1441" s="13">
        <v>6.9</v>
      </c>
      <c r="F1441" s="13">
        <v>8.2100000000000009</v>
      </c>
      <c r="G1441" s="13">
        <v>19.3</v>
      </c>
      <c r="K1441" s="13">
        <v>450</v>
      </c>
    </row>
    <row r="1442" spans="1:39" x14ac:dyDescent="0.3">
      <c r="A1442" s="32">
        <v>45572</v>
      </c>
      <c r="B1442" s="30">
        <v>0.44891203703703703</v>
      </c>
      <c r="C1442" s="13">
        <v>1054</v>
      </c>
      <c r="D1442" s="13">
        <v>0.6825</v>
      </c>
      <c r="E1442" s="13">
        <v>7.21</v>
      </c>
      <c r="F1442" s="13">
        <v>8.08</v>
      </c>
      <c r="G1442" s="13">
        <v>16.100000000000001</v>
      </c>
      <c r="K1442" s="13">
        <v>292</v>
      </c>
    </row>
    <row r="1443" spans="1:39" x14ac:dyDescent="0.3">
      <c r="A1443" s="32">
        <v>45582</v>
      </c>
      <c r="B1443" s="26">
        <v>8.0243055555555554E-2</v>
      </c>
      <c r="C1443" s="13">
        <v>997</v>
      </c>
      <c r="D1443" s="13">
        <v>648</v>
      </c>
      <c r="E1443" s="13">
        <v>9.68</v>
      </c>
      <c r="F1443" s="13">
        <v>8.0299999999999994</v>
      </c>
      <c r="G1443" s="13">
        <v>13.2</v>
      </c>
      <c r="K1443" s="13">
        <v>1935</v>
      </c>
    </row>
    <row r="1444" spans="1:39" x14ac:dyDescent="0.3">
      <c r="A1444" s="32">
        <v>45587</v>
      </c>
      <c r="B1444" s="26">
        <v>0.45483796296296297</v>
      </c>
      <c r="C1444" s="13">
        <v>1048</v>
      </c>
      <c r="D1444" s="13">
        <v>681</v>
      </c>
      <c r="E1444" s="13">
        <v>8.1300000000000008</v>
      </c>
      <c r="F1444" s="13">
        <v>8.14</v>
      </c>
      <c r="G1444" s="13">
        <v>12</v>
      </c>
      <c r="K1444" s="13">
        <v>52</v>
      </c>
    </row>
    <row r="1445" spans="1:39" x14ac:dyDescent="0.3">
      <c r="A1445" s="32">
        <v>45595</v>
      </c>
      <c r="B1445" s="26">
        <v>4.7164351851851853E-2</v>
      </c>
      <c r="C1445" s="13">
        <v>1211</v>
      </c>
      <c r="D1445" s="13">
        <v>0.78700000000000003</v>
      </c>
      <c r="E1445" s="13">
        <v>6.91</v>
      </c>
      <c r="F1445" s="13">
        <v>7.88</v>
      </c>
      <c r="G1445" s="13">
        <v>16.100000000000001</v>
      </c>
      <c r="K1445" s="13">
        <v>31</v>
      </c>
      <c r="L1445" s="31">
        <f>AVERAGE(K1441:K1445)</f>
        <v>552</v>
      </c>
      <c r="M1445" s="38">
        <f>GEOMEAN(K1441:K1445)</f>
        <v>210.1494580788019</v>
      </c>
      <c r="N1445" s="55" t="s">
        <v>936</v>
      </c>
    </row>
    <row r="1446" spans="1:39" x14ac:dyDescent="0.3">
      <c r="A1446" s="32">
        <v>45600</v>
      </c>
      <c r="B1446" s="26">
        <v>0.50311342592592589</v>
      </c>
      <c r="C1446" s="13">
        <v>1093</v>
      </c>
      <c r="D1446" s="13">
        <v>710</v>
      </c>
      <c r="E1446" s="13">
        <v>5.88</v>
      </c>
      <c r="F1446" s="13">
        <v>8.0500000000000007</v>
      </c>
      <c r="G1446" s="13">
        <v>15</v>
      </c>
      <c r="K1446" s="13">
        <v>836</v>
      </c>
    </row>
    <row r="1447" spans="1:39" x14ac:dyDescent="0.3">
      <c r="A1447" s="32">
        <v>45608</v>
      </c>
      <c r="B1447" s="26">
        <v>0.52707175925925931</v>
      </c>
      <c r="C1447" s="13">
        <v>285.89999999999998</v>
      </c>
      <c r="D1447" s="13">
        <v>185.8</v>
      </c>
      <c r="E1447" s="13">
        <v>11.75</v>
      </c>
      <c r="F1447" s="13">
        <v>7.78</v>
      </c>
      <c r="G1447" s="13">
        <v>9.6999999999999993</v>
      </c>
      <c r="K1447" s="13">
        <v>250</v>
      </c>
    </row>
    <row r="1448" spans="1:39" x14ac:dyDescent="0.3">
      <c r="A1448" s="32">
        <v>45614</v>
      </c>
      <c r="B1448" s="26">
        <v>0.51717592592592587</v>
      </c>
      <c r="C1448" s="13">
        <v>847</v>
      </c>
      <c r="D1448" s="13">
        <v>0.55000000000000004</v>
      </c>
      <c r="E1448" s="13">
        <v>10.81</v>
      </c>
      <c r="F1448" s="13">
        <v>8.0299999999999994</v>
      </c>
      <c r="G1448" s="13">
        <v>11.7</v>
      </c>
      <c r="K1448" s="13">
        <v>428</v>
      </c>
      <c r="O1448" s="28" t="s">
        <v>321</v>
      </c>
      <c r="P1448" s="28">
        <v>96.3</v>
      </c>
      <c r="Q1448" s="28" t="s">
        <v>321</v>
      </c>
      <c r="R1448" s="28" t="s">
        <v>321</v>
      </c>
      <c r="S1448" s="28" t="s">
        <v>321</v>
      </c>
      <c r="T1448" s="28" t="s">
        <v>321</v>
      </c>
      <c r="U1448" s="28" t="s">
        <v>321</v>
      </c>
      <c r="V1448" s="28" t="s">
        <v>321</v>
      </c>
      <c r="W1448" s="28" t="s">
        <v>321</v>
      </c>
      <c r="X1448" s="28">
        <v>89.8</v>
      </c>
      <c r="Y1448" s="28" t="s">
        <v>321</v>
      </c>
      <c r="Z1448" s="37" t="s">
        <v>321</v>
      </c>
      <c r="AA1448" s="28" t="s">
        <v>321</v>
      </c>
      <c r="AB1448" s="28">
        <v>67.599999999999994</v>
      </c>
      <c r="AC1448" s="28" t="s">
        <v>321</v>
      </c>
      <c r="AD1448" s="28">
        <v>297</v>
      </c>
      <c r="AE1448" s="28" t="s">
        <v>321</v>
      </c>
      <c r="AG1448" s="28" t="s">
        <v>321</v>
      </c>
      <c r="AH1448" s="28">
        <v>81300</v>
      </c>
      <c r="AI1448" s="28">
        <v>22900</v>
      </c>
      <c r="AJ1448" s="13">
        <v>5</v>
      </c>
      <c r="AK1448" s="28" t="s">
        <v>321</v>
      </c>
      <c r="AL1448" s="28" t="s">
        <v>321</v>
      </c>
      <c r="AM1448" s="13">
        <v>18.5</v>
      </c>
    </row>
    <row r="1449" spans="1:39" x14ac:dyDescent="0.3">
      <c r="A1449" s="32">
        <v>45617</v>
      </c>
      <c r="B1449" s="26">
        <v>0.43687500000000001</v>
      </c>
      <c r="C1449" s="13">
        <v>225.9</v>
      </c>
      <c r="D1449" s="13">
        <v>146.80000000000001</v>
      </c>
      <c r="E1449" s="13">
        <v>12.13</v>
      </c>
      <c r="F1449" s="13">
        <v>8.25</v>
      </c>
      <c r="G1449" s="13">
        <v>6.1</v>
      </c>
      <c r="K1449" s="13">
        <v>420</v>
      </c>
    </row>
    <row r="1450" spans="1:39" x14ac:dyDescent="0.3">
      <c r="A1450" s="32">
        <v>45622</v>
      </c>
      <c r="B1450" s="26">
        <v>0.41473379629629631</v>
      </c>
      <c r="C1450" s="13">
        <v>1011</v>
      </c>
      <c r="D1450" s="13">
        <v>657</v>
      </c>
      <c r="E1450" s="13">
        <v>11.66</v>
      </c>
      <c r="F1450" s="13">
        <v>8.09</v>
      </c>
      <c r="G1450" s="13">
        <v>6.1</v>
      </c>
      <c r="K1450" s="13">
        <v>886</v>
      </c>
      <c r="L1450" s="31">
        <f>AVERAGE(K1446:K1450)</f>
        <v>564</v>
      </c>
      <c r="M1450" s="38">
        <f>GEOMEAN(K1446:K1450)</f>
        <v>506.35442952054154</v>
      </c>
      <c r="N1450" s="55" t="s">
        <v>937</v>
      </c>
    </row>
    <row r="1451" spans="1:39" x14ac:dyDescent="0.3">
      <c r="A1451" s="32">
        <v>45630</v>
      </c>
      <c r="B1451" s="26">
        <v>0.47644675925925928</v>
      </c>
      <c r="C1451" s="13">
        <v>1085</v>
      </c>
      <c r="D1451" s="13">
        <v>705</v>
      </c>
      <c r="E1451" s="13">
        <v>13.66</v>
      </c>
      <c r="F1451" s="13">
        <v>7.34</v>
      </c>
      <c r="G1451" s="13">
        <v>1</v>
      </c>
      <c r="K1451" s="13">
        <v>1334</v>
      </c>
    </row>
    <row r="1452" spans="1:39" x14ac:dyDescent="0.3">
      <c r="A1452" s="32">
        <v>45635</v>
      </c>
      <c r="B1452" s="26">
        <v>0.43083333333333335</v>
      </c>
      <c r="C1452" s="13">
        <v>2514</v>
      </c>
      <c r="D1452" s="13">
        <v>1634</v>
      </c>
      <c r="E1452" s="13">
        <v>12.57</v>
      </c>
      <c r="F1452" s="13">
        <v>7.9</v>
      </c>
      <c r="G1452" s="13">
        <v>6</v>
      </c>
      <c r="K1452" s="13">
        <v>7701</v>
      </c>
    </row>
    <row r="1453" spans="1:39" x14ac:dyDescent="0.3">
      <c r="A1453" s="32">
        <v>45638</v>
      </c>
      <c r="B1453" s="26">
        <v>0.40340277777777778</v>
      </c>
      <c r="C1453" s="13">
        <v>1157</v>
      </c>
      <c r="D1453" s="13">
        <v>752</v>
      </c>
      <c r="E1453" s="13">
        <v>16</v>
      </c>
      <c r="F1453" s="13">
        <v>8.3000000000000007</v>
      </c>
      <c r="G1453" s="13">
        <v>-0.1</v>
      </c>
      <c r="K1453" s="13">
        <v>435</v>
      </c>
    </row>
    <row r="1454" spans="1:39" x14ac:dyDescent="0.3">
      <c r="A1454" s="32">
        <v>45644</v>
      </c>
      <c r="B1454" s="26">
        <v>0.41744212962962962</v>
      </c>
      <c r="C1454" s="13">
        <v>871</v>
      </c>
      <c r="D1454" s="13">
        <v>566</v>
      </c>
      <c r="E1454" s="13">
        <v>12.38</v>
      </c>
      <c r="F1454" s="13">
        <v>7.98</v>
      </c>
      <c r="G1454" s="13">
        <v>5.7</v>
      </c>
      <c r="K1454" s="13">
        <v>1918</v>
      </c>
    </row>
    <row r="1455" spans="1:39" x14ac:dyDescent="0.3">
      <c r="A1455" s="32">
        <v>45652</v>
      </c>
      <c r="B1455" s="26">
        <v>0.5318518518518518</v>
      </c>
      <c r="C1455" s="13">
        <v>1102</v>
      </c>
      <c r="D1455" s="13">
        <v>716</v>
      </c>
      <c r="E1455" s="13">
        <v>14.57</v>
      </c>
      <c r="F1455" s="13">
        <v>8.32</v>
      </c>
      <c r="G1455" s="13">
        <v>7.4</v>
      </c>
      <c r="K1455" s="13">
        <v>285</v>
      </c>
      <c r="L1455" s="31">
        <f>AVERAGE(K1451:K1455)</f>
        <v>2334.6</v>
      </c>
      <c r="M1455" s="38">
        <f>GEOMEAN(K1451:K1455)</f>
        <v>1195.5758516983876</v>
      </c>
      <c r="N1455" s="55" t="s">
        <v>938</v>
      </c>
    </row>
  </sheetData>
  <conditionalFormatting sqref="K1:K1084">
    <cfRule type="cellIs" dxfId="174" priority="20" stopIfTrue="1" operator="greaterThanOrEqual">
      <formula>235</formula>
    </cfRule>
  </conditionalFormatting>
  <conditionalFormatting sqref="K1077">
    <cfRule type="cellIs" dxfId="173" priority="18" stopIfTrue="1" operator="greaterThanOrEqual">
      <formula>235</formula>
    </cfRule>
    <cfRule type="cellIs" dxfId="172" priority="19" stopIfTrue="1" operator="greaterThanOrEqual">
      <formula>235</formula>
    </cfRule>
  </conditionalFormatting>
  <conditionalFormatting sqref="K1085">
    <cfRule type="cellIs" dxfId="171" priority="15" stopIfTrue="1" operator="greaterThanOrEqual">
      <formula>235</formula>
    </cfRule>
    <cfRule type="cellIs" dxfId="170" priority="16" stopIfTrue="1" operator="greaterThanOrEqual">
      <formula>235</formula>
    </cfRule>
  </conditionalFormatting>
  <conditionalFormatting sqref="K1085:K1102">
    <cfRule type="cellIs" dxfId="169" priority="14" stopIfTrue="1" operator="greaterThanOrEqual">
      <formula>235</formula>
    </cfRule>
  </conditionalFormatting>
  <conditionalFormatting sqref="K1086">
    <cfRule type="cellIs" dxfId="168" priority="12" stopIfTrue="1" operator="greaterThanOrEqual">
      <formula>235</formula>
    </cfRule>
    <cfRule type="cellIs" dxfId="167" priority="13" stopIfTrue="1" operator="greaterThanOrEqual">
      <formula>235</formula>
    </cfRule>
  </conditionalFormatting>
  <conditionalFormatting sqref="K1103">
    <cfRule type="cellIs" dxfId="166" priority="9" stopIfTrue="1" operator="greaterThanOrEqual">
      <formula>235</formula>
    </cfRule>
    <cfRule type="cellIs" dxfId="165" priority="10" stopIfTrue="1" operator="greaterThanOrEqual">
      <formula>235</formula>
    </cfRule>
  </conditionalFormatting>
  <conditionalFormatting sqref="K1103:K1121">
    <cfRule type="cellIs" dxfId="164" priority="11" stopIfTrue="1" operator="greaterThanOrEqual">
      <formula>235</formula>
    </cfRule>
  </conditionalFormatting>
  <conditionalFormatting sqref="K1122">
    <cfRule type="cellIs" dxfId="163" priority="6" stopIfTrue="1" operator="greaterThanOrEqual">
      <formula>235</formula>
    </cfRule>
    <cfRule type="cellIs" dxfId="162" priority="7" stopIfTrue="1" operator="greaterThanOrEqual">
      <formula>235</formula>
    </cfRule>
  </conditionalFormatting>
  <conditionalFormatting sqref="K1122:K1396 K1456:K65529">
    <cfRule type="cellIs" dxfId="161" priority="8" stopIfTrue="1" operator="greaterThanOrEqual">
      <formula>235</formula>
    </cfRule>
  </conditionalFormatting>
  <conditionalFormatting sqref="M2:M358 M360:M481 M483:M486">
    <cfRule type="cellIs" dxfId="160" priority="21" stopIfTrue="1" operator="greaterThanOrEqual">
      <formula>125</formula>
    </cfRule>
  </conditionalFormatting>
  <conditionalFormatting sqref="M488:M1081">
    <cfRule type="cellIs" dxfId="159" priority="17" stopIfTrue="1" operator="greaterThanOrEqual">
      <formula>125</formula>
    </cfRule>
  </conditionalFormatting>
  <conditionalFormatting sqref="M1083:M1396 M1456:M65529">
    <cfRule type="cellIs" dxfId="158" priority="4" stopIfTrue="1" operator="greaterThanOrEqual">
      <formula>125</formula>
    </cfRule>
  </conditionalFormatting>
  <conditionalFormatting sqref="M1316">
    <cfRule type="cellIs" dxfId="157" priority="5" stopIfTrue="1" operator="greaterThan">
      <formula>125</formula>
    </cfRule>
  </conditionalFormatting>
  <conditionalFormatting sqref="K1397:K1422">
    <cfRule type="cellIs" dxfId="27" priority="3" stopIfTrue="1" operator="greaterThanOrEqual">
      <formula>235</formula>
    </cfRule>
  </conditionalFormatting>
  <conditionalFormatting sqref="K1423:K1455">
    <cfRule type="cellIs" dxfId="26" priority="2" stopIfTrue="1" operator="greaterThanOrEqual">
      <formula>235</formula>
    </cfRule>
  </conditionalFormatting>
  <conditionalFormatting sqref="M1397:M1455">
    <cfRule type="cellIs" dxfId="25" priority="1" stopIfTrue="1" operator="greaterThanOrEqual">
      <formula>125</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0B42-5283-4EC2-B11D-192C65D6B965}">
  <dimension ref="A1:AM1582"/>
  <sheetViews>
    <sheetView zoomScale="75" zoomScaleNormal="75" workbookViewId="0">
      <pane ySplit="3" topLeftCell="A1564" activePane="bottomLeft" state="frozen"/>
      <selection pane="bottomLeft" activeCell="A1583" sqref="A1583"/>
    </sheetView>
  </sheetViews>
  <sheetFormatPr defaultRowHeight="14" x14ac:dyDescent="0.3"/>
  <cols>
    <col min="1" max="1" width="10" style="28" customWidth="1"/>
    <col min="2" max="2" width="10.08984375" style="13" bestFit="1" customWidth="1"/>
    <col min="3" max="4" width="9.81640625" style="13" bestFit="1" customWidth="1"/>
    <col min="5" max="7" width="8.90625" style="13" bestFit="1" customWidth="1"/>
    <col min="8" max="10" width="0" style="13" hidden="1" customWidth="1"/>
    <col min="11" max="11" width="9.453125" style="13" customWidth="1"/>
    <col min="12" max="12" width="8.90625" style="13" bestFit="1" customWidth="1"/>
    <col min="13" max="13" width="11.453125" style="27" customWidth="1"/>
    <col min="14" max="14" width="8.7265625" style="28"/>
    <col min="15" max="22" width="9.453125" style="28" customWidth="1"/>
    <col min="23" max="23" width="12" style="28" customWidth="1"/>
    <col min="24" max="30" width="9.453125" style="28" customWidth="1"/>
    <col min="31" max="31" width="9.453125" style="29" customWidth="1"/>
    <col min="32" max="32" width="10.54296875" style="29" customWidth="1"/>
    <col min="33" max="33" width="8.90625" style="13" bestFit="1" customWidth="1"/>
    <col min="34" max="34" width="11.54296875" style="28" customWidth="1"/>
    <col min="35" max="35" width="9.453125" style="28" customWidth="1"/>
    <col min="36" max="39" width="8.90625" style="13" bestFit="1" customWidth="1"/>
    <col min="40" max="16384" width="8.7265625" style="13"/>
  </cols>
  <sheetData>
    <row r="1" spans="1:39" x14ac:dyDescent="0.3">
      <c r="A1" s="34" t="s">
        <v>760</v>
      </c>
      <c r="E1" s="35" t="s">
        <v>761</v>
      </c>
      <c r="K1" s="28">
        <v>39.736167000000002</v>
      </c>
      <c r="L1" s="28">
        <v>-86.147527999999994</v>
      </c>
      <c r="M1" s="84" t="s">
        <v>762</v>
      </c>
    </row>
    <row r="2" spans="1:39" x14ac:dyDescent="0.3">
      <c r="A2" s="36" t="s">
        <v>89</v>
      </c>
      <c r="B2" s="36" t="s">
        <v>90</v>
      </c>
      <c r="C2" s="36" t="s">
        <v>11</v>
      </c>
      <c r="D2" s="36" t="s">
        <v>13</v>
      </c>
      <c r="E2" s="36" t="s">
        <v>15</v>
      </c>
      <c r="F2" s="36" t="s">
        <v>9</v>
      </c>
      <c r="G2" s="36" t="s">
        <v>5</v>
      </c>
      <c r="H2" s="36" t="s">
        <v>91</v>
      </c>
      <c r="I2" s="36" t="s">
        <v>92</v>
      </c>
      <c r="J2" s="36" t="s">
        <v>93</v>
      </c>
      <c r="K2" s="36"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63" t="s">
        <v>97</v>
      </c>
      <c r="AF2" s="63"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29" t="s">
        <v>110</v>
      </c>
      <c r="M3" s="40"/>
    </row>
    <row r="4" spans="1:39" x14ac:dyDescent="0.3">
      <c r="A4" s="41">
        <v>35768</v>
      </c>
      <c r="B4" s="28">
        <v>102708</v>
      </c>
      <c r="C4" s="28">
        <v>740</v>
      </c>
      <c r="D4" s="28">
        <v>0.47300000000000003</v>
      </c>
      <c r="E4" s="28">
        <v>10.5</v>
      </c>
      <c r="F4" s="28">
        <v>7.8</v>
      </c>
      <c r="G4" s="28">
        <v>4.71</v>
      </c>
      <c r="H4" s="28" t="s">
        <v>112</v>
      </c>
      <c r="I4" s="28">
        <v>1.1000000000000001</v>
      </c>
      <c r="J4" s="28" t="s">
        <v>151</v>
      </c>
      <c r="K4" s="46">
        <v>400</v>
      </c>
    </row>
    <row r="5" spans="1:39" x14ac:dyDescent="0.3">
      <c r="A5" s="41">
        <v>35772</v>
      </c>
      <c r="B5" s="28">
        <v>112807</v>
      </c>
      <c r="C5" s="28">
        <v>1059</v>
      </c>
      <c r="D5" s="28">
        <v>0.67799999999999994</v>
      </c>
      <c r="E5" s="28">
        <v>13.81</v>
      </c>
      <c r="F5" s="28">
        <v>7.73</v>
      </c>
      <c r="G5" s="28">
        <v>1.26</v>
      </c>
      <c r="H5" s="28" t="s">
        <v>112</v>
      </c>
      <c r="I5" s="28">
        <v>0.8</v>
      </c>
      <c r="J5" s="28" t="s">
        <v>256</v>
      </c>
      <c r="K5" s="13">
        <v>50</v>
      </c>
    </row>
    <row r="6" spans="1:39" x14ac:dyDescent="0.3">
      <c r="A6" s="41">
        <v>35782</v>
      </c>
      <c r="B6" s="28">
        <v>100546</v>
      </c>
      <c r="C6" s="28">
        <v>1232</v>
      </c>
      <c r="D6" s="28">
        <v>0.78799999999999992</v>
      </c>
      <c r="E6" s="28">
        <v>11.53</v>
      </c>
      <c r="F6" s="28">
        <v>7.6</v>
      </c>
      <c r="G6" s="28">
        <v>0.93</v>
      </c>
      <c r="H6" s="28" t="s">
        <v>112</v>
      </c>
      <c r="I6" s="28">
        <v>0.5</v>
      </c>
      <c r="J6" s="28" t="s">
        <v>763</v>
      </c>
      <c r="K6" s="13">
        <v>180</v>
      </c>
    </row>
    <row r="7" spans="1:39" x14ac:dyDescent="0.3">
      <c r="A7" s="41">
        <v>35786</v>
      </c>
      <c r="B7" s="28">
        <v>103839</v>
      </c>
      <c r="C7" s="28">
        <v>893</v>
      </c>
      <c r="D7" s="28">
        <v>0.57200000000000006</v>
      </c>
      <c r="E7" s="28">
        <v>9.5399999999999991</v>
      </c>
      <c r="F7" s="28">
        <v>7.55</v>
      </c>
      <c r="G7" s="28">
        <v>4.16</v>
      </c>
      <c r="H7" s="28" t="s">
        <v>112</v>
      </c>
      <c r="I7" s="28">
        <v>1</v>
      </c>
      <c r="J7" s="28" t="s">
        <v>168</v>
      </c>
      <c r="K7" s="46">
        <v>8000</v>
      </c>
    </row>
    <row r="8" spans="1:39" x14ac:dyDescent="0.3">
      <c r="A8" s="41">
        <v>35793</v>
      </c>
      <c r="B8" s="28">
        <v>114905</v>
      </c>
      <c r="C8" s="28">
        <v>1001</v>
      </c>
      <c r="D8" s="28">
        <v>0.64100000000000001</v>
      </c>
      <c r="E8" s="28">
        <v>13.54</v>
      </c>
      <c r="F8" s="28">
        <v>8.1</v>
      </c>
      <c r="G8" s="28">
        <v>0.62</v>
      </c>
      <c r="H8" s="28" t="s">
        <v>112</v>
      </c>
      <c r="I8" s="28">
        <v>1.2</v>
      </c>
      <c r="J8" s="28" t="s">
        <v>211</v>
      </c>
      <c r="K8" s="46">
        <v>680</v>
      </c>
      <c r="L8" s="13">
        <f>AVERAGE(K4:K8)</f>
        <v>1862</v>
      </c>
      <c r="M8" s="81">
        <f>GEOMEAN(K4:K8)</f>
        <v>455.38663458049621</v>
      </c>
    </row>
    <row r="9" spans="1:39" x14ac:dyDescent="0.3">
      <c r="A9" s="41">
        <v>35802</v>
      </c>
      <c r="B9" s="13">
        <v>104247</v>
      </c>
      <c r="C9" s="13">
        <v>627</v>
      </c>
      <c r="D9" s="13">
        <v>0.40099999999999997</v>
      </c>
      <c r="E9" s="13">
        <v>8.49</v>
      </c>
      <c r="F9" s="13">
        <v>7.81</v>
      </c>
      <c r="G9" s="13">
        <v>11.43</v>
      </c>
      <c r="H9" s="28" t="s">
        <v>112</v>
      </c>
      <c r="I9" s="13">
        <v>0.1</v>
      </c>
      <c r="J9" s="13">
        <v>55.4</v>
      </c>
      <c r="K9" s="46">
        <v>2500</v>
      </c>
    </row>
    <row r="10" spans="1:39" x14ac:dyDescent="0.3">
      <c r="A10" s="41">
        <v>35809</v>
      </c>
      <c r="B10" s="28">
        <v>104403</v>
      </c>
      <c r="C10" s="28">
        <v>996</v>
      </c>
      <c r="D10" s="28">
        <v>0.63700000000000001</v>
      </c>
      <c r="E10" s="28">
        <v>12.56</v>
      </c>
      <c r="F10" s="28">
        <v>7.57</v>
      </c>
      <c r="G10" s="28">
        <v>-0.09</v>
      </c>
      <c r="H10" s="28" t="s">
        <v>112</v>
      </c>
      <c r="I10" s="28">
        <v>0.7</v>
      </c>
      <c r="J10" s="28">
        <v>32.6</v>
      </c>
      <c r="K10" s="13">
        <v>30</v>
      </c>
    </row>
    <row r="11" spans="1:39" x14ac:dyDescent="0.3">
      <c r="A11" s="41">
        <v>35816</v>
      </c>
      <c r="B11" s="13">
        <v>102522</v>
      </c>
      <c r="C11" s="13">
        <v>1234</v>
      </c>
      <c r="D11" s="13">
        <v>0.79</v>
      </c>
      <c r="E11" s="13">
        <v>12.54</v>
      </c>
      <c r="F11" s="13">
        <v>7.75</v>
      </c>
      <c r="G11" s="13">
        <v>0.33</v>
      </c>
      <c r="H11" s="28" t="s">
        <v>112</v>
      </c>
      <c r="I11" s="13">
        <v>0.4</v>
      </c>
      <c r="J11" s="13">
        <v>44.3</v>
      </c>
      <c r="K11" s="13">
        <v>60</v>
      </c>
    </row>
    <row r="12" spans="1:39" x14ac:dyDescent="0.3">
      <c r="A12" s="41">
        <v>35822</v>
      </c>
      <c r="B12" s="28" t="s">
        <v>764</v>
      </c>
      <c r="C12" s="28">
        <v>1035</v>
      </c>
      <c r="D12" s="28">
        <v>0.66199999999999992</v>
      </c>
      <c r="E12" s="28" t="s">
        <v>765</v>
      </c>
      <c r="F12" s="28" t="s">
        <v>155</v>
      </c>
      <c r="G12" s="28" t="s">
        <v>766</v>
      </c>
      <c r="H12" s="28" t="s">
        <v>112</v>
      </c>
      <c r="I12" s="28" t="s">
        <v>129</v>
      </c>
      <c r="J12" s="28" t="s">
        <v>737</v>
      </c>
      <c r="K12" s="13">
        <v>40</v>
      </c>
    </row>
    <row r="13" spans="1:39" x14ac:dyDescent="0.3">
      <c r="A13" s="41">
        <v>35824</v>
      </c>
      <c r="B13" s="13">
        <v>103247</v>
      </c>
      <c r="C13" s="13">
        <v>1183</v>
      </c>
      <c r="D13" s="13">
        <v>0.75700000000000001</v>
      </c>
      <c r="E13" s="13">
        <v>13.52</v>
      </c>
      <c r="F13" s="13">
        <v>7.48</v>
      </c>
      <c r="G13" s="13">
        <v>3.76</v>
      </c>
      <c r="H13" s="28" t="s">
        <v>112</v>
      </c>
      <c r="I13" s="13">
        <v>0</v>
      </c>
      <c r="J13" s="13">
        <v>51.3</v>
      </c>
      <c r="K13" s="13">
        <v>50</v>
      </c>
      <c r="L13" s="13">
        <f>AVERAGE(K9:K13)</f>
        <v>536</v>
      </c>
      <c r="M13" s="84">
        <f>GEOMEAN(K9:K13)</f>
        <v>97.914836236097685</v>
      </c>
    </row>
    <row r="14" spans="1:39" x14ac:dyDescent="0.3">
      <c r="A14" s="41">
        <v>35828</v>
      </c>
      <c r="B14" s="13">
        <v>102044</v>
      </c>
      <c r="C14" s="13">
        <v>1230</v>
      </c>
      <c r="D14" s="13">
        <v>0.78700000000000003</v>
      </c>
      <c r="E14" s="13">
        <v>12.15</v>
      </c>
      <c r="F14" s="13">
        <v>7.69</v>
      </c>
      <c r="G14" s="13">
        <v>4.55</v>
      </c>
      <c r="H14" s="28" t="s">
        <v>112</v>
      </c>
      <c r="I14" s="13">
        <v>0.4</v>
      </c>
      <c r="J14" s="13">
        <v>77.3</v>
      </c>
      <c r="K14" s="13">
        <v>20</v>
      </c>
    </row>
    <row r="15" spans="1:39" x14ac:dyDescent="0.3">
      <c r="A15" s="41">
        <v>35830</v>
      </c>
      <c r="B15" s="13">
        <v>110258</v>
      </c>
      <c r="C15" s="13">
        <v>1227</v>
      </c>
      <c r="D15" s="13">
        <v>0.78500000000000003</v>
      </c>
      <c r="E15" s="13">
        <v>12.31</v>
      </c>
      <c r="F15" s="13">
        <v>7.71</v>
      </c>
      <c r="G15" s="13">
        <v>0.92</v>
      </c>
      <c r="H15" s="28" t="s">
        <v>112</v>
      </c>
      <c r="I15" s="13">
        <v>0.2</v>
      </c>
      <c r="J15" s="13">
        <v>33.9</v>
      </c>
      <c r="K15" s="13">
        <v>40</v>
      </c>
    </row>
    <row r="16" spans="1:39" x14ac:dyDescent="0.3">
      <c r="A16" s="41">
        <v>35836</v>
      </c>
      <c r="B16" s="28">
        <v>105917</v>
      </c>
      <c r="C16" s="28">
        <v>1279</v>
      </c>
      <c r="D16" s="28">
        <v>0.81799999999999995</v>
      </c>
      <c r="E16" s="28">
        <v>10.19</v>
      </c>
      <c r="F16" s="28">
        <v>7.55</v>
      </c>
      <c r="G16" s="28">
        <v>4</v>
      </c>
      <c r="H16" s="28" t="s">
        <v>112</v>
      </c>
      <c r="I16" s="28">
        <v>0.8</v>
      </c>
      <c r="J16" s="28" t="s">
        <v>168</v>
      </c>
      <c r="K16" s="13">
        <v>5</v>
      </c>
    </row>
    <row r="17" spans="1:13" x14ac:dyDescent="0.3">
      <c r="A17" s="41">
        <v>35844</v>
      </c>
      <c r="B17" s="28">
        <v>103254</v>
      </c>
      <c r="C17" s="28">
        <v>529</v>
      </c>
      <c r="D17" s="28">
        <v>0.33899999999999997</v>
      </c>
      <c r="E17" s="28">
        <v>10.88</v>
      </c>
      <c r="F17" s="28">
        <v>7.86</v>
      </c>
      <c r="G17" s="28">
        <v>7.01</v>
      </c>
      <c r="H17" s="28" t="s">
        <v>112</v>
      </c>
      <c r="I17" s="28">
        <v>0.2</v>
      </c>
      <c r="J17" s="28" t="s">
        <v>738</v>
      </c>
      <c r="K17" s="46">
        <v>2500</v>
      </c>
    </row>
    <row r="18" spans="1:13" x14ac:dyDescent="0.3">
      <c r="A18" s="41">
        <v>35850</v>
      </c>
      <c r="B18" s="28">
        <v>100755</v>
      </c>
      <c r="C18" s="28">
        <v>1019</v>
      </c>
      <c r="D18" s="28">
        <v>0.65199999999999991</v>
      </c>
      <c r="E18" s="28">
        <v>11.16</v>
      </c>
      <c r="F18" s="28">
        <v>7.77</v>
      </c>
      <c r="G18" s="28">
        <v>5.79</v>
      </c>
      <c r="H18" s="28" t="s">
        <v>112</v>
      </c>
      <c r="I18" s="28">
        <v>0</v>
      </c>
      <c r="J18" s="28" t="s">
        <v>256</v>
      </c>
      <c r="K18" s="13">
        <v>120</v>
      </c>
      <c r="L18" s="13">
        <f>AVERAGE(K14:K18)</f>
        <v>537</v>
      </c>
      <c r="M18" s="84">
        <f>GEOMEAN(K14:K18)</f>
        <v>65.438938994123731</v>
      </c>
    </row>
    <row r="19" spans="1:13" x14ac:dyDescent="0.3">
      <c r="A19" s="41">
        <v>35859</v>
      </c>
      <c r="B19" s="28">
        <v>105201</v>
      </c>
      <c r="C19" s="28">
        <v>1111</v>
      </c>
      <c r="D19" s="28">
        <v>0.71099999999999997</v>
      </c>
      <c r="E19" s="28">
        <v>11.85</v>
      </c>
      <c r="F19" s="28">
        <v>7.63</v>
      </c>
      <c r="G19" s="28">
        <v>3.39</v>
      </c>
      <c r="H19" s="28" t="s">
        <v>112</v>
      </c>
      <c r="I19" s="28">
        <v>0.2</v>
      </c>
      <c r="J19" s="28" t="s">
        <v>698</v>
      </c>
      <c r="K19" s="13">
        <v>40</v>
      </c>
    </row>
    <row r="20" spans="1:13" x14ac:dyDescent="0.3">
      <c r="A20" s="41">
        <v>35865</v>
      </c>
      <c r="B20" s="28">
        <v>103729</v>
      </c>
      <c r="C20" s="28">
        <v>1058</v>
      </c>
      <c r="D20" s="28">
        <v>0.67699999999999994</v>
      </c>
      <c r="E20" s="28">
        <v>12.65</v>
      </c>
      <c r="F20" s="28">
        <v>7.5</v>
      </c>
      <c r="G20" s="28">
        <v>0.24</v>
      </c>
      <c r="H20" s="28" t="s">
        <v>112</v>
      </c>
      <c r="I20" s="28">
        <v>0.8</v>
      </c>
      <c r="J20" s="28" t="s">
        <v>767</v>
      </c>
      <c r="K20" s="13">
        <v>150</v>
      </c>
    </row>
    <row r="21" spans="1:13" x14ac:dyDescent="0.3">
      <c r="A21" s="41">
        <v>35866</v>
      </c>
      <c r="B21" s="28">
        <v>112225</v>
      </c>
      <c r="C21" s="28">
        <v>1169</v>
      </c>
      <c r="D21" s="28">
        <v>0.748</v>
      </c>
      <c r="E21" s="28">
        <v>12.11</v>
      </c>
      <c r="F21" s="28">
        <v>7.8</v>
      </c>
      <c r="G21" s="28">
        <v>-0.05</v>
      </c>
      <c r="H21" s="28" t="s">
        <v>112</v>
      </c>
      <c r="I21" s="28">
        <v>0.7</v>
      </c>
      <c r="J21" s="28" t="s">
        <v>695</v>
      </c>
      <c r="K21" s="13">
        <v>10</v>
      </c>
    </row>
    <row r="22" spans="1:13" x14ac:dyDescent="0.3">
      <c r="A22" s="41">
        <v>35872</v>
      </c>
      <c r="B22" s="28">
        <v>110207</v>
      </c>
      <c r="C22" s="28">
        <v>531</v>
      </c>
      <c r="D22" s="28">
        <v>0.34</v>
      </c>
      <c r="E22" s="28">
        <v>10.95</v>
      </c>
      <c r="F22" s="28">
        <v>7.86</v>
      </c>
      <c r="G22" s="28">
        <v>8.77</v>
      </c>
      <c r="H22" s="28" t="s">
        <v>112</v>
      </c>
      <c r="I22" s="28">
        <v>0.1</v>
      </c>
      <c r="J22" s="28" t="s">
        <v>208</v>
      </c>
      <c r="K22" s="46">
        <v>39000</v>
      </c>
    </row>
    <row r="23" spans="1:13" x14ac:dyDescent="0.3">
      <c r="A23" s="41">
        <v>35880</v>
      </c>
      <c r="B23" s="28">
        <v>102657</v>
      </c>
      <c r="C23" s="28">
        <v>1029</v>
      </c>
      <c r="D23" s="28">
        <v>0.65799999999999992</v>
      </c>
      <c r="E23" s="28">
        <v>9.68</v>
      </c>
      <c r="F23" s="28">
        <v>8.0500000000000007</v>
      </c>
      <c r="G23" s="28">
        <v>12.92</v>
      </c>
      <c r="H23" s="28" t="s">
        <v>112</v>
      </c>
      <c r="I23" s="28">
        <v>0.3</v>
      </c>
      <c r="J23" s="28" t="s">
        <v>253</v>
      </c>
      <c r="K23" s="13">
        <v>10</v>
      </c>
      <c r="L23" s="13">
        <f>AVERAGE(K19:K23)</f>
        <v>7842</v>
      </c>
      <c r="M23" s="84">
        <f>GEOMEAN(K19:K23)</f>
        <v>118.53406313231893</v>
      </c>
    </row>
    <row r="24" spans="1:13" x14ac:dyDescent="0.3">
      <c r="A24" s="41">
        <v>35893</v>
      </c>
      <c r="B24" s="28">
        <v>101943</v>
      </c>
      <c r="C24" s="28">
        <v>871</v>
      </c>
      <c r="D24" s="28">
        <v>0.55699999999999994</v>
      </c>
      <c r="E24" s="28">
        <v>10.1</v>
      </c>
      <c r="F24" s="28">
        <v>7.95</v>
      </c>
      <c r="G24" s="28">
        <v>13.68</v>
      </c>
      <c r="H24" s="28" t="s">
        <v>112</v>
      </c>
      <c r="I24" s="28">
        <v>0.2</v>
      </c>
      <c r="J24" s="28" t="s">
        <v>151</v>
      </c>
      <c r="K24" s="46">
        <v>900</v>
      </c>
    </row>
    <row r="25" spans="1:13" x14ac:dyDescent="0.3">
      <c r="A25" s="41">
        <v>35900</v>
      </c>
      <c r="B25" s="28">
        <v>93316</v>
      </c>
      <c r="C25" s="28">
        <v>855</v>
      </c>
      <c r="D25" s="28">
        <v>0.54699999999999993</v>
      </c>
      <c r="E25" s="28">
        <v>10.19</v>
      </c>
      <c r="F25" s="28">
        <v>8.0299999999999994</v>
      </c>
      <c r="G25" s="28">
        <v>13.54</v>
      </c>
      <c r="H25" s="28" t="s">
        <v>112</v>
      </c>
      <c r="I25" s="28">
        <v>0.1</v>
      </c>
      <c r="J25" s="28" t="s">
        <v>151</v>
      </c>
      <c r="K25" s="13">
        <v>90</v>
      </c>
    </row>
    <row r="26" spans="1:13" x14ac:dyDescent="0.3">
      <c r="A26" s="41">
        <v>35907</v>
      </c>
      <c r="B26" s="28">
        <v>103808</v>
      </c>
      <c r="C26" s="28">
        <v>847</v>
      </c>
      <c r="D26" s="28">
        <v>0.54200000000000004</v>
      </c>
      <c r="E26" s="28">
        <v>12.18</v>
      </c>
      <c r="F26" s="28">
        <v>7.69</v>
      </c>
      <c r="G26" s="28">
        <v>11.27</v>
      </c>
      <c r="H26" s="28" t="s">
        <v>112</v>
      </c>
      <c r="I26" s="28">
        <v>0.3</v>
      </c>
      <c r="J26" s="28">
        <v>56.2</v>
      </c>
      <c r="K26" s="46">
        <v>1700</v>
      </c>
    </row>
    <row r="27" spans="1:13" x14ac:dyDescent="0.3">
      <c r="A27" s="41">
        <v>35912</v>
      </c>
      <c r="B27" s="13">
        <v>94144</v>
      </c>
      <c r="C27" s="28">
        <v>938</v>
      </c>
      <c r="D27" s="28">
        <v>0.6</v>
      </c>
      <c r="E27" s="28">
        <v>10.95</v>
      </c>
      <c r="F27" s="28">
        <v>7.95</v>
      </c>
      <c r="G27" s="28">
        <v>11.26</v>
      </c>
      <c r="H27" s="28" t="s">
        <v>112</v>
      </c>
      <c r="I27" s="28">
        <v>0.3</v>
      </c>
      <c r="J27" s="28" t="s">
        <v>257</v>
      </c>
      <c r="K27" s="13">
        <v>60</v>
      </c>
    </row>
    <row r="28" spans="1:13" x14ac:dyDescent="0.3">
      <c r="A28" s="41">
        <v>35915</v>
      </c>
      <c r="B28" s="28" t="s">
        <v>267</v>
      </c>
      <c r="C28" s="28">
        <v>254</v>
      </c>
      <c r="D28" s="28">
        <v>0.16299999999999998</v>
      </c>
      <c r="E28" s="28">
        <v>9.33</v>
      </c>
      <c r="F28" s="28">
        <v>7.47</v>
      </c>
      <c r="G28" s="28">
        <v>14.19</v>
      </c>
      <c r="H28" s="28" t="s">
        <v>112</v>
      </c>
      <c r="I28" s="28">
        <v>0.4</v>
      </c>
      <c r="J28" s="28">
        <v>49.4</v>
      </c>
      <c r="K28" s="46">
        <v>26000</v>
      </c>
      <c r="L28" s="13">
        <f>AVERAGE(K24:K28)</f>
        <v>5750</v>
      </c>
      <c r="M28" s="81">
        <f>GEOMEAN(K24:K28)</f>
        <v>735.21051162908464</v>
      </c>
    </row>
    <row r="29" spans="1:13" x14ac:dyDescent="0.3">
      <c r="A29" s="41">
        <v>35919</v>
      </c>
      <c r="B29" s="28">
        <v>111400</v>
      </c>
      <c r="C29" s="28">
        <v>588</v>
      </c>
      <c r="D29" s="28">
        <v>0.376</v>
      </c>
      <c r="E29" s="28">
        <v>9.89</v>
      </c>
      <c r="F29" s="28">
        <v>7.85</v>
      </c>
      <c r="G29" s="28">
        <v>14.96</v>
      </c>
      <c r="H29" s="28" t="s">
        <v>112</v>
      </c>
      <c r="I29" s="28">
        <v>0.1</v>
      </c>
      <c r="J29" s="28" t="s">
        <v>693</v>
      </c>
      <c r="K29" s="42">
        <v>1400</v>
      </c>
    </row>
    <row r="30" spans="1:13" x14ac:dyDescent="0.3">
      <c r="A30" s="41">
        <v>35926</v>
      </c>
      <c r="B30" s="28">
        <v>110826</v>
      </c>
      <c r="C30" s="28">
        <v>894</v>
      </c>
      <c r="D30" s="28">
        <v>0.57200000000000006</v>
      </c>
      <c r="E30" s="28">
        <v>8.4</v>
      </c>
      <c r="F30" s="28">
        <v>7.95</v>
      </c>
      <c r="G30" s="28">
        <v>18.11</v>
      </c>
      <c r="H30" s="28" t="s">
        <v>112</v>
      </c>
      <c r="I30" s="28">
        <v>0.1</v>
      </c>
      <c r="J30" s="28" t="s">
        <v>253</v>
      </c>
      <c r="K30" s="28">
        <v>30</v>
      </c>
    </row>
    <row r="31" spans="1:13" x14ac:dyDescent="0.3">
      <c r="A31" s="41">
        <v>35933</v>
      </c>
      <c r="B31" s="28">
        <v>113714</v>
      </c>
      <c r="C31" s="28">
        <v>1065</v>
      </c>
      <c r="D31" s="28">
        <v>0.68199999999999994</v>
      </c>
      <c r="E31" s="28">
        <v>10.42</v>
      </c>
      <c r="F31" s="28">
        <v>7.25</v>
      </c>
      <c r="G31" s="28">
        <v>23.03</v>
      </c>
      <c r="H31" s="28" t="s">
        <v>112</v>
      </c>
      <c r="I31" s="28">
        <v>0.5</v>
      </c>
      <c r="J31" s="28" t="s">
        <v>696</v>
      </c>
      <c r="K31" s="28">
        <v>200</v>
      </c>
    </row>
    <row r="32" spans="1:13" x14ac:dyDescent="0.3">
      <c r="A32" s="41">
        <v>35935</v>
      </c>
      <c r="B32" s="28">
        <v>111752</v>
      </c>
      <c r="C32" s="28">
        <v>779</v>
      </c>
      <c r="D32" s="28">
        <v>0.499</v>
      </c>
      <c r="E32" s="28">
        <v>7.83</v>
      </c>
      <c r="F32" s="28">
        <v>7.74</v>
      </c>
      <c r="G32" s="28">
        <v>23.16</v>
      </c>
      <c r="H32" s="28" t="s">
        <v>112</v>
      </c>
      <c r="I32" s="28">
        <v>0.3</v>
      </c>
      <c r="J32" s="28" t="s">
        <v>123</v>
      </c>
      <c r="K32" s="42">
        <v>8000</v>
      </c>
    </row>
    <row r="33" spans="1:14" x14ac:dyDescent="0.3">
      <c r="A33" s="41">
        <v>35943</v>
      </c>
      <c r="B33" s="28">
        <v>113347</v>
      </c>
      <c r="C33" s="28">
        <v>969</v>
      </c>
      <c r="D33" s="28">
        <v>0.62</v>
      </c>
      <c r="E33" s="28">
        <v>9.83</v>
      </c>
      <c r="F33" s="28">
        <v>7.99</v>
      </c>
      <c r="G33" s="28">
        <v>23.19</v>
      </c>
      <c r="H33" s="28" t="s">
        <v>112</v>
      </c>
      <c r="I33" s="28">
        <v>0.5</v>
      </c>
      <c r="J33" s="28" t="s">
        <v>151</v>
      </c>
      <c r="K33" s="42">
        <v>3800</v>
      </c>
      <c r="L33" s="13">
        <f>AVERAGE(K29:K33)</f>
        <v>2686</v>
      </c>
      <c r="M33" s="43">
        <f>GEOMEAN(K29:K33)</f>
        <v>761.08046339572297</v>
      </c>
    </row>
    <row r="34" spans="1:14" x14ac:dyDescent="0.3">
      <c r="A34" s="41">
        <v>35947</v>
      </c>
      <c r="B34" s="28">
        <v>120414</v>
      </c>
      <c r="C34" s="28">
        <v>508</v>
      </c>
      <c r="D34" s="28">
        <v>0.32500000000000001</v>
      </c>
      <c r="E34" s="28">
        <v>9.65</v>
      </c>
      <c r="F34" s="28">
        <v>8.02</v>
      </c>
      <c r="G34" s="28">
        <v>23.21</v>
      </c>
      <c r="H34" s="28" t="s">
        <v>112</v>
      </c>
      <c r="I34" s="28">
        <v>0.1</v>
      </c>
      <c r="J34" s="28" t="s">
        <v>115</v>
      </c>
      <c r="K34" s="46">
        <v>1200</v>
      </c>
    </row>
    <row r="35" spans="1:14" x14ac:dyDescent="0.3">
      <c r="A35" s="41">
        <v>35954</v>
      </c>
      <c r="B35" s="13">
        <v>95400</v>
      </c>
      <c r="D35" s="13">
        <v>0</v>
      </c>
      <c r="H35" s="28"/>
      <c r="K35" s="46">
        <v>300</v>
      </c>
    </row>
    <row r="36" spans="1:14" x14ac:dyDescent="0.3">
      <c r="A36" s="41">
        <v>35961</v>
      </c>
      <c r="B36" s="28">
        <v>113316</v>
      </c>
      <c r="C36" s="28">
        <v>522</v>
      </c>
      <c r="D36" s="28">
        <v>0.33399999999999996</v>
      </c>
      <c r="E36" s="28">
        <v>7.23</v>
      </c>
      <c r="F36" s="28">
        <v>7.55</v>
      </c>
      <c r="G36" s="28">
        <v>19.010000000000002</v>
      </c>
      <c r="H36" s="28" t="s">
        <v>112</v>
      </c>
      <c r="I36" s="28">
        <v>0</v>
      </c>
      <c r="J36" s="28" t="s">
        <v>740</v>
      </c>
      <c r="K36" s="46">
        <v>80000</v>
      </c>
    </row>
    <row r="37" spans="1:14" x14ac:dyDescent="0.3">
      <c r="A37" s="41">
        <v>35968</v>
      </c>
      <c r="B37" s="36">
        <v>112527</v>
      </c>
      <c r="C37" s="36">
        <v>849</v>
      </c>
      <c r="D37" s="36">
        <v>0.54300000000000004</v>
      </c>
      <c r="E37" s="36">
        <v>6.98</v>
      </c>
      <c r="F37" s="36">
        <v>7.68</v>
      </c>
      <c r="G37" s="36">
        <v>24.1</v>
      </c>
      <c r="H37" s="28" t="s">
        <v>112</v>
      </c>
      <c r="I37" s="36">
        <v>0.6</v>
      </c>
      <c r="J37" s="36" t="s">
        <v>697</v>
      </c>
      <c r="K37" s="46">
        <v>500</v>
      </c>
    </row>
    <row r="38" spans="1:14" x14ac:dyDescent="0.3">
      <c r="A38" s="41">
        <v>35975</v>
      </c>
      <c r="B38" s="28">
        <v>113158</v>
      </c>
      <c r="C38" s="28">
        <v>1008</v>
      </c>
      <c r="D38" s="28">
        <v>0.64500000000000002</v>
      </c>
      <c r="E38" s="28">
        <v>11.29</v>
      </c>
      <c r="F38" s="28">
        <v>7.78</v>
      </c>
      <c r="G38" s="28">
        <v>24.78</v>
      </c>
      <c r="H38" s="28" t="s">
        <v>112</v>
      </c>
      <c r="I38" s="28">
        <v>0.2</v>
      </c>
      <c r="J38" s="28" t="s">
        <v>698</v>
      </c>
      <c r="K38" s="46">
        <v>2100</v>
      </c>
      <c r="L38" s="13">
        <f>AVERAGE(K33:K37)</f>
        <v>17160</v>
      </c>
    </row>
    <row r="39" spans="1:14" x14ac:dyDescent="0.3">
      <c r="A39" s="41">
        <v>35982</v>
      </c>
      <c r="B39" s="28">
        <v>111344</v>
      </c>
      <c r="C39" s="28">
        <v>807</v>
      </c>
      <c r="D39" s="28">
        <v>0.51700000000000002</v>
      </c>
      <c r="E39" s="28">
        <v>8.49</v>
      </c>
      <c r="F39" s="28">
        <v>7.81</v>
      </c>
      <c r="G39" s="28">
        <v>24.08</v>
      </c>
      <c r="H39" s="28" t="s">
        <v>112</v>
      </c>
      <c r="I39" s="28">
        <v>0.3</v>
      </c>
      <c r="J39" s="28" t="s">
        <v>208</v>
      </c>
      <c r="K39" s="13">
        <v>100</v>
      </c>
      <c r="M39" s="43">
        <f>GEOMEAN(K34:K38)</f>
        <v>1977.499386189226</v>
      </c>
      <c r="N39" s="45" t="s">
        <v>263</v>
      </c>
    </row>
    <row r="40" spans="1:14" x14ac:dyDescent="0.3">
      <c r="A40" s="41">
        <v>35989</v>
      </c>
      <c r="B40" s="28">
        <v>114840</v>
      </c>
      <c r="C40" s="28">
        <v>1060</v>
      </c>
      <c r="D40" s="28">
        <v>0.67799999999999994</v>
      </c>
      <c r="E40" s="28">
        <v>9.49</v>
      </c>
      <c r="F40" s="28">
        <v>7.85</v>
      </c>
      <c r="G40" s="28">
        <v>25.58</v>
      </c>
      <c r="H40" s="28" t="s">
        <v>112</v>
      </c>
      <c r="I40" s="28">
        <v>0.3</v>
      </c>
      <c r="J40" s="28" t="s">
        <v>123</v>
      </c>
      <c r="K40" s="46">
        <v>800</v>
      </c>
    </row>
    <row r="41" spans="1:14" x14ac:dyDescent="0.3">
      <c r="A41" s="41">
        <v>35991</v>
      </c>
      <c r="B41" s="13">
        <v>113009</v>
      </c>
      <c r="C41" s="13">
        <v>1069</v>
      </c>
      <c r="D41" s="13">
        <v>0.68400000000000005</v>
      </c>
      <c r="E41" s="13">
        <v>7.31</v>
      </c>
      <c r="F41" s="13">
        <v>7.85</v>
      </c>
      <c r="G41" s="13">
        <v>24.43</v>
      </c>
      <c r="H41" s="28" t="s">
        <v>112</v>
      </c>
      <c r="I41" s="13">
        <v>0.2</v>
      </c>
      <c r="J41" s="13">
        <v>47.3</v>
      </c>
      <c r="K41" s="46">
        <v>1000</v>
      </c>
    </row>
    <row r="42" spans="1:14" x14ac:dyDescent="0.3">
      <c r="A42" s="41">
        <v>35996</v>
      </c>
      <c r="B42" s="13">
        <v>114402</v>
      </c>
      <c r="C42" s="13">
        <v>279</v>
      </c>
      <c r="D42" s="13">
        <v>0.17899999999999999</v>
      </c>
      <c r="E42" s="13">
        <v>8.01</v>
      </c>
      <c r="F42" s="13">
        <v>7.35</v>
      </c>
      <c r="G42" s="13">
        <v>24.55</v>
      </c>
      <c r="H42" s="28" t="s">
        <v>112</v>
      </c>
      <c r="I42" s="13">
        <v>0.4</v>
      </c>
      <c r="J42" s="13">
        <v>32.9</v>
      </c>
      <c r="K42" s="46">
        <v>34000</v>
      </c>
    </row>
    <row r="43" spans="1:14" x14ac:dyDescent="0.3">
      <c r="A43" s="41">
        <v>36003</v>
      </c>
      <c r="B43" s="28">
        <v>111611</v>
      </c>
      <c r="C43" s="28">
        <v>971</v>
      </c>
      <c r="D43" s="28">
        <v>0.621</v>
      </c>
      <c r="E43" s="28">
        <v>7.1</v>
      </c>
      <c r="F43" s="28">
        <v>7.6</v>
      </c>
      <c r="G43" s="28">
        <v>24.62</v>
      </c>
      <c r="H43" s="28" t="s">
        <v>112</v>
      </c>
      <c r="I43" s="28" t="s">
        <v>264</v>
      </c>
      <c r="J43" s="28" t="s">
        <v>168</v>
      </c>
      <c r="K43" s="46">
        <v>2000</v>
      </c>
      <c r="L43" s="13">
        <f>AVERAGE(K39:K43)</f>
        <v>7580</v>
      </c>
      <c r="M43" s="43">
        <f>GEOMEAN(K39:K43)</f>
        <v>1403.2006588555798</v>
      </c>
      <c r="N43" s="45" t="s">
        <v>265</v>
      </c>
    </row>
    <row r="44" spans="1:14" x14ac:dyDescent="0.3">
      <c r="A44" s="41">
        <v>36010</v>
      </c>
      <c r="B44" s="28"/>
      <c r="C44" s="13">
        <v>0</v>
      </c>
      <c r="D44" s="13">
        <v>0</v>
      </c>
      <c r="F44" s="13" t="s">
        <v>266</v>
      </c>
      <c r="H44" s="28"/>
      <c r="K44" s="42">
        <v>200</v>
      </c>
    </row>
    <row r="45" spans="1:14" x14ac:dyDescent="0.3">
      <c r="A45" s="41">
        <v>36017</v>
      </c>
      <c r="B45" s="13">
        <v>113154</v>
      </c>
      <c r="C45" s="13">
        <v>732</v>
      </c>
      <c r="D45" s="13">
        <v>0.46899999999999997</v>
      </c>
      <c r="E45" s="13">
        <v>9.9499999999999993</v>
      </c>
      <c r="F45" s="28" t="s">
        <v>267</v>
      </c>
      <c r="G45" s="13">
        <v>25.58</v>
      </c>
      <c r="H45" s="28" t="s">
        <v>112</v>
      </c>
      <c r="I45" s="13">
        <v>0.2</v>
      </c>
      <c r="J45" s="13">
        <v>47.3</v>
      </c>
      <c r="K45" s="42">
        <v>500</v>
      </c>
    </row>
    <row r="46" spans="1:14" x14ac:dyDescent="0.3">
      <c r="A46" s="41">
        <v>36024</v>
      </c>
      <c r="C46" s="13">
        <v>0</v>
      </c>
      <c r="D46" s="13">
        <v>0</v>
      </c>
      <c r="F46" s="13" t="s">
        <v>699</v>
      </c>
      <c r="H46" s="28"/>
      <c r="K46" s="28">
        <v>100</v>
      </c>
    </row>
    <row r="47" spans="1:14" x14ac:dyDescent="0.3">
      <c r="A47" s="41">
        <v>36031</v>
      </c>
      <c r="B47" s="13">
        <v>123959</v>
      </c>
      <c r="C47" s="13">
        <v>1090</v>
      </c>
      <c r="D47" s="13">
        <v>0.69799999999999995</v>
      </c>
      <c r="E47" s="13">
        <v>9.7200000000000006</v>
      </c>
      <c r="F47" s="28" t="s">
        <v>267</v>
      </c>
      <c r="G47" s="13">
        <v>28.46</v>
      </c>
      <c r="H47" s="28" t="s">
        <v>112</v>
      </c>
      <c r="I47" s="13">
        <v>0</v>
      </c>
      <c r="J47" s="13">
        <v>31.7</v>
      </c>
      <c r="K47" s="28">
        <v>200</v>
      </c>
    </row>
    <row r="48" spans="1:14" x14ac:dyDescent="0.3">
      <c r="A48" s="41">
        <v>36038</v>
      </c>
      <c r="B48" s="13">
        <v>113843</v>
      </c>
      <c r="C48" s="13">
        <v>1063</v>
      </c>
      <c r="D48" s="13">
        <v>0.68</v>
      </c>
      <c r="E48" s="13">
        <v>10.8</v>
      </c>
      <c r="F48" s="28" t="s">
        <v>267</v>
      </c>
      <c r="G48" s="13">
        <v>24.02</v>
      </c>
      <c r="H48" s="28" t="s">
        <v>112</v>
      </c>
      <c r="I48" s="13">
        <v>0.2</v>
      </c>
      <c r="J48" s="13">
        <v>18.8</v>
      </c>
      <c r="K48" s="28">
        <v>100</v>
      </c>
      <c r="L48" s="13">
        <f>AVERAGE(K44:K48)</f>
        <v>220</v>
      </c>
      <c r="M48" s="43">
        <f>GEOMEAN(K44:K48)</f>
        <v>182.05642030260805</v>
      </c>
      <c r="N48" s="45" t="s">
        <v>268</v>
      </c>
    </row>
    <row r="49" spans="1:14" x14ac:dyDescent="0.3">
      <c r="A49" s="41">
        <v>36040</v>
      </c>
      <c r="B49" s="13">
        <v>120321</v>
      </c>
      <c r="C49" s="13">
        <v>1103</v>
      </c>
      <c r="D49" s="13">
        <v>0.70499999999999996</v>
      </c>
      <c r="E49" s="13">
        <v>9.73</v>
      </c>
      <c r="F49" s="28" t="s">
        <v>267</v>
      </c>
      <c r="G49" s="13">
        <v>24.6</v>
      </c>
      <c r="H49" s="28" t="s">
        <v>112</v>
      </c>
      <c r="I49" s="13">
        <v>0</v>
      </c>
      <c r="J49" s="13">
        <v>38</v>
      </c>
      <c r="K49" s="46">
        <v>500</v>
      </c>
    </row>
    <row r="50" spans="1:14" x14ac:dyDescent="0.3">
      <c r="A50" s="41">
        <v>36047</v>
      </c>
      <c r="B50" s="13">
        <v>112938</v>
      </c>
      <c r="C50" s="13">
        <v>1018</v>
      </c>
      <c r="D50" s="13">
        <v>0.65199999999999991</v>
      </c>
      <c r="E50" s="13">
        <v>11.53</v>
      </c>
      <c r="F50" s="28" t="s">
        <v>267</v>
      </c>
      <c r="G50" s="13">
        <v>19.920000000000002</v>
      </c>
      <c r="H50" s="28" t="s">
        <v>112</v>
      </c>
      <c r="I50" s="13">
        <v>0.3</v>
      </c>
      <c r="J50" s="13">
        <v>38</v>
      </c>
      <c r="K50" s="13">
        <v>50</v>
      </c>
    </row>
    <row r="51" spans="1:14" x14ac:dyDescent="0.3">
      <c r="A51" s="41">
        <v>36052</v>
      </c>
      <c r="B51" s="13">
        <v>112444</v>
      </c>
      <c r="C51" s="13">
        <v>1113</v>
      </c>
      <c r="D51" s="13">
        <v>0.71199999999999997</v>
      </c>
      <c r="E51" s="13">
        <v>12.49</v>
      </c>
      <c r="F51" s="28" t="s">
        <v>267</v>
      </c>
      <c r="G51" s="13">
        <v>24.35</v>
      </c>
      <c r="H51" s="28" t="s">
        <v>112</v>
      </c>
      <c r="I51" s="13">
        <v>0.1</v>
      </c>
      <c r="J51" s="13">
        <v>49</v>
      </c>
      <c r="K51" s="13">
        <v>100</v>
      </c>
    </row>
    <row r="52" spans="1:14" x14ac:dyDescent="0.3">
      <c r="A52" s="41">
        <v>36059</v>
      </c>
      <c r="B52" s="13">
        <v>113029</v>
      </c>
      <c r="C52" s="13">
        <v>1016</v>
      </c>
      <c r="D52" s="13">
        <v>0.65</v>
      </c>
      <c r="E52" s="13">
        <v>8.48</v>
      </c>
      <c r="F52" s="28" t="s">
        <v>267</v>
      </c>
      <c r="G52" s="13">
        <v>24.43</v>
      </c>
      <c r="H52" s="28" t="s">
        <v>112</v>
      </c>
      <c r="I52" s="13">
        <v>0</v>
      </c>
      <c r="J52" s="13">
        <v>31.7</v>
      </c>
      <c r="K52" s="46">
        <v>16000</v>
      </c>
    </row>
    <row r="53" spans="1:14" x14ac:dyDescent="0.3">
      <c r="A53" s="41">
        <v>36066</v>
      </c>
      <c r="B53" s="13">
        <v>110351</v>
      </c>
      <c r="C53" s="13">
        <v>964</v>
      </c>
      <c r="D53" s="13">
        <v>2.2000000000000002E-2</v>
      </c>
      <c r="E53" s="13">
        <v>15.98</v>
      </c>
      <c r="F53" s="28" t="s">
        <v>267</v>
      </c>
      <c r="G53" s="13">
        <v>20.97</v>
      </c>
      <c r="H53" s="28" t="s">
        <v>112</v>
      </c>
      <c r="I53" s="13">
        <v>0.1</v>
      </c>
      <c r="J53" s="13">
        <v>29.6</v>
      </c>
      <c r="K53" s="13">
        <v>100</v>
      </c>
      <c r="L53" s="13">
        <f>AVERAGE(K49:K53)</f>
        <v>3350</v>
      </c>
      <c r="M53" s="43">
        <f>GEOMEAN(K49:K53)</f>
        <v>331.44540173399866</v>
      </c>
      <c r="N53" s="45" t="s">
        <v>269</v>
      </c>
    </row>
    <row r="54" spans="1:14" x14ac:dyDescent="0.3">
      <c r="A54" s="41">
        <v>36075</v>
      </c>
      <c r="B54" s="13">
        <v>113737</v>
      </c>
      <c r="C54" s="13">
        <v>167</v>
      </c>
      <c r="D54" s="13">
        <v>0.107</v>
      </c>
      <c r="E54" s="13">
        <v>9.08</v>
      </c>
      <c r="F54" s="28" t="s">
        <v>267</v>
      </c>
      <c r="G54" s="13">
        <v>15.84</v>
      </c>
      <c r="H54" s="28" t="s">
        <v>112</v>
      </c>
      <c r="I54" s="13">
        <v>0.5</v>
      </c>
      <c r="J54" s="13">
        <v>13.1</v>
      </c>
      <c r="K54" s="46">
        <v>20000</v>
      </c>
    </row>
    <row r="55" spans="1:14" x14ac:dyDescent="0.3">
      <c r="A55" s="41">
        <v>36080</v>
      </c>
      <c r="B55" s="13">
        <v>110727</v>
      </c>
      <c r="C55" s="13">
        <v>857</v>
      </c>
      <c r="D55" s="13">
        <v>0.54800000000000004</v>
      </c>
      <c r="E55" s="13">
        <v>8.93</v>
      </c>
      <c r="F55" s="28" t="s">
        <v>267</v>
      </c>
      <c r="G55" s="13">
        <v>14.42</v>
      </c>
      <c r="H55" s="28" t="s">
        <v>112</v>
      </c>
      <c r="I55" s="13">
        <v>0.4</v>
      </c>
      <c r="J55" s="13">
        <v>29.1</v>
      </c>
      <c r="K55" s="13">
        <v>100</v>
      </c>
    </row>
    <row r="56" spans="1:14" x14ac:dyDescent="0.3">
      <c r="A56" s="41">
        <v>36087</v>
      </c>
      <c r="B56" s="28">
        <v>115547</v>
      </c>
      <c r="C56" s="28">
        <v>384</v>
      </c>
      <c r="D56" s="28">
        <v>0.246</v>
      </c>
      <c r="E56" s="28">
        <v>8.52</v>
      </c>
      <c r="F56" s="28">
        <v>7.89</v>
      </c>
      <c r="G56" s="28">
        <v>14.05</v>
      </c>
      <c r="H56" s="28" t="s">
        <v>112</v>
      </c>
      <c r="I56" s="28">
        <v>2.1</v>
      </c>
      <c r="J56" s="28" t="s">
        <v>168</v>
      </c>
      <c r="K56" s="46">
        <v>4800</v>
      </c>
    </row>
    <row r="57" spans="1:14" x14ac:dyDescent="0.3">
      <c r="A57" s="41">
        <v>36090</v>
      </c>
      <c r="B57" s="28">
        <v>105056</v>
      </c>
      <c r="C57" s="28">
        <v>818</v>
      </c>
      <c r="D57" s="28">
        <v>0.52300000000000002</v>
      </c>
      <c r="E57" s="28">
        <v>10.36</v>
      </c>
      <c r="F57" s="28">
        <v>7.92</v>
      </c>
      <c r="G57" s="28">
        <v>9.61</v>
      </c>
      <c r="H57" s="28" t="s">
        <v>112</v>
      </c>
      <c r="I57" s="28">
        <v>2</v>
      </c>
      <c r="J57" s="28" t="s">
        <v>123</v>
      </c>
      <c r="K57" s="13">
        <v>100</v>
      </c>
    </row>
    <row r="58" spans="1:14" x14ac:dyDescent="0.3">
      <c r="A58" s="41">
        <v>36094</v>
      </c>
      <c r="B58" s="28">
        <v>114517</v>
      </c>
      <c r="C58" s="28">
        <v>973</v>
      </c>
      <c r="D58" s="28">
        <v>0.623</v>
      </c>
      <c r="E58" s="28">
        <v>12.25</v>
      </c>
      <c r="F58" s="28">
        <v>8.1199999999999992</v>
      </c>
      <c r="G58" s="28">
        <v>12.46</v>
      </c>
      <c r="H58" s="28" t="s">
        <v>112</v>
      </c>
      <c r="I58" s="28">
        <v>0.2</v>
      </c>
      <c r="J58" s="28" t="s">
        <v>162</v>
      </c>
      <c r="K58" s="13">
        <v>50</v>
      </c>
      <c r="L58" s="13">
        <f>AVERAGE(K54:K58)</f>
        <v>5010</v>
      </c>
      <c r="M58" s="43">
        <f>GEOMEAN(K54:K58)</f>
        <v>544.81398548533218</v>
      </c>
      <c r="N58" s="45" t="s">
        <v>270</v>
      </c>
    </row>
    <row r="59" spans="1:14" x14ac:dyDescent="0.3">
      <c r="A59" s="41">
        <v>36101</v>
      </c>
      <c r="B59" s="28">
        <v>113931</v>
      </c>
      <c r="C59" s="28">
        <v>742</v>
      </c>
      <c r="D59" s="28">
        <v>0.47499999999999998</v>
      </c>
      <c r="E59" s="28">
        <v>9.48</v>
      </c>
      <c r="F59" s="28">
        <v>7.97</v>
      </c>
      <c r="G59" s="28">
        <v>11.72</v>
      </c>
      <c r="H59" s="28" t="s">
        <v>112</v>
      </c>
      <c r="I59" s="28">
        <v>0.1</v>
      </c>
      <c r="J59" s="28" t="s">
        <v>113</v>
      </c>
      <c r="K59" s="46">
        <v>400</v>
      </c>
    </row>
    <row r="60" spans="1:14" x14ac:dyDescent="0.3">
      <c r="A60" s="41">
        <v>36108</v>
      </c>
      <c r="B60" s="28">
        <v>113831</v>
      </c>
      <c r="C60" s="28">
        <v>886</v>
      </c>
      <c r="D60" s="28">
        <v>0.56699999999999995</v>
      </c>
      <c r="E60" s="28">
        <v>14.33</v>
      </c>
      <c r="F60" s="28">
        <v>8.18</v>
      </c>
      <c r="G60" s="28">
        <v>8.8000000000000007</v>
      </c>
      <c r="H60" s="28" t="s">
        <v>112</v>
      </c>
      <c r="I60" s="28">
        <v>0.1</v>
      </c>
      <c r="J60" s="28" t="s">
        <v>256</v>
      </c>
      <c r="K60" s="13">
        <v>50</v>
      </c>
    </row>
    <row r="61" spans="1:14" x14ac:dyDescent="0.3">
      <c r="A61" s="41">
        <v>36115</v>
      </c>
      <c r="B61" s="28">
        <v>112544</v>
      </c>
      <c r="C61" s="28">
        <v>845</v>
      </c>
      <c r="D61" s="28" t="e">
        <v>#VALUE!</v>
      </c>
      <c r="E61" s="28">
        <v>11.2</v>
      </c>
      <c r="F61" s="28">
        <v>7.95</v>
      </c>
      <c r="G61" s="28">
        <v>7.6</v>
      </c>
      <c r="H61" s="28" t="s">
        <v>112</v>
      </c>
      <c r="I61" s="28">
        <v>0.4</v>
      </c>
      <c r="J61" s="28" t="s">
        <v>257</v>
      </c>
      <c r="K61" s="13">
        <v>50</v>
      </c>
    </row>
    <row r="62" spans="1:14" x14ac:dyDescent="0.3">
      <c r="A62" s="41">
        <v>36122</v>
      </c>
      <c r="B62" s="28">
        <v>114709</v>
      </c>
      <c r="C62" s="28">
        <v>906</v>
      </c>
      <c r="D62" s="28">
        <v>0.57999999999999996</v>
      </c>
      <c r="E62" s="28">
        <v>12.35</v>
      </c>
      <c r="F62" s="28">
        <v>7.89</v>
      </c>
      <c r="G62" s="28">
        <v>10</v>
      </c>
      <c r="H62" s="28" t="s">
        <v>112</v>
      </c>
      <c r="I62" s="28">
        <v>0</v>
      </c>
      <c r="J62" s="28" t="s">
        <v>211</v>
      </c>
      <c r="K62" s="13">
        <v>50</v>
      </c>
    </row>
    <row r="63" spans="1:14" x14ac:dyDescent="0.3">
      <c r="A63" s="41">
        <v>36129</v>
      </c>
      <c r="B63" s="28">
        <v>104252</v>
      </c>
      <c r="C63" s="28">
        <v>761</v>
      </c>
      <c r="D63" s="28">
        <v>0.48699999999999999</v>
      </c>
      <c r="E63" s="28">
        <v>8.73</v>
      </c>
      <c r="F63" s="28">
        <v>7.67</v>
      </c>
      <c r="G63" s="28">
        <v>12.23</v>
      </c>
      <c r="H63" s="28" t="s">
        <v>112</v>
      </c>
      <c r="I63" s="28">
        <v>0.1</v>
      </c>
      <c r="J63" s="28" t="s">
        <v>742</v>
      </c>
      <c r="K63" s="13">
        <v>50</v>
      </c>
      <c r="L63" s="13">
        <f>AVERAGE(K59:K63)</f>
        <v>120</v>
      </c>
      <c r="M63" s="38">
        <f>GEOMEAN(K59:K63)</f>
        <v>75.785828325519901</v>
      </c>
      <c r="N63" s="45" t="s">
        <v>271</v>
      </c>
    </row>
    <row r="64" spans="1:14" x14ac:dyDescent="0.3">
      <c r="A64" s="41">
        <v>36131</v>
      </c>
      <c r="B64" s="28">
        <v>113638</v>
      </c>
      <c r="C64" s="28">
        <v>633</v>
      </c>
      <c r="D64" s="28">
        <v>0.40500000000000003</v>
      </c>
      <c r="E64" s="28">
        <v>11.09</v>
      </c>
      <c r="F64" s="28">
        <v>7.81</v>
      </c>
      <c r="G64" s="28">
        <v>8.23</v>
      </c>
      <c r="H64" s="28" t="s">
        <v>112</v>
      </c>
      <c r="I64" s="28">
        <v>0.1</v>
      </c>
      <c r="J64" s="28" t="s">
        <v>253</v>
      </c>
      <c r="K64" s="46">
        <v>1700</v>
      </c>
    </row>
    <row r="65" spans="1:14" x14ac:dyDescent="0.3">
      <c r="A65" s="41">
        <v>36136</v>
      </c>
      <c r="B65" s="28">
        <v>120051</v>
      </c>
      <c r="C65" s="28">
        <v>525</v>
      </c>
      <c r="D65" s="28">
        <v>0.33599999999999997</v>
      </c>
      <c r="E65" s="28">
        <v>9.02</v>
      </c>
      <c r="F65" s="28">
        <v>7.6</v>
      </c>
      <c r="G65" s="28">
        <v>11.92</v>
      </c>
      <c r="H65" s="28" t="s">
        <v>112</v>
      </c>
      <c r="I65" s="28">
        <v>0.1</v>
      </c>
      <c r="J65" s="28" t="s">
        <v>256</v>
      </c>
      <c r="K65" s="46">
        <v>4700</v>
      </c>
    </row>
    <row r="66" spans="1:14" x14ac:dyDescent="0.3">
      <c r="A66" s="41">
        <v>36143</v>
      </c>
      <c r="B66" s="28">
        <v>113422</v>
      </c>
      <c r="C66" s="28">
        <v>964.1</v>
      </c>
      <c r="D66" s="28">
        <v>0.61709999999999998</v>
      </c>
      <c r="E66" s="28">
        <v>13.74</v>
      </c>
      <c r="F66" s="28">
        <v>8.42</v>
      </c>
      <c r="G66" s="28">
        <v>3.9</v>
      </c>
      <c r="H66" s="28" t="s">
        <v>112</v>
      </c>
      <c r="I66" s="28">
        <v>0.99</v>
      </c>
      <c r="J66" s="28">
        <v>50.9</v>
      </c>
      <c r="K66" s="13">
        <v>50</v>
      </c>
    </row>
    <row r="67" spans="1:14" x14ac:dyDescent="0.3">
      <c r="A67" s="41">
        <v>36150</v>
      </c>
      <c r="B67" s="28">
        <v>113724</v>
      </c>
      <c r="C67" s="28">
        <v>863.7</v>
      </c>
      <c r="D67" s="28">
        <v>0.55280000000000007</v>
      </c>
      <c r="E67" s="28">
        <v>12.68</v>
      </c>
      <c r="F67" s="28">
        <v>7.97</v>
      </c>
      <c r="G67" s="28">
        <v>7.36</v>
      </c>
      <c r="H67" s="28" t="s">
        <v>112</v>
      </c>
      <c r="I67" s="28">
        <v>0.31</v>
      </c>
      <c r="J67" s="28">
        <v>45.2</v>
      </c>
      <c r="K67" s="13">
        <v>100</v>
      </c>
    </row>
    <row r="68" spans="1:14" x14ac:dyDescent="0.3">
      <c r="A68" s="41">
        <v>36157</v>
      </c>
      <c r="B68" s="28">
        <v>112426</v>
      </c>
      <c r="C68" s="28">
        <v>974.1</v>
      </c>
      <c r="D68" s="28">
        <v>0.62339999999999995</v>
      </c>
      <c r="E68" s="28">
        <v>12.54</v>
      </c>
      <c r="F68" s="28">
        <v>8.15</v>
      </c>
      <c r="G68" s="28">
        <v>0.56000000000000005</v>
      </c>
      <c r="H68" s="28" t="s">
        <v>112</v>
      </c>
      <c r="I68" s="28">
        <v>0.95</v>
      </c>
      <c r="J68" s="28">
        <v>46.5</v>
      </c>
      <c r="K68" s="13">
        <v>50</v>
      </c>
      <c r="L68" s="13">
        <f>AVERAGE(K64:K68)</f>
        <v>1320</v>
      </c>
      <c r="M68" s="43">
        <f>GEOMEAN(K64:K68)</f>
        <v>288.46781009157542</v>
      </c>
      <c r="N68" s="45" t="s">
        <v>272</v>
      </c>
    </row>
    <row r="69" spans="1:14" x14ac:dyDescent="0.3">
      <c r="A69" s="41">
        <v>36192</v>
      </c>
      <c r="B69" s="13">
        <v>105134</v>
      </c>
      <c r="C69" s="13">
        <v>816.5</v>
      </c>
      <c r="D69" s="13">
        <v>0.52249999999999996</v>
      </c>
      <c r="E69" s="13">
        <v>11.1</v>
      </c>
      <c r="F69" s="13">
        <v>7.85</v>
      </c>
      <c r="G69" s="13">
        <v>5.26</v>
      </c>
      <c r="H69" s="28" t="s">
        <v>112</v>
      </c>
      <c r="I69" s="13">
        <v>0.96</v>
      </c>
      <c r="J69" s="13">
        <v>37.6</v>
      </c>
      <c r="K69" s="46">
        <v>500</v>
      </c>
    </row>
    <row r="70" spans="1:14" x14ac:dyDescent="0.3">
      <c r="A70" s="41">
        <v>36199</v>
      </c>
      <c r="B70" s="13">
        <v>111425</v>
      </c>
      <c r="C70" s="13">
        <v>709.4</v>
      </c>
      <c r="D70" s="13">
        <v>0.45400000000000001</v>
      </c>
      <c r="E70" s="13">
        <v>11.33</v>
      </c>
      <c r="F70" s="13">
        <v>8.23</v>
      </c>
      <c r="G70" s="13">
        <v>5.32</v>
      </c>
      <c r="H70" s="28" t="s">
        <v>112</v>
      </c>
      <c r="I70" s="13">
        <v>1.34</v>
      </c>
      <c r="J70" s="13">
        <v>49</v>
      </c>
      <c r="K70" s="46">
        <v>600</v>
      </c>
    </row>
    <row r="71" spans="1:14" x14ac:dyDescent="0.3">
      <c r="A71" s="41">
        <v>36206</v>
      </c>
      <c r="B71" s="13">
        <v>114615</v>
      </c>
      <c r="C71" s="13">
        <v>1058</v>
      </c>
      <c r="D71" s="13">
        <v>0.67710000000000004</v>
      </c>
      <c r="E71" s="13">
        <v>13.48</v>
      </c>
      <c r="F71" s="13">
        <v>8.14</v>
      </c>
      <c r="G71" s="13">
        <v>4.16</v>
      </c>
      <c r="H71" s="28" t="s">
        <v>112</v>
      </c>
      <c r="I71" s="13">
        <v>1.29</v>
      </c>
      <c r="J71" s="13">
        <v>52</v>
      </c>
      <c r="K71" s="46">
        <v>500</v>
      </c>
    </row>
    <row r="72" spans="1:14" x14ac:dyDescent="0.3">
      <c r="A72" s="41">
        <v>36213</v>
      </c>
      <c r="B72" s="13">
        <v>121018</v>
      </c>
      <c r="C72" s="13">
        <v>1113</v>
      </c>
      <c r="D72" s="13">
        <v>0.71239999999999992</v>
      </c>
      <c r="E72" s="13">
        <v>18.09</v>
      </c>
      <c r="F72" s="13">
        <v>8.07</v>
      </c>
      <c r="G72" s="13">
        <v>1.47</v>
      </c>
      <c r="H72" s="28" t="s">
        <v>112</v>
      </c>
      <c r="I72" s="13">
        <v>1.65</v>
      </c>
      <c r="J72" s="13">
        <v>42.8</v>
      </c>
      <c r="K72" s="13">
        <v>50</v>
      </c>
    </row>
    <row r="73" spans="1:14" x14ac:dyDescent="0.3">
      <c r="A73" s="41">
        <v>36215</v>
      </c>
      <c r="B73" s="13">
        <v>113507</v>
      </c>
      <c r="C73" s="13">
        <v>1135</v>
      </c>
      <c r="D73" s="13">
        <v>0.72620000000000007</v>
      </c>
      <c r="E73" s="13">
        <v>14.52</v>
      </c>
      <c r="F73" s="13">
        <v>8.08</v>
      </c>
      <c r="G73" s="13">
        <v>2.89</v>
      </c>
      <c r="H73" s="28" t="s">
        <v>112</v>
      </c>
      <c r="I73" s="13">
        <v>1</v>
      </c>
      <c r="J73" s="13">
        <v>48.3</v>
      </c>
      <c r="K73" s="13">
        <v>50</v>
      </c>
      <c r="L73" s="13">
        <f>AVERAGE(K69:K73)</f>
        <v>340</v>
      </c>
      <c r="M73" s="43">
        <f>GEOMEAN(K69:K73)</f>
        <v>206.44589586666839</v>
      </c>
      <c r="N73" s="45" t="s">
        <v>273</v>
      </c>
    </row>
    <row r="74" spans="1:14" x14ac:dyDescent="0.3">
      <c r="A74" s="41">
        <v>36220</v>
      </c>
      <c r="B74" s="13">
        <v>114228</v>
      </c>
      <c r="C74" s="13">
        <v>853.3</v>
      </c>
      <c r="D74" s="13">
        <v>0.54610000000000003</v>
      </c>
      <c r="E74" s="13">
        <v>12.43</v>
      </c>
      <c r="F74" s="13">
        <v>8.1</v>
      </c>
      <c r="G74" s="13">
        <v>5.2</v>
      </c>
      <c r="H74" s="28" t="s">
        <v>112</v>
      </c>
      <c r="I74" s="13">
        <v>0.52</v>
      </c>
      <c r="J74" s="13">
        <v>36.299999999999997</v>
      </c>
      <c r="K74" s="13">
        <v>200</v>
      </c>
    </row>
    <row r="75" spans="1:14" x14ac:dyDescent="0.3">
      <c r="A75" s="41">
        <v>36227</v>
      </c>
      <c r="B75" s="13">
        <v>111039</v>
      </c>
      <c r="C75" s="13">
        <v>971.2</v>
      </c>
      <c r="D75" s="13">
        <v>0.62160000000000004</v>
      </c>
      <c r="E75" s="13">
        <v>15.25</v>
      </c>
      <c r="F75" s="13">
        <v>8.1</v>
      </c>
      <c r="G75" s="13">
        <v>0.9</v>
      </c>
      <c r="H75" s="28" t="s">
        <v>112</v>
      </c>
      <c r="I75" s="13">
        <v>1.5</v>
      </c>
      <c r="J75" s="13">
        <v>48.3</v>
      </c>
      <c r="K75" s="13">
        <v>50</v>
      </c>
    </row>
    <row r="76" spans="1:14" x14ac:dyDescent="0.3">
      <c r="A76" s="41">
        <v>36234</v>
      </c>
      <c r="B76" s="13">
        <v>111101</v>
      </c>
      <c r="C76" s="13">
        <v>1331</v>
      </c>
      <c r="D76" s="13">
        <v>0.83820000000000006</v>
      </c>
      <c r="E76" s="13">
        <v>14.95</v>
      </c>
      <c r="F76" s="13">
        <v>8.07</v>
      </c>
      <c r="G76" s="13">
        <v>3.08</v>
      </c>
      <c r="H76" s="28" t="s">
        <v>112</v>
      </c>
      <c r="I76" s="13">
        <v>0.95</v>
      </c>
      <c r="J76" s="13">
        <v>53.1</v>
      </c>
      <c r="K76" s="13">
        <v>50</v>
      </c>
    </row>
    <row r="77" spans="1:14" x14ac:dyDescent="0.3">
      <c r="A77" s="41">
        <v>36241</v>
      </c>
      <c r="B77" s="13">
        <v>112126</v>
      </c>
      <c r="C77" s="13">
        <v>1160</v>
      </c>
      <c r="D77" s="13">
        <v>0.74239999999999995</v>
      </c>
      <c r="E77" s="13">
        <v>14.53</v>
      </c>
      <c r="F77" s="13">
        <v>8.32</v>
      </c>
      <c r="G77" s="13">
        <v>7.31</v>
      </c>
      <c r="H77" s="28" t="s">
        <v>112</v>
      </c>
      <c r="I77" s="13">
        <v>1.1399999999999999</v>
      </c>
      <c r="J77" s="13">
        <v>53.1</v>
      </c>
      <c r="K77" s="13">
        <v>5</v>
      </c>
    </row>
    <row r="78" spans="1:14" x14ac:dyDescent="0.3">
      <c r="A78" s="41">
        <v>36248</v>
      </c>
      <c r="B78" s="13">
        <v>103534</v>
      </c>
      <c r="C78" s="13">
        <v>1201</v>
      </c>
      <c r="D78" s="13">
        <v>0.76849999999999996</v>
      </c>
      <c r="E78" s="13">
        <v>13.42</v>
      </c>
      <c r="F78" s="13">
        <v>8.11</v>
      </c>
      <c r="G78" s="13">
        <v>10.67</v>
      </c>
      <c r="H78" s="28" t="s">
        <v>112</v>
      </c>
      <c r="I78" s="13">
        <v>1.04</v>
      </c>
      <c r="K78" s="13">
        <v>10</v>
      </c>
      <c r="L78" s="13">
        <f>AVERAGE(K74:K78)</f>
        <v>63</v>
      </c>
      <c r="M78" s="38">
        <f>GEOMEAN(K74:K78)</f>
        <v>30.170881682725813</v>
      </c>
      <c r="N78" s="45" t="s">
        <v>274</v>
      </c>
    </row>
    <row r="79" spans="1:14" x14ac:dyDescent="0.3">
      <c r="A79" s="41">
        <v>36255</v>
      </c>
      <c r="B79" s="13">
        <v>112431</v>
      </c>
      <c r="C79" s="13">
        <v>1174</v>
      </c>
      <c r="D79" s="13">
        <v>0.75109999999999999</v>
      </c>
      <c r="E79" s="13">
        <v>10.63</v>
      </c>
      <c r="F79" s="13">
        <v>7.95</v>
      </c>
      <c r="G79" s="13">
        <v>13.38</v>
      </c>
      <c r="H79" s="28" t="s">
        <v>112</v>
      </c>
      <c r="I79" s="13">
        <v>1.17</v>
      </c>
      <c r="J79" s="13">
        <v>44.4</v>
      </c>
      <c r="K79" s="13">
        <v>5</v>
      </c>
    </row>
    <row r="80" spans="1:14" x14ac:dyDescent="0.3">
      <c r="A80" s="41">
        <v>36262</v>
      </c>
      <c r="B80" s="13">
        <v>114048</v>
      </c>
      <c r="C80" s="13">
        <v>994</v>
      </c>
      <c r="D80" s="13">
        <v>0.63680000000000003</v>
      </c>
      <c r="E80" s="13">
        <v>13.66</v>
      </c>
      <c r="F80" s="13">
        <v>8.14</v>
      </c>
      <c r="G80" s="13">
        <v>14.04</v>
      </c>
      <c r="H80" s="28" t="s">
        <v>112</v>
      </c>
      <c r="I80" s="13">
        <v>1.1200000000000001</v>
      </c>
      <c r="J80" s="13">
        <v>77</v>
      </c>
      <c r="K80" s="13">
        <v>10</v>
      </c>
    </row>
    <row r="81" spans="1:14" x14ac:dyDescent="0.3">
      <c r="A81" s="41">
        <v>36264</v>
      </c>
      <c r="B81" s="13">
        <v>102722</v>
      </c>
      <c r="C81" s="13">
        <v>1124</v>
      </c>
      <c r="D81" s="13">
        <v>0.71900000000000008</v>
      </c>
      <c r="E81" s="13">
        <v>11.61</v>
      </c>
      <c r="F81" s="13">
        <v>7.66</v>
      </c>
      <c r="G81" s="13">
        <v>15.11</v>
      </c>
      <c r="H81" s="28" t="s">
        <v>112</v>
      </c>
      <c r="I81" s="13">
        <v>0.1</v>
      </c>
      <c r="J81" s="13">
        <v>23.2</v>
      </c>
      <c r="K81" s="13">
        <v>20</v>
      </c>
    </row>
    <row r="82" spans="1:14" x14ac:dyDescent="0.3">
      <c r="A82" s="41">
        <v>36269</v>
      </c>
      <c r="B82" s="13">
        <v>120151</v>
      </c>
      <c r="C82" s="13">
        <v>916</v>
      </c>
      <c r="D82" s="13">
        <v>0.58630000000000004</v>
      </c>
      <c r="E82" s="13">
        <v>12.83</v>
      </c>
      <c r="F82" s="13">
        <v>8.26</v>
      </c>
      <c r="G82" s="13">
        <v>13.68</v>
      </c>
      <c r="H82" s="28" t="s">
        <v>112</v>
      </c>
      <c r="I82" s="13">
        <v>0.84</v>
      </c>
      <c r="J82" s="13">
        <v>33.4</v>
      </c>
      <c r="K82" s="13">
        <v>20</v>
      </c>
    </row>
    <row r="83" spans="1:14" x14ac:dyDescent="0.3">
      <c r="A83" s="48">
        <v>36276</v>
      </c>
      <c r="B83" s="13">
        <v>110019</v>
      </c>
      <c r="C83" s="13">
        <v>1061</v>
      </c>
      <c r="D83" s="13">
        <v>0.67919999999999991</v>
      </c>
      <c r="E83" s="13">
        <v>6.14</v>
      </c>
      <c r="F83" s="13">
        <v>8.18</v>
      </c>
      <c r="G83" s="13">
        <v>14.41</v>
      </c>
      <c r="H83" s="28" t="s">
        <v>112</v>
      </c>
      <c r="I83" s="13">
        <v>0.84</v>
      </c>
      <c r="J83" s="13">
        <v>81.599999999999994</v>
      </c>
      <c r="K83" s="13">
        <v>40</v>
      </c>
      <c r="L83" s="13">
        <f>AVERAGE(K79:K83)</f>
        <v>19</v>
      </c>
      <c r="M83" s="38">
        <f>GEOMEAN(K79:K83)</f>
        <v>15.157165665103982</v>
      </c>
      <c r="N83" s="45" t="s">
        <v>275</v>
      </c>
    </row>
    <row r="84" spans="1:14" x14ac:dyDescent="0.3">
      <c r="A84" s="48">
        <v>36283</v>
      </c>
      <c r="B84" s="13">
        <v>104617</v>
      </c>
      <c r="C84" s="13">
        <v>1095</v>
      </c>
      <c r="D84" s="13">
        <v>0.70080000000000009</v>
      </c>
      <c r="E84" s="13">
        <v>11.58</v>
      </c>
      <c r="F84" s="13">
        <v>8.1199999999999992</v>
      </c>
      <c r="G84" s="13">
        <v>18.64</v>
      </c>
      <c r="H84" s="28" t="s">
        <v>112</v>
      </c>
      <c r="I84" s="13">
        <v>0.36</v>
      </c>
      <c r="J84" s="13">
        <v>61.5</v>
      </c>
      <c r="K84" s="13">
        <v>30</v>
      </c>
    </row>
    <row r="85" spans="1:14" x14ac:dyDescent="0.3">
      <c r="A85" s="48">
        <v>36290</v>
      </c>
      <c r="B85" s="13">
        <v>104240</v>
      </c>
      <c r="C85" s="13">
        <v>1012</v>
      </c>
      <c r="D85" s="13">
        <v>0.64769999999999994</v>
      </c>
      <c r="E85" s="13">
        <v>10.32</v>
      </c>
      <c r="F85" s="13">
        <v>8.11</v>
      </c>
      <c r="G85" s="13">
        <v>19.579999999999998</v>
      </c>
      <c r="H85" s="28" t="s">
        <v>112</v>
      </c>
      <c r="I85" s="13">
        <v>0.48</v>
      </c>
      <c r="J85" s="13">
        <v>49.9</v>
      </c>
      <c r="K85" s="13">
        <v>110</v>
      </c>
    </row>
    <row r="86" spans="1:14" x14ac:dyDescent="0.3">
      <c r="A86" s="48">
        <v>36292</v>
      </c>
      <c r="B86" s="13">
        <v>103446</v>
      </c>
      <c r="C86" s="13">
        <v>1027</v>
      </c>
      <c r="D86" s="13">
        <v>0.65699999999999992</v>
      </c>
      <c r="E86" s="13">
        <v>10.17</v>
      </c>
      <c r="F86" s="13">
        <v>7.95</v>
      </c>
      <c r="G86" s="13">
        <v>23.81</v>
      </c>
      <c r="H86" s="28" t="s">
        <v>112</v>
      </c>
      <c r="I86" s="13">
        <v>0.2</v>
      </c>
      <c r="J86" s="13">
        <v>21.4</v>
      </c>
      <c r="K86" s="13">
        <v>120</v>
      </c>
    </row>
    <row r="87" spans="1:14" x14ac:dyDescent="0.3">
      <c r="A87" s="48">
        <v>36297</v>
      </c>
      <c r="B87" s="13">
        <v>112219</v>
      </c>
      <c r="C87" s="13">
        <v>1012</v>
      </c>
      <c r="D87" s="13">
        <v>0.64759999999999995</v>
      </c>
      <c r="E87" s="13">
        <v>13.03</v>
      </c>
      <c r="F87" s="13">
        <v>8.3800000000000008</v>
      </c>
      <c r="G87" s="13">
        <v>24.87</v>
      </c>
      <c r="H87" s="28" t="s">
        <v>112</v>
      </c>
      <c r="I87" s="13">
        <v>0.27</v>
      </c>
      <c r="J87" s="13">
        <v>63.4</v>
      </c>
      <c r="K87" s="13">
        <v>160</v>
      </c>
    </row>
    <row r="88" spans="1:14" x14ac:dyDescent="0.3">
      <c r="A88" s="48">
        <v>36304</v>
      </c>
      <c r="B88" s="13">
        <v>111735</v>
      </c>
      <c r="C88" s="13">
        <v>747.5</v>
      </c>
      <c r="D88" s="13">
        <v>0.47839999999999999</v>
      </c>
      <c r="E88" s="13">
        <v>9.24</v>
      </c>
      <c r="F88" s="13">
        <v>7.96</v>
      </c>
      <c r="G88" s="13">
        <v>15.4</v>
      </c>
      <c r="H88" s="28" t="s">
        <v>112</v>
      </c>
      <c r="I88" s="13">
        <v>0.66</v>
      </c>
      <c r="J88" s="13">
        <v>47.3</v>
      </c>
      <c r="K88" s="13">
        <v>100</v>
      </c>
      <c r="L88" s="13">
        <f>AVERAGE(K84:K88)</f>
        <v>104</v>
      </c>
      <c r="M88" s="38">
        <f>GEOMEAN(K84:K88)</f>
        <v>91.277352255516419</v>
      </c>
      <c r="N88" s="45" t="s">
        <v>276</v>
      </c>
    </row>
    <row r="89" spans="1:14" x14ac:dyDescent="0.3">
      <c r="A89" s="48">
        <v>36318</v>
      </c>
      <c r="B89" s="13">
        <v>111017</v>
      </c>
      <c r="C89" s="13">
        <v>1014</v>
      </c>
      <c r="D89" s="13">
        <v>0.64900000000000002</v>
      </c>
      <c r="E89" s="13">
        <v>10.199999999999999</v>
      </c>
      <c r="F89" s="13">
        <v>8.27</v>
      </c>
      <c r="G89" s="13">
        <v>26.96</v>
      </c>
      <c r="H89" s="28" t="s">
        <v>112</v>
      </c>
      <c r="I89" s="28">
        <v>0.3</v>
      </c>
      <c r="J89" s="28">
        <v>61.3</v>
      </c>
      <c r="K89" s="46">
        <v>700</v>
      </c>
    </row>
    <row r="90" spans="1:14" x14ac:dyDescent="0.3">
      <c r="A90" s="48">
        <v>36325</v>
      </c>
      <c r="B90" s="13">
        <v>113822</v>
      </c>
      <c r="C90" s="13">
        <v>958.4</v>
      </c>
      <c r="D90" s="13">
        <v>0.61339999999999995</v>
      </c>
      <c r="E90" s="13">
        <v>12.69</v>
      </c>
      <c r="F90" s="13">
        <v>8.33</v>
      </c>
      <c r="G90" s="13">
        <v>25.59</v>
      </c>
      <c r="H90" s="28" t="s">
        <v>112</v>
      </c>
      <c r="I90" s="13">
        <v>0.31</v>
      </c>
      <c r="J90" s="13">
        <v>62</v>
      </c>
      <c r="K90" s="46">
        <v>540</v>
      </c>
    </row>
    <row r="91" spans="1:14" x14ac:dyDescent="0.3">
      <c r="A91" s="48">
        <v>36327</v>
      </c>
      <c r="B91" s="13">
        <v>105033</v>
      </c>
      <c r="C91" s="13">
        <v>1065</v>
      </c>
      <c r="D91" s="13">
        <v>0.68199999999999994</v>
      </c>
      <c r="E91" s="13">
        <v>10.48</v>
      </c>
      <c r="F91" s="13">
        <v>7.52</v>
      </c>
      <c r="G91" s="13">
        <v>19.059999999999999</v>
      </c>
      <c r="H91" s="28" t="s">
        <v>112</v>
      </c>
      <c r="I91" s="13">
        <v>0.1</v>
      </c>
      <c r="J91" s="13">
        <v>47.6</v>
      </c>
      <c r="K91" s="46">
        <v>340</v>
      </c>
    </row>
    <row r="92" spans="1:14" x14ac:dyDescent="0.3">
      <c r="A92" s="48">
        <v>36332</v>
      </c>
      <c r="B92" s="13">
        <v>115215</v>
      </c>
      <c r="C92" s="13">
        <v>1108</v>
      </c>
      <c r="D92" s="13">
        <v>0.70900000000000007</v>
      </c>
      <c r="E92" s="13">
        <v>16</v>
      </c>
      <c r="F92" s="13">
        <v>8.33</v>
      </c>
      <c r="G92" s="13">
        <v>25.26</v>
      </c>
      <c r="H92" s="28" t="s">
        <v>112</v>
      </c>
      <c r="I92" s="13">
        <v>0.43</v>
      </c>
      <c r="J92" s="13">
        <v>61</v>
      </c>
      <c r="K92" s="13">
        <v>5</v>
      </c>
    </row>
    <row r="93" spans="1:14" x14ac:dyDescent="0.3">
      <c r="A93" s="48">
        <v>36339</v>
      </c>
      <c r="B93" s="13">
        <v>112404</v>
      </c>
      <c r="C93" s="13">
        <v>682.2</v>
      </c>
      <c r="D93" s="13">
        <v>0.43679999999999997</v>
      </c>
      <c r="E93" s="13">
        <v>11.25</v>
      </c>
      <c r="F93" s="13">
        <v>8.32</v>
      </c>
      <c r="G93" s="13">
        <v>26.18</v>
      </c>
      <c r="H93" s="28" t="s">
        <v>112</v>
      </c>
      <c r="I93" s="13">
        <v>0.25</v>
      </c>
      <c r="J93" s="13">
        <v>77.2</v>
      </c>
      <c r="K93" s="46">
        <v>440</v>
      </c>
      <c r="L93" s="13">
        <f>AVERAGE(K89:K93)</f>
        <v>405</v>
      </c>
      <c r="M93" s="43">
        <f>GEOMEAN(K89:K93)</f>
        <v>195.10961841006122</v>
      </c>
      <c r="N93" s="45" t="s">
        <v>277</v>
      </c>
    </row>
    <row r="94" spans="1:14" x14ac:dyDescent="0.3">
      <c r="A94" s="48">
        <v>36353</v>
      </c>
      <c r="B94" s="13">
        <v>112739</v>
      </c>
      <c r="C94" s="13">
        <v>1144</v>
      </c>
      <c r="D94" s="13">
        <v>0.73230000000000006</v>
      </c>
      <c r="E94" s="13">
        <v>14.09</v>
      </c>
      <c r="F94" s="13">
        <v>8.2100000000000009</v>
      </c>
      <c r="G94" s="13">
        <v>24.55</v>
      </c>
      <c r="H94" s="28" t="s">
        <v>112</v>
      </c>
      <c r="I94" s="13">
        <v>0.9</v>
      </c>
      <c r="J94" s="13">
        <v>60.8</v>
      </c>
      <c r="K94" s="46">
        <v>520</v>
      </c>
    </row>
    <row r="95" spans="1:14" x14ac:dyDescent="0.3">
      <c r="A95" s="48">
        <v>36355</v>
      </c>
      <c r="B95" s="13">
        <v>111100</v>
      </c>
      <c r="C95" s="13">
        <v>1038</v>
      </c>
      <c r="D95" s="13">
        <v>0.66449999999999998</v>
      </c>
      <c r="E95" s="13">
        <v>12.75</v>
      </c>
      <c r="F95" s="13">
        <v>8.2899999999999991</v>
      </c>
      <c r="G95" s="13">
        <v>24.97</v>
      </c>
      <c r="H95" s="28" t="s">
        <v>112</v>
      </c>
      <c r="I95" s="13">
        <v>0.61</v>
      </c>
      <c r="J95" s="13">
        <v>63.5</v>
      </c>
      <c r="K95" s="46">
        <v>340</v>
      </c>
    </row>
    <row r="96" spans="1:14" x14ac:dyDescent="0.3">
      <c r="A96" s="48">
        <v>36360</v>
      </c>
      <c r="B96" s="13">
        <v>122117</v>
      </c>
      <c r="C96" s="13">
        <v>620.9</v>
      </c>
      <c r="D96" s="28" t="e">
        <v>#VALUE!</v>
      </c>
      <c r="E96" s="13">
        <v>7.2</v>
      </c>
      <c r="F96" s="13">
        <v>8.2899999999999991</v>
      </c>
      <c r="G96" s="13">
        <v>29.08</v>
      </c>
      <c r="H96" s="28" t="s">
        <v>112</v>
      </c>
      <c r="I96" s="13">
        <v>0.01</v>
      </c>
      <c r="J96" s="13">
        <v>83.2</v>
      </c>
      <c r="K96" s="13">
        <v>230</v>
      </c>
    </row>
    <row r="97" spans="1:14" x14ac:dyDescent="0.3">
      <c r="A97" s="48">
        <v>36367</v>
      </c>
      <c r="B97" s="13">
        <v>113316</v>
      </c>
      <c r="C97" s="13">
        <v>613</v>
      </c>
      <c r="D97" s="13">
        <v>0.39229999999999998</v>
      </c>
      <c r="E97" s="13">
        <v>4.51</v>
      </c>
      <c r="F97" s="13">
        <v>8.23</v>
      </c>
      <c r="G97" s="13">
        <v>29.88</v>
      </c>
      <c r="H97" s="28" t="s">
        <v>112</v>
      </c>
      <c r="I97" s="13">
        <v>0.35</v>
      </c>
      <c r="J97" s="13">
        <v>91.9</v>
      </c>
      <c r="K97" s="13">
        <v>710</v>
      </c>
    </row>
    <row r="98" spans="1:14" x14ac:dyDescent="0.3">
      <c r="A98" s="48">
        <v>36369</v>
      </c>
      <c r="B98" s="13">
        <v>111205</v>
      </c>
      <c r="C98" s="13">
        <v>869.6</v>
      </c>
      <c r="D98" s="13">
        <v>0.55679999999999996</v>
      </c>
      <c r="E98" s="13">
        <v>7.85</v>
      </c>
      <c r="F98" s="13">
        <v>8.17</v>
      </c>
      <c r="G98" s="13">
        <v>25.79</v>
      </c>
      <c r="H98" s="28" t="s">
        <v>112</v>
      </c>
      <c r="I98" s="13">
        <v>0.38</v>
      </c>
      <c r="J98" s="13">
        <v>66.7</v>
      </c>
      <c r="K98" s="47">
        <v>130</v>
      </c>
      <c r="L98" s="13">
        <f>AVERAGE(K94:K98)</f>
        <v>386</v>
      </c>
      <c r="M98" s="43">
        <f>GEOMEAN(K94:K98)</f>
        <v>327.25203776917215</v>
      </c>
      <c r="N98" s="45" t="s">
        <v>278</v>
      </c>
    </row>
    <row r="99" spans="1:14" x14ac:dyDescent="0.3">
      <c r="A99" s="48">
        <v>36374</v>
      </c>
      <c r="B99" s="13">
        <v>121008</v>
      </c>
      <c r="C99" s="13">
        <v>809.2</v>
      </c>
      <c r="D99" s="13">
        <v>0.51790000000000003</v>
      </c>
      <c r="E99" s="13">
        <v>11.91</v>
      </c>
      <c r="F99" s="13">
        <v>8.5399999999999991</v>
      </c>
      <c r="G99" s="13">
        <v>27.32</v>
      </c>
      <c r="H99" s="28" t="s">
        <v>112</v>
      </c>
      <c r="I99" s="13">
        <v>0.62</v>
      </c>
      <c r="J99" s="13">
        <v>75.3</v>
      </c>
      <c r="K99" s="13">
        <v>10</v>
      </c>
    </row>
    <row r="100" spans="1:14" x14ac:dyDescent="0.3">
      <c r="A100" s="48">
        <v>36381</v>
      </c>
      <c r="B100" s="13">
        <v>113307</v>
      </c>
      <c r="C100" s="13">
        <v>954.5</v>
      </c>
      <c r="D100" s="13">
        <v>0.6109</v>
      </c>
      <c r="E100" s="13">
        <v>13.88</v>
      </c>
      <c r="F100" s="13">
        <v>8.3699999999999992</v>
      </c>
      <c r="G100" s="13">
        <v>23.69</v>
      </c>
      <c r="H100" s="28" t="s">
        <v>112</v>
      </c>
      <c r="I100" s="13">
        <v>0.22</v>
      </c>
      <c r="J100" s="13">
        <v>61.7</v>
      </c>
      <c r="K100" s="47">
        <v>210</v>
      </c>
    </row>
    <row r="101" spans="1:14" x14ac:dyDescent="0.3">
      <c r="A101" s="48">
        <v>36388</v>
      </c>
      <c r="B101" s="13">
        <v>120431</v>
      </c>
      <c r="C101" s="13">
        <v>740.3</v>
      </c>
      <c r="D101" s="13">
        <v>0.4738</v>
      </c>
      <c r="E101" s="13">
        <v>12.57</v>
      </c>
      <c r="F101" s="13">
        <v>8.35</v>
      </c>
      <c r="G101" s="13">
        <v>25.42</v>
      </c>
      <c r="H101" s="28" t="s">
        <v>112</v>
      </c>
      <c r="I101" s="13">
        <v>0.53</v>
      </c>
      <c r="J101" s="13">
        <v>72.599999999999994</v>
      </c>
      <c r="K101" s="47">
        <v>30</v>
      </c>
    </row>
    <row r="102" spans="1:14" x14ac:dyDescent="0.3">
      <c r="A102" s="48">
        <v>36395</v>
      </c>
      <c r="B102" s="13">
        <v>104134</v>
      </c>
      <c r="C102" s="13">
        <v>955.8</v>
      </c>
      <c r="D102" s="13">
        <v>0.61170000000000002</v>
      </c>
      <c r="E102" s="13">
        <v>14.26</v>
      </c>
      <c r="F102" s="13">
        <v>8.36</v>
      </c>
      <c r="G102" s="13">
        <v>22.98</v>
      </c>
      <c r="H102" s="28" t="s">
        <v>112</v>
      </c>
      <c r="I102" s="13">
        <v>0.39</v>
      </c>
      <c r="J102" s="13">
        <v>83.3</v>
      </c>
      <c r="K102" s="13">
        <v>80</v>
      </c>
    </row>
    <row r="103" spans="1:14" x14ac:dyDescent="0.3">
      <c r="A103" s="48">
        <v>36402</v>
      </c>
      <c r="B103" s="13">
        <v>124823</v>
      </c>
      <c r="C103" s="13">
        <v>928.2</v>
      </c>
      <c r="D103" s="13">
        <v>0.59409999999999996</v>
      </c>
      <c r="E103" s="13">
        <v>15.75</v>
      </c>
      <c r="F103" s="13">
        <v>8.5</v>
      </c>
      <c r="G103" s="13">
        <v>23.86</v>
      </c>
      <c r="H103" s="28" t="s">
        <v>112</v>
      </c>
      <c r="I103" s="13">
        <v>0.81</v>
      </c>
      <c r="J103" s="13">
        <v>75.2</v>
      </c>
      <c r="K103" s="13">
        <v>30</v>
      </c>
      <c r="L103" s="13">
        <f>AVERAGE(K99:K103)</f>
        <v>72</v>
      </c>
      <c r="M103" s="93">
        <f>GEOMEAN(K99:K103)</f>
        <v>43.242456602108234</v>
      </c>
      <c r="N103" s="28" t="s">
        <v>281</v>
      </c>
    </row>
    <row r="104" spans="1:14" x14ac:dyDescent="0.3">
      <c r="A104" s="48">
        <v>36411</v>
      </c>
      <c r="B104" s="13">
        <v>111637</v>
      </c>
      <c r="C104" s="13">
        <v>1145</v>
      </c>
      <c r="D104" s="13">
        <v>0.73260000000000003</v>
      </c>
      <c r="E104" s="13">
        <v>8.8000000000000007</v>
      </c>
      <c r="F104" s="13">
        <v>7.81</v>
      </c>
      <c r="G104" s="13">
        <v>20.399999999999999</v>
      </c>
      <c r="H104" s="28" t="s">
        <v>112</v>
      </c>
      <c r="I104" s="13">
        <v>0.21</v>
      </c>
      <c r="J104" s="13">
        <v>57.4</v>
      </c>
      <c r="K104" s="13">
        <v>20</v>
      </c>
    </row>
    <row r="105" spans="1:14" x14ac:dyDescent="0.3">
      <c r="A105" s="48">
        <v>36416</v>
      </c>
      <c r="B105" s="13">
        <v>114759</v>
      </c>
      <c r="C105" s="13">
        <v>1064</v>
      </c>
      <c r="D105" s="13">
        <v>0.68110000000000004</v>
      </c>
      <c r="E105" s="13">
        <v>7.76</v>
      </c>
      <c r="F105" s="13">
        <v>7.81</v>
      </c>
      <c r="G105" s="13">
        <v>21.92</v>
      </c>
      <c r="H105" s="28" t="s">
        <v>112</v>
      </c>
      <c r="I105" s="13">
        <v>0.62</v>
      </c>
      <c r="J105" s="13">
        <v>82.5</v>
      </c>
      <c r="K105" s="13">
        <v>60</v>
      </c>
    </row>
    <row r="106" spans="1:14" x14ac:dyDescent="0.3">
      <c r="A106" s="48">
        <v>36423</v>
      </c>
      <c r="B106" s="13">
        <v>105123</v>
      </c>
      <c r="C106" s="13">
        <v>805</v>
      </c>
      <c r="D106" s="13">
        <v>0.51519999999999999</v>
      </c>
      <c r="E106" s="13">
        <v>5.91</v>
      </c>
      <c r="F106" s="13">
        <v>7.71</v>
      </c>
      <c r="G106" s="13">
        <v>18.760000000000002</v>
      </c>
      <c r="H106" s="28" t="s">
        <v>112</v>
      </c>
      <c r="I106" s="13">
        <v>0.49</v>
      </c>
      <c r="J106" s="13">
        <v>62.6</v>
      </c>
      <c r="K106" s="46">
        <v>330</v>
      </c>
    </row>
    <row r="107" spans="1:14" x14ac:dyDescent="0.3">
      <c r="A107" s="48">
        <v>36425</v>
      </c>
      <c r="B107" s="13">
        <v>105029</v>
      </c>
      <c r="C107" s="13">
        <v>1183</v>
      </c>
      <c r="D107" s="13">
        <v>0.75679999999999992</v>
      </c>
      <c r="E107" s="13">
        <v>6.98</v>
      </c>
      <c r="F107" s="13">
        <v>7.85</v>
      </c>
      <c r="G107" s="13">
        <v>12.36</v>
      </c>
      <c r="H107" s="28" t="s">
        <v>112</v>
      </c>
      <c r="I107" s="13">
        <v>0.89</v>
      </c>
      <c r="J107" s="13">
        <v>51.4</v>
      </c>
      <c r="K107" s="13">
        <v>90</v>
      </c>
    </row>
    <row r="108" spans="1:14" x14ac:dyDescent="0.3">
      <c r="A108" s="48">
        <v>36430</v>
      </c>
      <c r="B108" s="13">
        <v>112508</v>
      </c>
      <c r="C108" s="13">
        <v>1155</v>
      </c>
      <c r="D108" s="13">
        <v>0.73929999999999996</v>
      </c>
      <c r="E108" s="13">
        <v>8.7200000000000006</v>
      </c>
      <c r="F108" s="13">
        <v>7.98</v>
      </c>
      <c r="G108" s="13">
        <v>21.04</v>
      </c>
      <c r="H108" s="28" t="s">
        <v>112</v>
      </c>
      <c r="I108" s="13">
        <v>0.3</v>
      </c>
      <c r="J108" s="13">
        <v>91</v>
      </c>
      <c r="K108" s="46">
        <v>900</v>
      </c>
      <c r="L108" s="13">
        <f>AVERAGE(K104:K107)</f>
        <v>125</v>
      </c>
      <c r="M108" s="43">
        <f>GEOMEAN(K104:K108)</f>
        <v>126.25135298087433</v>
      </c>
      <c r="N108" s="45" t="s">
        <v>282</v>
      </c>
    </row>
    <row r="109" spans="1:14" x14ac:dyDescent="0.3">
      <c r="A109" s="48">
        <v>36437</v>
      </c>
      <c r="B109" s="13">
        <v>120834</v>
      </c>
      <c r="C109" s="13">
        <v>904</v>
      </c>
      <c r="D109" s="13">
        <v>0.57850000000000001</v>
      </c>
      <c r="E109" s="13">
        <v>8.4600000000000009</v>
      </c>
      <c r="F109" s="13">
        <v>7.78</v>
      </c>
      <c r="G109" s="13">
        <v>12.89</v>
      </c>
      <c r="H109" s="28" t="s">
        <v>112</v>
      </c>
      <c r="I109" s="13">
        <v>1.21</v>
      </c>
      <c r="J109" s="13">
        <v>72.7</v>
      </c>
      <c r="K109" s="46">
        <v>2300</v>
      </c>
    </row>
    <row r="110" spans="1:14" x14ac:dyDescent="0.3">
      <c r="A110" s="48">
        <v>36439</v>
      </c>
      <c r="B110" s="13">
        <v>114037</v>
      </c>
      <c r="C110" s="13">
        <v>863.1</v>
      </c>
      <c r="D110" s="13">
        <v>0.5524</v>
      </c>
      <c r="E110" s="13">
        <v>11.63</v>
      </c>
      <c r="F110" s="13">
        <v>8.0399999999999991</v>
      </c>
      <c r="G110" s="13">
        <v>14.72</v>
      </c>
      <c r="H110" s="28" t="s">
        <v>112</v>
      </c>
      <c r="I110" s="13">
        <v>0.95</v>
      </c>
      <c r="J110" s="13">
        <v>84.9</v>
      </c>
      <c r="K110" s="13">
        <v>100</v>
      </c>
    </row>
    <row r="111" spans="1:14" x14ac:dyDescent="0.3">
      <c r="A111" s="48">
        <v>36444</v>
      </c>
      <c r="B111" s="13">
        <v>113306</v>
      </c>
      <c r="C111" s="13">
        <v>574.5</v>
      </c>
      <c r="D111" s="13">
        <v>0.36760000000000004</v>
      </c>
      <c r="E111" s="13">
        <v>8.9</v>
      </c>
      <c r="F111" s="13">
        <v>7.87</v>
      </c>
      <c r="G111" s="13">
        <v>16.54</v>
      </c>
      <c r="H111" s="28" t="s">
        <v>112</v>
      </c>
      <c r="I111" s="13">
        <v>0.48</v>
      </c>
      <c r="J111" s="13">
        <v>80.099999999999994</v>
      </c>
      <c r="K111" s="46">
        <v>700</v>
      </c>
    </row>
    <row r="112" spans="1:14" x14ac:dyDescent="0.3">
      <c r="A112" s="48">
        <v>36451</v>
      </c>
      <c r="B112" s="13">
        <v>121259</v>
      </c>
      <c r="C112" s="13">
        <v>603.79999999999995</v>
      </c>
      <c r="D112" s="13">
        <v>0.38649999999999995</v>
      </c>
      <c r="E112" s="13">
        <v>9.7799999999999994</v>
      </c>
      <c r="F112" s="13">
        <v>7.86</v>
      </c>
      <c r="G112" s="13">
        <v>12.97</v>
      </c>
      <c r="H112" s="28" t="s">
        <v>112</v>
      </c>
      <c r="I112" s="13">
        <v>0.83</v>
      </c>
      <c r="J112" s="13">
        <v>76.7</v>
      </c>
      <c r="K112" s="46">
        <v>800</v>
      </c>
    </row>
    <row r="113" spans="1:14" x14ac:dyDescent="0.3">
      <c r="A113" s="48">
        <v>36458</v>
      </c>
      <c r="B113" s="13">
        <v>121141</v>
      </c>
      <c r="C113" s="13">
        <v>918.1</v>
      </c>
      <c r="D113" s="13">
        <v>0.58760000000000001</v>
      </c>
      <c r="E113" s="13">
        <v>13.54</v>
      </c>
      <c r="F113" s="13">
        <v>8.0299999999999994</v>
      </c>
      <c r="G113" s="13">
        <v>9.61</v>
      </c>
      <c r="H113" s="28" t="s">
        <v>112</v>
      </c>
      <c r="I113" s="13">
        <v>1.02</v>
      </c>
      <c r="J113" s="13">
        <v>60.3</v>
      </c>
      <c r="K113" s="13">
        <v>170</v>
      </c>
      <c r="L113" s="13">
        <f>AVERAGE(K109:K113)</f>
        <v>814</v>
      </c>
      <c r="M113" s="43">
        <f>GEOMEAN(K109:K113)</f>
        <v>465.66431363311591</v>
      </c>
      <c r="N113" s="45" t="s">
        <v>283</v>
      </c>
    </row>
    <row r="114" spans="1:14" x14ac:dyDescent="0.3">
      <c r="A114" s="48">
        <v>36465</v>
      </c>
      <c r="B114" s="13">
        <v>111541</v>
      </c>
      <c r="C114" s="13">
        <v>1073</v>
      </c>
      <c r="D114" s="13">
        <v>0.68680000000000008</v>
      </c>
      <c r="E114" s="13">
        <v>13.54</v>
      </c>
      <c r="F114" s="13">
        <v>8.17</v>
      </c>
      <c r="G114" s="13">
        <v>15.13</v>
      </c>
      <c r="H114" s="28" t="s">
        <v>112</v>
      </c>
      <c r="I114" s="13">
        <v>0.54</v>
      </c>
      <c r="J114" s="13">
        <v>84</v>
      </c>
      <c r="K114" s="13">
        <v>60</v>
      </c>
    </row>
    <row r="115" spans="1:14" x14ac:dyDescent="0.3">
      <c r="A115" s="48">
        <v>36472</v>
      </c>
      <c r="B115" s="13">
        <v>105411</v>
      </c>
      <c r="C115" s="13">
        <v>1244</v>
      </c>
      <c r="D115" s="13">
        <v>0.79649999999999999</v>
      </c>
      <c r="E115" s="13">
        <v>12.33</v>
      </c>
      <c r="F115" s="13">
        <v>8.0299999999999994</v>
      </c>
      <c r="G115" s="13">
        <v>9.32</v>
      </c>
      <c r="H115" s="28" t="s">
        <v>112</v>
      </c>
      <c r="I115" s="13">
        <v>0.92</v>
      </c>
      <c r="J115" s="13">
        <v>80</v>
      </c>
      <c r="K115" s="13">
        <v>10</v>
      </c>
    </row>
    <row r="116" spans="1:14" x14ac:dyDescent="0.3">
      <c r="A116" s="48">
        <v>36479</v>
      </c>
      <c r="B116" s="13">
        <v>115504</v>
      </c>
      <c r="C116" s="13">
        <v>1223</v>
      </c>
      <c r="D116" s="13">
        <v>0.78280000000000005</v>
      </c>
      <c r="E116" s="13">
        <v>10.94</v>
      </c>
      <c r="F116" s="13">
        <v>7.97</v>
      </c>
      <c r="G116" s="13">
        <v>8.27</v>
      </c>
      <c r="H116" s="28" t="s">
        <v>112</v>
      </c>
      <c r="I116" s="13">
        <v>1.02</v>
      </c>
      <c r="J116" s="13">
        <v>76.5</v>
      </c>
      <c r="K116" s="13">
        <v>50</v>
      </c>
    </row>
    <row r="117" spans="1:14" x14ac:dyDescent="0.3">
      <c r="A117" s="48">
        <v>36486</v>
      </c>
      <c r="B117" s="13">
        <v>111445</v>
      </c>
      <c r="C117" s="13">
        <v>830.1</v>
      </c>
      <c r="D117" s="13">
        <v>0.53120000000000001</v>
      </c>
      <c r="E117" s="13">
        <v>11.4</v>
      </c>
      <c r="F117" s="13">
        <v>8.02</v>
      </c>
      <c r="G117" s="13">
        <v>11.89</v>
      </c>
      <c r="H117" s="28" t="s">
        <v>112</v>
      </c>
      <c r="I117" s="13">
        <v>0.88</v>
      </c>
      <c r="J117" s="13">
        <v>79.2</v>
      </c>
      <c r="K117" s="13">
        <v>150</v>
      </c>
    </row>
    <row r="118" spans="1:14" x14ac:dyDescent="0.3">
      <c r="A118" s="48">
        <v>36493</v>
      </c>
      <c r="B118" s="13">
        <v>111549</v>
      </c>
      <c r="C118" s="13">
        <v>835.7</v>
      </c>
      <c r="D118" s="13">
        <v>0.53490000000000004</v>
      </c>
      <c r="E118" s="13">
        <v>14.54</v>
      </c>
      <c r="F118" s="13">
        <v>7.98</v>
      </c>
      <c r="G118" s="13">
        <v>4.18</v>
      </c>
      <c r="H118" s="28" t="s">
        <v>112</v>
      </c>
      <c r="I118" s="13">
        <v>1.1200000000000001</v>
      </c>
      <c r="J118" s="13">
        <v>76.3</v>
      </c>
      <c r="K118" s="13">
        <v>50</v>
      </c>
      <c r="L118" s="13">
        <f>AVERAGE(K114:K118)</f>
        <v>64</v>
      </c>
      <c r="M118" s="38">
        <f>GEOMEAN(K114:K118)</f>
        <v>46.820549200462054</v>
      </c>
      <c r="N118" s="45" t="s">
        <v>284</v>
      </c>
    </row>
    <row r="119" spans="1:14" x14ac:dyDescent="0.3">
      <c r="A119" s="48">
        <v>36500</v>
      </c>
      <c r="B119" s="13">
        <v>120912</v>
      </c>
      <c r="C119" s="13">
        <v>352.2</v>
      </c>
      <c r="D119" s="13">
        <v>0.22540000000000002</v>
      </c>
      <c r="E119" s="13">
        <v>12.11</v>
      </c>
      <c r="F119" s="13">
        <v>7.74</v>
      </c>
      <c r="G119" s="13">
        <v>7.38</v>
      </c>
      <c r="H119" s="28" t="s">
        <v>112</v>
      </c>
      <c r="I119" s="13">
        <v>1.07</v>
      </c>
      <c r="J119" s="13">
        <v>33.6</v>
      </c>
      <c r="K119" s="46">
        <v>600</v>
      </c>
    </row>
    <row r="120" spans="1:14" x14ac:dyDescent="0.3">
      <c r="A120" s="48">
        <v>36502</v>
      </c>
      <c r="B120" s="13">
        <v>111447</v>
      </c>
      <c r="C120" s="13">
        <v>658</v>
      </c>
      <c r="D120" s="13">
        <v>0.42099999999999999</v>
      </c>
      <c r="E120" s="13">
        <v>11.65</v>
      </c>
      <c r="F120" s="13">
        <v>7.88</v>
      </c>
      <c r="G120" s="13">
        <v>3.09</v>
      </c>
      <c r="H120" s="28" t="s">
        <v>112</v>
      </c>
      <c r="I120" s="13">
        <v>0.1</v>
      </c>
      <c r="J120" s="13">
        <v>43.4</v>
      </c>
      <c r="K120" s="13">
        <v>200</v>
      </c>
    </row>
    <row r="121" spans="1:14" x14ac:dyDescent="0.3">
      <c r="A121" s="48">
        <v>36507</v>
      </c>
      <c r="B121" s="13">
        <v>123033</v>
      </c>
      <c r="C121" s="13">
        <v>0</v>
      </c>
      <c r="D121" s="13">
        <v>0</v>
      </c>
      <c r="K121" s="13">
        <v>60</v>
      </c>
    </row>
    <row r="122" spans="1:14" x14ac:dyDescent="0.3">
      <c r="A122" s="48">
        <v>36514</v>
      </c>
      <c r="B122" s="13">
        <v>130402</v>
      </c>
      <c r="C122" s="13">
        <v>994</v>
      </c>
      <c r="D122" s="13">
        <v>0.63619999999999999</v>
      </c>
      <c r="E122" s="13">
        <v>10.35</v>
      </c>
      <c r="F122" s="13">
        <v>8</v>
      </c>
      <c r="G122" s="13">
        <v>4.8499999999999996</v>
      </c>
      <c r="H122" s="28" t="s">
        <v>112</v>
      </c>
      <c r="I122" s="13">
        <v>1.05</v>
      </c>
      <c r="J122" s="13">
        <v>70.599999999999994</v>
      </c>
      <c r="K122" s="13">
        <v>20</v>
      </c>
    </row>
    <row r="123" spans="1:14" x14ac:dyDescent="0.3">
      <c r="A123" s="48">
        <v>36521</v>
      </c>
      <c r="B123" s="13">
        <v>110348</v>
      </c>
      <c r="C123" s="13">
        <v>1326</v>
      </c>
      <c r="D123" s="13">
        <v>0.84860000000000002</v>
      </c>
      <c r="E123" s="13">
        <v>12.08</v>
      </c>
      <c r="F123" s="13">
        <v>7.89</v>
      </c>
      <c r="G123" s="13">
        <v>-0.09</v>
      </c>
      <c r="H123" s="28" t="s">
        <v>112</v>
      </c>
      <c r="I123" s="13">
        <v>0.27</v>
      </c>
      <c r="J123" s="13">
        <v>84.7</v>
      </c>
      <c r="K123" s="13">
        <v>10</v>
      </c>
      <c r="L123" s="13">
        <f>AVERAGE(K119:K123)</f>
        <v>178</v>
      </c>
      <c r="M123" s="38">
        <f>GEOMEAN(K119:K123)</f>
        <v>67.869163805431768</v>
      </c>
      <c r="N123" s="45" t="s">
        <v>285</v>
      </c>
    </row>
    <row r="124" spans="1:14" x14ac:dyDescent="0.3">
      <c r="A124" s="48">
        <v>36528</v>
      </c>
      <c r="B124" s="13">
        <v>122347</v>
      </c>
      <c r="C124" s="13">
        <v>1324</v>
      </c>
      <c r="D124" s="13">
        <v>0.84750000000000003</v>
      </c>
      <c r="E124" s="13">
        <v>9.3800000000000008</v>
      </c>
      <c r="F124" s="13">
        <v>7.96</v>
      </c>
      <c r="G124" s="13">
        <v>6.83</v>
      </c>
      <c r="H124" s="28" t="s">
        <v>112</v>
      </c>
      <c r="I124" s="13">
        <v>0.9</v>
      </c>
      <c r="J124" s="13">
        <v>66.5</v>
      </c>
      <c r="K124" s="46">
        <v>600</v>
      </c>
    </row>
    <row r="125" spans="1:14" x14ac:dyDescent="0.3">
      <c r="A125" s="48">
        <v>36535</v>
      </c>
      <c r="B125" s="13">
        <v>124551</v>
      </c>
      <c r="C125" s="13">
        <v>1193</v>
      </c>
      <c r="D125" s="13">
        <v>0.76329999999999998</v>
      </c>
      <c r="E125" s="13">
        <v>9.86</v>
      </c>
      <c r="F125" s="13">
        <v>8</v>
      </c>
      <c r="G125" s="13">
        <v>6.85</v>
      </c>
      <c r="H125" s="28" t="s">
        <v>112</v>
      </c>
      <c r="I125" s="13">
        <v>0.6</v>
      </c>
      <c r="J125" s="13">
        <v>68.599999999999994</v>
      </c>
      <c r="K125" s="46">
        <v>42000</v>
      </c>
    </row>
    <row r="126" spans="1:14" x14ac:dyDescent="0.3">
      <c r="A126" s="48">
        <v>36543</v>
      </c>
      <c r="B126" s="13">
        <v>112330</v>
      </c>
      <c r="C126" s="13">
        <v>1307</v>
      </c>
      <c r="D126" s="13">
        <v>0.83679999999999999</v>
      </c>
      <c r="E126" s="13">
        <v>13.02</v>
      </c>
      <c r="F126" s="13">
        <v>7.86</v>
      </c>
      <c r="G126" s="13">
        <v>0.28000000000000003</v>
      </c>
      <c r="H126" s="28" t="s">
        <v>112</v>
      </c>
      <c r="I126" s="13">
        <v>0.17</v>
      </c>
      <c r="J126" s="13">
        <v>82.3</v>
      </c>
      <c r="K126" s="13">
        <v>50</v>
      </c>
    </row>
    <row r="127" spans="1:14" x14ac:dyDescent="0.3">
      <c r="A127" s="48">
        <v>36549</v>
      </c>
      <c r="B127" s="13">
        <v>115342</v>
      </c>
      <c r="C127" s="13">
        <v>3278</v>
      </c>
      <c r="D127" s="13">
        <v>2.0979999999999999</v>
      </c>
      <c r="E127" s="13">
        <v>10.43</v>
      </c>
      <c r="F127" s="13">
        <v>7.64</v>
      </c>
      <c r="G127" s="13">
        <v>-0.06</v>
      </c>
      <c r="H127" s="28" t="s">
        <v>112</v>
      </c>
      <c r="I127" s="13">
        <v>1.73</v>
      </c>
      <c r="J127" s="13">
        <v>72.900000000000006</v>
      </c>
      <c r="K127" s="13">
        <v>10</v>
      </c>
    </row>
    <row r="128" spans="1:14" x14ac:dyDescent="0.3">
      <c r="A128" s="48">
        <v>36551</v>
      </c>
      <c r="B128" s="28"/>
      <c r="C128" s="13">
        <v>0</v>
      </c>
      <c r="D128" s="13">
        <v>0</v>
      </c>
      <c r="G128" s="13" t="s">
        <v>286</v>
      </c>
      <c r="L128" s="13">
        <f>AVERAGE(K124:K128)</f>
        <v>10665</v>
      </c>
      <c r="M128" s="43">
        <f>GEOMEAN(K123:K127)</f>
        <v>165.98701273828931</v>
      </c>
      <c r="N128" s="45" t="s">
        <v>287</v>
      </c>
    </row>
    <row r="129" spans="1:14" x14ac:dyDescent="0.3">
      <c r="A129" s="48">
        <v>36556</v>
      </c>
      <c r="C129" s="13">
        <v>0</v>
      </c>
      <c r="D129" s="13">
        <v>0</v>
      </c>
      <c r="G129" s="13" t="s">
        <v>288</v>
      </c>
    </row>
    <row r="130" spans="1:14" x14ac:dyDescent="0.3">
      <c r="A130" s="48">
        <v>36563</v>
      </c>
      <c r="B130" s="13">
        <v>105748</v>
      </c>
      <c r="C130" s="13">
        <v>3136</v>
      </c>
      <c r="D130" s="13">
        <v>2.0069999999999997</v>
      </c>
      <c r="E130" s="13">
        <v>14.47</v>
      </c>
      <c r="F130" s="13">
        <v>7.74</v>
      </c>
      <c r="G130" s="13">
        <v>0.06</v>
      </c>
      <c r="H130" s="28" t="s">
        <v>112</v>
      </c>
      <c r="I130" s="13">
        <v>0.33</v>
      </c>
      <c r="J130" s="13">
        <v>89.4</v>
      </c>
      <c r="K130" s="13">
        <v>10</v>
      </c>
    </row>
    <row r="131" spans="1:14" x14ac:dyDescent="0.3">
      <c r="A131" s="48">
        <v>36570</v>
      </c>
      <c r="B131" s="13">
        <v>105816</v>
      </c>
      <c r="C131" s="13">
        <v>1401</v>
      </c>
      <c r="D131" s="13">
        <v>0.89639999999999997</v>
      </c>
      <c r="E131" s="13">
        <v>13.12</v>
      </c>
      <c r="F131" s="13">
        <v>7.69</v>
      </c>
      <c r="G131" s="13">
        <v>0.28999999999999998</v>
      </c>
      <c r="H131" s="28" t="s">
        <v>112</v>
      </c>
      <c r="I131" s="13">
        <v>1.32</v>
      </c>
      <c r="J131" s="13">
        <v>84.7</v>
      </c>
      <c r="K131" s="13">
        <v>190</v>
      </c>
    </row>
    <row r="132" spans="1:14" x14ac:dyDescent="0.3">
      <c r="A132" s="48">
        <v>36577</v>
      </c>
      <c r="B132" s="13">
        <v>122206</v>
      </c>
      <c r="C132" s="13">
        <v>1348</v>
      </c>
      <c r="D132" s="13">
        <v>0.86260000000000003</v>
      </c>
      <c r="E132" s="13">
        <v>12.23</v>
      </c>
      <c r="F132" s="13">
        <v>7.89</v>
      </c>
      <c r="G132" s="13">
        <v>4.2300000000000004</v>
      </c>
      <c r="H132" s="28" t="s">
        <v>112</v>
      </c>
      <c r="I132" s="13">
        <v>1.77</v>
      </c>
      <c r="J132" s="13">
        <v>77.400000000000006</v>
      </c>
      <c r="K132" s="13">
        <v>10</v>
      </c>
    </row>
    <row r="133" spans="1:14" x14ac:dyDescent="0.3">
      <c r="A133" s="48">
        <v>36586</v>
      </c>
      <c r="B133" s="13">
        <v>110603</v>
      </c>
      <c r="C133" s="13">
        <v>1178</v>
      </c>
      <c r="D133" s="13">
        <v>0.754</v>
      </c>
      <c r="E133" s="13">
        <v>12.52</v>
      </c>
      <c r="F133" s="13">
        <v>8.16</v>
      </c>
      <c r="G133" s="13">
        <v>9.94</v>
      </c>
      <c r="H133" s="28" t="s">
        <v>112</v>
      </c>
      <c r="I133" s="13">
        <v>0.02</v>
      </c>
      <c r="J133" s="13">
        <v>95.9</v>
      </c>
      <c r="K133" s="13">
        <v>30</v>
      </c>
      <c r="L133" s="13">
        <f>AVERAGE(K130:K134)</f>
        <v>50</v>
      </c>
      <c r="M133" s="38">
        <f>GEOMEAN(K130:K134)</f>
        <v>22.44786134364092</v>
      </c>
      <c r="N133" s="45" t="s">
        <v>289</v>
      </c>
    </row>
    <row r="134" spans="1:14" x14ac:dyDescent="0.3">
      <c r="A134" s="48">
        <v>36591</v>
      </c>
      <c r="B134" s="13">
        <v>110043</v>
      </c>
      <c r="C134" s="13">
        <v>1376</v>
      </c>
      <c r="D134" s="13">
        <v>0.88039999999999996</v>
      </c>
      <c r="E134" s="13">
        <v>13.61</v>
      </c>
      <c r="F134" s="13">
        <v>8.0299999999999994</v>
      </c>
      <c r="G134" s="13">
        <v>9.4</v>
      </c>
      <c r="H134" s="28" t="s">
        <v>112</v>
      </c>
      <c r="I134" s="13">
        <v>0.09</v>
      </c>
      <c r="J134" s="13">
        <v>90.3</v>
      </c>
      <c r="K134" s="13">
        <v>10</v>
      </c>
    </row>
    <row r="135" spans="1:14" x14ac:dyDescent="0.3">
      <c r="A135" s="48">
        <v>36593</v>
      </c>
      <c r="B135" s="13">
        <v>105716</v>
      </c>
      <c r="C135" s="13">
        <v>1376</v>
      </c>
      <c r="D135" s="13">
        <v>0.88080000000000003</v>
      </c>
      <c r="E135" s="13">
        <v>12.82</v>
      </c>
      <c r="F135" s="13">
        <v>8.1</v>
      </c>
      <c r="G135" s="13">
        <v>14.29</v>
      </c>
      <c r="H135" s="28" t="s">
        <v>112</v>
      </c>
      <c r="I135" s="13">
        <v>0.06</v>
      </c>
      <c r="J135" s="13">
        <v>95.3</v>
      </c>
      <c r="K135" s="13">
        <v>20</v>
      </c>
    </row>
    <row r="136" spans="1:14" x14ac:dyDescent="0.3">
      <c r="A136" s="48">
        <v>36598</v>
      </c>
      <c r="B136" s="13">
        <v>105610</v>
      </c>
      <c r="C136" s="13">
        <v>3104</v>
      </c>
      <c r="D136" s="13">
        <v>1.986</v>
      </c>
      <c r="E136" s="13">
        <v>13.71</v>
      </c>
      <c r="F136" s="13">
        <v>8.02</v>
      </c>
      <c r="G136" s="13">
        <v>4.8899999999999997</v>
      </c>
      <c r="H136" s="28" t="s">
        <v>112</v>
      </c>
      <c r="I136" s="13">
        <v>0.31</v>
      </c>
      <c r="J136" s="13">
        <v>90.2</v>
      </c>
      <c r="K136" s="13">
        <v>110</v>
      </c>
    </row>
    <row r="137" spans="1:14" x14ac:dyDescent="0.3">
      <c r="A137" s="48">
        <v>36605</v>
      </c>
      <c r="C137" s="28">
        <v>0</v>
      </c>
      <c r="D137" s="28">
        <v>0</v>
      </c>
      <c r="F137" s="28"/>
      <c r="G137" s="29" t="s">
        <v>705</v>
      </c>
      <c r="K137" s="46">
        <v>650</v>
      </c>
    </row>
    <row r="138" spans="1:14" x14ac:dyDescent="0.3">
      <c r="A138" s="48">
        <v>36612</v>
      </c>
      <c r="B138" s="13">
        <v>105124</v>
      </c>
      <c r="C138" s="13">
        <v>1365</v>
      </c>
      <c r="D138" s="13">
        <v>0.87359999999999993</v>
      </c>
      <c r="E138" s="13">
        <v>11.34</v>
      </c>
      <c r="F138" s="13">
        <v>8.0500000000000007</v>
      </c>
      <c r="G138" s="13">
        <v>12.34</v>
      </c>
      <c r="H138" s="28" t="s">
        <v>112</v>
      </c>
      <c r="I138" s="13">
        <v>0.01</v>
      </c>
      <c r="J138" s="13">
        <v>89.3</v>
      </c>
      <c r="K138" s="13">
        <v>70</v>
      </c>
      <c r="L138" s="13">
        <f>AVERAGE(K134:K138)</f>
        <v>172</v>
      </c>
      <c r="M138" s="38">
        <f>GEOMEAN(K134:K138)</f>
        <v>63.108348550276652</v>
      </c>
      <c r="N138" s="45" t="s">
        <v>290</v>
      </c>
    </row>
    <row r="139" spans="1:14" x14ac:dyDescent="0.3">
      <c r="A139" s="48">
        <v>36619</v>
      </c>
      <c r="B139" s="13">
        <v>115251</v>
      </c>
      <c r="C139" s="13">
        <v>1239</v>
      </c>
      <c r="D139" s="13">
        <v>0.79320000000000002</v>
      </c>
      <c r="E139" s="13">
        <v>9.5399999999999991</v>
      </c>
      <c r="F139" s="13">
        <v>8.14</v>
      </c>
      <c r="G139" s="13">
        <v>14.68</v>
      </c>
      <c r="H139" s="28" t="s">
        <v>112</v>
      </c>
      <c r="I139" s="13">
        <v>0.46</v>
      </c>
      <c r="J139" s="13">
        <v>82.2</v>
      </c>
      <c r="K139" s="13">
        <v>30</v>
      </c>
    </row>
    <row r="140" spans="1:14" x14ac:dyDescent="0.3">
      <c r="A140" s="48">
        <v>36621</v>
      </c>
      <c r="B140" s="13">
        <v>125832</v>
      </c>
      <c r="C140" s="13">
        <v>1374</v>
      </c>
      <c r="D140" s="13">
        <v>0.87949999999999995</v>
      </c>
      <c r="E140" s="13">
        <v>11.33</v>
      </c>
      <c r="F140" s="13">
        <v>8.17</v>
      </c>
      <c r="G140" s="13">
        <v>12.62</v>
      </c>
      <c r="H140" s="28" t="s">
        <v>112</v>
      </c>
      <c r="I140" s="13">
        <v>0.66</v>
      </c>
      <c r="J140" s="13">
        <v>61.3</v>
      </c>
      <c r="K140" s="13">
        <v>10</v>
      </c>
    </row>
    <row r="141" spans="1:14" x14ac:dyDescent="0.3">
      <c r="A141" s="48">
        <v>36626</v>
      </c>
      <c r="B141" s="13">
        <v>104749</v>
      </c>
      <c r="C141" s="13">
        <v>897.5</v>
      </c>
      <c r="D141" s="13">
        <v>0.57440000000000002</v>
      </c>
      <c r="E141" s="13">
        <v>10.27</v>
      </c>
      <c r="F141" s="13">
        <v>8.14</v>
      </c>
      <c r="G141" s="13">
        <v>10.44</v>
      </c>
      <c r="H141" s="28" t="s">
        <v>112</v>
      </c>
      <c r="I141" s="13">
        <v>0.79</v>
      </c>
      <c r="J141" s="13">
        <v>81.400000000000006</v>
      </c>
      <c r="K141" s="13">
        <v>50</v>
      </c>
    </row>
    <row r="142" spans="1:14" x14ac:dyDescent="0.3">
      <c r="A142" s="48">
        <v>36633</v>
      </c>
      <c r="B142" s="13">
        <v>111543</v>
      </c>
      <c r="C142" s="13">
        <v>886</v>
      </c>
      <c r="D142" s="13">
        <v>0.56699999999999995</v>
      </c>
      <c r="E142" s="13">
        <v>8.64</v>
      </c>
      <c r="F142" s="13">
        <v>7.79</v>
      </c>
      <c r="G142" s="13">
        <v>13.92</v>
      </c>
      <c r="H142" s="28" t="s">
        <v>112</v>
      </c>
      <c r="I142" s="13">
        <v>0.7</v>
      </c>
      <c r="J142" s="13">
        <v>61.1</v>
      </c>
      <c r="K142" s="46">
        <v>5400</v>
      </c>
    </row>
    <row r="143" spans="1:14" x14ac:dyDescent="0.3">
      <c r="A143" s="48">
        <v>36637</v>
      </c>
      <c r="B143" s="13">
        <v>111819</v>
      </c>
      <c r="C143" s="13">
        <v>851.7</v>
      </c>
      <c r="D143" s="13">
        <v>0.54510000000000003</v>
      </c>
      <c r="E143" s="13">
        <v>9.61</v>
      </c>
      <c r="F143" s="13">
        <v>7.91</v>
      </c>
      <c r="G143" s="13">
        <v>13.23</v>
      </c>
      <c r="H143" s="28" t="s">
        <v>112</v>
      </c>
      <c r="I143" s="13">
        <v>0.53</v>
      </c>
      <c r="J143" s="13">
        <v>90.1</v>
      </c>
      <c r="K143" s="46">
        <v>600</v>
      </c>
      <c r="L143" s="13">
        <f>AVERAGE(K139:K143)</f>
        <v>1218</v>
      </c>
      <c r="M143" s="43">
        <f>GEOMEAN(K139:K143)</f>
        <v>137.19151557819791</v>
      </c>
      <c r="N143" s="45" t="s">
        <v>291</v>
      </c>
    </row>
    <row r="144" spans="1:14" x14ac:dyDescent="0.3">
      <c r="A144" s="48">
        <v>36647</v>
      </c>
      <c r="B144" s="13">
        <v>114526</v>
      </c>
      <c r="C144" s="13">
        <v>909.8</v>
      </c>
      <c r="D144" s="13">
        <v>0.58229999999999993</v>
      </c>
      <c r="E144" s="13">
        <v>10.23</v>
      </c>
      <c r="F144" s="13">
        <v>8.07</v>
      </c>
      <c r="G144" s="13">
        <v>17.09</v>
      </c>
      <c r="H144" s="28" t="s">
        <v>112</v>
      </c>
      <c r="I144" s="13">
        <v>0.68</v>
      </c>
      <c r="J144" s="13">
        <v>59.9</v>
      </c>
      <c r="K144" s="13">
        <v>200</v>
      </c>
    </row>
    <row r="145" spans="1:14" x14ac:dyDescent="0.3">
      <c r="A145" s="48">
        <v>36654</v>
      </c>
      <c r="B145" s="13">
        <v>103016</v>
      </c>
      <c r="C145" s="13">
        <v>0</v>
      </c>
      <c r="D145" s="13">
        <v>0</v>
      </c>
      <c r="F145" s="13" t="s">
        <v>706</v>
      </c>
      <c r="H145" s="28"/>
      <c r="K145" s="46">
        <v>520</v>
      </c>
    </row>
    <row r="146" spans="1:14" x14ac:dyDescent="0.3">
      <c r="A146" s="48">
        <v>36661</v>
      </c>
      <c r="B146" s="13">
        <v>102712</v>
      </c>
      <c r="C146" s="13">
        <v>799.5</v>
      </c>
      <c r="D146" s="13">
        <v>0.51170000000000004</v>
      </c>
      <c r="E146" s="13">
        <v>9.1199999999999992</v>
      </c>
      <c r="F146" s="13">
        <v>7.56</v>
      </c>
      <c r="G146" s="13">
        <v>17.38</v>
      </c>
      <c r="H146" s="28" t="s">
        <v>112</v>
      </c>
      <c r="I146" s="13">
        <v>0.28000000000000003</v>
      </c>
      <c r="J146" s="13">
        <v>98.3</v>
      </c>
      <c r="K146" s="13">
        <v>200</v>
      </c>
    </row>
    <row r="147" spans="1:14" x14ac:dyDescent="0.3">
      <c r="A147" s="48">
        <v>36668</v>
      </c>
      <c r="B147" s="13">
        <v>114348</v>
      </c>
      <c r="C147" s="13">
        <v>823.7</v>
      </c>
      <c r="D147" s="13">
        <v>0.5272</v>
      </c>
      <c r="E147" s="13">
        <v>10.68</v>
      </c>
      <c r="F147" s="13">
        <v>7.87</v>
      </c>
      <c r="G147" s="13">
        <v>20.05</v>
      </c>
      <c r="H147" s="28" t="s">
        <v>112</v>
      </c>
      <c r="I147" s="13">
        <v>7.0000000000000007E-2</v>
      </c>
      <c r="J147" s="13">
        <v>92.4</v>
      </c>
      <c r="K147" s="13">
        <v>150</v>
      </c>
    </row>
    <row r="148" spans="1:14" x14ac:dyDescent="0.3">
      <c r="A148" s="48">
        <v>36676</v>
      </c>
      <c r="B148" s="13">
        <v>123326</v>
      </c>
      <c r="C148" s="13">
        <v>880</v>
      </c>
      <c r="D148" s="13">
        <v>0.56300000000000006</v>
      </c>
      <c r="E148" s="13">
        <v>9.59</v>
      </c>
      <c r="F148" s="13">
        <v>8.0399999999999991</v>
      </c>
      <c r="G148" s="13">
        <v>22.1</v>
      </c>
      <c r="H148" s="28" t="s">
        <v>112</v>
      </c>
      <c r="I148" s="13">
        <v>1.4</v>
      </c>
      <c r="J148" s="13">
        <v>37.799999999999997</v>
      </c>
      <c r="K148" s="13">
        <v>120</v>
      </c>
      <c r="L148" s="13">
        <f>AVERAGE(K144:K148)</f>
        <v>238</v>
      </c>
      <c r="M148" s="43">
        <f>GEOMEAN(K144:K148)</f>
        <v>206.37979085923718</v>
      </c>
      <c r="N148" s="45" t="s">
        <v>292</v>
      </c>
    </row>
    <row r="149" spans="1:14" x14ac:dyDescent="0.3">
      <c r="A149" s="48">
        <v>36682</v>
      </c>
      <c r="B149" s="13">
        <v>111936</v>
      </c>
      <c r="C149" s="13">
        <v>995</v>
      </c>
      <c r="D149" s="13">
        <v>0.63680000000000003</v>
      </c>
      <c r="E149" s="13">
        <v>8.93</v>
      </c>
      <c r="F149" s="13">
        <v>7.47</v>
      </c>
      <c r="G149" s="13">
        <v>19.45</v>
      </c>
      <c r="H149" s="28" t="s">
        <v>112</v>
      </c>
      <c r="I149" s="13">
        <v>0.09</v>
      </c>
      <c r="J149" s="13">
        <v>94.7</v>
      </c>
      <c r="K149" s="46">
        <v>8000</v>
      </c>
    </row>
    <row r="150" spans="1:14" x14ac:dyDescent="0.3">
      <c r="A150" s="48">
        <v>36689</v>
      </c>
      <c r="B150" s="13">
        <v>114413</v>
      </c>
      <c r="C150" s="13">
        <v>1155</v>
      </c>
      <c r="D150" s="13">
        <v>0.73940000000000006</v>
      </c>
      <c r="E150" s="13" t="s">
        <v>768</v>
      </c>
      <c r="F150" s="13">
        <v>7.86</v>
      </c>
      <c r="G150" s="13">
        <v>27.32</v>
      </c>
      <c r="H150" s="28" t="s">
        <v>112</v>
      </c>
      <c r="I150" s="13">
        <v>0.22</v>
      </c>
      <c r="J150" s="13">
        <v>91.3</v>
      </c>
      <c r="K150" s="46">
        <v>300</v>
      </c>
    </row>
    <row r="151" spans="1:14" x14ac:dyDescent="0.3">
      <c r="A151" s="48">
        <v>36696</v>
      </c>
      <c r="B151" s="13">
        <v>94328</v>
      </c>
      <c r="C151" s="13">
        <v>592.79999999999995</v>
      </c>
      <c r="D151" s="13">
        <v>0.37940000000000002</v>
      </c>
      <c r="E151" s="13">
        <v>9.77</v>
      </c>
      <c r="F151" s="13">
        <v>7.62</v>
      </c>
      <c r="G151" s="13">
        <v>19.18</v>
      </c>
      <c r="H151" s="28" t="s">
        <v>112</v>
      </c>
      <c r="I151" s="13">
        <v>0.96</v>
      </c>
      <c r="J151" s="13">
        <v>55.8</v>
      </c>
      <c r="K151" s="46">
        <v>900</v>
      </c>
    </row>
    <row r="152" spans="1:14" x14ac:dyDescent="0.3">
      <c r="A152" s="48">
        <v>36703</v>
      </c>
      <c r="B152" s="13">
        <v>110107</v>
      </c>
      <c r="C152" s="13">
        <v>741.8</v>
      </c>
      <c r="D152" s="13">
        <v>0.4748</v>
      </c>
      <c r="E152" s="13">
        <v>7.44</v>
      </c>
      <c r="F152" s="13">
        <v>7.63</v>
      </c>
      <c r="G152" s="13">
        <v>25.31</v>
      </c>
      <c r="H152" s="28" t="s">
        <v>112</v>
      </c>
      <c r="I152" s="13">
        <v>0.43</v>
      </c>
      <c r="J152" s="13">
        <v>68.3</v>
      </c>
      <c r="K152" s="13">
        <v>210</v>
      </c>
    </row>
    <row r="153" spans="1:14" x14ac:dyDescent="0.3">
      <c r="A153" s="48">
        <v>36705</v>
      </c>
      <c r="B153" s="13">
        <v>103523</v>
      </c>
      <c r="C153" s="13">
        <v>886</v>
      </c>
      <c r="D153" s="13">
        <v>0.56699999999999995</v>
      </c>
      <c r="E153" s="13">
        <v>13.67</v>
      </c>
      <c r="F153" s="13">
        <v>8.1300000000000008</v>
      </c>
      <c r="G153" s="13">
        <v>22.29</v>
      </c>
      <c r="H153" s="28" t="s">
        <v>112</v>
      </c>
      <c r="I153" s="13">
        <v>0.8</v>
      </c>
      <c r="J153" s="13">
        <v>33.799999999999997</v>
      </c>
      <c r="K153" s="13">
        <v>230</v>
      </c>
      <c r="L153" s="13">
        <f>AVERAGE(K149:K153)</f>
        <v>1928</v>
      </c>
      <c r="M153" s="43">
        <f>GEOMEAN(K149:K153)</f>
        <v>636.32674388061014</v>
      </c>
      <c r="N153" s="45" t="s">
        <v>293</v>
      </c>
    </row>
    <row r="154" spans="1:14" x14ac:dyDescent="0.3">
      <c r="A154" s="48">
        <v>36717</v>
      </c>
      <c r="B154" s="13">
        <v>114434</v>
      </c>
      <c r="C154" s="13">
        <v>1062</v>
      </c>
      <c r="D154" s="13">
        <v>0.67979999999999996</v>
      </c>
      <c r="E154" s="13">
        <v>12.42</v>
      </c>
      <c r="F154" s="13">
        <v>8.2100000000000009</v>
      </c>
      <c r="G154" s="13">
        <v>26.59</v>
      </c>
      <c r="H154" s="28" t="s">
        <v>112</v>
      </c>
      <c r="I154" s="13">
        <v>0.17</v>
      </c>
      <c r="J154" s="13">
        <v>91.6</v>
      </c>
      <c r="K154" s="46">
        <v>340</v>
      </c>
    </row>
    <row r="155" spans="1:14" x14ac:dyDescent="0.3">
      <c r="A155" s="48">
        <v>36724</v>
      </c>
      <c r="B155" s="13">
        <v>114557</v>
      </c>
      <c r="C155" s="13">
        <v>565.6</v>
      </c>
      <c r="D155" s="13">
        <v>0.3624</v>
      </c>
      <c r="E155" s="13">
        <v>11.26</v>
      </c>
      <c r="F155" s="13">
        <v>8.07</v>
      </c>
      <c r="G155" s="13">
        <v>26.5</v>
      </c>
      <c r="H155" s="28" t="s">
        <v>112</v>
      </c>
      <c r="I155" s="13">
        <v>0.35</v>
      </c>
      <c r="J155" s="13">
        <v>86.7</v>
      </c>
      <c r="K155" s="13">
        <v>100</v>
      </c>
    </row>
    <row r="156" spans="1:14" x14ac:dyDescent="0.3">
      <c r="A156" s="48">
        <v>36731</v>
      </c>
      <c r="B156" s="13">
        <v>110303</v>
      </c>
      <c r="C156" s="13">
        <v>1233</v>
      </c>
      <c r="D156" s="13">
        <v>0.78880000000000006</v>
      </c>
      <c r="E156" s="13">
        <v>13.39</v>
      </c>
      <c r="F156" s="13">
        <v>8.09</v>
      </c>
      <c r="G156" s="13">
        <v>22.01</v>
      </c>
      <c r="H156" s="28" t="s">
        <v>112</v>
      </c>
      <c r="I156" s="13">
        <v>0.34</v>
      </c>
      <c r="J156" s="13">
        <v>99.4</v>
      </c>
      <c r="K156" s="13">
        <v>120</v>
      </c>
    </row>
    <row r="157" spans="1:14" x14ac:dyDescent="0.3">
      <c r="A157" s="48">
        <v>36733</v>
      </c>
      <c r="B157" s="13">
        <v>105754</v>
      </c>
      <c r="C157" s="13">
        <v>1236</v>
      </c>
      <c r="D157" s="13">
        <v>0.79069999999999996</v>
      </c>
      <c r="E157" s="13">
        <v>12.75</v>
      </c>
      <c r="F157" s="13">
        <v>8.14</v>
      </c>
      <c r="G157" s="13">
        <v>25.57</v>
      </c>
      <c r="H157" s="28" t="s">
        <v>112</v>
      </c>
      <c r="I157" s="13">
        <v>0.55000000000000004</v>
      </c>
      <c r="J157" s="13">
        <v>69.5</v>
      </c>
      <c r="K157" s="47">
        <v>200</v>
      </c>
    </row>
    <row r="158" spans="1:14" x14ac:dyDescent="0.3">
      <c r="A158" s="48">
        <v>36738</v>
      </c>
      <c r="B158" s="13">
        <v>111533</v>
      </c>
      <c r="C158" s="13">
        <v>538.1</v>
      </c>
      <c r="D158" s="13">
        <v>0.34439999999999998</v>
      </c>
      <c r="E158" s="13">
        <v>8.2799999999999994</v>
      </c>
      <c r="F158" s="13">
        <v>7.75</v>
      </c>
      <c r="G158" s="13">
        <v>23.27</v>
      </c>
      <c r="H158" s="28" t="s">
        <v>112</v>
      </c>
      <c r="I158" s="13">
        <v>0.16</v>
      </c>
      <c r="J158" s="13">
        <v>99</v>
      </c>
      <c r="K158" s="46">
        <v>900</v>
      </c>
      <c r="L158" s="13">
        <f>AVERAGE(K154:K158)</f>
        <v>332</v>
      </c>
      <c r="M158" s="43">
        <f>GEOMEAN(K154:K158)</f>
        <v>236.14922989447726</v>
      </c>
      <c r="N158" s="45" t="s">
        <v>294</v>
      </c>
    </row>
    <row r="159" spans="1:14" x14ac:dyDescent="0.3">
      <c r="A159" s="48">
        <v>36740</v>
      </c>
      <c r="B159" s="13">
        <v>100750</v>
      </c>
      <c r="C159" s="13">
        <v>551.29999999999995</v>
      </c>
      <c r="D159" s="13">
        <v>0.35289999999999999</v>
      </c>
      <c r="E159" s="13">
        <v>9.08</v>
      </c>
      <c r="F159" s="13">
        <v>7.99</v>
      </c>
      <c r="G159" s="13">
        <v>23.69</v>
      </c>
      <c r="H159" s="28" t="s">
        <v>112</v>
      </c>
      <c r="I159" s="13">
        <v>0.26</v>
      </c>
      <c r="J159" s="13">
        <v>96.8</v>
      </c>
      <c r="K159" s="46">
        <v>4500</v>
      </c>
    </row>
    <row r="160" spans="1:14" x14ac:dyDescent="0.3">
      <c r="A160" s="48">
        <v>36745</v>
      </c>
      <c r="B160" s="13">
        <v>115136</v>
      </c>
      <c r="C160" s="13">
        <v>330.2</v>
      </c>
      <c r="D160" s="13">
        <v>0.21129999999999999</v>
      </c>
      <c r="E160" s="13">
        <v>7.64</v>
      </c>
      <c r="F160" s="13">
        <v>7.85</v>
      </c>
      <c r="G160" s="13">
        <v>23.33</v>
      </c>
      <c r="H160" s="28" t="s">
        <v>112</v>
      </c>
      <c r="I160" s="13">
        <v>0.2</v>
      </c>
      <c r="J160" s="13">
        <v>93.5</v>
      </c>
      <c r="K160" s="46">
        <v>7600</v>
      </c>
    </row>
    <row r="161" spans="1:14" x14ac:dyDescent="0.3">
      <c r="A161" s="48">
        <v>36752</v>
      </c>
      <c r="B161" s="13">
        <v>114726</v>
      </c>
      <c r="C161" s="13">
        <v>1065</v>
      </c>
      <c r="D161" s="13">
        <v>0.68199999999999994</v>
      </c>
      <c r="E161" s="13">
        <v>16.350000000000001</v>
      </c>
      <c r="F161" s="13">
        <v>8.1300000000000008</v>
      </c>
      <c r="G161" s="13">
        <v>25.53</v>
      </c>
      <c r="H161" s="28" t="s">
        <v>112</v>
      </c>
      <c r="I161" s="13">
        <v>0.4</v>
      </c>
      <c r="J161" s="13">
        <v>56.2</v>
      </c>
      <c r="K161" s="13">
        <v>100</v>
      </c>
    </row>
    <row r="162" spans="1:14" x14ac:dyDescent="0.3">
      <c r="A162" s="48">
        <v>36759</v>
      </c>
      <c r="B162" s="13">
        <v>112533</v>
      </c>
      <c r="C162" s="13">
        <v>855</v>
      </c>
      <c r="D162" s="13">
        <v>0.54699999999999993</v>
      </c>
      <c r="E162" s="13">
        <v>11.63</v>
      </c>
      <c r="F162" s="13">
        <v>7.76</v>
      </c>
      <c r="G162" s="13">
        <v>20.97</v>
      </c>
      <c r="H162" s="28" t="s">
        <v>112</v>
      </c>
      <c r="I162" s="13">
        <v>0.4</v>
      </c>
      <c r="J162" s="13">
        <v>33.5</v>
      </c>
      <c r="K162" s="46">
        <v>110</v>
      </c>
    </row>
    <row r="163" spans="1:14" x14ac:dyDescent="0.3">
      <c r="A163" s="48">
        <v>36766</v>
      </c>
      <c r="B163" s="13">
        <v>120000</v>
      </c>
      <c r="C163" s="13">
        <v>883</v>
      </c>
      <c r="D163" s="13">
        <v>0.56499999999999995</v>
      </c>
      <c r="E163" s="13">
        <v>11.67</v>
      </c>
      <c r="F163" s="13">
        <v>8.14</v>
      </c>
      <c r="G163" s="13">
        <v>24.49</v>
      </c>
      <c r="H163" s="28" t="s">
        <v>112</v>
      </c>
      <c r="I163" s="13">
        <v>0.1</v>
      </c>
      <c r="J163" s="13">
        <v>59.4</v>
      </c>
      <c r="K163" s="13">
        <v>170</v>
      </c>
      <c r="L163" s="13">
        <f>AVERAGE(K159:K163)</f>
        <v>2496</v>
      </c>
      <c r="M163" s="43">
        <f>GEOMEAN(K159:K163)</f>
        <v>576.99698325837255</v>
      </c>
      <c r="N163" s="45" t="s">
        <v>295</v>
      </c>
    </row>
    <row r="164" spans="1:14" x14ac:dyDescent="0.3">
      <c r="A164" s="48">
        <v>36775</v>
      </c>
      <c r="B164" s="13">
        <v>105454</v>
      </c>
      <c r="C164" s="13">
        <v>556</v>
      </c>
      <c r="D164" s="13">
        <v>0.35599999999999998</v>
      </c>
      <c r="E164" s="13">
        <v>10.41</v>
      </c>
      <c r="F164" s="13">
        <v>7.84</v>
      </c>
      <c r="G164" s="13">
        <v>19.43</v>
      </c>
      <c r="H164" s="28" t="s">
        <v>112</v>
      </c>
      <c r="I164" s="13">
        <v>0.6</v>
      </c>
      <c r="J164" s="13">
        <v>57.3</v>
      </c>
      <c r="K164" s="46">
        <v>3130</v>
      </c>
    </row>
    <row r="165" spans="1:14" x14ac:dyDescent="0.3">
      <c r="A165" s="48">
        <v>36780</v>
      </c>
      <c r="B165" s="13">
        <v>111920</v>
      </c>
      <c r="C165" s="13">
        <v>420</v>
      </c>
      <c r="D165" s="13">
        <v>0.26900000000000002</v>
      </c>
      <c r="E165" s="13">
        <v>7.47</v>
      </c>
      <c r="F165" s="13">
        <v>7.77</v>
      </c>
      <c r="G165" s="13">
        <v>22.76</v>
      </c>
      <c r="H165" s="28" t="s">
        <v>112</v>
      </c>
      <c r="I165" s="13">
        <v>0.2</v>
      </c>
      <c r="J165" s="13">
        <v>49.5</v>
      </c>
      <c r="K165" s="46">
        <v>4410</v>
      </c>
    </row>
    <row r="166" spans="1:14" x14ac:dyDescent="0.3">
      <c r="A166" s="48">
        <v>36782</v>
      </c>
      <c r="B166" s="13">
        <v>111442</v>
      </c>
      <c r="C166" s="13">
        <v>717</v>
      </c>
      <c r="D166" s="13">
        <v>0.45900000000000002</v>
      </c>
      <c r="E166" s="13">
        <v>8.73</v>
      </c>
      <c r="F166" s="13">
        <v>7.94</v>
      </c>
      <c r="G166" s="13">
        <v>19.170000000000002</v>
      </c>
      <c r="H166" s="28" t="s">
        <v>112</v>
      </c>
      <c r="I166" s="13">
        <v>0.6</v>
      </c>
      <c r="J166" s="13">
        <v>28.9</v>
      </c>
      <c r="K166" s="46">
        <v>630</v>
      </c>
    </row>
    <row r="167" spans="1:14" x14ac:dyDescent="0.3">
      <c r="A167" s="48">
        <v>36787</v>
      </c>
      <c r="B167" s="13">
        <v>113705</v>
      </c>
      <c r="C167" s="13">
        <v>1020</v>
      </c>
      <c r="D167" s="13">
        <v>0.65300000000000002</v>
      </c>
      <c r="E167" s="13">
        <v>13.44</v>
      </c>
      <c r="F167" s="13">
        <v>8.0500000000000007</v>
      </c>
      <c r="G167" s="13">
        <v>18.43</v>
      </c>
      <c r="H167" s="28" t="s">
        <v>112</v>
      </c>
      <c r="I167" s="13">
        <v>0.6</v>
      </c>
      <c r="J167" s="13">
        <v>75.8</v>
      </c>
      <c r="K167" s="13">
        <v>200</v>
      </c>
    </row>
    <row r="168" spans="1:14" x14ac:dyDescent="0.3">
      <c r="A168" s="48">
        <v>36794</v>
      </c>
      <c r="B168" s="13">
        <v>103240</v>
      </c>
      <c r="C168" s="13">
        <v>492</v>
      </c>
      <c r="D168" s="13">
        <v>0.315</v>
      </c>
      <c r="E168" s="13">
        <v>8.44</v>
      </c>
      <c r="F168" s="13">
        <v>7.78</v>
      </c>
      <c r="G168" s="13">
        <v>14.25</v>
      </c>
      <c r="H168" s="28" t="s">
        <v>112</v>
      </c>
      <c r="I168" s="13">
        <v>0.9</v>
      </c>
      <c r="J168" s="13">
        <v>49.5</v>
      </c>
      <c r="K168" s="46">
        <v>4880</v>
      </c>
      <c r="L168" s="13">
        <f>AVERAGE(K164:K168)</f>
        <v>2650</v>
      </c>
      <c r="M168" s="43">
        <f>GEOMEAN(K164:K168)</f>
        <v>1533.7502934463705</v>
      </c>
      <c r="N168" s="45" t="s">
        <v>296</v>
      </c>
    </row>
    <row r="169" spans="1:14" x14ac:dyDescent="0.3">
      <c r="A169" s="48">
        <v>36801</v>
      </c>
      <c r="B169" s="13">
        <v>105451</v>
      </c>
      <c r="C169" s="13">
        <v>966.8</v>
      </c>
      <c r="D169" s="13">
        <v>0.61870000000000003</v>
      </c>
      <c r="E169" s="13">
        <v>13.13</v>
      </c>
      <c r="F169" s="13">
        <v>8.2200000000000006</v>
      </c>
      <c r="G169" s="13">
        <v>18.73</v>
      </c>
      <c r="H169" s="28" t="s">
        <v>112</v>
      </c>
      <c r="I169" s="13">
        <v>0.13</v>
      </c>
      <c r="J169" s="13">
        <v>100</v>
      </c>
      <c r="K169" s="46">
        <v>630</v>
      </c>
    </row>
    <row r="170" spans="1:14" x14ac:dyDescent="0.3">
      <c r="A170" s="48">
        <v>36807</v>
      </c>
      <c r="B170" s="13">
        <v>115020</v>
      </c>
      <c r="C170" s="13">
        <v>912.6</v>
      </c>
      <c r="D170" s="13">
        <v>0.58409999999999995</v>
      </c>
      <c r="E170" s="13">
        <v>10.58</v>
      </c>
      <c r="F170" s="13">
        <v>8.15</v>
      </c>
      <c r="G170" s="13">
        <v>9.58</v>
      </c>
      <c r="H170" s="28" t="s">
        <v>112</v>
      </c>
      <c r="I170" s="13">
        <v>0.33</v>
      </c>
      <c r="J170" s="13">
        <v>65</v>
      </c>
      <c r="K170" s="13">
        <v>200</v>
      </c>
    </row>
    <row r="171" spans="1:14" x14ac:dyDescent="0.3">
      <c r="A171" s="48">
        <v>36815</v>
      </c>
      <c r="B171" s="13">
        <v>115349</v>
      </c>
      <c r="C171" s="13">
        <v>923.8</v>
      </c>
      <c r="D171" s="13">
        <v>0.59119999999999995</v>
      </c>
      <c r="E171" s="13">
        <v>11.7</v>
      </c>
      <c r="F171" s="13">
        <v>7.95</v>
      </c>
      <c r="G171" s="13">
        <v>16.52</v>
      </c>
      <c r="H171" s="28" t="s">
        <v>112</v>
      </c>
      <c r="I171" s="13">
        <v>7.0000000000000007E-2</v>
      </c>
      <c r="J171" s="13">
        <v>60.8</v>
      </c>
      <c r="K171" s="46">
        <v>740</v>
      </c>
    </row>
    <row r="172" spans="1:14" x14ac:dyDescent="0.3">
      <c r="A172" s="48">
        <v>36822</v>
      </c>
      <c r="B172" s="13">
        <v>111019</v>
      </c>
      <c r="C172" s="13">
        <v>1057</v>
      </c>
      <c r="D172" s="13">
        <v>0.6762999999999999</v>
      </c>
      <c r="E172" s="13">
        <v>11.26</v>
      </c>
      <c r="F172" s="13">
        <v>7.9</v>
      </c>
      <c r="G172" s="13">
        <v>17.09</v>
      </c>
      <c r="H172" s="28" t="s">
        <v>112</v>
      </c>
      <c r="I172" s="13">
        <v>0.49</v>
      </c>
      <c r="J172" s="13">
        <v>67.900000000000006</v>
      </c>
      <c r="K172" s="46">
        <v>310</v>
      </c>
    </row>
    <row r="173" spans="1:14" x14ac:dyDescent="0.3">
      <c r="A173" s="48">
        <v>36829</v>
      </c>
      <c r="B173" s="13">
        <v>104343</v>
      </c>
      <c r="C173" s="13">
        <v>1113</v>
      </c>
      <c r="D173" s="13">
        <v>0.71230000000000004</v>
      </c>
      <c r="E173" s="13">
        <v>13.12</v>
      </c>
      <c r="F173" s="13">
        <v>7.83</v>
      </c>
      <c r="G173" s="13">
        <v>9.9700000000000006</v>
      </c>
      <c r="H173" s="28" t="s">
        <v>112</v>
      </c>
      <c r="I173" s="13">
        <v>0.01</v>
      </c>
      <c r="J173" s="13">
        <v>65.7</v>
      </c>
      <c r="K173" s="13">
        <v>200</v>
      </c>
      <c r="L173" s="13">
        <f>AVERAGE(K169:K173)</f>
        <v>416</v>
      </c>
      <c r="M173" s="43">
        <f>GEOMEAN(K169:K173)</f>
        <v>356.77859497054914</v>
      </c>
      <c r="N173" s="45" t="s">
        <v>297</v>
      </c>
    </row>
    <row r="174" spans="1:14" x14ac:dyDescent="0.3">
      <c r="A174" s="48">
        <v>36831</v>
      </c>
      <c r="B174" s="13">
        <v>102849</v>
      </c>
      <c r="C174" s="13">
        <v>1135</v>
      </c>
      <c r="D174" s="13">
        <v>0.72599999999999998</v>
      </c>
      <c r="E174" s="13">
        <v>8.93</v>
      </c>
      <c r="F174" s="13">
        <v>7.92</v>
      </c>
      <c r="G174" s="13">
        <v>13.04</v>
      </c>
      <c r="H174" s="28" t="s">
        <v>112</v>
      </c>
      <c r="I174" s="13">
        <v>1</v>
      </c>
      <c r="J174" s="13">
        <v>23.6</v>
      </c>
      <c r="K174" s="13">
        <v>100</v>
      </c>
    </row>
    <row r="175" spans="1:14" x14ac:dyDescent="0.3">
      <c r="A175" s="48">
        <v>36836</v>
      </c>
      <c r="B175" s="13">
        <v>104914</v>
      </c>
      <c r="C175" s="13">
        <v>1160</v>
      </c>
      <c r="D175" s="13">
        <v>0.74230000000000007</v>
      </c>
      <c r="E175" s="13">
        <v>14</v>
      </c>
      <c r="F175" s="13">
        <v>7.83</v>
      </c>
      <c r="G175" s="13">
        <v>9.0500000000000007</v>
      </c>
      <c r="H175" s="28" t="s">
        <v>112</v>
      </c>
      <c r="I175" s="13">
        <v>0.54</v>
      </c>
      <c r="J175" s="13">
        <v>64.3</v>
      </c>
      <c r="K175" s="13">
        <v>100</v>
      </c>
    </row>
    <row r="176" spans="1:14" x14ac:dyDescent="0.3">
      <c r="A176" s="48">
        <v>36843</v>
      </c>
      <c r="B176" s="13">
        <v>110042</v>
      </c>
      <c r="C176" s="13">
        <v>689.3</v>
      </c>
      <c r="D176" s="13">
        <v>0.44119999999999998</v>
      </c>
      <c r="E176" s="13">
        <v>11.41</v>
      </c>
      <c r="F176" s="13">
        <v>7.77</v>
      </c>
      <c r="G176" s="13">
        <v>9.3699999999999992</v>
      </c>
      <c r="H176" s="28" t="s">
        <v>112</v>
      </c>
      <c r="I176" s="13">
        <v>0.27</v>
      </c>
      <c r="J176" s="13">
        <v>86</v>
      </c>
      <c r="K176" s="46">
        <v>1600</v>
      </c>
    </row>
    <row r="177" spans="1:14" x14ac:dyDescent="0.3">
      <c r="A177" s="48">
        <v>36850</v>
      </c>
      <c r="B177" s="13">
        <v>94533</v>
      </c>
      <c r="C177" s="13">
        <v>596.79999999999995</v>
      </c>
      <c r="D177" s="13">
        <v>0.38200000000000001</v>
      </c>
      <c r="E177" s="13">
        <v>16.8</v>
      </c>
      <c r="F177" s="13">
        <v>7.81</v>
      </c>
      <c r="G177" s="13">
        <v>1.05</v>
      </c>
      <c r="H177" s="28" t="s">
        <v>112</v>
      </c>
      <c r="I177" s="13">
        <v>0.34</v>
      </c>
      <c r="J177" s="13">
        <v>61.7</v>
      </c>
      <c r="K177" s="13">
        <v>100</v>
      </c>
    </row>
    <row r="178" spans="1:14" x14ac:dyDescent="0.3">
      <c r="A178" s="48">
        <v>36857</v>
      </c>
      <c r="B178" s="13">
        <v>105131</v>
      </c>
      <c r="C178" s="13">
        <v>639.5</v>
      </c>
      <c r="D178" s="13">
        <v>0.4093</v>
      </c>
      <c r="E178" s="13">
        <v>11.54</v>
      </c>
      <c r="F178" s="13">
        <v>7.74</v>
      </c>
      <c r="G178" s="13">
        <v>4.37</v>
      </c>
      <c r="H178" s="28" t="s">
        <v>112</v>
      </c>
      <c r="I178" s="13">
        <v>0.46</v>
      </c>
      <c r="J178" s="13">
        <v>92.1</v>
      </c>
      <c r="K178" s="46">
        <v>630</v>
      </c>
      <c r="L178" s="13">
        <f>AVERAGE(K174:K178)</f>
        <v>506</v>
      </c>
      <c r="M178" s="43">
        <f>GEOMEAN(K174:K178)</f>
        <v>251.58926503299759</v>
      </c>
      <c r="N178" s="45" t="s">
        <v>298</v>
      </c>
    </row>
    <row r="179" spans="1:14" x14ac:dyDescent="0.3">
      <c r="A179" s="48">
        <v>36864</v>
      </c>
      <c r="B179" s="13">
        <v>110632</v>
      </c>
      <c r="C179" s="13">
        <v>1041</v>
      </c>
      <c r="D179" s="13">
        <v>0.66649999999999998</v>
      </c>
      <c r="E179" s="13">
        <v>16.920000000000002</v>
      </c>
      <c r="F179" s="13">
        <v>7.69</v>
      </c>
      <c r="G179" s="13">
        <v>0.03</v>
      </c>
      <c r="H179" s="28" t="s">
        <v>112</v>
      </c>
      <c r="I179" s="13">
        <v>0.12</v>
      </c>
      <c r="J179" s="13">
        <v>57.7</v>
      </c>
      <c r="K179" s="13">
        <v>100</v>
      </c>
    </row>
    <row r="180" spans="1:14" x14ac:dyDescent="0.3">
      <c r="A180" s="48">
        <v>36866</v>
      </c>
      <c r="B180" s="13">
        <v>101315</v>
      </c>
      <c r="C180" s="13">
        <v>1206</v>
      </c>
      <c r="D180" s="13">
        <v>0.77160000000000006</v>
      </c>
      <c r="E180" s="13">
        <v>15.08</v>
      </c>
      <c r="F180" s="13">
        <v>7.53</v>
      </c>
      <c r="G180" s="13">
        <v>0.02</v>
      </c>
      <c r="H180" s="28" t="s">
        <v>112</v>
      </c>
      <c r="I180" s="13">
        <v>0.34</v>
      </c>
      <c r="J180" s="13">
        <v>72.3</v>
      </c>
      <c r="K180" s="13">
        <v>100</v>
      </c>
    </row>
    <row r="181" spans="1:14" x14ac:dyDescent="0.3">
      <c r="A181" s="48">
        <v>36871</v>
      </c>
      <c r="B181" s="13">
        <v>103033</v>
      </c>
      <c r="C181" s="13">
        <v>844.7</v>
      </c>
      <c r="D181" s="13">
        <v>0.54059999999999997</v>
      </c>
      <c r="E181" s="13">
        <v>11.77</v>
      </c>
      <c r="F181" s="13">
        <v>7.47</v>
      </c>
      <c r="G181" s="13">
        <v>2</v>
      </c>
      <c r="H181" s="28" t="s">
        <v>112</v>
      </c>
      <c r="I181" s="13">
        <v>0.03</v>
      </c>
      <c r="J181" s="13">
        <v>80.900000000000006</v>
      </c>
      <c r="K181" s="46">
        <v>198628</v>
      </c>
    </row>
    <row r="182" spans="1:14" x14ac:dyDescent="0.3">
      <c r="A182" s="48">
        <v>36878</v>
      </c>
      <c r="B182" s="28">
        <v>110300</v>
      </c>
      <c r="C182" s="13">
        <v>0</v>
      </c>
      <c r="D182" s="73">
        <v>0</v>
      </c>
      <c r="G182" s="13" t="s">
        <v>286</v>
      </c>
    </row>
    <row r="183" spans="1:14" x14ac:dyDescent="0.3">
      <c r="A183" s="48">
        <v>36886</v>
      </c>
      <c r="B183" s="13">
        <v>103500</v>
      </c>
      <c r="C183" s="13">
        <v>0</v>
      </c>
      <c r="D183" s="73">
        <v>0</v>
      </c>
      <c r="G183" s="13" t="s">
        <v>286</v>
      </c>
      <c r="L183" s="13">
        <f>AVERAGE(K179:K183)</f>
        <v>66276</v>
      </c>
      <c r="M183" s="43">
        <f>GEOMEAN(K179:K183)</f>
        <v>1257.033417273522</v>
      </c>
      <c r="N183" s="45" t="s">
        <v>299</v>
      </c>
    </row>
    <row r="184" spans="1:14" x14ac:dyDescent="0.3">
      <c r="A184" s="48">
        <v>36893</v>
      </c>
      <c r="C184" s="13">
        <v>0</v>
      </c>
      <c r="D184" s="13">
        <v>0</v>
      </c>
      <c r="G184" s="13" t="s">
        <v>288</v>
      </c>
    </row>
    <row r="185" spans="1:14" x14ac:dyDescent="0.3">
      <c r="A185" s="48">
        <v>36902</v>
      </c>
      <c r="C185" s="13">
        <v>0</v>
      </c>
      <c r="D185" s="13">
        <v>0</v>
      </c>
      <c r="G185" s="13" t="s">
        <v>708</v>
      </c>
    </row>
    <row r="186" spans="1:14" x14ac:dyDescent="0.3">
      <c r="A186" s="48">
        <v>36907</v>
      </c>
      <c r="B186" s="13">
        <v>111159</v>
      </c>
      <c r="C186" s="13">
        <v>1269</v>
      </c>
      <c r="D186" s="13">
        <v>0.81230000000000002</v>
      </c>
      <c r="E186" s="13">
        <v>13.08</v>
      </c>
      <c r="F186" s="28" t="s">
        <v>267</v>
      </c>
      <c r="G186" s="13">
        <v>1.75</v>
      </c>
      <c r="H186" s="28" t="s">
        <v>112</v>
      </c>
      <c r="I186" s="13">
        <v>0.34</v>
      </c>
      <c r="J186" s="13">
        <v>35.5</v>
      </c>
      <c r="K186" s="13">
        <v>7330</v>
      </c>
    </row>
    <row r="187" spans="1:14" x14ac:dyDescent="0.3">
      <c r="A187" s="48">
        <v>36913</v>
      </c>
      <c r="B187" s="13">
        <v>103207</v>
      </c>
      <c r="C187" s="13">
        <v>1424</v>
      </c>
      <c r="D187" s="13">
        <v>0.91120000000000001</v>
      </c>
      <c r="E187" s="13">
        <v>18.170000000000002</v>
      </c>
      <c r="F187" s="28" t="s">
        <v>267</v>
      </c>
      <c r="G187" s="13">
        <v>0.01</v>
      </c>
      <c r="H187" s="28" t="s">
        <v>112</v>
      </c>
      <c r="I187" s="13">
        <v>0.46</v>
      </c>
      <c r="J187" s="13">
        <v>95.7</v>
      </c>
      <c r="K187" s="13">
        <v>100</v>
      </c>
    </row>
    <row r="188" spans="1:14" x14ac:dyDescent="0.3">
      <c r="A188" s="48">
        <v>36920</v>
      </c>
      <c r="B188" s="13">
        <v>111233</v>
      </c>
      <c r="C188" s="13">
        <v>1530</v>
      </c>
      <c r="D188" s="13">
        <v>0.97899999999999998</v>
      </c>
      <c r="E188" s="13">
        <v>13.51</v>
      </c>
      <c r="F188" s="13">
        <v>6.89</v>
      </c>
      <c r="G188" s="13">
        <v>0.72</v>
      </c>
      <c r="H188" s="28" t="s">
        <v>112</v>
      </c>
      <c r="I188" s="13">
        <v>0.7</v>
      </c>
      <c r="J188" s="13">
        <v>46.4</v>
      </c>
      <c r="K188" s="13">
        <v>520</v>
      </c>
      <c r="L188" s="31">
        <f>AVERAGE(K186:K188)</f>
        <v>2650</v>
      </c>
      <c r="M188" s="43">
        <f>GEOMEAN(K186:K188)</f>
        <v>725.05191859662887</v>
      </c>
      <c r="N188" s="45" t="s">
        <v>300</v>
      </c>
    </row>
    <row r="189" spans="1:14" x14ac:dyDescent="0.3">
      <c r="A189" s="48">
        <v>36927</v>
      </c>
      <c r="B189" s="13">
        <v>104755</v>
      </c>
      <c r="C189" s="13">
        <v>1267</v>
      </c>
      <c r="D189" s="13">
        <v>0.81100000000000005</v>
      </c>
      <c r="E189" s="13">
        <v>13.43</v>
      </c>
      <c r="F189" s="13">
        <v>8.0299999999999994</v>
      </c>
      <c r="G189" s="13">
        <v>1.63</v>
      </c>
      <c r="H189" s="28" t="s">
        <v>112</v>
      </c>
      <c r="I189" s="13">
        <v>1.3</v>
      </c>
      <c r="J189" s="13">
        <v>61.9</v>
      </c>
      <c r="K189" s="13">
        <v>740</v>
      </c>
    </row>
    <row r="190" spans="1:14" x14ac:dyDescent="0.3">
      <c r="A190" s="48">
        <v>36929</v>
      </c>
      <c r="B190" s="13">
        <v>114345</v>
      </c>
      <c r="C190" s="13">
        <v>1334</v>
      </c>
      <c r="D190" s="13">
        <v>0.85400000000000009</v>
      </c>
      <c r="E190" s="13">
        <v>16.59</v>
      </c>
      <c r="F190" s="13">
        <v>8.1999999999999993</v>
      </c>
      <c r="G190" s="13">
        <v>2.06</v>
      </c>
      <c r="H190" s="28" t="s">
        <v>112</v>
      </c>
      <c r="I190" s="13">
        <v>1.9</v>
      </c>
      <c r="J190" s="13">
        <v>34.1</v>
      </c>
      <c r="K190" s="13">
        <v>200</v>
      </c>
    </row>
    <row r="191" spans="1:14" x14ac:dyDescent="0.3">
      <c r="A191" s="48">
        <v>36934</v>
      </c>
      <c r="B191" s="13">
        <v>101628</v>
      </c>
      <c r="C191" s="13">
        <v>990</v>
      </c>
      <c r="D191" s="13">
        <v>0.63400000000000001</v>
      </c>
      <c r="E191" s="13">
        <v>15.2</v>
      </c>
      <c r="F191" s="13">
        <v>7.94</v>
      </c>
      <c r="G191" s="13">
        <v>1.54</v>
      </c>
      <c r="H191" s="28" t="s">
        <v>112</v>
      </c>
      <c r="I191" s="13">
        <v>1.6</v>
      </c>
      <c r="J191" s="13">
        <v>72</v>
      </c>
      <c r="K191" s="46">
        <v>300</v>
      </c>
    </row>
    <row r="192" spans="1:14" x14ac:dyDescent="0.3">
      <c r="A192" s="48">
        <v>36942</v>
      </c>
      <c r="B192" s="13">
        <v>102149</v>
      </c>
      <c r="C192" s="13">
        <v>1235</v>
      </c>
      <c r="D192" s="13">
        <v>0.79100000000000004</v>
      </c>
      <c r="E192" s="13">
        <v>14.11</v>
      </c>
      <c r="F192" s="13">
        <v>8.09</v>
      </c>
      <c r="G192" s="13">
        <v>4.63</v>
      </c>
      <c r="H192" s="28" t="s">
        <v>112</v>
      </c>
      <c r="I192" s="13">
        <v>1.2</v>
      </c>
      <c r="J192" s="13">
        <v>58.2</v>
      </c>
      <c r="K192" s="46">
        <v>520</v>
      </c>
    </row>
    <row r="193" spans="1:14" x14ac:dyDescent="0.3">
      <c r="A193" s="48">
        <v>36948</v>
      </c>
      <c r="B193" s="13">
        <v>100703</v>
      </c>
      <c r="C193" s="13">
        <v>898</v>
      </c>
      <c r="D193" s="13">
        <v>0.57499999999999996</v>
      </c>
      <c r="E193" s="13">
        <v>12.21</v>
      </c>
      <c r="F193" s="13">
        <v>8.0500000000000007</v>
      </c>
      <c r="G193" s="13">
        <v>4.3499999999999996</v>
      </c>
      <c r="H193" s="28" t="s">
        <v>112</v>
      </c>
      <c r="I193" s="13">
        <v>0.2</v>
      </c>
      <c r="J193" s="13">
        <v>71.599999999999994</v>
      </c>
      <c r="K193" s="46">
        <v>1430</v>
      </c>
      <c r="L193" s="31">
        <f>AVERAGE(K189:K193)</f>
        <v>638</v>
      </c>
      <c r="M193" s="43">
        <f>GEOMEAN(K189:K193)</f>
        <v>505.52713292800678</v>
      </c>
      <c r="N193" s="45" t="s">
        <v>301</v>
      </c>
    </row>
    <row r="194" spans="1:14" x14ac:dyDescent="0.3">
      <c r="A194" s="48">
        <v>36955</v>
      </c>
      <c r="B194" s="13">
        <v>103730</v>
      </c>
      <c r="C194" s="13">
        <v>1244</v>
      </c>
      <c r="D194" s="13">
        <v>0.79600000000000004</v>
      </c>
      <c r="E194" s="13">
        <v>14.08</v>
      </c>
      <c r="F194" s="13">
        <v>7.9</v>
      </c>
      <c r="G194" s="13">
        <v>3.09</v>
      </c>
      <c r="H194" s="28" t="s">
        <v>112</v>
      </c>
      <c r="I194" s="13">
        <v>1.3</v>
      </c>
      <c r="J194" s="13">
        <v>39</v>
      </c>
      <c r="K194" s="13">
        <v>630</v>
      </c>
    </row>
    <row r="195" spans="1:14" x14ac:dyDescent="0.3">
      <c r="A195" s="48">
        <v>36957</v>
      </c>
      <c r="B195" s="13">
        <v>100756</v>
      </c>
      <c r="C195" s="13">
        <v>1158</v>
      </c>
      <c r="D195" s="13">
        <v>0.74099999999999999</v>
      </c>
      <c r="E195" s="13">
        <v>20</v>
      </c>
      <c r="F195" s="13">
        <v>7.97</v>
      </c>
      <c r="G195" s="13">
        <v>0.56000000000000005</v>
      </c>
      <c r="H195" s="28" t="s">
        <v>112</v>
      </c>
      <c r="I195" s="13">
        <v>1.4</v>
      </c>
      <c r="J195" s="13">
        <v>59</v>
      </c>
      <c r="K195" s="13">
        <v>100</v>
      </c>
    </row>
    <row r="196" spans="1:14" x14ac:dyDescent="0.3">
      <c r="A196" s="48">
        <v>36962</v>
      </c>
      <c r="B196" s="13">
        <v>111304</v>
      </c>
      <c r="C196" s="13">
        <v>1199</v>
      </c>
      <c r="D196" s="13">
        <v>0.76700000000000002</v>
      </c>
      <c r="E196" s="13">
        <v>15.23</v>
      </c>
      <c r="F196" s="13">
        <v>8.17</v>
      </c>
      <c r="G196" s="13">
        <v>6.66</v>
      </c>
      <c r="H196" s="28" t="s">
        <v>112</v>
      </c>
      <c r="I196" s="13">
        <v>1.3</v>
      </c>
      <c r="J196" s="13">
        <v>31.1</v>
      </c>
      <c r="K196" s="13">
        <v>100</v>
      </c>
    </row>
    <row r="197" spans="1:14" x14ac:dyDescent="0.3">
      <c r="A197" s="48">
        <v>36970</v>
      </c>
      <c r="B197" s="13">
        <v>100228</v>
      </c>
      <c r="C197" s="13">
        <v>1075</v>
      </c>
      <c r="D197" s="13">
        <v>0.68790000000000007</v>
      </c>
      <c r="E197" s="13">
        <v>13.14</v>
      </c>
      <c r="F197" s="13">
        <v>7.98</v>
      </c>
      <c r="G197" s="13">
        <v>5.75</v>
      </c>
      <c r="H197" s="28" t="s">
        <v>112</v>
      </c>
      <c r="I197" s="13">
        <v>0.34</v>
      </c>
      <c r="J197" s="13">
        <v>44.1</v>
      </c>
      <c r="K197" s="46">
        <v>310</v>
      </c>
    </row>
    <row r="198" spans="1:14" x14ac:dyDescent="0.3">
      <c r="A198" s="48">
        <v>36976</v>
      </c>
      <c r="B198" s="13">
        <v>111928</v>
      </c>
      <c r="C198" s="13">
        <v>880</v>
      </c>
      <c r="D198" s="13">
        <v>0.56320000000000003</v>
      </c>
      <c r="E198" s="13">
        <v>15.59</v>
      </c>
      <c r="F198" s="13">
        <v>8</v>
      </c>
      <c r="G198" s="13">
        <v>2.06</v>
      </c>
      <c r="H198" s="28" t="s">
        <v>112</v>
      </c>
      <c r="I198" s="13">
        <v>0.39</v>
      </c>
      <c r="J198" s="13">
        <v>92.4</v>
      </c>
      <c r="K198" s="13">
        <v>100</v>
      </c>
      <c r="L198" s="31">
        <f>AVERAGE(K194:K198)</f>
        <v>248</v>
      </c>
      <c r="M198" s="43">
        <f>GEOMEAN(K194:K198)</f>
        <v>181.19259656512389</v>
      </c>
      <c r="N198" s="45" t="s">
        <v>302</v>
      </c>
    </row>
    <row r="199" spans="1:14" x14ac:dyDescent="0.3">
      <c r="A199" s="48">
        <v>36983</v>
      </c>
      <c r="B199" s="13">
        <v>101952</v>
      </c>
      <c r="C199" s="13">
        <v>1063</v>
      </c>
      <c r="D199" s="13">
        <v>0.6802999999999999</v>
      </c>
      <c r="E199" s="13">
        <v>11.82</v>
      </c>
      <c r="F199" s="13">
        <v>7.87</v>
      </c>
      <c r="G199" s="13">
        <v>8.27</v>
      </c>
      <c r="H199" s="28" t="s">
        <v>112</v>
      </c>
      <c r="I199" s="13">
        <v>0.33</v>
      </c>
      <c r="J199" s="13">
        <v>25.5</v>
      </c>
      <c r="K199" s="13">
        <v>100</v>
      </c>
    </row>
    <row r="200" spans="1:14" x14ac:dyDescent="0.3">
      <c r="A200" s="48">
        <v>36990</v>
      </c>
      <c r="B200" s="13">
        <v>101929</v>
      </c>
      <c r="C200" s="13">
        <v>1222</v>
      </c>
      <c r="D200" s="13">
        <v>0.7823</v>
      </c>
      <c r="E200" s="13">
        <v>7.48</v>
      </c>
      <c r="F200" s="13">
        <v>7.94</v>
      </c>
      <c r="G200" s="13">
        <v>20</v>
      </c>
      <c r="H200" s="28" t="s">
        <v>112</v>
      </c>
      <c r="I200" s="13">
        <v>0.04</v>
      </c>
      <c r="J200" s="13">
        <v>55</v>
      </c>
      <c r="K200" s="13">
        <v>100</v>
      </c>
    </row>
    <row r="201" spans="1:14" x14ac:dyDescent="0.3">
      <c r="A201" s="48">
        <v>36998</v>
      </c>
      <c r="B201" s="13">
        <v>100639</v>
      </c>
      <c r="C201" s="13">
        <v>3.2</v>
      </c>
      <c r="D201" s="13">
        <v>2.1000000000000003E-3</v>
      </c>
      <c r="E201" s="13">
        <v>6.82</v>
      </c>
      <c r="F201" s="13">
        <v>7.07</v>
      </c>
      <c r="G201" s="13">
        <v>7.09</v>
      </c>
      <c r="H201" s="28" t="s">
        <v>112</v>
      </c>
      <c r="I201" s="13">
        <v>0.01</v>
      </c>
      <c r="J201" s="13">
        <v>34.1</v>
      </c>
      <c r="K201" s="46">
        <v>740</v>
      </c>
    </row>
    <row r="202" spans="1:14" x14ac:dyDescent="0.3">
      <c r="A202" s="48">
        <v>37004</v>
      </c>
      <c r="B202" s="13">
        <v>110544</v>
      </c>
      <c r="C202" s="13">
        <v>1114</v>
      </c>
      <c r="D202" s="13">
        <v>0.71309999999999996</v>
      </c>
      <c r="E202" s="13">
        <v>12</v>
      </c>
      <c r="F202" s="13">
        <v>8.1300000000000008</v>
      </c>
      <c r="G202" s="13">
        <v>21.04</v>
      </c>
      <c r="H202" s="28" t="s">
        <v>112</v>
      </c>
      <c r="I202" s="13">
        <v>0.04</v>
      </c>
      <c r="J202" s="13">
        <v>36.9</v>
      </c>
      <c r="K202" s="13">
        <v>520</v>
      </c>
    </row>
    <row r="203" spans="1:14" x14ac:dyDescent="0.3">
      <c r="A203" s="48">
        <v>37011</v>
      </c>
      <c r="B203" s="13">
        <v>102242</v>
      </c>
      <c r="C203" s="13">
        <v>861.8</v>
      </c>
      <c r="D203" s="13">
        <v>0.55159999999999998</v>
      </c>
      <c r="E203" s="13">
        <v>12.47</v>
      </c>
      <c r="F203" s="13">
        <v>8.1999999999999993</v>
      </c>
      <c r="G203" s="13">
        <v>18.2</v>
      </c>
      <c r="H203" s="28" t="s">
        <v>112</v>
      </c>
      <c r="I203" s="13">
        <v>0.19</v>
      </c>
      <c r="J203" s="13">
        <v>36.700000000000003</v>
      </c>
      <c r="K203" s="46">
        <v>520</v>
      </c>
      <c r="L203" s="31">
        <f>AVERAGE(K199:K203)</f>
        <v>396</v>
      </c>
      <c r="M203" s="38">
        <f>GEOMEAN(K199:K203)</f>
        <v>288.5676757027984</v>
      </c>
      <c r="N203" s="45" t="s">
        <v>303</v>
      </c>
    </row>
    <row r="204" spans="1:14" x14ac:dyDescent="0.3">
      <c r="A204" s="48">
        <v>37018</v>
      </c>
      <c r="B204" s="13">
        <v>100152</v>
      </c>
      <c r="C204" s="13">
        <v>1225</v>
      </c>
      <c r="D204" s="13">
        <v>0.78409999999999991</v>
      </c>
      <c r="E204" s="13">
        <v>10.98</v>
      </c>
      <c r="F204" s="13">
        <v>8.0399999999999991</v>
      </c>
      <c r="G204" s="13">
        <v>22.3</v>
      </c>
      <c r="H204" s="28" t="s">
        <v>112</v>
      </c>
      <c r="I204" s="13">
        <v>0.14000000000000001</v>
      </c>
      <c r="J204" s="13">
        <v>45.5</v>
      </c>
      <c r="K204" s="46">
        <v>1080</v>
      </c>
    </row>
    <row r="205" spans="1:14" x14ac:dyDescent="0.3">
      <c r="A205" s="48">
        <v>37020</v>
      </c>
      <c r="B205" s="13">
        <v>111033</v>
      </c>
      <c r="C205" s="13">
        <v>616</v>
      </c>
      <c r="D205" s="13">
        <v>0.39399999999999996</v>
      </c>
      <c r="E205" s="13">
        <v>10.93</v>
      </c>
      <c r="F205" s="13">
        <v>8.0299999999999994</v>
      </c>
      <c r="G205" s="13">
        <v>19.8</v>
      </c>
      <c r="H205" s="28" t="s">
        <v>112</v>
      </c>
      <c r="I205" s="13">
        <v>0.9</v>
      </c>
      <c r="J205" s="13">
        <v>26.1</v>
      </c>
      <c r="K205" s="13">
        <v>2180</v>
      </c>
    </row>
    <row r="206" spans="1:14" x14ac:dyDescent="0.3">
      <c r="A206" s="48">
        <v>37025</v>
      </c>
      <c r="B206" s="13">
        <v>103103</v>
      </c>
      <c r="C206" s="13">
        <v>1135</v>
      </c>
      <c r="D206" s="13">
        <v>0.72660000000000002</v>
      </c>
      <c r="E206" s="13">
        <v>13.03</v>
      </c>
      <c r="F206" s="13">
        <v>8.0399999999999991</v>
      </c>
      <c r="G206" s="13">
        <v>17.5</v>
      </c>
      <c r="H206" s="28" t="s">
        <v>112</v>
      </c>
      <c r="I206" s="13">
        <v>0.01</v>
      </c>
      <c r="J206" s="13">
        <v>24.8</v>
      </c>
      <c r="K206" s="13">
        <v>1050</v>
      </c>
    </row>
    <row r="207" spans="1:14" x14ac:dyDescent="0.3">
      <c r="A207" s="48">
        <v>37032</v>
      </c>
      <c r="B207" s="13">
        <v>111000</v>
      </c>
      <c r="C207" s="13">
        <v>824.5</v>
      </c>
      <c r="D207" s="13">
        <v>0.52769999999999995</v>
      </c>
      <c r="E207" s="13">
        <v>7.88</v>
      </c>
      <c r="F207" s="13">
        <v>7.71</v>
      </c>
      <c r="G207" s="13">
        <v>21.03</v>
      </c>
      <c r="H207" s="28" t="s">
        <v>112</v>
      </c>
      <c r="I207" s="13">
        <v>0.78</v>
      </c>
      <c r="J207" s="13">
        <v>26.4</v>
      </c>
      <c r="K207" s="46">
        <v>1610</v>
      </c>
    </row>
    <row r="208" spans="1:14" x14ac:dyDescent="0.3">
      <c r="A208" s="48">
        <v>37040</v>
      </c>
      <c r="B208" s="13">
        <v>105105</v>
      </c>
      <c r="C208" s="13">
        <v>878</v>
      </c>
      <c r="D208" s="13">
        <v>0.56099999999999994</v>
      </c>
      <c r="E208" s="13">
        <v>8.23</v>
      </c>
      <c r="F208" s="13">
        <v>8.08</v>
      </c>
      <c r="G208" s="13">
        <v>19.88</v>
      </c>
      <c r="H208" s="28" t="s">
        <v>112</v>
      </c>
      <c r="I208" s="13">
        <v>0.7</v>
      </c>
      <c r="J208" s="13">
        <v>37.799999999999997</v>
      </c>
      <c r="K208" s="46">
        <v>310</v>
      </c>
      <c r="L208" s="31">
        <f>AVERAGE(K204:K208)</f>
        <v>1246</v>
      </c>
      <c r="M208" s="38">
        <f>GEOMEAN(K204:K208)</f>
        <v>1042.9210269270823</v>
      </c>
      <c r="N208" s="45" t="s">
        <v>304</v>
      </c>
    </row>
    <row r="209" spans="1:14" x14ac:dyDescent="0.3">
      <c r="A209" s="48">
        <v>37046</v>
      </c>
      <c r="B209" s="13">
        <v>103654</v>
      </c>
      <c r="C209" s="13">
        <v>536.5</v>
      </c>
      <c r="D209" s="13">
        <v>0.34340000000000004</v>
      </c>
      <c r="E209" s="13">
        <v>7.27</v>
      </c>
      <c r="F209" s="13">
        <v>7.78</v>
      </c>
      <c r="G209" s="13">
        <v>14.72</v>
      </c>
      <c r="H209" s="28" t="s">
        <v>112</v>
      </c>
      <c r="I209" s="13">
        <v>0.02</v>
      </c>
      <c r="J209" s="13">
        <v>100</v>
      </c>
      <c r="K209" s="13">
        <v>241920</v>
      </c>
    </row>
    <row r="210" spans="1:14" x14ac:dyDescent="0.3">
      <c r="A210" s="48">
        <v>37048</v>
      </c>
      <c r="B210" s="13">
        <v>104221</v>
      </c>
      <c r="C210" s="13">
        <v>280.2</v>
      </c>
      <c r="D210" s="13">
        <v>0.17930000000000001</v>
      </c>
      <c r="E210" s="13">
        <v>8.23</v>
      </c>
      <c r="F210" s="13">
        <v>7.6</v>
      </c>
      <c r="G210" s="13">
        <v>17.98</v>
      </c>
      <c r="H210" s="28" t="s">
        <v>112</v>
      </c>
      <c r="I210" s="13">
        <v>0.14000000000000001</v>
      </c>
      <c r="J210" s="13">
        <v>80</v>
      </c>
      <c r="K210" s="13">
        <v>92080</v>
      </c>
    </row>
    <row r="211" spans="1:14" x14ac:dyDescent="0.3">
      <c r="A211" s="48">
        <v>37053</v>
      </c>
      <c r="B211" s="13">
        <v>113708</v>
      </c>
      <c r="C211" s="13">
        <v>1072</v>
      </c>
      <c r="D211" s="13">
        <v>0.68620000000000003</v>
      </c>
      <c r="E211" s="13">
        <v>8.8800000000000008</v>
      </c>
      <c r="F211" s="13">
        <v>7.45</v>
      </c>
      <c r="G211" s="13">
        <v>25.82</v>
      </c>
      <c r="H211" s="28" t="s">
        <v>112</v>
      </c>
      <c r="I211" s="13">
        <v>0.19</v>
      </c>
      <c r="J211" s="13">
        <v>66.900000000000006</v>
      </c>
      <c r="K211" s="13">
        <v>11190</v>
      </c>
    </row>
    <row r="212" spans="1:14" x14ac:dyDescent="0.3">
      <c r="A212" s="48">
        <v>37060</v>
      </c>
      <c r="B212" s="13">
        <v>101616</v>
      </c>
      <c r="C212" s="13">
        <v>864.3</v>
      </c>
      <c r="D212" s="13">
        <v>0.55320000000000003</v>
      </c>
      <c r="E212" s="13">
        <v>2.3199999999999998</v>
      </c>
      <c r="F212" s="13">
        <v>7.12</v>
      </c>
      <c r="G212" s="13">
        <v>23.55</v>
      </c>
      <c r="H212" s="28" t="s">
        <v>112</v>
      </c>
      <c r="I212" s="13">
        <v>0.53</v>
      </c>
      <c r="J212" s="13">
        <v>38.299999999999997</v>
      </c>
      <c r="K212" s="13">
        <v>520</v>
      </c>
    </row>
    <row r="213" spans="1:14" x14ac:dyDescent="0.3">
      <c r="A213" s="48">
        <v>37067</v>
      </c>
      <c r="B213" s="13">
        <v>102648</v>
      </c>
      <c r="C213" s="13">
        <v>818.9</v>
      </c>
      <c r="D213" s="13">
        <v>0.52410000000000001</v>
      </c>
      <c r="E213" s="13">
        <v>12.31</v>
      </c>
      <c r="F213" s="13">
        <v>8.1300000000000008</v>
      </c>
      <c r="G213" s="13">
        <v>24.81</v>
      </c>
      <c r="H213" s="28" t="s">
        <v>112</v>
      </c>
      <c r="I213" s="13">
        <v>0.45</v>
      </c>
      <c r="J213" s="13">
        <v>38.5</v>
      </c>
      <c r="K213" s="46">
        <v>1220</v>
      </c>
      <c r="L213" s="31">
        <f>AVERAGE(K209:K213)</f>
        <v>69386</v>
      </c>
      <c r="M213" s="38">
        <f>GEOMEAN(K209:K213)</f>
        <v>10959.886813305839</v>
      </c>
      <c r="N213" s="45" t="s">
        <v>305</v>
      </c>
    </row>
    <row r="214" spans="1:14" x14ac:dyDescent="0.3">
      <c r="A214" s="48">
        <v>37074</v>
      </c>
      <c r="B214" s="13">
        <v>113943</v>
      </c>
      <c r="C214" s="13">
        <v>10</v>
      </c>
      <c r="D214" s="13">
        <v>0.01</v>
      </c>
      <c r="E214" s="13">
        <v>7.93</v>
      </c>
      <c r="F214" s="13">
        <v>7.83</v>
      </c>
      <c r="G214" s="13">
        <v>20.83</v>
      </c>
      <c r="H214" s="28" t="s">
        <v>112</v>
      </c>
      <c r="I214" s="13">
        <v>0.7</v>
      </c>
      <c r="J214" s="13">
        <v>30.5</v>
      </c>
      <c r="K214" s="13">
        <v>17230</v>
      </c>
    </row>
    <row r="215" spans="1:14" x14ac:dyDescent="0.3">
      <c r="A215" s="48">
        <v>37081</v>
      </c>
      <c r="B215" s="13">
        <v>103028</v>
      </c>
      <c r="C215" s="13">
        <v>465</v>
      </c>
      <c r="D215" s="13">
        <v>0.29699999999999999</v>
      </c>
      <c r="E215" s="13">
        <v>6.38</v>
      </c>
      <c r="F215" s="13">
        <v>7.9</v>
      </c>
      <c r="G215" s="13">
        <v>22.9</v>
      </c>
      <c r="H215" s="28" t="s">
        <v>112</v>
      </c>
      <c r="I215" s="13">
        <v>0.4</v>
      </c>
      <c r="J215" s="13">
        <v>39.299999999999997</v>
      </c>
      <c r="K215" s="46">
        <v>9330</v>
      </c>
    </row>
    <row r="216" spans="1:14" x14ac:dyDescent="0.3">
      <c r="A216" s="48">
        <v>37088</v>
      </c>
      <c r="B216" s="13">
        <v>104504</v>
      </c>
      <c r="C216" s="13">
        <v>1070</v>
      </c>
      <c r="D216" s="13">
        <v>0.6845</v>
      </c>
      <c r="E216" s="13">
        <v>10.67</v>
      </c>
      <c r="F216" s="13">
        <v>8.11</v>
      </c>
      <c r="G216" s="13">
        <v>23.68</v>
      </c>
      <c r="H216" s="28" t="s">
        <v>112</v>
      </c>
      <c r="I216" s="13">
        <v>0.57999999999999996</v>
      </c>
      <c r="J216" s="13">
        <v>68</v>
      </c>
      <c r="K216" s="13">
        <v>1210</v>
      </c>
    </row>
    <row r="217" spans="1:14" x14ac:dyDescent="0.3">
      <c r="A217" s="48">
        <v>37095</v>
      </c>
      <c r="B217" s="13">
        <v>104004</v>
      </c>
      <c r="C217" s="13">
        <v>762.4</v>
      </c>
      <c r="D217" s="13">
        <v>0.48800000000000004</v>
      </c>
      <c r="E217" s="13">
        <v>8.0399999999999991</v>
      </c>
      <c r="F217" s="13">
        <v>7.96</v>
      </c>
      <c r="G217" s="13">
        <v>26.66</v>
      </c>
      <c r="H217" s="28" t="s">
        <v>112</v>
      </c>
      <c r="I217" s="13">
        <v>0.67</v>
      </c>
      <c r="J217" s="13">
        <v>57.2</v>
      </c>
      <c r="K217" s="13">
        <v>4190</v>
      </c>
    </row>
    <row r="218" spans="1:14" x14ac:dyDescent="0.3">
      <c r="A218" s="48">
        <v>37102</v>
      </c>
      <c r="B218" s="13">
        <v>120740</v>
      </c>
      <c r="C218" s="13">
        <v>844.6</v>
      </c>
      <c r="D218" s="13">
        <v>0.54059999999999997</v>
      </c>
      <c r="E218" s="13">
        <v>8.16</v>
      </c>
      <c r="F218" s="13">
        <v>7.9</v>
      </c>
      <c r="G218" s="13">
        <v>25.94</v>
      </c>
      <c r="H218" s="28" t="s">
        <v>112</v>
      </c>
      <c r="I218" s="13">
        <v>0.33</v>
      </c>
      <c r="J218" s="13">
        <v>58.2</v>
      </c>
      <c r="K218" s="13">
        <v>1600</v>
      </c>
      <c r="L218" s="31">
        <f>AVERAGE(K214:K218)</f>
        <v>6712</v>
      </c>
      <c r="M218" s="38">
        <f>GEOMEAN(K214:K218)</f>
        <v>4198.1433063775439</v>
      </c>
      <c r="N218" s="45" t="s">
        <v>306</v>
      </c>
    </row>
    <row r="219" spans="1:14" x14ac:dyDescent="0.3">
      <c r="A219" s="48">
        <v>37109</v>
      </c>
      <c r="B219" s="13">
        <v>102108</v>
      </c>
      <c r="C219" s="13">
        <v>1171</v>
      </c>
      <c r="D219" s="13">
        <v>0.74969999999999992</v>
      </c>
      <c r="E219" s="13">
        <v>10.68</v>
      </c>
      <c r="F219" s="13">
        <v>8</v>
      </c>
      <c r="G219" s="13">
        <v>25.59</v>
      </c>
      <c r="H219" s="28" t="s">
        <v>112</v>
      </c>
      <c r="I219" s="13">
        <v>0.34</v>
      </c>
      <c r="J219" s="13">
        <v>53.6</v>
      </c>
      <c r="K219" s="13">
        <v>740</v>
      </c>
    </row>
    <row r="220" spans="1:14" x14ac:dyDescent="0.3">
      <c r="A220" s="48">
        <v>37116</v>
      </c>
      <c r="B220" s="13">
        <v>113305</v>
      </c>
      <c r="C220" s="13">
        <v>1195</v>
      </c>
      <c r="D220" s="13">
        <v>0.76450000000000007</v>
      </c>
      <c r="E220" s="13">
        <v>14.65</v>
      </c>
      <c r="F220" s="13">
        <v>7.75</v>
      </c>
      <c r="G220" s="13">
        <v>25.28</v>
      </c>
      <c r="H220" s="28" t="s">
        <v>112</v>
      </c>
      <c r="I220" s="13">
        <v>0.02</v>
      </c>
      <c r="J220" s="13">
        <v>57</v>
      </c>
      <c r="K220" s="13">
        <v>520</v>
      </c>
    </row>
    <row r="221" spans="1:14" x14ac:dyDescent="0.3">
      <c r="A221" s="48">
        <v>37118</v>
      </c>
      <c r="B221" s="13">
        <v>103218</v>
      </c>
      <c r="C221" s="13">
        <v>1123</v>
      </c>
      <c r="D221" s="13">
        <v>0.71849999999999992</v>
      </c>
      <c r="E221" s="13">
        <v>9.8699999999999992</v>
      </c>
      <c r="F221" s="13">
        <v>7.96</v>
      </c>
      <c r="G221" s="13">
        <v>22.92</v>
      </c>
      <c r="H221" s="28" t="s">
        <v>112</v>
      </c>
      <c r="I221" s="13">
        <v>0.17</v>
      </c>
      <c r="J221" s="13">
        <v>39.299999999999997</v>
      </c>
      <c r="K221" s="13">
        <v>310</v>
      </c>
    </row>
    <row r="222" spans="1:14" x14ac:dyDescent="0.3">
      <c r="A222" s="48">
        <v>37123</v>
      </c>
      <c r="B222" s="13">
        <v>95722</v>
      </c>
      <c r="C222" s="13">
        <v>779.9</v>
      </c>
      <c r="D222" s="13">
        <v>0.49910000000000004</v>
      </c>
      <c r="E222" s="13">
        <v>8.99</v>
      </c>
      <c r="F222" s="13">
        <v>7.89</v>
      </c>
      <c r="G222" s="13">
        <v>20.59</v>
      </c>
      <c r="H222" s="28" t="s">
        <v>112</v>
      </c>
      <c r="I222" s="13">
        <v>0.2</v>
      </c>
      <c r="J222" s="13">
        <v>72.900000000000006</v>
      </c>
      <c r="K222" s="46">
        <v>630</v>
      </c>
    </row>
    <row r="223" spans="1:14" x14ac:dyDescent="0.3">
      <c r="A223" s="48">
        <v>37130</v>
      </c>
      <c r="B223" s="13">
        <v>102857</v>
      </c>
      <c r="C223" s="13">
        <v>645.70000000000005</v>
      </c>
      <c r="D223" s="13">
        <v>0.41320000000000001</v>
      </c>
      <c r="E223" s="13">
        <v>10.18</v>
      </c>
      <c r="F223" s="13">
        <v>8.0299999999999994</v>
      </c>
      <c r="G223" s="13">
        <v>22.74</v>
      </c>
      <c r="H223" s="28" t="s">
        <v>112</v>
      </c>
      <c r="I223" s="13">
        <v>0.25</v>
      </c>
      <c r="J223" s="13">
        <v>73.3</v>
      </c>
      <c r="K223" s="13">
        <v>740</v>
      </c>
      <c r="L223" s="31">
        <f>AVERAGE(K219:K223)</f>
        <v>588</v>
      </c>
      <c r="M223" s="38">
        <f>GEOMEAN(K219:K223)</f>
        <v>561.09164944111933</v>
      </c>
      <c r="N223" s="45" t="s">
        <v>307</v>
      </c>
    </row>
    <row r="224" spans="1:14" x14ac:dyDescent="0.3">
      <c r="A224" s="48">
        <v>37138</v>
      </c>
      <c r="B224" s="13">
        <v>100008</v>
      </c>
      <c r="C224" s="13">
        <v>846.1</v>
      </c>
      <c r="D224" s="13">
        <v>0.54149999999999998</v>
      </c>
      <c r="E224" s="13">
        <v>9.67</v>
      </c>
      <c r="F224" s="13">
        <v>8.0299999999999994</v>
      </c>
      <c r="G224" s="13">
        <v>23.03</v>
      </c>
      <c r="H224" s="28" t="s">
        <v>112</v>
      </c>
      <c r="I224" s="13">
        <v>0.18</v>
      </c>
      <c r="J224" s="13">
        <v>80.8</v>
      </c>
      <c r="K224" s="13">
        <v>2430</v>
      </c>
    </row>
    <row r="225" spans="1:14" x14ac:dyDescent="0.3">
      <c r="A225" s="48">
        <v>37144</v>
      </c>
      <c r="B225" s="13">
        <v>120411</v>
      </c>
      <c r="C225" s="13">
        <v>421</v>
      </c>
      <c r="D225" s="13">
        <v>0.27</v>
      </c>
      <c r="E225" s="13">
        <v>8.3000000000000007</v>
      </c>
      <c r="F225" s="13">
        <v>7.86</v>
      </c>
      <c r="G225" s="13">
        <v>20.63</v>
      </c>
      <c r="H225" s="28" t="s">
        <v>112</v>
      </c>
      <c r="I225" s="13">
        <v>0.7</v>
      </c>
      <c r="J225" s="13">
        <v>35</v>
      </c>
      <c r="K225" s="13">
        <v>4040</v>
      </c>
    </row>
    <row r="226" spans="1:14" x14ac:dyDescent="0.3">
      <c r="A226" s="48">
        <v>37146</v>
      </c>
      <c r="B226" s="13">
        <v>102847</v>
      </c>
      <c r="C226" s="13">
        <v>779.3</v>
      </c>
      <c r="D226" s="13">
        <v>0.49880000000000002</v>
      </c>
      <c r="E226" s="13">
        <v>7.85</v>
      </c>
      <c r="F226" s="13">
        <v>7.89</v>
      </c>
      <c r="G226" s="13">
        <v>19.87</v>
      </c>
      <c r="H226" s="28" t="s">
        <v>112</v>
      </c>
      <c r="I226" s="13">
        <v>0.01</v>
      </c>
      <c r="J226" s="13">
        <v>36.6</v>
      </c>
      <c r="K226" s="13">
        <v>520</v>
      </c>
    </row>
    <row r="227" spans="1:14" x14ac:dyDescent="0.3">
      <c r="A227" s="48">
        <v>37151</v>
      </c>
      <c r="B227" s="13">
        <v>105617</v>
      </c>
      <c r="C227" s="13">
        <v>934.7</v>
      </c>
      <c r="D227" s="13">
        <v>0.59819999999999995</v>
      </c>
      <c r="E227" s="13">
        <v>10.84</v>
      </c>
      <c r="F227" s="13">
        <v>8.14</v>
      </c>
      <c r="G227" s="13">
        <v>19.239999999999998</v>
      </c>
      <c r="H227" s="28" t="s">
        <v>112</v>
      </c>
      <c r="I227" s="13">
        <v>0.2</v>
      </c>
      <c r="J227" s="13">
        <v>50.2</v>
      </c>
      <c r="K227" s="13">
        <v>200</v>
      </c>
    </row>
    <row r="228" spans="1:14" x14ac:dyDescent="0.3">
      <c r="A228" s="48">
        <v>37158</v>
      </c>
      <c r="B228" s="13">
        <v>100750</v>
      </c>
      <c r="C228" s="13">
        <v>355.7</v>
      </c>
      <c r="D228" s="13">
        <v>0.22769999999999999</v>
      </c>
      <c r="E228" s="13">
        <v>8.2899999999999991</v>
      </c>
      <c r="F228" s="13">
        <v>7.74</v>
      </c>
      <c r="G228" s="13">
        <v>17.47</v>
      </c>
      <c r="H228" s="28" t="s">
        <v>112</v>
      </c>
      <c r="I228" s="13">
        <v>0.25</v>
      </c>
      <c r="J228" s="13">
        <v>62.2</v>
      </c>
      <c r="K228" s="13">
        <v>10220</v>
      </c>
      <c r="L228" s="13">
        <f>AVERAGE(K224:K228)</f>
        <v>3482</v>
      </c>
      <c r="M228" s="38">
        <f>GEOMEAN(K224:K228)</f>
        <v>1598.4327706366819</v>
      </c>
      <c r="N228" s="45" t="s">
        <v>308</v>
      </c>
    </row>
    <row r="229" spans="1:14" x14ac:dyDescent="0.3">
      <c r="A229" s="48">
        <v>37165</v>
      </c>
      <c r="B229" s="13">
        <v>102712</v>
      </c>
      <c r="C229" s="13">
        <v>1020</v>
      </c>
      <c r="D229" s="13">
        <v>0.65280000000000005</v>
      </c>
      <c r="E229" s="13">
        <v>15</v>
      </c>
      <c r="F229" s="13">
        <v>8.07</v>
      </c>
      <c r="G229" s="13">
        <v>15.73</v>
      </c>
      <c r="H229" s="28" t="s">
        <v>112</v>
      </c>
      <c r="I229" s="13">
        <v>0.86</v>
      </c>
      <c r="J229" s="13">
        <v>47.1</v>
      </c>
      <c r="K229" s="13">
        <v>100</v>
      </c>
    </row>
    <row r="230" spans="1:14" x14ac:dyDescent="0.3">
      <c r="A230" s="48">
        <v>37172</v>
      </c>
      <c r="B230" s="13">
        <v>102937</v>
      </c>
      <c r="C230" s="13">
        <v>785.9</v>
      </c>
      <c r="D230" s="13">
        <v>0.503</v>
      </c>
      <c r="E230" s="13">
        <v>10.54</v>
      </c>
      <c r="F230" s="13">
        <v>7.83</v>
      </c>
      <c r="G230" s="13">
        <v>11.26</v>
      </c>
      <c r="H230" s="28" t="s">
        <v>112</v>
      </c>
      <c r="I230" s="13">
        <v>1.39</v>
      </c>
      <c r="J230" s="13">
        <v>48.9</v>
      </c>
      <c r="K230" s="13">
        <v>1600</v>
      </c>
    </row>
    <row r="231" spans="1:14" x14ac:dyDescent="0.3">
      <c r="A231" s="48">
        <v>37179</v>
      </c>
      <c r="B231" s="13">
        <v>103751</v>
      </c>
      <c r="C231" s="13">
        <v>234.2</v>
      </c>
      <c r="D231" s="13">
        <v>0.14779999999999999</v>
      </c>
      <c r="E231" s="13">
        <v>13.03</v>
      </c>
      <c r="F231" s="13">
        <v>8.02</v>
      </c>
      <c r="G231" s="13">
        <v>13.39</v>
      </c>
      <c r="H231" s="28" t="s">
        <v>112</v>
      </c>
      <c r="I231" s="13">
        <v>0.04</v>
      </c>
      <c r="J231" s="13">
        <v>68</v>
      </c>
      <c r="K231" s="13">
        <v>1850</v>
      </c>
    </row>
    <row r="232" spans="1:14" x14ac:dyDescent="0.3">
      <c r="A232" s="48">
        <v>37186</v>
      </c>
      <c r="B232" s="13">
        <v>120352</v>
      </c>
      <c r="C232" s="13">
        <v>1119</v>
      </c>
      <c r="D232" s="13">
        <v>0.71599999999999997</v>
      </c>
      <c r="E232" s="13">
        <v>10.76</v>
      </c>
      <c r="F232" s="13">
        <v>8.02</v>
      </c>
      <c r="G232" s="13">
        <v>17.12</v>
      </c>
      <c r="H232" s="28" t="s">
        <v>112</v>
      </c>
      <c r="I232" s="13">
        <v>0.3</v>
      </c>
      <c r="J232" s="13">
        <v>33.700000000000003</v>
      </c>
      <c r="K232" s="13">
        <v>310</v>
      </c>
    </row>
    <row r="233" spans="1:14" x14ac:dyDescent="0.3">
      <c r="A233" s="48">
        <v>37193</v>
      </c>
      <c r="B233" s="13">
        <v>103337</v>
      </c>
      <c r="C233" s="13">
        <v>1178</v>
      </c>
      <c r="D233" s="13">
        <v>0.75350000000000006</v>
      </c>
      <c r="E233" s="13">
        <v>11.3</v>
      </c>
      <c r="F233" s="13">
        <v>8.1199999999999992</v>
      </c>
      <c r="G233" s="13">
        <v>7.9</v>
      </c>
      <c r="H233" s="28" t="s">
        <v>112</v>
      </c>
      <c r="I233" s="13">
        <v>0.24</v>
      </c>
      <c r="J233" s="13">
        <v>77.099999999999994</v>
      </c>
      <c r="K233" s="13">
        <v>980</v>
      </c>
      <c r="L233" s="13">
        <f>AVERAGE(K229:K233)</f>
        <v>968</v>
      </c>
      <c r="M233" s="38">
        <f>GEOMEAN(K229:K233)</f>
        <v>617.69757465795362</v>
      </c>
      <c r="N233" s="45" t="s">
        <v>309</v>
      </c>
    </row>
    <row r="234" spans="1:14" x14ac:dyDescent="0.3">
      <c r="A234" s="48">
        <v>37200</v>
      </c>
      <c r="B234" s="13">
        <v>120627</v>
      </c>
      <c r="C234" s="13">
        <v>1068</v>
      </c>
      <c r="D234" s="13">
        <v>0.68330000000000002</v>
      </c>
      <c r="E234" s="13">
        <v>11.92</v>
      </c>
      <c r="F234" s="13">
        <v>7.85</v>
      </c>
      <c r="G234" s="13">
        <v>10.56</v>
      </c>
      <c r="H234" s="28" t="s">
        <v>112</v>
      </c>
      <c r="I234" s="13">
        <v>0.13</v>
      </c>
      <c r="J234" s="13">
        <v>69.5</v>
      </c>
      <c r="K234" s="13">
        <v>1300</v>
      </c>
    </row>
    <row r="235" spans="1:14" x14ac:dyDescent="0.3">
      <c r="A235" s="48">
        <v>37207</v>
      </c>
      <c r="B235" s="13">
        <v>101234</v>
      </c>
      <c r="C235" s="13">
        <v>1256</v>
      </c>
      <c r="D235" s="13">
        <v>0.8035000000000001</v>
      </c>
      <c r="E235" s="13">
        <v>12.12</v>
      </c>
      <c r="F235" s="13">
        <v>8.02</v>
      </c>
      <c r="G235" s="13">
        <v>6.21</v>
      </c>
      <c r="H235" s="28" t="s">
        <v>112</v>
      </c>
      <c r="I235" s="13">
        <v>1.26</v>
      </c>
      <c r="J235" s="13">
        <v>71.2</v>
      </c>
      <c r="K235" s="13">
        <v>300</v>
      </c>
    </row>
    <row r="236" spans="1:14" x14ac:dyDescent="0.3">
      <c r="A236" s="48">
        <v>37209</v>
      </c>
      <c r="B236" s="13">
        <v>100130</v>
      </c>
      <c r="C236" s="13">
        <v>1067</v>
      </c>
      <c r="D236" s="13">
        <v>0.68309999999999993</v>
      </c>
      <c r="E236" s="13">
        <v>11.94</v>
      </c>
      <c r="F236" s="13">
        <v>7.85</v>
      </c>
      <c r="G236" s="13">
        <v>8.0299999999999994</v>
      </c>
      <c r="H236" s="28" t="s">
        <v>112</v>
      </c>
      <c r="I236" s="13">
        <v>0.91</v>
      </c>
      <c r="J236" s="13">
        <v>73.7</v>
      </c>
      <c r="K236" s="13">
        <v>100</v>
      </c>
    </row>
    <row r="237" spans="1:14" x14ac:dyDescent="0.3">
      <c r="A237" s="48">
        <v>37214</v>
      </c>
      <c r="C237" s="13">
        <v>0</v>
      </c>
      <c r="D237" s="13">
        <v>0</v>
      </c>
      <c r="G237" s="13" t="s">
        <v>710</v>
      </c>
    </row>
    <row r="238" spans="1:14" x14ac:dyDescent="0.3">
      <c r="A238" s="48">
        <v>37222</v>
      </c>
      <c r="B238" s="13">
        <v>102608</v>
      </c>
      <c r="C238" s="13">
        <v>493</v>
      </c>
      <c r="D238" s="13">
        <v>0.3155</v>
      </c>
      <c r="E238" s="13">
        <v>9.7799999999999994</v>
      </c>
      <c r="F238" s="13">
        <v>7.86</v>
      </c>
      <c r="G238" s="13">
        <v>11.32</v>
      </c>
      <c r="H238" s="28" t="s">
        <v>112</v>
      </c>
      <c r="I238" s="13">
        <v>0.42</v>
      </c>
      <c r="J238" s="13">
        <v>60.6</v>
      </c>
      <c r="K238" s="13">
        <v>6500</v>
      </c>
      <c r="L238" s="13">
        <f>AVERAGE(K234:K238)</f>
        <v>2050</v>
      </c>
      <c r="M238" s="38">
        <f>GEOMEAN(K234:K238)</f>
        <v>709.56876693310289</v>
      </c>
      <c r="N238" s="45" t="s">
        <v>310</v>
      </c>
    </row>
    <row r="239" spans="1:14" x14ac:dyDescent="0.3">
      <c r="A239" s="48">
        <v>37228</v>
      </c>
      <c r="B239" s="13">
        <v>112727</v>
      </c>
      <c r="C239" s="13">
        <v>815</v>
      </c>
      <c r="D239" s="13">
        <v>0.52100000000000002</v>
      </c>
      <c r="E239" s="13">
        <v>8.59</v>
      </c>
      <c r="F239" s="13">
        <v>7.05</v>
      </c>
      <c r="G239" s="13">
        <v>11.25</v>
      </c>
      <c r="H239" s="28" t="s">
        <v>112</v>
      </c>
      <c r="I239" s="13">
        <v>0.7</v>
      </c>
      <c r="J239" s="13">
        <v>10.6</v>
      </c>
      <c r="K239" s="13">
        <v>300</v>
      </c>
    </row>
    <row r="240" spans="1:14" x14ac:dyDescent="0.3">
      <c r="A240" s="48">
        <v>37229</v>
      </c>
      <c r="B240" s="13">
        <v>94656</v>
      </c>
      <c r="C240" s="13">
        <v>1081</v>
      </c>
      <c r="D240" s="13">
        <v>0.69159999999999999</v>
      </c>
      <c r="E240" s="13">
        <v>12.85</v>
      </c>
      <c r="F240" s="13">
        <v>7.93</v>
      </c>
      <c r="G240" s="13">
        <v>10.36</v>
      </c>
      <c r="H240" s="28" t="s">
        <v>112</v>
      </c>
      <c r="I240" s="13">
        <v>0.18</v>
      </c>
      <c r="J240" s="13">
        <v>79.099999999999994</v>
      </c>
      <c r="K240" s="13">
        <v>1550</v>
      </c>
    </row>
    <row r="241" spans="1:14" x14ac:dyDescent="0.3">
      <c r="A241" s="48">
        <v>37235</v>
      </c>
      <c r="B241" s="13">
        <v>122121</v>
      </c>
      <c r="C241" s="13">
        <v>1145</v>
      </c>
      <c r="D241" s="13">
        <v>0.7330000000000001</v>
      </c>
      <c r="E241" s="13">
        <v>13.85</v>
      </c>
      <c r="F241" s="28" t="s">
        <v>267</v>
      </c>
      <c r="G241" s="13">
        <v>5.27</v>
      </c>
      <c r="H241" s="28" t="s">
        <v>112</v>
      </c>
      <c r="I241" s="13">
        <v>0.82</v>
      </c>
      <c r="J241" s="13">
        <v>32.700000000000003</v>
      </c>
      <c r="K241" s="13">
        <v>200</v>
      </c>
    </row>
    <row r="242" spans="1:14" x14ac:dyDescent="0.3">
      <c r="A242" s="48">
        <v>37237</v>
      </c>
      <c r="B242" s="13">
        <v>104922</v>
      </c>
      <c r="C242" s="13">
        <v>1242</v>
      </c>
      <c r="D242" s="13">
        <v>0.79479999999999995</v>
      </c>
      <c r="E242" s="13">
        <v>12.39</v>
      </c>
      <c r="F242" s="28" t="s">
        <v>267</v>
      </c>
      <c r="G242" s="13">
        <v>6.5</v>
      </c>
      <c r="H242" s="28" t="s">
        <v>112</v>
      </c>
      <c r="I242" s="13">
        <v>0.46</v>
      </c>
      <c r="J242" s="13">
        <v>40.5</v>
      </c>
      <c r="K242" s="13">
        <v>100</v>
      </c>
    </row>
    <row r="243" spans="1:14" x14ac:dyDescent="0.3">
      <c r="A243" s="48">
        <v>37243</v>
      </c>
      <c r="B243" s="13">
        <v>113425</v>
      </c>
      <c r="C243" s="13">
        <v>701.8</v>
      </c>
      <c r="D243" s="13">
        <v>0.4491</v>
      </c>
      <c r="E243" s="13">
        <v>11.75</v>
      </c>
      <c r="F243" s="28" t="s">
        <v>267</v>
      </c>
      <c r="G243" s="13">
        <v>7.53</v>
      </c>
      <c r="H243" s="28" t="s">
        <v>112</v>
      </c>
      <c r="I243" s="13">
        <v>0.73</v>
      </c>
      <c r="J243" s="13">
        <v>60.5</v>
      </c>
      <c r="K243" s="13">
        <v>2430</v>
      </c>
      <c r="L243" s="13">
        <f>AVERAGE(K239:K243)</f>
        <v>916</v>
      </c>
      <c r="M243" s="38">
        <f>GEOMEAN(K239:K243)</f>
        <v>468.61678958945549</v>
      </c>
      <c r="N243" s="45" t="s">
        <v>311</v>
      </c>
    </row>
    <row r="244" spans="1:14" x14ac:dyDescent="0.3">
      <c r="A244" s="48">
        <v>37263</v>
      </c>
      <c r="B244" s="13">
        <v>104616</v>
      </c>
      <c r="C244" s="13">
        <v>1394</v>
      </c>
      <c r="D244" s="13">
        <v>0.89200000000000002</v>
      </c>
      <c r="E244" s="13">
        <v>13.34</v>
      </c>
      <c r="F244" s="28" t="s">
        <v>267</v>
      </c>
      <c r="G244" s="13">
        <v>-0.15</v>
      </c>
      <c r="H244" s="28" t="s">
        <v>112</v>
      </c>
      <c r="I244" s="13">
        <v>1.01</v>
      </c>
      <c r="J244" s="13">
        <v>43.2</v>
      </c>
      <c r="K244" s="13">
        <v>310</v>
      </c>
    </row>
    <row r="245" spans="1:14" x14ac:dyDescent="0.3">
      <c r="A245" s="48">
        <v>37265</v>
      </c>
      <c r="B245" s="13">
        <v>102356</v>
      </c>
      <c r="C245" s="13">
        <v>1104</v>
      </c>
      <c r="D245" s="13">
        <v>0.70660000000000001</v>
      </c>
      <c r="E245" s="13">
        <v>12.67</v>
      </c>
      <c r="F245" s="28" t="s">
        <v>267</v>
      </c>
      <c r="G245" s="13">
        <v>0.23</v>
      </c>
      <c r="H245" s="28" t="s">
        <v>112</v>
      </c>
      <c r="I245" s="13">
        <v>1.0900000000000001</v>
      </c>
      <c r="J245" s="13">
        <v>69.2</v>
      </c>
      <c r="K245" s="13">
        <v>100</v>
      </c>
    </row>
    <row r="246" spans="1:14" x14ac:dyDescent="0.3">
      <c r="A246" s="48">
        <v>37271</v>
      </c>
      <c r="B246" s="13">
        <v>104553</v>
      </c>
      <c r="C246" s="28" t="e">
        <v>#VALUE!</v>
      </c>
      <c r="D246" s="28" t="e">
        <v>#VALUE!</v>
      </c>
      <c r="E246" s="28" t="s">
        <v>267</v>
      </c>
      <c r="F246" s="28" t="s">
        <v>267</v>
      </c>
      <c r="G246" s="28" t="s">
        <v>267</v>
      </c>
      <c r="H246" s="28" t="s">
        <v>112</v>
      </c>
      <c r="I246" s="28" t="s">
        <v>267</v>
      </c>
      <c r="J246" s="13">
        <v>57.7</v>
      </c>
      <c r="K246" s="13">
        <v>1060</v>
      </c>
    </row>
    <row r="247" spans="1:14" x14ac:dyDescent="0.3">
      <c r="A247" s="48">
        <v>37284</v>
      </c>
      <c r="B247" s="13">
        <v>113054</v>
      </c>
      <c r="C247" s="13">
        <v>1260</v>
      </c>
      <c r="D247" s="13">
        <v>0.80600000000000005</v>
      </c>
      <c r="E247" s="13">
        <v>13.45</v>
      </c>
      <c r="F247" s="13">
        <v>7.96</v>
      </c>
      <c r="G247" s="13">
        <v>5.14</v>
      </c>
      <c r="H247" s="28" t="s">
        <v>112</v>
      </c>
      <c r="I247" s="13">
        <v>0.2</v>
      </c>
      <c r="J247" s="13">
        <v>27.8</v>
      </c>
      <c r="K247" s="13">
        <v>200</v>
      </c>
    </row>
    <row r="248" spans="1:14" x14ac:dyDescent="0.3">
      <c r="A248" s="48">
        <v>37286</v>
      </c>
      <c r="B248" s="28"/>
      <c r="C248" s="28" t="e">
        <v>#VALUE!</v>
      </c>
      <c r="D248" s="28" t="e">
        <v>#VALUE!</v>
      </c>
      <c r="E248" s="28" t="s">
        <v>267</v>
      </c>
      <c r="F248" s="28" t="s">
        <v>267</v>
      </c>
      <c r="G248" s="28" t="s">
        <v>267</v>
      </c>
      <c r="H248" s="28" t="s">
        <v>112</v>
      </c>
      <c r="I248" s="28" t="s">
        <v>267</v>
      </c>
      <c r="J248" s="28" t="s">
        <v>267</v>
      </c>
      <c r="K248" s="13">
        <v>2820</v>
      </c>
      <c r="L248" s="13">
        <f>AVERAGE(K244:K248)</f>
        <v>898</v>
      </c>
      <c r="M248" s="38">
        <f>GEOMEAN(K244:K248)</f>
        <v>450.39061528648432</v>
      </c>
      <c r="N248" s="45" t="s">
        <v>312</v>
      </c>
    </row>
    <row r="249" spans="1:14" x14ac:dyDescent="0.3">
      <c r="A249" s="48">
        <v>37291</v>
      </c>
      <c r="B249" s="28">
        <v>1037</v>
      </c>
      <c r="C249" s="28" t="e">
        <v>#VALUE!</v>
      </c>
      <c r="D249" s="28" t="e">
        <v>#VALUE!</v>
      </c>
      <c r="E249" s="28" t="s">
        <v>267</v>
      </c>
      <c r="F249" s="28" t="s">
        <v>267</v>
      </c>
      <c r="G249" s="28" t="s">
        <v>267</v>
      </c>
      <c r="H249" s="28" t="s">
        <v>112</v>
      </c>
      <c r="I249" s="28" t="s">
        <v>267</v>
      </c>
      <c r="J249" s="28" t="s">
        <v>267</v>
      </c>
      <c r="K249" s="13">
        <v>840</v>
      </c>
    </row>
    <row r="250" spans="1:14" x14ac:dyDescent="0.3">
      <c r="A250" s="48">
        <v>37293</v>
      </c>
      <c r="B250" s="28"/>
      <c r="C250" s="28" t="e">
        <v>#VALUE!</v>
      </c>
      <c r="D250" s="28" t="e">
        <v>#VALUE!</v>
      </c>
      <c r="E250" s="28" t="s">
        <v>267</v>
      </c>
      <c r="F250" s="28" t="s">
        <v>267</v>
      </c>
      <c r="G250" s="28" t="s">
        <v>267</v>
      </c>
      <c r="H250" s="28" t="s">
        <v>112</v>
      </c>
      <c r="I250" s="28" t="s">
        <v>267</v>
      </c>
      <c r="J250" s="28" t="s">
        <v>267</v>
      </c>
      <c r="K250" s="13">
        <v>100</v>
      </c>
    </row>
    <row r="251" spans="1:14" x14ac:dyDescent="0.3">
      <c r="A251" s="48">
        <v>37299</v>
      </c>
      <c r="B251" s="28">
        <v>113800</v>
      </c>
      <c r="C251" s="28" t="e">
        <v>#VALUE!</v>
      </c>
      <c r="D251" s="28" t="e">
        <v>#VALUE!</v>
      </c>
      <c r="E251" s="28" t="s">
        <v>267</v>
      </c>
      <c r="F251" s="28" t="s">
        <v>267</v>
      </c>
      <c r="G251" s="28" t="s">
        <v>267</v>
      </c>
      <c r="H251" s="28" t="s">
        <v>112</v>
      </c>
      <c r="I251" s="28" t="s">
        <v>267</v>
      </c>
      <c r="J251" s="28" t="s">
        <v>267</v>
      </c>
      <c r="K251" s="13">
        <v>100</v>
      </c>
    </row>
    <row r="252" spans="1:14" x14ac:dyDescent="0.3">
      <c r="A252" s="48">
        <v>37306</v>
      </c>
      <c r="B252" s="28">
        <v>100300</v>
      </c>
      <c r="C252" s="28" t="e">
        <v>#VALUE!</v>
      </c>
      <c r="D252" s="28" t="e">
        <v>#VALUE!</v>
      </c>
      <c r="E252" s="28" t="s">
        <v>267</v>
      </c>
      <c r="F252" s="28" t="s">
        <v>267</v>
      </c>
      <c r="G252" s="28" t="s">
        <v>267</v>
      </c>
      <c r="H252" s="28" t="s">
        <v>112</v>
      </c>
      <c r="I252" s="28" t="s">
        <v>267</v>
      </c>
      <c r="J252" s="28" t="s">
        <v>267</v>
      </c>
      <c r="K252" s="13">
        <v>100</v>
      </c>
    </row>
    <row r="253" spans="1:14" x14ac:dyDescent="0.3">
      <c r="A253" s="48">
        <v>37312</v>
      </c>
      <c r="B253" s="13">
        <v>114608</v>
      </c>
      <c r="C253" s="13">
        <v>1282</v>
      </c>
      <c r="D253" s="13">
        <v>0.82030000000000003</v>
      </c>
      <c r="E253" s="13">
        <v>12.93</v>
      </c>
      <c r="F253" s="13">
        <v>7.94</v>
      </c>
      <c r="G253" s="13">
        <v>8.14</v>
      </c>
      <c r="H253" s="28" t="s">
        <v>112</v>
      </c>
      <c r="I253" s="13">
        <v>0.15</v>
      </c>
      <c r="J253" s="13">
        <v>74.8</v>
      </c>
      <c r="K253" s="13">
        <v>100</v>
      </c>
      <c r="L253" s="13">
        <f>AVERAGE(K249:K253)</f>
        <v>248</v>
      </c>
      <c r="M253" s="38">
        <f>GEOMEAN(K249:K253)</f>
        <v>153.05793764919488</v>
      </c>
      <c r="N253" s="45" t="s">
        <v>313</v>
      </c>
    </row>
    <row r="254" spans="1:14" x14ac:dyDescent="0.3">
      <c r="A254" s="48">
        <v>37319</v>
      </c>
      <c r="B254" s="13">
        <v>125459</v>
      </c>
      <c r="C254" s="13">
        <v>1055</v>
      </c>
      <c r="D254" s="13">
        <v>0.67489999999999994</v>
      </c>
      <c r="E254" s="13">
        <v>13.07</v>
      </c>
      <c r="F254" s="13">
        <v>7.92</v>
      </c>
      <c r="G254" s="13">
        <v>0.22</v>
      </c>
      <c r="H254" s="28" t="s">
        <v>112</v>
      </c>
      <c r="I254" s="13">
        <v>0.93</v>
      </c>
      <c r="J254" s="13">
        <v>65.5</v>
      </c>
      <c r="K254" s="13">
        <v>310</v>
      </c>
    </row>
    <row r="255" spans="1:14" x14ac:dyDescent="0.3">
      <c r="A255" s="48">
        <v>37321</v>
      </c>
      <c r="B255" s="13">
        <v>103702</v>
      </c>
      <c r="C255" s="13">
        <v>1318</v>
      </c>
      <c r="D255" s="13">
        <v>0.84320000000000006</v>
      </c>
      <c r="E255" s="13">
        <v>11.85</v>
      </c>
      <c r="F255" s="13">
        <v>7.75</v>
      </c>
      <c r="G255" s="13">
        <v>4.49</v>
      </c>
      <c r="H255" s="28" t="s">
        <v>112</v>
      </c>
      <c r="I255" s="13">
        <v>0.62</v>
      </c>
      <c r="J255" s="13">
        <v>84.7</v>
      </c>
      <c r="K255" s="13">
        <v>100</v>
      </c>
    </row>
    <row r="256" spans="1:14" x14ac:dyDescent="0.3">
      <c r="A256" s="48">
        <v>37327</v>
      </c>
      <c r="B256" s="13">
        <v>105616</v>
      </c>
      <c r="C256" s="13">
        <v>1409</v>
      </c>
      <c r="D256" s="13">
        <v>0.90169999999999995</v>
      </c>
      <c r="E256" s="13">
        <v>10.75</v>
      </c>
      <c r="F256" s="13">
        <v>8.07</v>
      </c>
      <c r="G256" s="13">
        <v>6.83</v>
      </c>
      <c r="H256" s="28" t="s">
        <v>112</v>
      </c>
      <c r="I256" s="13">
        <v>0.78</v>
      </c>
      <c r="J256" s="13">
        <v>60.5</v>
      </c>
      <c r="K256" s="13">
        <v>100</v>
      </c>
    </row>
    <row r="257" spans="1:14" x14ac:dyDescent="0.3">
      <c r="A257" s="48">
        <v>37333</v>
      </c>
      <c r="B257" s="13">
        <v>120213</v>
      </c>
      <c r="C257" s="13">
        <v>1294</v>
      </c>
      <c r="D257" s="13">
        <v>0.82830000000000004</v>
      </c>
      <c r="E257" s="13">
        <v>12.09</v>
      </c>
      <c r="F257" s="13">
        <v>8.15</v>
      </c>
      <c r="G257" s="13">
        <v>8.93</v>
      </c>
      <c r="H257" s="28" t="s">
        <v>112</v>
      </c>
      <c r="I257" s="13">
        <v>0.72</v>
      </c>
      <c r="J257" s="13">
        <v>72.099999999999994</v>
      </c>
      <c r="K257" s="13">
        <v>100</v>
      </c>
    </row>
    <row r="258" spans="1:14" x14ac:dyDescent="0.3">
      <c r="A258" s="48">
        <v>37342</v>
      </c>
      <c r="B258" s="13">
        <v>113312</v>
      </c>
      <c r="C258" s="13">
        <v>2146</v>
      </c>
      <c r="D258" s="13">
        <v>1.373</v>
      </c>
      <c r="E258" s="13">
        <v>13.28</v>
      </c>
      <c r="F258" s="13">
        <v>6.54</v>
      </c>
      <c r="G258" s="13">
        <v>4.67</v>
      </c>
      <c r="H258" s="28" t="s">
        <v>112</v>
      </c>
      <c r="I258" s="13">
        <v>0.75</v>
      </c>
      <c r="J258" s="13">
        <v>19.899999999999999</v>
      </c>
      <c r="K258" s="13">
        <v>410</v>
      </c>
      <c r="L258" s="13">
        <f>AVERAGE(K254:K258)</f>
        <v>204</v>
      </c>
      <c r="M258" s="38">
        <f>GEOMEAN(K254:K258)</f>
        <v>166.27582453613823</v>
      </c>
      <c r="N258" s="45" t="s">
        <v>314</v>
      </c>
    </row>
    <row r="259" spans="1:14" x14ac:dyDescent="0.3">
      <c r="A259" s="48">
        <v>37347</v>
      </c>
      <c r="B259" s="13">
        <v>124400</v>
      </c>
      <c r="C259" s="28" t="e">
        <v>#VALUE!</v>
      </c>
      <c r="D259" s="28" t="e">
        <v>#VALUE!</v>
      </c>
      <c r="E259" s="28" t="s">
        <v>267</v>
      </c>
      <c r="F259" s="28" t="s">
        <v>267</v>
      </c>
      <c r="G259" s="28" t="s">
        <v>267</v>
      </c>
      <c r="H259" s="28" t="s">
        <v>112</v>
      </c>
      <c r="I259" s="28" t="s">
        <v>267</v>
      </c>
      <c r="J259" s="28" t="s">
        <v>267</v>
      </c>
      <c r="K259" s="13">
        <v>200</v>
      </c>
    </row>
    <row r="260" spans="1:14" x14ac:dyDescent="0.3">
      <c r="A260" s="48">
        <v>37350</v>
      </c>
      <c r="B260" s="13">
        <v>103733</v>
      </c>
      <c r="C260" s="13">
        <v>1241</v>
      </c>
      <c r="D260" s="13">
        <v>0.79400000000000004</v>
      </c>
      <c r="E260" s="13">
        <v>19.14</v>
      </c>
      <c r="F260" s="13">
        <v>7.84</v>
      </c>
      <c r="G260" s="13">
        <v>6.18</v>
      </c>
      <c r="H260" s="28" t="s">
        <v>112</v>
      </c>
      <c r="I260" s="13">
        <v>0.7</v>
      </c>
      <c r="J260" s="13">
        <v>56.8</v>
      </c>
      <c r="K260" s="13">
        <v>216</v>
      </c>
    </row>
    <row r="261" spans="1:14" x14ac:dyDescent="0.3">
      <c r="A261" s="48">
        <v>37361</v>
      </c>
      <c r="B261" s="13">
        <v>104830</v>
      </c>
      <c r="C261" s="13">
        <v>1096</v>
      </c>
      <c r="D261" s="13">
        <v>0.70139999999999991</v>
      </c>
      <c r="E261" s="13">
        <v>9.8800000000000008</v>
      </c>
      <c r="F261" s="13">
        <v>7.99</v>
      </c>
      <c r="G261" s="13">
        <v>18.09</v>
      </c>
      <c r="H261" s="28" t="s">
        <v>112</v>
      </c>
      <c r="I261" s="13">
        <v>0.35</v>
      </c>
      <c r="J261" s="13">
        <v>77.7</v>
      </c>
      <c r="K261" s="13">
        <v>712</v>
      </c>
    </row>
    <row r="262" spans="1:14" x14ac:dyDescent="0.3">
      <c r="A262" s="48">
        <v>37364</v>
      </c>
      <c r="B262" s="13">
        <v>101042</v>
      </c>
      <c r="C262" s="13">
        <v>1360</v>
      </c>
      <c r="D262" s="13">
        <v>0.87060000000000004</v>
      </c>
      <c r="E262" s="13">
        <v>9.36</v>
      </c>
      <c r="F262" s="13">
        <v>7.68</v>
      </c>
      <c r="G262" s="13">
        <v>20.69</v>
      </c>
      <c r="H262" s="28" t="s">
        <v>112</v>
      </c>
      <c r="I262" s="13">
        <v>0.52</v>
      </c>
      <c r="J262" s="13">
        <v>76.099999999999994</v>
      </c>
      <c r="K262" s="13">
        <v>41</v>
      </c>
    </row>
    <row r="263" spans="1:14" x14ac:dyDescent="0.3">
      <c r="A263" s="48">
        <v>37375</v>
      </c>
      <c r="B263" s="13">
        <v>104705</v>
      </c>
      <c r="C263" s="13">
        <v>1090</v>
      </c>
      <c r="D263" s="13">
        <v>0.69790000000000008</v>
      </c>
      <c r="E263" s="13">
        <v>9.83</v>
      </c>
      <c r="F263" s="13">
        <v>7.75</v>
      </c>
      <c r="G263" s="13">
        <v>10.61</v>
      </c>
      <c r="H263" s="28" t="s">
        <v>112</v>
      </c>
      <c r="I263" s="13">
        <v>0.19</v>
      </c>
      <c r="J263" s="13">
        <v>79</v>
      </c>
      <c r="K263" s="13">
        <v>1421</v>
      </c>
      <c r="L263" s="13">
        <f>AVERAGE(K259:K263)</f>
        <v>518</v>
      </c>
      <c r="M263" s="38">
        <f>GEOMEAN(K259:K263)</f>
        <v>282.27234748064791</v>
      </c>
      <c r="N263" s="45" t="s">
        <v>315</v>
      </c>
    </row>
    <row r="264" spans="1:14" x14ac:dyDescent="0.3">
      <c r="A264" s="48"/>
      <c r="B264" s="13" t="s">
        <v>316</v>
      </c>
      <c r="C264" s="13">
        <v>0</v>
      </c>
      <c r="D264" s="13">
        <v>0</v>
      </c>
      <c r="H264" s="28"/>
      <c r="M264" s="38"/>
      <c r="N264" s="45"/>
    </row>
    <row r="265" spans="1:14" x14ac:dyDescent="0.3">
      <c r="A265" s="48">
        <v>37565</v>
      </c>
      <c r="B265" s="13">
        <v>112134</v>
      </c>
      <c r="C265" s="13">
        <v>1001</v>
      </c>
      <c r="D265" s="13">
        <v>0.64080000000000004</v>
      </c>
      <c r="E265" s="13">
        <v>10.43</v>
      </c>
      <c r="F265" s="13">
        <v>7.97</v>
      </c>
      <c r="G265" s="13">
        <v>7.33</v>
      </c>
      <c r="H265" s="28" t="s">
        <v>112</v>
      </c>
      <c r="I265" s="13">
        <v>0.56000000000000005</v>
      </c>
      <c r="J265" s="13">
        <v>74</v>
      </c>
      <c r="K265" s="13">
        <v>1187</v>
      </c>
    </row>
    <row r="266" spans="1:14" x14ac:dyDescent="0.3">
      <c r="A266" s="48">
        <v>37567</v>
      </c>
      <c r="B266" s="13">
        <v>111325</v>
      </c>
      <c r="C266" s="13">
        <v>932.6</v>
      </c>
      <c r="D266" s="13">
        <v>0.5968</v>
      </c>
      <c r="E266" s="13">
        <v>14.8</v>
      </c>
      <c r="F266" s="13">
        <v>8.19</v>
      </c>
      <c r="G266" s="13">
        <v>6.55</v>
      </c>
      <c r="H266" s="28" t="s">
        <v>112</v>
      </c>
      <c r="I266" s="13">
        <v>1.1000000000000001</v>
      </c>
      <c r="J266" s="13">
        <v>69.400000000000006</v>
      </c>
      <c r="K266" s="13">
        <v>441</v>
      </c>
    </row>
    <row r="267" spans="1:14" x14ac:dyDescent="0.3">
      <c r="A267" s="48">
        <v>37571</v>
      </c>
      <c r="B267" s="13">
        <v>114053</v>
      </c>
      <c r="C267" s="13">
        <v>469</v>
      </c>
      <c r="D267" s="13">
        <v>0.3004</v>
      </c>
      <c r="E267" s="13">
        <v>11.1</v>
      </c>
      <c r="F267" s="13">
        <v>8</v>
      </c>
      <c r="G267" s="13">
        <v>10.77</v>
      </c>
      <c r="H267" s="28" t="s">
        <v>112</v>
      </c>
      <c r="I267" s="13">
        <v>0</v>
      </c>
      <c r="J267" s="28" t="s">
        <v>267</v>
      </c>
      <c r="K267" s="13">
        <v>3076</v>
      </c>
    </row>
    <row r="268" spans="1:14" x14ac:dyDescent="0.3">
      <c r="A268" s="48">
        <v>37573</v>
      </c>
      <c r="B268" s="13">
        <v>103941</v>
      </c>
      <c r="C268" s="13">
        <v>798.7</v>
      </c>
      <c r="D268" s="13">
        <v>0.51119999999999999</v>
      </c>
      <c r="E268" s="13">
        <v>11.24</v>
      </c>
      <c r="F268" s="13">
        <v>8.02</v>
      </c>
      <c r="G268" s="13">
        <v>6.9</v>
      </c>
      <c r="H268" s="28" t="s">
        <v>112</v>
      </c>
      <c r="I268" s="13">
        <v>0.04</v>
      </c>
      <c r="J268" s="28" t="s">
        <v>267</v>
      </c>
      <c r="K268" s="13">
        <v>1658</v>
      </c>
    </row>
    <row r="269" spans="1:14" x14ac:dyDescent="0.3">
      <c r="A269" s="48">
        <v>37579</v>
      </c>
      <c r="B269" s="13">
        <v>111137</v>
      </c>
      <c r="C269" s="13">
        <v>954</v>
      </c>
      <c r="D269" s="13">
        <v>0.61070000000000002</v>
      </c>
      <c r="E269" s="13">
        <v>12.08</v>
      </c>
      <c r="F269" s="13">
        <v>7.99</v>
      </c>
      <c r="G269" s="13">
        <v>6.69</v>
      </c>
      <c r="H269" s="28" t="s">
        <v>112</v>
      </c>
      <c r="I269" s="13">
        <v>7.0000000000000007E-2</v>
      </c>
      <c r="J269" s="28" t="s">
        <v>267</v>
      </c>
      <c r="K269" s="13">
        <v>86</v>
      </c>
      <c r="L269" s="13">
        <f>AVERAGE(K265:K269)</f>
        <v>1289.5999999999999</v>
      </c>
      <c r="M269" s="38">
        <f>GEOMEAN(K265:K269)</f>
        <v>745.0608154513094</v>
      </c>
      <c r="N269" s="45" t="s">
        <v>317</v>
      </c>
    </row>
    <row r="270" spans="1:14" x14ac:dyDescent="0.3">
      <c r="A270" s="48">
        <v>37593</v>
      </c>
      <c r="B270" s="13">
        <v>104935</v>
      </c>
      <c r="C270" s="13">
        <v>1188</v>
      </c>
      <c r="D270" s="13">
        <v>0.76069999999999993</v>
      </c>
      <c r="E270" s="13">
        <v>13.7</v>
      </c>
      <c r="F270" s="13">
        <v>7.97</v>
      </c>
      <c r="G270" s="13">
        <v>-0.26</v>
      </c>
      <c r="H270" s="28" t="s">
        <v>112</v>
      </c>
      <c r="I270" s="13">
        <v>0.55000000000000004</v>
      </c>
      <c r="J270" s="28" t="s">
        <v>267</v>
      </c>
      <c r="K270" s="13">
        <v>216</v>
      </c>
    </row>
    <row r="271" spans="1:14" x14ac:dyDescent="0.3">
      <c r="A271" s="48">
        <v>37595</v>
      </c>
      <c r="B271" s="13">
        <v>113248</v>
      </c>
      <c r="C271" s="13">
        <v>1004</v>
      </c>
      <c r="D271" s="13">
        <v>0.64269999999999994</v>
      </c>
      <c r="E271" s="13">
        <v>15.31</v>
      </c>
      <c r="F271" s="13">
        <v>7.98</v>
      </c>
      <c r="G271" s="13">
        <v>0.03</v>
      </c>
      <c r="H271" s="28" t="s">
        <v>112</v>
      </c>
      <c r="I271" s="13">
        <v>1.46</v>
      </c>
      <c r="J271" s="13">
        <v>45.9</v>
      </c>
      <c r="K271" s="13">
        <v>173</v>
      </c>
    </row>
    <row r="272" spans="1:14" x14ac:dyDescent="0.3">
      <c r="A272" s="48">
        <v>37600</v>
      </c>
      <c r="B272" s="13">
        <v>102145</v>
      </c>
      <c r="C272" s="13">
        <v>1243</v>
      </c>
      <c r="D272" s="13">
        <v>0.79549999999999998</v>
      </c>
      <c r="E272" s="13">
        <v>15.37</v>
      </c>
      <c r="F272" s="49">
        <v>7.92</v>
      </c>
      <c r="G272" s="13">
        <v>0.13</v>
      </c>
      <c r="H272" s="28" t="s">
        <v>112</v>
      </c>
      <c r="I272" s="13">
        <v>1.48</v>
      </c>
      <c r="J272" s="13">
        <v>69.599999999999994</v>
      </c>
      <c r="K272" s="13">
        <v>723</v>
      </c>
    </row>
    <row r="273" spans="1:31" x14ac:dyDescent="0.3">
      <c r="A273" s="48">
        <v>37601</v>
      </c>
      <c r="B273" s="13">
        <v>142230</v>
      </c>
      <c r="C273" s="13">
        <v>1118</v>
      </c>
      <c r="D273" s="13">
        <v>0.71550000000000002</v>
      </c>
      <c r="E273" s="13">
        <v>17.55</v>
      </c>
      <c r="F273" s="13">
        <v>8.4499999999999993</v>
      </c>
      <c r="G273" s="13">
        <v>0.79</v>
      </c>
      <c r="H273" s="28" t="s">
        <v>112</v>
      </c>
      <c r="I273" s="13">
        <v>0.2</v>
      </c>
      <c r="J273" s="28" t="s">
        <v>267</v>
      </c>
      <c r="K273" s="13">
        <v>2382</v>
      </c>
    </row>
    <row r="274" spans="1:31" x14ac:dyDescent="0.3">
      <c r="A274" s="48">
        <v>37607</v>
      </c>
      <c r="B274" s="13">
        <v>105359</v>
      </c>
      <c r="C274" s="13">
        <v>2164</v>
      </c>
      <c r="D274" s="13">
        <v>1.385</v>
      </c>
      <c r="E274" s="13">
        <v>12.83</v>
      </c>
      <c r="F274" s="13">
        <v>7.79</v>
      </c>
      <c r="G274" s="13">
        <v>2.17</v>
      </c>
      <c r="H274" s="28" t="s">
        <v>112</v>
      </c>
      <c r="I274" s="13">
        <v>0.88</v>
      </c>
      <c r="J274" s="28" t="s">
        <v>267</v>
      </c>
      <c r="K274" s="13">
        <v>354</v>
      </c>
      <c r="L274" s="13">
        <f>AVERAGE(K270:K274)</f>
        <v>769.6</v>
      </c>
      <c r="M274" s="38">
        <f>GEOMEAN(K270:K274)</f>
        <v>469.37141162285383</v>
      </c>
      <c r="N274" s="45" t="s">
        <v>318</v>
      </c>
    </row>
    <row r="275" spans="1:31" x14ac:dyDescent="0.3">
      <c r="A275" s="48">
        <v>37629</v>
      </c>
      <c r="B275" s="13">
        <v>111106</v>
      </c>
      <c r="C275" s="13">
        <v>1763</v>
      </c>
      <c r="D275" s="13">
        <v>1.1279999999999999</v>
      </c>
      <c r="E275" s="13">
        <v>13.29</v>
      </c>
      <c r="F275" s="13">
        <v>8.1</v>
      </c>
      <c r="G275" s="13">
        <v>2.4300000000000002</v>
      </c>
      <c r="H275" s="28" t="s">
        <v>112</v>
      </c>
      <c r="I275" s="13">
        <v>1.61</v>
      </c>
      <c r="J275" s="28" t="s">
        <v>267</v>
      </c>
      <c r="K275" s="13">
        <v>450</v>
      </c>
    </row>
    <row r="276" spans="1:31" x14ac:dyDescent="0.3">
      <c r="A276" s="48">
        <v>37636</v>
      </c>
      <c r="B276" s="13">
        <v>112641</v>
      </c>
      <c r="C276" s="13">
        <v>1394</v>
      </c>
      <c r="D276" s="13">
        <v>0.89190000000000003</v>
      </c>
      <c r="E276" s="13">
        <v>15.09</v>
      </c>
      <c r="F276" s="13">
        <v>7.96</v>
      </c>
      <c r="G276" s="13">
        <v>-0.25</v>
      </c>
      <c r="H276" s="28" t="s">
        <v>112</v>
      </c>
      <c r="I276" s="13">
        <v>0.11</v>
      </c>
      <c r="J276" s="28" t="s">
        <v>267</v>
      </c>
      <c r="K276" s="13">
        <v>410</v>
      </c>
    </row>
    <row r="277" spans="1:31" x14ac:dyDescent="0.3">
      <c r="A277" s="48">
        <v>37642</v>
      </c>
      <c r="B277" s="13">
        <v>104702</v>
      </c>
      <c r="C277" s="13">
        <v>1630</v>
      </c>
      <c r="D277" s="13">
        <v>1.0430000000000001</v>
      </c>
      <c r="E277" s="13">
        <v>13.18</v>
      </c>
      <c r="F277" s="13">
        <v>7.59</v>
      </c>
      <c r="G277" s="13">
        <v>-0.23</v>
      </c>
      <c r="H277" s="28" t="s">
        <v>112</v>
      </c>
      <c r="I277" s="13">
        <v>0.3</v>
      </c>
      <c r="J277" s="28" t="s">
        <v>267</v>
      </c>
      <c r="K277" s="13">
        <v>576</v>
      </c>
    </row>
    <row r="278" spans="1:31" x14ac:dyDescent="0.3">
      <c r="A278" s="48">
        <v>37649</v>
      </c>
      <c r="C278" s="13">
        <v>0</v>
      </c>
      <c r="D278" s="13">
        <v>0</v>
      </c>
      <c r="G278" s="13" t="s">
        <v>286</v>
      </c>
    </row>
    <row r="279" spans="1:31" x14ac:dyDescent="0.3">
      <c r="A279" s="48">
        <v>37651</v>
      </c>
      <c r="B279" s="13">
        <v>120053</v>
      </c>
      <c r="C279" s="13">
        <v>1754</v>
      </c>
      <c r="D279" s="13">
        <v>1.123</v>
      </c>
      <c r="E279" s="13">
        <v>13.54</v>
      </c>
      <c r="F279" s="13">
        <v>6.46</v>
      </c>
      <c r="G279" s="13">
        <v>0.23</v>
      </c>
      <c r="H279" s="28" t="s">
        <v>112</v>
      </c>
      <c r="I279" s="13">
        <v>0.14000000000000001</v>
      </c>
      <c r="J279" s="28" t="s">
        <v>267</v>
      </c>
      <c r="K279" s="13">
        <v>52</v>
      </c>
      <c r="L279" s="13">
        <f>AVERAGE(K275:K279)</f>
        <v>372</v>
      </c>
      <c r="M279" s="38">
        <f>GEOMEAN(K275:K277,K279:K280)</f>
        <v>301.12030546651795</v>
      </c>
      <c r="N279" s="45" t="s">
        <v>319</v>
      </c>
    </row>
    <row r="280" spans="1:31" x14ac:dyDescent="0.3">
      <c r="A280" s="48">
        <v>37657</v>
      </c>
      <c r="B280" s="13">
        <v>123346</v>
      </c>
      <c r="C280" s="13">
        <v>1875</v>
      </c>
      <c r="D280" s="13">
        <v>1.2</v>
      </c>
      <c r="E280" s="13">
        <v>12.9</v>
      </c>
      <c r="F280" s="13">
        <v>7.67</v>
      </c>
      <c r="G280" s="13">
        <v>-0.15</v>
      </c>
      <c r="H280" s="28" t="s">
        <v>112</v>
      </c>
      <c r="I280" s="13">
        <v>1.68</v>
      </c>
      <c r="J280" s="28" t="s">
        <v>267</v>
      </c>
      <c r="K280" s="13">
        <v>448</v>
      </c>
    </row>
    <row r="281" spans="1:31" x14ac:dyDescent="0.3">
      <c r="A281" s="48">
        <v>37664</v>
      </c>
      <c r="B281" s="13">
        <v>111707</v>
      </c>
      <c r="C281" s="13">
        <v>2621</v>
      </c>
      <c r="D281" s="13">
        <v>1.6769999999999998</v>
      </c>
      <c r="E281" s="13">
        <v>14.49</v>
      </c>
      <c r="F281" s="13">
        <v>6.45</v>
      </c>
      <c r="G281" s="13">
        <v>-0.26</v>
      </c>
      <c r="H281" s="28" t="s">
        <v>112</v>
      </c>
      <c r="I281" s="13">
        <v>0.68</v>
      </c>
      <c r="J281" s="28" t="s">
        <v>267</v>
      </c>
      <c r="K281" s="13">
        <v>148</v>
      </c>
    </row>
    <row r="282" spans="1:31" x14ac:dyDescent="0.3">
      <c r="A282" s="48">
        <v>37671</v>
      </c>
      <c r="B282" s="13">
        <v>120807</v>
      </c>
      <c r="C282" s="13">
        <v>5914</v>
      </c>
      <c r="D282" s="13">
        <v>3.7850000000000001</v>
      </c>
      <c r="E282" s="13">
        <v>13.87</v>
      </c>
      <c r="F282" s="13">
        <v>7.92</v>
      </c>
      <c r="G282" s="13">
        <v>-0.35</v>
      </c>
      <c r="H282" s="28" t="s">
        <v>112</v>
      </c>
      <c r="I282" s="13">
        <v>0.88</v>
      </c>
      <c r="J282" s="28" t="s">
        <v>267</v>
      </c>
      <c r="K282" s="13">
        <v>318</v>
      </c>
    </row>
    <row r="283" spans="1:31" x14ac:dyDescent="0.3">
      <c r="A283" s="48">
        <v>37678</v>
      </c>
      <c r="B283" s="13">
        <v>103119</v>
      </c>
      <c r="C283" s="13">
        <v>3208</v>
      </c>
      <c r="D283" s="13">
        <v>2.0529999999999999</v>
      </c>
      <c r="E283" s="13">
        <v>14.8</v>
      </c>
      <c r="F283" s="13">
        <v>7.83</v>
      </c>
      <c r="G283" s="13">
        <v>-0.23</v>
      </c>
      <c r="H283" s="28" t="s">
        <v>112</v>
      </c>
      <c r="I283" s="13">
        <v>1.4</v>
      </c>
      <c r="J283" s="13">
        <v>53.8</v>
      </c>
      <c r="K283" s="13">
        <v>110</v>
      </c>
    </row>
    <row r="284" spans="1:31" x14ac:dyDescent="0.3">
      <c r="A284" s="48">
        <v>37679</v>
      </c>
      <c r="B284" s="13">
        <v>102104</v>
      </c>
      <c r="C284" s="13">
        <v>2973</v>
      </c>
      <c r="D284" s="13">
        <v>1.903</v>
      </c>
      <c r="E284" s="13">
        <v>13.79</v>
      </c>
      <c r="F284" s="13">
        <v>7.61</v>
      </c>
      <c r="G284" s="13">
        <v>-0.31</v>
      </c>
      <c r="H284" s="28" t="s">
        <v>112</v>
      </c>
      <c r="I284" s="13">
        <v>0.64</v>
      </c>
      <c r="J284" s="28" t="s">
        <v>267</v>
      </c>
      <c r="K284" s="13">
        <v>460</v>
      </c>
      <c r="L284" s="13">
        <f>AVERAGE(K280:K284)</f>
        <v>296.8</v>
      </c>
      <c r="M284" s="38">
        <f>GEOMEAN(K280:K284)</f>
        <v>254.46231461238068</v>
      </c>
      <c r="N284" s="45" t="s">
        <v>320</v>
      </c>
    </row>
    <row r="285" spans="1:31" x14ac:dyDescent="0.3">
      <c r="A285" s="48">
        <v>37686</v>
      </c>
      <c r="B285" s="13">
        <v>103030</v>
      </c>
      <c r="C285" s="13">
        <v>2032</v>
      </c>
      <c r="D285" s="13">
        <v>1.3009999999999999</v>
      </c>
      <c r="E285" s="13">
        <v>14.67</v>
      </c>
      <c r="F285" s="13">
        <v>7.5</v>
      </c>
      <c r="G285" s="13">
        <v>0.26</v>
      </c>
      <c r="H285" s="28" t="s">
        <v>112</v>
      </c>
      <c r="I285" s="13">
        <v>0.55000000000000004</v>
      </c>
      <c r="J285" s="28" t="s">
        <v>267</v>
      </c>
      <c r="K285" s="13">
        <v>1236</v>
      </c>
    </row>
    <row r="286" spans="1:31" x14ac:dyDescent="0.3">
      <c r="A286" s="48">
        <v>37691</v>
      </c>
      <c r="B286" s="13">
        <v>112210</v>
      </c>
      <c r="C286" s="13">
        <v>700</v>
      </c>
      <c r="D286" s="13">
        <v>5.0000000000000001E-3</v>
      </c>
      <c r="E286" s="13">
        <v>19.32</v>
      </c>
      <c r="F286" s="13">
        <v>7.8</v>
      </c>
      <c r="G286" s="13">
        <v>1.1499999999999999</v>
      </c>
      <c r="H286" s="28" t="s">
        <v>112</v>
      </c>
      <c r="I286" s="13">
        <v>0.54</v>
      </c>
      <c r="J286" s="13">
        <v>0</v>
      </c>
      <c r="K286" s="13">
        <v>189</v>
      </c>
    </row>
    <row r="287" spans="1:31" x14ac:dyDescent="0.3">
      <c r="A287" s="48">
        <v>37693</v>
      </c>
      <c r="B287" s="13">
        <v>103609</v>
      </c>
      <c r="C287" s="13">
        <v>1061</v>
      </c>
      <c r="D287" s="13">
        <v>0.67930000000000001</v>
      </c>
      <c r="E287" s="13">
        <v>15.55</v>
      </c>
      <c r="F287" s="13">
        <v>7.84</v>
      </c>
      <c r="G287" s="13">
        <v>0.76</v>
      </c>
      <c r="H287" s="28" t="s">
        <v>112</v>
      </c>
      <c r="I287" s="13">
        <v>0.02</v>
      </c>
      <c r="J287" s="13">
        <v>65</v>
      </c>
      <c r="K287" s="13">
        <v>12996</v>
      </c>
    </row>
    <row r="288" spans="1:31" x14ac:dyDescent="0.3">
      <c r="A288" s="48">
        <v>37699</v>
      </c>
      <c r="B288" s="13">
        <v>110156</v>
      </c>
      <c r="C288" s="13">
        <v>1277</v>
      </c>
      <c r="D288" s="13">
        <v>0.81720000000000004</v>
      </c>
      <c r="E288" s="13">
        <v>14.38</v>
      </c>
      <c r="F288" s="13">
        <v>7.87</v>
      </c>
      <c r="G288" s="13">
        <v>11.92</v>
      </c>
      <c r="H288" s="28" t="s">
        <v>112</v>
      </c>
      <c r="I288" s="13">
        <v>0.33</v>
      </c>
      <c r="J288" s="13">
        <v>0</v>
      </c>
      <c r="K288" s="13">
        <v>295</v>
      </c>
      <c r="O288" s="28">
        <v>6.2</v>
      </c>
      <c r="P288" s="28">
        <v>73</v>
      </c>
      <c r="Q288" s="28" t="s">
        <v>321</v>
      </c>
      <c r="R288" s="28">
        <v>18</v>
      </c>
      <c r="S288" s="28" t="s">
        <v>321</v>
      </c>
      <c r="T288" s="28" t="s">
        <v>321</v>
      </c>
      <c r="U288" s="28" t="s">
        <v>321</v>
      </c>
      <c r="V288" s="28">
        <v>11</v>
      </c>
      <c r="W288" s="28">
        <v>11</v>
      </c>
      <c r="X288" s="28">
        <v>220</v>
      </c>
      <c r="Y288" s="28" t="s">
        <v>321</v>
      </c>
      <c r="Z288" s="28">
        <v>1</v>
      </c>
      <c r="AA288" s="28" t="s">
        <v>321</v>
      </c>
      <c r="AB288" s="28">
        <v>94</v>
      </c>
      <c r="AC288" s="28">
        <v>0.73</v>
      </c>
      <c r="AD288" s="28">
        <v>371</v>
      </c>
      <c r="AE288" s="29" t="s">
        <v>321</v>
      </c>
    </row>
    <row r="289" spans="1:31" x14ac:dyDescent="0.3">
      <c r="A289" s="48">
        <v>37707</v>
      </c>
      <c r="B289" s="13">
        <v>121501</v>
      </c>
      <c r="C289" s="13">
        <v>1186</v>
      </c>
      <c r="D289" s="13">
        <v>0.75919999999999999</v>
      </c>
      <c r="E289" s="13">
        <v>12.51</v>
      </c>
      <c r="F289" s="13">
        <v>7.83</v>
      </c>
      <c r="G289" s="13">
        <v>12.58</v>
      </c>
      <c r="H289" s="28" t="s">
        <v>112</v>
      </c>
      <c r="I289" s="13">
        <v>0.47</v>
      </c>
      <c r="J289" s="13">
        <v>0</v>
      </c>
      <c r="K289" s="13">
        <v>496</v>
      </c>
      <c r="L289" s="13">
        <f>AVERAGE(K285:K289)</f>
        <v>3042.4</v>
      </c>
      <c r="M289" s="38">
        <f>GEOMEAN(K285:K289)</f>
        <v>850.19536698504237</v>
      </c>
      <c r="N289" s="45" t="s">
        <v>325</v>
      </c>
    </row>
    <row r="290" spans="1:31" x14ac:dyDescent="0.3">
      <c r="A290" s="48">
        <v>37712</v>
      </c>
      <c r="B290" s="13">
        <v>105555</v>
      </c>
      <c r="C290" s="13">
        <v>1201</v>
      </c>
      <c r="D290" s="13">
        <v>0.76829999999999998</v>
      </c>
      <c r="E290" s="13">
        <v>12.33</v>
      </c>
      <c r="F290" s="13">
        <v>7.73</v>
      </c>
      <c r="G290" s="13">
        <v>11.21</v>
      </c>
      <c r="H290" s="28" t="s">
        <v>112</v>
      </c>
      <c r="I290" s="13">
        <v>0.59</v>
      </c>
      <c r="J290" s="13">
        <v>0</v>
      </c>
      <c r="K290" s="13">
        <v>341</v>
      </c>
    </row>
    <row r="291" spans="1:31" x14ac:dyDescent="0.3">
      <c r="A291" s="48">
        <v>37718</v>
      </c>
      <c r="B291" s="13">
        <v>104047</v>
      </c>
      <c r="C291" s="13">
        <v>1098</v>
      </c>
      <c r="D291" s="13">
        <v>0.70239999999999991</v>
      </c>
      <c r="E291" s="13">
        <v>11.55</v>
      </c>
      <c r="F291" s="13">
        <v>7.44</v>
      </c>
      <c r="G291" s="13">
        <v>6.85</v>
      </c>
      <c r="H291" s="28" t="s">
        <v>112</v>
      </c>
      <c r="I291" s="13">
        <v>0.5</v>
      </c>
      <c r="J291" s="13">
        <v>0</v>
      </c>
      <c r="K291" s="13">
        <v>1483</v>
      </c>
    </row>
    <row r="292" spans="1:31" x14ac:dyDescent="0.3">
      <c r="A292" s="48">
        <v>37728</v>
      </c>
      <c r="B292" s="13">
        <v>105804</v>
      </c>
      <c r="C292" s="13">
        <v>994.8</v>
      </c>
      <c r="D292" s="13">
        <v>0.63670000000000004</v>
      </c>
      <c r="E292" s="13">
        <v>7.62</v>
      </c>
      <c r="F292" s="13">
        <v>7.77</v>
      </c>
      <c r="G292" s="13">
        <v>12.79</v>
      </c>
      <c r="H292" s="28" t="s">
        <v>112</v>
      </c>
      <c r="I292" s="13">
        <v>0.19</v>
      </c>
      <c r="J292" s="13">
        <v>79.8</v>
      </c>
      <c r="K292" s="13">
        <v>24192</v>
      </c>
    </row>
    <row r="293" spans="1:31" x14ac:dyDescent="0.3">
      <c r="A293" s="48">
        <v>37733</v>
      </c>
      <c r="B293" s="13">
        <v>105049</v>
      </c>
      <c r="C293" s="13">
        <v>1199</v>
      </c>
      <c r="D293" s="13">
        <v>0.7671</v>
      </c>
      <c r="E293" s="13">
        <v>9.17</v>
      </c>
      <c r="F293" s="13">
        <v>7.32</v>
      </c>
      <c r="G293" s="13">
        <v>10.84</v>
      </c>
      <c r="H293" s="28" t="s">
        <v>112</v>
      </c>
      <c r="I293" s="13">
        <v>0.28999999999999998</v>
      </c>
      <c r="J293" s="13">
        <v>0</v>
      </c>
      <c r="K293" s="13">
        <v>1872</v>
      </c>
    </row>
    <row r="294" spans="1:31" x14ac:dyDescent="0.3">
      <c r="A294" s="48">
        <v>37739</v>
      </c>
      <c r="B294" s="13">
        <v>110108</v>
      </c>
      <c r="C294" s="13">
        <v>1225</v>
      </c>
      <c r="D294" s="13">
        <v>0.7843</v>
      </c>
      <c r="E294" s="13">
        <v>9.06</v>
      </c>
      <c r="F294" s="13">
        <v>7.5</v>
      </c>
      <c r="G294" s="13">
        <v>15.98</v>
      </c>
      <c r="H294" s="28" t="s">
        <v>112</v>
      </c>
      <c r="I294" s="13">
        <v>2.15</v>
      </c>
      <c r="J294" s="13">
        <v>7.6</v>
      </c>
      <c r="K294" s="13">
        <v>24192</v>
      </c>
      <c r="L294" s="13">
        <f>AVERAGE(K290:K294)</f>
        <v>10416</v>
      </c>
      <c r="M294" s="38">
        <f>GEOMEAN(K290:K294)</f>
        <v>3537.6021111706873</v>
      </c>
      <c r="N294" s="45" t="s">
        <v>326</v>
      </c>
    </row>
    <row r="295" spans="1:31" x14ac:dyDescent="0.3">
      <c r="A295" s="48">
        <v>37746</v>
      </c>
      <c r="B295" s="13">
        <v>105602</v>
      </c>
      <c r="C295" s="13">
        <v>367</v>
      </c>
      <c r="D295" s="13">
        <v>0.2349</v>
      </c>
      <c r="E295" s="13">
        <v>9.6</v>
      </c>
      <c r="F295" s="13">
        <v>7.41</v>
      </c>
      <c r="G295" s="13">
        <v>15.98</v>
      </c>
      <c r="H295" s="28" t="s">
        <v>112</v>
      </c>
      <c r="I295" s="13">
        <v>0.23</v>
      </c>
      <c r="J295" s="13">
        <v>7.6</v>
      </c>
      <c r="K295" s="13">
        <v>11199</v>
      </c>
    </row>
    <row r="296" spans="1:31" x14ac:dyDescent="0.3">
      <c r="A296" s="48">
        <v>37749</v>
      </c>
      <c r="B296" s="13">
        <v>102849</v>
      </c>
      <c r="C296" s="13">
        <v>884</v>
      </c>
      <c r="D296" s="13">
        <v>0.56640000000000001</v>
      </c>
      <c r="E296" s="13">
        <v>8.99</v>
      </c>
      <c r="F296" s="13">
        <v>7.52</v>
      </c>
      <c r="G296" s="13">
        <v>16.579999999999998</v>
      </c>
      <c r="H296" s="28" t="s">
        <v>112</v>
      </c>
      <c r="I296" s="13">
        <v>0.2</v>
      </c>
      <c r="J296" s="13">
        <v>7.5</v>
      </c>
      <c r="K296" s="13">
        <v>669</v>
      </c>
    </row>
    <row r="297" spans="1:31" x14ac:dyDescent="0.3">
      <c r="A297" s="48">
        <v>37754</v>
      </c>
      <c r="B297" s="13">
        <v>111211</v>
      </c>
      <c r="C297" s="13">
        <v>995.7</v>
      </c>
      <c r="D297" s="13">
        <v>0.63729999999999998</v>
      </c>
      <c r="E297" s="13">
        <v>10.14</v>
      </c>
      <c r="F297" s="13">
        <v>7.85</v>
      </c>
      <c r="G297" s="13">
        <v>15.32</v>
      </c>
      <c r="H297" s="28" t="s">
        <v>112</v>
      </c>
      <c r="I297" s="13">
        <v>0.36</v>
      </c>
      <c r="J297" s="13">
        <v>60</v>
      </c>
      <c r="K297" s="13">
        <v>816</v>
      </c>
    </row>
    <row r="298" spans="1:31" x14ac:dyDescent="0.3">
      <c r="A298" s="48">
        <v>37761</v>
      </c>
      <c r="B298" s="13">
        <v>103501</v>
      </c>
      <c r="C298" s="13">
        <v>1130</v>
      </c>
      <c r="D298" s="13">
        <v>0.72340000000000004</v>
      </c>
      <c r="E298" s="13">
        <v>8.83</v>
      </c>
      <c r="F298" s="13">
        <v>8.01</v>
      </c>
      <c r="G298" s="13">
        <v>18.55</v>
      </c>
      <c r="H298" s="28" t="s">
        <v>112</v>
      </c>
      <c r="I298" s="13">
        <v>0.72</v>
      </c>
      <c r="J298" s="13">
        <v>58.8</v>
      </c>
      <c r="K298" s="13">
        <v>1236</v>
      </c>
    </row>
    <row r="299" spans="1:31" x14ac:dyDescent="0.3">
      <c r="A299" s="48">
        <v>37768</v>
      </c>
      <c r="B299" s="13">
        <v>124027</v>
      </c>
      <c r="C299" s="13">
        <v>1165</v>
      </c>
      <c r="D299" s="13">
        <v>0.746</v>
      </c>
      <c r="E299" s="13">
        <v>10.220000000000001</v>
      </c>
      <c r="F299" s="13">
        <v>8.2200000000000006</v>
      </c>
      <c r="G299" s="13">
        <v>19.47</v>
      </c>
      <c r="H299" s="28" t="s">
        <v>112</v>
      </c>
      <c r="I299" s="13">
        <v>0.2</v>
      </c>
      <c r="J299" s="13">
        <v>7.7</v>
      </c>
      <c r="K299" s="13">
        <v>393</v>
      </c>
      <c r="L299" s="13">
        <f>AVERAGE(K295:K299)</f>
        <v>2862.6</v>
      </c>
      <c r="M299" s="38">
        <f>GEOMEAN(K295:K299)</f>
        <v>1243.2008788171502</v>
      </c>
      <c r="N299" s="45" t="s">
        <v>327</v>
      </c>
    </row>
    <row r="300" spans="1:31" x14ac:dyDescent="0.3">
      <c r="A300" s="48">
        <v>37774</v>
      </c>
      <c r="B300" s="13">
        <v>115324</v>
      </c>
      <c r="C300" s="28" t="e">
        <v>#VALUE!</v>
      </c>
      <c r="D300" s="28" t="e">
        <v>#VALUE!</v>
      </c>
      <c r="E300" s="28" t="s">
        <v>348</v>
      </c>
      <c r="F300" s="28" t="s">
        <v>348</v>
      </c>
      <c r="G300" s="28" t="s">
        <v>348</v>
      </c>
      <c r="H300" s="28" t="s">
        <v>112</v>
      </c>
      <c r="I300" s="28" t="s">
        <v>348</v>
      </c>
      <c r="J300" s="28" t="s">
        <v>348</v>
      </c>
      <c r="K300" s="13">
        <v>464</v>
      </c>
    </row>
    <row r="301" spans="1:31" x14ac:dyDescent="0.3">
      <c r="A301" s="48">
        <v>37782</v>
      </c>
      <c r="B301" s="13">
        <v>103719</v>
      </c>
      <c r="C301" s="13">
        <v>1193</v>
      </c>
      <c r="D301" s="13">
        <v>0.76350000000000007</v>
      </c>
      <c r="E301" s="13">
        <v>9.3000000000000007</v>
      </c>
      <c r="F301" s="13">
        <v>7.67</v>
      </c>
      <c r="G301" s="13">
        <v>18.23</v>
      </c>
      <c r="H301" s="28" t="s">
        <v>112</v>
      </c>
      <c r="I301" s="13">
        <v>0.26</v>
      </c>
      <c r="J301" s="13">
        <v>7.6</v>
      </c>
      <c r="K301" s="13">
        <v>327</v>
      </c>
      <c r="O301" s="28" t="s">
        <v>321</v>
      </c>
      <c r="P301" s="28">
        <v>88.5</v>
      </c>
      <c r="Q301" s="28" t="s">
        <v>321</v>
      </c>
      <c r="R301" s="28" t="s">
        <v>321</v>
      </c>
      <c r="S301" s="28" t="s">
        <v>321</v>
      </c>
      <c r="T301" s="28" t="s">
        <v>321</v>
      </c>
      <c r="U301" s="28" t="s">
        <v>321</v>
      </c>
      <c r="V301" s="28" t="s">
        <v>321</v>
      </c>
      <c r="W301" s="28" t="s">
        <v>321</v>
      </c>
      <c r="X301" s="28">
        <v>141</v>
      </c>
      <c r="Y301" s="28" t="s">
        <v>321</v>
      </c>
      <c r="Z301" s="28">
        <v>1.7</v>
      </c>
      <c r="AA301" s="28" t="s">
        <v>321</v>
      </c>
      <c r="AB301" s="28">
        <v>90</v>
      </c>
      <c r="AC301" s="28" t="s">
        <v>321</v>
      </c>
      <c r="AD301" s="28">
        <v>377</v>
      </c>
      <c r="AE301" s="29" t="s">
        <v>321</v>
      </c>
    </row>
    <row r="302" spans="1:31" x14ac:dyDescent="0.3">
      <c r="A302" s="48">
        <v>37791</v>
      </c>
      <c r="B302" s="13">
        <v>105027</v>
      </c>
      <c r="C302" s="13">
        <v>1102</v>
      </c>
      <c r="D302" s="13">
        <v>0.70499999999999996</v>
      </c>
      <c r="E302" s="13">
        <v>10.78</v>
      </c>
      <c r="F302" s="13">
        <v>8.11</v>
      </c>
      <c r="G302" s="13">
        <v>21.55</v>
      </c>
      <c r="H302" s="28" t="s">
        <v>112</v>
      </c>
      <c r="I302" s="13">
        <v>0.4</v>
      </c>
      <c r="J302" s="13">
        <v>7.8</v>
      </c>
      <c r="K302" s="13">
        <v>488</v>
      </c>
    </row>
    <row r="303" spans="1:31" x14ac:dyDescent="0.3">
      <c r="A303" s="48">
        <v>37796</v>
      </c>
      <c r="B303" s="13">
        <v>110621</v>
      </c>
      <c r="C303" s="13">
        <v>1054</v>
      </c>
      <c r="D303" s="13">
        <v>0.67470000000000008</v>
      </c>
      <c r="E303" s="13">
        <v>13.89</v>
      </c>
      <c r="F303" s="13">
        <v>7.85</v>
      </c>
      <c r="G303" s="13">
        <v>23.41</v>
      </c>
      <c r="H303" s="28" t="s">
        <v>112</v>
      </c>
      <c r="I303" s="13">
        <v>1.1000000000000001</v>
      </c>
      <c r="J303" s="13">
        <v>7.7</v>
      </c>
      <c r="K303" s="13">
        <v>504</v>
      </c>
    </row>
    <row r="304" spans="1:31" x14ac:dyDescent="0.3">
      <c r="A304" s="48">
        <v>37802</v>
      </c>
      <c r="B304" s="13">
        <v>112637</v>
      </c>
      <c r="C304" s="13">
        <v>1161</v>
      </c>
      <c r="D304" s="13">
        <v>0.7430000000000001</v>
      </c>
      <c r="E304" s="13">
        <v>12.7</v>
      </c>
      <c r="F304" s="13">
        <v>8.31</v>
      </c>
      <c r="G304" s="13">
        <v>24.32</v>
      </c>
      <c r="H304" s="28" t="s">
        <v>112</v>
      </c>
      <c r="I304" s="13">
        <v>0.2</v>
      </c>
      <c r="J304" s="13">
        <v>7.9</v>
      </c>
      <c r="K304" s="13">
        <v>609</v>
      </c>
      <c r="L304" s="13">
        <f>AVERAGE(K300:K304)</f>
        <v>478.4</v>
      </c>
      <c r="M304" s="38">
        <f>GEOMEAN(K300:K304)</f>
        <v>469.14455142465317</v>
      </c>
      <c r="N304" s="45" t="s">
        <v>329</v>
      </c>
    </row>
    <row r="305" spans="1:31" x14ac:dyDescent="0.3">
      <c r="A305" s="48">
        <v>37812</v>
      </c>
      <c r="B305" s="13">
        <v>102942</v>
      </c>
      <c r="C305" s="13">
        <v>375</v>
      </c>
      <c r="D305" s="13">
        <v>0.24</v>
      </c>
      <c r="E305" s="13">
        <v>7.81</v>
      </c>
      <c r="F305" s="13">
        <v>7.91</v>
      </c>
      <c r="G305" s="13">
        <v>21.77</v>
      </c>
      <c r="H305" s="28" t="s">
        <v>112</v>
      </c>
      <c r="I305" s="13">
        <v>0.4</v>
      </c>
      <c r="J305" s="13">
        <v>7.7</v>
      </c>
      <c r="K305" s="13">
        <v>8164</v>
      </c>
    </row>
    <row r="306" spans="1:31" x14ac:dyDescent="0.3">
      <c r="A306" s="48">
        <v>37816</v>
      </c>
      <c r="B306" s="13">
        <v>113136</v>
      </c>
      <c r="C306" s="13">
        <v>947</v>
      </c>
      <c r="D306" s="13">
        <v>0.60599999999999998</v>
      </c>
      <c r="E306" s="13">
        <v>8.93</v>
      </c>
      <c r="F306" s="13">
        <v>8.06</v>
      </c>
      <c r="G306" s="13">
        <v>22.99</v>
      </c>
      <c r="H306" s="28" t="s">
        <v>112</v>
      </c>
      <c r="I306" s="13">
        <v>0.2</v>
      </c>
      <c r="J306" s="13">
        <v>8</v>
      </c>
      <c r="K306" s="13">
        <v>620</v>
      </c>
    </row>
    <row r="307" spans="1:31" x14ac:dyDescent="0.3">
      <c r="A307" s="48">
        <v>37819</v>
      </c>
      <c r="B307" s="13">
        <v>105217</v>
      </c>
      <c r="C307" s="13">
        <v>905</v>
      </c>
      <c r="D307" s="13">
        <v>0.57899999999999996</v>
      </c>
      <c r="E307" s="13">
        <v>9.7200000000000006</v>
      </c>
      <c r="F307" s="13">
        <v>7.96</v>
      </c>
      <c r="G307" s="13">
        <v>22.52</v>
      </c>
      <c r="H307" s="28" t="s">
        <v>112</v>
      </c>
      <c r="I307" s="13">
        <v>0.2</v>
      </c>
      <c r="J307" s="13">
        <v>7.7</v>
      </c>
      <c r="K307" s="13">
        <v>1334</v>
      </c>
    </row>
    <row r="308" spans="1:31" x14ac:dyDescent="0.3">
      <c r="A308" s="48">
        <v>37824</v>
      </c>
      <c r="B308" s="13">
        <v>100025</v>
      </c>
      <c r="C308" s="13">
        <v>567.9</v>
      </c>
      <c r="D308" s="13">
        <v>0.36349999999999999</v>
      </c>
      <c r="E308" s="13">
        <v>7.9</v>
      </c>
      <c r="F308" s="13">
        <v>7.85</v>
      </c>
      <c r="G308" s="13">
        <v>21.16</v>
      </c>
      <c r="H308" s="28" t="s">
        <v>112</v>
      </c>
      <c r="I308" s="13">
        <v>0.31</v>
      </c>
      <c r="J308" s="13">
        <v>59.1</v>
      </c>
      <c r="K308" s="13">
        <v>5475</v>
      </c>
    </row>
    <row r="309" spans="1:31" x14ac:dyDescent="0.3">
      <c r="A309" s="48">
        <v>37831</v>
      </c>
      <c r="B309" s="13">
        <v>105922</v>
      </c>
      <c r="C309" s="13">
        <v>730</v>
      </c>
      <c r="D309" s="13">
        <v>0.46699999999999997</v>
      </c>
      <c r="E309" s="13">
        <v>10.09</v>
      </c>
      <c r="F309" s="13">
        <v>7.91</v>
      </c>
      <c r="G309" s="13">
        <v>21.6</v>
      </c>
      <c r="H309" s="28" t="s">
        <v>112</v>
      </c>
      <c r="I309" s="13">
        <v>0.7</v>
      </c>
      <c r="J309" s="13">
        <v>7.7</v>
      </c>
      <c r="K309" s="13">
        <v>2247</v>
      </c>
      <c r="L309" s="13">
        <f>AVERAGE(K305:K309)</f>
        <v>3568</v>
      </c>
      <c r="M309" s="38">
        <f>GEOMEAN(K305:K309)</f>
        <v>2420.4022178491841</v>
      </c>
      <c r="N309" s="45" t="s">
        <v>330</v>
      </c>
    </row>
    <row r="310" spans="1:31" x14ac:dyDescent="0.3">
      <c r="A310" s="48">
        <v>37840</v>
      </c>
      <c r="B310" s="13">
        <v>112020</v>
      </c>
      <c r="C310" s="13">
        <v>779.5</v>
      </c>
      <c r="D310" s="13">
        <v>0.49889999999999995</v>
      </c>
      <c r="E310" s="13">
        <v>8.9499999999999993</v>
      </c>
      <c r="F310" s="13">
        <v>7.99</v>
      </c>
      <c r="G310" s="13">
        <v>23.82</v>
      </c>
      <c r="H310" s="28" t="s">
        <v>112</v>
      </c>
      <c r="I310" s="13">
        <v>0.01</v>
      </c>
      <c r="J310" s="13">
        <v>40.1</v>
      </c>
      <c r="K310" s="13">
        <v>932</v>
      </c>
    </row>
    <row r="311" spans="1:31" x14ac:dyDescent="0.3">
      <c r="A311" s="48">
        <v>37845</v>
      </c>
      <c r="B311" s="13">
        <v>114820</v>
      </c>
      <c r="C311" s="13">
        <v>585</v>
      </c>
      <c r="D311" s="13">
        <v>0.37459999999999999</v>
      </c>
      <c r="E311" s="13">
        <v>9.6300000000000008</v>
      </c>
      <c r="F311" s="13">
        <v>8.01</v>
      </c>
      <c r="G311" s="13">
        <v>23.19</v>
      </c>
      <c r="H311" s="28" t="s">
        <v>112</v>
      </c>
      <c r="I311" s="13">
        <v>0.01</v>
      </c>
      <c r="J311" s="13">
        <v>7.6</v>
      </c>
      <c r="K311" s="13">
        <v>2613</v>
      </c>
    </row>
    <row r="312" spans="1:31" x14ac:dyDescent="0.3">
      <c r="A312" s="48">
        <v>37851</v>
      </c>
      <c r="B312" s="13">
        <v>112214</v>
      </c>
      <c r="C312" s="13">
        <v>772</v>
      </c>
      <c r="D312" s="13">
        <v>0.49439999999999995</v>
      </c>
      <c r="E312" s="13">
        <v>10.63</v>
      </c>
      <c r="F312" s="13">
        <v>7.76</v>
      </c>
      <c r="G312" s="13">
        <v>22.97</v>
      </c>
      <c r="H312" s="28" t="s">
        <v>112</v>
      </c>
      <c r="I312" s="13">
        <v>0.57999999999999996</v>
      </c>
      <c r="J312" s="13">
        <v>7.4</v>
      </c>
      <c r="K312" s="13">
        <v>512</v>
      </c>
    </row>
    <row r="313" spans="1:31" x14ac:dyDescent="0.3">
      <c r="A313" s="48">
        <v>37859</v>
      </c>
      <c r="B313" s="13">
        <v>104759</v>
      </c>
      <c r="C313" s="13">
        <v>1115</v>
      </c>
      <c r="D313" s="13">
        <v>0.71360000000000001</v>
      </c>
      <c r="E313" s="13">
        <v>13.68</v>
      </c>
      <c r="F313" s="13">
        <v>8.16</v>
      </c>
      <c r="G313" s="13">
        <v>25.15</v>
      </c>
      <c r="H313" s="28" t="s">
        <v>112</v>
      </c>
      <c r="I313" s="13">
        <v>0.05</v>
      </c>
      <c r="J313" s="13">
        <v>7.6</v>
      </c>
      <c r="K313" s="13">
        <v>450</v>
      </c>
    </row>
    <row r="314" spans="1:31" x14ac:dyDescent="0.3">
      <c r="A314" s="48">
        <v>37861</v>
      </c>
      <c r="B314" s="13">
        <v>111341</v>
      </c>
      <c r="C314" s="13">
        <v>529</v>
      </c>
      <c r="D314" s="13">
        <v>0.3392</v>
      </c>
      <c r="E314" s="13">
        <v>7.41</v>
      </c>
      <c r="F314" s="13">
        <v>7.76</v>
      </c>
      <c r="G314" s="13">
        <v>24.64</v>
      </c>
      <c r="H314" s="28" t="s">
        <v>112</v>
      </c>
      <c r="I314" s="13">
        <v>0.04</v>
      </c>
      <c r="J314" s="13">
        <v>7.4</v>
      </c>
      <c r="K314" s="13">
        <v>12033</v>
      </c>
      <c r="L314" s="13">
        <f>AVERAGE(K310:K314)</f>
        <v>3308</v>
      </c>
      <c r="M314" s="38">
        <f>GEOMEAN(K310:K314)</f>
        <v>1465.1508544777596</v>
      </c>
      <c r="N314" s="45" t="s">
        <v>331</v>
      </c>
    </row>
    <row r="315" spans="1:31" x14ac:dyDescent="0.3">
      <c r="A315" s="48">
        <v>37868</v>
      </c>
      <c r="B315" s="13">
        <v>104707</v>
      </c>
      <c r="C315" s="13">
        <v>875</v>
      </c>
      <c r="D315" s="13">
        <v>0.56000000000000005</v>
      </c>
      <c r="E315" s="13">
        <v>7.7</v>
      </c>
      <c r="F315" s="13">
        <v>8.07</v>
      </c>
      <c r="G315" s="13">
        <v>19.93</v>
      </c>
      <c r="H315" s="28" t="s">
        <v>112</v>
      </c>
      <c r="I315" s="13">
        <v>1.1000000000000001</v>
      </c>
      <c r="J315" s="13">
        <v>7.7</v>
      </c>
      <c r="K315" s="13">
        <v>985</v>
      </c>
    </row>
    <row r="316" spans="1:31" x14ac:dyDescent="0.3">
      <c r="A316" s="48">
        <v>37874</v>
      </c>
      <c r="B316" s="13">
        <v>110002</v>
      </c>
      <c r="C316" s="13">
        <v>1066</v>
      </c>
      <c r="D316" s="13">
        <v>0.68269999999999997</v>
      </c>
      <c r="E316" s="13">
        <v>10.42</v>
      </c>
      <c r="F316" s="13">
        <v>8.11</v>
      </c>
      <c r="G316" s="13">
        <v>21.82</v>
      </c>
      <c r="H316" s="28" t="s">
        <v>112</v>
      </c>
      <c r="I316" s="13">
        <v>0.46</v>
      </c>
      <c r="J316" s="13">
        <v>7.3</v>
      </c>
      <c r="K316" s="13">
        <v>364</v>
      </c>
      <c r="O316" s="28" t="s">
        <v>321</v>
      </c>
      <c r="P316" s="28">
        <v>81.5</v>
      </c>
      <c r="Q316" s="28" t="s">
        <v>321</v>
      </c>
      <c r="R316" s="28">
        <v>5.0999999999999996</v>
      </c>
      <c r="S316" s="28" t="s">
        <v>321</v>
      </c>
      <c r="T316" s="28" t="s">
        <v>321</v>
      </c>
      <c r="U316" s="28" t="s">
        <v>321</v>
      </c>
      <c r="V316" s="28" t="s">
        <v>321</v>
      </c>
      <c r="W316" s="28" t="s">
        <v>321</v>
      </c>
      <c r="X316" s="28">
        <v>135</v>
      </c>
      <c r="Y316" s="28" t="s">
        <v>321</v>
      </c>
      <c r="Z316" s="28">
        <v>1.9</v>
      </c>
      <c r="AA316" s="28" t="s">
        <v>321</v>
      </c>
      <c r="AB316" s="28">
        <v>116</v>
      </c>
      <c r="AC316" s="28" t="s">
        <v>321</v>
      </c>
      <c r="AD316" s="28">
        <v>385</v>
      </c>
      <c r="AE316" s="29" t="s">
        <v>321</v>
      </c>
    </row>
    <row r="317" spans="1:31" x14ac:dyDescent="0.3">
      <c r="A317" s="48">
        <v>37880</v>
      </c>
      <c r="B317" s="13">
        <v>104355</v>
      </c>
      <c r="C317" s="13">
        <v>1159</v>
      </c>
      <c r="D317" s="13">
        <v>0.7419</v>
      </c>
      <c r="E317" s="13">
        <v>11.67</v>
      </c>
      <c r="F317" s="13">
        <v>8.01</v>
      </c>
      <c r="G317" s="13">
        <v>18.350000000000001</v>
      </c>
      <c r="H317" s="28" t="s">
        <v>112</v>
      </c>
      <c r="I317" s="13">
        <v>1.03</v>
      </c>
      <c r="J317" s="13">
        <v>56.4</v>
      </c>
      <c r="K317" s="13">
        <v>393</v>
      </c>
    </row>
    <row r="318" spans="1:31" x14ac:dyDescent="0.3">
      <c r="A318" s="48">
        <v>37886</v>
      </c>
      <c r="B318" s="13">
        <v>125241</v>
      </c>
      <c r="C318" s="13">
        <v>275</v>
      </c>
      <c r="D318" s="13">
        <v>0.17600000000000002</v>
      </c>
      <c r="E318" s="13">
        <v>5.27</v>
      </c>
      <c r="F318" s="13">
        <v>7.9</v>
      </c>
      <c r="G318" s="13">
        <v>19.66</v>
      </c>
      <c r="H318" s="28" t="s">
        <v>112</v>
      </c>
      <c r="I318" s="13">
        <v>0.7</v>
      </c>
      <c r="J318" s="13">
        <v>7.7</v>
      </c>
      <c r="K318" s="13">
        <v>19863</v>
      </c>
    </row>
    <row r="319" spans="1:31" x14ac:dyDescent="0.3">
      <c r="A319" s="48">
        <v>37894</v>
      </c>
      <c r="B319" s="13">
        <v>120822</v>
      </c>
      <c r="C319" s="13">
        <v>828</v>
      </c>
      <c r="D319" s="13">
        <v>0.53049999999999997</v>
      </c>
      <c r="E319" s="13">
        <v>11.39</v>
      </c>
      <c r="F319" s="13">
        <v>7.41</v>
      </c>
      <c r="G319" s="13">
        <v>14.01</v>
      </c>
      <c r="H319" s="28" t="s">
        <v>112</v>
      </c>
      <c r="I319" s="13">
        <v>0.86</v>
      </c>
      <c r="J319" s="13">
        <v>7.5</v>
      </c>
      <c r="K319" s="13">
        <v>669</v>
      </c>
      <c r="L319" s="13">
        <f>AVERAGE(K315:K319)</f>
        <v>4454.8</v>
      </c>
      <c r="M319" s="38">
        <f>GEOMEAN(K315:K319)</f>
        <v>1133.6532175381622</v>
      </c>
      <c r="N319" s="45" t="s">
        <v>335</v>
      </c>
    </row>
    <row r="320" spans="1:31" x14ac:dyDescent="0.3">
      <c r="A320" s="48">
        <v>37903</v>
      </c>
      <c r="B320" s="13">
        <v>113351</v>
      </c>
      <c r="C320" s="13">
        <v>1126</v>
      </c>
      <c r="D320" s="13">
        <v>0.72099999999999997</v>
      </c>
      <c r="E320" s="13">
        <v>13.95</v>
      </c>
      <c r="F320" s="13">
        <v>8.11</v>
      </c>
      <c r="G320" s="13">
        <v>15.99</v>
      </c>
      <c r="H320" s="36" t="s">
        <v>112</v>
      </c>
      <c r="I320" s="13">
        <v>0.5</v>
      </c>
      <c r="J320" s="13">
        <v>7.8</v>
      </c>
      <c r="K320" s="13">
        <v>472</v>
      </c>
    </row>
    <row r="321" spans="1:31" x14ac:dyDescent="0.3">
      <c r="A321" s="48">
        <v>37908</v>
      </c>
      <c r="B321" s="13">
        <v>110019</v>
      </c>
      <c r="C321" s="13">
        <v>158.80000000000001</v>
      </c>
      <c r="D321" s="13">
        <v>0.10160000000000001</v>
      </c>
      <c r="E321" s="13">
        <v>8.85</v>
      </c>
      <c r="F321" s="13">
        <v>8.0299999999999994</v>
      </c>
      <c r="G321" s="13">
        <v>14.83</v>
      </c>
      <c r="H321" s="36" t="s">
        <v>112</v>
      </c>
      <c r="I321" s="13">
        <v>0.57999999999999996</v>
      </c>
      <c r="J321" s="13">
        <v>58.5</v>
      </c>
      <c r="K321" s="13">
        <v>24192</v>
      </c>
    </row>
    <row r="322" spans="1:31" x14ac:dyDescent="0.3">
      <c r="A322" s="48">
        <v>37914</v>
      </c>
      <c r="B322" s="13">
        <v>105001</v>
      </c>
      <c r="C322" s="13">
        <v>1035</v>
      </c>
      <c r="D322" s="13">
        <v>0.6623</v>
      </c>
      <c r="E322" s="13">
        <v>9.48</v>
      </c>
      <c r="F322" s="13">
        <v>7.9</v>
      </c>
      <c r="G322" s="13">
        <v>13.65</v>
      </c>
      <c r="H322" s="36" t="s">
        <v>112</v>
      </c>
      <c r="I322" s="13">
        <v>0.93</v>
      </c>
      <c r="J322" s="13">
        <v>79.599999999999994</v>
      </c>
      <c r="K322" s="13">
        <v>1236</v>
      </c>
    </row>
    <row r="323" spans="1:31" x14ac:dyDescent="0.3">
      <c r="A323" s="48">
        <v>37917</v>
      </c>
      <c r="B323" s="13">
        <v>111358</v>
      </c>
      <c r="C323" s="13">
        <v>1162</v>
      </c>
      <c r="D323" s="13">
        <v>0.74359999999999993</v>
      </c>
      <c r="E323" s="13">
        <v>10.46</v>
      </c>
      <c r="F323" s="13">
        <v>8.0399999999999991</v>
      </c>
      <c r="G323" s="13">
        <v>11.95</v>
      </c>
      <c r="H323" s="36" t="s">
        <v>112</v>
      </c>
      <c r="I323" s="13">
        <v>0.08</v>
      </c>
      <c r="J323" s="13">
        <v>64.400000000000006</v>
      </c>
      <c r="K323" s="13">
        <v>189</v>
      </c>
    </row>
    <row r="324" spans="1:31" x14ac:dyDescent="0.3">
      <c r="A324" s="48">
        <v>37922</v>
      </c>
      <c r="B324" s="13">
        <v>110833</v>
      </c>
      <c r="C324" s="13">
        <v>787.8</v>
      </c>
      <c r="D324" s="13">
        <v>0.50419999999999998</v>
      </c>
      <c r="E324" s="13">
        <v>10.37</v>
      </c>
      <c r="F324" s="13">
        <v>7.89</v>
      </c>
      <c r="G324" s="13">
        <v>8.9600000000000009</v>
      </c>
      <c r="H324" s="36" t="s">
        <v>112</v>
      </c>
      <c r="I324" s="13">
        <v>0.22</v>
      </c>
      <c r="J324" s="13">
        <v>81.7</v>
      </c>
      <c r="K324" s="13">
        <v>292</v>
      </c>
      <c r="L324" s="13">
        <f>AVERAGE(K320:K324)</f>
        <v>5276.2</v>
      </c>
      <c r="M324" s="38">
        <f>GEOMEAN(K320:K324)</f>
        <v>951.25155511064941</v>
      </c>
      <c r="N324" s="45" t="s">
        <v>336</v>
      </c>
    </row>
    <row r="325" spans="1:31" x14ac:dyDescent="0.3">
      <c r="A325" s="48">
        <v>37930</v>
      </c>
      <c r="B325" s="13">
        <v>103941</v>
      </c>
      <c r="C325" s="13">
        <v>1013</v>
      </c>
      <c r="D325" s="13">
        <v>0.64839999999999998</v>
      </c>
      <c r="E325" s="13">
        <v>7.93</v>
      </c>
      <c r="F325" s="13">
        <v>7.32</v>
      </c>
      <c r="G325" s="13">
        <v>14.13</v>
      </c>
      <c r="H325" s="36" t="s">
        <v>112</v>
      </c>
      <c r="I325" s="13">
        <v>1.03</v>
      </c>
      <c r="J325" s="13">
        <v>7.7</v>
      </c>
      <c r="K325" s="13">
        <v>24192</v>
      </c>
    </row>
    <row r="326" spans="1:31" x14ac:dyDescent="0.3">
      <c r="A326" s="48">
        <v>37937</v>
      </c>
      <c r="B326" s="13">
        <v>110748</v>
      </c>
      <c r="C326" s="13">
        <v>857</v>
      </c>
      <c r="D326" s="13">
        <v>0.54899999999999993</v>
      </c>
      <c r="E326" s="13">
        <v>11.9</v>
      </c>
      <c r="F326" s="13">
        <v>7.33</v>
      </c>
      <c r="G326" s="13">
        <v>12.89</v>
      </c>
      <c r="H326" s="36" t="s">
        <v>112</v>
      </c>
      <c r="I326" s="13">
        <v>0.1</v>
      </c>
      <c r="J326" s="13">
        <v>7.7</v>
      </c>
      <c r="K326" s="13">
        <v>15531</v>
      </c>
    </row>
    <row r="327" spans="1:31" x14ac:dyDescent="0.3">
      <c r="A327" s="48">
        <v>37942</v>
      </c>
      <c r="B327" s="13">
        <v>123342</v>
      </c>
      <c r="C327" s="13">
        <v>1013</v>
      </c>
      <c r="D327" s="13">
        <v>0.64900000000000002</v>
      </c>
      <c r="E327" s="13">
        <v>13.51</v>
      </c>
      <c r="F327" s="13">
        <v>8.25</v>
      </c>
      <c r="G327" s="13">
        <v>9.4</v>
      </c>
      <c r="H327" s="36" t="s">
        <v>112</v>
      </c>
      <c r="I327" s="13">
        <v>0.9</v>
      </c>
      <c r="J327" s="13">
        <v>7.9</v>
      </c>
      <c r="K327" s="13">
        <v>389</v>
      </c>
    </row>
    <row r="328" spans="1:31" x14ac:dyDescent="0.3">
      <c r="A328" s="48">
        <v>37944</v>
      </c>
      <c r="B328" s="13">
        <v>103356</v>
      </c>
      <c r="C328" s="13">
        <v>364</v>
      </c>
      <c r="D328" s="13">
        <v>0.23300000000000001</v>
      </c>
      <c r="E328" s="13">
        <v>8.84</v>
      </c>
      <c r="F328" s="13">
        <v>7.41</v>
      </c>
      <c r="G328" s="13">
        <v>12.36</v>
      </c>
      <c r="H328" s="36" t="s">
        <v>112</v>
      </c>
      <c r="I328" s="13">
        <v>0.22</v>
      </c>
      <c r="J328" s="13">
        <v>37.299999999999997</v>
      </c>
      <c r="K328" s="13">
        <v>5748</v>
      </c>
    </row>
    <row r="329" spans="1:31" x14ac:dyDescent="0.3">
      <c r="A329" s="48">
        <v>37949</v>
      </c>
      <c r="B329" s="13">
        <v>114939</v>
      </c>
      <c r="C329" s="13">
        <v>284.10000000000002</v>
      </c>
      <c r="D329" s="13">
        <v>0.18180000000000002</v>
      </c>
      <c r="E329" s="13">
        <v>10.69</v>
      </c>
      <c r="F329" s="13">
        <v>7.89</v>
      </c>
      <c r="G329" s="13">
        <v>6.97</v>
      </c>
      <c r="H329" s="36" t="s">
        <v>112</v>
      </c>
      <c r="I329" s="13">
        <v>0.1</v>
      </c>
      <c r="J329" s="13">
        <v>75.599999999999994</v>
      </c>
      <c r="K329" s="13">
        <v>15531</v>
      </c>
      <c r="L329" s="13">
        <f>AVERAGE(K325:K329)</f>
        <v>12278.2</v>
      </c>
      <c r="M329" s="38">
        <f>GEOMEAN(K325:K329)</f>
        <v>6654.3768906310333</v>
      </c>
      <c r="N329" s="45" t="s">
        <v>337</v>
      </c>
    </row>
    <row r="330" spans="1:31" x14ac:dyDescent="0.3">
      <c r="A330" s="48">
        <v>37963</v>
      </c>
      <c r="B330" s="13">
        <v>114233</v>
      </c>
      <c r="C330" s="13">
        <v>997</v>
      </c>
      <c r="D330" s="13">
        <v>0.6379999999999999</v>
      </c>
      <c r="E330" s="13">
        <v>12.58</v>
      </c>
      <c r="F330" s="13">
        <v>8.1</v>
      </c>
      <c r="G330" s="13">
        <v>4.82</v>
      </c>
      <c r="H330" s="36" t="s">
        <v>112</v>
      </c>
      <c r="I330" s="13">
        <v>0.5</v>
      </c>
      <c r="J330" s="13">
        <v>7.8</v>
      </c>
      <c r="K330" s="13">
        <v>336</v>
      </c>
      <c r="O330" s="28" t="s">
        <v>321</v>
      </c>
      <c r="P330" s="28">
        <v>65.5</v>
      </c>
      <c r="Q330" s="28" t="s">
        <v>321</v>
      </c>
      <c r="R330" s="28" t="s">
        <v>321</v>
      </c>
      <c r="S330" s="28" t="s">
        <v>321</v>
      </c>
      <c r="T330" s="28" t="s">
        <v>321</v>
      </c>
      <c r="U330" s="28" t="s">
        <v>321</v>
      </c>
      <c r="V330" s="28" t="s">
        <v>321</v>
      </c>
      <c r="W330" s="28">
        <v>8.1</v>
      </c>
      <c r="X330" s="28">
        <v>116</v>
      </c>
      <c r="Y330" s="28" t="s">
        <v>321</v>
      </c>
      <c r="Z330" s="28">
        <v>0.94</v>
      </c>
      <c r="AA330" s="28" t="s">
        <v>321</v>
      </c>
      <c r="AB330" s="28">
        <v>76.099999999999994</v>
      </c>
      <c r="AC330" s="28">
        <v>0.57999999999999996</v>
      </c>
      <c r="AD330" s="28">
        <v>332</v>
      </c>
      <c r="AE330" s="29" t="s">
        <v>321</v>
      </c>
    </row>
    <row r="331" spans="1:31" x14ac:dyDescent="0.3">
      <c r="A331" s="48">
        <v>37965</v>
      </c>
      <c r="B331" s="13">
        <v>111627</v>
      </c>
      <c r="C331" s="13">
        <v>725.7</v>
      </c>
      <c r="D331" s="13">
        <v>0.46449999999999997</v>
      </c>
      <c r="E331" s="13">
        <v>10.210000000000001</v>
      </c>
      <c r="F331" s="13">
        <v>7.4</v>
      </c>
      <c r="G331" s="13">
        <v>8.99</v>
      </c>
      <c r="H331" s="36" t="s">
        <v>112</v>
      </c>
      <c r="I331" s="13">
        <v>0.24</v>
      </c>
      <c r="J331" s="13">
        <v>59.5</v>
      </c>
      <c r="K331" s="13">
        <v>24192</v>
      </c>
    </row>
    <row r="332" spans="1:31" x14ac:dyDescent="0.3">
      <c r="A332" s="48">
        <v>37971</v>
      </c>
      <c r="B332" s="13">
        <v>110350</v>
      </c>
      <c r="C332" s="13">
        <v>2363</v>
      </c>
      <c r="D332" s="13">
        <v>1.512</v>
      </c>
      <c r="E332" s="13">
        <v>11.12</v>
      </c>
      <c r="F332" s="13">
        <v>7.17</v>
      </c>
      <c r="G332" s="13">
        <v>4.1100000000000003</v>
      </c>
      <c r="H332" s="36" t="s">
        <v>112</v>
      </c>
      <c r="I332" s="13">
        <v>0.81</v>
      </c>
      <c r="J332" s="13">
        <v>38.5</v>
      </c>
      <c r="K332" s="13">
        <v>1565</v>
      </c>
    </row>
    <row r="333" spans="1:31" x14ac:dyDescent="0.3">
      <c r="A333" s="48">
        <v>37973</v>
      </c>
      <c r="B333" s="13">
        <v>111700</v>
      </c>
      <c r="C333" s="13">
        <v>3352</v>
      </c>
      <c r="D333" s="13">
        <v>2.145</v>
      </c>
      <c r="E333" s="13">
        <v>15.4</v>
      </c>
      <c r="F333" s="13">
        <v>7.21</v>
      </c>
      <c r="G333" s="13">
        <v>1.26</v>
      </c>
      <c r="H333" s="36" t="s">
        <v>112</v>
      </c>
      <c r="I333" s="13">
        <v>0.08</v>
      </c>
      <c r="J333" s="13">
        <v>61.9</v>
      </c>
      <c r="K333" s="13">
        <v>439</v>
      </c>
    </row>
    <row r="334" spans="1:31" x14ac:dyDescent="0.3">
      <c r="A334" s="48">
        <v>37977</v>
      </c>
      <c r="B334" s="13">
        <v>122509</v>
      </c>
      <c r="C334" s="13">
        <v>1704</v>
      </c>
      <c r="D334" s="13">
        <v>1.091</v>
      </c>
      <c r="E334" s="13">
        <v>13.04</v>
      </c>
      <c r="F334" s="13">
        <v>8.16</v>
      </c>
      <c r="G334" s="13">
        <v>4.28</v>
      </c>
      <c r="H334" s="36" t="s">
        <v>112</v>
      </c>
      <c r="I334" s="13">
        <v>0.04</v>
      </c>
      <c r="J334" s="13">
        <v>6.9</v>
      </c>
      <c r="K334" s="13">
        <v>282</v>
      </c>
      <c r="L334" s="13">
        <f>AVERAGE(K330:K334)</f>
        <v>5362.8</v>
      </c>
      <c r="M334" s="38">
        <f>GEOMEAN(K330:K334)</f>
        <v>1095.0849347081123</v>
      </c>
      <c r="N334" s="45" t="s">
        <v>338</v>
      </c>
    </row>
    <row r="335" spans="1:31" x14ac:dyDescent="0.3">
      <c r="A335" s="48">
        <v>37994</v>
      </c>
      <c r="B335" s="13">
        <v>114156</v>
      </c>
      <c r="C335" s="13">
        <v>1185</v>
      </c>
      <c r="D335" s="13">
        <v>0.75829999999999997</v>
      </c>
      <c r="E335" s="13">
        <v>9.9700000000000006</v>
      </c>
      <c r="F335" s="13">
        <v>7.3</v>
      </c>
      <c r="G335" s="13">
        <v>2.36</v>
      </c>
      <c r="H335" s="36" t="s">
        <v>112</v>
      </c>
      <c r="I335" s="13">
        <v>0.19</v>
      </c>
      <c r="J335" s="13">
        <v>7.6</v>
      </c>
      <c r="K335" s="13">
        <v>15531</v>
      </c>
    </row>
    <row r="336" spans="1:31" x14ac:dyDescent="0.3">
      <c r="A336" s="48">
        <v>37999</v>
      </c>
      <c r="B336" s="13">
        <v>114052</v>
      </c>
      <c r="C336" s="13">
        <v>1178</v>
      </c>
      <c r="D336" s="13">
        <v>0.754</v>
      </c>
      <c r="E336" s="13">
        <v>14.31</v>
      </c>
      <c r="F336" s="13">
        <v>7.87</v>
      </c>
      <c r="G336" s="13">
        <v>2.77</v>
      </c>
      <c r="H336" s="36" t="s">
        <v>112</v>
      </c>
      <c r="I336" s="13">
        <v>0.2</v>
      </c>
      <c r="J336" s="13">
        <v>7.8</v>
      </c>
      <c r="K336" s="13">
        <v>393</v>
      </c>
    </row>
    <row r="337" spans="1:31" x14ac:dyDescent="0.3">
      <c r="A337" s="48">
        <v>38008</v>
      </c>
      <c r="B337" s="13">
        <v>103828</v>
      </c>
      <c r="C337" s="13">
        <v>1260</v>
      </c>
      <c r="D337" s="13">
        <v>0.80629999999999991</v>
      </c>
      <c r="E337" s="13">
        <v>13.51</v>
      </c>
      <c r="F337" s="13">
        <v>7.16</v>
      </c>
      <c r="G337" s="13">
        <v>-0.24</v>
      </c>
      <c r="H337" s="36" t="s">
        <v>112</v>
      </c>
      <c r="I337" s="13">
        <v>0.41</v>
      </c>
      <c r="J337" s="13">
        <v>7.3</v>
      </c>
      <c r="K337" s="13">
        <v>24192</v>
      </c>
    </row>
    <row r="338" spans="1:31" x14ac:dyDescent="0.3">
      <c r="A338" s="48">
        <v>38012</v>
      </c>
      <c r="B338" s="13">
        <v>115358</v>
      </c>
      <c r="C338" s="28" t="e">
        <v>#VALUE!</v>
      </c>
      <c r="D338" s="28" t="e">
        <v>#VALUE!</v>
      </c>
      <c r="E338" s="13">
        <v>11.94</v>
      </c>
      <c r="F338" s="13">
        <v>7.27</v>
      </c>
      <c r="G338" s="13">
        <v>1.75</v>
      </c>
      <c r="H338" s="36" t="s">
        <v>112</v>
      </c>
      <c r="I338" s="13">
        <v>0.16</v>
      </c>
      <c r="J338" s="13">
        <v>7.3</v>
      </c>
      <c r="K338" s="13">
        <v>86</v>
      </c>
    </row>
    <row r="339" spans="1:31" x14ac:dyDescent="0.3">
      <c r="A339" s="48">
        <v>38014</v>
      </c>
      <c r="C339" s="13" t="e">
        <v>#VALUE!</v>
      </c>
      <c r="D339" s="13">
        <v>0</v>
      </c>
      <c r="L339" s="13">
        <f>AVERAGE(K335:K339)</f>
        <v>10050.5</v>
      </c>
      <c r="M339" s="38">
        <f>GEOMEAN(K335:K339)</f>
        <v>1887.7329168543649</v>
      </c>
      <c r="N339" s="45" t="s">
        <v>339</v>
      </c>
    </row>
    <row r="340" spans="1:31" x14ac:dyDescent="0.3">
      <c r="A340" s="48">
        <v>38020</v>
      </c>
      <c r="B340" s="28" t="s">
        <v>348</v>
      </c>
      <c r="C340" s="28" t="e">
        <v>#VALUE!</v>
      </c>
      <c r="D340" s="28" t="e">
        <v>#VALUE!</v>
      </c>
      <c r="E340" s="28" t="s">
        <v>348</v>
      </c>
      <c r="F340" s="28" t="s">
        <v>348</v>
      </c>
      <c r="G340" s="28" t="s">
        <v>348</v>
      </c>
      <c r="H340" s="36" t="s">
        <v>112</v>
      </c>
      <c r="I340" s="28" t="s">
        <v>348</v>
      </c>
      <c r="J340" s="28" t="s">
        <v>348</v>
      </c>
      <c r="K340" s="13">
        <v>9804</v>
      </c>
    </row>
    <row r="341" spans="1:31" x14ac:dyDescent="0.3">
      <c r="A341" s="48">
        <v>38026</v>
      </c>
      <c r="C341" s="28" t="e">
        <v>#VALUE!</v>
      </c>
      <c r="D341" s="28" t="e">
        <v>#VALUE!</v>
      </c>
      <c r="E341" s="28" t="s">
        <v>348</v>
      </c>
      <c r="F341" s="28" t="s">
        <v>348</v>
      </c>
      <c r="G341" s="28" t="s">
        <v>348</v>
      </c>
      <c r="H341" s="36" t="s">
        <v>112</v>
      </c>
      <c r="I341" s="28" t="s">
        <v>348</v>
      </c>
      <c r="J341" s="28" t="s">
        <v>348</v>
      </c>
      <c r="K341" s="13">
        <v>15531</v>
      </c>
    </row>
    <row r="342" spans="1:31" x14ac:dyDescent="0.3">
      <c r="A342" s="48">
        <v>38028</v>
      </c>
      <c r="B342" s="13">
        <v>115656</v>
      </c>
      <c r="C342" s="13">
        <v>2264</v>
      </c>
      <c r="D342" s="13">
        <v>1.4490000000000001</v>
      </c>
      <c r="E342" s="13">
        <v>13.2</v>
      </c>
      <c r="F342" s="13">
        <v>7.14</v>
      </c>
      <c r="G342" s="13">
        <v>0.26</v>
      </c>
      <c r="H342" s="36" t="s">
        <v>112</v>
      </c>
      <c r="I342" s="13">
        <v>0.9</v>
      </c>
      <c r="J342" s="13">
        <v>58</v>
      </c>
      <c r="K342" s="13">
        <v>24192</v>
      </c>
    </row>
    <row r="343" spans="1:31" x14ac:dyDescent="0.3">
      <c r="A343" s="48">
        <v>38033</v>
      </c>
      <c r="B343" s="13">
        <v>104502</v>
      </c>
      <c r="C343" s="13">
        <v>1787</v>
      </c>
      <c r="D343" s="13">
        <v>1.1440000000000001</v>
      </c>
      <c r="E343" s="13">
        <v>14.04</v>
      </c>
      <c r="F343" s="13">
        <v>7.62</v>
      </c>
      <c r="G343" s="13">
        <v>-0.08</v>
      </c>
      <c r="H343" s="36" t="s">
        <v>112</v>
      </c>
      <c r="I343" s="13">
        <v>0.4</v>
      </c>
      <c r="J343" s="13">
        <v>7.9</v>
      </c>
      <c r="K343" s="13">
        <v>5794</v>
      </c>
    </row>
    <row r="344" spans="1:31" x14ac:dyDescent="0.3">
      <c r="A344" s="48">
        <v>38042</v>
      </c>
      <c r="B344" s="13">
        <v>112530</v>
      </c>
      <c r="C344" s="13">
        <v>1427</v>
      </c>
      <c r="D344" s="13">
        <v>0.91320000000000001</v>
      </c>
      <c r="E344" s="13">
        <v>11.9</v>
      </c>
      <c r="F344" s="13">
        <v>7.26</v>
      </c>
      <c r="G344" s="13">
        <v>4.71</v>
      </c>
      <c r="H344" s="36" t="s">
        <v>112</v>
      </c>
      <c r="I344" s="13">
        <v>0.59</v>
      </c>
      <c r="J344" s="13">
        <v>7.6</v>
      </c>
      <c r="K344" s="13">
        <v>86</v>
      </c>
      <c r="L344" s="13">
        <f>AVERAGE(K340:K344)</f>
        <v>11081.4</v>
      </c>
      <c r="M344" s="38">
        <f>GEOMEAN(K340:K344)</f>
        <v>4495.2131303096994</v>
      </c>
      <c r="N344" s="45" t="s">
        <v>340</v>
      </c>
    </row>
    <row r="345" spans="1:31" x14ac:dyDescent="0.3">
      <c r="A345" s="48">
        <v>38050</v>
      </c>
      <c r="B345" s="13">
        <v>103953</v>
      </c>
      <c r="C345" s="13">
        <v>1393</v>
      </c>
      <c r="D345" s="13">
        <v>0.89200000000000002</v>
      </c>
      <c r="E345" s="13">
        <v>10.53</v>
      </c>
      <c r="F345" s="13">
        <v>7.89</v>
      </c>
      <c r="G345" s="13">
        <v>8.6999999999999993</v>
      </c>
      <c r="H345" s="36" t="s">
        <v>112</v>
      </c>
      <c r="I345" s="13">
        <v>0.7</v>
      </c>
      <c r="J345" s="13">
        <v>7.7</v>
      </c>
      <c r="K345" s="13">
        <v>388</v>
      </c>
    </row>
    <row r="346" spans="1:31" x14ac:dyDescent="0.3">
      <c r="A346" s="48">
        <v>38057</v>
      </c>
      <c r="B346" s="13">
        <v>105008</v>
      </c>
      <c r="C346" s="13">
        <v>1363</v>
      </c>
      <c r="D346" s="13">
        <v>0.873</v>
      </c>
      <c r="E346" s="13">
        <v>12.74</v>
      </c>
      <c r="F346" s="13">
        <v>7.99</v>
      </c>
      <c r="G346" s="13">
        <v>6.98</v>
      </c>
      <c r="H346" s="36" t="s">
        <v>112</v>
      </c>
      <c r="I346" s="13">
        <v>0</v>
      </c>
      <c r="J346" s="13">
        <v>7.8</v>
      </c>
      <c r="K346" s="13">
        <v>121</v>
      </c>
    </row>
    <row r="347" spans="1:31" x14ac:dyDescent="0.3">
      <c r="A347" s="48">
        <v>38064</v>
      </c>
      <c r="B347" s="13">
        <v>125234</v>
      </c>
      <c r="C347" s="13">
        <v>2165</v>
      </c>
      <c r="D347" s="13">
        <v>1.3860000000000001</v>
      </c>
      <c r="E347" s="13">
        <v>12.88</v>
      </c>
      <c r="F347" s="13">
        <v>8.0399999999999991</v>
      </c>
      <c r="G347" s="13">
        <v>4.45</v>
      </c>
      <c r="H347" s="36" t="s">
        <v>112</v>
      </c>
      <c r="I347" s="13">
        <v>0.42</v>
      </c>
      <c r="J347" s="13">
        <v>7.3</v>
      </c>
      <c r="K347" s="13">
        <v>158</v>
      </c>
    </row>
    <row r="348" spans="1:31" x14ac:dyDescent="0.3">
      <c r="A348" s="48">
        <v>38068</v>
      </c>
      <c r="B348" s="13">
        <v>111813</v>
      </c>
      <c r="C348" s="13">
        <v>1585</v>
      </c>
      <c r="D348" s="13">
        <v>1.014</v>
      </c>
      <c r="E348" s="13">
        <v>13.06</v>
      </c>
      <c r="F348" s="13">
        <v>7.97</v>
      </c>
      <c r="G348" s="13">
        <v>3.6</v>
      </c>
      <c r="H348" s="36" t="s">
        <v>112</v>
      </c>
      <c r="I348" s="13">
        <v>0.47</v>
      </c>
      <c r="J348" s="13">
        <v>7.6</v>
      </c>
      <c r="K348" s="13">
        <v>15531</v>
      </c>
    </row>
    <row r="349" spans="1:31" x14ac:dyDescent="0.3">
      <c r="A349" s="48">
        <v>38070</v>
      </c>
      <c r="B349" s="13">
        <v>111147</v>
      </c>
      <c r="C349" s="13">
        <v>1464</v>
      </c>
      <c r="D349" s="13">
        <v>0.93399999999999994</v>
      </c>
      <c r="E349" s="13">
        <v>10.38</v>
      </c>
      <c r="F349" s="13">
        <v>7.46</v>
      </c>
      <c r="G349" s="13">
        <v>9.58</v>
      </c>
      <c r="H349" s="36" t="s">
        <v>112</v>
      </c>
      <c r="I349" s="13">
        <v>0.6</v>
      </c>
      <c r="J349" s="13">
        <v>7.5</v>
      </c>
      <c r="K349" s="13">
        <v>369</v>
      </c>
      <c r="L349" s="13">
        <f>AVERAGE(K345:K349)</f>
        <v>3313.4</v>
      </c>
      <c r="M349" s="38">
        <f>GEOMEAN(K345:K349)</f>
        <v>531.740811168817</v>
      </c>
      <c r="N349" s="45" t="s">
        <v>341</v>
      </c>
      <c r="O349" s="28">
        <v>1.4</v>
      </c>
      <c r="P349" s="28">
        <v>86.6</v>
      </c>
      <c r="Q349" s="28" t="s">
        <v>321</v>
      </c>
      <c r="R349" s="28" t="s">
        <v>321</v>
      </c>
      <c r="S349" s="28" t="s">
        <v>321</v>
      </c>
      <c r="T349" s="28" t="s">
        <v>321</v>
      </c>
      <c r="U349" s="28" t="s">
        <v>321</v>
      </c>
      <c r="V349" s="28">
        <v>2.6</v>
      </c>
      <c r="W349" s="28">
        <v>10.5</v>
      </c>
      <c r="X349" s="28">
        <v>243</v>
      </c>
      <c r="Y349" s="28" t="s">
        <v>321</v>
      </c>
      <c r="Z349" s="28">
        <v>1.3</v>
      </c>
      <c r="AA349" s="28" t="s">
        <v>321</v>
      </c>
      <c r="AB349" s="28">
        <v>105</v>
      </c>
      <c r="AC349" s="28">
        <v>1.2</v>
      </c>
      <c r="AD349" s="28">
        <v>691</v>
      </c>
      <c r="AE349" s="29" t="s">
        <v>321</v>
      </c>
    </row>
    <row r="350" spans="1:31" x14ac:dyDescent="0.3">
      <c r="A350" s="48">
        <v>38083</v>
      </c>
      <c r="B350" s="13">
        <v>113412</v>
      </c>
      <c r="C350" s="13">
        <v>1248</v>
      </c>
      <c r="D350" s="13">
        <v>0.79799999999999993</v>
      </c>
      <c r="E350" s="13">
        <v>12.83</v>
      </c>
      <c r="F350" s="13">
        <v>8.18</v>
      </c>
      <c r="G350" s="13">
        <v>10.76</v>
      </c>
      <c r="H350" s="36" t="s">
        <v>112</v>
      </c>
      <c r="I350" s="13">
        <v>0.8</v>
      </c>
      <c r="J350" s="13">
        <v>7.8</v>
      </c>
      <c r="K350" s="13">
        <v>134</v>
      </c>
    </row>
    <row r="351" spans="1:31" x14ac:dyDescent="0.3">
      <c r="A351" s="48">
        <v>38090</v>
      </c>
      <c r="B351" s="13">
        <v>114547</v>
      </c>
      <c r="C351" s="13">
        <v>1294</v>
      </c>
      <c r="D351" s="13">
        <v>0.82840000000000003</v>
      </c>
      <c r="E351" s="13">
        <v>11.76</v>
      </c>
      <c r="F351" s="13">
        <v>8.2200000000000006</v>
      </c>
      <c r="G351" s="13">
        <v>7.45</v>
      </c>
      <c r="H351" s="36" t="s">
        <v>112</v>
      </c>
      <c r="I351" s="13">
        <v>0.48</v>
      </c>
      <c r="J351" s="13">
        <v>7.3</v>
      </c>
      <c r="K351" s="13">
        <v>97</v>
      </c>
    </row>
    <row r="352" spans="1:31" x14ac:dyDescent="0.3">
      <c r="A352" s="48">
        <v>38092</v>
      </c>
      <c r="B352" s="13">
        <v>110529</v>
      </c>
      <c r="C352" s="13">
        <v>1334</v>
      </c>
      <c r="D352" s="13">
        <v>0.85400000000000009</v>
      </c>
      <c r="E352" s="13">
        <v>12.46</v>
      </c>
      <c r="F352" s="13">
        <v>8.1199999999999992</v>
      </c>
      <c r="G352" s="13">
        <v>12.76</v>
      </c>
      <c r="H352" s="36" t="s">
        <v>112</v>
      </c>
      <c r="I352" s="13">
        <v>0.6</v>
      </c>
      <c r="J352" s="13">
        <v>7.7</v>
      </c>
      <c r="K352" s="13">
        <v>107</v>
      </c>
    </row>
    <row r="353" spans="1:14" x14ac:dyDescent="0.3">
      <c r="A353" s="48">
        <v>38099</v>
      </c>
      <c r="B353" s="13">
        <v>103234</v>
      </c>
      <c r="C353" s="13">
        <v>1217</v>
      </c>
      <c r="D353" s="13">
        <v>0.77899999999999991</v>
      </c>
      <c r="E353" s="13">
        <v>8.33</v>
      </c>
      <c r="F353" s="13">
        <v>7.28</v>
      </c>
      <c r="G353" s="13">
        <v>14.84</v>
      </c>
      <c r="H353" s="36" t="s">
        <v>112</v>
      </c>
      <c r="I353" s="13">
        <v>0.13</v>
      </c>
      <c r="J353" s="13">
        <v>41.9</v>
      </c>
      <c r="K353" s="13">
        <v>223</v>
      </c>
    </row>
    <row r="354" spans="1:14" x14ac:dyDescent="0.3">
      <c r="A354" s="48">
        <v>38106</v>
      </c>
      <c r="B354" s="13">
        <v>105801</v>
      </c>
      <c r="C354" s="13">
        <v>1289</v>
      </c>
      <c r="D354" s="13">
        <v>0.82519999999999993</v>
      </c>
      <c r="E354" s="13">
        <v>9.9499999999999993</v>
      </c>
      <c r="F354" s="13">
        <v>7.5</v>
      </c>
      <c r="G354" s="13">
        <v>17.52</v>
      </c>
      <c r="H354" s="36" t="s">
        <v>112</v>
      </c>
      <c r="I354" s="13">
        <v>0.22</v>
      </c>
      <c r="J354" s="13">
        <v>62.1</v>
      </c>
      <c r="K354" s="13">
        <v>314</v>
      </c>
      <c r="L354" s="13">
        <f>AVERAGE(K350:K354)</f>
        <v>175</v>
      </c>
      <c r="M354" s="38">
        <f>GEOMEAN(K350:K354)</f>
        <v>157.65181110398345</v>
      </c>
      <c r="N354" s="45" t="s">
        <v>342</v>
      </c>
    </row>
    <row r="355" spans="1:14" x14ac:dyDescent="0.3">
      <c r="A355" s="48">
        <v>38111</v>
      </c>
      <c r="B355" s="13">
        <v>104234</v>
      </c>
      <c r="C355" s="13">
        <v>1036</v>
      </c>
      <c r="D355" s="13">
        <v>0.6633</v>
      </c>
      <c r="E355" s="13">
        <v>10.59</v>
      </c>
      <c r="F355" s="13">
        <v>7.98</v>
      </c>
      <c r="G355" s="13">
        <v>12.87</v>
      </c>
      <c r="H355" s="36" t="s">
        <v>112</v>
      </c>
      <c r="I355" s="13">
        <v>0.75</v>
      </c>
      <c r="J355" s="13">
        <v>7.5</v>
      </c>
      <c r="K355" s="13">
        <v>441</v>
      </c>
    </row>
    <row r="356" spans="1:14" x14ac:dyDescent="0.3">
      <c r="A356" s="48">
        <v>38120</v>
      </c>
      <c r="B356" s="13">
        <v>105553</v>
      </c>
      <c r="C356" s="13">
        <v>1059</v>
      </c>
      <c r="D356" s="13">
        <v>0.67790000000000006</v>
      </c>
      <c r="E356" s="13">
        <v>9.68</v>
      </c>
      <c r="F356" s="13">
        <v>7.69</v>
      </c>
      <c r="G356" s="13">
        <v>21.02</v>
      </c>
      <c r="H356" s="36" t="s">
        <v>112</v>
      </c>
      <c r="I356" s="13">
        <v>0.2</v>
      </c>
      <c r="J356" s="13">
        <v>43.9</v>
      </c>
      <c r="K356" s="13">
        <v>14136</v>
      </c>
    </row>
    <row r="357" spans="1:14" x14ac:dyDescent="0.3">
      <c r="A357" s="48">
        <v>38126</v>
      </c>
      <c r="B357" s="13">
        <v>110120</v>
      </c>
      <c r="C357" s="13">
        <v>390</v>
      </c>
      <c r="D357" s="13">
        <v>0.25019999999999998</v>
      </c>
      <c r="E357" s="13">
        <v>7.96</v>
      </c>
      <c r="F357" s="13">
        <v>7.91</v>
      </c>
      <c r="G357" s="13">
        <v>19.86</v>
      </c>
      <c r="H357" s="36" t="s">
        <v>112</v>
      </c>
      <c r="I357" s="13">
        <v>1.27</v>
      </c>
      <c r="J357" s="13">
        <v>7.5</v>
      </c>
      <c r="K357" s="13">
        <v>19863</v>
      </c>
    </row>
    <row r="358" spans="1:14" x14ac:dyDescent="0.3">
      <c r="A358" s="48">
        <v>38131</v>
      </c>
      <c r="B358" s="13">
        <v>104819</v>
      </c>
      <c r="C358" s="13">
        <v>732.7</v>
      </c>
      <c r="D358" s="13">
        <v>0.46889999999999998</v>
      </c>
      <c r="E358" s="13">
        <v>7.59</v>
      </c>
      <c r="F358" s="13">
        <v>7.94</v>
      </c>
      <c r="G358" s="13">
        <v>20.92</v>
      </c>
      <c r="H358" s="36" t="s">
        <v>112</v>
      </c>
      <c r="I358" s="13">
        <v>0.61</v>
      </c>
      <c r="J358" s="13">
        <v>81</v>
      </c>
      <c r="K358" s="13">
        <v>19863</v>
      </c>
    </row>
    <row r="359" spans="1:14" x14ac:dyDescent="0.3">
      <c r="A359" s="48">
        <v>38134</v>
      </c>
      <c r="B359" s="13">
        <v>122128</v>
      </c>
      <c r="C359" s="13">
        <v>794.3</v>
      </c>
      <c r="D359" s="13">
        <v>0.50840000000000007</v>
      </c>
      <c r="E359" s="13">
        <v>6.92</v>
      </c>
      <c r="F359" s="13">
        <v>7.96</v>
      </c>
      <c r="G359" s="13">
        <v>21.05</v>
      </c>
      <c r="H359" s="36" t="s">
        <v>112</v>
      </c>
      <c r="I359" s="13">
        <v>0.62</v>
      </c>
      <c r="J359" s="13">
        <v>64.7</v>
      </c>
      <c r="K359" s="13">
        <v>717</v>
      </c>
      <c r="L359" s="13">
        <f>AVERAGE(K355:K359)</f>
        <v>11004</v>
      </c>
      <c r="M359" s="38">
        <f>GEOMEAN(K355:K359)</f>
        <v>4459.3831998223668</v>
      </c>
      <c r="N359" s="45" t="s">
        <v>343</v>
      </c>
    </row>
    <row r="360" spans="1:14" x14ac:dyDescent="0.3">
      <c r="A360" s="48">
        <v>38140</v>
      </c>
      <c r="B360" s="13">
        <v>110408</v>
      </c>
      <c r="C360" s="13">
        <v>938.3</v>
      </c>
      <c r="D360" s="13">
        <v>0.60050000000000003</v>
      </c>
      <c r="E360" s="13">
        <v>7.05</v>
      </c>
      <c r="F360" s="13">
        <v>7.56</v>
      </c>
      <c r="G360" s="13">
        <v>19.440000000000001</v>
      </c>
      <c r="H360" s="36" t="s">
        <v>112</v>
      </c>
      <c r="I360" s="13">
        <v>0.41</v>
      </c>
      <c r="J360" s="13">
        <v>57.1</v>
      </c>
      <c r="K360" s="13">
        <v>583</v>
      </c>
    </row>
    <row r="361" spans="1:14" x14ac:dyDescent="0.3">
      <c r="A361" s="48">
        <v>38146</v>
      </c>
      <c r="B361" s="13">
        <v>120847</v>
      </c>
      <c r="C361" s="13">
        <v>1122</v>
      </c>
      <c r="D361" s="13">
        <v>0.71819999999999995</v>
      </c>
      <c r="E361" s="13">
        <v>12.51</v>
      </c>
      <c r="F361" s="13">
        <v>7.75</v>
      </c>
      <c r="G361" s="13">
        <v>24.98</v>
      </c>
      <c r="H361" s="36" t="s">
        <v>112</v>
      </c>
      <c r="I361" s="13">
        <v>0.24</v>
      </c>
      <c r="J361" s="13">
        <v>7.5</v>
      </c>
      <c r="K361" s="13">
        <v>350</v>
      </c>
    </row>
    <row r="362" spans="1:14" x14ac:dyDescent="0.3">
      <c r="A362" s="48">
        <v>38155</v>
      </c>
      <c r="C362" s="13">
        <v>0</v>
      </c>
      <c r="D362" s="13">
        <v>0</v>
      </c>
    </row>
    <row r="363" spans="1:14" x14ac:dyDescent="0.3">
      <c r="A363" s="48">
        <v>38159</v>
      </c>
      <c r="B363" s="13">
        <v>113234</v>
      </c>
      <c r="C363" s="13">
        <v>1123</v>
      </c>
      <c r="D363" s="13">
        <v>0.71799999999999997</v>
      </c>
      <c r="E363" s="13">
        <v>9.77</v>
      </c>
      <c r="F363" s="13">
        <v>7.93</v>
      </c>
      <c r="G363" s="13">
        <v>21.17</v>
      </c>
      <c r="H363" s="36" t="s">
        <v>112</v>
      </c>
      <c r="I363" s="13">
        <v>0.4</v>
      </c>
      <c r="J363" s="13">
        <v>7.6</v>
      </c>
      <c r="K363" s="13">
        <v>528</v>
      </c>
    </row>
    <row r="364" spans="1:14" x14ac:dyDescent="0.3">
      <c r="A364" s="48">
        <v>38167</v>
      </c>
      <c r="B364" s="13">
        <v>111749</v>
      </c>
      <c r="C364" s="13">
        <v>1159</v>
      </c>
      <c r="D364" s="13">
        <v>0.74199999999999999</v>
      </c>
      <c r="E364" s="13">
        <v>10.69</v>
      </c>
      <c r="F364" s="13">
        <v>7.71</v>
      </c>
      <c r="G364" s="13">
        <v>20.85</v>
      </c>
      <c r="H364" s="36" t="s">
        <v>112</v>
      </c>
      <c r="I364" s="13">
        <v>0.67</v>
      </c>
      <c r="J364" s="13">
        <v>7.6</v>
      </c>
      <c r="K364" s="13">
        <v>1439</v>
      </c>
      <c r="L364" s="13">
        <f>AVERAGE(K360:K364)</f>
        <v>725</v>
      </c>
      <c r="M364" s="38">
        <f>GEOMEAN(K360:K364)</f>
        <v>627.49147349440489</v>
      </c>
      <c r="N364" s="45" t="s">
        <v>344</v>
      </c>
    </row>
    <row r="365" spans="1:14" x14ac:dyDescent="0.3">
      <c r="A365" s="48">
        <v>38175</v>
      </c>
      <c r="B365" s="13">
        <v>111355</v>
      </c>
      <c r="C365" s="13">
        <v>922</v>
      </c>
      <c r="D365" s="13">
        <v>0.59</v>
      </c>
      <c r="E365" s="13">
        <v>9.48</v>
      </c>
      <c r="F365" s="13">
        <v>8.08</v>
      </c>
      <c r="G365" s="13">
        <v>23.93</v>
      </c>
      <c r="H365" s="36" t="s">
        <v>112</v>
      </c>
      <c r="I365" s="13">
        <v>0.4</v>
      </c>
      <c r="J365" s="13">
        <v>7.6</v>
      </c>
      <c r="K365" s="13">
        <v>2282</v>
      </c>
    </row>
    <row r="366" spans="1:14" x14ac:dyDescent="0.3">
      <c r="A366" s="48">
        <v>38176</v>
      </c>
      <c r="B366" s="13">
        <v>101510</v>
      </c>
      <c r="C366" s="13">
        <v>1039</v>
      </c>
      <c r="D366" s="13">
        <v>0.66500000000000004</v>
      </c>
      <c r="E366" s="13">
        <v>10.51</v>
      </c>
      <c r="F366" s="13">
        <v>8.1</v>
      </c>
      <c r="G366" s="13">
        <v>20.83</v>
      </c>
      <c r="H366" s="36" t="s">
        <v>112</v>
      </c>
      <c r="I366" s="13">
        <v>1</v>
      </c>
      <c r="J366" s="13">
        <v>7.8</v>
      </c>
      <c r="K366" s="13">
        <v>1211</v>
      </c>
    </row>
    <row r="367" spans="1:14" x14ac:dyDescent="0.3">
      <c r="A367" s="48">
        <v>38181</v>
      </c>
      <c r="B367" s="13">
        <v>94009</v>
      </c>
      <c r="C367" s="13">
        <v>598.29999999999995</v>
      </c>
      <c r="D367" s="13">
        <v>0.38289999999999996</v>
      </c>
      <c r="E367" s="13">
        <v>6.58</v>
      </c>
      <c r="F367" s="13">
        <v>7.77</v>
      </c>
      <c r="G367" s="13">
        <v>24.12</v>
      </c>
      <c r="H367" s="36" t="s">
        <v>112</v>
      </c>
      <c r="I367" s="13">
        <v>1.1499999999999999</v>
      </c>
      <c r="J367" s="13">
        <v>58.1</v>
      </c>
      <c r="K367" s="13">
        <v>8664</v>
      </c>
    </row>
    <row r="368" spans="1:14" x14ac:dyDescent="0.3">
      <c r="A368" s="48">
        <v>38189</v>
      </c>
      <c r="B368" s="13">
        <v>111823</v>
      </c>
      <c r="C368" s="13">
        <v>1119</v>
      </c>
      <c r="D368" s="13">
        <v>0.71639999999999993</v>
      </c>
      <c r="E368" s="13">
        <v>9.36</v>
      </c>
      <c r="F368" s="13">
        <v>8.18</v>
      </c>
      <c r="G368" s="13">
        <v>24.01</v>
      </c>
      <c r="H368" s="36" t="s">
        <v>112</v>
      </c>
      <c r="I368" s="13">
        <v>0.05</v>
      </c>
      <c r="J368" s="13">
        <v>56.1</v>
      </c>
      <c r="K368" s="13">
        <v>450</v>
      </c>
      <c r="M368" s="86"/>
    </row>
    <row r="369" spans="1:31" x14ac:dyDescent="0.3">
      <c r="A369" s="48">
        <v>38195</v>
      </c>
      <c r="B369" s="13">
        <v>104550</v>
      </c>
      <c r="C369" s="13">
        <v>1018</v>
      </c>
      <c r="D369" s="13">
        <v>0.65139999999999998</v>
      </c>
      <c r="E369" s="13">
        <v>12.69</v>
      </c>
      <c r="F369" s="13">
        <v>8.09</v>
      </c>
      <c r="G369" s="13">
        <v>19.05</v>
      </c>
      <c r="H369" s="36" t="s">
        <v>112</v>
      </c>
      <c r="I369" s="13">
        <v>0.73</v>
      </c>
      <c r="J369" s="13">
        <v>7.6</v>
      </c>
      <c r="K369" s="13">
        <v>933</v>
      </c>
      <c r="L369" s="13">
        <f>AVERAGE(K365:K369)</f>
        <v>2708</v>
      </c>
      <c r="M369" s="38">
        <f>GEOMEAN(K365:K369)</f>
        <v>1586.5526064045014</v>
      </c>
      <c r="N369" s="45" t="s">
        <v>345</v>
      </c>
      <c r="O369" s="28">
        <v>1.4</v>
      </c>
      <c r="P369" s="28">
        <v>68.599999999999994</v>
      </c>
      <c r="Q369" s="28" t="s">
        <v>321</v>
      </c>
      <c r="R369" s="28" t="s">
        <v>321</v>
      </c>
      <c r="S369" s="28" t="s">
        <v>321</v>
      </c>
      <c r="T369" s="28" t="s">
        <v>321</v>
      </c>
      <c r="U369" s="28" t="s">
        <v>321</v>
      </c>
      <c r="V369" s="28">
        <v>1</v>
      </c>
      <c r="W369" s="28" t="s">
        <v>321</v>
      </c>
      <c r="X369" s="28">
        <v>121</v>
      </c>
      <c r="Y369" s="28" t="s">
        <v>321</v>
      </c>
      <c r="Z369" s="28">
        <v>1.5</v>
      </c>
      <c r="AA369" s="28" t="s">
        <v>321</v>
      </c>
      <c r="AB369" s="28">
        <v>82</v>
      </c>
      <c r="AC369" s="28" t="s">
        <v>321</v>
      </c>
      <c r="AD369" s="28">
        <v>366</v>
      </c>
      <c r="AE369" s="29" t="s">
        <v>321</v>
      </c>
    </row>
    <row r="370" spans="1:31" x14ac:dyDescent="0.3">
      <c r="A370" s="48">
        <v>38201</v>
      </c>
      <c r="B370" s="13">
        <v>112055</v>
      </c>
      <c r="C370" s="13">
        <v>1141</v>
      </c>
      <c r="D370" s="13">
        <v>0.73039999999999994</v>
      </c>
      <c r="E370" s="13">
        <v>9.85</v>
      </c>
      <c r="F370" s="13">
        <v>8.1199999999999992</v>
      </c>
      <c r="G370" s="13">
        <v>24.16</v>
      </c>
      <c r="H370" s="36" t="s">
        <v>112</v>
      </c>
      <c r="I370" s="13">
        <v>0.76</v>
      </c>
      <c r="J370" s="13">
        <v>60.1</v>
      </c>
      <c r="K370" s="13">
        <v>487</v>
      </c>
    </row>
    <row r="371" spans="1:31" x14ac:dyDescent="0.3">
      <c r="A371" s="48">
        <v>38204</v>
      </c>
      <c r="B371" s="13">
        <v>102939</v>
      </c>
      <c r="C371" s="13">
        <v>535.9</v>
      </c>
      <c r="D371" s="13">
        <v>0.34299999999999997</v>
      </c>
      <c r="E371" s="13">
        <v>7.28</v>
      </c>
      <c r="F371" s="13">
        <v>7.91</v>
      </c>
      <c r="G371" s="13">
        <v>21.26</v>
      </c>
      <c r="H371" s="36" t="s">
        <v>112</v>
      </c>
      <c r="I371" s="13">
        <v>0.19</v>
      </c>
      <c r="J371" s="13">
        <v>57.9</v>
      </c>
      <c r="K371" s="13">
        <v>12033</v>
      </c>
    </row>
    <row r="372" spans="1:31" x14ac:dyDescent="0.3">
      <c r="A372" s="48">
        <v>38209</v>
      </c>
      <c r="B372" s="13">
        <v>102035</v>
      </c>
      <c r="C372" s="13">
        <v>1154</v>
      </c>
      <c r="D372" s="13">
        <v>0.7389</v>
      </c>
      <c r="E372" s="13">
        <v>10.14</v>
      </c>
      <c r="F372" s="13">
        <v>8.23</v>
      </c>
      <c r="G372" s="13">
        <v>21.64</v>
      </c>
      <c r="H372" s="36" t="s">
        <v>112</v>
      </c>
      <c r="I372" s="13">
        <v>5.07</v>
      </c>
      <c r="J372" s="13">
        <v>60.6</v>
      </c>
      <c r="K372" s="13">
        <v>467</v>
      </c>
    </row>
    <row r="373" spans="1:31" x14ac:dyDescent="0.3">
      <c r="A373" s="48">
        <v>38217</v>
      </c>
      <c r="B373" s="13">
        <v>102755</v>
      </c>
      <c r="C373" s="13">
        <v>1210</v>
      </c>
      <c r="D373" s="13">
        <v>0.77450000000000008</v>
      </c>
      <c r="E373" s="13">
        <v>11.87</v>
      </c>
      <c r="F373" s="13">
        <v>8.17</v>
      </c>
      <c r="G373" s="13">
        <v>20.73</v>
      </c>
      <c r="H373" s="36" t="s">
        <v>112</v>
      </c>
      <c r="I373" s="13">
        <v>0.64</v>
      </c>
      <c r="J373" s="13">
        <v>7.5</v>
      </c>
      <c r="K373" s="13">
        <v>712</v>
      </c>
    </row>
    <row r="374" spans="1:31" x14ac:dyDescent="0.3">
      <c r="A374" s="48">
        <v>38223</v>
      </c>
      <c r="B374" s="13">
        <v>104805</v>
      </c>
      <c r="C374" s="13">
        <v>936</v>
      </c>
      <c r="D374" s="13">
        <v>0.59940000000000004</v>
      </c>
      <c r="E374" s="13">
        <v>13.08</v>
      </c>
      <c r="F374" s="13">
        <v>8.1300000000000008</v>
      </c>
      <c r="G374" s="13">
        <v>22.58</v>
      </c>
      <c r="H374" s="36" t="s">
        <v>112</v>
      </c>
      <c r="I374" s="13">
        <v>0.73</v>
      </c>
      <c r="J374" s="13">
        <v>7.5</v>
      </c>
      <c r="K374" s="13">
        <v>959</v>
      </c>
      <c r="L374" s="13">
        <f>AVERAGE(K370:K374)</f>
        <v>2931.6</v>
      </c>
      <c r="M374" s="38">
        <f>GEOMEAN(K370:K374)</f>
        <v>1133.1924487663855</v>
      </c>
      <c r="N374" s="45" t="s">
        <v>346</v>
      </c>
    </row>
    <row r="375" spans="1:31" x14ac:dyDescent="0.3">
      <c r="A375" s="48">
        <v>38232</v>
      </c>
      <c r="B375" s="13">
        <v>103641</v>
      </c>
      <c r="C375" s="13">
        <v>1019</v>
      </c>
      <c r="D375" s="13">
        <v>0.65229999999999999</v>
      </c>
      <c r="E375" s="13">
        <v>9.5399999999999991</v>
      </c>
      <c r="F375" s="13">
        <v>8.15</v>
      </c>
      <c r="G375" s="13">
        <v>20.7</v>
      </c>
      <c r="H375" s="36" t="s">
        <v>112</v>
      </c>
      <c r="I375" s="13">
        <v>0.24</v>
      </c>
      <c r="J375" s="13">
        <v>7.6</v>
      </c>
      <c r="K375" s="13">
        <v>816</v>
      </c>
    </row>
    <row r="376" spans="1:31" x14ac:dyDescent="0.3">
      <c r="A376" s="48">
        <v>38239</v>
      </c>
      <c r="B376" s="13">
        <v>125618</v>
      </c>
      <c r="C376" s="13">
        <v>1071</v>
      </c>
      <c r="D376" s="13">
        <v>0.68500000000000005</v>
      </c>
      <c r="E376" s="13">
        <v>11.01</v>
      </c>
      <c r="F376" s="13">
        <v>8.25</v>
      </c>
      <c r="G376" s="13">
        <v>21.52</v>
      </c>
      <c r="H376" s="36" t="s">
        <v>112</v>
      </c>
      <c r="I376" s="13">
        <v>0.4</v>
      </c>
      <c r="J376" s="13">
        <v>7.6</v>
      </c>
      <c r="K376" s="13">
        <v>179</v>
      </c>
    </row>
    <row r="377" spans="1:31" x14ac:dyDescent="0.3">
      <c r="A377" s="48">
        <v>38244</v>
      </c>
      <c r="B377" s="13">
        <v>100916</v>
      </c>
      <c r="C377" s="13">
        <v>1154</v>
      </c>
      <c r="D377" s="13">
        <v>0.73840000000000006</v>
      </c>
      <c r="E377" s="13">
        <v>10.85</v>
      </c>
      <c r="F377" s="13">
        <v>7.95</v>
      </c>
      <c r="G377" s="13">
        <v>21.65</v>
      </c>
      <c r="H377" s="36" t="s">
        <v>112</v>
      </c>
      <c r="I377" s="13">
        <v>0.24</v>
      </c>
      <c r="J377" s="13">
        <v>7.5</v>
      </c>
      <c r="K377" s="13">
        <v>1313</v>
      </c>
    </row>
    <row r="378" spans="1:31" x14ac:dyDescent="0.3">
      <c r="A378" s="48">
        <v>38252</v>
      </c>
      <c r="B378" s="13">
        <v>103948</v>
      </c>
      <c r="C378" s="28" t="e">
        <v>#VALUE!</v>
      </c>
      <c r="D378" s="28" t="e">
        <v>#VALUE!</v>
      </c>
      <c r="E378" s="28" t="s">
        <v>348</v>
      </c>
      <c r="F378" s="28" t="s">
        <v>348</v>
      </c>
      <c r="G378" s="28" t="s">
        <v>348</v>
      </c>
      <c r="H378" s="36" t="s">
        <v>112</v>
      </c>
      <c r="I378" s="28" t="s">
        <v>348</v>
      </c>
      <c r="J378" s="13">
        <v>7.8</v>
      </c>
      <c r="K378" s="13">
        <v>345</v>
      </c>
    </row>
    <row r="379" spans="1:31" x14ac:dyDescent="0.3">
      <c r="A379" s="48">
        <v>38257</v>
      </c>
      <c r="B379" s="13">
        <v>103956</v>
      </c>
      <c r="C379" s="13">
        <v>1281</v>
      </c>
      <c r="D379" s="13">
        <v>0.81960000000000011</v>
      </c>
      <c r="E379" s="13">
        <v>10.97</v>
      </c>
      <c r="F379" s="13">
        <v>7.85</v>
      </c>
      <c r="G379" s="13">
        <v>16.84</v>
      </c>
      <c r="H379" s="36" t="s">
        <v>112</v>
      </c>
      <c r="I379" s="13">
        <v>0.06</v>
      </c>
      <c r="J379" s="13">
        <v>7.4</v>
      </c>
      <c r="K379" s="13">
        <v>246</v>
      </c>
      <c r="L379" s="13">
        <f>AVERAGE(K375:K379)</f>
        <v>579.79999999999995</v>
      </c>
      <c r="M379" s="38">
        <f>GEOMEAN(K375:K379)</f>
        <v>438.84628233139023</v>
      </c>
      <c r="N379" s="45" t="s">
        <v>347</v>
      </c>
    </row>
    <row r="380" spans="1:31" x14ac:dyDescent="0.3">
      <c r="A380" s="48">
        <v>38264</v>
      </c>
      <c r="B380" s="13">
        <v>114020</v>
      </c>
      <c r="C380" s="13">
        <v>1334</v>
      </c>
      <c r="D380" s="13">
        <v>0.8538</v>
      </c>
      <c r="E380" s="13">
        <v>10.91</v>
      </c>
      <c r="F380" s="13">
        <v>7.95</v>
      </c>
      <c r="G380" s="13">
        <v>14.31</v>
      </c>
      <c r="H380" s="36" t="s">
        <v>112</v>
      </c>
      <c r="I380" s="13">
        <v>0.02</v>
      </c>
      <c r="J380" s="13">
        <v>7.6</v>
      </c>
      <c r="K380" s="13">
        <v>448</v>
      </c>
    </row>
    <row r="381" spans="1:31" x14ac:dyDescent="0.3">
      <c r="A381" s="48">
        <v>38266</v>
      </c>
      <c r="B381" s="13">
        <v>113132</v>
      </c>
      <c r="C381" s="13">
        <v>1346</v>
      </c>
      <c r="D381" s="13">
        <v>0.86150000000000004</v>
      </c>
      <c r="E381" s="13">
        <v>11.29</v>
      </c>
      <c r="F381" s="13">
        <v>7.92</v>
      </c>
      <c r="G381" s="13">
        <v>12.24</v>
      </c>
      <c r="H381" s="36" t="s">
        <v>112</v>
      </c>
      <c r="I381" s="13">
        <v>0.39</v>
      </c>
      <c r="J381" s="13">
        <v>48.5</v>
      </c>
      <c r="K381" s="13">
        <v>106</v>
      </c>
    </row>
    <row r="382" spans="1:31" x14ac:dyDescent="0.3">
      <c r="A382" s="48">
        <v>38274</v>
      </c>
      <c r="B382" s="28"/>
      <c r="C382" s="28" t="e">
        <v>#VALUE!</v>
      </c>
      <c r="D382" s="28" t="e">
        <v>#VALUE!</v>
      </c>
      <c r="E382" s="28" t="s">
        <v>348</v>
      </c>
      <c r="F382" s="28" t="s">
        <v>348</v>
      </c>
      <c r="G382" s="28" t="s">
        <v>348</v>
      </c>
      <c r="H382" s="36" t="s">
        <v>112</v>
      </c>
      <c r="I382" s="28" t="s">
        <v>348</v>
      </c>
      <c r="J382" s="28" t="s">
        <v>348</v>
      </c>
      <c r="K382" s="13">
        <v>2063</v>
      </c>
    </row>
    <row r="383" spans="1:31" x14ac:dyDescent="0.3">
      <c r="A383" s="48">
        <v>38278</v>
      </c>
      <c r="C383" s="28" t="e">
        <v>#VALUE!</v>
      </c>
      <c r="D383" s="28" t="e">
        <v>#VALUE!</v>
      </c>
      <c r="E383" s="28" t="s">
        <v>348</v>
      </c>
      <c r="F383" s="28" t="s">
        <v>348</v>
      </c>
      <c r="G383" s="28" t="s">
        <v>348</v>
      </c>
      <c r="H383" s="36" t="s">
        <v>112</v>
      </c>
      <c r="I383" s="28" t="s">
        <v>348</v>
      </c>
      <c r="J383" s="28" t="s">
        <v>348</v>
      </c>
      <c r="K383" s="13">
        <v>24192</v>
      </c>
    </row>
    <row r="384" spans="1:31" x14ac:dyDescent="0.3">
      <c r="A384" s="48">
        <v>38286</v>
      </c>
      <c r="B384" s="13">
        <v>102118</v>
      </c>
      <c r="C384" s="13">
        <v>794</v>
      </c>
      <c r="D384" s="13">
        <v>0.50829999999999997</v>
      </c>
      <c r="E384" s="13">
        <v>9.92</v>
      </c>
      <c r="F384" s="13">
        <v>7.66</v>
      </c>
      <c r="G384" s="13">
        <v>12.92</v>
      </c>
      <c r="H384" s="36" t="s">
        <v>112</v>
      </c>
      <c r="I384" s="13">
        <v>0.26</v>
      </c>
      <c r="J384" s="13">
        <v>7.5</v>
      </c>
      <c r="K384" s="13">
        <v>278</v>
      </c>
      <c r="L384" s="13">
        <f>AVERAGE(K380:K384)</f>
        <v>5417.4</v>
      </c>
      <c r="M384" s="38">
        <f>GEOMEAN(K380:K384)</f>
        <v>919.94091619501717</v>
      </c>
      <c r="N384" s="45" t="s">
        <v>349</v>
      </c>
      <c r="O384" s="28">
        <v>1.5</v>
      </c>
      <c r="P384" s="28">
        <v>48.7</v>
      </c>
      <c r="Q384" s="28" t="s">
        <v>321</v>
      </c>
      <c r="R384" s="28" t="s">
        <v>321</v>
      </c>
      <c r="S384" s="28" t="s">
        <v>321</v>
      </c>
      <c r="T384" s="28" t="s">
        <v>321</v>
      </c>
      <c r="U384" s="28" t="s">
        <v>321</v>
      </c>
      <c r="V384" s="28">
        <v>1.3</v>
      </c>
      <c r="W384" s="28" t="s">
        <v>321</v>
      </c>
      <c r="X384" s="28">
        <v>82</v>
      </c>
      <c r="Y384" s="28" t="s">
        <v>321</v>
      </c>
      <c r="Z384" s="28">
        <v>1.3</v>
      </c>
      <c r="AA384" s="28" t="s">
        <v>321</v>
      </c>
      <c r="AB384" s="28">
        <v>64</v>
      </c>
      <c r="AC384" s="28" t="s">
        <v>321</v>
      </c>
      <c r="AD384" s="28">
        <v>278</v>
      </c>
      <c r="AE384" s="29" t="s">
        <v>321</v>
      </c>
    </row>
    <row r="385" spans="1:14" x14ac:dyDescent="0.3">
      <c r="A385" s="48">
        <v>38292</v>
      </c>
      <c r="B385" s="13">
        <v>124823</v>
      </c>
      <c r="C385" s="13">
        <v>999</v>
      </c>
      <c r="D385" s="13">
        <v>0.63950000000000007</v>
      </c>
      <c r="E385" s="13">
        <v>10.82</v>
      </c>
      <c r="F385" s="13">
        <v>7.77</v>
      </c>
      <c r="G385" s="13">
        <v>13.63</v>
      </c>
      <c r="H385" s="36" t="s">
        <v>112</v>
      </c>
      <c r="I385" s="13">
        <v>0.04</v>
      </c>
      <c r="J385" s="13">
        <v>7.6</v>
      </c>
      <c r="K385" s="13">
        <v>52</v>
      </c>
    </row>
    <row r="386" spans="1:14" x14ac:dyDescent="0.3">
      <c r="A386" s="48">
        <v>38295</v>
      </c>
      <c r="B386" s="13">
        <v>103709</v>
      </c>
      <c r="C386" s="13">
        <v>691</v>
      </c>
      <c r="D386" s="13">
        <v>0.44229999999999997</v>
      </c>
      <c r="E386" s="13">
        <v>8.82</v>
      </c>
      <c r="F386" s="13">
        <v>7.92</v>
      </c>
      <c r="G386" s="13">
        <v>11.61</v>
      </c>
      <c r="H386" s="36" t="s">
        <v>112</v>
      </c>
      <c r="I386" s="13">
        <v>0.4</v>
      </c>
      <c r="J386" s="13">
        <v>7.5</v>
      </c>
      <c r="K386" s="13">
        <v>907</v>
      </c>
    </row>
    <row r="387" spans="1:14" x14ac:dyDescent="0.3">
      <c r="A387" s="48">
        <v>38301</v>
      </c>
      <c r="B387" s="13">
        <v>105735</v>
      </c>
      <c r="C387" s="13">
        <v>1109</v>
      </c>
      <c r="D387" s="13">
        <v>0.70960000000000001</v>
      </c>
      <c r="E387" s="13">
        <v>12.44</v>
      </c>
      <c r="F387" s="13">
        <v>7.82</v>
      </c>
      <c r="G387" s="13">
        <v>7.53</v>
      </c>
      <c r="H387" s="36" t="s">
        <v>112</v>
      </c>
      <c r="I387" s="13">
        <v>0.25</v>
      </c>
      <c r="J387" s="13">
        <v>7.4</v>
      </c>
      <c r="K387" s="13">
        <v>187</v>
      </c>
    </row>
    <row r="388" spans="1:14" x14ac:dyDescent="0.3">
      <c r="A388" s="48">
        <v>38307</v>
      </c>
      <c r="B388" s="13">
        <v>102843</v>
      </c>
      <c r="C388" s="13">
        <v>998.5</v>
      </c>
      <c r="D388" s="13">
        <v>0.63900000000000001</v>
      </c>
      <c r="E388" s="13">
        <v>9.7899999999999991</v>
      </c>
      <c r="F388" s="13">
        <v>7.84</v>
      </c>
      <c r="G388" s="13">
        <v>8.43</v>
      </c>
      <c r="H388" s="36" t="s">
        <v>112</v>
      </c>
      <c r="I388" s="13">
        <v>0.42</v>
      </c>
      <c r="J388" s="13">
        <v>63.2</v>
      </c>
      <c r="K388" s="13">
        <v>341</v>
      </c>
    </row>
    <row r="389" spans="1:14" x14ac:dyDescent="0.3">
      <c r="A389" s="48">
        <v>38309</v>
      </c>
      <c r="B389" s="13">
        <v>105531</v>
      </c>
      <c r="C389" s="13">
        <v>1067</v>
      </c>
      <c r="D389" s="13">
        <v>0.68309999999999993</v>
      </c>
      <c r="E389" s="13">
        <v>11.9</v>
      </c>
      <c r="F389" s="13">
        <v>7.91</v>
      </c>
      <c r="G389" s="13">
        <v>12.46</v>
      </c>
      <c r="H389" s="36" t="s">
        <v>112</v>
      </c>
      <c r="I389" s="13">
        <v>0.54</v>
      </c>
      <c r="J389" s="13">
        <v>82.6</v>
      </c>
      <c r="K389" s="13">
        <v>161</v>
      </c>
      <c r="L389" s="13">
        <f>AVERAGE(K385:K389)</f>
        <v>329.6</v>
      </c>
      <c r="M389" s="38">
        <f>GEOMEAN(K385:K389)</f>
        <v>217.27336897490855</v>
      </c>
      <c r="N389" s="45" t="s">
        <v>353</v>
      </c>
    </row>
    <row r="390" spans="1:14" x14ac:dyDescent="0.3">
      <c r="A390" s="48">
        <v>38322</v>
      </c>
      <c r="B390" s="13">
        <v>111907</v>
      </c>
      <c r="C390" s="13">
        <v>424</v>
      </c>
      <c r="D390" s="13">
        <v>0.27189999999999998</v>
      </c>
      <c r="E390" s="13">
        <v>12.21</v>
      </c>
      <c r="F390" s="13">
        <v>7.94</v>
      </c>
      <c r="G390" s="13">
        <v>6.01</v>
      </c>
      <c r="H390" s="36" t="s">
        <v>112</v>
      </c>
      <c r="I390" s="13">
        <v>0.1</v>
      </c>
      <c r="J390" s="13">
        <v>7.3</v>
      </c>
      <c r="K390" s="13">
        <v>3448</v>
      </c>
    </row>
    <row r="391" spans="1:14" x14ac:dyDescent="0.3">
      <c r="A391" s="48">
        <v>38327</v>
      </c>
      <c r="B391" s="13">
        <v>111548</v>
      </c>
      <c r="C391" s="13">
        <v>1050</v>
      </c>
      <c r="D391" s="13">
        <v>0.67199999999999993</v>
      </c>
      <c r="E391" s="13">
        <v>10.46</v>
      </c>
      <c r="F391" s="13">
        <v>7.98</v>
      </c>
      <c r="G391" s="13">
        <v>7.97</v>
      </c>
      <c r="H391" s="36" t="s">
        <v>112</v>
      </c>
      <c r="I391" s="13">
        <v>0.5</v>
      </c>
      <c r="J391" s="13">
        <v>7.8</v>
      </c>
      <c r="K391" s="13">
        <v>1050</v>
      </c>
    </row>
    <row r="392" spans="1:14" x14ac:dyDescent="0.3">
      <c r="A392" s="48">
        <v>38329</v>
      </c>
      <c r="B392" s="13">
        <v>102749</v>
      </c>
      <c r="C392" s="13">
        <v>551.1</v>
      </c>
      <c r="D392" s="13">
        <v>0.35270000000000001</v>
      </c>
      <c r="E392" s="13">
        <v>11.09</v>
      </c>
      <c r="F392" s="13">
        <v>7.82</v>
      </c>
      <c r="G392" s="13">
        <v>8.6999999999999993</v>
      </c>
      <c r="H392" s="36" t="s">
        <v>112</v>
      </c>
      <c r="I392" s="13">
        <v>1.21</v>
      </c>
      <c r="J392" s="13">
        <v>59.6</v>
      </c>
      <c r="K392" s="13">
        <v>1515</v>
      </c>
    </row>
    <row r="393" spans="1:14" x14ac:dyDescent="0.3">
      <c r="A393" s="48">
        <v>38334</v>
      </c>
      <c r="B393" s="13">
        <v>112129</v>
      </c>
      <c r="C393" s="13">
        <v>914</v>
      </c>
      <c r="D393" s="13">
        <v>0.58509999999999995</v>
      </c>
      <c r="E393" s="13">
        <v>13.89</v>
      </c>
      <c r="F393" s="13">
        <v>7.88</v>
      </c>
      <c r="G393" s="13">
        <v>3.34</v>
      </c>
      <c r="H393" s="36" t="s">
        <v>112</v>
      </c>
      <c r="I393" s="13">
        <v>0.3</v>
      </c>
      <c r="J393" s="13">
        <v>7.5</v>
      </c>
      <c r="K393" s="13">
        <v>209</v>
      </c>
    </row>
    <row r="394" spans="1:14" x14ac:dyDescent="0.3">
      <c r="A394" s="48">
        <v>38337</v>
      </c>
      <c r="B394" s="13">
        <v>105629</v>
      </c>
      <c r="C394" s="13">
        <v>1086</v>
      </c>
      <c r="D394" s="13">
        <v>0.69520000000000004</v>
      </c>
      <c r="E394" s="13">
        <v>13.61</v>
      </c>
      <c r="F394" s="13">
        <v>8.09</v>
      </c>
      <c r="G394" s="13">
        <v>0.65</v>
      </c>
      <c r="H394" s="36" t="s">
        <v>112</v>
      </c>
      <c r="I394" s="13">
        <v>0.79</v>
      </c>
      <c r="J394" s="13">
        <v>7.3</v>
      </c>
      <c r="K394" s="13">
        <v>1515</v>
      </c>
      <c r="L394" s="13">
        <f>AVERAGE(K390:K394)</f>
        <v>1547.4</v>
      </c>
      <c r="M394" s="38">
        <f>GEOMEAN(K390:K394)</f>
        <v>1116.7234130956015</v>
      </c>
      <c r="N394" s="45" t="s">
        <v>354</v>
      </c>
    </row>
    <row r="395" spans="1:14" x14ac:dyDescent="0.3">
      <c r="A395" s="48">
        <v>38356</v>
      </c>
      <c r="B395" s="13">
        <v>111451</v>
      </c>
      <c r="C395" s="13">
        <v>683.4</v>
      </c>
      <c r="D395" s="13">
        <v>0.43740000000000001</v>
      </c>
      <c r="E395" s="13">
        <v>11.29</v>
      </c>
      <c r="F395" s="13">
        <v>7.74</v>
      </c>
      <c r="G395" s="13">
        <v>8.43</v>
      </c>
      <c r="H395" s="36" t="s">
        <v>112</v>
      </c>
      <c r="I395" s="13">
        <v>1.01</v>
      </c>
      <c r="J395" s="13">
        <v>56.1</v>
      </c>
      <c r="K395" s="13">
        <v>4160</v>
      </c>
    </row>
    <row r="396" spans="1:14" x14ac:dyDescent="0.3">
      <c r="A396" s="48">
        <v>38362</v>
      </c>
      <c r="B396" s="13">
        <v>104821</v>
      </c>
      <c r="C396" s="13">
        <v>1194</v>
      </c>
      <c r="D396" s="13">
        <v>0.76400000000000001</v>
      </c>
      <c r="E396" s="13">
        <v>10.96</v>
      </c>
      <c r="F396" s="13">
        <v>7.92</v>
      </c>
      <c r="G396" s="13">
        <v>5.36</v>
      </c>
      <c r="H396" s="36" t="s">
        <v>112</v>
      </c>
      <c r="I396" s="13">
        <v>0.3</v>
      </c>
      <c r="J396" s="13">
        <v>7.9</v>
      </c>
      <c r="K396" s="13">
        <v>1842</v>
      </c>
    </row>
    <row r="397" spans="1:14" x14ac:dyDescent="0.3">
      <c r="A397" s="48">
        <v>38364</v>
      </c>
      <c r="B397" s="13">
        <v>103605</v>
      </c>
      <c r="C397" s="13">
        <v>633</v>
      </c>
      <c r="D397" s="13">
        <v>0.40500000000000003</v>
      </c>
      <c r="E397" s="13">
        <v>9.9499999999999993</v>
      </c>
      <c r="F397" s="49">
        <v>7.78</v>
      </c>
      <c r="G397" s="13">
        <v>9.67</v>
      </c>
      <c r="H397" s="36" t="s">
        <v>112</v>
      </c>
      <c r="I397" s="13">
        <v>0.1</v>
      </c>
      <c r="J397" s="13">
        <v>8</v>
      </c>
      <c r="K397" s="13">
        <v>24192</v>
      </c>
    </row>
    <row r="398" spans="1:14" x14ac:dyDescent="0.3">
      <c r="A398" s="48">
        <v>38376</v>
      </c>
      <c r="B398" s="13">
        <v>105916</v>
      </c>
      <c r="C398" s="13">
        <v>1999</v>
      </c>
      <c r="D398" s="13">
        <v>1.2790000000000001</v>
      </c>
      <c r="E398" s="13">
        <v>12.8</v>
      </c>
      <c r="F398" s="49">
        <v>7.96</v>
      </c>
      <c r="G398" s="13">
        <v>7.0000000000000007E-2</v>
      </c>
      <c r="H398" s="36" t="s">
        <v>112</v>
      </c>
      <c r="I398" s="13">
        <v>0.28999999999999998</v>
      </c>
      <c r="J398" s="13">
        <v>7.4</v>
      </c>
      <c r="K398" s="13">
        <v>677</v>
      </c>
    </row>
    <row r="399" spans="1:14" x14ac:dyDescent="0.3">
      <c r="A399" s="48">
        <v>38379</v>
      </c>
      <c r="B399" s="13">
        <v>104155</v>
      </c>
      <c r="C399" s="13">
        <v>1860</v>
      </c>
      <c r="D399" s="13">
        <v>1.19</v>
      </c>
      <c r="E399" s="13">
        <v>13.03</v>
      </c>
      <c r="F399" s="49">
        <v>7.72</v>
      </c>
      <c r="G399" s="13">
        <v>-0.11</v>
      </c>
      <c r="H399" s="36" t="s">
        <v>112</v>
      </c>
      <c r="I399" s="13">
        <v>1.08</v>
      </c>
      <c r="J399" s="13">
        <v>7.3</v>
      </c>
      <c r="K399" s="13">
        <v>359</v>
      </c>
      <c r="L399" s="13">
        <f>AVERAGE(K395:K399)</f>
        <v>6246</v>
      </c>
      <c r="M399" s="38">
        <f>GEOMEAN(K395:K399)</f>
        <v>2141.6454235691417</v>
      </c>
      <c r="N399" s="45" t="s">
        <v>355</v>
      </c>
    </row>
    <row r="400" spans="1:14" x14ac:dyDescent="0.3">
      <c r="A400" s="48">
        <v>38385</v>
      </c>
      <c r="B400" s="13">
        <v>110837</v>
      </c>
      <c r="C400" s="13">
        <v>1836</v>
      </c>
      <c r="D400" s="13">
        <v>1.175</v>
      </c>
      <c r="E400" s="13">
        <v>12.94</v>
      </c>
      <c r="F400" s="49">
        <v>7.79</v>
      </c>
      <c r="G400" s="13">
        <v>1.1200000000000001</v>
      </c>
      <c r="H400" s="36" t="s">
        <v>112</v>
      </c>
      <c r="I400" s="13">
        <v>0.84</v>
      </c>
      <c r="J400" s="13">
        <v>71.8</v>
      </c>
      <c r="K400" s="13">
        <v>1860</v>
      </c>
    </row>
    <row r="401" spans="1:31" x14ac:dyDescent="0.3">
      <c r="A401" s="48">
        <v>38391</v>
      </c>
      <c r="B401" s="13">
        <v>110442</v>
      </c>
      <c r="C401" s="13">
        <v>1272</v>
      </c>
      <c r="D401" s="13">
        <v>0.81430000000000002</v>
      </c>
      <c r="E401" s="13">
        <v>10.86</v>
      </c>
      <c r="F401" s="49">
        <v>7.79</v>
      </c>
      <c r="G401" s="13">
        <v>6.63</v>
      </c>
      <c r="H401" s="36" t="s">
        <v>112</v>
      </c>
      <c r="I401" s="13">
        <v>0.38</v>
      </c>
      <c r="J401" s="13">
        <v>63.3</v>
      </c>
      <c r="K401" s="13">
        <v>1301</v>
      </c>
    </row>
    <row r="402" spans="1:31" x14ac:dyDescent="0.3">
      <c r="A402" s="48">
        <v>38398</v>
      </c>
      <c r="B402" s="13">
        <v>105735</v>
      </c>
      <c r="C402" s="13">
        <v>1098</v>
      </c>
      <c r="D402" s="13">
        <v>0.70300000000000007</v>
      </c>
      <c r="E402" s="13">
        <v>11.76</v>
      </c>
      <c r="F402" s="49">
        <v>8.01</v>
      </c>
      <c r="G402" s="13">
        <v>6.54</v>
      </c>
      <c r="H402" s="36" t="s">
        <v>112</v>
      </c>
      <c r="I402" s="13">
        <v>0.8</v>
      </c>
      <c r="J402" s="13">
        <v>7.7</v>
      </c>
      <c r="K402" s="13">
        <v>591</v>
      </c>
    </row>
    <row r="403" spans="1:31" x14ac:dyDescent="0.3">
      <c r="A403" s="48">
        <v>38406</v>
      </c>
      <c r="B403" s="13">
        <v>102013</v>
      </c>
      <c r="C403" s="13">
        <v>1317</v>
      </c>
      <c r="D403" s="13">
        <v>0.84289999999999998</v>
      </c>
      <c r="E403" s="13">
        <v>16.170000000000002</v>
      </c>
      <c r="F403" s="49">
        <v>7.99</v>
      </c>
      <c r="G403" s="13">
        <v>3.2</v>
      </c>
      <c r="H403" s="36" t="s">
        <v>112</v>
      </c>
      <c r="I403" s="13">
        <v>0.78</v>
      </c>
      <c r="J403" s="13">
        <v>51.5</v>
      </c>
      <c r="K403" s="13">
        <v>336</v>
      </c>
    </row>
    <row r="404" spans="1:31" x14ac:dyDescent="0.3">
      <c r="A404" s="48">
        <v>38411</v>
      </c>
      <c r="B404" s="13">
        <v>114837</v>
      </c>
      <c r="C404" s="13">
        <v>1478</v>
      </c>
      <c r="D404" s="13">
        <v>0.94600000000000006</v>
      </c>
      <c r="E404" s="13">
        <v>14.91</v>
      </c>
      <c r="F404" s="49">
        <v>8</v>
      </c>
      <c r="G404" s="13">
        <v>5.66</v>
      </c>
      <c r="H404" s="36" t="s">
        <v>112</v>
      </c>
      <c r="I404" s="13">
        <v>0.3</v>
      </c>
      <c r="J404" s="13">
        <v>7.5</v>
      </c>
      <c r="K404" s="13">
        <v>488</v>
      </c>
      <c r="L404" s="13">
        <f>AVERAGE(K400:K404)</f>
        <v>915.2</v>
      </c>
      <c r="M404" s="38">
        <f>GEOMEAN(K400:K404)</f>
        <v>748.21664297710265</v>
      </c>
      <c r="N404" s="45" t="s">
        <v>356</v>
      </c>
    </row>
    <row r="405" spans="1:31" x14ac:dyDescent="0.3">
      <c r="A405" s="48">
        <v>38414</v>
      </c>
      <c r="B405" s="13">
        <v>105920</v>
      </c>
      <c r="C405" s="13">
        <v>1356</v>
      </c>
      <c r="D405" s="13">
        <v>0.86760000000000004</v>
      </c>
      <c r="E405" s="13">
        <v>14.37</v>
      </c>
      <c r="F405" s="49">
        <v>7.97</v>
      </c>
      <c r="G405" s="13">
        <v>1.04</v>
      </c>
      <c r="H405" s="36" t="s">
        <v>112</v>
      </c>
      <c r="I405" s="13">
        <v>0.38</v>
      </c>
      <c r="J405" s="13">
        <v>7.4</v>
      </c>
      <c r="K405" s="13">
        <v>122</v>
      </c>
    </row>
    <row r="406" spans="1:31" x14ac:dyDescent="0.3">
      <c r="A406" s="48">
        <v>38419</v>
      </c>
      <c r="B406" s="13">
        <v>105531</v>
      </c>
      <c r="C406" s="13">
        <v>1355</v>
      </c>
      <c r="D406" s="13">
        <v>0.86729999999999996</v>
      </c>
      <c r="E406" s="13">
        <v>16.489999999999998</v>
      </c>
      <c r="F406" s="49">
        <v>8.0399999999999991</v>
      </c>
      <c r="G406" s="13">
        <v>3.84</v>
      </c>
      <c r="H406" s="36" t="s">
        <v>112</v>
      </c>
      <c r="I406" s="13">
        <v>0.57999999999999996</v>
      </c>
      <c r="J406" s="13">
        <v>7.4</v>
      </c>
      <c r="K406" s="13">
        <v>122</v>
      </c>
      <c r="O406" s="28">
        <v>1.1000000000000001</v>
      </c>
      <c r="P406" s="28">
        <v>59.9</v>
      </c>
      <c r="Q406" s="28" t="s">
        <v>321</v>
      </c>
      <c r="R406" s="28" t="s">
        <v>321</v>
      </c>
      <c r="S406" s="28" t="s">
        <v>321</v>
      </c>
      <c r="T406" s="28" t="s">
        <v>321</v>
      </c>
      <c r="U406" s="28" t="s">
        <v>321</v>
      </c>
      <c r="V406" s="28">
        <v>3.6</v>
      </c>
      <c r="W406" s="28" t="s">
        <v>321</v>
      </c>
      <c r="X406" s="28">
        <v>178</v>
      </c>
      <c r="Y406" s="28" t="s">
        <v>321</v>
      </c>
      <c r="Z406" s="28">
        <v>1.2</v>
      </c>
      <c r="AA406" s="28" t="s">
        <v>321</v>
      </c>
      <c r="AB406" s="28">
        <v>68</v>
      </c>
      <c r="AC406" s="28">
        <v>0.76</v>
      </c>
      <c r="AD406" s="28">
        <v>430</v>
      </c>
      <c r="AE406" s="29" t="s">
        <v>321</v>
      </c>
    </row>
    <row r="407" spans="1:31" x14ac:dyDescent="0.3">
      <c r="A407" s="48">
        <v>38425</v>
      </c>
      <c r="B407" s="13">
        <v>110237</v>
      </c>
      <c r="C407" s="13">
        <v>1335</v>
      </c>
      <c r="D407" s="13">
        <v>0.85470000000000002</v>
      </c>
      <c r="E407" s="13">
        <v>16.5</v>
      </c>
      <c r="F407" s="49">
        <v>7.96</v>
      </c>
      <c r="G407" s="13">
        <v>2.99</v>
      </c>
      <c r="H407" s="36" t="s">
        <v>112</v>
      </c>
      <c r="I407" s="13">
        <v>1.28</v>
      </c>
      <c r="J407" s="13">
        <v>63.3</v>
      </c>
      <c r="K407" s="13">
        <v>158</v>
      </c>
    </row>
    <row r="408" spans="1:31" x14ac:dyDescent="0.3">
      <c r="A408" s="48">
        <v>38434</v>
      </c>
      <c r="B408" s="13">
        <v>105420</v>
      </c>
      <c r="C408" s="13">
        <v>1168</v>
      </c>
      <c r="D408" s="13">
        <v>0.74730000000000008</v>
      </c>
      <c r="E408" s="13">
        <v>11.23</v>
      </c>
      <c r="F408" s="49">
        <v>7.89</v>
      </c>
      <c r="G408" s="13">
        <v>5.68</v>
      </c>
      <c r="H408" s="36" t="s">
        <v>112</v>
      </c>
      <c r="I408" s="13">
        <v>0.15</v>
      </c>
      <c r="J408" s="13">
        <v>46.8</v>
      </c>
      <c r="K408" s="13">
        <v>5794</v>
      </c>
    </row>
    <row r="409" spans="1:31" x14ac:dyDescent="0.3">
      <c r="A409" s="48">
        <v>38442</v>
      </c>
      <c r="B409" s="13">
        <v>101548</v>
      </c>
      <c r="C409" s="13">
        <v>1193</v>
      </c>
      <c r="D409" s="13">
        <v>0.76369999999999993</v>
      </c>
      <c r="E409" s="13">
        <v>10.55</v>
      </c>
      <c r="F409" s="49">
        <v>7.9</v>
      </c>
      <c r="G409" s="13">
        <v>12.57</v>
      </c>
      <c r="H409" s="36" t="s">
        <v>112</v>
      </c>
      <c r="I409" s="13">
        <v>0.82</v>
      </c>
      <c r="J409" s="13">
        <v>7.3</v>
      </c>
      <c r="K409" s="13">
        <v>644</v>
      </c>
      <c r="L409" s="13">
        <f>AVERAGE(K405:K409)</f>
        <v>1368</v>
      </c>
      <c r="M409" s="38">
        <f>GEOMEAN(K405:K409)</f>
        <v>387.83609134666273</v>
      </c>
      <c r="N409" s="45" t="s">
        <v>360</v>
      </c>
    </row>
    <row r="410" spans="1:31" x14ac:dyDescent="0.3">
      <c r="A410" s="48">
        <v>38448</v>
      </c>
      <c r="B410" s="13">
        <v>110056</v>
      </c>
      <c r="C410" s="13">
        <v>1217</v>
      </c>
      <c r="D410" s="13">
        <v>0.77890000000000004</v>
      </c>
      <c r="E410" s="13">
        <v>9.4</v>
      </c>
      <c r="F410" s="49">
        <v>8.14</v>
      </c>
      <c r="G410" s="13">
        <v>16.059999999999999</v>
      </c>
      <c r="H410" s="36" t="s">
        <v>112</v>
      </c>
      <c r="I410" s="13">
        <v>0.85</v>
      </c>
      <c r="J410" s="13">
        <v>52.8</v>
      </c>
      <c r="K410" s="13">
        <v>110</v>
      </c>
    </row>
    <row r="411" spans="1:31" x14ac:dyDescent="0.3">
      <c r="A411" s="48">
        <v>38453</v>
      </c>
      <c r="B411" s="13">
        <v>112144</v>
      </c>
      <c r="C411" s="13">
        <v>1270</v>
      </c>
      <c r="D411" s="13">
        <v>0.81269999999999998</v>
      </c>
      <c r="E411" s="13">
        <v>9.51</v>
      </c>
      <c r="F411" s="49">
        <v>8.1199999999999992</v>
      </c>
      <c r="G411" s="13">
        <v>19.18</v>
      </c>
      <c r="H411" s="36" t="s">
        <v>112</v>
      </c>
      <c r="I411" s="13">
        <v>0.37</v>
      </c>
      <c r="J411" s="13">
        <v>78.099999999999994</v>
      </c>
      <c r="K411" s="13">
        <v>97</v>
      </c>
    </row>
    <row r="412" spans="1:31" x14ac:dyDescent="0.3">
      <c r="A412" s="48">
        <v>38454</v>
      </c>
      <c r="B412" s="13">
        <v>112900</v>
      </c>
      <c r="C412" s="13">
        <v>1304</v>
      </c>
      <c r="D412" s="13">
        <v>0.8347</v>
      </c>
      <c r="E412" s="13">
        <v>8.1199999999999992</v>
      </c>
      <c r="F412" s="49">
        <v>7.93</v>
      </c>
      <c r="G412" s="13">
        <v>14.73</v>
      </c>
      <c r="H412" s="36" t="s">
        <v>112</v>
      </c>
      <c r="I412" s="13">
        <v>0.97</v>
      </c>
      <c r="J412" s="13">
        <v>61.3</v>
      </c>
      <c r="K412" s="13">
        <v>238</v>
      </c>
    </row>
    <row r="413" spans="1:31" x14ac:dyDescent="0.3">
      <c r="A413" s="48">
        <v>38463</v>
      </c>
      <c r="B413" s="13">
        <v>111918</v>
      </c>
      <c r="C413" s="13">
        <v>1018</v>
      </c>
      <c r="D413" s="13">
        <v>0.65180000000000005</v>
      </c>
      <c r="E413" s="13">
        <v>7.3</v>
      </c>
      <c r="F413" s="49">
        <v>7.73</v>
      </c>
      <c r="G413" s="13">
        <v>16.23</v>
      </c>
      <c r="H413" s="36" t="s">
        <v>112</v>
      </c>
      <c r="I413" s="13">
        <v>0.85</v>
      </c>
      <c r="J413" s="13">
        <v>7.5</v>
      </c>
      <c r="K413" s="13">
        <v>1483</v>
      </c>
    </row>
    <row r="414" spans="1:31" x14ac:dyDescent="0.3">
      <c r="A414" s="48">
        <v>38467</v>
      </c>
      <c r="B414" s="13">
        <v>112238</v>
      </c>
      <c r="C414" s="13">
        <v>994.2</v>
      </c>
      <c r="D414" s="13">
        <v>0.63630000000000009</v>
      </c>
      <c r="E414" s="13">
        <v>10.76</v>
      </c>
      <c r="F414" s="49">
        <v>8.1199999999999992</v>
      </c>
      <c r="G414" s="13">
        <v>10.77</v>
      </c>
      <c r="H414" s="36" t="s">
        <v>112</v>
      </c>
      <c r="I414" s="13">
        <v>0.82</v>
      </c>
      <c r="J414" s="13">
        <v>68.599999999999994</v>
      </c>
      <c r="K414" s="13">
        <v>836</v>
      </c>
      <c r="L414" s="13">
        <f>AVERAGE(K410:K414)</f>
        <v>552.79999999999995</v>
      </c>
      <c r="M414" s="38">
        <f>GEOMEAN(K410:K414)</f>
        <v>315.94956443748077</v>
      </c>
      <c r="N414" s="45" t="s">
        <v>361</v>
      </c>
    </row>
    <row r="415" spans="1:31" x14ac:dyDescent="0.3">
      <c r="A415" s="48">
        <v>38475</v>
      </c>
      <c r="B415" s="13">
        <v>95917</v>
      </c>
      <c r="C415" s="13">
        <v>1131</v>
      </c>
      <c r="D415" s="13">
        <v>0.72389999999999999</v>
      </c>
      <c r="E415" s="13">
        <v>10.38</v>
      </c>
      <c r="F415" s="49">
        <v>8.1300000000000008</v>
      </c>
      <c r="G415" s="13">
        <v>8.6999999999999993</v>
      </c>
      <c r="H415" s="36" t="s">
        <v>112</v>
      </c>
      <c r="I415" s="13">
        <v>0.42</v>
      </c>
      <c r="J415" s="13">
        <v>64.099999999999994</v>
      </c>
      <c r="K415" s="13">
        <v>605</v>
      </c>
    </row>
    <row r="416" spans="1:31" x14ac:dyDescent="0.3">
      <c r="A416" s="48">
        <v>38481</v>
      </c>
      <c r="B416" s="13">
        <v>115949</v>
      </c>
      <c r="C416" s="13">
        <v>1162</v>
      </c>
      <c r="D416" s="13">
        <v>0.74399999999999999</v>
      </c>
      <c r="E416" s="13">
        <v>13.23</v>
      </c>
      <c r="F416" s="49">
        <v>8.1999999999999993</v>
      </c>
      <c r="G416" s="13">
        <v>21.42</v>
      </c>
      <c r="H416" s="36" t="s">
        <v>112</v>
      </c>
      <c r="I416" s="13">
        <v>0.8</v>
      </c>
      <c r="J416" s="13">
        <v>7.7</v>
      </c>
      <c r="K416" s="13">
        <v>663</v>
      </c>
    </row>
    <row r="417" spans="1:31" x14ac:dyDescent="0.3">
      <c r="A417" s="48">
        <v>38490</v>
      </c>
      <c r="B417" s="13">
        <v>112941</v>
      </c>
      <c r="C417" s="13">
        <v>1065</v>
      </c>
      <c r="D417" s="13">
        <v>0.68200000000000005</v>
      </c>
      <c r="E417" s="13">
        <v>10.78</v>
      </c>
      <c r="F417" s="49">
        <v>8.09</v>
      </c>
      <c r="G417" s="13">
        <v>17.55</v>
      </c>
      <c r="H417" s="36" t="s">
        <v>112</v>
      </c>
      <c r="I417" s="13">
        <v>0.9</v>
      </c>
      <c r="J417" s="13">
        <v>7.6</v>
      </c>
      <c r="K417" s="13">
        <v>546</v>
      </c>
    </row>
    <row r="418" spans="1:31" x14ac:dyDescent="0.3">
      <c r="A418" s="48">
        <v>38496</v>
      </c>
      <c r="B418" s="13">
        <v>104427</v>
      </c>
      <c r="C418" s="13">
        <v>1102</v>
      </c>
      <c r="D418" s="13">
        <v>0.70550000000000002</v>
      </c>
      <c r="E418" s="13">
        <v>12.2</v>
      </c>
      <c r="F418" s="49">
        <v>8.0500000000000007</v>
      </c>
      <c r="G418" s="13">
        <v>17.899999999999999</v>
      </c>
      <c r="H418" s="36" t="s">
        <v>112</v>
      </c>
      <c r="I418" s="13">
        <v>1.1000000000000001</v>
      </c>
      <c r="J418" s="13">
        <v>7.5</v>
      </c>
      <c r="K418" s="13" t="s">
        <v>362</v>
      </c>
    </row>
    <row r="419" spans="1:31" x14ac:dyDescent="0.3">
      <c r="A419" s="48">
        <v>38498</v>
      </c>
      <c r="B419" s="13">
        <v>111102</v>
      </c>
      <c r="C419" s="13">
        <v>1138</v>
      </c>
      <c r="D419" s="13">
        <v>0.72860000000000003</v>
      </c>
      <c r="E419" s="13">
        <v>12.21</v>
      </c>
      <c r="F419" s="49">
        <v>8.1</v>
      </c>
      <c r="G419" s="13">
        <v>18.86</v>
      </c>
      <c r="H419" s="36" t="s">
        <v>112</v>
      </c>
      <c r="I419" s="13">
        <v>0.87</v>
      </c>
      <c r="J419" s="13">
        <v>7.3</v>
      </c>
      <c r="K419" s="13">
        <v>223</v>
      </c>
      <c r="L419" s="13">
        <f>AVERAGE(K415:K419)</f>
        <v>509.25</v>
      </c>
      <c r="M419" s="38">
        <f>GEOMEAN(K415:K419)</f>
        <v>470.10146240127028</v>
      </c>
      <c r="N419" s="45" t="s">
        <v>363</v>
      </c>
    </row>
    <row r="420" spans="1:31" x14ac:dyDescent="0.3">
      <c r="A420" s="48">
        <v>38504</v>
      </c>
      <c r="B420" s="13">
        <v>105228</v>
      </c>
      <c r="C420" s="13">
        <v>1232</v>
      </c>
      <c r="D420" s="13">
        <v>0.7883</v>
      </c>
      <c r="E420" s="13">
        <v>16.25</v>
      </c>
      <c r="F420" s="49">
        <v>8.26</v>
      </c>
      <c r="G420" s="13">
        <v>20.190000000000001</v>
      </c>
      <c r="H420" s="36" t="s">
        <v>112</v>
      </c>
      <c r="I420" s="13">
        <v>0.83</v>
      </c>
      <c r="J420" s="13">
        <v>7.5</v>
      </c>
      <c r="K420" s="13">
        <v>9208</v>
      </c>
    </row>
    <row r="421" spans="1:31" x14ac:dyDescent="0.3">
      <c r="A421" s="48">
        <v>38509</v>
      </c>
      <c r="B421" s="13">
        <v>114613</v>
      </c>
      <c r="C421" s="13">
        <v>1296</v>
      </c>
      <c r="D421" s="13">
        <v>0.82940000000000003</v>
      </c>
      <c r="E421" s="13">
        <v>12.65</v>
      </c>
      <c r="F421" s="49">
        <v>8.2100000000000009</v>
      </c>
      <c r="G421" s="13">
        <v>25.56</v>
      </c>
      <c r="H421" s="36" t="s">
        <v>112</v>
      </c>
      <c r="I421" s="13">
        <v>0.55000000000000004</v>
      </c>
      <c r="J421" s="13">
        <v>7.5</v>
      </c>
      <c r="K421" s="13">
        <v>313</v>
      </c>
    </row>
    <row r="422" spans="1:31" x14ac:dyDescent="0.3">
      <c r="A422" s="48">
        <v>38511</v>
      </c>
      <c r="B422" s="13">
        <v>104151</v>
      </c>
      <c r="C422" s="13">
        <v>1309</v>
      </c>
      <c r="D422" s="13">
        <v>0.83750000000000002</v>
      </c>
      <c r="E422" s="13">
        <v>12.65</v>
      </c>
      <c r="F422" s="49">
        <v>8.23</v>
      </c>
      <c r="G422" s="13">
        <v>25.32</v>
      </c>
      <c r="H422" s="36" t="s">
        <v>112</v>
      </c>
      <c r="I422" s="13">
        <v>0.38</v>
      </c>
      <c r="J422" s="13">
        <v>7.5</v>
      </c>
      <c r="K422" s="13">
        <v>292</v>
      </c>
    </row>
    <row r="423" spans="1:31" x14ac:dyDescent="0.3">
      <c r="A423" s="48">
        <v>38519</v>
      </c>
      <c r="B423" s="13">
        <v>102203</v>
      </c>
      <c r="C423" s="13">
        <v>1103</v>
      </c>
      <c r="D423" s="13">
        <v>0.70579999999999998</v>
      </c>
      <c r="E423" s="13">
        <v>7.84</v>
      </c>
      <c r="F423" s="49">
        <v>7.81</v>
      </c>
      <c r="G423" s="13">
        <v>19.989999999999998</v>
      </c>
      <c r="H423" s="36" t="s">
        <v>112</v>
      </c>
      <c r="I423" s="13">
        <v>0.87</v>
      </c>
      <c r="J423" s="13">
        <v>7.3</v>
      </c>
      <c r="K423" s="13">
        <v>565</v>
      </c>
    </row>
    <row r="424" spans="1:31" x14ac:dyDescent="0.3">
      <c r="A424" s="48">
        <v>38525</v>
      </c>
      <c r="B424" s="13">
        <v>104913</v>
      </c>
      <c r="C424" s="13">
        <v>1506</v>
      </c>
      <c r="D424" s="13">
        <v>0.96399999999999997</v>
      </c>
      <c r="E424" s="13">
        <v>10.01</v>
      </c>
      <c r="F424" s="49">
        <v>8.0299999999999994</v>
      </c>
      <c r="G424" s="13">
        <v>23.09</v>
      </c>
      <c r="H424" s="36" t="s">
        <v>112</v>
      </c>
      <c r="I424" s="13">
        <v>0.43</v>
      </c>
      <c r="J424" s="13">
        <v>7.7</v>
      </c>
      <c r="K424" s="13">
        <v>2602</v>
      </c>
      <c r="L424" s="13">
        <f>AVERAGE(K420:K424)</f>
        <v>2596</v>
      </c>
      <c r="M424" s="38">
        <f>GEOMEAN(K420:K424)</f>
        <v>1043.4932591876579</v>
      </c>
      <c r="N424" s="45" t="s">
        <v>364</v>
      </c>
    </row>
    <row r="425" spans="1:31" x14ac:dyDescent="0.3">
      <c r="A425" s="48">
        <v>38539</v>
      </c>
      <c r="B425" s="13">
        <v>103035</v>
      </c>
      <c r="C425" s="13">
        <v>948</v>
      </c>
      <c r="D425" s="13">
        <v>0.60670000000000002</v>
      </c>
      <c r="E425" s="13">
        <v>8.3800000000000008</v>
      </c>
      <c r="F425" s="49">
        <v>8.09</v>
      </c>
      <c r="G425" s="13">
        <v>23.54</v>
      </c>
      <c r="H425" s="36" t="s">
        <v>112</v>
      </c>
      <c r="I425" s="13">
        <v>0.81</v>
      </c>
      <c r="J425" s="13">
        <v>7.1</v>
      </c>
      <c r="K425" s="13">
        <v>1553</v>
      </c>
    </row>
    <row r="426" spans="1:31" x14ac:dyDescent="0.3">
      <c r="A426" s="48">
        <v>38546</v>
      </c>
      <c r="B426" s="13">
        <v>105030</v>
      </c>
      <c r="C426" s="13">
        <v>511.2</v>
      </c>
      <c r="D426" s="13">
        <v>0.3271</v>
      </c>
      <c r="E426" s="13">
        <v>7.76</v>
      </c>
      <c r="F426" s="49">
        <v>7.89</v>
      </c>
      <c r="G426" s="13">
        <v>22.09</v>
      </c>
      <c r="H426" s="36" t="s">
        <v>112</v>
      </c>
      <c r="I426" s="13">
        <v>0.61</v>
      </c>
      <c r="J426" s="13">
        <v>7.3</v>
      </c>
      <c r="K426" s="13">
        <v>9804</v>
      </c>
      <c r="O426" s="28">
        <v>1.1000000000000001</v>
      </c>
      <c r="P426" s="28">
        <v>40.200000000000003</v>
      </c>
      <c r="Q426" s="28" t="s">
        <v>321</v>
      </c>
      <c r="R426" s="28" t="s">
        <v>321</v>
      </c>
      <c r="S426" s="28" t="s">
        <v>321</v>
      </c>
      <c r="T426" s="28">
        <v>2.2999999999999998</v>
      </c>
      <c r="U426" s="28" t="s">
        <v>321</v>
      </c>
      <c r="V426" s="28">
        <v>2.7</v>
      </c>
      <c r="W426" s="28" t="s">
        <v>321</v>
      </c>
      <c r="X426" s="28">
        <v>24</v>
      </c>
      <c r="Y426" s="28" t="s">
        <v>321</v>
      </c>
      <c r="Z426" s="28">
        <v>0.5</v>
      </c>
      <c r="AA426" s="28" t="s">
        <v>321</v>
      </c>
      <c r="AB426" s="28">
        <v>4.5</v>
      </c>
      <c r="AC426" s="28">
        <v>0.2</v>
      </c>
      <c r="AD426" s="28">
        <v>348</v>
      </c>
      <c r="AE426" s="29" t="s">
        <v>321</v>
      </c>
    </row>
    <row r="427" spans="1:31" x14ac:dyDescent="0.3">
      <c r="A427" s="48">
        <v>38551</v>
      </c>
      <c r="B427" s="13">
        <v>101002</v>
      </c>
      <c r="C427" s="13">
        <v>541.5</v>
      </c>
      <c r="D427" s="13">
        <v>0.34649999999999997</v>
      </c>
      <c r="E427" s="13">
        <v>6.94</v>
      </c>
      <c r="F427" s="49">
        <v>7.93</v>
      </c>
      <c r="G427" s="13">
        <v>24.17</v>
      </c>
      <c r="H427" s="36" t="s">
        <v>112</v>
      </c>
      <c r="I427" s="13">
        <v>1.1200000000000001</v>
      </c>
      <c r="J427" s="13">
        <v>7.4</v>
      </c>
      <c r="K427" s="13">
        <v>2851</v>
      </c>
    </row>
    <row r="428" spans="1:31" x14ac:dyDescent="0.3">
      <c r="A428" s="48">
        <v>38553</v>
      </c>
      <c r="B428" s="13">
        <v>103548</v>
      </c>
      <c r="C428" s="13">
        <v>806.6</v>
      </c>
      <c r="D428" s="13">
        <v>0.51629999999999998</v>
      </c>
      <c r="E428" s="13">
        <v>8.5399999999999991</v>
      </c>
      <c r="F428" s="49">
        <v>8.0500000000000007</v>
      </c>
      <c r="G428" s="13">
        <v>24.83</v>
      </c>
      <c r="H428" s="36" t="s">
        <v>112</v>
      </c>
      <c r="I428" s="13">
        <v>1.02</v>
      </c>
      <c r="J428" s="13">
        <v>7.5</v>
      </c>
      <c r="K428" s="13">
        <v>855</v>
      </c>
    </row>
    <row r="429" spans="1:31" x14ac:dyDescent="0.3">
      <c r="A429" s="48">
        <v>38561</v>
      </c>
      <c r="B429" s="13">
        <v>102339</v>
      </c>
      <c r="C429" s="13">
        <v>618</v>
      </c>
      <c r="D429" s="13">
        <v>0.39500000000000002</v>
      </c>
      <c r="E429" s="13">
        <v>7.95</v>
      </c>
      <c r="F429" s="49">
        <v>8.01</v>
      </c>
      <c r="G429" s="13">
        <v>21.46</v>
      </c>
      <c r="H429" s="36" t="s">
        <v>112</v>
      </c>
      <c r="I429" s="13">
        <v>0.4</v>
      </c>
      <c r="J429" s="13">
        <v>7.7</v>
      </c>
      <c r="K429" s="13">
        <v>1259</v>
      </c>
      <c r="L429" s="13">
        <f>AVERAGE(K425:K429)</f>
        <v>3264.4</v>
      </c>
      <c r="M429" s="38">
        <f>GEOMEAN(K425:K429)</f>
        <v>2157.3110306515819</v>
      </c>
      <c r="N429" s="45" t="s">
        <v>366</v>
      </c>
    </row>
    <row r="430" spans="1:31" x14ac:dyDescent="0.3">
      <c r="A430" s="48">
        <v>38566</v>
      </c>
      <c r="B430" s="13">
        <v>102805</v>
      </c>
      <c r="C430" s="13">
        <v>853.1</v>
      </c>
      <c r="D430" s="13">
        <v>0.54600000000000004</v>
      </c>
      <c r="E430" s="13">
        <v>10.029999999999999</v>
      </c>
      <c r="F430" s="49">
        <v>8.19</v>
      </c>
      <c r="G430" s="13">
        <v>24.7</v>
      </c>
      <c r="H430" s="36" t="s">
        <v>112</v>
      </c>
      <c r="I430" s="13">
        <v>0.41</v>
      </c>
      <c r="J430" s="13">
        <v>7.5</v>
      </c>
      <c r="K430" s="13">
        <v>228</v>
      </c>
    </row>
    <row r="431" spans="1:31" x14ac:dyDescent="0.3">
      <c r="A431" s="48">
        <v>38572</v>
      </c>
      <c r="B431" s="13">
        <v>110723</v>
      </c>
      <c r="C431" s="13">
        <v>909</v>
      </c>
      <c r="D431" s="13">
        <v>0.58199999999999996</v>
      </c>
      <c r="E431" s="13">
        <v>11.96</v>
      </c>
      <c r="F431" s="49">
        <v>8.26</v>
      </c>
      <c r="G431" s="13">
        <v>25.1</v>
      </c>
      <c r="H431" s="36" t="s">
        <v>112</v>
      </c>
      <c r="I431" s="13">
        <v>0.5</v>
      </c>
      <c r="J431" s="13">
        <v>7.9</v>
      </c>
      <c r="K431" s="13">
        <v>465</v>
      </c>
    </row>
    <row r="432" spans="1:31" x14ac:dyDescent="0.3">
      <c r="A432" s="48">
        <v>38580</v>
      </c>
      <c r="B432" s="13">
        <v>100546</v>
      </c>
      <c r="C432" s="13">
        <v>759.9</v>
      </c>
      <c r="D432" s="13">
        <v>0.48630000000000001</v>
      </c>
      <c r="E432" s="13">
        <v>8.24</v>
      </c>
      <c r="F432" s="49">
        <v>8.1199999999999992</v>
      </c>
      <c r="G432" s="13">
        <v>22.23</v>
      </c>
      <c r="H432" s="36" t="s">
        <v>112</v>
      </c>
      <c r="I432" s="13">
        <v>0.35</v>
      </c>
      <c r="J432" s="13">
        <v>7.7</v>
      </c>
      <c r="K432" s="13">
        <v>282</v>
      </c>
    </row>
    <row r="433" spans="1:31" x14ac:dyDescent="0.3">
      <c r="A433" s="48">
        <v>38586</v>
      </c>
      <c r="B433" s="13">
        <v>114513</v>
      </c>
      <c r="C433" s="13">
        <v>787</v>
      </c>
      <c r="D433" s="13">
        <v>0.503</v>
      </c>
      <c r="E433" s="13">
        <v>10.34</v>
      </c>
      <c r="F433" s="49">
        <v>8.06</v>
      </c>
      <c r="G433" s="13">
        <v>24.03</v>
      </c>
      <c r="H433" s="36" t="s">
        <v>112</v>
      </c>
      <c r="I433" s="13">
        <v>0.2</v>
      </c>
      <c r="J433" s="13">
        <v>7.5</v>
      </c>
      <c r="K433" s="13">
        <v>537</v>
      </c>
    </row>
    <row r="434" spans="1:31" x14ac:dyDescent="0.3">
      <c r="A434" s="48">
        <v>38595</v>
      </c>
      <c r="B434" s="13">
        <v>95906</v>
      </c>
      <c r="C434" s="13">
        <v>357.1</v>
      </c>
      <c r="D434" s="13">
        <v>0.22850000000000001</v>
      </c>
      <c r="E434" s="13">
        <v>7.94</v>
      </c>
      <c r="F434" s="49">
        <v>8.01</v>
      </c>
      <c r="G434" s="13">
        <v>21.68</v>
      </c>
      <c r="H434" s="36" t="s">
        <v>112</v>
      </c>
      <c r="I434" s="13">
        <v>0.54</v>
      </c>
      <c r="J434" s="13">
        <v>7.7</v>
      </c>
      <c r="K434" s="13">
        <v>5794</v>
      </c>
      <c r="L434" s="13">
        <f>AVERAGE(K430:K434)</f>
        <v>1461.2</v>
      </c>
      <c r="M434" s="38">
        <f>GEOMEAN(K430:K434)</f>
        <v>621.89624843300555</v>
      </c>
      <c r="N434" s="45" t="s">
        <v>367</v>
      </c>
    </row>
    <row r="435" spans="1:31" x14ac:dyDescent="0.3">
      <c r="A435" s="48">
        <v>38596</v>
      </c>
      <c r="B435" s="13">
        <v>105353</v>
      </c>
      <c r="C435" s="13">
        <v>584</v>
      </c>
      <c r="D435" s="13">
        <v>0.37369999999999998</v>
      </c>
      <c r="E435" s="13">
        <v>8.1</v>
      </c>
      <c r="F435" s="49">
        <v>8.08</v>
      </c>
      <c r="G435" s="13">
        <v>21.43</v>
      </c>
      <c r="H435" s="36" t="s">
        <v>112</v>
      </c>
      <c r="I435" s="13">
        <v>0.6</v>
      </c>
      <c r="J435" s="13">
        <v>7.6</v>
      </c>
      <c r="K435" s="13">
        <v>1019</v>
      </c>
    </row>
    <row r="436" spans="1:31" x14ac:dyDescent="0.3">
      <c r="A436" s="48">
        <v>38602</v>
      </c>
      <c r="B436" s="13">
        <v>111943</v>
      </c>
      <c r="C436" s="13">
        <v>1087</v>
      </c>
      <c r="D436" s="13">
        <v>0.69599999999999995</v>
      </c>
      <c r="E436" s="13">
        <v>10.7</v>
      </c>
      <c r="F436" s="49">
        <v>8.1</v>
      </c>
      <c r="G436" s="13">
        <v>20.76</v>
      </c>
      <c r="H436" s="36" t="s">
        <v>112</v>
      </c>
      <c r="I436" s="13">
        <v>0.6</v>
      </c>
      <c r="J436" s="13">
        <v>7.7</v>
      </c>
      <c r="K436" s="13">
        <v>631</v>
      </c>
    </row>
    <row r="437" spans="1:31" x14ac:dyDescent="0.3">
      <c r="A437" s="48">
        <v>38607</v>
      </c>
      <c r="B437" s="13">
        <v>102300</v>
      </c>
      <c r="C437" s="13">
        <v>818.4</v>
      </c>
      <c r="D437" s="13">
        <v>0.52380000000000004</v>
      </c>
      <c r="E437" s="13">
        <v>10.54</v>
      </c>
      <c r="F437" s="49">
        <v>8.1</v>
      </c>
      <c r="G437" s="13">
        <v>21.38</v>
      </c>
      <c r="H437" s="36" t="s">
        <v>112</v>
      </c>
      <c r="I437" s="13">
        <v>0.62</v>
      </c>
      <c r="J437" s="13">
        <v>7.9</v>
      </c>
      <c r="K437" s="13">
        <v>496</v>
      </c>
    </row>
    <row r="438" spans="1:31" x14ac:dyDescent="0.3">
      <c r="A438" s="48">
        <v>38615</v>
      </c>
      <c r="B438" s="49">
        <v>100407</v>
      </c>
      <c r="C438" s="49">
        <v>291.60000000000002</v>
      </c>
      <c r="D438" s="49">
        <v>0.18659999999999999</v>
      </c>
      <c r="E438" s="49">
        <v>7.79</v>
      </c>
      <c r="F438" s="49">
        <v>7.88</v>
      </c>
      <c r="G438" s="49">
        <v>20.63</v>
      </c>
      <c r="H438" s="36" t="s">
        <v>112</v>
      </c>
      <c r="I438" s="49">
        <v>0.63</v>
      </c>
      <c r="J438" s="49">
        <v>7.9</v>
      </c>
      <c r="K438" s="13">
        <v>9804</v>
      </c>
    </row>
    <row r="439" spans="1:31" x14ac:dyDescent="0.3">
      <c r="A439" s="48">
        <v>38623</v>
      </c>
      <c r="B439" s="13">
        <v>100555</v>
      </c>
      <c r="C439" s="13">
        <v>757.1</v>
      </c>
      <c r="D439" s="13">
        <v>0.48459999999999998</v>
      </c>
      <c r="E439" s="13">
        <v>8.1</v>
      </c>
      <c r="F439" s="49">
        <v>8.01</v>
      </c>
      <c r="G439" s="13">
        <v>18.11</v>
      </c>
      <c r="H439" s="36" t="s">
        <v>112</v>
      </c>
      <c r="I439" s="13">
        <v>0.42</v>
      </c>
      <c r="J439" s="13">
        <v>7.7</v>
      </c>
      <c r="K439" s="13">
        <v>907</v>
      </c>
      <c r="L439" s="13">
        <f>AVERAGE(K435:K439)</f>
        <v>2571.4</v>
      </c>
      <c r="M439" s="38">
        <f>GEOMEAN(K435:K439)</f>
        <v>1231.7970562447465</v>
      </c>
      <c r="N439" s="45" t="s">
        <v>368</v>
      </c>
    </row>
    <row r="440" spans="1:31" x14ac:dyDescent="0.3">
      <c r="A440" s="48">
        <v>38630</v>
      </c>
      <c r="B440" s="13">
        <v>105706</v>
      </c>
      <c r="C440" s="13">
        <v>998.1</v>
      </c>
      <c r="D440" s="13">
        <v>0.63880000000000003</v>
      </c>
      <c r="E440" s="13">
        <v>10.94</v>
      </c>
      <c r="F440" s="49">
        <v>8.17</v>
      </c>
      <c r="G440" s="13">
        <v>20.13</v>
      </c>
      <c r="H440" s="36" t="s">
        <v>112</v>
      </c>
      <c r="I440" s="13">
        <v>0.43</v>
      </c>
      <c r="J440" s="13">
        <v>7.5</v>
      </c>
      <c r="K440" s="13">
        <v>272</v>
      </c>
    </row>
    <row r="441" spans="1:31" x14ac:dyDescent="0.3">
      <c r="A441" s="48">
        <v>38637</v>
      </c>
      <c r="B441" s="13">
        <v>93815</v>
      </c>
      <c r="C441" s="13">
        <v>1097</v>
      </c>
      <c r="D441" s="13">
        <v>0.70199999999999996</v>
      </c>
      <c r="E441" s="13">
        <v>9.85</v>
      </c>
      <c r="F441" s="49">
        <v>7.91</v>
      </c>
      <c r="G441" s="13">
        <v>15.59</v>
      </c>
      <c r="H441" s="36" t="s">
        <v>112</v>
      </c>
      <c r="I441" s="13">
        <v>0.46</v>
      </c>
      <c r="J441" s="13">
        <v>7.4</v>
      </c>
      <c r="K441" s="13">
        <v>41</v>
      </c>
    </row>
    <row r="442" spans="1:31" x14ac:dyDescent="0.3">
      <c r="A442" s="48">
        <v>38642</v>
      </c>
      <c r="B442" s="13">
        <v>115554</v>
      </c>
      <c r="C442" s="13">
        <v>1103</v>
      </c>
      <c r="D442" s="13">
        <v>0.70589999999999997</v>
      </c>
      <c r="E442" s="13">
        <v>10.19</v>
      </c>
      <c r="F442" s="49">
        <v>8.15</v>
      </c>
      <c r="G442" s="13">
        <v>13.82</v>
      </c>
      <c r="H442" s="36" t="s">
        <v>112</v>
      </c>
      <c r="I442" s="13">
        <v>0.35</v>
      </c>
      <c r="J442" s="13">
        <v>7.5</v>
      </c>
      <c r="K442" s="13">
        <v>10</v>
      </c>
    </row>
    <row r="443" spans="1:31" x14ac:dyDescent="0.3">
      <c r="A443" s="48">
        <v>38645</v>
      </c>
      <c r="B443" s="13">
        <v>115145</v>
      </c>
      <c r="C443" s="13">
        <v>1122</v>
      </c>
      <c r="D443" s="13">
        <v>0.71799999999999997</v>
      </c>
      <c r="E443" s="13">
        <v>12.7</v>
      </c>
      <c r="F443" s="49">
        <v>8.2899999999999991</v>
      </c>
      <c r="G443" s="13">
        <v>14.05</v>
      </c>
      <c r="H443" s="36" t="s">
        <v>112</v>
      </c>
      <c r="I443" s="13">
        <v>0.2</v>
      </c>
      <c r="J443" s="13">
        <v>7.6</v>
      </c>
      <c r="K443" s="13">
        <v>6488</v>
      </c>
    </row>
    <row r="444" spans="1:31" x14ac:dyDescent="0.3">
      <c r="A444" s="48">
        <v>38650</v>
      </c>
      <c r="B444" s="13">
        <v>111102</v>
      </c>
      <c r="C444" s="13">
        <v>634.6</v>
      </c>
      <c r="D444" s="13">
        <v>0.40610000000000002</v>
      </c>
      <c r="E444" s="13">
        <v>10.7</v>
      </c>
      <c r="F444" s="49">
        <v>8.15</v>
      </c>
      <c r="G444" s="13">
        <v>9.24</v>
      </c>
      <c r="H444" s="36" t="s">
        <v>112</v>
      </c>
      <c r="I444" s="13">
        <v>0.27</v>
      </c>
      <c r="J444" s="13">
        <v>7.2</v>
      </c>
      <c r="K444" s="13">
        <v>820</v>
      </c>
      <c r="L444" s="13">
        <f>AVERAGE(K440:K444)</f>
        <v>1526.2</v>
      </c>
      <c r="M444" s="38">
        <f>GEOMEAN(K440:K444)</f>
        <v>226.28485645868122</v>
      </c>
      <c r="N444" s="45" t="s">
        <v>369</v>
      </c>
      <c r="O444" s="28" t="s">
        <v>321</v>
      </c>
      <c r="P444" s="28">
        <v>46</v>
      </c>
      <c r="Q444" s="28" t="s">
        <v>321</v>
      </c>
      <c r="R444" s="28" t="s">
        <v>321</v>
      </c>
      <c r="S444" s="28" t="s">
        <v>321</v>
      </c>
      <c r="T444" s="28" t="s">
        <v>321</v>
      </c>
      <c r="U444" s="28" t="s">
        <v>321</v>
      </c>
      <c r="V444" s="28">
        <v>2.2999999999999998</v>
      </c>
      <c r="W444" s="28" t="s">
        <v>321</v>
      </c>
      <c r="X444" s="28">
        <v>63</v>
      </c>
      <c r="Y444" s="28" t="s">
        <v>321</v>
      </c>
      <c r="Z444" s="28">
        <v>0.9</v>
      </c>
      <c r="AA444" s="28" t="s">
        <v>321</v>
      </c>
      <c r="AB444" s="28">
        <v>24</v>
      </c>
      <c r="AC444" s="28" t="s">
        <v>321</v>
      </c>
      <c r="AD444" s="28">
        <v>206</v>
      </c>
      <c r="AE444" s="29" t="s">
        <v>321</v>
      </c>
    </row>
    <row r="445" spans="1:31" x14ac:dyDescent="0.3">
      <c r="A445" s="48">
        <v>38659</v>
      </c>
      <c r="B445" s="13">
        <v>114809</v>
      </c>
      <c r="C445" s="13">
        <v>859.2</v>
      </c>
      <c r="D445" s="13">
        <v>0.54990000000000006</v>
      </c>
      <c r="E445" s="13">
        <v>11.89</v>
      </c>
      <c r="F445" s="49">
        <v>8</v>
      </c>
      <c r="G445" s="13">
        <v>11.21</v>
      </c>
      <c r="H445" s="36" t="s">
        <v>112</v>
      </c>
      <c r="I445" s="13">
        <v>0.57999999999999996</v>
      </c>
      <c r="J445" s="13">
        <v>7.4</v>
      </c>
      <c r="K445" s="13">
        <v>213</v>
      </c>
    </row>
    <row r="446" spans="1:31" x14ac:dyDescent="0.3">
      <c r="A446" s="48">
        <v>38663</v>
      </c>
      <c r="B446" s="13">
        <v>103022</v>
      </c>
      <c r="C446" s="13">
        <v>466.3</v>
      </c>
      <c r="D446" s="13">
        <v>0.2984</v>
      </c>
      <c r="E446" s="13">
        <v>9.83</v>
      </c>
      <c r="F446" s="49">
        <v>7.79</v>
      </c>
      <c r="G446" s="13">
        <v>10.43</v>
      </c>
      <c r="H446" s="36" t="s">
        <v>112</v>
      </c>
      <c r="I446" s="13">
        <v>0.69</v>
      </c>
      <c r="J446" s="13">
        <v>7.5</v>
      </c>
      <c r="K446" s="13">
        <v>2247</v>
      </c>
    </row>
    <row r="447" spans="1:31" x14ac:dyDescent="0.3">
      <c r="A447" s="48">
        <v>38665</v>
      </c>
      <c r="B447" s="13">
        <v>105243</v>
      </c>
      <c r="C447" s="13">
        <v>559</v>
      </c>
      <c r="D447" s="13">
        <v>0.35770000000000002</v>
      </c>
      <c r="E447" s="13">
        <v>7.24</v>
      </c>
      <c r="F447" s="49">
        <v>7.89</v>
      </c>
      <c r="G447" s="13">
        <v>15.77</v>
      </c>
      <c r="H447" s="36" t="s">
        <v>112</v>
      </c>
      <c r="I447" s="13">
        <v>0.42</v>
      </c>
      <c r="J447" s="13">
        <v>7.5</v>
      </c>
      <c r="K447" s="13">
        <v>1076</v>
      </c>
    </row>
    <row r="448" spans="1:31" x14ac:dyDescent="0.3">
      <c r="A448" s="48">
        <v>38670</v>
      </c>
      <c r="B448" s="13">
        <v>113448</v>
      </c>
      <c r="C448" s="13">
        <v>976</v>
      </c>
      <c r="D448" s="13">
        <v>0.624</v>
      </c>
      <c r="E448" s="13">
        <v>10.6</v>
      </c>
      <c r="F448" s="49">
        <v>8.0299999999999994</v>
      </c>
      <c r="G448" s="13">
        <v>8.44</v>
      </c>
      <c r="H448" s="36" t="s">
        <v>112</v>
      </c>
      <c r="I448" s="13">
        <v>0.5</v>
      </c>
      <c r="J448" s="13">
        <v>7.5</v>
      </c>
      <c r="K448" s="13">
        <v>259</v>
      </c>
    </row>
    <row r="449" spans="1:14" x14ac:dyDescent="0.3">
      <c r="A449" s="48">
        <v>38686</v>
      </c>
      <c r="B449" s="13">
        <v>105909</v>
      </c>
      <c r="C449" s="13">
        <v>669.5</v>
      </c>
      <c r="D449" s="13">
        <v>0.42849999999999999</v>
      </c>
      <c r="E449" s="13">
        <v>11.58</v>
      </c>
      <c r="F449" s="13">
        <v>7.6</v>
      </c>
      <c r="G449" s="13">
        <v>3.92</v>
      </c>
      <c r="H449" s="36" t="s">
        <v>112</v>
      </c>
      <c r="I449" s="13">
        <v>0.4</v>
      </c>
      <c r="J449" s="13">
        <v>6.9</v>
      </c>
      <c r="K449" s="13">
        <v>1333</v>
      </c>
      <c r="L449" s="13">
        <f>AVERAGE(K445:K449)</f>
        <v>1025.5999999999999</v>
      </c>
      <c r="M449" s="38">
        <f>GEOMEAN(K445:K449)</f>
        <v>707.92128780665496</v>
      </c>
      <c r="N449" s="45" t="s">
        <v>370</v>
      </c>
    </row>
    <row r="450" spans="1:14" x14ac:dyDescent="0.3">
      <c r="A450" s="48">
        <v>38691</v>
      </c>
      <c r="B450" s="13">
        <v>112645</v>
      </c>
      <c r="C450" s="13">
        <v>1423</v>
      </c>
      <c r="D450" s="13">
        <v>0.91100000000000003</v>
      </c>
      <c r="E450" s="13">
        <v>12.92</v>
      </c>
      <c r="F450" s="49">
        <v>8.0299999999999994</v>
      </c>
      <c r="G450" s="13">
        <v>0.01</v>
      </c>
      <c r="H450" s="36" t="s">
        <v>112</v>
      </c>
      <c r="I450" s="13">
        <v>0.1</v>
      </c>
      <c r="J450" s="13">
        <v>7.5</v>
      </c>
      <c r="K450" s="13">
        <v>243</v>
      </c>
    </row>
    <row r="451" spans="1:14" x14ac:dyDescent="0.3">
      <c r="A451" s="48">
        <v>38694</v>
      </c>
      <c r="B451" s="13">
        <v>105729</v>
      </c>
      <c r="C451" s="13">
        <v>1824</v>
      </c>
      <c r="D451" s="13">
        <v>1.167</v>
      </c>
      <c r="E451" s="13">
        <v>12.99</v>
      </c>
      <c r="F451" s="49">
        <v>8.01</v>
      </c>
      <c r="G451" s="13">
        <v>0.15</v>
      </c>
      <c r="H451" s="36" t="s">
        <v>112</v>
      </c>
      <c r="I451" s="13">
        <v>0.21</v>
      </c>
      <c r="J451" s="13">
        <v>7.3</v>
      </c>
      <c r="K451" s="13">
        <v>601</v>
      </c>
    </row>
    <row r="452" spans="1:14" x14ac:dyDescent="0.3">
      <c r="A452" s="48">
        <v>38699</v>
      </c>
      <c r="B452" s="13">
        <v>101956</v>
      </c>
      <c r="C452" s="13">
        <v>1546</v>
      </c>
      <c r="D452" s="13">
        <v>0.98960000000000004</v>
      </c>
      <c r="E452" s="13">
        <v>12.7</v>
      </c>
      <c r="F452" s="49">
        <v>8.0500000000000007</v>
      </c>
      <c r="G452" s="13">
        <v>-0.02</v>
      </c>
      <c r="H452" s="36" t="s">
        <v>112</v>
      </c>
      <c r="I452" s="13">
        <v>0.15</v>
      </c>
      <c r="J452" s="13">
        <v>7.5</v>
      </c>
      <c r="K452" s="13">
        <v>857</v>
      </c>
    </row>
    <row r="453" spans="1:14" x14ac:dyDescent="0.3">
      <c r="A453" s="48">
        <v>38701</v>
      </c>
      <c r="B453" s="13">
        <v>94418</v>
      </c>
      <c r="C453" s="13">
        <v>3205</v>
      </c>
      <c r="D453" s="13">
        <v>2.0510000000000002</v>
      </c>
      <c r="E453" s="13">
        <v>12.93</v>
      </c>
      <c r="F453" s="49">
        <v>7.67</v>
      </c>
      <c r="G453" s="13">
        <v>-0.02</v>
      </c>
      <c r="H453" s="36" t="s">
        <v>112</v>
      </c>
      <c r="I453" s="13">
        <v>0.1</v>
      </c>
      <c r="J453" s="13">
        <v>7.3</v>
      </c>
      <c r="K453" s="13">
        <v>3488</v>
      </c>
    </row>
    <row r="454" spans="1:14" x14ac:dyDescent="0.3">
      <c r="A454" s="48">
        <v>38706</v>
      </c>
      <c r="B454" s="13">
        <v>111903</v>
      </c>
      <c r="C454" s="13">
        <v>2704</v>
      </c>
      <c r="D454" s="13">
        <v>1.7310000000000001</v>
      </c>
      <c r="E454" s="13">
        <v>12.84</v>
      </c>
      <c r="F454" s="49">
        <v>7.75</v>
      </c>
      <c r="G454" s="13">
        <v>-0.08</v>
      </c>
      <c r="H454" s="36" t="s">
        <v>112</v>
      </c>
      <c r="I454" s="13">
        <v>0.16</v>
      </c>
      <c r="J454" s="13">
        <v>7.4</v>
      </c>
      <c r="K454" s="13">
        <v>3255</v>
      </c>
      <c r="L454" s="13">
        <f>AVERAGE(K450:K454)</f>
        <v>1688.8</v>
      </c>
      <c r="M454" s="38">
        <f>GEOMEAN(K450:K454)</f>
        <v>1072.7976347591944</v>
      </c>
      <c r="N454" s="45" t="s">
        <v>371</v>
      </c>
    </row>
    <row r="455" spans="1:14" x14ac:dyDescent="0.3">
      <c r="A455" s="48">
        <v>38729</v>
      </c>
      <c r="B455" s="13">
        <v>111743</v>
      </c>
      <c r="C455" s="13">
        <v>913.4</v>
      </c>
      <c r="D455" s="13">
        <v>0.58460000000000001</v>
      </c>
      <c r="E455" s="13">
        <v>12.33</v>
      </c>
      <c r="F455" s="49">
        <v>7.89</v>
      </c>
      <c r="G455" s="13">
        <v>4.62</v>
      </c>
      <c r="H455" s="36" t="s">
        <v>112</v>
      </c>
      <c r="I455" s="13">
        <v>0.9</v>
      </c>
      <c r="J455" s="13">
        <v>7.5</v>
      </c>
      <c r="K455" s="13">
        <v>2851</v>
      </c>
    </row>
    <row r="456" spans="1:14" x14ac:dyDescent="0.3">
      <c r="A456" s="48">
        <v>38734</v>
      </c>
      <c r="B456" s="13">
        <v>111225</v>
      </c>
      <c r="C456" s="13">
        <v>838</v>
      </c>
      <c r="D456" s="13">
        <v>0.53600000000000003</v>
      </c>
      <c r="E456" s="13">
        <v>11.45</v>
      </c>
      <c r="F456" s="49">
        <v>7.91</v>
      </c>
      <c r="G456" s="13">
        <v>7.53</v>
      </c>
      <c r="H456" s="36" t="s">
        <v>112</v>
      </c>
      <c r="I456" s="13">
        <v>0.9</v>
      </c>
      <c r="J456" s="13">
        <v>7.2</v>
      </c>
      <c r="K456" s="13">
        <v>11199</v>
      </c>
    </row>
    <row r="457" spans="1:14" x14ac:dyDescent="0.3">
      <c r="A457" s="48">
        <v>38736</v>
      </c>
      <c r="B457" s="13">
        <v>113038</v>
      </c>
      <c r="C457" s="13">
        <v>2854</v>
      </c>
      <c r="D457" s="13">
        <v>1.8260000000000001</v>
      </c>
      <c r="E457" s="13">
        <v>13.33</v>
      </c>
      <c r="F457" s="49">
        <v>7.93</v>
      </c>
      <c r="G457" s="13">
        <v>3.49</v>
      </c>
      <c r="H457" s="36" t="s">
        <v>112</v>
      </c>
      <c r="I457" s="13">
        <v>1.1000000000000001</v>
      </c>
      <c r="J457" s="13">
        <v>7.6</v>
      </c>
      <c r="K457" s="13">
        <v>959</v>
      </c>
    </row>
    <row r="458" spans="1:14" x14ac:dyDescent="0.3">
      <c r="A458" s="48">
        <v>38741</v>
      </c>
      <c r="B458" s="13">
        <v>110436</v>
      </c>
      <c r="C458" s="13">
        <v>1246</v>
      </c>
      <c r="D458" s="13">
        <v>0.79730000000000001</v>
      </c>
      <c r="E458" s="13">
        <v>13.5</v>
      </c>
      <c r="F458" s="49">
        <v>8.1300000000000008</v>
      </c>
      <c r="G458" s="13">
        <v>3.18</v>
      </c>
      <c r="H458" s="36" t="s">
        <v>112</v>
      </c>
      <c r="I458" s="13">
        <v>0.89</v>
      </c>
      <c r="J458" s="13">
        <v>7.2</v>
      </c>
      <c r="K458" s="13">
        <v>173</v>
      </c>
    </row>
    <row r="459" spans="1:14" x14ac:dyDescent="0.3">
      <c r="A459" s="48">
        <v>38748</v>
      </c>
      <c r="B459" s="13">
        <v>114118</v>
      </c>
      <c r="C459" s="13">
        <v>1051</v>
      </c>
      <c r="D459" s="13">
        <v>0.67249999999999999</v>
      </c>
      <c r="E459" s="13">
        <v>12.89</v>
      </c>
      <c r="F459" s="49">
        <v>8.06</v>
      </c>
      <c r="G459" s="13">
        <v>4.74</v>
      </c>
      <c r="H459" s="36" t="s">
        <v>112</v>
      </c>
      <c r="I459" s="13">
        <v>0.12</v>
      </c>
      <c r="J459" s="13">
        <v>7.4</v>
      </c>
      <c r="K459" s="13">
        <v>443</v>
      </c>
      <c r="L459" s="13">
        <f>AVERAGE(K455:K459)</f>
        <v>3125</v>
      </c>
      <c r="M459" s="38">
        <f>GEOMEAN(K455:K459)</f>
        <v>1186.0117172951152</v>
      </c>
      <c r="N459" s="45" t="s">
        <v>372</v>
      </c>
    </row>
    <row r="460" spans="1:14" x14ac:dyDescent="0.3">
      <c r="A460" s="48">
        <v>38749</v>
      </c>
      <c r="B460" s="13">
        <v>104016</v>
      </c>
      <c r="C460" s="13">
        <v>1116</v>
      </c>
      <c r="D460" s="13">
        <v>0.71430000000000005</v>
      </c>
      <c r="E460" s="13">
        <v>13.66</v>
      </c>
      <c r="F460" s="49">
        <v>8.18</v>
      </c>
      <c r="G460" s="13">
        <v>4.04</v>
      </c>
      <c r="H460" s="36" t="s">
        <v>112</v>
      </c>
      <c r="I460" s="13">
        <v>0.09</v>
      </c>
      <c r="J460" s="13">
        <v>7.6</v>
      </c>
      <c r="K460" s="13">
        <v>990</v>
      </c>
    </row>
    <row r="461" spans="1:14" x14ac:dyDescent="0.3">
      <c r="A461" s="48">
        <v>38757</v>
      </c>
      <c r="B461" s="13">
        <v>93648</v>
      </c>
      <c r="C461" s="13">
        <v>1173</v>
      </c>
      <c r="D461" s="13">
        <v>0.751</v>
      </c>
      <c r="E461" s="13">
        <v>12.29</v>
      </c>
      <c r="F461" s="49">
        <v>8.52</v>
      </c>
      <c r="G461" s="13">
        <v>-0.11</v>
      </c>
      <c r="H461" s="36" t="s">
        <v>112</v>
      </c>
      <c r="I461" s="13">
        <v>0.6</v>
      </c>
      <c r="J461" s="13">
        <v>7.5</v>
      </c>
      <c r="K461" s="13">
        <v>573</v>
      </c>
    </row>
    <row r="462" spans="1:14" x14ac:dyDescent="0.3">
      <c r="A462" s="48">
        <v>38761</v>
      </c>
      <c r="B462" s="13">
        <v>111943</v>
      </c>
      <c r="C462" s="13">
        <v>1311</v>
      </c>
      <c r="D462" s="13">
        <v>0.83899999999999997</v>
      </c>
      <c r="E462" s="13">
        <v>14.96</v>
      </c>
      <c r="F462" s="49">
        <v>8.2100000000000009</v>
      </c>
      <c r="G462" s="13">
        <v>0.34</v>
      </c>
      <c r="H462" s="36" t="s">
        <v>112</v>
      </c>
      <c r="I462" s="13">
        <v>0.1</v>
      </c>
      <c r="J462" s="13">
        <v>7.4</v>
      </c>
      <c r="K462" s="13">
        <v>464</v>
      </c>
    </row>
    <row r="463" spans="1:14" x14ac:dyDescent="0.3">
      <c r="A463" s="48">
        <v>38769</v>
      </c>
      <c r="B463" s="13">
        <v>103748</v>
      </c>
      <c r="C463" s="13">
        <v>1186</v>
      </c>
      <c r="D463" s="13">
        <v>0.75880000000000003</v>
      </c>
      <c r="E463" s="13">
        <v>15.55</v>
      </c>
      <c r="F463" s="49">
        <v>8.6199999999999992</v>
      </c>
      <c r="G463" s="13">
        <v>0.14000000000000001</v>
      </c>
      <c r="H463" s="36" t="s">
        <v>112</v>
      </c>
      <c r="I463" s="13">
        <v>0.39</v>
      </c>
      <c r="J463" s="13">
        <v>7.4</v>
      </c>
      <c r="K463" s="13">
        <v>369</v>
      </c>
    </row>
    <row r="464" spans="1:14" x14ac:dyDescent="0.3">
      <c r="A464" s="48">
        <v>38771</v>
      </c>
      <c r="B464" s="13">
        <v>111744</v>
      </c>
      <c r="C464" s="13">
        <v>1168</v>
      </c>
      <c r="D464" s="13">
        <v>0.747</v>
      </c>
      <c r="E464" s="13">
        <v>12.99</v>
      </c>
      <c r="F464" s="49">
        <v>8.5</v>
      </c>
      <c r="G464" s="13">
        <v>3.02</v>
      </c>
      <c r="H464" s="36" t="s">
        <v>112</v>
      </c>
      <c r="I464" s="13">
        <v>0.3</v>
      </c>
      <c r="J464" s="13">
        <v>7.6</v>
      </c>
      <c r="K464" s="13">
        <v>233</v>
      </c>
      <c r="L464" s="13">
        <f>AVERAGE(K460:K464)</f>
        <v>525.79999999999995</v>
      </c>
      <c r="M464" s="38">
        <f>GEOMEAN(K460:K464)</f>
        <v>468.74647719318341</v>
      </c>
      <c r="N464" s="45" t="s">
        <v>373</v>
      </c>
    </row>
    <row r="465" spans="1:31" x14ac:dyDescent="0.3">
      <c r="A465" s="48">
        <v>38777</v>
      </c>
      <c r="B465" s="13">
        <v>114655</v>
      </c>
      <c r="C465" s="13">
        <v>1188</v>
      </c>
      <c r="D465" s="13">
        <v>0.7601</v>
      </c>
      <c r="E465" s="13">
        <v>15.42</v>
      </c>
      <c r="F465" s="49">
        <v>8.07</v>
      </c>
      <c r="G465" s="13">
        <v>6.49</v>
      </c>
      <c r="H465" s="36" t="s">
        <v>112</v>
      </c>
      <c r="I465" s="13">
        <v>0.9</v>
      </c>
      <c r="J465" s="13">
        <v>7.5</v>
      </c>
      <c r="K465" s="13">
        <v>591</v>
      </c>
    </row>
    <row r="466" spans="1:31" x14ac:dyDescent="0.3">
      <c r="A466" s="48">
        <v>38785</v>
      </c>
      <c r="B466" s="13">
        <v>105456</v>
      </c>
      <c r="C466" s="13">
        <v>596.70000000000005</v>
      </c>
      <c r="D466" s="13">
        <v>0.38190000000000002</v>
      </c>
      <c r="E466" s="13">
        <v>10.33</v>
      </c>
      <c r="F466" s="49">
        <v>8.49</v>
      </c>
      <c r="G466" s="13">
        <v>8.2799999999999994</v>
      </c>
      <c r="H466" s="36" t="s">
        <v>112</v>
      </c>
      <c r="I466" s="13">
        <v>7.0000000000000007E-2</v>
      </c>
      <c r="J466" s="13">
        <v>7.3</v>
      </c>
      <c r="K466" s="13">
        <v>12997</v>
      </c>
    </row>
    <row r="467" spans="1:31" x14ac:dyDescent="0.3">
      <c r="A467" s="48">
        <v>38790</v>
      </c>
      <c r="B467" s="13">
        <v>103820</v>
      </c>
      <c r="C467" s="13">
        <v>789.3</v>
      </c>
      <c r="D467" s="13">
        <v>0.50509999999999999</v>
      </c>
      <c r="E467" s="13">
        <v>10.87</v>
      </c>
      <c r="F467" s="49">
        <v>8.0299999999999994</v>
      </c>
      <c r="G467" s="13">
        <v>7.07</v>
      </c>
      <c r="H467" s="36" t="s">
        <v>112</v>
      </c>
      <c r="I467" s="13">
        <v>1.53</v>
      </c>
      <c r="J467" s="13">
        <v>7.2</v>
      </c>
      <c r="O467" s="28">
        <v>1.4</v>
      </c>
      <c r="P467" s="28">
        <v>53.4</v>
      </c>
      <c r="Q467" s="28" t="s">
        <v>321</v>
      </c>
      <c r="R467" s="28" t="s">
        <v>321</v>
      </c>
      <c r="S467" s="28" t="s">
        <v>321</v>
      </c>
      <c r="T467" s="28" t="s">
        <v>321</v>
      </c>
      <c r="U467" s="28" t="s">
        <v>321</v>
      </c>
      <c r="V467" s="28" t="s">
        <v>321</v>
      </c>
      <c r="W467" s="28" t="s">
        <v>321</v>
      </c>
      <c r="X467" s="28">
        <v>78</v>
      </c>
      <c r="Y467" s="28" t="s">
        <v>321</v>
      </c>
      <c r="Z467" s="28">
        <v>0.9</v>
      </c>
      <c r="AA467" s="28" t="s">
        <v>321</v>
      </c>
      <c r="AB467" s="28">
        <v>31</v>
      </c>
      <c r="AC467" s="28">
        <v>0.2</v>
      </c>
      <c r="AD467" s="28">
        <v>306</v>
      </c>
      <c r="AE467" s="29" t="s">
        <v>321</v>
      </c>
    </row>
    <row r="468" spans="1:31" x14ac:dyDescent="0.3">
      <c r="A468" s="48">
        <v>38798</v>
      </c>
      <c r="B468" s="13">
        <v>110815</v>
      </c>
      <c r="C468" s="13">
        <v>1375</v>
      </c>
      <c r="D468" s="13">
        <v>0.88019999999999998</v>
      </c>
      <c r="E468" s="13">
        <v>13.82</v>
      </c>
      <c r="F468" s="49">
        <v>8.3800000000000008</v>
      </c>
      <c r="G468" s="13">
        <v>3.1</v>
      </c>
      <c r="H468" s="36" t="s">
        <v>112</v>
      </c>
      <c r="I468" s="13">
        <v>0.45</v>
      </c>
      <c r="J468" s="13">
        <v>7.3</v>
      </c>
      <c r="K468" s="13">
        <v>52</v>
      </c>
    </row>
    <row r="469" spans="1:31" x14ac:dyDescent="0.3">
      <c r="A469" s="48">
        <v>38806</v>
      </c>
      <c r="B469" s="13">
        <v>104425</v>
      </c>
      <c r="C469" s="13">
        <v>1245</v>
      </c>
      <c r="D469" s="13">
        <v>0.79710000000000003</v>
      </c>
      <c r="E469" s="13">
        <v>11.79</v>
      </c>
      <c r="F469" s="49">
        <v>8.2100000000000009</v>
      </c>
      <c r="G469" s="13">
        <v>9.6</v>
      </c>
      <c r="H469" s="36" t="s">
        <v>112</v>
      </c>
      <c r="I469" s="13">
        <v>7.0000000000000007E-2</v>
      </c>
      <c r="J469" s="13">
        <v>7.3</v>
      </c>
      <c r="K469" s="13">
        <v>173</v>
      </c>
      <c r="L469" s="13">
        <f>AVERAGE(K465:K468)</f>
        <v>4546.666666666667</v>
      </c>
      <c r="M469" s="38">
        <f>GEOMEAN(K465:K468)</f>
        <v>736.45234234737904</v>
      </c>
      <c r="N469" s="45" t="s">
        <v>374</v>
      </c>
    </row>
    <row r="470" spans="1:31" x14ac:dyDescent="0.3">
      <c r="A470" s="48">
        <v>38811</v>
      </c>
      <c r="B470" s="13">
        <v>105929</v>
      </c>
      <c r="C470" s="13">
        <v>844.1</v>
      </c>
      <c r="D470" s="13">
        <v>0.54020000000000001</v>
      </c>
      <c r="E470" s="13">
        <v>11.12</v>
      </c>
      <c r="F470" s="49">
        <v>8.1</v>
      </c>
      <c r="G470" s="13">
        <v>7.98</v>
      </c>
      <c r="H470" s="36" t="s">
        <v>112</v>
      </c>
      <c r="I470" s="13">
        <v>0.44</v>
      </c>
      <c r="J470" s="13">
        <v>7.1</v>
      </c>
      <c r="K470" s="13">
        <v>1086</v>
      </c>
    </row>
    <row r="471" spans="1:31" x14ac:dyDescent="0.3">
      <c r="A471" s="48">
        <v>38817</v>
      </c>
      <c r="B471" s="13">
        <v>123533</v>
      </c>
      <c r="C471" s="13">
        <v>1039</v>
      </c>
      <c r="D471" s="13">
        <v>0.66500000000000004</v>
      </c>
      <c r="E471" s="13">
        <v>11.53</v>
      </c>
      <c r="F471" s="49">
        <v>8.61</v>
      </c>
      <c r="G471" s="13">
        <v>12.2</v>
      </c>
      <c r="H471" s="36" t="s">
        <v>112</v>
      </c>
      <c r="I471" s="13">
        <v>0.36</v>
      </c>
      <c r="J471" s="13">
        <v>7.8</v>
      </c>
      <c r="K471" s="13">
        <v>148</v>
      </c>
    </row>
    <row r="472" spans="1:31" x14ac:dyDescent="0.3">
      <c r="A472" s="48">
        <v>38819</v>
      </c>
      <c r="B472" s="13">
        <v>110030</v>
      </c>
      <c r="C472" s="13">
        <v>1086</v>
      </c>
      <c r="D472" s="13">
        <v>0.69499999999999995</v>
      </c>
      <c r="E472" s="13">
        <v>9.1199999999999992</v>
      </c>
      <c r="F472" s="49">
        <v>7.98</v>
      </c>
      <c r="G472" s="13">
        <v>15.18</v>
      </c>
      <c r="H472" s="36" t="s">
        <v>112</v>
      </c>
      <c r="I472" s="13">
        <v>0.7</v>
      </c>
      <c r="J472" s="13">
        <v>7.6</v>
      </c>
      <c r="K472" s="13">
        <v>41</v>
      </c>
    </row>
    <row r="473" spans="1:31" x14ac:dyDescent="0.3">
      <c r="A473" s="48">
        <v>38827</v>
      </c>
      <c r="B473" s="13">
        <v>101957</v>
      </c>
      <c r="C473" s="13">
        <v>1012</v>
      </c>
      <c r="D473" s="13">
        <v>0.64759999999999995</v>
      </c>
      <c r="E473" s="13">
        <v>8.98</v>
      </c>
      <c r="F473" s="49">
        <v>7.64</v>
      </c>
      <c r="G473" s="13">
        <v>15.63</v>
      </c>
      <c r="H473" s="36" t="s">
        <v>112</v>
      </c>
      <c r="I473" s="13">
        <v>0.47</v>
      </c>
      <c r="J473" s="13">
        <v>7.6</v>
      </c>
      <c r="K473" s="13">
        <v>253</v>
      </c>
    </row>
    <row r="474" spans="1:31" x14ac:dyDescent="0.3">
      <c r="A474" s="48">
        <v>38831</v>
      </c>
      <c r="B474" s="13">
        <v>112130</v>
      </c>
      <c r="C474" s="13">
        <v>867.8</v>
      </c>
      <c r="D474" s="13">
        <v>0.5554</v>
      </c>
      <c r="E474" s="13">
        <v>12.42</v>
      </c>
      <c r="F474" s="49">
        <v>8.19</v>
      </c>
      <c r="G474" s="13">
        <v>15.33</v>
      </c>
      <c r="H474" s="36" t="s">
        <v>112</v>
      </c>
      <c r="I474" s="13">
        <v>0.41</v>
      </c>
      <c r="J474" s="13">
        <v>7.4</v>
      </c>
      <c r="K474" s="13">
        <v>1291</v>
      </c>
      <c r="L474" s="13">
        <f>AVERAGE(K470:K474)</f>
        <v>563.79999999999995</v>
      </c>
      <c r="M474" s="38">
        <f>GEOMEAN(K470:K474)</f>
        <v>292.80900725803605</v>
      </c>
      <c r="N474" s="45" t="s">
        <v>375</v>
      </c>
    </row>
    <row r="475" spans="1:31" x14ac:dyDescent="0.3">
      <c r="A475" s="48">
        <v>38845</v>
      </c>
      <c r="B475" s="13">
        <v>110555</v>
      </c>
      <c r="C475" s="13">
        <v>1109</v>
      </c>
      <c r="D475" s="13">
        <v>0.7097</v>
      </c>
      <c r="E475" s="13">
        <v>10</v>
      </c>
      <c r="F475" s="49">
        <v>8.1300000000000008</v>
      </c>
      <c r="G475" s="13">
        <v>14.88</v>
      </c>
      <c r="H475" s="36" t="s">
        <v>112</v>
      </c>
      <c r="I475" s="13">
        <v>0.37</v>
      </c>
      <c r="J475" s="13">
        <v>7</v>
      </c>
      <c r="K475" s="13">
        <v>771</v>
      </c>
    </row>
    <row r="476" spans="1:31" x14ac:dyDescent="0.3">
      <c r="A476" s="48">
        <v>38854</v>
      </c>
      <c r="B476" s="13">
        <v>111339</v>
      </c>
      <c r="C476" s="13">
        <v>929</v>
      </c>
      <c r="D476" s="13">
        <v>0.59499999999999997</v>
      </c>
      <c r="E476" s="13">
        <v>9.4700000000000006</v>
      </c>
      <c r="F476" s="49">
        <v>8.31</v>
      </c>
      <c r="G476" s="13">
        <v>14.31</v>
      </c>
      <c r="H476" s="36" t="s">
        <v>112</v>
      </c>
      <c r="I476" s="13">
        <v>0.3</v>
      </c>
      <c r="J476" s="13">
        <v>7.7</v>
      </c>
      <c r="K476" s="13">
        <v>410</v>
      </c>
    </row>
    <row r="477" spans="1:31" x14ac:dyDescent="0.3">
      <c r="A477" s="48">
        <v>38855</v>
      </c>
      <c r="B477" s="13">
        <v>111400</v>
      </c>
      <c r="C477" s="13">
        <v>451.9</v>
      </c>
      <c r="D477" s="13">
        <v>0.28920000000000001</v>
      </c>
      <c r="E477" s="13">
        <v>8.93</v>
      </c>
      <c r="F477" s="49">
        <v>7.94</v>
      </c>
      <c r="G477" s="13">
        <v>14.09</v>
      </c>
      <c r="H477" s="36" t="s">
        <v>112</v>
      </c>
      <c r="I477" s="13">
        <v>0.09</v>
      </c>
      <c r="J477" s="13">
        <v>7.3</v>
      </c>
      <c r="K477" s="13">
        <v>7701</v>
      </c>
    </row>
    <row r="478" spans="1:31" x14ac:dyDescent="0.3">
      <c r="A478" s="48">
        <v>38862</v>
      </c>
      <c r="B478" s="13">
        <v>103645</v>
      </c>
      <c r="C478" s="13">
        <v>646.79999999999995</v>
      </c>
      <c r="D478" s="13">
        <v>0.41389999999999999</v>
      </c>
      <c r="E478" s="13">
        <v>8.34</v>
      </c>
      <c r="F478" s="49">
        <v>7.88</v>
      </c>
      <c r="G478" s="13">
        <v>18</v>
      </c>
      <c r="H478" s="36" t="s">
        <v>112</v>
      </c>
      <c r="I478" s="13">
        <v>0.38</v>
      </c>
      <c r="J478" s="13">
        <v>7.7</v>
      </c>
      <c r="K478" s="13">
        <v>15531</v>
      </c>
    </row>
    <row r="479" spans="1:31" x14ac:dyDescent="0.3">
      <c r="A479" s="48">
        <v>38868</v>
      </c>
      <c r="B479" s="13">
        <v>104718</v>
      </c>
      <c r="C479" s="13">
        <v>1042</v>
      </c>
      <c r="D479" s="13">
        <v>0.66679999999999995</v>
      </c>
      <c r="E479" s="13">
        <v>9.26</v>
      </c>
      <c r="F479" s="49">
        <v>8.02</v>
      </c>
      <c r="G479" s="13">
        <v>22.58</v>
      </c>
      <c r="H479" s="36" t="s">
        <v>112</v>
      </c>
      <c r="I479" s="13">
        <v>0.05</v>
      </c>
      <c r="J479" s="13">
        <v>7.6</v>
      </c>
      <c r="K479" s="13">
        <v>327</v>
      </c>
      <c r="L479" s="13">
        <f>AVERAGE(K475:K479)</f>
        <v>4948</v>
      </c>
      <c r="M479" s="38">
        <f>GEOMEAN(K475:K479)</f>
        <v>1653.5849316156391</v>
      </c>
      <c r="N479" s="45" t="s">
        <v>376</v>
      </c>
    </row>
    <row r="480" spans="1:31" x14ac:dyDescent="0.3">
      <c r="A480" s="48">
        <v>38876</v>
      </c>
      <c r="B480" s="13">
        <v>113056</v>
      </c>
      <c r="C480" s="13">
        <v>1005</v>
      </c>
      <c r="D480" s="13">
        <v>0.64300000000000002</v>
      </c>
      <c r="E480" s="13">
        <v>9.9499999999999993</v>
      </c>
      <c r="F480" s="49">
        <v>8.17</v>
      </c>
      <c r="G480" s="13">
        <v>19.28</v>
      </c>
      <c r="H480" s="36" t="s">
        <v>112</v>
      </c>
      <c r="I480" s="13">
        <v>0.7</v>
      </c>
      <c r="J480" s="13">
        <v>7.6</v>
      </c>
      <c r="K480" s="13">
        <v>789</v>
      </c>
    </row>
    <row r="481" spans="1:31" x14ac:dyDescent="0.3">
      <c r="A481" s="48">
        <v>38880</v>
      </c>
      <c r="B481" s="13">
        <v>111023</v>
      </c>
      <c r="C481" s="13">
        <v>803.4</v>
      </c>
      <c r="D481" s="13">
        <v>0.51419999999999999</v>
      </c>
      <c r="E481" s="13">
        <v>9.16</v>
      </c>
      <c r="F481" s="49">
        <v>8.01</v>
      </c>
      <c r="G481" s="13">
        <v>16.850000000000001</v>
      </c>
      <c r="H481" s="36" t="s">
        <v>112</v>
      </c>
      <c r="I481" s="13">
        <v>0.45</v>
      </c>
      <c r="J481" s="13">
        <v>7.5</v>
      </c>
      <c r="K481" s="13">
        <v>1483</v>
      </c>
    </row>
    <row r="482" spans="1:31" x14ac:dyDescent="0.3">
      <c r="A482" s="48">
        <v>38883</v>
      </c>
      <c r="B482" s="13">
        <v>110533</v>
      </c>
      <c r="C482" s="13">
        <v>1060</v>
      </c>
      <c r="D482" s="13">
        <v>0.67800000000000005</v>
      </c>
      <c r="E482" s="13">
        <v>9.6300000000000008</v>
      </c>
      <c r="F482" s="49">
        <v>8.08</v>
      </c>
      <c r="G482" s="13">
        <v>19.75</v>
      </c>
      <c r="H482" s="36" t="s">
        <v>112</v>
      </c>
      <c r="I482" s="13">
        <v>0.8</v>
      </c>
      <c r="J482" s="13">
        <v>7.6</v>
      </c>
      <c r="K482" s="13">
        <v>703</v>
      </c>
    </row>
    <row r="483" spans="1:31" x14ac:dyDescent="0.3">
      <c r="A483" s="48">
        <v>38889</v>
      </c>
      <c r="B483" s="13">
        <v>110647</v>
      </c>
      <c r="C483" s="13">
        <v>687</v>
      </c>
      <c r="D483" s="13">
        <v>0.44</v>
      </c>
      <c r="E483" s="13">
        <v>7.23</v>
      </c>
      <c r="F483" s="49">
        <v>7.98</v>
      </c>
      <c r="G483" s="13">
        <v>22.17</v>
      </c>
      <c r="H483" s="36" t="s">
        <v>112</v>
      </c>
      <c r="I483" s="13">
        <v>0.9</v>
      </c>
      <c r="J483" s="13">
        <v>7.6</v>
      </c>
      <c r="K483" s="13">
        <v>1317</v>
      </c>
    </row>
    <row r="484" spans="1:31" x14ac:dyDescent="0.3">
      <c r="A484" s="48">
        <v>38897</v>
      </c>
      <c r="B484" s="13">
        <v>105951</v>
      </c>
      <c r="C484" s="13">
        <v>772.8</v>
      </c>
      <c r="D484" s="13">
        <v>0.49459999999999998</v>
      </c>
      <c r="E484" s="13">
        <v>8.07</v>
      </c>
      <c r="F484" s="49">
        <v>8</v>
      </c>
      <c r="G484" s="13">
        <v>19.920000000000002</v>
      </c>
      <c r="H484" s="36" t="s">
        <v>112</v>
      </c>
      <c r="I484" s="13">
        <v>0.55000000000000004</v>
      </c>
      <c r="J484" s="13">
        <v>7.1</v>
      </c>
      <c r="K484" s="13">
        <v>6867</v>
      </c>
      <c r="L484" s="13">
        <f>AVERAGE(K480:K484)</f>
        <v>2231.8000000000002</v>
      </c>
      <c r="M484" s="38">
        <f>GEOMEAN(K480:K484)</f>
        <v>1493.8440455047453</v>
      </c>
      <c r="N484" s="45" t="s">
        <v>377</v>
      </c>
    </row>
    <row r="485" spans="1:31" x14ac:dyDescent="0.3">
      <c r="A485" s="48">
        <v>38908</v>
      </c>
      <c r="B485" s="13">
        <v>113343</v>
      </c>
      <c r="C485" s="13">
        <v>1143</v>
      </c>
      <c r="D485" s="13">
        <v>0.73140000000000005</v>
      </c>
      <c r="E485" s="13">
        <v>11.12</v>
      </c>
      <c r="F485" s="49">
        <v>8.02</v>
      </c>
      <c r="G485" s="13">
        <v>23.15</v>
      </c>
      <c r="H485" s="36" t="s">
        <v>112</v>
      </c>
      <c r="I485" s="13">
        <v>0.21</v>
      </c>
      <c r="J485" s="13">
        <v>7.7</v>
      </c>
      <c r="K485" s="13">
        <v>987</v>
      </c>
    </row>
    <row r="486" spans="1:31" x14ac:dyDescent="0.3">
      <c r="A486" s="48">
        <v>38910</v>
      </c>
      <c r="B486" s="13">
        <v>113517</v>
      </c>
      <c r="C486" s="13">
        <v>489</v>
      </c>
      <c r="D486" s="13">
        <v>0.313</v>
      </c>
      <c r="E486" s="13">
        <v>6.97</v>
      </c>
      <c r="F486" s="49">
        <v>7.9</v>
      </c>
      <c r="G486" s="13">
        <v>22.65</v>
      </c>
      <c r="H486" s="36" t="s">
        <v>112</v>
      </c>
      <c r="I486" s="13">
        <v>0.37</v>
      </c>
      <c r="J486" s="13">
        <v>7.3</v>
      </c>
      <c r="K486" s="13">
        <v>6867</v>
      </c>
      <c r="O486" s="28">
        <v>1.2</v>
      </c>
      <c r="P486" s="28">
        <v>32.4</v>
      </c>
      <c r="Q486" s="28" t="s">
        <v>321</v>
      </c>
      <c r="R486" s="28" t="s">
        <v>321</v>
      </c>
      <c r="S486" s="28" t="s">
        <v>321</v>
      </c>
      <c r="T486" s="28" t="s">
        <v>321</v>
      </c>
      <c r="U486" s="28" t="s">
        <v>321</v>
      </c>
      <c r="V486" s="28" t="s">
        <v>321</v>
      </c>
      <c r="W486" s="28" t="s">
        <v>321</v>
      </c>
      <c r="X486" s="28">
        <v>52.9</v>
      </c>
      <c r="Y486" s="28" t="s">
        <v>321</v>
      </c>
      <c r="Z486" s="28">
        <v>0.6</v>
      </c>
      <c r="AA486" s="28" t="s">
        <v>321</v>
      </c>
      <c r="AB486" s="28">
        <v>33.4</v>
      </c>
      <c r="AC486" s="28" t="s">
        <v>321</v>
      </c>
      <c r="AD486" s="28">
        <v>180</v>
      </c>
      <c r="AE486" s="29" t="s">
        <v>321</v>
      </c>
    </row>
    <row r="487" spans="1:31" x14ac:dyDescent="0.3">
      <c r="A487" s="48">
        <v>38915</v>
      </c>
      <c r="B487" s="13">
        <v>105712</v>
      </c>
      <c r="C487" s="13">
        <v>981</v>
      </c>
      <c r="D487" s="13">
        <v>0.628</v>
      </c>
      <c r="E487" s="13">
        <v>8.39</v>
      </c>
      <c r="F487" s="49">
        <v>7.95</v>
      </c>
      <c r="G487" s="13">
        <v>24.61</v>
      </c>
      <c r="H487" s="36" t="s">
        <v>112</v>
      </c>
      <c r="I487" s="13">
        <v>0.1</v>
      </c>
      <c r="J487" s="13">
        <v>7.9</v>
      </c>
      <c r="K487" s="13">
        <v>988</v>
      </c>
    </row>
    <row r="488" spans="1:31" x14ac:dyDescent="0.3">
      <c r="A488" s="48">
        <v>38918</v>
      </c>
      <c r="B488" s="13">
        <v>104819</v>
      </c>
      <c r="C488" s="13">
        <v>1067</v>
      </c>
      <c r="D488" s="13">
        <v>0.68289999999999995</v>
      </c>
      <c r="E488" s="13">
        <v>7.01</v>
      </c>
      <c r="F488" s="49">
        <v>7.96</v>
      </c>
      <c r="G488" s="13">
        <v>24.57</v>
      </c>
      <c r="H488" s="36" t="s">
        <v>112</v>
      </c>
      <c r="I488" s="13">
        <v>0.37</v>
      </c>
      <c r="J488" s="13">
        <v>7.6</v>
      </c>
      <c r="K488" s="13">
        <v>1274</v>
      </c>
    </row>
    <row r="489" spans="1:31" x14ac:dyDescent="0.3">
      <c r="A489" s="48">
        <v>38929</v>
      </c>
      <c r="B489" s="13">
        <v>115413</v>
      </c>
      <c r="C489" s="13">
        <v>830</v>
      </c>
      <c r="D489" s="13">
        <v>0.53100000000000003</v>
      </c>
      <c r="E489" s="13">
        <v>9.1199999999999992</v>
      </c>
      <c r="F489" s="49">
        <v>8.1300000000000008</v>
      </c>
      <c r="G489" s="13">
        <v>26.85</v>
      </c>
      <c r="H489" s="36" t="s">
        <v>112</v>
      </c>
      <c r="I489" s="13">
        <v>0.4</v>
      </c>
      <c r="J489" s="13">
        <v>7.6</v>
      </c>
      <c r="K489" s="13">
        <v>359</v>
      </c>
      <c r="L489" s="13">
        <f>AVERAGE(K485:K489)</f>
        <v>2095</v>
      </c>
      <c r="M489" s="38">
        <f>GEOMEAN(K485:K489)</f>
        <v>1250.8954252966764</v>
      </c>
      <c r="N489" s="45" t="s">
        <v>379</v>
      </c>
    </row>
    <row r="490" spans="1:31" x14ac:dyDescent="0.3">
      <c r="A490" s="48">
        <v>38938</v>
      </c>
      <c r="B490" s="13">
        <v>110902</v>
      </c>
      <c r="C490" s="13">
        <v>940.2</v>
      </c>
      <c r="D490" s="13">
        <v>0.60170000000000001</v>
      </c>
      <c r="E490" s="13">
        <v>8.9700000000000006</v>
      </c>
      <c r="F490" s="49">
        <v>8.1199999999999992</v>
      </c>
      <c r="G490" s="13">
        <v>22.58</v>
      </c>
      <c r="H490" s="36" t="s">
        <v>112</v>
      </c>
      <c r="I490" s="13">
        <v>0.4</v>
      </c>
      <c r="J490" s="13">
        <v>7.6</v>
      </c>
      <c r="K490" s="13">
        <v>1017</v>
      </c>
    </row>
    <row r="491" spans="1:31" x14ac:dyDescent="0.3">
      <c r="A491" s="48">
        <v>38946</v>
      </c>
      <c r="B491" s="13">
        <v>110728</v>
      </c>
      <c r="C491" s="13">
        <v>775.2</v>
      </c>
      <c r="D491" s="13">
        <v>0.49609999999999999</v>
      </c>
      <c r="E491" s="13">
        <v>10.55</v>
      </c>
      <c r="F491" s="49">
        <v>8.1</v>
      </c>
      <c r="G491" s="13">
        <v>21.36</v>
      </c>
      <c r="H491" s="36" t="s">
        <v>112</v>
      </c>
      <c r="I491" s="13">
        <v>0.52</v>
      </c>
      <c r="J491" s="13">
        <v>7.4</v>
      </c>
      <c r="K491" s="13">
        <v>345</v>
      </c>
    </row>
    <row r="492" spans="1:31" x14ac:dyDescent="0.3">
      <c r="A492" s="48">
        <v>38952</v>
      </c>
      <c r="B492" s="13">
        <v>103759</v>
      </c>
      <c r="C492" s="13">
        <v>1040</v>
      </c>
      <c r="D492" s="13">
        <v>0.66579999999999995</v>
      </c>
      <c r="E492" s="13">
        <v>9.17</v>
      </c>
      <c r="F492" s="49">
        <v>8.09</v>
      </c>
      <c r="G492" s="13">
        <v>20.85</v>
      </c>
      <c r="H492" s="36" t="s">
        <v>112</v>
      </c>
      <c r="I492" s="13">
        <v>0.14000000000000001</v>
      </c>
      <c r="J492" s="13">
        <v>7.4</v>
      </c>
      <c r="K492" s="13">
        <v>373</v>
      </c>
    </row>
    <row r="493" spans="1:31" x14ac:dyDescent="0.3">
      <c r="A493" s="48">
        <v>38957</v>
      </c>
      <c r="B493" s="13">
        <v>115256</v>
      </c>
      <c r="C493" s="13">
        <v>690</v>
      </c>
      <c r="D493" s="13">
        <v>0.44159999999999999</v>
      </c>
      <c r="E493" s="13">
        <v>6.77</v>
      </c>
      <c r="F493" s="49">
        <v>7.96</v>
      </c>
      <c r="G493" s="13">
        <v>23.37</v>
      </c>
      <c r="H493" s="36" t="s">
        <v>112</v>
      </c>
      <c r="I493" s="13">
        <v>0.06</v>
      </c>
      <c r="J493" s="13">
        <v>7.3</v>
      </c>
      <c r="K493" s="13">
        <v>5794</v>
      </c>
    </row>
    <row r="494" spans="1:31" x14ac:dyDescent="0.3">
      <c r="A494" s="48">
        <v>38960</v>
      </c>
      <c r="B494" s="13">
        <v>112330</v>
      </c>
      <c r="C494" s="13">
        <v>738</v>
      </c>
      <c r="D494" s="13">
        <v>0.47199999999999998</v>
      </c>
      <c r="E494" s="13">
        <v>8.7899999999999991</v>
      </c>
      <c r="F494" s="49">
        <v>8.06</v>
      </c>
      <c r="G494" s="13">
        <v>21.3</v>
      </c>
      <c r="H494" s="36" t="s">
        <v>112</v>
      </c>
      <c r="I494" s="13">
        <v>0.3</v>
      </c>
      <c r="J494" s="13">
        <v>7.5</v>
      </c>
      <c r="K494" s="13">
        <v>413</v>
      </c>
      <c r="L494" s="13">
        <f>AVERAGE(K490:K494)</f>
        <v>1588.4</v>
      </c>
      <c r="M494" s="38">
        <f>GEOMEAN(K490:K494)</f>
        <v>792.78510960139874</v>
      </c>
      <c r="N494" s="45" t="s">
        <v>380</v>
      </c>
    </row>
    <row r="495" spans="1:31" x14ac:dyDescent="0.3">
      <c r="A495" s="48">
        <v>38966</v>
      </c>
      <c r="B495" s="13">
        <v>112845</v>
      </c>
      <c r="C495" s="13">
        <v>1003</v>
      </c>
      <c r="D495" s="13">
        <v>0.64159999999999995</v>
      </c>
      <c r="E495" s="13">
        <v>10.06</v>
      </c>
      <c r="F495" s="49">
        <v>8.1300000000000008</v>
      </c>
      <c r="G495" s="13">
        <v>18.29</v>
      </c>
      <c r="H495" s="36" t="s">
        <v>112</v>
      </c>
      <c r="I495" s="13">
        <v>0.49</v>
      </c>
      <c r="J495" s="13">
        <v>7.9</v>
      </c>
      <c r="K495" s="13">
        <v>209</v>
      </c>
    </row>
    <row r="496" spans="1:31" x14ac:dyDescent="0.3">
      <c r="A496" s="48">
        <v>38972</v>
      </c>
      <c r="B496" s="13">
        <v>115237</v>
      </c>
      <c r="C496" s="13">
        <v>442</v>
      </c>
      <c r="D496" s="13">
        <v>0.28299999999999997</v>
      </c>
      <c r="E496" s="13">
        <v>6.81</v>
      </c>
      <c r="F496" s="49">
        <v>7.75</v>
      </c>
      <c r="G496" s="13">
        <v>20.350000000000001</v>
      </c>
      <c r="H496" s="36" t="s">
        <v>112</v>
      </c>
      <c r="I496" s="13">
        <v>0.9</v>
      </c>
      <c r="J496" s="13">
        <v>7.3</v>
      </c>
      <c r="K496" s="13">
        <v>24192</v>
      </c>
    </row>
    <row r="497" spans="1:31" x14ac:dyDescent="0.3">
      <c r="A497" s="48">
        <v>38974</v>
      </c>
      <c r="B497" s="13">
        <v>113113</v>
      </c>
      <c r="C497" s="13">
        <v>454.5</v>
      </c>
      <c r="D497" s="13">
        <v>0.29089999999999999</v>
      </c>
      <c r="E497" s="13">
        <v>8.36</v>
      </c>
      <c r="F497" s="49">
        <v>7.93</v>
      </c>
      <c r="G497" s="13">
        <v>18.86</v>
      </c>
      <c r="H497" s="36" t="s">
        <v>112</v>
      </c>
      <c r="I497" s="13">
        <v>0.43</v>
      </c>
      <c r="J497" s="13">
        <v>7.4</v>
      </c>
      <c r="K497" s="13">
        <v>1989</v>
      </c>
    </row>
    <row r="498" spans="1:31" x14ac:dyDescent="0.3">
      <c r="A498" s="48">
        <v>38980</v>
      </c>
      <c r="B498" s="13">
        <v>103410</v>
      </c>
      <c r="C498" s="13">
        <v>540.29999999999995</v>
      </c>
      <c r="D498" s="13">
        <v>0.3458</v>
      </c>
      <c r="E498" s="13">
        <v>9.8000000000000007</v>
      </c>
      <c r="F498" s="49">
        <v>8.08</v>
      </c>
      <c r="G498" s="13">
        <v>13.62</v>
      </c>
      <c r="H498" s="36" t="s">
        <v>112</v>
      </c>
      <c r="I498" s="13">
        <v>0.03</v>
      </c>
      <c r="J498" s="13">
        <v>7.5</v>
      </c>
      <c r="K498" s="13">
        <v>265</v>
      </c>
    </row>
    <row r="499" spans="1:31" x14ac:dyDescent="0.3">
      <c r="A499" s="48">
        <v>38986</v>
      </c>
      <c r="B499" s="13">
        <v>105413</v>
      </c>
      <c r="C499" s="13">
        <v>689</v>
      </c>
      <c r="D499" s="13">
        <v>0.441</v>
      </c>
      <c r="E499" s="13">
        <v>8.23</v>
      </c>
      <c r="F499" s="49">
        <v>7.91</v>
      </c>
      <c r="G499" s="13">
        <v>14.44</v>
      </c>
      <c r="H499" s="36" t="s">
        <v>112</v>
      </c>
      <c r="I499" s="13">
        <v>0.2</v>
      </c>
      <c r="J499" s="13">
        <v>7.6</v>
      </c>
      <c r="K499" s="13">
        <v>959</v>
      </c>
      <c r="L499" s="13">
        <f>AVERAGE(K495:K499)</f>
        <v>5522.8</v>
      </c>
      <c r="M499" s="38">
        <f>GEOMEAN(K495:K499)</f>
        <v>1206.4337131741029</v>
      </c>
      <c r="N499" s="45" t="s">
        <v>381</v>
      </c>
    </row>
    <row r="500" spans="1:31" x14ac:dyDescent="0.3">
      <c r="A500" s="48">
        <v>38994</v>
      </c>
      <c r="B500" s="13">
        <v>110357</v>
      </c>
      <c r="C500" s="13">
        <v>401.4</v>
      </c>
      <c r="D500" s="13">
        <v>0.25690000000000002</v>
      </c>
      <c r="E500" s="13">
        <v>6.84</v>
      </c>
      <c r="F500" s="49">
        <v>7.9</v>
      </c>
      <c r="G500" s="13">
        <v>19.16</v>
      </c>
      <c r="H500" s="36" t="s">
        <v>112</v>
      </c>
      <c r="I500" s="13">
        <v>0.52</v>
      </c>
      <c r="J500" s="13">
        <v>7.4</v>
      </c>
      <c r="K500" s="13">
        <v>1918</v>
      </c>
    </row>
    <row r="501" spans="1:31" x14ac:dyDescent="0.3">
      <c r="A501" s="48">
        <v>39000</v>
      </c>
      <c r="B501" s="13">
        <v>110640</v>
      </c>
      <c r="C501" s="13">
        <v>961</v>
      </c>
      <c r="D501" s="13">
        <v>0.61499999999999999</v>
      </c>
      <c r="E501" s="13">
        <v>10.29</v>
      </c>
      <c r="F501" s="49">
        <v>8.06</v>
      </c>
      <c r="G501" s="13">
        <v>15.73</v>
      </c>
      <c r="H501" s="36" t="s">
        <v>112</v>
      </c>
      <c r="I501" s="13">
        <v>0.3</v>
      </c>
      <c r="J501" s="13">
        <v>7.7</v>
      </c>
      <c r="K501" s="13">
        <v>52</v>
      </c>
      <c r="O501" s="28" t="s">
        <v>321</v>
      </c>
      <c r="P501" s="28">
        <v>55.4</v>
      </c>
      <c r="Q501" s="28" t="s">
        <v>321</v>
      </c>
      <c r="R501" s="28" t="s">
        <v>321</v>
      </c>
      <c r="S501" s="28" t="s">
        <v>321</v>
      </c>
      <c r="T501" s="28" t="s">
        <v>321</v>
      </c>
      <c r="U501" s="28" t="s">
        <v>321</v>
      </c>
      <c r="V501" s="28" t="s">
        <v>321</v>
      </c>
      <c r="W501" s="28" t="s">
        <v>321</v>
      </c>
      <c r="X501" s="28">
        <v>106</v>
      </c>
      <c r="Y501" s="28" t="s">
        <v>321</v>
      </c>
      <c r="Z501" s="28">
        <v>2.4</v>
      </c>
      <c r="AA501" s="28" t="s">
        <v>321</v>
      </c>
      <c r="AB501" s="28">
        <v>85.4</v>
      </c>
      <c r="AC501" s="28" t="s">
        <v>321</v>
      </c>
      <c r="AD501" s="28">
        <v>344</v>
      </c>
      <c r="AE501" s="29" t="s">
        <v>321</v>
      </c>
    </row>
    <row r="502" spans="1:31" x14ac:dyDescent="0.3">
      <c r="A502" s="48">
        <v>39009</v>
      </c>
      <c r="B502" s="13">
        <v>121106</v>
      </c>
      <c r="C502" s="13">
        <v>642.70000000000005</v>
      </c>
      <c r="D502" s="13">
        <v>0.4113</v>
      </c>
      <c r="E502" s="13">
        <v>8.74</v>
      </c>
      <c r="F502" s="49">
        <v>8.02</v>
      </c>
      <c r="G502" s="13">
        <v>12.75</v>
      </c>
      <c r="H502" s="36" t="s">
        <v>112</v>
      </c>
      <c r="I502" s="13">
        <v>0.36</v>
      </c>
      <c r="J502" s="13">
        <v>7.3</v>
      </c>
      <c r="K502" s="13">
        <v>2481</v>
      </c>
    </row>
    <row r="503" spans="1:31" x14ac:dyDescent="0.3">
      <c r="A503" s="48">
        <v>39016</v>
      </c>
      <c r="B503" s="13">
        <v>103149</v>
      </c>
      <c r="C503" s="13">
        <v>771.7</v>
      </c>
      <c r="D503" s="13">
        <v>0.49390000000000001</v>
      </c>
      <c r="E503" s="13">
        <v>10.199999999999999</v>
      </c>
      <c r="F503" s="49">
        <v>7.86</v>
      </c>
      <c r="G503" s="13">
        <v>8.2799999999999994</v>
      </c>
      <c r="H503" s="36" t="s">
        <v>112</v>
      </c>
      <c r="I503" s="13">
        <v>0.24</v>
      </c>
      <c r="J503" s="13">
        <v>7.5</v>
      </c>
      <c r="K503" s="13">
        <v>2909</v>
      </c>
    </row>
    <row r="504" spans="1:31" x14ac:dyDescent="0.3">
      <c r="A504" s="48">
        <v>39021</v>
      </c>
      <c r="B504" s="13">
        <v>105057</v>
      </c>
      <c r="C504" s="13">
        <v>832.7</v>
      </c>
      <c r="D504" s="13">
        <v>0.53290000000000004</v>
      </c>
      <c r="E504" s="13">
        <v>8.14</v>
      </c>
      <c r="F504" s="49">
        <v>7.81</v>
      </c>
      <c r="G504" s="13">
        <v>12.3</v>
      </c>
      <c r="H504" s="36" t="s">
        <v>112</v>
      </c>
      <c r="I504" s="13">
        <v>0.56000000000000005</v>
      </c>
      <c r="J504" s="13">
        <v>7.8</v>
      </c>
      <c r="K504" s="13">
        <v>697</v>
      </c>
      <c r="L504" s="13">
        <f>AVERAGE(K500:K504)</f>
        <v>1611.4</v>
      </c>
      <c r="M504" s="38">
        <f>GEOMEAN(K500:K504)</f>
        <v>871.14619092721318</v>
      </c>
      <c r="N504" s="45" t="s">
        <v>383</v>
      </c>
    </row>
    <row r="505" spans="1:31" x14ac:dyDescent="0.3">
      <c r="A505" s="48">
        <v>39027</v>
      </c>
      <c r="B505" s="13">
        <v>112857</v>
      </c>
      <c r="C505" s="13">
        <v>1003</v>
      </c>
      <c r="D505" s="13">
        <v>0.64219999999999999</v>
      </c>
      <c r="E505" s="13">
        <v>10.66</v>
      </c>
      <c r="F505" s="49">
        <v>8.0299999999999994</v>
      </c>
      <c r="G505" s="13">
        <v>9.1</v>
      </c>
      <c r="H505" s="36" t="s">
        <v>112</v>
      </c>
      <c r="I505" s="13">
        <v>0.56999999999999995</v>
      </c>
      <c r="J505" s="13">
        <v>7.5</v>
      </c>
      <c r="K505" s="13">
        <v>20</v>
      </c>
    </row>
    <row r="506" spans="1:31" x14ac:dyDescent="0.3">
      <c r="A506" s="48">
        <v>39030</v>
      </c>
      <c r="B506" s="13">
        <v>111430</v>
      </c>
      <c r="C506" s="13">
        <v>710.1</v>
      </c>
      <c r="D506" s="13">
        <v>0.45450000000000002</v>
      </c>
      <c r="E506" s="13">
        <v>10.01</v>
      </c>
      <c r="F506" s="49">
        <v>8.01</v>
      </c>
      <c r="G506" s="13">
        <v>10.7</v>
      </c>
      <c r="H506" s="36" t="s">
        <v>112</v>
      </c>
      <c r="I506" s="13">
        <v>0.06</v>
      </c>
      <c r="J506" s="13">
        <v>7.6</v>
      </c>
      <c r="K506" s="13">
        <v>85</v>
      </c>
    </row>
    <row r="507" spans="1:31" x14ac:dyDescent="0.3">
      <c r="A507" s="48">
        <v>39034</v>
      </c>
      <c r="B507" s="13">
        <v>103400</v>
      </c>
      <c r="C507" s="13">
        <v>734.1</v>
      </c>
      <c r="D507" s="13">
        <v>0.4698</v>
      </c>
      <c r="E507" s="13">
        <v>11.64</v>
      </c>
      <c r="F507" s="49">
        <v>8.1</v>
      </c>
      <c r="G507" s="13">
        <v>6.31</v>
      </c>
      <c r="H507" s="36" t="s">
        <v>112</v>
      </c>
      <c r="I507" s="13">
        <v>0.57999999999999996</v>
      </c>
      <c r="J507" s="13">
        <v>7.3</v>
      </c>
      <c r="K507" s="13">
        <v>547</v>
      </c>
    </row>
    <row r="508" spans="1:31" x14ac:dyDescent="0.3">
      <c r="A508" s="48">
        <v>39037</v>
      </c>
      <c r="B508" s="13">
        <v>103722</v>
      </c>
      <c r="C508" s="13">
        <v>202</v>
      </c>
      <c r="D508" s="13">
        <v>0.129</v>
      </c>
      <c r="E508" s="13">
        <v>10.51</v>
      </c>
      <c r="F508" s="49">
        <v>7.46</v>
      </c>
      <c r="G508" s="13">
        <v>7.78</v>
      </c>
      <c r="H508" s="36" t="s">
        <v>112</v>
      </c>
      <c r="I508" s="13">
        <v>0.6</v>
      </c>
      <c r="J508" s="13">
        <v>7.3</v>
      </c>
      <c r="K508" s="13">
        <v>19863</v>
      </c>
    </row>
    <row r="509" spans="1:31" x14ac:dyDescent="0.3">
      <c r="A509" s="48">
        <v>39049</v>
      </c>
      <c r="B509" s="13">
        <v>105855</v>
      </c>
      <c r="C509" s="13">
        <v>1083</v>
      </c>
      <c r="D509" s="13">
        <v>0.69299999999999995</v>
      </c>
      <c r="E509" s="13">
        <v>10.45</v>
      </c>
      <c r="F509" s="49">
        <v>7.77</v>
      </c>
      <c r="G509" s="13">
        <v>9.85</v>
      </c>
      <c r="H509" s="36" t="s">
        <v>112</v>
      </c>
      <c r="I509" s="13">
        <v>0.5</v>
      </c>
      <c r="J509" s="13">
        <v>7.6</v>
      </c>
      <c r="K509" s="13">
        <v>355</v>
      </c>
      <c r="L509" s="13">
        <f>AVERAGE(K505:K509)</f>
        <v>4174</v>
      </c>
      <c r="M509" s="38">
        <f>GEOMEAN(K505:K509)</f>
        <v>365.88271129747676</v>
      </c>
      <c r="N509" s="45" t="s">
        <v>384</v>
      </c>
    </row>
    <row r="510" spans="1:31" x14ac:dyDescent="0.3">
      <c r="A510" s="48">
        <v>39056</v>
      </c>
      <c r="B510" s="13">
        <v>110048</v>
      </c>
      <c r="C510" s="13">
        <v>951.5</v>
      </c>
      <c r="D510" s="13">
        <v>0.6089</v>
      </c>
      <c r="E510" s="13">
        <v>13.27</v>
      </c>
      <c r="F510" s="49">
        <v>8.35</v>
      </c>
      <c r="G510" s="13">
        <v>-0.11</v>
      </c>
      <c r="H510" s="36" t="s">
        <v>112</v>
      </c>
      <c r="I510" s="13">
        <v>0.1</v>
      </c>
      <c r="J510" s="13">
        <v>7.7</v>
      </c>
      <c r="K510" s="13">
        <v>991</v>
      </c>
    </row>
    <row r="511" spans="1:31" x14ac:dyDescent="0.3">
      <c r="A511" s="48">
        <v>39063</v>
      </c>
      <c r="B511" s="13">
        <v>113802</v>
      </c>
      <c r="C511" s="13">
        <v>942.4</v>
      </c>
      <c r="D511" s="13">
        <v>0.60309999999999997</v>
      </c>
      <c r="E511" s="13">
        <v>10.39</v>
      </c>
      <c r="F511" s="49">
        <v>8.08</v>
      </c>
      <c r="G511" s="13">
        <v>6.72</v>
      </c>
      <c r="H511" s="36" t="s">
        <v>112</v>
      </c>
      <c r="I511" s="13">
        <v>0.27</v>
      </c>
      <c r="J511" s="13">
        <v>7.1</v>
      </c>
      <c r="K511" s="13">
        <v>7270</v>
      </c>
    </row>
    <row r="512" spans="1:31" x14ac:dyDescent="0.3">
      <c r="A512" s="48">
        <v>39065</v>
      </c>
      <c r="B512" s="13">
        <v>110140</v>
      </c>
      <c r="C512" s="13">
        <v>748.3</v>
      </c>
      <c r="D512" s="13">
        <v>0.47889999999999999</v>
      </c>
      <c r="E512" s="13">
        <v>10.84</v>
      </c>
      <c r="F512" s="49">
        <v>8.18</v>
      </c>
      <c r="G512" s="13">
        <v>6.41</v>
      </c>
      <c r="H512" s="36" t="s">
        <v>112</v>
      </c>
      <c r="I512" s="13">
        <v>0.21</v>
      </c>
      <c r="J512" s="13">
        <v>7.9</v>
      </c>
      <c r="K512" s="13">
        <v>2359</v>
      </c>
    </row>
    <row r="513" spans="1:31" x14ac:dyDescent="0.3">
      <c r="A513" s="48">
        <v>39069</v>
      </c>
      <c r="B513" s="13">
        <v>111417</v>
      </c>
      <c r="C513" s="13">
        <v>972.4</v>
      </c>
      <c r="D513" s="13">
        <v>0.62229999999999996</v>
      </c>
      <c r="E513" s="13">
        <v>11.13</v>
      </c>
      <c r="F513" s="49">
        <v>8.0299999999999994</v>
      </c>
      <c r="G513" s="13">
        <v>9.1</v>
      </c>
      <c r="H513" s="36" t="s">
        <v>112</v>
      </c>
      <c r="I513" s="13">
        <v>5.39</v>
      </c>
      <c r="J513" s="13">
        <v>7.2</v>
      </c>
      <c r="K513" s="13">
        <v>410</v>
      </c>
    </row>
    <row r="514" spans="1:31" x14ac:dyDescent="0.3">
      <c r="A514" s="48">
        <v>39072</v>
      </c>
      <c r="B514" s="13">
        <v>104105</v>
      </c>
      <c r="C514" s="13">
        <v>1288</v>
      </c>
      <c r="D514" s="13">
        <v>0.82450000000000001</v>
      </c>
      <c r="E514" s="13">
        <v>10.92</v>
      </c>
      <c r="F514" s="49">
        <v>7.77</v>
      </c>
      <c r="G514" s="13">
        <v>7.17</v>
      </c>
      <c r="H514" s="36" t="s">
        <v>112</v>
      </c>
      <c r="I514" s="13">
        <v>0.24</v>
      </c>
      <c r="J514" s="13">
        <v>7.1</v>
      </c>
      <c r="K514" s="13">
        <v>6488</v>
      </c>
      <c r="L514" s="13">
        <f>AVERAGE(K510:K514)</f>
        <v>3503.6</v>
      </c>
      <c r="M514" s="38">
        <f>GEOMEAN(K510:K514)</f>
        <v>2143.1182807448326</v>
      </c>
      <c r="N514" s="45" t="s">
        <v>385</v>
      </c>
    </row>
    <row r="515" spans="1:31" x14ac:dyDescent="0.3">
      <c r="A515" s="48">
        <v>39093</v>
      </c>
      <c r="B515" s="13">
        <v>105139</v>
      </c>
      <c r="C515" s="13">
        <v>971</v>
      </c>
      <c r="D515" s="13">
        <v>0.62150000000000005</v>
      </c>
      <c r="E515" s="13">
        <v>12.47</v>
      </c>
      <c r="F515" s="49">
        <v>8.18</v>
      </c>
      <c r="G515" s="13">
        <v>2.5299999999999998</v>
      </c>
      <c r="H515" s="36" t="s">
        <v>112</v>
      </c>
      <c r="I515" s="13">
        <v>0.08</v>
      </c>
      <c r="J515" s="13">
        <v>7.4</v>
      </c>
      <c r="K515" s="13">
        <v>243</v>
      </c>
    </row>
    <row r="516" spans="1:31" x14ac:dyDescent="0.3">
      <c r="A516" s="48">
        <v>39098</v>
      </c>
      <c r="B516" s="13">
        <v>103644</v>
      </c>
      <c r="C516" s="13">
        <v>708.1</v>
      </c>
      <c r="D516" s="13">
        <v>0.45319999999999999</v>
      </c>
      <c r="E516" s="13">
        <v>12.61</v>
      </c>
      <c r="F516" s="49">
        <v>8.1999999999999993</v>
      </c>
      <c r="G516" s="13">
        <v>4.0199999999999996</v>
      </c>
      <c r="H516" s="36" t="s">
        <v>112</v>
      </c>
      <c r="I516" s="13">
        <v>1.06</v>
      </c>
      <c r="J516" s="13">
        <v>7.4</v>
      </c>
      <c r="K516" s="13">
        <v>12997</v>
      </c>
    </row>
    <row r="517" spans="1:31" x14ac:dyDescent="0.3">
      <c r="A517" s="48">
        <v>39100</v>
      </c>
      <c r="C517" s="28" t="s">
        <v>348</v>
      </c>
      <c r="D517" s="28" t="s">
        <v>348</v>
      </c>
      <c r="E517" s="28" t="s">
        <v>348</v>
      </c>
      <c r="F517" s="28" t="s">
        <v>348</v>
      </c>
      <c r="G517" s="28" t="s">
        <v>348</v>
      </c>
      <c r="H517" s="36" t="s">
        <v>112</v>
      </c>
      <c r="I517" s="28" t="s">
        <v>348</v>
      </c>
      <c r="J517" s="28" t="s">
        <v>348</v>
      </c>
      <c r="K517" s="13">
        <v>766</v>
      </c>
    </row>
    <row r="518" spans="1:31" x14ac:dyDescent="0.3">
      <c r="A518" s="48">
        <v>39105</v>
      </c>
      <c r="B518" s="13">
        <v>92840</v>
      </c>
      <c r="C518" s="13">
        <v>2444</v>
      </c>
      <c r="D518" s="13">
        <v>1.5640000000000001</v>
      </c>
      <c r="E518" s="13">
        <v>11.98</v>
      </c>
      <c r="F518" s="49">
        <v>7.92</v>
      </c>
      <c r="G518" s="13">
        <v>2.3199999999999998</v>
      </c>
      <c r="H518" s="36" t="s">
        <v>112</v>
      </c>
      <c r="I518" s="13">
        <v>0.16</v>
      </c>
      <c r="J518" s="13">
        <v>7.4</v>
      </c>
      <c r="K518" s="13">
        <v>489</v>
      </c>
    </row>
    <row r="519" spans="1:31" x14ac:dyDescent="0.3">
      <c r="A519" s="48">
        <v>39113</v>
      </c>
      <c r="B519" s="13">
        <v>105729</v>
      </c>
      <c r="C519" s="13">
        <v>1320</v>
      </c>
      <c r="D519" s="13">
        <v>0.84460000000000002</v>
      </c>
      <c r="E519" s="13">
        <v>13.48</v>
      </c>
      <c r="F519" s="49">
        <v>8.1199999999999992</v>
      </c>
      <c r="G519" s="13">
        <v>-0.2</v>
      </c>
      <c r="H519" s="36" t="s">
        <v>112</v>
      </c>
      <c r="I519" s="13">
        <v>0.56999999999999995</v>
      </c>
      <c r="J519" s="13">
        <v>7.6</v>
      </c>
      <c r="K519" s="13">
        <v>146</v>
      </c>
      <c r="L519" s="13">
        <f>AVERAGE(K515:K519)</f>
        <v>2928.2</v>
      </c>
      <c r="M519" s="38">
        <f>GEOMEAN(K515:K519)</f>
        <v>703.83032604524317</v>
      </c>
      <c r="N519" s="45" t="s">
        <v>386</v>
      </c>
    </row>
    <row r="520" spans="1:31" x14ac:dyDescent="0.3">
      <c r="A520" s="48">
        <v>39121</v>
      </c>
      <c r="B520" s="28"/>
      <c r="F520" s="13" t="s">
        <v>387</v>
      </c>
    </row>
    <row r="521" spans="1:31" x14ac:dyDescent="0.3">
      <c r="A521" s="48">
        <v>39125</v>
      </c>
      <c r="G521" s="13" t="s">
        <v>388</v>
      </c>
    </row>
    <row r="522" spans="1:31" x14ac:dyDescent="0.3">
      <c r="A522" s="48">
        <v>39133</v>
      </c>
      <c r="B522" s="28"/>
      <c r="G522" s="13" t="s">
        <v>388</v>
      </c>
    </row>
    <row r="523" spans="1:31" x14ac:dyDescent="0.3">
      <c r="A523" s="48">
        <v>39135</v>
      </c>
      <c r="B523" s="28"/>
      <c r="G523" s="13" t="s">
        <v>388</v>
      </c>
    </row>
    <row r="524" spans="1:31" x14ac:dyDescent="0.3">
      <c r="A524" s="48">
        <v>39141</v>
      </c>
      <c r="B524" s="13">
        <v>110111</v>
      </c>
      <c r="C524" s="13">
        <v>1512</v>
      </c>
      <c r="D524" s="13">
        <v>0.96750000000000003</v>
      </c>
      <c r="E524" s="13">
        <v>13.6</v>
      </c>
      <c r="F524" s="49">
        <v>8</v>
      </c>
      <c r="G524" s="13">
        <v>1.92</v>
      </c>
      <c r="H524" s="36" t="s">
        <v>112</v>
      </c>
      <c r="I524" s="13">
        <v>5.46</v>
      </c>
      <c r="J524" s="13">
        <v>7.2</v>
      </c>
      <c r="K524" s="13">
        <v>318</v>
      </c>
      <c r="L524" s="13">
        <f>AVERAGE(K520:K524)</f>
        <v>318</v>
      </c>
      <c r="M524" s="38">
        <f>GEOMEAN(K520:K524)</f>
        <v>318</v>
      </c>
      <c r="N524" s="45" t="s">
        <v>389</v>
      </c>
    </row>
    <row r="525" spans="1:31" x14ac:dyDescent="0.3">
      <c r="A525" s="48">
        <v>39149</v>
      </c>
      <c r="B525" s="13">
        <v>111016</v>
      </c>
      <c r="C525" s="13">
        <v>993.1</v>
      </c>
      <c r="D525" s="13">
        <v>0.63560000000000005</v>
      </c>
      <c r="E525" s="13">
        <v>13.58</v>
      </c>
      <c r="F525" s="49">
        <v>8.09</v>
      </c>
      <c r="G525" s="13">
        <v>2.41</v>
      </c>
      <c r="H525" s="36" t="s">
        <v>112</v>
      </c>
      <c r="I525" s="13">
        <v>1.2</v>
      </c>
      <c r="J525" s="13">
        <v>7.3</v>
      </c>
      <c r="K525" s="13">
        <v>199</v>
      </c>
    </row>
    <row r="526" spans="1:31" x14ac:dyDescent="0.3">
      <c r="A526" s="48">
        <v>39154</v>
      </c>
      <c r="B526" s="13">
        <v>101815</v>
      </c>
      <c r="C526" s="13">
        <v>1179</v>
      </c>
      <c r="D526" s="13">
        <v>0.75429999999999997</v>
      </c>
      <c r="E526" s="13">
        <v>11.01</v>
      </c>
      <c r="F526" s="49">
        <v>8.08</v>
      </c>
      <c r="G526" s="13">
        <v>8.39</v>
      </c>
      <c r="H526" s="36" t="s">
        <v>112</v>
      </c>
      <c r="I526" s="13">
        <v>0.61</v>
      </c>
      <c r="J526" s="13">
        <v>7.1</v>
      </c>
      <c r="K526" s="13">
        <v>109</v>
      </c>
      <c r="O526" s="28">
        <v>1</v>
      </c>
      <c r="P526" s="28">
        <v>74.5</v>
      </c>
      <c r="Q526" s="28" t="s">
        <v>321</v>
      </c>
      <c r="R526" s="28" t="s">
        <v>321</v>
      </c>
      <c r="S526" s="28" t="s">
        <v>321</v>
      </c>
      <c r="T526" s="28" t="s">
        <v>321</v>
      </c>
      <c r="U526" s="28" t="s">
        <v>321</v>
      </c>
      <c r="V526" s="28">
        <v>1.3</v>
      </c>
      <c r="W526" s="28">
        <v>12.8</v>
      </c>
      <c r="X526" s="28">
        <v>180</v>
      </c>
      <c r="Y526" s="28" t="s">
        <v>321</v>
      </c>
      <c r="Z526" s="28">
        <v>0.97</v>
      </c>
      <c r="AA526" s="28" t="s">
        <v>321</v>
      </c>
      <c r="AB526" s="28">
        <v>83.4</v>
      </c>
      <c r="AC526" s="28" t="s">
        <v>321</v>
      </c>
      <c r="AD526" s="28">
        <v>371</v>
      </c>
      <c r="AE526" s="29" t="s">
        <v>321</v>
      </c>
    </row>
    <row r="527" spans="1:31" x14ac:dyDescent="0.3">
      <c r="A527" s="48">
        <v>39162</v>
      </c>
      <c r="B527" s="13">
        <v>105822</v>
      </c>
      <c r="C527" s="13">
        <v>1110</v>
      </c>
      <c r="D527" s="13">
        <v>0.71079999999999999</v>
      </c>
      <c r="E527" s="13">
        <v>11.31</v>
      </c>
      <c r="F527" s="49">
        <v>7.99</v>
      </c>
      <c r="G527" s="13">
        <v>9.14</v>
      </c>
      <c r="H527" s="36" t="s">
        <v>112</v>
      </c>
      <c r="I527" s="13">
        <v>1.19</v>
      </c>
      <c r="J527" s="13">
        <v>7.6</v>
      </c>
      <c r="K527" s="13">
        <v>644</v>
      </c>
    </row>
    <row r="528" spans="1:31" x14ac:dyDescent="0.3">
      <c r="A528" s="48">
        <v>39170</v>
      </c>
      <c r="B528" s="13">
        <v>115250</v>
      </c>
      <c r="C528" s="13">
        <v>862</v>
      </c>
      <c r="D528" s="13">
        <v>0.55100000000000005</v>
      </c>
      <c r="E528" s="13">
        <v>10.09</v>
      </c>
      <c r="F528" s="49">
        <v>8.09</v>
      </c>
      <c r="G528" s="13">
        <v>12.79</v>
      </c>
      <c r="H528" s="36" t="s">
        <v>112</v>
      </c>
      <c r="I528" s="13">
        <v>0.6</v>
      </c>
      <c r="J528" s="13">
        <v>7.5</v>
      </c>
      <c r="K528" s="13">
        <v>1430</v>
      </c>
    </row>
    <row r="529" spans="1:31" x14ac:dyDescent="0.3">
      <c r="A529" s="48">
        <v>39175</v>
      </c>
      <c r="B529" s="13">
        <v>111321</v>
      </c>
      <c r="C529" s="13">
        <v>1004</v>
      </c>
      <c r="D529" s="13">
        <v>0.64270000000000005</v>
      </c>
      <c r="E529" s="13">
        <v>9.92</v>
      </c>
      <c r="F529" s="49">
        <v>8.07</v>
      </c>
      <c r="G529" s="13">
        <v>14.72</v>
      </c>
      <c r="H529" s="36" t="s">
        <v>112</v>
      </c>
      <c r="I529" s="13">
        <v>0.18</v>
      </c>
      <c r="J529" s="13">
        <v>7.6</v>
      </c>
      <c r="K529" s="13">
        <v>350</v>
      </c>
      <c r="L529" s="13">
        <f>AVERAGE(K525:K529)</f>
        <v>546.4</v>
      </c>
      <c r="M529" s="38">
        <f>GEOMEAN(K525:K529)</f>
        <v>370.6072446736888</v>
      </c>
      <c r="N529" s="45" t="s">
        <v>393</v>
      </c>
    </row>
    <row r="530" spans="1:31" x14ac:dyDescent="0.3">
      <c r="A530" s="48">
        <v>39181</v>
      </c>
      <c r="B530" s="13">
        <v>113544</v>
      </c>
      <c r="C530" s="13">
        <v>1081</v>
      </c>
      <c r="D530" s="13">
        <v>0.6915</v>
      </c>
      <c r="E530" s="13">
        <v>12</v>
      </c>
      <c r="F530" s="49">
        <v>8.15</v>
      </c>
      <c r="G530" s="13">
        <v>6</v>
      </c>
      <c r="H530" s="36" t="s">
        <v>112</v>
      </c>
      <c r="I530" s="13">
        <v>0.01</v>
      </c>
      <c r="J530" s="13">
        <v>7.2</v>
      </c>
      <c r="K530" s="13">
        <v>121</v>
      </c>
    </row>
    <row r="531" spans="1:31" x14ac:dyDescent="0.3">
      <c r="A531" s="48">
        <v>39191</v>
      </c>
      <c r="B531" s="13">
        <v>105232</v>
      </c>
      <c r="C531" s="13">
        <v>954.7</v>
      </c>
      <c r="D531" s="13">
        <v>0.61099999999999999</v>
      </c>
      <c r="E531" s="13">
        <v>11.35</v>
      </c>
      <c r="F531" s="49">
        <v>7.9</v>
      </c>
      <c r="G531" s="13">
        <v>9.94</v>
      </c>
      <c r="H531" s="36" t="s">
        <v>112</v>
      </c>
      <c r="I531" s="13">
        <v>0.32</v>
      </c>
      <c r="J531" s="13">
        <v>7</v>
      </c>
      <c r="K531" s="13">
        <v>211</v>
      </c>
    </row>
    <row r="532" spans="1:31" x14ac:dyDescent="0.3">
      <c r="A532" s="48">
        <v>39195</v>
      </c>
      <c r="B532" s="13">
        <v>105419</v>
      </c>
      <c r="C532" s="13">
        <v>1062</v>
      </c>
      <c r="D532" s="13">
        <v>0.67979999999999996</v>
      </c>
      <c r="E532" s="13">
        <v>10.73</v>
      </c>
      <c r="F532" s="49">
        <v>7.91</v>
      </c>
      <c r="G532" s="13">
        <v>16.79</v>
      </c>
      <c r="H532" s="36" t="s">
        <v>112</v>
      </c>
      <c r="I532" s="13">
        <v>0.54</v>
      </c>
      <c r="J532" s="13">
        <v>7.3</v>
      </c>
      <c r="K532" s="13">
        <v>168</v>
      </c>
    </row>
    <row r="533" spans="1:31" x14ac:dyDescent="0.3">
      <c r="A533" s="48">
        <v>39198</v>
      </c>
      <c r="B533" s="13">
        <v>103524</v>
      </c>
      <c r="C533" s="13">
        <v>624</v>
      </c>
      <c r="D533" s="13">
        <v>0.4</v>
      </c>
      <c r="E533" s="13">
        <v>7.89</v>
      </c>
      <c r="F533" s="49">
        <v>7.73</v>
      </c>
      <c r="G533" s="13">
        <v>15.09</v>
      </c>
      <c r="H533" s="36" t="s">
        <v>112</v>
      </c>
      <c r="I533" s="13">
        <v>0</v>
      </c>
      <c r="J533" s="13">
        <v>7.7</v>
      </c>
      <c r="K533" s="13">
        <v>6131</v>
      </c>
      <c r="L533" s="13">
        <f>AVERAGE(K529:K533)</f>
        <v>1396.2</v>
      </c>
      <c r="M533" s="38">
        <f>GEOMEAN(K529:K533)</f>
        <v>391.55727152201143</v>
      </c>
      <c r="N533" s="45" t="s">
        <v>397</v>
      </c>
    </row>
    <row r="534" spans="1:31" x14ac:dyDescent="0.3">
      <c r="A534" s="48">
        <v>39209</v>
      </c>
      <c r="B534" s="13">
        <v>115503</v>
      </c>
      <c r="C534" s="13">
        <v>1114</v>
      </c>
      <c r="D534" s="13">
        <v>0.71299999999999997</v>
      </c>
      <c r="E534" s="13">
        <v>11.32</v>
      </c>
      <c r="F534" s="49">
        <v>8.0500000000000007</v>
      </c>
      <c r="G534" s="13">
        <v>15.34</v>
      </c>
      <c r="H534" s="36" t="s">
        <v>112</v>
      </c>
      <c r="I534" s="13">
        <v>0.6</v>
      </c>
      <c r="J534" s="13">
        <v>7.6</v>
      </c>
      <c r="K534" s="13">
        <v>213</v>
      </c>
    </row>
    <row r="535" spans="1:31" x14ac:dyDescent="0.3">
      <c r="A535" s="48">
        <v>39218</v>
      </c>
      <c r="B535" s="13">
        <v>103738</v>
      </c>
      <c r="C535" s="13">
        <v>397</v>
      </c>
      <c r="D535" s="13">
        <v>0.254</v>
      </c>
      <c r="E535" s="13">
        <v>7.68</v>
      </c>
      <c r="F535" s="49">
        <v>7.76</v>
      </c>
      <c r="G535" s="13">
        <v>17.93</v>
      </c>
      <c r="H535" s="36" t="s">
        <v>112</v>
      </c>
      <c r="I535" s="13">
        <v>0.6</v>
      </c>
      <c r="J535" s="13">
        <v>7.5</v>
      </c>
      <c r="K535" s="13">
        <v>17329</v>
      </c>
    </row>
    <row r="536" spans="1:31" x14ac:dyDescent="0.3">
      <c r="A536" s="48">
        <v>39219</v>
      </c>
      <c r="B536" s="13">
        <v>111450</v>
      </c>
      <c r="C536" s="13">
        <v>684.8</v>
      </c>
      <c r="D536" s="13">
        <v>0.43830000000000002</v>
      </c>
      <c r="E536" s="13">
        <v>8.85</v>
      </c>
      <c r="F536" s="49">
        <v>7.65</v>
      </c>
      <c r="G536" s="13">
        <v>14.89</v>
      </c>
      <c r="H536" s="36" t="s">
        <v>112</v>
      </c>
      <c r="I536" s="13">
        <v>0.46</v>
      </c>
      <c r="J536" s="13">
        <v>7.1</v>
      </c>
      <c r="K536" s="13">
        <v>2755</v>
      </c>
    </row>
    <row r="537" spans="1:31" x14ac:dyDescent="0.3">
      <c r="A537" s="48">
        <v>39226</v>
      </c>
      <c r="B537" s="13">
        <v>113723</v>
      </c>
      <c r="C537" s="13">
        <v>1166</v>
      </c>
      <c r="D537" s="13">
        <v>0.74609999999999999</v>
      </c>
      <c r="E537" s="13">
        <v>11.37</v>
      </c>
      <c r="F537" s="49">
        <v>7.87</v>
      </c>
      <c r="G537" s="13">
        <v>20.9</v>
      </c>
      <c r="H537" s="36" t="s">
        <v>112</v>
      </c>
      <c r="I537" s="13">
        <v>0.79</v>
      </c>
      <c r="J537" s="13">
        <v>7.6</v>
      </c>
      <c r="K537" s="13">
        <v>586</v>
      </c>
    </row>
    <row r="538" spans="1:31" x14ac:dyDescent="0.3">
      <c r="A538" s="48">
        <v>39232</v>
      </c>
      <c r="B538" s="13">
        <v>112349</v>
      </c>
      <c r="C538" s="13">
        <v>976.7</v>
      </c>
      <c r="D538" s="13">
        <v>0.62509999999999999</v>
      </c>
      <c r="E538" s="13">
        <v>8.8699999999999992</v>
      </c>
      <c r="F538" s="49">
        <v>7.98</v>
      </c>
      <c r="G538" s="13">
        <v>21.84</v>
      </c>
      <c r="H538" s="36" t="s">
        <v>112</v>
      </c>
      <c r="I538" s="13">
        <v>0.56000000000000005</v>
      </c>
      <c r="J538" s="13">
        <v>7.3</v>
      </c>
      <c r="K538" s="13">
        <v>794</v>
      </c>
      <c r="L538" s="13">
        <f>AVERAGE(K534:K538)</f>
        <v>4335.3999999999996</v>
      </c>
      <c r="M538" s="38">
        <f>GEOMEAN(K534:K538)</f>
        <v>1364.5786288540428</v>
      </c>
      <c r="N538" s="45" t="s">
        <v>398</v>
      </c>
    </row>
    <row r="539" spans="1:31" x14ac:dyDescent="0.3">
      <c r="A539" s="48">
        <v>39240</v>
      </c>
      <c r="B539" s="13">
        <v>113038</v>
      </c>
      <c r="C539" s="13">
        <v>1171</v>
      </c>
      <c r="D539" s="13">
        <v>0.74919999999999998</v>
      </c>
      <c r="E539" s="13">
        <v>8.61</v>
      </c>
      <c r="F539" s="49">
        <v>7.71</v>
      </c>
      <c r="G539" s="13">
        <v>21.34</v>
      </c>
      <c r="H539" s="36" t="s">
        <v>112</v>
      </c>
      <c r="I539" s="13">
        <v>0.36</v>
      </c>
      <c r="J539" s="13">
        <v>7.6</v>
      </c>
      <c r="K539" s="13">
        <v>1162</v>
      </c>
    </row>
    <row r="540" spans="1:31" x14ac:dyDescent="0.3">
      <c r="A540" s="48">
        <v>39244</v>
      </c>
      <c r="B540" s="13">
        <v>120819</v>
      </c>
      <c r="C540" s="13">
        <v>1168</v>
      </c>
      <c r="D540" s="13">
        <v>0.748</v>
      </c>
      <c r="E540" s="13">
        <v>10.43</v>
      </c>
      <c r="F540" s="49">
        <v>8.06</v>
      </c>
      <c r="G540" s="13">
        <v>21.44</v>
      </c>
      <c r="H540" s="36" t="s">
        <v>112</v>
      </c>
      <c r="I540" s="13">
        <v>0.4</v>
      </c>
      <c r="J540" s="13">
        <v>7.9</v>
      </c>
      <c r="K540" s="13">
        <v>884</v>
      </c>
    </row>
    <row r="541" spans="1:31" x14ac:dyDescent="0.3">
      <c r="A541" s="48">
        <v>39247</v>
      </c>
      <c r="B541" s="13">
        <v>110241</v>
      </c>
      <c r="C541" s="13">
        <v>1210</v>
      </c>
      <c r="D541" s="13">
        <v>0.77429999999999999</v>
      </c>
      <c r="E541" s="13">
        <v>7.92</v>
      </c>
      <c r="F541" s="49">
        <v>7.65</v>
      </c>
      <c r="G541" s="13">
        <v>22.58</v>
      </c>
      <c r="H541" s="36" t="s">
        <v>112</v>
      </c>
      <c r="I541" s="13">
        <v>0.26</v>
      </c>
      <c r="J541" s="13">
        <v>7.5</v>
      </c>
      <c r="K541" s="13">
        <v>529</v>
      </c>
    </row>
    <row r="542" spans="1:31" x14ac:dyDescent="0.3">
      <c r="A542" s="48">
        <v>39253</v>
      </c>
      <c r="B542" s="13">
        <v>111842</v>
      </c>
      <c r="C542" s="13">
        <v>578.70000000000005</v>
      </c>
      <c r="D542" s="13">
        <v>0.37040000000000001</v>
      </c>
      <c r="E542" s="13">
        <v>6.9</v>
      </c>
      <c r="F542" s="49">
        <v>7.46</v>
      </c>
      <c r="G542" s="13">
        <v>20.83</v>
      </c>
      <c r="H542" s="36" t="s">
        <v>112</v>
      </c>
      <c r="I542" s="13">
        <v>0.63</v>
      </c>
      <c r="J542" s="13">
        <v>7.6</v>
      </c>
      <c r="K542" s="13">
        <v>19863</v>
      </c>
    </row>
    <row r="543" spans="1:31" x14ac:dyDescent="0.3">
      <c r="A543" s="48">
        <v>39261</v>
      </c>
      <c r="B543" s="13">
        <v>105028</v>
      </c>
      <c r="C543" s="13">
        <v>387.8</v>
      </c>
      <c r="D543" s="13">
        <v>0.2482</v>
      </c>
      <c r="E543" s="13">
        <v>6.98</v>
      </c>
      <c r="F543" s="49">
        <v>7.82</v>
      </c>
      <c r="G543" s="13">
        <v>23.23</v>
      </c>
      <c r="H543" s="36" t="s">
        <v>112</v>
      </c>
      <c r="I543" s="13">
        <v>0.46</v>
      </c>
      <c r="J543" s="13">
        <v>7.2</v>
      </c>
      <c r="K543" s="13">
        <v>17329</v>
      </c>
      <c r="L543" s="13">
        <f>AVERAGE(K539:K543)</f>
        <v>7953.4</v>
      </c>
      <c r="M543" s="38">
        <f>GEOMEAN(K539:K543)</f>
        <v>2846.9935411612391</v>
      </c>
      <c r="N543" s="45" t="s">
        <v>399</v>
      </c>
    </row>
    <row r="544" spans="1:31" x14ac:dyDescent="0.3">
      <c r="A544" s="48">
        <v>39266</v>
      </c>
      <c r="B544" s="13">
        <v>111448</v>
      </c>
      <c r="C544" s="13">
        <v>1016</v>
      </c>
      <c r="D544" s="13">
        <v>0.65049999999999997</v>
      </c>
      <c r="E544" s="13">
        <v>8.5</v>
      </c>
      <c r="F544" s="49">
        <v>7.67</v>
      </c>
      <c r="G544" s="13">
        <v>19.940000000000001</v>
      </c>
      <c r="H544" s="36" t="s">
        <v>112</v>
      </c>
      <c r="I544" s="13">
        <v>0.53</v>
      </c>
      <c r="J544" s="13">
        <v>7.6</v>
      </c>
      <c r="K544" s="13">
        <v>408</v>
      </c>
      <c r="O544" s="28">
        <v>1.4</v>
      </c>
      <c r="P544" s="28">
        <v>66.599999999999994</v>
      </c>
      <c r="Q544" s="28" t="s">
        <v>321</v>
      </c>
      <c r="R544" s="28" t="s">
        <v>321</v>
      </c>
      <c r="S544" s="28" t="s">
        <v>321</v>
      </c>
      <c r="T544" s="28" t="s">
        <v>321</v>
      </c>
      <c r="U544" s="28" t="s">
        <v>321</v>
      </c>
      <c r="V544" s="28">
        <v>1.6</v>
      </c>
      <c r="W544" s="28" t="s">
        <v>321</v>
      </c>
      <c r="X544" s="28">
        <v>127</v>
      </c>
      <c r="Y544" s="28" t="s">
        <v>321</v>
      </c>
      <c r="Z544" s="28">
        <v>1.9</v>
      </c>
      <c r="AA544" s="28" t="s">
        <v>321</v>
      </c>
      <c r="AB544" s="28">
        <v>87.4</v>
      </c>
      <c r="AC544" s="28" t="s">
        <v>321</v>
      </c>
      <c r="AD544" s="28">
        <v>305</v>
      </c>
      <c r="AE544" s="29" t="s">
        <v>321</v>
      </c>
    </row>
    <row r="545" spans="1:33" x14ac:dyDescent="0.3">
      <c r="A545" s="48">
        <v>39272</v>
      </c>
      <c r="B545" s="13">
        <v>111908</v>
      </c>
      <c r="C545" s="13">
        <v>1132</v>
      </c>
      <c r="D545" s="13">
        <v>0.72499999999999998</v>
      </c>
      <c r="E545" s="13">
        <v>8.09</v>
      </c>
      <c r="F545" s="49">
        <v>8.0500000000000007</v>
      </c>
      <c r="G545" s="13">
        <v>24.15</v>
      </c>
      <c r="H545" s="36" t="s">
        <v>112</v>
      </c>
      <c r="I545" s="13">
        <v>0.4</v>
      </c>
      <c r="J545" s="13">
        <v>7.5</v>
      </c>
      <c r="K545" s="13">
        <v>1989</v>
      </c>
    </row>
    <row r="546" spans="1:33" x14ac:dyDescent="0.3">
      <c r="A546" s="48">
        <v>39279</v>
      </c>
      <c r="B546" s="13">
        <v>110432</v>
      </c>
      <c r="C546" s="13">
        <v>997</v>
      </c>
      <c r="D546" s="13">
        <v>0.63800000000000001</v>
      </c>
      <c r="E546" s="13">
        <v>8.2799999999999994</v>
      </c>
      <c r="F546" s="49">
        <v>7.99</v>
      </c>
      <c r="G546" s="13">
        <v>21.61</v>
      </c>
      <c r="H546" s="36" t="s">
        <v>112</v>
      </c>
      <c r="I546" s="13">
        <v>0.3</v>
      </c>
      <c r="J546" s="13">
        <v>7.5</v>
      </c>
      <c r="K546" s="13">
        <v>285</v>
      </c>
    </row>
    <row r="547" spans="1:33" x14ac:dyDescent="0.3">
      <c r="A547" s="48">
        <v>39282</v>
      </c>
      <c r="B547" s="13">
        <v>111303</v>
      </c>
      <c r="C547" s="13">
        <v>816.1</v>
      </c>
      <c r="D547" s="13">
        <v>0.52229999999999999</v>
      </c>
      <c r="E547" s="13">
        <v>7.4</v>
      </c>
      <c r="F547" s="49">
        <v>7.94</v>
      </c>
      <c r="G547" s="13">
        <v>23.18</v>
      </c>
      <c r="H547" s="36" t="s">
        <v>112</v>
      </c>
      <c r="I547" s="13">
        <v>0.15</v>
      </c>
      <c r="J547" s="13">
        <v>7.5</v>
      </c>
      <c r="K547" s="13">
        <v>441</v>
      </c>
    </row>
    <row r="548" spans="1:33" x14ac:dyDescent="0.3">
      <c r="A548" s="48">
        <v>39293</v>
      </c>
      <c r="B548" s="13">
        <v>110303</v>
      </c>
      <c r="C548" s="13">
        <v>894</v>
      </c>
      <c r="D548" s="13">
        <v>0.57199999999999995</v>
      </c>
      <c r="E548" s="13">
        <v>8.16</v>
      </c>
      <c r="F548" s="49">
        <v>8.0399999999999991</v>
      </c>
      <c r="G548" s="13">
        <v>22.09</v>
      </c>
      <c r="H548" s="36" t="s">
        <v>112</v>
      </c>
      <c r="I548" s="13">
        <v>0.4</v>
      </c>
      <c r="J548" s="13">
        <v>7.6</v>
      </c>
      <c r="K548" s="13">
        <v>404</v>
      </c>
      <c r="L548" s="13">
        <f>AVERAGE(K544:K548)</f>
        <v>705.4</v>
      </c>
      <c r="M548" s="38">
        <f>GEOMEAN(K544:K548)</f>
        <v>528.43545933370581</v>
      </c>
      <c r="N548" s="45" t="s">
        <v>400</v>
      </c>
    </row>
    <row r="549" spans="1:33" x14ac:dyDescent="0.3">
      <c r="A549" s="48">
        <v>39302</v>
      </c>
      <c r="B549" s="13">
        <v>112418</v>
      </c>
      <c r="C549" s="13">
        <v>788</v>
      </c>
      <c r="D549" s="13">
        <v>0.504</v>
      </c>
      <c r="E549" s="13">
        <v>6.45</v>
      </c>
      <c r="F549" s="49">
        <v>7.8</v>
      </c>
      <c r="G549" s="13">
        <v>26.64</v>
      </c>
      <c r="H549" s="36" t="s">
        <v>112</v>
      </c>
      <c r="I549" s="13">
        <v>0.1</v>
      </c>
      <c r="J549" s="13">
        <v>7.6</v>
      </c>
      <c r="K549" s="13">
        <v>1500</v>
      </c>
    </row>
    <row r="550" spans="1:33" x14ac:dyDescent="0.3">
      <c r="A550" s="48">
        <v>39310</v>
      </c>
      <c r="B550" s="13">
        <v>110721</v>
      </c>
      <c r="C550" s="13">
        <v>1089</v>
      </c>
      <c r="D550" s="13">
        <v>0.69710000000000005</v>
      </c>
      <c r="E550" s="13">
        <v>9.49</v>
      </c>
      <c r="F550" s="49">
        <v>8.0500000000000007</v>
      </c>
      <c r="G550" s="13">
        <v>25.6</v>
      </c>
      <c r="H550" s="36" t="s">
        <v>112</v>
      </c>
      <c r="I550" s="13">
        <v>0.25</v>
      </c>
      <c r="J550" s="13">
        <v>6.8</v>
      </c>
      <c r="K550" s="13">
        <v>183</v>
      </c>
    </row>
    <row r="551" spans="1:33" x14ac:dyDescent="0.3">
      <c r="A551" s="48">
        <v>39316</v>
      </c>
      <c r="B551" s="13">
        <v>110835</v>
      </c>
      <c r="C551" s="13">
        <v>623.79999999999995</v>
      </c>
      <c r="D551" s="13">
        <v>0.3992</v>
      </c>
      <c r="E551" s="13">
        <v>6.9</v>
      </c>
      <c r="F551" s="49">
        <v>7.9</v>
      </c>
      <c r="G551" s="13">
        <v>24.05</v>
      </c>
      <c r="H551" s="36" t="s">
        <v>112</v>
      </c>
      <c r="I551" s="13">
        <v>0.57999999999999996</v>
      </c>
      <c r="J551" s="13">
        <v>7.5</v>
      </c>
      <c r="K551" s="13">
        <v>1334</v>
      </c>
    </row>
    <row r="552" spans="1:33" x14ac:dyDescent="0.3">
      <c r="A552" s="48">
        <v>39321</v>
      </c>
      <c r="B552" s="13">
        <v>115047</v>
      </c>
      <c r="C552" s="13">
        <v>945.3</v>
      </c>
      <c r="D552" s="13">
        <v>0.60499999999999998</v>
      </c>
      <c r="E552" s="13">
        <v>8.0299999999999994</v>
      </c>
      <c r="F552" s="49">
        <v>8.1199999999999992</v>
      </c>
      <c r="G552" s="13">
        <v>22.23</v>
      </c>
      <c r="H552" s="36" t="s">
        <v>112</v>
      </c>
      <c r="I552" s="13">
        <v>0.54</v>
      </c>
      <c r="J552" s="13">
        <v>7.4</v>
      </c>
      <c r="K552" s="13">
        <v>295</v>
      </c>
    </row>
    <row r="553" spans="1:33" x14ac:dyDescent="0.3">
      <c r="A553" s="48">
        <v>39324</v>
      </c>
      <c r="B553" s="13">
        <v>113553</v>
      </c>
      <c r="C553" s="13">
        <v>1047</v>
      </c>
      <c r="D553" s="13">
        <v>0.67</v>
      </c>
      <c r="E553" s="13">
        <v>6.36</v>
      </c>
      <c r="F553" s="49">
        <v>7.99</v>
      </c>
      <c r="G553" s="13">
        <v>23.04</v>
      </c>
      <c r="H553" s="36" t="s">
        <v>112</v>
      </c>
      <c r="I553" s="13">
        <v>0.4</v>
      </c>
      <c r="J553" s="13">
        <v>7.5</v>
      </c>
      <c r="K553" s="13">
        <v>399</v>
      </c>
      <c r="L553" s="13">
        <f>AVERAGE(K549:K553)</f>
        <v>742.2</v>
      </c>
      <c r="M553" s="38">
        <f>GEOMEAN(K549:K553)</f>
        <v>533.21040796447846</v>
      </c>
      <c r="N553" s="45" t="s">
        <v>401</v>
      </c>
    </row>
    <row r="554" spans="1:33" x14ac:dyDescent="0.3">
      <c r="A554" s="48">
        <v>39330</v>
      </c>
      <c r="B554" s="13">
        <v>125731</v>
      </c>
      <c r="C554" s="13">
        <v>1004</v>
      </c>
      <c r="D554" s="13">
        <v>0.64200000000000002</v>
      </c>
      <c r="E554" s="13">
        <v>10.57</v>
      </c>
      <c r="F554" s="49">
        <v>8.23</v>
      </c>
      <c r="G554" s="13">
        <v>23.31</v>
      </c>
      <c r="H554" s="36" t="s">
        <v>112</v>
      </c>
      <c r="I554" s="13">
        <v>0.3</v>
      </c>
      <c r="J554" s="13">
        <v>7.5</v>
      </c>
      <c r="K554" s="13">
        <v>327</v>
      </c>
    </row>
    <row r="555" spans="1:33" x14ac:dyDescent="0.3">
      <c r="A555" s="48">
        <v>39336</v>
      </c>
      <c r="B555" s="13">
        <v>104704</v>
      </c>
      <c r="C555" s="13">
        <v>673.6</v>
      </c>
      <c r="D555" s="13">
        <v>0.43109999999999998</v>
      </c>
      <c r="E555" s="13">
        <v>6.93</v>
      </c>
      <c r="F555" s="49">
        <v>7.81</v>
      </c>
      <c r="G555" s="13">
        <v>20.11</v>
      </c>
      <c r="H555" s="36" t="s">
        <v>112</v>
      </c>
      <c r="I555" s="13">
        <v>0.5</v>
      </c>
      <c r="J555" s="13">
        <v>7.2</v>
      </c>
      <c r="K555" s="13">
        <v>1956</v>
      </c>
    </row>
    <row r="556" spans="1:33" x14ac:dyDescent="0.3">
      <c r="A556" s="48">
        <v>39338</v>
      </c>
      <c r="B556" s="13">
        <v>112045</v>
      </c>
      <c r="C556" s="13">
        <v>879.1</v>
      </c>
      <c r="D556" s="13">
        <v>0.56259999999999999</v>
      </c>
      <c r="E556" s="13">
        <v>7.86</v>
      </c>
      <c r="F556" s="49">
        <v>7.85</v>
      </c>
      <c r="G556" s="13">
        <v>16.93</v>
      </c>
      <c r="H556" s="36" t="s">
        <v>112</v>
      </c>
      <c r="I556" s="13">
        <v>0.48</v>
      </c>
      <c r="J556" s="13">
        <v>7.2</v>
      </c>
      <c r="K556" s="13">
        <v>1439</v>
      </c>
    </row>
    <row r="557" spans="1:33" x14ac:dyDescent="0.3">
      <c r="A557" s="48">
        <v>39344</v>
      </c>
      <c r="B557" s="13">
        <v>103417</v>
      </c>
      <c r="C557" s="13">
        <v>1066</v>
      </c>
      <c r="D557" s="13">
        <v>0.68200000000000005</v>
      </c>
      <c r="E557" s="13">
        <v>6.78</v>
      </c>
      <c r="F557" s="49">
        <v>8.18</v>
      </c>
      <c r="G557" s="13">
        <v>18.7</v>
      </c>
      <c r="H557" s="36" t="s">
        <v>112</v>
      </c>
      <c r="I557" s="13">
        <v>0.72</v>
      </c>
      <c r="J557" s="13">
        <v>7</v>
      </c>
      <c r="K557" s="13">
        <v>309</v>
      </c>
    </row>
    <row r="558" spans="1:33" x14ac:dyDescent="0.3">
      <c r="A558" s="48">
        <v>39350</v>
      </c>
      <c r="B558" s="13">
        <v>111344</v>
      </c>
      <c r="C558" s="13">
        <v>1095</v>
      </c>
      <c r="D558" s="13">
        <v>0.70109999999999995</v>
      </c>
      <c r="E558" s="13">
        <v>5.2</v>
      </c>
      <c r="F558" s="49">
        <v>7.88</v>
      </c>
      <c r="G558" s="13">
        <v>23.4</v>
      </c>
      <c r="H558" s="36" t="s">
        <v>112</v>
      </c>
      <c r="I558" s="13">
        <v>0.54</v>
      </c>
      <c r="J558" s="13">
        <v>7.7</v>
      </c>
      <c r="K558" s="13">
        <v>233</v>
      </c>
      <c r="L558" s="13">
        <f>AVERAGE(K554:K558)</f>
        <v>852.8</v>
      </c>
      <c r="M558" s="38">
        <f>GEOMEAN(K554:K558)</f>
        <v>581.1100140009936</v>
      </c>
      <c r="N558" s="45" t="s">
        <v>402</v>
      </c>
    </row>
    <row r="559" spans="1:33" x14ac:dyDescent="0.3">
      <c r="A559" s="48">
        <v>39358</v>
      </c>
      <c r="B559" s="13">
        <v>105054</v>
      </c>
      <c r="C559" s="13">
        <v>841.9</v>
      </c>
      <c r="D559" s="13">
        <v>0.53879999999999995</v>
      </c>
      <c r="E559" s="13">
        <v>5.8</v>
      </c>
      <c r="F559" s="49">
        <v>8.11</v>
      </c>
      <c r="G559" s="13">
        <v>19.559999999999999</v>
      </c>
      <c r="H559" s="36" t="s">
        <v>112</v>
      </c>
      <c r="I559" s="13">
        <v>0.27</v>
      </c>
      <c r="J559" s="13">
        <v>7.2</v>
      </c>
      <c r="K559" s="13">
        <v>24192</v>
      </c>
    </row>
    <row r="560" spans="1:33" x14ac:dyDescent="0.3">
      <c r="A560" s="48">
        <v>39364</v>
      </c>
      <c r="B560" s="13">
        <v>111100</v>
      </c>
      <c r="C560" s="13">
        <v>1034</v>
      </c>
      <c r="D560" s="13">
        <v>0.66200000000000003</v>
      </c>
      <c r="E560" s="13">
        <v>6.26</v>
      </c>
      <c r="F560" s="49">
        <v>8.44</v>
      </c>
      <c r="G560" s="13">
        <v>19.579999999999998</v>
      </c>
      <c r="H560" s="36" t="s">
        <v>112</v>
      </c>
      <c r="I560" s="13">
        <v>0.33</v>
      </c>
      <c r="J560" s="13">
        <v>7</v>
      </c>
      <c r="K560" s="13">
        <v>146</v>
      </c>
      <c r="O560" s="28">
        <v>1.7</v>
      </c>
      <c r="P560" s="28">
        <v>71.2</v>
      </c>
      <c r="Q560" s="28" t="s">
        <v>321</v>
      </c>
      <c r="R560" s="28" t="s">
        <v>321</v>
      </c>
      <c r="S560" s="28" t="s">
        <v>321</v>
      </c>
      <c r="T560" s="28" t="s">
        <v>321</v>
      </c>
      <c r="U560" s="28" t="s">
        <v>321</v>
      </c>
      <c r="V560" s="28">
        <v>2</v>
      </c>
      <c r="W560" s="28" t="s">
        <v>321</v>
      </c>
      <c r="X560" s="28">
        <v>122</v>
      </c>
      <c r="Y560" s="28" t="s">
        <v>321</v>
      </c>
      <c r="Z560" s="28">
        <v>1.2</v>
      </c>
      <c r="AA560" s="28" t="s">
        <v>321</v>
      </c>
      <c r="AB560" s="28">
        <v>101</v>
      </c>
      <c r="AC560" s="28" t="s">
        <v>321</v>
      </c>
      <c r="AD560" s="28">
        <v>325</v>
      </c>
      <c r="AE560" s="29">
        <v>0.61</v>
      </c>
      <c r="AG560" s="28" t="s">
        <v>668</v>
      </c>
    </row>
    <row r="561" spans="1:14" x14ac:dyDescent="0.3">
      <c r="A561" s="48">
        <v>39373</v>
      </c>
      <c r="B561" s="13">
        <v>110130</v>
      </c>
      <c r="C561" s="13">
        <v>193.7</v>
      </c>
      <c r="D561" s="13">
        <v>0.124</v>
      </c>
      <c r="E561" s="13">
        <v>7.71</v>
      </c>
      <c r="F561" s="49">
        <v>7.73</v>
      </c>
      <c r="G561" s="13">
        <v>18.920000000000002</v>
      </c>
      <c r="H561" s="36" t="s">
        <v>112</v>
      </c>
      <c r="I561" s="13">
        <v>0.06</v>
      </c>
      <c r="J561" s="13">
        <v>7.5</v>
      </c>
      <c r="K561" s="13">
        <v>24192</v>
      </c>
    </row>
    <row r="562" spans="1:14" x14ac:dyDescent="0.3">
      <c r="A562" s="48">
        <v>39380</v>
      </c>
      <c r="B562" s="13">
        <v>105947</v>
      </c>
      <c r="C562" s="13">
        <v>650.6</v>
      </c>
      <c r="D562" s="13">
        <v>0.41639999999999999</v>
      </c>
      <c r="E562" s="13">
        <v>9.48</v>
      </c>
      <c r="F562" s="49">
        <v>7.8</v>
      </c>
      <c r="G562" s="13">
        <v>10.68</v>
      </c>
      <c r="H562" s="36" t="s">
        <v>112</v>
      </c>
      <c r="I562" s="13">
        <v>0.03</v>
      </c>
      <c r="J562" s="13">
        <v>6.7</v>
      </c>
      <c r="K562" s="13">
        <v>471</v>
      </c>
    </row>
    <row r="563" spans="1:14" x14ac:dyDescent="0.3">
      <c r="A563" s="48">
        <v>39385</v>
      </c>
      <c r="B563" s="13">
        <v>104019</v>
      </c>
      <c r="C563" s="13">
        <v>954</v>
      </c>
      <c r="D563" s="13">
        <v>0.61</v>
      </c>
      <c r="E563" s="13">
        <v>9.93</v>
      </c>
      <c r="F563" s="49">
        <v>7.87</v>
      </c>
      <c r="G563" s="13">
        <v>7.68</v>
      </c>
      <c r="H563" s="36" t="s">
        <v>112</v>
      </c>
      <c r="I563" s="13">
        <v>0.4</v>
      </c>
      <c r="J563" s="13">
        <v>7.5</v>
      </c>
      <c r="K563" s="13">
        <v>529</v>
      </c>
      <c r="L563" s="13">
        <f>AVERAGE(K559:K563)</f>
        <v>9906</v>
      </c>
      <c r="M563" s="38">
        <f>GEOMEAN(K559:K563)</f>
        <v>1843.4637266076609</v>
      </c>
      <c r="N563" s="45" t="s">
        <v>404</v>
      </c>
    </row>
    <row r="564" spans="1:14" x14ac:dyDescent="0.3">
      <c r="A564" s="48">
        <v>39391</v>
      </c>
      <c r="B564" s="13">
        <v>112425</v>
      </c>
      <c r="C564" s="13">
        <v>1104</v>
      </c>
      <c r="D564" s="13">
        <v>0.70650000000000002</v>
      </c>
      <c r="E564" s="13">
        <v>9.25</v>
      </c>
      <c r="F564" s="49">
        <v>7.96</v>
      </c>
      <c r="G564" s="13">
        <v>10.27</v>
      </c>
      <c r="H564" s="36" t="s">
        <v>112</v>
      </c>
      <c r="I564" s="13">
        <v>0.02</v>
      </c>
      <c r="J564" s="13">
        <v>7.4</v>
      </c>
      <c r="K564" s="13">
        <v>74</v>
      </c>
    </row>
    <row r="565" spans="1:14" x14ac:dyDescent="0.3">
      <c r="A565" s="48">
        <v>39394</v>
      </c>
      <c r="B565" s="13">
        <v>105458</v>
      </c>
      <c r="C565" s="13">
        <v>991</v>
      </c>
      <c r="D565" s="13">
        <v>0.63400000000000001</v>
      </c>
      <c r="E565" s="13">
        <v>11.11</v>
      </c>
      <c r="F565" s="49">
        <v>8.07</v>
      </c>
      <c r="G565" s="13">
        <v>6.3</v>
      </c>
      <c r="H565" s="36" t="s">
        <v>112</v>
      </c>
      <c r="I565" s="13">
        <v>0.3</v>
      </c>
      <c r="J565" s="13">
        <v>7.4</v>
      </c>
      <c r="K565" s="13">
        <v>30</v>
      </c>
    </row>
    <row r="566" spans="1:14" x14ac:dyDescent="0.3">
      <c r="A566" s="48">
        <v>39398</v>
      </c>
      <c r="B566" s="13">
        <v>114040</v>
      </c>
      <c r="C566" s="13">
        <v>403</v>
      </c>
      <c r="D566" s="13">
        <v>0.25800000000000001</v>
      </c>
      <c r="E566" s="13">
        <v>10.49</v>
      </c>
      <c r="F566" s="49">
        <v>7.75</v>
      </c>
      <c r="G566" s="13">
        <v>9.59</v>
      </c>
      <c r="H566" s="36" t="s">
        <v>112</v>
      </c>
      <c r="I566" s="13">
        <v>0.3</v>
      </c>
      <c r="J566" s="13">
        <v>7.6</v>
      </c>
      <c r="K566" s="13">
        <v>2489</v>
      </c>
    </row>
    <row r="567" spans="1:14" x14ac:dyDescent="0.3">
      <c r="A567" s="48">
        <v>39401</v>
      </c>
      <c r="B567" s="13">
        <v>111747</v>
      </c>
      <c r="C567" s="13">
        <v>683.5</v>
      </c>
      <c r="D567" s="13">
        <v>0.4375</v>
      </c>
      <c r="E567" s="13">
        <v>11.31</v>
      </c>
      <c r="F567" s="49">
        <v>7.39</v>
      </c>
      <c r="G567" s="13">
        <v>7.88</v>
      </c>
      <c r="H567" s="36" t="s">
        <v>112</v>
      </c>
      <c r="I567" s="13">
        <v>0.35</v>
      </c>
      <c r="J567" s="13">
        <v>6.4</v>
      </c>
      <c r="K567" s="13">
        <v>134</v>
      </c>
    </row>
    <row r="568" spans="1:14" x14ac:dyDescent="0.3">
      <c r="A568" s="48">
        <v>39413</v>
      </c>
      <c r="B568" s="13">
        <v>112031</v>
      </c>
      <c r="C568" s="13">
        <v>431.8</v>
      </c>
      <c r="D568" s="13">
        <v>0.27639999999999998</v>
      </c>
      <c r="E568" s="13">
        <v>14.51</v>
      </c>
      <c r="F568" s="49">
        <v>7.6</v>
      </c>
      <c r="G568" s="13">
        <v>4.66</v>
      </c>
      <c r="H568" s="36" t="s">
        <v>112</v>
      </c>
      <c r="I568" s="13">
        <v>0.14000000000000001</v>
      </c>
      <c r="J568" s="13">
        <v>7.2</v>
      </c>
      <c r="K568" s="13">
        <v>8164</v>
      </c>
      <c r="L568" s="13">
        <f>AVERAGE(K564:K568)</f>
        <v>2178.1999999999998</v>
      </c>
      <c r="M568" s="38">
        <f>GEOMEAN(K564:K568)</f>
        <v>359.97897257231745</v>
      </c>
      <c r="N568" s="45" t="s">
        <v>405</v>
      </c>
    </row>
    <row r="569" spans="1:14" x14ac:dyDescent="0.3">
      <c r="A569" s="48">
        <v>39420</v>
      </c>
      <c r="B569" s="13">
        <v>110336</v>
      </c>
      <c r="C569" s="13">
        <v>613.5</v>
      </c>
      <c r="D569" s="13">
        <v>0.3926</v>
      </c>
      <c r="E569" s="13">
        <v>12.72</v>
      </c>
      <c r="F569" s="49">
        <v>7.73</v>
      </c>
      <c r="G569" s="13">
        <v>2.39</v>
      </c>
      <c r="H569" s="36" t="s">
        <v>112</v>
      </c>
      <c r="I569" s="13">
        <v>0.11</v>
      </c>
      <c r="J569" s="13">
        <v>6.8</v>
      </c>
      <c r="K569" s="13">
        <v>5794</v>
      </c>
    </row>
    <row r="570" spans="1:14" x14ac:dyDescent="0.3">
      <c r="A570" s="48">
        <v>39426</v>
      </c>
      <c r="B570" s="13">
        <v>104638</v>
      </c>
      <c r="C570" s="13">
        <v>1187</v>
      </c>
      <c r="D570" s="13">
        <v>0.75980000000000003</v>
      </c>
      <c r="E570" s="13">
        <v>12.09</v>
      </c>
      <c r="F570" s="49">
        <v>7.48</v>
      </c>
      <c r="G570" s="13">
        <v>3.91</v>
      </c>
      <c r="H570" s="36" t="s">
        <v>112</v>
      </c>
      <c r="I570" s="13">
        <v>0.38</v>
      </c>
      <c r="J570" s="13">
        <v>7.3</v>
      </c>
      <c r="K570" s="13">
        <v>2489</v>
      </c>
    </row>
    <row r="571" spans="1:14" x14ac:dyDescent="0.3">
      <c r="A571" s="48">
        <v>39429</v>
      </c>
      <c r="C571" s="28" t="s">
        <v>348</v>
      </c>
      <c r="D571" s="28" t="s">
        <v>348</v>
      </c>
      <c r="E571" s="28" t="s">
        <v>348</v>
      </c>
      <c r="F571" s="28" t="s">
        <v>348</v>
      </c>
      <c r="G571" s="28" t="s">
        <v>348</v>
      </c>
      <c r="H571" s="36" t="s">
        <v>112</v>
      </c>
      <c r="I571" s="28" t="s">
        <v>348</v>
      </c>
      <c r="J571" s="28" t="s">
        <v>348</v>
      </c>
      <c r="K571" s="13">
        <v>4884</v>
      </c>
    </row>
    <row r="572" spans="1:14" x14ac:dyDescent="0.3">
      <c r="A572" s="48">
        <v>39433</v>
      </c>
      <c r="B572" s="13">
        <v>121245</v>
      </c>
      <c r="C572" s="13">
        <v>2686</v>
      </c>
      <c r="D572" s="13">
        <v>1.7190000000000001</v>
      </c>
      <c r="E572" s="13">
        <v>14.96</v>
      </c>
      <c r="F572" s="49">
        <v>7.96</v>
      </c>
      <c r="G572" s="13">
        <v>0.14000000000000001</v>
      </c>
      <c r="H572" s="36" t="s">
        <v>112</v>
      </c>
      <c r="I572" s="13">
        <v>0.09</v>
      </c>
      <c r="J572" s="13">
        <v>7.2</v>
      </c>
      <c r="K572" s="13">
        <v>9804</v>
      </c>
    </row>
    <row r="573" spans="1:14" x14ac:dyDescent="0.3">
      <c r="A573" s="48">
        <v>39436</v>
      </c>
      <c r="B573" s="13">
        <v>105829</v>
      </c>
      <c r="C573" s="13">
        <v>2076</v>
      </c>
      <c r="D573" s="13">
        <v>1.3280000000000001</v>
      </c>
      <c r="E573" s="13">
        <v>13.29</v>
      </c>
      <c r="F573" s="49">
        <v>8.2200000000000006</v>
      </c>
      <c r="G573" s="13">
        <v>2.2200000000000002</v>
      </c>
      <c r="H573" s="36" t="s">
        <v>112</v>
      </c>
      <c r="I573" s="13">
        <v>0.41</v>
      </c>
      <c r="J573" s="13">
        <v>7.3</v>
      </c>
      <c r="K573" s="13">
        <v>906</v>
      </c>
      <c r="L573" s="13">
        <f>AVERAGE(K569:K573)</f>
        <v>4775.3999999999996</v>
      </c>
      <c r="M573" s="38">
        <f>GEOMEAN(K569:K573)</f>
        <v>3624.6168796236902</v>
      </c>
      <c r="N573" s="45" t="s">
        <v>406</v>
      </c>
    </row>
    <row r="574" spans="1:14" x14ac:dyDescent="0.3">
      <c r="A574" s="48">
        <v>39457</v>
      </c>
      <c r="B574" s="13">
        <v>103834</v>
      </c>
      <c r="C574" s="13">
        <v>1040</v>
      </c>
      <c r="D574" s="13">
        <v>0.66539999999999999</v>
      </c>
      <c r="E574" s="13">
        <v>11.55</v>
      </c>
      <c r="F574" s="49">
        <v>8.02</v>
      </c>
      <c r="G574" s="13">
        <v>5.6</v>
      </c>
      <c r="H574" s="36" t="s">
        <v>112</v>
      </c>
      <c r="I574" s="13">
        <v>0.03</v>
      </c>
      <c r="J574" s="13">
        <v>7.5</v>
      </c>
      <c r="K574" s="13">
        <v>2098</v>
      </c>
    </row>
    <row r="575" spans="1:14" x14ac:dyDescent="0.3">
      <c r="A575" s="48">
        <v>39461</v>
      </c>
      <c r="B575" s="13">
        <v>115544</v>
      </c>
      <c r="C575" s="13">
        <v>1212</v>
      </c>
      <c r="D575" s="13">
        <v>0.77590000000000003</v>
      </c>
      <c r="E575" s="13">
        <v>13.06</v>
      </c>
      <c r="F575" s="49">
        <v>8.09</v>
      </c>
      <c r="G575" s="13">
        <v>1.99</v>
      </c>
      <c r="H575" s="36" t="s">
        <v>112</v>
      </c>
      <c r="I575" s="13">
        <v>0.47</v>
      </c>
      <c r="J575" s="13">
        <v>7.4</v>
      </c>
      <c r="K575" s="13">
        <v>388</v>
      </c>
    </row>
    <row r="576" spans="1:14" x14ac:dyDescent="0.3">
      <c r="A576" s="48">
        <v>39464</v>
      </c>
      <c r="B576" s="13">
        <v>104850</v>
      </c>
      <c r="C576" s="13">
        <v>1738</v>
      </c>
      <c r="D576" s="13">
        <v>1.113</v>
      </c>
      <c r="E576" s="13">
        <v>13.38</v>
      </c>
      <c r="F576" s="49">
        <v>8.1</v>
      </c>
      <c r="G576" s="13">
        <v>1.39</v>
      </c>
      <c r="H576" s="36" t="s">
        <v>112</v>
      </c>
      <c r="I576" s="13">
        <v>0</v>
      </c>
      <c r="J576" s="13">
        <v>7.4</v>
      </c>
      <c r="K576" s="13">
        <v>798</v>
      </c>
    </row>
    <row r="577" spans="1:31" x14ac:dyDescent="0.3">
      <c r="A577" s="48">
        <v>39470</v>
      </c>
      <c r="B577" s="13">
        <v>112747</v>
      </c>
      <c r="C577" s="13">
        <v>1880</v>
      </c>
      <c r="D577" s="13">
        <v>1.2030000000000001</v>
      </c>
      <c r="E577" s="13">
        <v>14.12</v>
      </c>
      <c r="F577" s="49">
        <v>7.84</v>
      </c>
      <c r="G577" s="13">
        <v>-0.13</v>
      </c>
      <c r="H577" s="36" t="s">
        <v>112</v>
      </c>
      <c r="I577" s="13">
        <v>0.16</v>
      </c>
      <c r="J577" s="13">
        <v>6.8</v>
      </c>
      <c r="K577" s="13">
        <v>345</v>
      </c>
    </row>
    <row r="578" spans="1:31" x14ac:dyDescent="0.3">
      <c r="A578" s="48">
        <v>39478</v>
      </c>
      <c r="B578" s="13" t="s">
        <v>631</v>
      </c>
      <c r="L578" s="13">
        <f>AVERAGE(K574:K578)</f>
        <v>907.25</v>
      </c>
      <c r="M578" s="38">
        <f>GEOMEAN(K574:K578)</f>
        <v>688.04176137569698</v>
      </c>
      <c r="N578" s="45" t="s">
        <v>407</v>
      </c>
    </row>
    <row r="579" spans="1:31" x14ac:dyDescent="0.3">
      <c r="A579" s="48">
        <v>39485</v>
      </c>
      <c r="B579" s="13">
        <v>112449</v>
      </c>
      <c r="C579" s="13">
        <v>1055</v>
      </c>
      <c r="D579" s="13">
        <v>0.67549999999999999</v>
      </c>
      <c r="E579" s="13">
        <v>12.01</v>
      </c>
      <c r="F579" s="49">
        <v>8.2100000000000009</v>
      </c>
      <c r="G579" s="13">
        <v>3.47</v>
      </c>
      <c r="H579" s="36" t="s">
        <v>112</v>
      </c>
      <c r="I579" s="13">
        <v>0.56999999999999995</v>
      </c>
      <c r="J579" s="13">
        <v>6.5</v>
      </c>
      <c r="K579" s="13">
        <v>8164</v>
      </c>
    </row>
    <row r="580" spans="1:31" x14ac:dyDescent="0.3">
      <c r="A580" s="48">
        <v>39489</v>
      </c>
      <c r="B580" s="13">
        <v>111556</v>
      </c>
      <c r="C580" s="13">
        <v>1411</v>
      </c>
      <c r="D580" s="13">
        <v>0.90339999999999998</v>
      </c>
      <c r="E580" s="13">
        <v>13.39</v>
      </c>
      <c r="F580" s="49">
        <v>8.26</v>
      </c>
      <c r="G580" s="13">
        <v>-0.19</v>
      </c>
      <c r="H580" s="36" t="s">
        <v>112</v>
      </c>
      <c r="I580" s="13">
        <v>0.88</v>
      </c>
      <c r="J580" s="13">
        <v>6.9</v>
      </c>
      <c r="K580" s="13">
        <v>281</v>
      </c>
    </row>
    <row r="581" spans="1:31" x14ac:dyDescent="0.3">
      <c r="A581" s="48">
        <v>39497</v>
      </c>
      <c r="B581" s="13">
        <v>104848</v>
      </c>
      <c r="C581" s="13">
        <v>1674</v>
      </c>
      <c r="D581" s="13">
        <v>1.0720000000000001</v>
      </c>
      <c r="E581" s="13">
        <v>13.63</v>
      </c>
      <c r="F581" s="49">
        <v>8.0500000000000007</v>
      </c>
      <c r="G581" s="13">
        <v>-0.09</v>
      </c>
      <c r="H581" s="36" t="s">
        <v>112</v>
      </c>
      <c r="I581" s="13">
        <v>0.6</v>
      </c>
      <c r="J581" s="13">
        <v>7.3</v>
      </c>
      <c r="K581" s="13">
        <v>650</v>
      </c>
    </row>
    <row r="582" spans="1:31" x14ac:dyDescent="0.3">
      <c r="A582" s="48">
        <v>39499</v>
      </c>
      <c r="B582" s="13">
        <v>112300</v>
      </c>
      <c r="C582" s="13">
        <v>1882</v>
      </c>
      <c r="D582" s="13">
        <v>1.2050000000000001</v>
      </c>
      <c r="E582" s="13">
        <v>14.51</v>
      </c>
      <c r="F582" s="49">
        <v>7.97</v>
      </c>
      <c r="G582" s="13">
        <v>-0.1</v>
      </c>
      <c r="H582" s="36" t="s">
        <v>112</v>
      </c>
      <c r="I582" s="13">
        <v>0.9</v>
      </c>
      <c r="J582" s="13">
        <v>7.5</v>
      </c>
      <c r="K582" s="13">
        <v>288</v>
      </c>
    </row>
    <row r="583" spans="1:31" x14ac:dyDescent="0.3">
      <c r="A583" s="48">
        <v>39505</v>
      </c>
      <c r="B583" s="13">
        <v>110546</v>
      </c>
      <c r="C583" s="13">
        <v>1802</v>
      </c>
      <c r="D583" s="13">
        <v>1.153</v>
      </c>
      <c r="E583" s="13">
        <v>14.09</v>
      </c>
      <c r="F583" s="49">
        <v>7.86</v>
      </c>
      <c r="G583" s="13">
        <v>0.25</v>
      </c>
      <c r="H583" s="36" t="s">
        <v>112</v>
      </c>
      <c r="I583" s="13">
        <v>0.14000000000000001</v>
      </c>
      <c r="J583" s="13">
        <v>7</v>
      </c>
      <c r="K583" s="47">
        <v>1014</v>
      </c>
      <c r="L583" s="13">
        <f>AVERAGE(K579:K583)</f>
        <v>2079.4</v>
      </c>
      <c r="M583" s="38">
        <f>GEOMEAN(K579:K583)</f>
        <v>846.81905730222934</v>
      </c>
      <c r="N583" s="45" t="s">
        <v>408</v>
      </c>
    </row>
    <row r="584" spans="1:31" x14ac:dyDescent="0.3">
      <c r="A584" s="48">
        <v>39513</v>
      </c>
      <c r="B584" s="13">
        <v>105754</v>
      </c>
      <c r="C584" s="13">
        <v>1520</v>
      </c>
      <c r="D584" s="13">
        <v>0.97250000000000003</v>
      </c>
      <c r="E584" s="13">
        <v>12.85</v>
      </c>
      <c r="F584" s="49">
        <v>7.89</v>
      </c>
      <c r="G584" s="13">
        <v>3.12</v>
      </c>
      <c r="H584" s="36" t="s">
        <v>112</v>
      </c>
      <c r="I584" s="13">
        <v>2.78</v>
      </c>
      <c r="J584" s="13">
        <v>7.1</v>
      </c>
      <c r="K584" s="47">
        <v>1396</v>
      </c>
    </row>
    <row r="585" spans="1:31" x14ac:dyDescent="0.3">
      <c r="A585" s="48">
        <v>39518</v>
      </c>
      <c r="B585" s="13">
        <v>130455</v>
      </c>
      <c r="C585" s="13">
        <v>1827</v>
      </c>
      <c r="D585" s="13">
        <v>1.169</v>
      </c>
      <c r="E585" s="13">
        <v>14.06</v>
      </c>
      <c r="F585" s="49">
        <v>8.16</v>
      </c>
      <c r="G585" s="13">
        <v>5.18</v>
      </c>
      <c r="H585" s="36" t="s">
        <v>112</v>
      </c>
      <c r="I585" s="13">
        <v>0.2</v>
      </c>
      <c r="J585" s="13">
        <v>7.2</v>
      </c>
      <c r="K585" s="47">
        <v>175</v>
      </c>
      <c r="O585" s="28" t="s">
        <v>321</v>
      </c>
      <c r="P585" s="28">
        <v>81.7</v>
      </c>
      <c r="Q585" s="28" t="s">
        <v>321</v>
      </c>
      <c r="R585" s="28" t="s">
        <v>321</v>
      </c>
      <c r="S585" s="28" t="s">
        <v>321</v>
      </c>
      <c r="T585" s="28" t="s">
        <v>321</v>
      </c>
      <c r="U585" s="28" t="s">
        <v>321</v>
      </c>
      <c r="V585" s="28" t="s">
        <v>321</v>
      </c>
      <c r="W585" s="28">
        <v>11.2</v>
      </c>
      <c r="X585" s="28">
        <v>402</v>
      </c>
      <c r="Y585" s="28" t="s">
        <v>321</v>
      </c>
      <c r="Z585" s="28">
        <v>0.9</v>
      </c>
      <c r="AA585" s="28" t="s">
        <v>321</v>
      </c>
      <c r="AB585" s="28">
        <v>85.4</v>
      </c>
      <c r="AC585" s="28" t="s">
        <v>321</v>
      </c>
      <c r="AD585" s="28">
        <v>355</v>
      </c>
      <c r="AE585" s="29" t="s">
        <v>321</v>
      </c>
    </row>
    <row r="586" spans="1:31" x14ac:dyDescent="0.3">
      <c r="A586" s="48">
        <v>39520</v>
      </c>
      <c r="B586" s="13">
        <v>104829</v>
      </c>
      <c r="C586" s="13">
        <v>1601</v>
      </c>
      <c r="D586" s="13">
        <v>1.0249999999999999</v>
      </c>
      <c r="E586" s="13">
        <v>11.68</v>
      </c>
      <c r="F586" s="49">
        <v>7.97</v>
      </c>
      <c r="G586" s="13">
        <v>6.59</v>
      </c>
      <c r="H586" s="36" t="s">
        <v>112</v>
      </c>
      <c r="I586" s="13">
        <v>0.48</v>
      </c>
      <c r="J586" s="13">
        <v>7.1</v>
      </c>
      <c r="K586" s="47">
        <v>278</v>
      </c>
    </row>
    <row r="587" spans="1:31" x14ac:dyDescent="0.3">
      <c r="A587" s="48">
        <v>39526</v>
      </c>
      <c r="B587" s="13">
        <v>113413</v>
      </c>
      <c r="C587" s="13">
        <v>512.79999999999995</v>
      </c>
      <c r="D587" s="13">
        <v>0.32819999999999999</v>
      </c>
      <c r="E587" s="13">
        <v>11.75</v>
      </c>
      <c r="F587" s="49">
        <v>7.63</v>
      </c>
      <c r="G587" s="13">
        <v>6.95</v>
      </c>
      <c r="H587" s="36" t="s">
        <v>112</v>
      </c>
      <c r="I587" s="13">
        <v>0.75</v>
      </c>
      <c r="J587" s="13">
        <v>7.1</v>
      </c>
      <c r="K587" s="47">
        <v>24192</v>
      </c>
    </row>
    <row r="588" spans="1:31" x14ac:dyDescent="0.3">
      <c r="A588" s="48">
        <v>39534</v>
      </c>
      <c r="B588" s="13">
        <v>105624</v>
      </c>
      <c r="C588" s="13">
        <v>1122</v>
      </c>
      <c r="D588" s="13">
        <v>0.71799999999999997</v>
      </c>
      <c r="E588" s="13">
        <v>10.36</v>
      </c>
      <c r="F588" s="49">
        <v>7.8</v>
      </c>
      <c r="G588" s="13">
        <v>8.1999999999999993</v>
      </c>
      <c r="H588" s="36" t="s">
        <v>112</v>
      </c>
      <c r="I588" s="13">
        <v>0.1</v>
      </c>
      <c r="J588" s="13">
        <v>7.6</v>
      </c>
      <c r="K588" s="47">
        <v>4611</v>
      </c>
      <c r="L588" s="13">
        <f>AVERAGE(K584:K588)</f>
        <v>6130.4</v>
      </c>
      <c r="M588" s="38">
        <f>GEOMEAN(K584:K588)</f>
        <v>1499.2947898270504</v>
      </c>
      <c r="N588" s="45" t="s">
        <v>410</v>
      </c>
    </row>
    <row r="589" spans="1:31" x14ac:dyDescent="0.3">
      <c r="A589" s="48">
        <v>39541</v>
      </c>
      <c r="B589" s="13">
        <v>102336</v>
      </c>
      <c r="C589" s="13">
        <v>1057</v>
      </c>
      <c r="D589" s="13">
        <v>0.67700000000000005</v>
      </c>
      <c r="E589" s="13">
        <v>10.99</v>
      </c>
      <c r="F589" s="49">
        <v>8.06</v>
      </c>
      <c r="G589" s="13">
        <v>7.09</v>
      </c>
      <c r="H589" s="36" t="s">
        <v>112</v>
      </c>
      <c r="I589" s="13">
        <v>0.5</v>
      </c>
      <c r="J589" s="13">
        <v>7.5</v>
      </c>
      <c r="K589" s="47">
        <v>443</v>
      </c>
    </row>
    <row r="590" spans="1:31" x14ac:dyDescent="0.3">
      <c r="A590" s="48">
        <v>39546</v>
      </c>
      <c r="B590" s="13">
        <v>110030</v>
      </c>
      <c r="C590" s="13">
        <v>1204</v>
      </c>
      <c r="D590" s="13">
        <v>0.77029999999999998</v>
      </c>
      <c r="E590" s="13">
        <v>11.65</v>
      </c>
      <c r="F590" s="49">
        <v>8.11</v>
      </c>
      <c r="G590" s="13">
        <v>11.85</v>
      </c>
      <c r="H590" s="36" t="s">
        <v>112</v>
      </c>
      <c r="I590" s="13">
        <v>0.25</v>
      </c>
      <c r="J590" s="13">
        <v>6.9</v>
      </c>
      <c r="K590" s="47">
        <v>435</v>
      </c>
    </row>
    <row r="591" spans="1:31" x14ac:dyDescent="0.3">
      <c r="A591" s="48">
        <v>39555</v>
      </c>
      <c r="B591" s="13">
        <v>111516</v>
      </c>
      <c r="C591" s="13">
        <v>1210</v>
      </c>
      <c r="D591" s="13">
        <v>0.77429999999999999</v>
      </c>
      <c r="E591" s="13">
        <v>11.83</v>
      </c>
      <c r="F591" s="49">
        <v>8.2100000000000009</v>
      </c>
      <c r="G591" s="13">
        <v>12.92</v>
      </c>
      <c r="H591" s="36" t="s">
        <v>112</v>
      </c>
      <c r="I591" s="13">
        <v>0.46</v>
      </c>
      <c r="J591" s="13">
        <v>7.3</v>
      </c>
      <c r="K591" s="47">
        <v>135</v>
      </c>
    </row>
    <row r="592" spans="1:31" x14ac:dyDescent="0.3">
      <c r="A592" s="48">
        <v>39559</v>
      </c>
      <c r="B592" s="13">
        <v>105739</v>
      </c>
      <c r="C592" s="13">
        <v>1242</v>
      </c>
      <c r="D592" s="13">
        <v>0.79459999999999997</v>
      </c>
      <c r="E592" s="13">
        <v>11.3</v>
      </c>
      <c r="F592" s="49">
        <v>8.16</v>
      </c>
      <c r="G592" s="13">
        <v>13.94</v>
      </c>
      <c r="H592" s="36" t="s">
        <v>112</v>
      </c>
      <c r="I592" s="13">
        <v>0.3</v>
      </c>
      <c r="J592" s="13">
        <v>6.7</v>
      </c>
      <c r="K592" s="47">
        <v>120</v>
      </c>
    </row>
    <row r="593" spans="1:31" x14ac:dyDescent="0.3">
      <c r="A593" s="48">
        <v>39562</v>
      </c>
      <c r="B593" s="13">
        <v>110926</v>
      </c>
      <c r="C593" s="13">
        <v>1255</v>
      </c>
      <c r="D593" s="13">
        <v>0.8034</v>
      </c>
      <c r="E593" s="13">
        <v>10.119999999999999</v>
      </c>
      <c r="F593" s="49">
        <v>7.96</v>
      </c>
      <c r="G593" s="13">
        <v>17.05</v>
      </c>
      <c r="H593" s="36" t="s">
        <v>112</v>
      </c>
      <c r="I593" s="13">
        <v>0.36</v>
      </c>
      <c r="J593" s="13">
        <v>6.6</v>
      </c>
      <c r="K593" s="47">
        <v>166</v>
      </c>
      <c r="L593" s="13">
        <f>AVERAGE(K589:K593)</f>
        <v>259.8</v>
      </c>
      <c r="M593" s="38">
        <f>GEOMEAN(K589:K593)</f>
        <v>220.24355939519552</v>
      </c>
      <c r="N593" s="45" t="s">
        <v>411</v>
      </c>
    </row>
    <row r="594" spans="1:31" x14ac:dyDescent="0.3">
      <c r="A594" s="48">
        <v>39573</v>
      </c>
      <c r="B594" s="13">
        <v>112933</v>
      </c>
      <c r="C594" s="13">
        <v>1039</v>
      </c>
      <c r="D594" s="13">
        <v>0.66500000000000004</v>
      </c>
      <c r="E594" s="13">
        <v>10.32</v>
      </c>
      <c r="F594" s="49">
        <v>8.89</v>
      </c>
      <c r="G594" s="13">
        <v>14.48</v>
      </c>
      <c r="H594" s="36" t="s">
        <v>112</v>
      </c>
      <c r="I594" s="13">
        <v>0.5</v>
      </c>
      <c r="J594" s="13">
        <v>7.6</v>
      </c>
      <c r="K594" s="47">
        <v>1872</v>
      </c>
    </row>
    <row r="595" spans="1:31" x14ac:dyDescent="0.3">
      <c r="A595" s="48">
        <v>39576</v>
      </c>
      <c r="B595" s="13">
        <v>104202</v>
      </c>
      <c r="C595" s="13">
        <v>1043</v>
      </c>
      <c r="D595" s="13">
        <v>0.6673</v>
      </c>
      <c r="E595" s="13">
        <v>7.35</v>
      </c>
      <c r="F595" s="49">
        <v>7.84</v>
      </c>
      <c r="G595" s="13">
        <v>16.100000000000001</v>
      </c>
      <c r="H595" s="36" t="s">
        <v>112</v>
      </c>
      <c r="I595" s="13">
        <v>0.16</v>
      </c>
      <c r="J595" s="13">
        <v>7.1</v>
      </c>
      <c r="K595" s="47">
        <v>7270</v>
      </c>
    </row>
    <row r="596" spans="1:31" x14ac:dyDescent="0.3">
      <c r="A596" s="48">
        <v>39581</v>
      </c>
      <c r="B596" s="13">
        <v>112651</v>
      </c>
      <c r="C596" s="13">
        <v>934.3</v>
      </c>
      <c r="D596" s="13">
        <v>0.59789999999999999</v>
      </c>
      <c r="E596" s="13">
        <v>9.17</v>
      </c>
      <c r="F596" s="49">
        <v>7.98</v>
      </c>
      <c r="G596" s="13">
        <v>14.05</v>
      </c>
      <c r="H596" s="36" t="s">
        <v>112</v>
      </c>
      <c r="I596" s="13">
        <v>0.3</v>
      </c>
      <c r="J596" s="13">
        <v>7.4</v>
      </c>
      <c r="K596" s="47">
        <v>820</v>
      </c>
    </row>
    <row r="597" spans="1:31" x14ac:dyDescent="0.3">
      <c r="A597" s="48">
        <v>39590</v>
      </c>
      <c r="B597" s="13">
        <v>105757</v>
      </c>
      <c r="C597" s="13">
        <v>1053</v>
      </c>
      <c r="D597" s="13">
        <v>0.67400000000000004</v>
      </c>
      <c r="E597" s="13">
        <v>9.15</v>
      </c>
      <c r="F597" s="49">
        <v>8.0299999999999994</v>
      </c>
      <c r="G597" s="13">
        <v>13.7</v>
      </c>
      <c r="H597" s="36" t="s">
        <v>112</v>
      </c>
      <c r="I597" s="13">
        <v>0.3</v>
      </c>
      <c r="J597" s="13">
        <v>7.8</v>
      </c>
      <c r="K597" s="47">
        <v>359</v>
      </c>
    </row>
    <row r="598" spans="1:31" x14ac:dyDescent="0.3">
      <c r="A598" s="48">
        <v>39596</v>
      </c>
      <c r="B598" s="13">
        <v>111626</v>
      </c>
      <c r="C598" s="13">
        <v>1156</v>
      </c>
      <c r="D598" s="13">
        <v>0.74</v>
      </c>
      <c r="E598" s="13">
        <v>9.26</v>
      </c>
      <c r="F598" s="49">
        <v>8.1</v>
      </c>
      <c r="G598" s="13">
        <v>14.47</v>
      </c>
      <c r="H598" s="36" t="s">
        <v>112</v>
      </c>
      <c r="I598" s="13">
        <v>0.4</v>
      </c>
      <c r="J598" s="13">
        <v>7.6</v>
      </c>
      <c r="K598" s="47">
        <v>583</v>
      </c>
      <c r="L598" s="13">
        <f>AVERAGE(K594:K598)</f>
        <v>2180.8000000000002</v>
      </c>
      <c r="M598" s="38">
        <f>GEOMEAN(K594:K598)</f>
        <v>1184.9047001636932</v>
      </c>
      <c r="N598" s="45" t="s">
        <v>412</v>
      </c>
    </row>
    <row r="599" spans="1:31" x14ac:dyDescent="0.3">
      <c r="A599" s="48">
        <v>39604</v>
      </c>
      <c r="B599" s="13">
        <v>105716</v>
      </c>
      <c r="C599" s="13">
        <v>685</v>
      </c>
      <c r="D599" s="13">
        <v>0.438</v>
      </c>
      <c r="E599" s="13">
        <v>7.85</v>
      </c>
      <c r="F599" s="49">
        <v>7.9</v>
      </c>
      <c r="G599" s="13">
        <v>19.989999999999998</v>
      </c>
      <c r="H599" s="36" t="s">
        <v>112</v>
      </c>
      <c r="I599" s="13">
        <v>0.4</v>
      </c>
      <c r="J599" s="13">
        <v>7.5</v>
      </c>
      <c r="K599" s="47">
        <v>11199</v>
      </c>
    </row>
    <row r="600" spans="1:31" x14ac:dyDescent="0.3">
      <c r="A600" s="48">
        <v>39608</v>
      </c>
      <c r="B600" s="13">
        <v>102012</v>
      </c>
      <c r="C600" s="13">
        <v>890.8</v>
      </c>
      <c r="D600" s="13">
        <v>0.57010000000000005</v>
      </c>
      <c r="E600" s="13">
        <v>6.18</v>
      </c>
      <c r="F600" s="49">
        <v>7.79</v>
      </c>
      <c r="G600" s="13">
        <v>21.39</v>
      </c>
      <c r="H600" s="36" t="s">
        <v>112</v>
      </c>
      <c r="I600" s="13">
        <v>0.27</v>
      </c>
      <c r="J600" s="13">
        <v>7.3</v>
      </c>
      <c r="K600" s="47">
        <v>2187</v>
      </c>
    </row>
    <row r="601" spans="1:31" x14ac:dyDescent="0.3">
      <c r="A601" s="48">
        <v>39611</v>
      </c>
      <c r="B601" s="13">
        <v>103607</v>
      </c>
      <c r="C601" s="13">
        <v>949.4</v>
      </c>
      <c r="D601" s="13">
        <v>0.60760000000000003</v>
      </c>
      <c r="E601" s="13">
        <v>7.53</v>
      </c>
      <c r="F601" s="49">
        <v>7.89</v>
      </c>
      <c r="G601" s="13">
        <v>19.73</v>
      </c>
      <c r="H601" s="36" t="s">
        <v>112</v>
      </c>
      <c r="I601" s="13">
        <v>0.66</v>
      </c>
      <c r="J601" s="13">
        <v>6.8</v>
      </c>
      <c r="K601" s="47">
        <v>798</v>
      </c>
    </row>
    <row r="602" spans="1:31" x14ac:dyDescent="0.3">
      <c r="A602" s="48">
        <v>39617</v>
      </c>
      <c r="B602" s="13">
        <v>100759</v>
      </c>
      <c r="C602" s="13">
        <v>1049</v>
      </c>
      <c r="D602" s="13">
        <v>0.67130000000000001</v>
      </c>
      <c r="E602" s="13">
        <v>7.97</v>
      </c>
      <c r="F602" s="49">
        <v>7.77</v>
      </c>
      <c r="G602" s="13">
        <v>17.739999999999998</v>
      </c>
      <c r="H602" s="36" t="s">
        <v>112</v>
      </c>
      <c r="I602" s="13">
        <v>0.27</v>
      </c>
      <c r="J602" s="13">
        <v>6.7</v>
      </c>
      <c r="K602" s="47">
        <v>1723</v>
      </c>
    </row>
    <row r="603" spans="1:31" x14ac:dyDescent="0.3">
      <c r="A603" s="48">
        <v>39625</v>
      </c>
      <c r="B603" s="13">
        <v>105128</v>
      </c>
      <c r="C603" s="13">
        <v>1098</v>
      </c>
      <c r="D603" s="13">
        <v>0.70250000000000001</v>
      </c>
      <c r="E603" s="13">
        <v>8.35</v>
      </c>
      <c r="F603" s="49">
        <v>7.85</v>
      </c>
      <c r="G603" s="13">
        <v>22.22</v>
      </c>
      <c r="H603" s="36" t="s">
        <v>112</v>
      </c>
      <c r="I603" s="13">
        <v>0.33</v>
      </c>
      <c r="J603" s="13">
        <v>7.3</v>
      </c>
      <c r="K603" s="47">
        <v>11199</v>
      </c>
      <c r="L603" s="13">
        <f>AVERAGE(K599:K603)</f>
        <v>5421.2</v>
      </c>
      <c r="M603" s="38">
        <f>GEOMEAN(K599:K603)</f>
        <v>3275.6620423119184</v>
      </c>
      <c r="N603" s="45" t="s">
        <v>413</v>
      </c>
    </row>
    <row r="604" spans="1:31" x14ac:dyDescent="0.3">
      <c r="A604" s="48">
        <v>39630</v>
      </c>
      <c r="B604" s="13">
        <v>113040</v>
      </c>
      <c r="C604" s="13">
        <v>982.5</v>
      </c>
      <c r="D604" s="13">
        <v>0.62880000000000003</v>
      </c>
      <c r="E604" s="13">
        <v>7.72</v>
      </c>
      <c r="F604" s="49">
        <v>7.73</v>
      </c>
      <c r="G604" s="13">
        <v>18.61</v>
      </c>
      <c r="H604" s="36" t="s">
        <v>112</v>
      </c>
      <c r="I604" s="13">
        <v>0.64</v>
      </c>
      <c r="J604" s="13">
        <v>6.6</v>
      </c>
      <c r="K604" s="47">
        <v>1313</v>
      </c>
      <c r="O604" s="28">
        <v>1.9</v>
      </c>
      <c r="P604" s="28">
        <v>69</v>
      </c>
      <c r="Q604" s="28" t="s">
        <v>321</v>
      </c>
      <c r="R604" s="28" t="s">
        <v>321</v>
      </c>
      <c r="S604" s="28" t="s">
        <v>321</v>
      </c>
      <c r="T604" s="28" t="s">
        <v>321</v>
      </c>
      <c r="U604" s="28" t="s">
        <v>321</v>
      </c>
      <c r="V604" s="28">
        <v>1.1000000000000001</v>
      </c>
      <c r="W604" s="28" t="s">
        <v>321</v>
      </c>
      <c r="X604" s="28">
        <v>113</v>
      </c>
      <c r="Y604" s="28">
        <v>0.21</v>
      </c>
      <c r="Z604" s="28">
        <v>1.1000000000000001</v>
      </c>
      <c r="AA604" s="28" t="s">
        <v>321</v>
      </c>
      <c r="AB604" s="28">
        <v>76.099999999999994</v>
      </c>
      <c r="AC604" s="28" t="s">
        <v>321</v>
      </c>
      <c r="AD604" s="28">
        <v>263</v>
      </c>
      <c r="AE604" s="29" t="s">
        <v>321</v>
      </c>
    </row>
    <row r="605" spans="1:31" x14ac:dyDescent="0.3">
      <c r="A605" s="48">
        <v>39636</v>
      </c>
      <c r="B605" s="13">
        <v>130418</v>
      </c>
      <c r="C605" s="13">
        <v>984</v>
      </c>
      <c r="D605" s="13">
        <v>0.63</v>
      </c>
      <c r="E605" s="13">
        <v>7.11</v>
      </c>
      <c r="F605" s="49">
        <v>7.88</v>
      </c>
      <c r="G605" s="13">
        <v>22.95</v>
      </c>
      <c r="H605" s="36" t="s">
        <v>112</v>
      </c>
      <c r="I605" s="13">
        <v>1.4</v>
      </c>
      <c r="J605" s="13">
        <v>7.4</v>
      </c>
      <c r="K605" s="47">
        <v>1782</v>
      </c>
    </row>
    <row r="606" spans="1:31" x14ac:dyDescent="0.3">
      <c r="A606" s="48">
        <v>39643</v>
      </c>
      <c r="B606" s="13">
        <v>104441</v>
      </c>
      <c r="C606" s="13">
        <v>779.7</v>
      </c>
      <c r="D606" s="13">
        <v>0.499</v>
      </c>
      <c r="E606" s="13">
        <v>7.39</v>
      </c>
      <c r="F606" s="49">
        <v>7.77</v>
      </c>
      <c r="G606" s="13">
        <v>20.32</v>
      </c>
      <c r="H606" s="36" t="s">
        <v>112</v>
      </c>
      <c r="I606" s="13">
        <v>0.75</v>
      </c>
      <c r="J606" s="13">
        <v>7</v>
      </c>
      <c r="K606" s="47">
        <v>2142</v>
      </c>
    </row>
    <row r="607" spans="1:31" x14ac:dyDescent="0.3">
      <c r="A607" s="48">
        <v>39646</v>
      </c>
      <c r="B607" s="13">
        <v>112851</v>
      </c>
      <c r="C607" s="13">
        <v>1078</v>
      </c>
      <c r="D607" s="13">
        <v>0.68979999999999997</v>
      </c>
      <c r="E607" s="13">
        <v>8.0500000000000007</v>
      </c>
      <c r="F607" s="49">
        <v>8</v>
      </c>
      <c r="G607" s="13">
        <v>23.44</v>
      </c>
      <c r="H607" s="36" t="s">
        <v>112</v>
      </c>
      <c r="I607" s="13">
        <v>0.31</v>
      </c>
      <c r="J607" s="13">
        <v>6.9</v>
      </c>
      <c r="K607" s="47">
        <v>910</v>
      </c>
    </row>
    <row r="608" spans="1:31" x14ac:dyDescent="0.3">
      <c r="A608" s="48">
        <v>39657</v>
      </c>
      <c r="B608" s="13">
        <v>111601</v>
      </c>
      <c r="C608" s="13">
        <v>1094</v>
      </c>
      <c r="D608" s="13">
        <v>0.70030000000000003</v>
      </c>
      <c r="E608" s="13">
        <v>7.35</v>
      </c>
      <c r="F608" s="49">
        <v>7.91</v>
      </c>
      <c r="G608" s="13">
        <v>21.65</v>
      </c>
      <c r="H608" s="36" t="s">
        <v>112</v>
      </c>
      <c r="I608" s="13">
        <v>0.35</v>
      </c>
      <c r="J608" s="13">
        <v>7.4</v>
      </c>
      <c r="K608" s="47">
        <v>10462</v>
      </c>
      <c r="L608" s="13">
        <f>AVERAGE(K604:K608)</f>
        <v>3321.8</v>
      </c>
      <c r="M608" s="38">
        <f>GEOMEAN(K604:K608)</f>
        <v>2166.3548714086742</v>
      </c>
      <c r="N608" s="45" t="s">
        <v>414</v>
      </c>
    </row>
    <row r="609" spans="1:31" x14ac:dyDescent="0.3">
      <c r="A609" s="48">
        <v>39671</v>
      </c>
      <c r="B609" s="13">
        <v>115512</v>
      </c>
      <c r="C609" s="13">
        <v>1074</v>
      </c>
      <c r="D609" s="13">
        <v>0.68730000000000002</v>
      </c>
      <c r="E609" s="13">
        <v>8.84</v>
      </c>
      <c r="F609" s="49">
        <v>7.9</v>
      </c>
      <c r="G609" s="13">
        <v>19.329999999999998</v>
      </c>
      <c r="H609" s="36" t="s">
        <v>112</v>
      </c>
      <c r="I609" s="13">
        <v>0.42</v>
      </c>
      <c r="J609" s="13">
        <v>7.2</v>
      </c>
      <c r="K609" s="47">
        <v>465</v>
      </c>
    </row>
    <row r="610" spans="1:31" x14ac:dyDescent="0.3">
      <c r="A610" s="48">
        <v>39674</v>
      </c>
      <c r="B610" s="13">
        <v>112431</v>
      </c>
      <c r="C610" s="13">
        <v>1150</v>
      </c>
      <c r="D610" s="13">
        <v>0.73580000000000001</v>
      </c>
      <c r="E610" s="13">
        <v>8.7899999999999991</v>
      </c>
      <c r="F610" s="49">
        <v>7.8</v>
      </c>
      <c r="G610" s="13">
        <v>20.23</v>
      </c>
      <c r="H610" s="36" t="s">
        <v>112</v>
      </c>
      <c r="I610" s="13">
        <v>0.37</v>
      </c>
      <c r="J610" s="13">
        <v>7.1</v>
      </c>
      <c r="K610" s="47">
        <v>805</v>
      </c>
    </row>
    <row r="611" spans="1:31" x14ac:dyDescent="0.3">
      <c r="A611" s="48">
        <v>39680</v>
      </c>
      <c r="B611" s="13">
        <v>111858</v>
      </c>
      <c r="C611" s="13">
        <v>1097</v>
      </c>
      <c r="D611" s="13">
        <v>0.70179999999999998</v>
      </c>
      <c r="E611" s="13">
        <v>8.74</v>
      </c>
      <c r="F611" s="49">
        <v>7.77</v>
      </c>
      <c r="G611" s="13">
        <v>21.15</v>
      </c>
      <c r="H611" s="36" t="s">
        <v>112</v>
      </c>
      <c r="I611" s="13">
        <v>0.72</v>
      </c>
      <c r="J611" s="13">
        <v>7.2</v>
      </c>
      <c r="K611" s="47">
        <v>435</v>
      </c>
    </row>
    <row r="612" spans="1:31" x14ac:dyDescent="0.3">
      <c r="A612" s="48">
        <v>39685</v>
      </c>
      <c r="B612" s="13">
        <v>111619</v>
      </c>
      <c r="C612" s="13">
        <v>1168</v>
      </c>
      <c r="D612" s="13">
        <v>0.74760000000000004</v>
      </c>
      <c r="E612" s="13">
        <v>8.06</v>
      </c>
      <c r="F612" s="49">
        <v>7.98</v>
      </c>
      <c r="G612" s="13">
        <v>20.260000000000002</v>
      </c>
      <c r="H612" s="36" t="s">
        <v>112</v>
      </c>
      <c r="I612" s="13">
        <v>0.15</v>
      </c>
      <c r="J612" s="13">
        <v>7.6</v>
      </c>
      <c r="K612" s="47">
        <v>299</v>
      </c>
    </row>
    <row r="613" spans="1:31" x14ac:dyDescent="0.3">
      <c r="A613" s="48">
        <v>39688</v>
      </c>
      <c r="B613" s="13">
        <v>104847</v>
      </c>
      <c r="C613" s="13">
        <v>1204</v>
      </c>
      <c r="D613" s="13">
        <v>0.77029999999999998</v>
      </c>
      <c r="E613" s="13">
        <v>8.25</v>
      </c>
      <c r="F613" s="49">
        <v>7.94</v>
      </c>
      <c r="G613" s="13">
        <v>20.55</v>
      </c>
      <c r="H613" s="36" t="s">
        <v>112</v>
      </c>
      <c r="I613" s="13">
        <v>0.3</v>
      </c>
      <c r="J613" s="13">
        <v>7.3</v>
      </c>
      <c r="K613" s="47">
        <v>487</v>
      </c>
      <c r="L613" s="31">
        <f>AVERAGE(K609:K613)</f>
        <v>498.2</v>
      </c>
      <c r="M613" s="38">
        <f>GEOMEAN(K609:K613)</f>
        <v>473.13780195247767</v>
      </c>
      <c r="N613" s="45" t="s">
        <v>415</v>
      </c>
    </row>
    <row r="614" spans="1:31" x14ac:dyDescent="0.3">
      <c r="A614" s="48">
        <v>39700</v>
      </c>
      <c r="B614" s="13">
        <v>103432</v>
      </c>
      <c r="C614" s="13">
        <v>410</v>
      </c>
      <c r="D614" s="13">
        <v>0.26300000000000001</v>
      </c>
      <c r="E614" s="13">
        <v>7.52</v>
      </c>
      <c r="F614" s="49">
        <v>7.31</v>
      </c>
      <c r="G614" s="13">
        <v>19.36</v>
      </c>
      <c r="H614" s="36" t="s">
        <v>112</v>
      </c>
      <c r="I614" s="13">
        <v>0.8</v>
      </c>
      <c r="J614" s="13">
        <v>7.4</v>
      </c>
      <c r="K614" s="47">
        <v>15531</v>
      </c>
    </row>
    <row r="615" spans="1:31" x14ac:dyDescent="0.3">
      <c r="A615" s="48">
        <v>39702</v>
      </c>
      <c r="B615" s="13">
        <v>110131</v>
      </c>
      <c r="C615" s="13">
        <v>739</v>
      </c>
      <c r="D615" s="13">
        <v>0.47299999999999998</v>
      </c>
      <c r="E615" s="13">
        <v>7.09</v>
      </c>
      <c r="F615" s="49">
        <v>7.84</v>
      </c>
      <c r="G615" s="13">
        <v>17.190000000000001</v>
      </c>
      <c r="H615" s="36" t="s">
        <v>112</v>
      </c>
      <c r="I615" s="13">
        <v>0.4</v>
      </c>
      <c r="J615" s="13">
        <v>7.7</v>
      </c>
      <c r="K615" s="47">
        <v>1145</v>
      </c>
    </row>
    <row r="616" spans="1:31" x14ac:dyDescent="0.3">
      <c r="A616" s="48">
        <v>39706</v>
      </c>
      <c r="B616" s="13">
        <v>110606</v>
      </c>
      <c r="C616" s="13">
        <v>661.6</v>
      </c>
      <c r="D616" s="13">
        <v>0.4234</v>
      </c>
      <c r="E616" s="13">
        <v>9.32</v>
      </c>
      <c r="F616" s="49">
        <v>7.82</v>
      </c>
      <c r="G616" s="13">
        <v>18.46</v>
      </c>
      <c r="H616" s="36" t="s">
        <v>112</v>
      </c>
      <c r="I616" s="13">
        <v>0.56999999999999995</v>
      </c>
      <c r="J616" s="13">
        <v>7.3</v>
      </c>
      <c r="K616" s="47">
        <v>1860</v>
      </c>
    </row>
    <row r="617" spans="1:31" x14ac:dyDescent="0.3">
      <c r="A617" s="48">
        <v>39713</v>
      </c>
      <c r="B617" s="13">
        <v>110542</v>
      </c>
      <c r="C617" s="13">
        <v>607.9</v>
      </c>
      <c r="D617" s="13">
        <v>0.38900000000000001</v>
      </c>
      <c r="E617" s="13">
        <v>8.1999999999999993</v>
      </c>
      <c r="F617" s="49">
        <v>7.74</v>
      </c>
      <c r="G617" s="13">
        <v>17.940000000000001</v>
      </c>
      <c r="H617" s="36" t="s">
        <v>112</v>
      </c>
      <c r="I617" s="13">
        <v>0.9</v>
      </c>
      <c r="J617" s="13">
        <v>7.3</v>
      </c>
      <c r="K617" s="47">
        <v>14136</v>
      </c>
    </row>
    <row r="618" spans="1:31" x14ac:dyDescent="0.3">
      <c r="A618" s="48">
        <v>39716</v>
      </c>
      <c r="B618" s="13">
        <v>105516</v>
      </c>
      <c r="C618" s="13">
        <v>908</v>
      </c>
      <c r="D618" s="13">
        <v>0.58099999999999996</v>
      </c>
      <c r="E618" s="13">
        <v>8.32</v>
      </c>
      <c r="F618" s="49">
        <v>7.82</v>
      </c>
      <c r="G618" s="13">
        <v>17.14</v>
      </c>
      <c r="H618" s="36" t="s">
        <v>112</v>
      </c>
      <c r="I618" s="13">
        <v>0.7</v>
      </c>
      <c r="J618" s="13">
        <v>7.5</v>
      </c>
      <c r="K618" s="47">
        <v>309</v>
      </c>
      <c r="L618" s="13">
        <f>AVERAGE(K614:K618)</f>
        <v>6596.2</v>
      </c>
      <c r="M618" s="38">
        <f>GEOMEAN(K614:K618)</f>
        <v>2703.7129009254745</v>
      </c>
      <c r="N618" s="45" t="s">
        <v>416</v>
      </c>
    </row>
    <row r="619" spans="1:31" x14ac:dyDescent="0.3">
      <c r="A619" s="48">
        <v>39728</v>
      </c>
      <c r="B619" s="13">
        <v>113854</v>
      </c>
      <c r="C619" s="13">
        <v>1152</v>
      </c>
      <c r="D619" s="13">
        <v>0.73740000000000006</v>
      </c>
      <c r="E619" s="13">
        <v>9.25</v>
      </c>
      <c r="F619" s="49">
        <v>7.98</v>
      </c>
      <c r="G619" s="13">
        <v>15.68</v>
      </c>
      <c r="H619" s="36" t="s">
        <v>112</v>
      </c>
      <c r="I619" s="13">
        <v>0.35</v>
      </c>
      <c r="J619" s="13">
        <v>7.2</v>
      </c>
      <c r="K619" s="51">
        <v>84</v>
      </c>
      <c r="O619" s="28" t="s">
        <v>321</v>
      </c>
      <c r="P619" s="28">
        <v>41.5</v>
      </c>
      <c r="Q619" s="28" t="s">
        <v>321</v>
      </c>
      <c r="R619" s="28" t="s">
        <v>321</v>
      </c>
      <c r="S619" s="28" t="s">
        <v>321</v>
      </c>
      <c r="T619" s="28" t="s">
        <v>321</v>
      </c>
      <c r="U619" s="28" t="s">
        <v>321</v>
      </c>
      <c r="V619" s="28" t="s">
        <v>321</v>
      </c>
      <c r="W619" s="28" t="s">
        <v>321</v>
      </c>
      <c r="X619" s="28">
        <v>142</v>
      </c>
      <c r="Y619" s="28" t="s">
        <v>321</v>
      </c>
      <c r="Z619" s="28">
        <v>2.2999999999999998</v>
      </c>
      <c r="AA619" s="28" t="s">
        <v>321</v>
      </c>
      <c r="AB619" s="28">
        <v>110</v>
      </c>
      <c r="AC619" s="28" t="s">
        <v>321</v>
      </c>
      <c r="AD619" s="28">
        <v>214</v>
      </c>
      <c r="AE619" s="29" t="s">
        <v>321</v>
      </c>
    </row>
    <row r="620" spans="1:31" x14ac:dyDescent="0.3">
      <c r="A620" s="48">
        <v>39736</v>
      </c>
      <c r="B620" s="13">
        <v>110854</v>
      </c>
      <c r="C620" s="13">
        <v>1020</v>
      </c>
      <c r="D620" s="13">
        <v>0.65300000000000002</v>
      </c>
      <c r="E620" s="13">
        <v>7.06</v>
      </c>
      <c r="F620" s="49">
        <v>7.83</v>
      </c>
      <c r="G620" s="13">
        <v>18.829999999999998</v>
      </c>
      <c r="H620" s="36" t="s">
        <v>112</v>
      </c>
      <c r="I620" s="13">
        <v>0.4</v>
      </c>
      <c r="J620" s="13">
        <v>7.5</v>
      </c>
      <c r="K620" s="51">
        <v>187</v>
      </c>
    </row>
    <row r="621" spans="1:31" x14ac:dyDescent="0.3">
      <c r="A621" s="48">
        <v>39741</v>
      </c>
      <c r="B621" s="13">
        <v>104456</v>
      </c>
      <c r="C621" s="13">
        <v>1131</v>
      </c>
      <c r="D621" s="13">
        <v>0.7238</v>
      </c>
      <c r="E621" s="13">
        <v>9.34</v>
      </c>
      <c r="F621" s="49">
        <v>7.89</v>
      </c>
      <c r="G621" s="13">
        <v>10.15</v>
      </c>
      <c r="H621" s="36" t="s">
        <v>112</v>
      </c>
      <c r="I621" s="13">
        <v>0.44</v>
      </c>
      <c r="J621" s="13">
        <v>7.6</v>
      </c>
      <c r="K621" s="51">
        <v>85</v>
      </c>
    </row>
    <row r="622" spans="1:31" x14ac:dyDescent="0.3">
      <c r="A622" s="48">
        <v>39744</v>
      </c>
      <c r="B622" s="13">
        <v>112307</v>
      </c>
      <c r="C622" s="13">
        <v>1187</v>
      </c>
      <c r="D622" s="13">
        <v>0.76</v>
      </c>
      <c r="E622" s="13">
        <v>10.09</v>
      </c>
      <c r="F622" s="49">
        <v>7.94</v>
      </c>
      <c r="G622" s="13">
        <v>8.3000000000000007</v>
      </c>
      <c r="H622" s="36" t="s">
        <v>112</v>
      </c>
      <c r="I622" s="13">
        <v>0.4</v>
      </c>
      <c r="J622" s="13">
        <v>7.5</v>
      </c>
      <c r="K622" s="51">
        <v>41</v>
      </c>
    </row>
    <row r="623" spans="1:31" x14ac:dyDescent="0.3">
      <c r="A623" s="48">
        <v>39748</v>
      </c>
      <c r="B623" s="13">
        <v>112504</v>
      </c>
      <c r="C623" s="13">
        <v>707</v>
      </c>
      <c r="D623" s="13">
        <v>0.45300000000000001</v>
      </c>
      <c r="E623" s="13">
        <v>9.2100000000000009</v>
      </c>
      <c r="F623" s="49">
        <v>7.64</v>
      </c>
      <c r="G623" s="13">
        <v>8.0399999999999991</v>
      </c>
      <c r="H623" s="36" t="s">
        <v>112</v>
      </c>
      <c r="I623" s="13">
        <v>0.1</v>
      </c>
      <c r="J623" s="13">
        <v>7.1</v>
      </c>
      <c r="K623" s="51">
        <v>512</v>
      </c>
      <c r="L623" s="13">
        <f>AVERAGE(K619:K623)</f>
        <v>181.8</v>
      </c>
      <c r="M623" s="38">
        <f>GEOMEAN(K619:K623)</f>
        <v>122.89061770689634</v>
      </c>
      <c r="N623" s="45" t="s">
        <v>418</v>
      </c>
    </row>
    <row r="624" spans="1:31" x14ac:dyDescent="0.3">
      <c r="A624" s="48">
        <v>39755</v>
      </c>
      <c r="B624" s="13">
        <v>112758</v>
      </c>
      <c r="C624" s="13">
        <v>1098</v>
      </c>
      <c r="D624" s="13">
        <v>0.70299999999999996</v>
      </c>
      <c r="E624" s="13">
        <v>10.28</v>
      </c>
      <c r="F624" s="49">
        <v>8.16</v>
      </c>
      <c r="G624" s="13">
        <v>12.18</v>
      </c>
      <c r="H624" s="36" t="s">
        <v>112</v>
      </c>
      <c r="I624" s="13">
        <v>0.55000000000000004</v>
      </c>
      <c r="J624" s="13">
        <v>7.1</v>
      </c>
      <c r="K624" s="51">
        <v>122</v>
      </c>
    </row>
    <row r="625" spans="1:14" x14ac:dyDescent="0.3">
      <c r="A625" s="48">
        <v>39757</v>
      </c>
      <c r="B625" s="13">
        <v>111427</v>
      </c>
      <c r="C625" s="13">
        <v>1117</v>
      </c>
      <c r="D625" s="13">
        <v>0.71509999999999996</v>
      </c>
      <c r="E625" s="13">
        <v>7.8</v>
      </c>
      <c r="F625" s="49">
        <v>8.23</v>
      </c>
      <c r="G625" s="13">
        <v>11.3</v>
      </c>
      <c r="H625" s="36" t="s">
        <v>112</v>
      </c>
      <c r="I625" s="13">
        <v>0.42</v>
      </c>
      <c r="J625" s="13">
        <v>7.2</v>
      </c>
      <c r="K625" s="51">
        <v>41</v>
      </c>
    </row>
    <row r="626" spans="1:14" x14ac:dyDescent="0.3">
      <c r="A626" s="48">
        <v>39763</v>
      </c>
      <c r="B626" s="13">
        <v>113300</v>
      </c>
      <c r="C626" s="13">
        <v>1198</v>
      </c>
      <c r="D626" s="13">
        <v>0.76670000000000005</v>
      </c>
      <c r="E626" s="13">
        <v>11.11</v>
      </c>
      <c r="F626" s="49">
        <v>7.95</v>
      </c>
      <c r="G626" s="13">
        <v>4.84</v>
      </c>
      <c r="H626" s="36" t="s">
        <v>112</v>
      </c>
      <c r="I626" s="13">
        <v>0.63</v>
      </c>
      <c r="J626" s="13">
        <v>7.2</v>
      </c>
      <c r="K626" s="51">
        <v>10</v>
      </c>
    </row>
    <row r="627" spans="1:14" x14ac:dyDescent="0.3">
      <c r="A627" s="48">
        <v>39765</v>
      </c>
      <c r="B627" s="13">
        <v>105552</v>
      </c>
      <c r="C627" s="13">
        <v>363.4</v>
      </c>
      <c r="D627" s="13">
        <v>0.2326</v>
      </c>
      <c r="E627" s="13">
        <v>11.23</v>
      </c>
      <c r="F627" s="49">
        <v>7.78</v>
      </c>
      <c r="G627" s="13">
        <v>10.050000000000001</v>
      </c>
      <c r="H627" s="36" t="s">
        <v>112</v>
      </c>
      <c r="I627" s="13">
        <v>0.24</v>
      </c>
      <c r="J627" s="13">
        <v>7.3</v>
      </c>
      <c r="K627" s="51">
        <v>8164</v>
      </c>
    </row>
    <row r="628" spans="1:14" x14ac:dyDescent="0.3">
      <c r="A628" s="48">
        <v>39769</v>
      </c>
      <c r="B628" s="13">
        <v>110616</v>
      </c>
      <c r="C628" s="13">
        <v>596</v>
      </c>
      <c r="D628" s="13">
        <v>0.38200000000000001</v>
      </c>
      <c r="E628" s="13">
        <v>13.68</v>
      </c>
      <c r="F628" s="49">
        <v>8.06</v>
      </c>
      <c r="G628" s="13">
        <v>4.71</v>
      </c>
      <c r="H628" s="36" t="s">
        <v>112</v>
      </c>
      <c r="I628" s="13">
        <v>0.5</v>
      </c>
      <c r="J628" s="13">
        <v>7.4</v>
      </c>
      <c r="K628" s="51">
        <v>384</v>
      </c>
      <c r="L628" s="13">
        <f>AVERAGE(K624:K628)</f>
        <v>1744.2</v>
      </c>
      <c r="M628" s="38">
        <f>GEOMEAN(K624:K628)</f>
        <v>173.41057630817187</v>
      </c>
      <c r="N628" s="45" t="s">
        <v>419</v>
      </c>
    </row>
    <row r="629" spans="1:14" x14ac:dyDescent="0.3">
      <c r="A629" s="48">
        <v>39784</v>
      </c>
      <c r="B629" s="13">
        <v>111619</v>
      </c>
      <c r="C629" s="13">
        <v>950.5</v>
      </c>
      <c r="D629" s="13">
        <v>0.60829999999999995</v>
      </c>
      <c r="E629" s="13">
        <v>12.98</v>
      </c>
      <c r="F629" s="49">
        <v>8.27</v>
      </c>
      <c r="G629" s="13">
        <v>0.84</v>
      </c>
      <c r="H629" s="36" t="s">
        <v>112</v>
      </c>
      <c r="I629" s="13">
        <v>0.44</v>
      </c>
      <c r="J629" s="13">
        <v>7.4</v>
      </c>
      <c r="K629" s="51">
        <v>211</v>
      </c>
    </row>
    <row r="630" spans="1:14" x14ac:dyDescent="0.3">
      <c r="A630" s="48">
        <v>39786</v>
      </c>
      <c r="B630" s="13">
        <v>113115</v>
      </c>
      <c r="C630" s="13">
        <v>928.6</v>
      </c>
      <c r="D630" s="13">
        <v>0.59430000000000005</v>
      </c>
      <c r="E630" s="13">
        <v>12.82</v>
      </c>
      <c r="F630" s="49">
        <v>7.8</v>
      </c>
      <c r="G630" s="13">
        <v>0.91</v>
      </c>
      <c r="H630" s="36" t="s">
        <v>112</v>
      </c>
      <c r="I630" s="13">
        <v>0.23</v>
      </c>
      <c r="J630" s="13">
        <v>7.5</v>
      </c>
      <c r="K630" s="51">
        <v>683</v>
      </c>
    </row>
    <row r="631" spans="1:14" x14ac:dyDescent="0.3">
      <c r="A631" s="48">
        <v>39797</v>
      </c>
      <c r="B631" s="13">
        <v>105217</v>
      </c>
      <c r="C631" s="13">
        <v>999.9</v>
      </c>
      <c r="D631" s="13">
        <v>0.63990000000000002</v>
      </c>
      <c r="E631" s="13">
        <v>12.4</v>
      </c>
      <c r="F631" s="49">
        <v>7.92</v>
      </c>
      <c r="G631" s="13">
        <v>3.82</v>
      </c>
      <c r="H631" s="36" t="s">
        <v>112</v>
      </c>
      <c r="I631" s="13">
        <v>0.71</v>
      </c>
      <c r="J631" s="13">
        <v>7.3</v>
      </c>
      <c r="K631" s="51">
        <v>1250</v>
      </c>
    </row>
    <row r="632" spans="1:14" x14ac:dyDescent="0.3">
      <c r="A632" s="48">
        <v>39799</v>
      </c>
      <c r="B632" s="13">
        <v>110124</v>
      </c>
      <c r="C632" s="13">
        <v>1223</v>
      </c>
      <c r="D632" s="13">
        <v>0.78300000000000003</v>
      </c>
      <c r="E632" s="13">
        <v>12.52</v>
      </c>
      <c r="F632" s="49">
        <v>7.85</v>
      </c>
      <c r="G632" s="13">
        <v>-0.15</v>
      </c>
      <c r="H632" s="36" t="s">
        <v>112</v>
      </c>
      <c r="I632" s="13">
        <v>0.5</v>
      </c>
      <c r="J632" s="13">
        <v>7.5</v>
      </c>
      <c r="K632" s="51">
        <v>798</v>
      </c>
    </row>
    <row r="633" spans="1:14" x14ac:dyDescent="0.3">
      <c r="A633" s="48">
        <v>39800</v>
      </c>
      <c r="B633" s="13">
        <v>110723</v>
      </c>
      <c r="C633" s="13">
        <v>1204</v>
      </c>
      <c r="D633" s="13">
        <v>0.77070000000000005</v>
      </c>
      <c r="E633" s="13">
        <v>12.9</v>
      </c>
      <c r="F633" s="49">
        <v>7.96</v>
      </c>
      <c r="G633" s="13">
        <v>0.1</v>
      </c>
      <c r="H633" s="36" t="s">
        <v>112</v>
      </c>
      <c r="I633" s="13">
        <v>0.67</v>
      </c>
      <c r="J633" s="13">
        <v>7.2</v>
      </c>
      <c r="K633" s="51">
        <v>364</v>
      </c>
      <c r="L633" s="13">
        <f>AVERAGE(K629:K629)</f>
        <v>211</v>
      </c>
      <c r="M633" s="38">
        <f>GEOMEAN(K629:K629)</f>
        <v>211</v>
      </c>
      <c r="N633" s="45" t="s">
        <v>420</v>
      </c>
    </row>
    <row r="634" spans="1:14" x14ac:dyDescent="0.3">
      <c r="A634" s="48">
        <v>39819</v>
      </c>
      <c r="B634" s="49">
        <v>114819</v>
      </c>
      <c r="C634" s="49">
        <v>1922</v>
      </c>
      <c r="D634" s="49">
        <v>1.23</v>
      </c>
      <c r="E634" s="49">
        <v>12.63</v>
      </c>
      <c r="F634" s="49">
        <v>7.95</v>
      </c>
      <c r="G634" s="49">
        <v>1.27</v>
      </c>
      <c r="H634" s="36" t="s">
        <v>112</v>
      </c>
      <c r="I634" s="49">
        <v>0.06</v>
      </c>
      <c r="J634" s="49">
        <v>7.5</v>
      </c>
      <c r="K634" s="51">
        <v>631</v>
      </c>
    </row>
    <row r="635" spans="1:14" x14ac:dyDescent="0.3">
      <c r="A635" s="48">
        <v>39820</v>
      </c>
      <c r="B635" s="49">
        <v>110850</v>
      </c>
      <c r="C635" s="49">
        <v>1623</v>
      </c>
      <c r="D635" s="49">
        <v>1.0389999999999999</v>
      </c>
      <c r="E635" s="49">
        <v>13.22</v>
      </c>
      <c r="F635" s="49">
        <v>8.01</v>
      </c>
      <c r="G635" s="49">
        <v>1.27</v>
      </c>
      <c r="H635" s="36" t="s">
        <v>112</v>
      </c>
      <c r="I635" s="49">
        <v>0.3</v>
      </c>
      <c r="J635" s="49">
        <v>7.5</v>
      </c>
      <c r="K635" s="51">
        <v>464</v>
      </c>
    </row>
    <row r="636" spans="1:14" x14ac:dyDescent="0.3">
      <c r="A636" s="48">
        <v>39828</v>
      </c>
      <c r="B636" s="49">
        <v>104711</v>
      </c>
      <c r="C636" s="49">
        <v>2111</v>
      </c>
      <c r="D636" s="49">
        <v>1.351</v>
      </c>
      <c r="E636" s="49">
        <v>14.26</v>
      </c>
      <c r="F636" s="49">
        <v>7.76</v>
      </c>
      <c r="G636" s="49">
        <v>-0.11</v>
      </c>
      <c r="H636" s="36" t="s">
        <v>112</v>
      </c>
      <c r="I636" s="49">
        <v>0.78</v>
      </c>
      <c r="J636" s="49">
        <v>7.5</v>
      </c>
      <c r="K636" s="51">
        <v>269</v>
      </c>
    </row>
    <row r="637" spans="1:14" x14ac:dyDescent="0.3">
      <c r="A637" s="48">
        <v>39835</v>
      </c>
      <c r="B637" s="49">
        <v>110557</v>
      </c>
      <c r="C637" s="49">
        <v>1614</v>
      </c>
      <c r="D637" s="49">
        <v>1.0329999999999999</v>
      </c>
      <c r="E637" s="49">
        <v>12.85</v>
      </c>
      <c r="F637" s="49">
        <v>7.99</v>
      </c>
      <c r="G637" s="49">
        <v>-0.11</v>
      </c>
      <c r="H637" s="36" t="s">
        <v>112</v>
      </c>
      <c r="I637" s="49">
        <v>0.4</v>
      </c>
      <c r="J637" s="49">
        <v>7.2</v>
      </c>
      <c r="K637" s="51">
        <v>1046</v>
      </c>
    </row>
    <row r="638" spans="1:14" x14ac:dyDescent="0.3">
      <c r="A638" s="48">
        <v>39840</v>
      </c>
      <c r="B638" s="49">
        <v>104305</v>
      </c>
      <c r="C638" s="49">
        <v>3607</v>
      </c>
      <c r="D638" s="49">
        <v>2.3090000000000002</v>
      </c>
      <c r="E638" s="49">
        <v>11.95</v>
      </c>
      <c r="F638" s="49">
        <v>7.71</v>
      </c>
      <c r="G638" s="49">
        <v>-0.05</v>
      </c>
      <c r="H638" s="36" t="s">
        <v>112</v>
      </c>
      <c r="I638" s="49">
        <v>0.6</v>
      </c>
      <c r="J638" s="49">
        <v>7.6</v>
      </c>
      <c r="K638" s="51">
        <v>160</v>
      </c>
      <c r="L638" s="13">
        <f>AVERAGE(K634:K638)</f>
        <v>514</v>
      </c>
      <c r="M638" s="38">
        <f>GEOMEAN(K634:K638)</f>
        <v>420.71719025800377</v>
      </c>
      <c r="N638" s="45" t="s">
        <v>422</v>
      </c>
    </row>
    <row r="639" spans="1:14" x14ac:dyDescent="0.3">
      <c r="A639" s="48">
        <v>39849</v>
      </c>
      <c r="B639" s="28"/>
      <c r="G639" s="13" t="s">
        <v>421</v>
      </c>
    </row>
    <row r="640" spans="1:14" x14ac:dyDescent="0.3">
      <c r="A640" s="48">
        <v>39854</v>
      </c>
      <c r="B640" s="49">
        <v>111017</v>
      </c>
      <c r="C640" s="49">
        <v>1668</v>
      </c>
      <c r="D640" s="49">
        <v>1.0669999999999999</v>
      </c>
      <c r="E640" s="49">
        <v>11.73</v>
      </c>
      <c r="F640" s="49">
        <v>8.15</v>
      </c>
      <c r="G640" s="49">
        <v>5.57</v>
      </c>
      <c r="H640" s="36" t="s">
        <v>112</v>
      </c>
      <c r="I640" s="49">
        <v>1.3</v>
      </c>
      <c r="J640" s="49">
        <v>7.6</v>
      </c>
      <c r="K640" s="51">
        <v>336</v>
      </c>
    </row>
    <row r="641" spans="1:31" x14ac:dyDescent="0.3">
      <c r="A641" s="48">
        <v>39856</v>
      </c>
      <c r="B641" s="49">
        <v>111925</v>
      </c>
      <c r="C641" s="49">
        <v>1111</v>
      </c>
      <c r="D641" s="49">
        <v>0.71099999999999997</v>
      </c>
      <c r="E641" s="49">
        <v>11.76</v>
      </c>
      <c r="F641" s="49">
        <v>8.09</v>
      </c>
      <c r="G641" s="49">
        <v>5.14</v>
      </c>
      <c r="H641" s="36" t="s">
        <v>112</v>
      </c>
      <c r="I641" s="49">
        <v>0.7</v>
      </c>
      <c r="J641" s="49">
        <v>7.6</v>
      </c>
      <c r="K641" s="51">
        <v>2755</v>
      </c>
    </row>
    <row r="642" spans="1:31" x14ac:dyDescent="0.3">
      <c r="A642" s="48">
        <v>39860</v>
      </c>
      <c r="B642" s="49">
        <v>105425</v>
      </c>
      <c r="C642" s="49">
        <v>1335</v>
      </c>
      <c r="D642" s="49">
        <v>0.85399999999999998</v>
      </c>
      <c r="E642" s="49">
        <v>13.49</v>
      </c>
      <c r="F642" s="49">
        <v>8.2799999999999994</v>
      </c>
      <c r="G642" s="49">
        <v>1.35</v>
      </c>
      <c r="H642" s="36" t="s">
        <v>112</v>
      </c>
      <c r="I642" s="49">
        <v>0.5</v>
      </c>
      <c r="J642" s="49">
        <v>7.5</v>
      </c>
      <c r="K642" s="51">
        <v>197</v>
      </c>
    </row>
    <row r="643" spans="1:31" x14ac:dyDescent="0.3">
      <c r="A643" s="48">
        <v>39868</v>
      </c>
      <c r="B643" s="49">
        <v>112020</v>
      </c>
      <c r="C643" s="49">
        <v>2203</v>
      </c>
      <c r="D643" s="49">
        <v>1.41</v>
      </c>
      <c r="E643" s="49">
        <v>13.59</v>
      </c>
      <c r="F643" s="49">
        <v>7.56</v>
      </c>
      <c r="G643" s="49">
        <v>0.17</v>
      </c>
      <c r="H643" s="36" t="s">
        <v>112</v>
      </c>
      <c r="I643" s="49">
        <v>0.91</v>
      </c>
      <c r="J643" s="49">
        <v>7.3</v>
      </c>
      <c r="K643" s="51">
        <v>51</v>
      </c>
      <c r="L643" s="13">
        <f>AVERAGE(K639:K643)</f>
        <v>834.75</v>
      </c>
      <c r="M643" s="38">
        <f>GEOMEAN(K638:K643)</f>
        <v>271.9715354255917</v>
      </c>
      <c r="N643" s="45" t="s">
        <v>423</v>
      </c>
    </row>
    <row r="644" spans="1:31" x14ac:dyDescent="0.3">
      <c r="A644" s="48">
        <v>39884</v>
      </c>
      <c r="B644" s="49">
        <v>110446</v>
      </c>
      <c r="C644" s="49">
        <v>1193</v>
      </c>
      <c r="D644" s="49">
        <v>0.76370000000000005</v>
      </c>
      <c r="E644" s="49">
        <v>12.74</v>
      </c>
      <c r="F644" s="49">
        <v>7.65</v>
      </c>
      <c r="G644" s="49">
        <v>3.86</v>
      </c>
      <c r="H644" s="36" t="s">
        <v>112</v>
      </c>
      <c r="I644" s="49">
        <v>1.04</v>
      </c>
      <c r="J644" s="49">
        <v>7</v>
      </c>
      <c r="K644" s="51">
        <v>703</v>
      </c>
    </row>
    <row r="645" spans="1:31" x14ac:dyDescent="0.3">
      <c r="A645" s="48">
        <v>39890</v>
      </c>
      <c r="B645" s="49">
        <v>105945</v>
      </c>
      <c r="C645" s="49">
        <v>1178</v>
      </c>
      <c r="D645" s="49">
        <v>0.75390000000000001</v>
      </c>
      <c r="E645" s="49">
        <v>12.14</v>
      </c>
      <c r="F645" s="49">
        <v>8.42</v>
      </c>
      <c r="G645" s="49">
        <v>10.82</v>
      </c>
      <c r="H645" s="36" t="s">
        <v>112</v>
      </c>
      <c r="I645" s="49">
        <v>0.73</v>
      </c>
      <c r="J645" s="49">
        <v>7.5</v>
      </c>
      <c r="K645" s="51">
        <v>199</v>
      </c>
    </row>
    <row r="646" spans="1:31" x14ac:dyDescent="0.3">
      <c r="A646" s="48">
        <v>39896</v>
      </c>
      <c r="B646" s="49">
        <v>132522</v>
      </c>
      <c r="C646" s="49">
        <v>1235</v>
      </c>
      <c r="D646" s="49">
        <v>0.79059999999999997</v>
      </c>
      <c r="E646" s="49">
        <v>12.45</v>
      </c>
      <c r="F646" s="49">
        <v>7.85</v>
      </c>
      <c r="G646" s="49">
        <v>11.74</v>
      </c>
      <c r="H646" s="36" t="s">
        <v>112</v>
      </c>
      <c r="I646" s="49">
        <v>0.27</v>
      </c>
      <c r="J646" s="49">
        <v>7.5</v>
      </c>
      <c r="K646" s="51">
        <v>223</v>
      </c>
      <c r="O646" s="28" t="s">
        <v>321</v>
      </c>
      <c r="P646" s="28">
        <v>74.2</v>
      </c>
      <c r="Q646" s="28" t="s">
        <v>321</v>
      </c>
      <c r="R646" s="28" t="s">
        <v>321</v>
      </c>
      <c r="S646" s="28" t="s">
        <v>321</v>
      </c>
      <c r="T646" s="28" t="s">
        <v>321</v>
      </c>
      <c r="U646" s="28" t="s">
        <v>321</v>
      </c>
      <c r="V646" s="28">
        <v>1</v>
      </c>
      <c r="W646" s="28" t="s">
        <v>321</v>
      </c>
      <c r="X646" s="28">
        <v>196</v>
      </c>
      <c r="Y646" s="28">
        <v>0.97</v>
      </c>
      <c r="Z646" s="28">
        <v>0.22</v>
      </c>
      <c r="AA646" s="28" t="s">
        <v>321</v>
      </c>
      <c r="AB646" s="28">
        <v>92.4</v>
      </c>
      <c r="AC646" s="28">
        <v>0.9</v>
      </c>
      <c r="AD646" s="28">
        <v>375</v>
      </c>
      <c r="AE646" s="29" t="s">
        <v>321</v>
      </c>
    </row>
    <row r="647" spans="1:31" x14ac:dyDescent="0.3">
      <c r="A647" s="48">
        <v>39898</v>
      </c>
      <c r="B647" s="49">
        <v>111924</v>
      </c>
      <c r="C647" s="49">
        <v>843.2</v>
      </c>
      <c r="D647" s="49">
        <v>0.53969999999999996</v>
      </c>
      <c r="E647" s="49">
        <v>10.37</v>
      </c>
      <c r="F647" s="49">
        <v>7.74</v>
      </c>
      <c r="G647" s="49">
        <v>11.06</v>
      </c>
      <c r="H647" s="36" t="s">
        <v>112</v>
      </c>
      <c r="I647" s="49">
        <v>0.09</v>
      </c>
      <c r="J647" s="49">
        <v>7.4</v>
      </c>
      <c r="K647" s="51">
        <v>1782</v>
      </c>
    </row>
    <row r="648" spans="1:31" x14ac:dyDescent="0.3">
      <c r="A648" s="48">
        <v>39902</v>
      </c>
      <c r="B648" s="49">
        <v>110919</v>
      </c>
      <c r="C648" s="49">
        <v>1024</v>
      </c>
      <c r="D648" s="49">
        <v>0.65510000000000002</v>
      </c>
      <c r="E648" s="49">
        <v>14.15</v>
      </c>
      <c r="F648" s="49">
        <v>7.64</v>
      </c>
      <c r="G648" s="49">
        <v>6.47</v>
      </c>
      <c r="H648" s="36" t="s">
        <v>112</v>
      </c>
      <c r="I648" s="49">
        <v>0.62</v>
      </c>
      <c r="J648" s="49">
        <v>7.2</v>
      </c>
      <c r="K648" s="51">
        <v>3873</v>
      </c>
      <c r="L648" s="31">
        <f>AVERAGE('[2]ABean@Garfield'!K645:K649)</f>
        <v>640.6</v>
      </c>
      <c r="M648" s="38">
        <f>GEOMEAN('[2]ABean@Garfield'!K645:K649)</f>
        <v>237.3995752702472</v>
      </c>
      <c r="N648" s="45" t="s">
        <v>425</v>
      </c>
    </row>
    <row r="649" spans="1:31" x14ac:dyDescent="0.3">
      <c r="A649" s="48">
        <v>39904</v>
      </c>
      <c r="B649" s="49">
        <v>110455</v>
      </c>
      <c r="C649" s="49">
        <v>1130</v>
      </c>
      <c r="D649" s="49">
        <v>0.72340000000000004</v>
      </c>
      <c r="E649" s="49">
        <v>11.45</v>
      </c>
      <c r="F649" s="49">
        <v>7.71</v>
      </c>
      <c r="G649" s="49">
        <v>8.5500000000000007</v>
      </c>
      <c r="H649" s="36" t="s">
        <v>112</v>
      </c>
      <c r="I649" s="49">
        <v>0.15</v>
      </c>
      <c r="J649" s="49">
        <v>7.5</v>
      </c>
      <c r="K649" s="51">
        <v>3873</v>
      </c>
    </row>
    <row r="650" spans="1:31" x14ac:dyDescent="0.3">
      <c r="A650" s="48">
        <v>39910</v>
      </c>
      <c r="B650" s="49">
        <v>111148</v>
      </c>
      <c r="C650" s="49">
        <v>869</v>
      </c>
      <c r="D650" s="49">
        <v>0.55600000000000005</v>
      </c>
      <c r="E650" s="49">
        <v>10.72</v>
      </c>
      <c r="F650" s="49">
        <v>8.24</v>
      </c>
      <c r="G650" s="49">
        <v>6.55</v>
      </c>
      <c r="H650" s="36" t="s">
        <v>112</v>
      </c>
      <c r="I650" s="49">
        <v>0.5</v>
      </c>
      <c r="J650" s="49">
        <v>7.4</v>
      </c>
      <c r="K650" s="51">
        <v>3873</v>
      </c>
    </row>
    <row r="651" spans="1:31" x14ac:dyDescent="0.3">
      <c r="A651" s="48">
        <v>39916</v>
      </c>
      <c r="B651" s="49">
        <v>113334</v>
      </c>
      <c r="C651" s="49">
        <v>620</v>
      </c>
      <c r="D651" s="49">
        <v>0.39700000000000002</v>
      </c>
      <c r="E651" s="49">
        <v>9.99</v>
      </c>
      <c r="F651" s="49">
        <v>7.93</v>
      </c>
      <c r="G651" s="49">
        <v>7.99</v>
      </c>
      <c r="H651" s="36" t="s">
        <v>112</v>
      </c>
      <c r="I651" s="49">
        <v>0.2</v>
      </c>
      <c r="J651" s="49">
        <v>7.3</v>
      </c>
      <c r="K651" s="51">
        <v>12033</v>
      </c>
    </row>
    <row r="652" spans="1:31" x14ac:dyDescent="0.3">
      <c r="A652" s="48">
        <v>39925</v>
      </c>
      <c r="B652" s="49">
        <v>105455</v>
      </c>
      <c r="C652" s="49">
        <v>888.7</v>
      </c>
      <c r="D652" s="49">
        <v>0.56869999999999998</v>
      </c>
      <c r="E652" s="49">
        <v>12.1</v>
      </c>
      <c r="F652" s="49">
        <v>7.88</v>
      </c>
      <c r="G652" s="49">
        <v>8.9700000000000006</v>
      </c>
      <c r="H652" s="36" t="s">
        <v>112</v>
      </c>
      <c r="I652" s="49">
        <v>0.4</v>
      </c>
      <c r="J652" s="49">
        <v>7.1</v>
      </c>
      <c r="K652" s="51">
        <v>820</v>
      </c>
    </row>
    <row r="653" spans="1:31" x14ac:dyDescent="0.3">
      <c r="A653" s="48">
        <v>39932</v>
      </c>
      <c r="B653" s="49">
        <v>110756</v>
      </c>
      <c r="C653" s="49">
        <v>298.60000000000002</v>
      </c>
      <c r="D653" s="49">
        <v>0.19109999999999999</v>
      </c>
      <c r="E653" s="49">
        <v>9.34</v>
      </c>
      <c r="F653" s="49">
        <v>7.51</v>
      </c>
      <c r="G653" s="49">
        <v>14.26</v>
      </c>
      <c r="H653" s="36" t="s">
        <v>112</v>
      </c>
      <c r="I653" s="49">
        <v>0.56000000000000005</v>
      </c>
      <c r="J653" s="49">
        <v>7.5</v>
      </c>
      <c r="K653" s="51">
        <v>14136</v>
      </c>
      <c r="L653" s="31">
        <f>AVERAGE(K649:K653)</f>
        <v>6947</v>
      </c>
      <c r="M653" s="38">
        <f>GEOMEAN(K649:K653)</f>
        <v>4614.4703511919752</v>
      </c>
      <c r="N653" s="45" t="s">
        <v>426</v>
      </c>
    </row>
    <row r="654" spans="1:31" x14ac:dyDescent="0.3">
      <c r="A654" s="48">
        <v>39939</v>
      </c>
      <c r="B654" s="49">
        <v>103954</v>
      </c>
      <c r="C654" s="49">
        <v>1076</v>
      </c>
      <c r="D654" s="49">
        <v>0.68899999999999995</v>
      </c>
      <c r="E654" s="49">
        <v>8.5500000000000007</v>
      </c>
      <c r="F654" s="49">
        <v>7.85</v>
      </c>
      <c r="G654" s="49">
        <v>15.47</v>
      </c>
      <c r="H654" s="36" t="s">
        <v>112</v>
      </c>
      <c r="I654" s="49">
        <v>0.1</v>
      </c>
      <c r="J654" s="49">
        <v>7.6</v>
      </c>
      <c r="K654" s="51">
        <v>120</v>
      </c>
    </row>
    <row r="655" spans="1:31" x14ac:dyDescent="0.3">
      <c r="A655" s="48">
        <v>39944</v>
      </c>
      <c r="B655" s="49">
        <v>105949</v>
      </c>
      <c r="C655" s="49">
        <v>988.3</v>
      </c>
      <c r="D655" s="49">
        <v>0.63249999999999995</v>
      </c>
      <c r="E655" s="49">
        <v>9.2899999999999991</v>
      </c>
      <c r="F655" s="49">
        <v>8.19</v>
      </c>
      <c r="G655" s="49">
        <v>14.5</v>
      </c>
      <c r="H655" s="36" t="s">
        <v>112</v>
      </c>
      <c r="I655" s="49">
        <v>0.28999999999999998</v>
      </c>
      <c r="J655" s="49">
        <v>7.5</v>
      </c>
      <c r="K655" s="51">
        <v>301</v>
      </c>
    </row>
    <row r="656" spans="1:31" x14ac:dyDescent="0.3">
      <c r="A656" s="48">
        <v>39947</v>
      </c>
      <c r="B656" s="49">
        <v>113229</v>
      </c>
      <c r="C656" s="49">
        <v>320.7</v>
      </c>
      <c r="D656" s="49">
        <v>0.20519999999999999</v>
      </c>
      <c r="E656" s="49">
        <v>8.34</v>
      </c>
      <c r="F656" s="49">
        <v>7.74</v>
      </c>
      <c r="G656" s="49">
        <v>16.32</v>
      </c>
      <c r="H656" s="36" t="s">
        <v>112</v>
      </c>
      <c r="I656" s="49">
        <v>0.55000000000000004</v>
      </c>
      <c r="J656" s="49">
        <v>7.4</v>
      </c>
      <c r="K656" s="51">
        <v>520</v>
      </c>
    </row>
    <row r="657" spans="1:31" x14ac:dyDescent="0.3">
      <c r="A657" s="48">
        <v>39951</v>
      </c>
      <c r="B657" s="49">
        <v>112304</v>
      </c>
      <c r="C657" s="49">
        <v>907.6</v>
      </c>
      <c r="D657" s="49">
        <v>0.58089999999999997</v>
      </c>
      <c r="E657" s="49">
        <v>9.33</v>
      </c>
      <c r="F657" s="49">
        <v>8.1</v>
      </c>
      <c r="G657" s="49">
        <v>12.8</v>
      </c>
      <c r="H657" s="36" t="s">
        <v>112</v>
      </c>
      <c r="I657" s="49">
        <v>1.27</v>
      </c>
      <c r="J657" s="49">
        <v>7.9</v>
      </c>
      <c r="K657" s="47">
        <v>24192</v>
      </c>
    </row>
    <row r="658" spans="1:31" x14ac:dyDescent="0.3">
      <c r="A658" s="48">
        <v>39954</v>
      </c>
      <c r="B658" s="49">
        <v>111903</v>
      </c>
      <c r="C658" s="49">
        <v>1102</v>
      </c>
      <c r="D658" s="49">
        <v>0.70530000000000004</v>
      </c>
      <c r="E658" s="49">
        <v>8.5500000000000007</v>
      </c>
      <c r="F658" s="49">
        <v>8.24</v>
      </c>
      <c r="G658" s="49">
        <v>17.29</v>
      </c>
      <c r="H658" s="36" t="s">
        <v>112</v>
      </c>
      <c r="I658" s="49">
        <v>1.31</v>
      </c>
      <c r="J658" s="49">
        <v>7.6</v>
      </c>
      <c r="K658" s="51">
        <v>388</v>
      </c>
      <c r="L658" s="31">
        <f>AVERAGE(K654:K658)</f>
        <v>5104.2</v>
      </c>
      <c r="M658" s="38">
        <f>GEOMEAN(K654:K658)</f>
        <v>706.72575250765101</v>
      </c>
      <c r="N658" s="45" t="s">
        <v>427</v>
      </c>
    </row>
    <row r="659" spans="1:31" x14ac:dyDescent="0.3">
      <c r="A659" s="48">
        <v>39967</v>
      </c>
      <c r="B659" s="49">
        <v>105327</v>
      </c>
      <c r="C659" s="49">
        <v>380</v>
      </c>
      <c r="D659" s="49">
        <v>0.24299999999999999</v>
      </c>
      <c r="E659" s="49">
        <v>6.77</v>
      </c>
      <c r="F659" s="49">
        <v>7.66</v>
      </c>
      <c r="G659" s="49">
        <v>19.16</v>
      </c>
      <c r="H659" s="36" t="s">
        <v>112</v>
      </c>
      <c r="I659" s="49">
        <v>0.5</v>
      </c>
      <c r="J659" s="49">
        <v>7.4</v>
      </c>
      <c r="K659" s="51">
        <v>481</v>
      </c>
    </row>
    <row r="660" spans="1:31" x14ac:dyDescent="0.3">
      <c r="A660" s="48">
        <v>39974</v>
      </c>
      <c r="B660" s="49">
        <v>110127</v>
      </c>
      <c r="C660" s="49">
        <v>847.1</v>
      </c>
      <c r="D660" s="49">
        <v>0.54220000000000002</v>
      </c>
      <c r="E660" s="49">
        <v>5.95</v>
      </c>
      <c r="F660" s="49">
        <v>7.84</v>
      </c>
      <c r="G660" s="49">
        <v>19.899999999999999</v>
      </c>
      <c r="H660" s="36" t="s">
        <v>112</v>
      </c>
      <c r="I660" s="49">
        <v>0.47</v>
      </c>
      <c r="J660" s="49">
        <v>7.4</v>
      </c>
      <c r="K660" s="51">
        <v>24192</v>
      </c>
    </row>
    <row r="661" spans="1:31" x14ac:dyDescent="0.3">
      <c r="A661" s="48">
        <v>39982</v>
      </c>
      <c r="B661" s="49">
        <v>111230</v>
      </c>
      <c r="C661" s="49">
        <v>759</v>
      </c>
      <c r="D661" s="49">
        <v>0.48599999999999999</v>
      </c>
      <c r="E661" s="49">
        <v>7.04</v>
      </c>
      <c r="F661" s="49">
        <v>7.95</v>
      </c>
      <c r="G661" s="49">
        <v>19.66</v>
      </c>
      <c r="H661" s="36" t="s">
        <v>112</v>
      </c>
      <c r="I661" s="49">
        <v>0.4</v>
      </c>
      <c r="J661" s="37">
        <v>7.5</v>
      </c>
      <c r="K661" s="51">
        <v>5794</v>
      </c>
    </row>
    <row r="662" spans="1:31" x14ac:dyDescent="0.3">
      <c r="A662" s="48">
        <v>39989</v>
      </c>
      <c r="B662" s="49">
        <v>95512</v>
      </c>
      <c r="C662" s="49">
        <v>910</v>
      </c>
      <c r="D662" s="49">
        <v>0.58199999999999996</v>
      </c>
      <c r="E662" s="49">
        <v>7.31</v>
      </c>
      <c r="F662" s="49">
        <v>8</v>
      </c>
      <c r="G662" s="49">
        <v>23.31</v>
      </c>
      <c r="H662" s="36" t="s">
        <v>112</v>
      </c>
      <c r="I662" s="49">
        <v>0.4</v>
      </c>
      <c r="J662" s="49">
        <v>7.6</v>
      </c>
      <c r="K662" s="51">
        <v>547</v>
      </c>
    </row>
    <row r="663" spans="1:31" x14ac:dyDescent="0.3">
      <c r="A663" s="48">
        <v>39993</v>
      </c>
      <c r="B663" s="49">
        <v>105507</v>
      </c>
      <c r="C663" s="49">
        <v>778</v>
      </c>
      <c r="D663" s="49">
        <v>0.498</v>
      </c>
      <c r="E663" s="49">
        <v>7.91</v>
      </c>
      <c r="F663" s="49">
        <v>7.8</v>
      </c>
      <c r="G663" s="49">
        <v>21.12</v>
      </c>
      <c r="H663" s="36" t="s">
        <v>112</v>
      </c>
      <c r="I663" s="49">
        <v>0.4</v>
      </c>
      <c r="J663" s="49">
        <v>7.7</v>
      </c>
      <c r="K663" s="51">
        <v>703</v>
      </c>
      <c r="L663" s="31">
        <f>AVERAGE(K659:K662)</f>
        <v>7753.5</v>
      </c>
      <c r="M663" s="38">
        <f>GEOMEAN(K659:K662)</f>
        <v>2464.3118581667827</v>
      </c>
      <c r="N663" s="45" t="s">
        <v>428</v>
      </c>
    </row>
    <row r="664" spans="1:31" x14ac:dyDescent="0.3">
      <c r="A664" s="48">
        <v>40002</v>
      </c>
      <c r="B664" s="49">
        <v>104719</v>
      </c>
      <c r="C664" s="49">
        <v>989.8</v>
      </c>
      <c r="D664" s="49">
        <v>0.63349999999999995</v>
      </c>
      <c r="E664" s="49">
        <v>8.5500000000000007</v>
      </c>
      <c r="F664" s="49">
        <v>7.71</v>
      </c>
      <c r="G664" s="49">
        <v>20.07</v>
      </c>
      <c r="H664" s="36" t="s">
        <v>112</v>
      </c>
      <c r="I664" s="49">
        <v>0.28999999999999998</v>
      </c>
      <c r="J664" s="49">
        <v>7.2</v>
      </c>
      <c r="K664" s="51">
        <v>2909</v>
      </c>
    </row>
    <row r="665" spans="1:31" x14ac:dyDescent="0.3">
      <c r="A665" s="48">
        <v>40010</v>
      </c>
      <c r="B665" s="49">
        <v>110843</v>
      </c>
      <c r="C665" s="49">
        <v>875</v>
      </c>
      <c r="D665" s="49">
        <v>0.56000000000000005</v>
      </c>
      <c r="E665" s="49">
        <v>7.81</v>
      </c>
      <c r="F665" s="49">
        <v>8.1199999999999992</v>
      </c>
      <c r="G665" s="49">
        <v>21.61</v>
      </c>
      <c r="H665" s="36" t="s">
        <v>112</v>
      </c>
      <c r="I665" s="49">
        <v>0.7</v>
      </c>
      <c r="J665" s="49">
        <v>7.4</v>
      </c>
      <c r="K665" s="51">
        <v>2310</v>
      </c>
    </row>
    <row r="666" spans="1:31" x14ac:dyDescent="0.3">
      <c r="A666" s="48">
        <v>40015</v>
      </c>
      <c r="B666" s="49">
        <v>112539</v>
      </c>
      <c r="C666" s="49">
        <v>976</v>
      </c>
      <c r="D666" s="49">
        <v>0.625</v>
      </c>
      <c r="E666" s="49">
        <v>9.0299999999999994</v>
      </c>
      <c r="F666" s="49">
        <v>7.98</v>
      </c>
      <c r="G666" s="49">
        <v>19.23</v>
      </c>
      <c r="H666" s="36" t="s">
        <v>112</v>
      </c>
      <c r="I666" s="49">
        <v>0.3</v>
      </c>
      <c r="J666" s="49">
        <v>7.5</v>
      </c>
      <c r="K666" s="51">
        <v>2613</v>
      </c>
      <c r="O666" s="28" t="s">
        <v>321</v>
      </c>
      <c r="P666" s="28">
        <v>61.9</v>
      </c>
      <c r="Q666" s="28" t="s">
        <v>321</v>
      </c>
      <c r="R666" s="28" t="s">
        <v>321</v>
      </c>
      <c r="S666" s="28" t="s">
        <v>321</v>
      </c>
      <c r="T666" s="28" t="s">
        <v>321</v>
      </c>
      <c r="U666" s="28" t="s">
        <v>321</v>
      </c>
      <c r="V666" s="28" t="s">
        <v>321</v>
      </c>
      <c r="W666" s="28" t="s">
        <v>321</v>
      </c>
      <c r="X666" s="28">
        <v>110</v>
      </c>
      <c r="Y666" s="28" t="s">
        <v>321</v>
      </c>
      <c r="Z666" s="28">
        <v>1.6</v>
      </c>
      <c r="AA666" s="28" t="s">
        <v>321</v>
      </c>
      <c r="AB666" s="28">
        <v>89.5</v>
      </c>
      <c r="AC666" s="28" t="s">
        <v>321</v>
      </c>
      <c r="AD666" s="28">
        <v>342</v>
      </c>
      <c r="AE666" s="29" t="s">
        <v>321</v>
      </c>
    </row>
    <row r="667" spans="1:31" x14ac:dyDescent="0.3">
      <c r="A667" s="48">
        <v>40017</v>
      </c>
      <c r="B667" s="49">
        <v>110105</v>
      </c>
      <c r="C667" s="49">
        <v>739.5</v>
      </c>
      <c r="D667" s="49">
        <v>0.4733</v>
      </c>
      <c r="E667" s="49">
        <v>7.59</v>
      </c>
      <c r="F667" s="49">
        <v>7.92</v>
      </c>
      <c r="G667" s="49">
        <v>19.23</v>
      </c>
      <c r="H667" s="36" t="s">
        <v>112</v>
      </c>
      <c r="I667" s="49">
        <v>0.95</v>
      </c>
      <c r="J667" s="49">
        <v>7.5</v>
      </c>
      <c r="K667" s="51">
        <v>3873</v>
      </c>
    </row>
    <row r="668" spans="1:31" x14ac:dyDescent="0.3">
      <c r="A668" s="48">
        <v>40023</v>
      </c>
      <c r="B668" s="49">
        <v>103701</v>
      </c>
      <c r="C668" s="49">
        <v>928.3</v>
      </c>
      <c r="D668" s="49">
        <v>0.59409999999999996</v>
      </c>
      <c r="E668" s="49">
        <v>7.28</v>
      </c>
      <c r="F668" s="49">
        <v>8.0299999999999994</v>
      </c>
      <c r="G668" s="49">
        <v>22.22</v>
      </c>
      <c r="H668" s="36" t="s">
        <v>112</v>
      </c>
      <c r="I668" s="49">
        <v>0.22</v>
      </c>
      <c r="J668" s="49">
        <v>7.1</v>
      </c>
      <c r="K668" s="51">
        <v>733</v>
      </c>
      <c r="L668" s="31">
        <f>AVERAGE(K664:K668)</f>
        <v>2487.6</v>
      </c>
      <c r="M668" s="38">
        <f>GEOMEAN(K664:K668)</f>
        <v>2185.391836781283</v>
      </c>
      <c r="N668" s="45" t="s">
        <v>430</v>
      </c>
    </row>
    <row r="669" spans="1:31" x14ac:dyDescent="0.3">
      <c r="A669" s="48">
        <v>40035</v>
      </c>
      <c r="B669" s="49">
        <v>111541</v>
      </c>
      <c r="C669" s="49">
        <v>1041</v>
      </c>
      <c r="D669" s="49">
        <v>0.66610000000000003</v>
      </c>
      <c r="E669" s="49">
        <v>8.27</v>
      </c>
      <c r="F669" s="49">
        <v>8.0399999999999991</v>
      </c>
      <c r="G669" s="49">
        <v>23.97</v>
      </c>
      <c r="H669" s="36" t="s">
        <v>112</v>
      </c>
      <c r="I669" s="49">
        <v>0.28999999999999998</v>
      </c>
      <c r="J669" s="49">
        <v>7.5</v>
      </c>
      <c r="K669" s="51">
        <v>354</v>
      </c>
    </row>
    <row r="670" spans="1:31" x14ac:dyDescent="0.3">
      <c r="A670" s="48">
        <v>40038</v>
      </c>
      <c r="B670" s="49">
        <v>104018</v>
      </c>
      <c r="C670" s="49">
        <v>1112</v>
      </c>
      <c r="D670" s="49">
        <v>0.71160000000000001</v>
      </c>
      <c r="E670" s="49">
        <v>9.32</v>
      </c>
      <c r="F670" s="49">
        <v>8.1</v>
      </c>
      <c r="G670" s="49">
        <v>20.83</v>
      </c>
      <c r="H670" s="36" t="s">
        <v>112</v>
      </c>
      <c r="I670" s="49">
        <v>0.65</v>
      </c>
      <c r="J670" s="49">
        <v>7.5</v>
      </c>
      <c r="K670" s="51">
        <v>384</v>
      </c>
    </row>
    <row r="671" spans="1:31" x14ac:dyDescent="0.3">
      <c r="A671" s="48">
        <v>40042</v>
      </c>
      <c r="B671" s="49">
        <v>110349</v>
      </c>
      <c r="C671" s="49">
        <v>1198</v>
      </c>
      <c r="D671" s="49">
        <v>0.76690000000000003</v>
      </c>
      <c r="E671" s="49">
        <v>8.16</v>
      </c>
      <c r="F671" s="49">
        <v>7.96</v>
      </c>
      <c r="G671" s="49">
        <v>24.05</v>
      </c>
      <c r="H671" s="36" t="s">
        <v>112</v>
      </c>
      <c r="I671" s="49">
        <v>0.51</v>
      </c>
      <c r="J671" s="49">
        <v>7.6</v>
      </c>
      <c r="K671" s="51">
        <v>285</v>
      </c>
    </row>
    <row r="672" spans="1:31" x14ac:dyDescent="0.3">
      <c r="A672" s="48">
        <v>40044</v>
      </c>
      <c r="B672" s="49">
        <v>105040</v>
      </c>
      <c r="C672" s="49">
        <v>1144</v>
      </c>
      <c r="D672" s="49">
        <v>0.73240000000000005</v>
      </c>
      <c r="E672" s="49">
        <v>7.34</v>
      </c>
      <c r="F672" s="49">
        <v>7.93</v>
      </c>
      <c r="G672" s="49">
        <v>23.27</v>
      </c>
      <c r="H672" s="36" t="s">
        <v>112</v>
      </c>
      <c r="I672" s="49">
        <v>0.71</v>
      </c>
      <c r="J672" s="49">
        <v>7.5</v>
      </c>
      <c r="K672" s="51">
        <v>187</v>
      </c>
    </row>
    <row r="673" spans="1:14" x14ac:dyDescent="0.3">
      <c r="A673" s="48">
        <v>40051</v>
      </c>
      <c r="B673" s="49">
        <v>104615</v>
      </c>
      <c r="C673" s="49">
        <v>1034</v>
      </c>
      <c r="D673" s="49">
        <v>0.66159999999999997</v>
      </c>
      <c r="E673" s="49">
        <v>9.14</v>
      </c>
      <c r="F673" s="49">
        <v>7.92</v>
      </c>
      <c r="G673" s="49">
        <v>19.82</v>
      </c>
      <c r="H673" s="36" t="s">
        <v>112</v>
      </c>
      <c r="I673" s="49">
        <v>0.41</v>
      </c>
      <c r="J673" s="49">
        <v>7.4</v>
      </c>
      <c r="K673" s="51">
        <v>650</v>
      </c>
      <c r="L673" s="31">
        <f>AVERAGE(K669:K673)</f>
        <v>372</v>
      </c>
      <c r="M673" s="38">
        <f>GEOMEAN(K669:K673)</f>
        <v>342.44187153306314</v>
      </c>
      <c r="N673" s="45" t="s">
        <v>431</v>
      </c>
    </row>
    <row r="674" spans="1:14" x14ac:dyDescent="0.3">
      <c r="A674" s="48">
        <v>40059</v>
      </c>
      <c r="B674" s="49">
        <v>110406</v>
      </c>
      <c r="C674" s="49">
        <v>982.6</v>
      </c>
      <c r="D674" s="49">
        <v>0.62880000000000003</v>
      </c>
      <c r="E674" s="49">
        <v>7.07</v>
      </c>
      <c r="F674" s="49">
        <v>7.91</v>
      </c>
      <c r="G674" s="49">
        <v>17.82</v>
      </c>
      <c r="H674" s="36" t="s">
        <v>112</v>
      </c>
      <c r="I674" s="49">
        <v>0.43</v>
      </c>
      <c r="J674" s="49">
        <v>7.4</v>
      </c>
      <c r="K674" s="51">
        <v>282</v>
      </c>
    </row>
    <row r="675" spans="1:14" x14ac:dyDescent="0.3">
      <c r="A675" s="48">
        <v>40065</v>
      </c>
      <c r="B675" s="49">
        <v>105751</v>
      </c>
      <c r="C675" s="49">
        <v>1083</v>
      </c>
      <c r="D675" s="49">
        <v>0.69330000000000003</v>
      </c>
      <c r="E675" s="49">
        <v>7.61</v>
      </c>
      <c r="F675" s="49">
        <v>7.96</v>
      </c>
      <c r="G675" s="49">
        <v>19.010000000000002</v>
      </c>
      <c r="H675" s="36" t="s">
        <v>112</v>
      </c>
      <c r="I675" s="49">
        <v>0.06</v>
      </c>
      <c r="J675" s="49">
        <v>7.3</v>
      </c>
      <c r="K675" s="51">
        <v>201</v>
      </c>
    </row>
    <row r="676" spans="1:14" x14ac:dyDescent="0.3">
      <c r="A676" s="48">
        <v>40072</v>
      </c>
      <c r="B676" s="49">
        <v>104454</v>
      </c>
      <c r="C676" s="49">
        <v>1159</v>
      </c>
      <c r="D676" s="49">
        <v>0.74170000000000003</v>
      </c>
      <c r="E676" s="49">
        <v>9.3800000000000008</v>
      </c>
      <c r="F676" s="49">
        <v>7.58</v>
      </c>
      <c r="G676" s="49">
        <v>19.71</v>
      </c>
      <c r="H676" s="36" t="s">
        <v>112</v>
      </c>
      <c r="I676" s="49">
        <v>0.13</v>
      </c>
      <c r="J676" s="49">
        <v>6.9</v>
      </c>
      <c r="K676" s="51">
        <v>213</v>
      </c>
    </row>
    <row r="677" spans="1:14" x14ac:dyDescent="0.3">
      <c r="A677" s="48">
        <v>40077</v>
      </c>
      <c r="B677" s="49">
        <v>104644</v>
      </c>
      <c r="C677" s="49">
        <v>1231</v>
      </c>
      <c r="D677" s="49">
        <v>0.78759999999999997</v>
      </c>
      <c r="E677" s="49">
        <v>7.01</v>
      </c>
      <c r="F677" s="49">
        <v>7.93</v>
      </c>
      <c r="G677" s="49">
        <v>19.64</v>
      </c>
      <c r="H677" s="36" t="s">
        <v>112</v>
      </c>
      <c r="I677" s="49">
        <v>0.41</v>
      </c>
      <c r="J677" s="49">
        <v>7.6</v>
      </c>
      <c r="K677" s="51">
        <v>309</v>
      </c>
    </row>
    <row r="678" spans="1:14" x14ac:dyDescent="0.3">
      <c r="A678" s="48">
        <v>40085</v>
      </c>
      <c r="B678" s="49">
        <v>110425</v>
      </c>
      <c r="C678" s="49">
        <v>792.5</v>
      </c>
      <c r="D678" s="49">
        <v>0.50719999999999998</v>
      </c>
      <c r="E678" s="49">
        <v>9.57</v>
      </c>
      <c r="F678" s="49">
        <v>7.96</v>
      </c>
      <c r="G678" s="49">
        <v>13.8</v>
      </c>
      <c r="H678" s="36" t="s">
        <v>112</v>
      </c>
      <c r="I678" s="49">
        <v>0.03</v>
      </c>
      <c r="J678" s="49">
        <v>7.5</v>
      </c>
      <c r="K678" s="51">
        <v>1607</v>
      </c>
      <c r="L678" s="31">
        <f>AVERAGE(K674:K678)</f>
        <v>522.4</v>
      </c>
      <c r="M678" s="38">
        <f>GEOMEAN(K674:K678)</f>
        <v>359.3848994501796</v>
      </c>
      <c r="N678" s="45" t="s">
        <v>432</v>
      </c>
    </row>
    <row r="679" spans="1:14" x14ac:dyDescent="0.3">
      <c r="A679" s="48">
        <v>40094</v>
      </c>
      <c r="B679" s="49">
        <v>115731</v>
      </c>
      <c r="C679" s="49">
        <v>786</v>
      </c>
      <c r="D679" s="49">
        <v>0.503</v>
      </c>
      <c r="E679" s="49">
        <v>8.91</v>
      </c>
      <c r="F679" s="49">
        <v>7.85</v>
      </c>
      <c r="G679" s="49">
        <v>12.22</v>
      </c>
      <c r="H679" s="36" t="s">
        <v>112</v>
      </c>
      <c r="I679" s="49">
        <v>0.2</v>
      </c>
      <c r="J679" s="49">
        <v>7.8</v>
      </c>
      <c r="K679" s="51">
        <v>862</v>
      </c>
    </row>
    <row r="680" spans="1:14" x14ac:dyDescent="0.3">
      <c r="A680" s="48">
        <v>40101</v>
      </c>
      <c r="B680" s="49">
        <v>112053</v>
      </c>
      <c r="C680" s="49">
        <v>903.3</v>
      </c>
      <c r="D680" s="49">
        <v>0.57809999999999995</v>
      </c>
      <c r="E680" s="49">
        <v>11.21</v>
      </c>
      <c r="F680" s="49">
        <v>7.86</v>
      </c>
      <c r="G680" s="49">
        <v>9.66</v>
      </c>
      <c r="H680" s="36" t="s">
        <v>112</v>
      </c>
      <c r="I680" s="49">
        <v>0.05</v>
      </c>
      <c r="J680" s="49">
        <v>7</v>
      </c>
      <c r="K680" s="51">
        <v>1046</v>
      </c>
    </row>
    <row r="681" spans="1:14" x14ac:dyDescent="0.3">
      <c r="A681" s="48">
        <v>40105</v>
      </c>
      <c r="B681" s="49">
        <v>110845</v>
      </c>
      <c r="C681" s="49">
        <v>901</v>
      </c>
      <c r="D681" s="49">
        <v>0.57699999999999996</v>
      </c>
      <c r="E681" s="49">
        <v>9.99</v>
      </c>
      <c r="F681" s="49">
        <v>8.16</v>
      </c>
      <c r="G681" s="49">
        <v>7.43</v>
      </c>
      <c r="H681" s="36" t="s">
        <v>112</v>
      </c>
      <c r="I681" s="49">
        <v>0.1</v>
      </c>
      <c r="J681" s="49">
        <v>8</v>
      </c>
      <c r="K681" s="51">
        <v>135</v>
      </c>
    </row>
    <row r="682" spans="1:14" x14ac:dyDescent="0.3">
      <c r="A682" s="48">
        <v>40108</v>
      </c>
      <c r="B682" s="49">
        <v>85657</v>
      </c>
      <c r="C682" s="49">
        <v>1039</v>
      </c>
      <c r="D682" s="49">
        <v>0.66600000000000004</v>
      </c>
      <c r="E682" s="49">
        <v>8.01</v>
      </c>
      <c r="F682" s="49">
        <v>7.87</v>
      </c>
      <c r="G682" s="49">
        <v>11.58</v>
      </c>
      <c r="H682" s="36" t="s">
        <v>112</v>
      </c>
      <c r="I682" s="49">
        <v>0.5</v>
      </c>
      <c r="J682" s="37">
        <v>8</v>
      </c>
      <c r="K682" s="51">
        <v>218</v>
      </c>
    </row>
    <row r="683" spans="1:14" x14ac:dyDescent="0.3">
      <c r="A683" s="48">
        <v>40113</v>
      </c>
      <c r="B683" s="49">
        <v>122516</v>
      </c>
      <c r="C683" s="49">
        <v>850.5</v>
      </c>
      <c r="D683" s="49">
        <v>0.54430000000000001</v>
      </c>
      <c r="E683" s="49">
        <v>11.41</v>
      </c>
      <c r="F683" s="49">
        <v>7.58</v>
      </c>
      <c r="G683" s="49">
        <v>11.98</v>
      </c>
      <c r="H683" s="36" t="s">
        <v>112</v>
      </c>
      <c r="I683" s="49">
        <v>0.02</v>
      </c>
      <c r="J683" s="49">
        <v>7</v>
      </c>
      <c r="K683" s="51">
        <v>161</v>
      </c>
      <c r="L683" s="31">
        <f>AVERAGE(K679:K683)</f>
        <v>484.4</v>
      </c>
      <c r="M683" s="38">
        <f>GEOMEAN(K679:K683)</f>
        <v>335.83891464337336</v>
      </c>
      <c r="N683" s="45" t="s">
        <v>433</v>
      </c>
    </row>
    <row r="684" spans="1:14" x14ac:dyDescent="0.3">
      <c r="A684" s="48">
        <v>40120</v>
      </c>
      <c r="B684" s="49">
        <v>105215</v>
      </c>
      <c r="C684" s="49">
        <v>837.8</v>
      </c>
      <c r="D684" s="49">
        <v>0.53620000000000001</v>
      </c>
      <c r="E684" s="49">
        <v>10.050000000000001</v>
      </c>
      <c r="F684" s="49">
        <v>7.97</v>
      </c>
      <c r="G684" s="49">
        <v>8.31</v>
      </c>
      <c r="H684" s="36" t="s">
        <v>112</v>
      </c>
      <c r="I684" s="49">
        <v>0.63</v>
      </c>
      <c r="J684" s="49">
        <v>7.5</v>
      </c>
      <c r="K684" s="51">
        <v>98</v>
      </c>
    </row>
    <row r="685" spans="1:14" x14ac:dyDescent="0.3">
      <c r="A685" s="48">
        <v>40126</v>
      </c>
      <c r="B685" s="49">
        <v>112900</v>
      </c>
      <c r="C685" s="49">
        <v>1066</v>
      </c>
      <c r="D685" s="49">
        <v>0.68200000000000005</v>
      </c>
      <c r="E685" s="49">
        <v>11.26</v>
      </c>
      <c r="F685" s="49">
        <v>7.97</v>
      </c>
      <c r="G685" s="49">
        <v>11.86</v>
      </c>
      <c r="H685" s="36" t="s">
        <v>112</v>
      </c>
      <c r="I685" s="49">
        <v>0.57999999999999996</v>
      </c>
      <c r="J685" s="49">
        <v>7.5</v>
      </c>
      <c r="K685" s="51">
        <v>30</v>
      </c>
    </row>
    <row r="686" spans="1:14" x14ac:dyDescent="0.3">
      <c r="A686" s="48">
        <v>40128</v>
      </c>
      <c r="B686" s="49">
        <v>113252</v>
      </c>
      <c r="C686" s="49">
        <v>1088</v>
      </c>
      <c r="D686" s="49">
        <v>0.6966</v>
      </c>
      <c r="E686" s="49">
        <v>10.32</v>
      </c>
      <c r="F686" s="49">
        <v>8.0399999999999991</v>
      </c>
      <c r="G686" s="49">
        <v>8.75</v>
      </c>
      <c r="H686" s="36" t="s">
        <v>112</v>
      </c>
      <c r="I686" s="49">
        <v>0.74</v>
      </c>
      <c r="J686" s="49">
        <v>7.4</v>
      </c>
      <c r="K686" s="51">
        <v>281</v>
      </c>
    </row>
    <row r="687" spans="1:14" x14ac:dyDescent="0.3">
      <c r="A687" s="48">
        <v>40134</v>
      </c>
      <c r="B687" s="49">
        <v>110755</v>
      </c>
      <c r="C687" s="49">
        <v>961</v>
      </c>
      <c r="D687" s="49">
        <v>0.61499999999999999</v>
      </c>
      <c r="E687" s="49">
        <v>10.42</v>
      </c>
      <c r="F687" s="49">
        <v>8.0500000000000007</v>
      </c>
      <c r="G687" s="49">
        <v>8.19</v>
      </c>
      <c r="H687" s="36" t="s">
        <v>112</v>
      </c>
      <c r="I687" s="49">
        <v>0.2</v>
      </c>
      <c r="J687" s="49">
        <v>7.8</v>
      </c>
      <c r="K687" s="51">
        <v>4611</v>
      </c>
    </row>
    <row r="688" spans="1:14" x14ac:dyDescent="0.3">
      <c r="A688" s="48">
        <v>40135</v>
      </c>
      <c r="B688" s="49">
        <v>110432</v>
      </c>
      <c r="C688" s="49">
        <v>424.6</v>
      </c>
      <c r="D688" s="49">
        <v>0.27179999999999999</v>
      </c>
      <c r="E688" s="49">
        <v>9.9499999999999993</v>
      </c>
      <c r="F688" s="49">
        <v>7.9</v>
      </c>
      <c r="G688" s="49">
        <v>9.33</v>
      </c>
      <c r="H688" s="36" t="s">
        <v>112</v>
      </c>
      <c r="I688" s="49">
        <v>0.64</v>
      </c>
      <c r="J688" s="49">
        <v>7.7</v>
      </c>
      <c r="K688" s="51">
        <v>6867</v>
      </c>
      <c r="L688" s="31">
        <f>AVERAGE(K684:K688)</f>
        <v>2377.4</v>
      </c>
      <c r="M688" s="38">
        <f>GEOMEAN(K684:K688)</f>
        <v>482.52871603125459</v>
      </c>
      <c r="N688" s="45" t="s">
        <v>434</v>
      </c>
    </row>
    <row r="689" spans="1:14" x14ac:dyDescent="0.3">
      <c r="A689" s="48">
        <v>40147</v>
      </c>
      <c r="B689" s="49">
        <v>105456</v>
      </c>
      <c r="C689" s="49">
        <v>845.7</v>
      </c>
      <c r="D689" s="49">
        <v>0.54120000000000001</v>
      </c>
      <c r="E689" s="49">
        <v>12.46</v>
      </c>
      <c r="F689" s="49">
        <v>7.89</v>
      </c>
      <c r="G689" s="49">
        <v>6.72</v>
      </c>
      <c r="H689" s="36" t="s">
        <v>112</v>
      </c>
      <c r="I689" s="49">
        <v>0.56999999999999995</v>
      </c>
      <c r="J689" s="49">
        <v>7.6</v>
      </c>
      <c r="K689" s="51">
        <v>426</v>
      </c>
    </row>
    <row r="690" spans="1:14" x14ac:dyDescent="0.3">
      <c r="A690" s="48">
        <v>40150</v>
      </c>
      <c r="B690" s="49">
        <v>105610</v>
      </c>
      <c r="C690" s="49">
        <v>343.9</v>
      </c>
      <c r="D690" s="49">
        <v>0.22009999999999999</v>
      </c>
      <c r="E690" s="49">
        <v>11.17</v>
      </c>
      <c r="F690" s="49">
        <v>7.79</v>
      </c>
      <c r="G690" s="49">
        <v>5.82</v>
      </c>
      <c r="H690" s="36" t="s">
        <v>112</v>
      </c>
      <c r="I690" s="49">
        <v>7.0000000000000007E-2</v>
      </c>
      <c r="J690" s="49">
        <v>7.4</v>
      </c>
      <c r="K690" s="51">
        <v>15531</v>
      </c>
    </row>
    <row r="691" spans="1:14" x14ac:dyDescent="0.3">
      <c r="A691" s="48">
        <v>40155</v>
      </c>
      <c r="B691" s="49">
        <v>105509</v>
      </c>
      <c r="C691" s="49">
        <v>1029</v>
      </c>
      <c r="D691" s="49">
        <v>0.65849999999999997</v>
      </c>
      <c r="E691" s="28" t="s">
        <v>348</v>
      </c>
      <c r="F691" s="49">
        <v>7.97</v>
      </c>
      <c r="G691" s="49">
        <v>2.2799999999999998</v>
      </c>
      <c r="H691" s="36" t="s">
        <v>112</v>
      </c>
      <c r="I691" s="49">
        <v>0.44</v>
      </c>
      <c r="J691" s="49">
        <v>7.5</v>
      </c>
      <c r="K691" s="51">
        <v>1904</v>
      </c>
    </row>
    <row r="692" spans="1:14" x14ac:dyDescent="0.3">
      <c r="A692" s="48">
        <v>40157</v>
      </c>
      <c r="B692" s="49">
        <v>112901</v>
      </c>
      <c r="C692" s="49">
        <v>706</v>
      </c>
      <c r="D692" s="49">
        <v>0.45200000000000001</v>
      </c>
      <c r="E692" s="49">
        <v>14.4</v>
      </c>
      <c r="F692" s="49">
        <v>7.91</v>
      </c>
      <c r="G692" s="49">
        <v>-0.12</v>
      </c>
      <c r="H692" s="36" t="s">
        <v>112</v>
      </c>
      <c r="I692" s="49">
        <v>0.1</v>
      </c>
      <c r="J692" s="49">
        <v>7.5</v>
      </c>
      <c r="K692" s="51">
        <v>2247</v>
      </c>
    </row>
    <row r="693" spans="1:14" x14ac:dyDescent="0.3">
      <c r="A693" s="48">
        <v>40162</v>
      </c>
      <c r="B693" s="49"/>
      <c r="C693" s="49">
        <v>813.8</v>
      </c>
      <c r="D693" s="49">
        <v>0.52080000000000004</v>
      </c>
      <c r="E693" s="49">
        <v>16.8</v>
      </c>
      <c r="F693" s="49">
        <v>8.1</v>
      </c>
      <c r="G693" s="49">
        <v>4</v>
      </c>
      <c r="H693" s="36" t="s">
        <v>112</v>
      </c>
      <c r="I693" s="49">
        <v>0.24</v>
      </c>
      <c r="J693" s="49">
        <v>7.6</v>
      </c>
      <c r="K693" s="51">
        <v>985</v>
      </c>
      <c r="L693" s="31">
        <f>AVERAGE(K689:K693)</f>
        <v>4218.6000000000004</v>
      </c>
      <c r="M693" s="38">
        <f>GEOMEAN(K689:K693)</f>
        <v>1945.6425397206233</v>
      </c>
      <c r="N693" s="45" t="s">
        <v>435</v>
      </c>
    </row>
    <row r="694" spans="1:14" x14ac:dyDescent="0.3">
      <c r="A694" s="48">
        <v>40183</v>
      </c>
      <c r="B694" s="49">
        <v>113429</v>
      </c>
      <c r="C694" s="49">
        <v>1804</v>
      </c>
      <c r="D694" s="49">
        <v>1.155</v>
      </c>
      <c r="E694" s="49">
        <v>13.11</v>
      </c>
      <c r="F694" s="49">
        <v>7.81</v>
      </c>
      <c r="G694" s="49">
        <v>-0.17</v>
      </c>
      <c r="H694" s="36" t="s">
        <v>112</v>
      </c>
      <c r="I694" s="49">
        <v>0.21</v>
      </c>
      <c r="J694" s="49">
        <v>7.1</v>
      </c>
      <c r="K694" s="51">
        <v>226</v>
      </c>
    </row>
    <row r="695" spans="1:14" x14ac:dyDescent="0.3">
      <c r="A695" s="48">
        <v>40190</v>
      </c>
      <c r="B695" s="49">
        <v>114013</v>
      </c>
      <c r="C695" s="49">
        <v>1181</v>
      </c>
      <c r="D695" s="49">
        <v>0.75580000000000003</v>
      </c>
      <c r="E695" s="49">
        <v>13.79</v>
      </c>
      <c r="F695" s="49">
        <v>8.14</v>
      </c>
      <c r="G695" s="49">
        <v>0.25</v>
      </c>
      <c r="H695" s="36" t="s">
        <v>112</v>
      </c>
      <c r="I695" s="49">
        <v>0.18</v>
      </c>
      <c r="J695" s="49">
        <v>7.2</v>
      </c>
      <c r="K695" s="51">
        <v>231</v>
      </c>
    </row>
    <row r="696" spans="1:14" x14ac:dyDescent="0.3">
      <c r="A696" s="48">
        <v>40192</v>
      </c>
      <c r="B696" s="28"/>
      <c r="F696" s="13" t="s">
        <v>421</v>
      </c>
    </row>
    <row r="697" spans="1:14" x14ac:dyDescent="0.3">
      <c r="A697" s="48">
        <v>40199</v>
      </c>
      <c r="B697" s="49"/>
      <c r="C697" s="49">
        <v>1962</v>
      </c>
      <c r="D697" s="49">
        <v>1.2549999999999999</v>
      </c>
      <c r="E697" s="49">
        <v>13.18</v>
      </c>
      <c r="F697" s="49">
        <v>8.3000000000000007</v>
      </c>
      <c r="G697" s="49">
        <v>1.47</v>
      </c>
      <c r="H697" s="36" t="s">
        <v>112</v>
      </c>
      <c r="I697" s="49">
        <v>0.5</v>
      </c>
      <c r="J697" s="37">
        <v>6.8</v>
      </c>
      <c r="K697" s="51">
        <v>2282</v>
      </c>
    </row>
    <row r="698" spans="1:14" x14ac:dyDescent="0.3">
      <c r="A698" s="48">
        <v>40204</v>
      </c>
      <c r="B698" s="49">
        <v>105234</v>
      </c>
      <c r="C698" s="49">
        <v>1678</v>
      </c>
      <c r="D698" s="49">
        <v>1.0740000000000001</v>
      </c>
      <c r="E698" s="28" t="s">
        <v>348</v>
      </c>
      <c r="F698" s="49">
        <v>8.18</v>
      </c>
      <c r="G698" s="49">
        <v>0.4</v>
      </c>
      <c r="H698" s="36" t="s">
        <v>112</v>
      </c>
      <c r="I698" s="49">
        <v>0.1</v>
      </c>
      <c r="J698" s="49">
        <v>7.3</v>
      </c>
      <c r="K698" s="51">
        <v>1789</v>
      </c>
      <c r="L698" s="31">
        <f>AVERAGE(K695:K698)</f>
        <v>1434</v>
      </c>
      <c r="M698" s="38">
        <f>GEOMEAN(K695:K698)</f>
        <v>980.64688582991425</v>
      </c>
      <c r="N698" s="45" t="s">
        <v>436</v>
      </c>
    </row>
    <row r="699" spans="1:14" x14ac:dyDescent="0.3">
      <c r="A699" s="48">
        <v>40213</v>
      </c>
      <c r="B699" s="49">
        <v>112102</v>
      </c>
      <c r="C699" s="49">
        <v>1455</v>
      </c>
      <c r="D699" s="49">
        <v>0.93100000000000005</v>
      </c>
      <c r="E699" s="49">
        <v>15.25</v>
      </c>
      <c r="F699" s="49">
        <v>8</v>
      </c>
      <c r="G699" s="49">
        <v>0.19</v>
      </c>
      <c r="H699" s="36" t="s">
        <v>112</v>
      </c>
      <c r="I699" s="49">
        <v>0.55000000000000004</v>
      </c>
      <c r="J699" s="49">
        <v>6.7</v>
      </c>
      <c r="K699" s="51">
        <v>355</v>
      </c>
    </row>
    <row r="700" spans="1:14" x14ac:dyDescent="0.3">
      <c r="A700" s="48">
        <v>40225</v>
      </c>
      <c r="B700" s="49">
        <v>112723</v>
      </c>
      <c r="C700" s="49">
        <v>4930</v>
      </c>
      <c r="D700" s="49">
        <v>3.1549999999999998</v>
      </c>
      <c r="E700" s="49">
        <v>14.69</v>
      </c>
      <c r="F700" s="49">
        <v>8</v>
      </c>
      <c r="G700" s="49">
        <v>0.14000000000000001</v>
      </c>
      <c r="H700" s="36" t="s">
        <v>112</v>
      </c>
      <c r="I700" s="49">
        <v>0.3</v>
      </c>
      <c r="J700" s="49">
        <v>7.6</v>
      </c>
      <c r="K700" s="51">
        <v>749</v>
      </c>
    </row>
    <row r="701" spans="1:14" x14ac:dyDescent="0.3">
      <c r="A701" s="48">
        <v>40226</v>
      </c>
      <c r="B701" s="28"/>
      <c r="C701" s="49">
        <v>777.4</v>
      </c>
      <c r="D701" s="49">
        <v>0.4975</v>
      </c>
      <c r="E701" s="49">
        <v>10.58</v>
      </c>
      <c r="F701" s="49">
        <v>8.16</v>
      </c>
      <c r="G701" s="49">
        <v>6.16</v>
      </c>
      <c r="H701" s="36" t="s">
        <v>112</v>
      </c>
      <c r="I701" s="49">
        <v>0.42</v>
      </c>
      <c r="J701" s="49">
        <v>7.7</v>
      </c>
      <c r="K701" s="51">
        <v>148</v>
      </c>
    </row>
    <row r="702" spans="1:14" x14ac:dyDescent="0.3">
      <c r="A702" s="48">
        <v>40231</v>
      </c>
      <c r="F702" s="13" t="s">
        <v>717</v>
      </c>
    </row>
    <row r="703" spans="1:14" x14ac:dyDescent="0.3">
      <c r="A703" s="48">
        <v>40232</v>
      </c>
      <c r="B703" s="49">
        <v>105712</v>
      </c>
      <c r="C703" s="49">
        <v>435</v>
      </c>
      <c r="D703" s="49">
        <v>0.27900000000000003</v>
      </c>
      <c r="E703" s="49">
        <v>10.77</v>
      </c>
      <c r="F703" s="49">
        <v>7.85</v>
      </c>
      <c r="G703" s="49">
        <v>4.6399999999999997</v>
      </c>
      <c r="H703" s="36" t="s">
        <v>112</v>
      </c>
      <c r="I703" s="49">
        <v>0</v>
      </c>
      <c r="J703" s="37">
        <v>7.6</v>
      </c>
      <c r="K703" s="51">
        <v>6867</v>
      </c>
      <c r="L703" s="31">
        <f>AVERAGE(K699:K703)</f>
        <v>2029.75</v>
      </c>
      <c r="M703" s="38">
        <f>GEOMEAN(K699:K703)</f>
        <v>720.99911789987243</v>
      </c>
      <c r="N703" s="45" t="s">
        <v>437</v>
      </c>
    </row>
    <row r="704" spans="1:14" x14ac:dyDescent="0.3">
      <c r="A704" s="48">
        <v>40247</v>
      </c>
      <c r="B704" s="49">
        <v>110056</v>
      </c>
      <c r="C704" s="49">
        <v>1775</v>
      </c>
      <c r="D704" s="49">
        <v>1.1359999999999999</v>
      </c>
      <c r="E704" s="49">
        <v>13.94</v>
      </c>
      <c r="F704" s="49">
        <v>8.1199999999999992</v>
      </c>
      <c r="G704" s="49">
        <v>9.7799999999999994</v>
      </c>
      <c r="H704" s="36" t="s">
        <v>112</v>
      </c>
      <c r="I704" s="49">
        <v>0.2</v>
      </c>
      <c r="J704" s="49">
        <v>7.5</v>
      </c>
      <c r="K704" s="51">
        <v>317</v>
      </c>
    </row>
    <row r="705" spans="1:31" x14ac:dyDescent="0.3">
      <c r="A705" s="48">
        <v>40254</v>
      </c>
      <c r="B705" s="49">
        <v>111232</v>
      </c>
      <c r="C705" s="49">
        <v>1647</v>
      </c>
      <c r="D705" s="49">
        <v>1.054</v>
      </c>
      <c r="E705" s="49">
        <v>11.63</v>
      </c>
      <c r="F705" s="49">
        <v>8.1300000000000008</v>
      </c>
      <c r="G705" s="49">
        <v>8.14</v>
      </c>
      <c r="H705" s="36" t="s">
        <v>112</v>
      </c>
      <c r="I705" s="49">
        <v>0.48</v>
      </c>
      <c r="J705" s="49">
        <v>7.1</v>
      </c>
      <c r="K705" s="51">
        <v>199</v>
      </c>
    </row>
    <row r="706" spans="1:31" x14ac:dyDescent="0.3">
      <c r="A706" s="48">
        <v>40260</v>
      </c>
      <c r="C706" s="28" t="s">
        <v>348</v>
      </c>
      <c r="D706" s="28" t="s">
        <v>348</v>
      </c>
      <c r="E706" s="28" t="s">
        <v>348</v>
      </c>
      <c r="F706" s="28" t="s">
        <v>348</v>
      </c>
      <c r="G706" s="28" t="s">
        <v>348</v>
      </c>
      <c r="H706" s="36" t="s">
        <v>112</v>
      </c>
      <c r="I706" s="28" t="s">
        <v>348</v>
      </c>
      <c r="J706" s="28" t="s">
        <v>348</v>
      </c>
      <c r="K706" s="51">
        <v>2595</v>
      </c>
      <c r="O706" s="28" t="s">
        <v>321</v>
      </c>
      <c r="P706" s="28">
        <v>55.1</v>
      </c>
      <c r="Q706" s="28" t="s">
        <v>321</v>
      </c>
      <c r="R706" s="28" t="s">
        <v>321</v>
      </c>
      <c r="S706" s="28" t="s">
        <v>321</v>
      </c>
      <c r="T706" s="28" t="s">
        <v>321</v>
      </c>
      <c r="U706" s="28" t="s">
        <v>321</v>
      </c>
      <c r="V706" s="28" t="s">
        <v>321</v>
      </c>
      <c r="W706" s="28">
        <v>12.4</v>
      </c>
      <c r="X706" s="28">
        <v>266</v>
      </c>
      <c r="Y706" s="28" t="s">
        <v>321</v>
      </c>
      <c r="Z706" s="28">
        <v>0.55000000000000004</v>
      </c>
      <c r="AA706" s="28" t="s">
        <v>321</v>
      </c>
      <c r="AB706" s="28">
        <v>46.5</v>
      </c>
      <c r="AC706" s="28" t="s">
        <v>321</v>
      </c>
      <c r="AD706" s="28">
        <v>226</v>
      </c>
      <c r="AE706" s="29" t="s">
        <v>321</v>
      </c>
    </row>
    <row r="707" spans="1:31" x14ac:dyDescent="0.3">
      <c r="A707" s="48">
        <v>40262</v>
      </c>
      <c r="B707" s="49">
        <v>110103</v>
      </c>
      <c r="C707" s="49">
        <v>1603</v>
      </c>
      <c r="D707" s="49">
        <v>1.026</v>
      </c>
      <c r="E707" s="49">
        <v>12.19</v>
      </c>
      <c r="F707" s="49">
        <v>7.96</v>
      </c>
      <c r="G707" s="49">
        <v>10.82</v>
      </c>
      <c r="H707" s="36" t="s">
        <v>112</v>
      </c>
      <c r="I707" s="49">
        <v>0.1</v>
      </c>
      <c r="J707" s="49">
        <v>7.6</v>
      </c>
      <c r="K707" s="51">
        <v>275</v>
      </c>
    </row>
    <row r="708" spans="1:31" x14ac:dyDescent="0.3">
      <c r="A708" s="48">
        <v>40268</v>
      </c>
      <c r="B708" s="49">
        <v>104050</v>
      </c>
      <c r="C708" s="49">
        <v>1426</v>
      </c>
      <c r="D708" s="49">
        <v>0.91200000000000003</v>
      </c>
      <c r="E708" s="49">
        <v>12.53</v>
      </c>
      <c r="F708" s="49">
        <v>7.96</v>
      </c>
      <c r="G708" s="49">
        <v>9.9499999999999993</v>
      </c>
      <c r="H708" s="36" t="s">
        <v>112</v>
      </c>
      <c r="I708" s="49">
        <v>0.3</v>
      </c>
      <c r="J708" s="49">
        <v>7.6</v>
      </c>
      <c r="K708" s="51">
        <v>98</v>
      </c>
      <c r="L708" s="31">
        <f>AVERAGE(K704:K708)</f>
        <v>696.8</v>
      </c>
      <c r="M708" s="38">
        <f>GEOMEAN(K704:K708)</f>
        <v>338.00388655751465</v>
      </c>
      <c r="N708" s="45" t="s">
        <v>440</v>
      </c>
    </row>
    <row r="709" spans="1:31" x14ac:dyDescent="0.3">
      <c r="A709" s="48">
        <v>40274</v>
      </c>
      <c r="B709" s="49">
        <v>105817</v>
      </c>
      <c r="C709" s="49">
        <v>720.7</v>
      </c>
      <c r="D709" s="49">
        <v>0.4612</v>
      </c>
      <c r="E709" s="49">
        <v>7.86</v>
      </c>
      <c r="F709" s="49">
        <v>7.74</v>
      </c>
      <c r="G709" s="49">
        <v>16.86</v>
      </c>
      <c r="H709" s="36" t="s">
        <v>112</v>
      </c>
      <c r="I709" s="49">
        <v>0.15</v>
      </c>
      <c r="J709" s="37">
        <v>7.5</v>
      </c>
      <c r="K709" s="51">
        <v>1723</v>
      </c>
    </row>
    <row r="710" spans="1:31" x14ac:dyDescent="0.3">
      <c r="A710" s="48">
        <v>40280</v>
      </c>
      <c r="B710" s="49">
        <v>114605</v>
      </c>
      <c r="C710" s="49">
        <v>1350</v>
      </c>
      <c r="D710" s="49">
        <v>0.86380000000000001</v>
      </c>
      <c r="E710" s="49">
        <v>10.89</v>
      </c>
      <c r="F710" s="49">
        <v>8.11</v>
      </c>
      <c r="G710" s="49">
        <v>14.75</v>
      </c>
      <c r="H710" s="36" t="s">
        <v>112</v>
      </c>
      <c r="I710" s="49">
        <v>0.62</v>
      </c>
      <c r="J710" s="49">
        <v>7.6</v>
      </c>
      <c r="K710" s="51">
        <v>187</v>
      </c>
    </row>
    <row r="711" spans="1:31" x14ac:dyDescent="0.3">
      <c r="A711" s="48">
        <v>40287</v>
      </c>
      <c r="B711" s="49">
        <v>111412</v>
      </c>
      <c r="C711" s="49">
        <v>1425</v>
      </c>
      <c r="D711" s="49">
        <v>0.91200000000000003</v>
      </c>
      <c r="E711" s="49">
        <v>11.81</v>
      </c>
      <c r="F711" s="49">
        <v>8.1199999999999992</v>
      </c>
      <c r="G711" s="49">
        <v>11.82</v>
      </c>
      <c r="H711" s="36" t="s">
        <v>112</v>
      </c>
      <c r="I711" s="49">
        <v>0.5</v>
      </c>
      <c r="J711" s="49">
        <v>7.5</v>
      </c>
      <c r="K711" s="51">
        <v>142</v>
      </c>
    </row>
    <row r="712" spans="1:31" x14ac:dyDescent="0.3">
      <c r="A712" s="48">
        <v>40289</v>
      </c>
      <c r="B712" s="49">
        <v>112045</v>
      </c>
      <c r="C712" s="49">
        <v>1324</v>
      </c>
      <c r="D712" s="49">
        <v>0.84740000000000004</v>
      </c>
      <c r="E712" s="49">
        <v>10.84</v>
      </c>
      <c r="F712" s="49">
        <v>8</v>
      </c>
      <c r="G712" s="49">
        <v>13.01</v>
      </c>
      <c r="H712" s="36" t="s">
        <v>112</v>
      </c>
      <c r="I712" s="49">
        <v>0.12</v>
      </c>
      <c r="J712" s="49">
        <v>7.5</v>
      </c>
      <c r="K712" s="51">
        <v>135</v>
      </c>
    </row>
    <row r="713" spans="1:31" x14ac:dyDescent="0.3">
      <c r="A713" s="48">
        <v>40296</v>
      </c>
      <c r="B713" s="49">
        <v>111552</v>
      </c>
      <c r="C713" s="49">
        <v>1172</v>
      </c>
      <c r="D713" s="49">
        <v>0.75019999999999998</v>
      </c>
      <c r="E713" s="49">
        <v>8.0399999999999991</v>
      </c>
      <c r="F713" s="49">
        <v>7.97</v>
      </c>
      <c r="G713" s="49">
        <v>10.93</v>
      </c>
      <c r="H713" s="36" t="s">
        <v>112</v>
      </c>
      <c r="I713" s="49">
        <v>0.18</v>
      </c>
      <c r="J713" s="49">
        <v>7.4</v>
      </c>
      <c r="K713" s="51">
        <v>309</v>
      </c>
      <c r="L713" s="31">
        <f>AVERAGE(K709:K713)</f>
        <v>499.2</v>
      </c>
      <c r="M713" s="38">
        <f>GEOMEAN(K709:K713)</f>
        <v>285.8521711973595</v>
      </c>
      <c r="N713" s="45" t="s">
        <v>442</v>
      </c>
    </row>
    <row r="714" spans="1:31" x14ac:dyDescent="0.3">
      <c r="A714" s="48">
        <v>40304</v>
      </c>
      <c r="B714" s="49">
        <v>102714</v>
      </c>
      <c r="C714" s="49">
        <v>1128</v>
      </c>
      <c r="D714" s="49">
        <v>0.72199999999999998</v>
      </c>
      <c r="E714" s="49">
        <v>7.65</v>
      </c>
      <c r="F714" s="49">
        <v>7.88</v>
      </c>
      <c r="G714" s="49">
        <v>16.309999999999999</v>
      </c>
      <c r="H714" s="36" t="s">
        <v>112</v>
      </c>
      <c r="I714" s="49">
        <v>0.2</v>
      </c>
      <c r="J714" s="49">
        <v>7.6</v>
      </c>
      <c r="K714" s="51">
        <v>231</v>
      </c>
    </row>
    <row r="715" spans="1:31" x14ac:dyDescent="0.3">
      <c r="A715" s="48">
        <v>40308</v>
      </c>
      <c r="B715" s="49">
        <v>105638</v>
      </c>
      <c r="C715" s="49">
        <v>1166</v>
      </c>
      <c r="D715" s="49">
        <v>0.746</v>
      </c>
      <c r="E715" s="49">
        <v>8.67</v>
      </c>
      <c r="F715" s="49">
        <v>7.95</v>
      </c>
      <c r="G715" s="49">
        <v>11.5</v>
      </c>
      <c r="H715" s="36" t="s">
        <v>112</v>
      </c>
      <c r="I715" s="49">
        <v>0.63</v>
      </c>
      <c r="J715" s="49">
        <v>7.6</v>
      </c>
      <c r="K715" s="51">
        <v>855</v>
      </c>
    </row>
    <row r="716" spans="1:31" x14ac:dyDescent="0.3">
      <c r="A716" s="48">
        <v>40311</v>
      </c>
      <c r="B716" s="49">
        <v>105307</v>
      </c>
      <c r="C716" s="49">
        <v>707</v>
      </c>
      <c r="D716" s="49">
        <v>0.45300000000000001</v>
      </c>
      <c r="E716" s="49">
        <v>8.0299999999999994</v>
      </c>
      <c r="F716" s="49">
        <v>7.87</v>
      </c>
      <c r="G716" s="49">
        <v>16.86</v>
      </c>
      <c r="H716" s="36" t="s">
        <v>112</v>
      </c>
      <c r="I716" s="49">
        <v>0.3</v>
      </c>
      <c r="J716" s="49">
        <v>7.6</v>
      </c>
      <c r="K716" s="51">
        <v>1607</v>
      </c>
    </row>
    <row r="717" spans="1:31" x14ac:dyDescent="0.3">
      <c r="A717" s="48">
        <v>40315</v>
      </c>
      <c r="B717" s="49">
        <v>114118</v>
      </c>
      <c r="C717" s="49">
        <v>479</v>
      </c>
      <c r="D717" s="49">
        <v>0.30659999999999998</v>
      </c>
      <c r="E717" s="49">
        <v>9.1</v>
      </c>
      <c r="F717" s="49">
        <v>7.88</v>
      </c>
      <c r="G717" s="49">
        <v>13.95</v>
      </c>
      <c r="H717" s="36" t="s">
        <v>112</v>
      </c>
      <c r="I717" s="49">
        <v>0.71</v>
      </c>
      <c r="J717" s="49">
        <v>7.1</v>
      </c>
      <c r="K717" s="51">
        <v>24192</v>
      </c>
    </row>
    <row r="718" spans="1:31" x14ac:dyDescent="0.3">
      <c r="A718" s="48">
        <v>40318</v>
      </c>
      <c r="B718" s="49">
        <v>104330</v>
      </c>
      <c r="C718" s="49">
        <v>1100</v>
      </c>
      <c r="D718" s="49">
        <v>0.70379999999999998</v>
      </c>
      <c r="E718" s="49">
        <v>9.84</v>
      </c>
      <c r="F718" s="49">
        <v>7.96</v>
      </c>
      <c r="G718" s="49">
        <v>14.42</v>
      </c>
      <c r="H718" s="36" t="s">
        <v>112</v>
      </c>
      <c r="I718" s="49">
        <v>0.19</v>
      </c>
      <c r="J718" s="49">
        <v>7.5</v>
      </c>
      <c r="K718" s="51">
        <v>789</v>
      </c>
      <c r="L718" s="31">
        <f>AVERAGE(K714:K718)</f>
        <v>5534.8</v>
      </c>
      <c r="M718" s="38">
        <f>GEOMEAN(K714:K718)</f>
        <v>1433.7338855444045</v>
      </c>
      <c r="N718" s="45" t="s">
        <v>443</v>
      </c>
    </row>
    <row r="719" spans="1:31" x14ac:dyDescent="0.3">
      <c r="A719" s="48">
        <v>40331</v>
      </c>
      <c r="B719" s="13">
        <v>103327</v>
      </c>
      <c r="C719" s="13">
        <v>805</v>
      </c>
      <c r="D719" s="13">
        <v>0.51500000000000001</v>
      </c>
      <c r="E719" s="13">
        <v>6.41</v>
      </c>
      <c r="F719" s="13">
        <v>7.8</v>
      </c>
      <c r="G719" s="13">
        <v>21.4</v>
      </c>
      <c r="H719" s="36" t="s">
        <v>112</v>
      </c>
      <c r="I719" s="13">
        <v>0.2</v>
      </c>
      <c r="J719" s="13">
        <v>7.7</v>
      </c>
      <c r="K719" s="51">
        <v>2046</v>
      </c>
    </row>
    <row r="720" spans="1:31" x14ac:dyDescent="0.3">
      <c r="A720" s="48">
        <v>40338</v>
      </c>
      <c r="B720" s="49">
        <v>112315</v>
      </c>
      <c r="C720" s="28" t="s">
        <v>348</v>
      </c>
      <c r="D720" s="28" t="s">
        <v>348</v>
      </c>
      <c r="E720" s="28" t="s">
        <v>348</v>
      </c>
      <c r="F720" s="28" t="s">
        <v>348</v>
      </c>
      <c r="G720" s="28" t="s">
        <v>348</v>
      </c>
      <c r="H720" s="36" t="s">
        <v>112</v>
      </c>
      <c r="I720" s="28" t="s">
        <v>348</v>
      </c>
      <c r="J720" s="49">
        <v>7.4</v>
      </c>
      <c r="K720" s="51">
        <v>14136</v>
      </c>
    </row>
    <row r="721" spans="1:31" x14ac:dyDescent="0.3">
      <c r="A721" s="48">
        <v>40346</v>
      </c>
      <c r="B721" s="49">
        <v>111312</v>
      </c>
      <c r="C721" s="49">
        <v>908</v>
      </c>
      <c r="D721" s="49">
        <v>0.58099999999999996</v>
      </c>
      <c r="E721" s="49">
        <v>8.1199999999999992</v>
      </c>
      <c r="F721" s="49">
        <v>7.81</v>
      </c>
      <c r="G721" s="49">
        <v>21.56</v>
      </c>
      <c r="H721" s="36" t="s">
        <v>112</v>
      </c>
      <c r="I721" s="49">
        <v>0.3</v>
      </c>
      <c r="J721" s="49">
        <v>7.6</v>
      </c>
      <c r="K721" s="51">
        <v>613</v>
      </c>
    </row>
    <row r="722" spans="1:31" x14ac:dyDescent="0.3">
      <c r="A722" s="48">
        <v>40353</v>
      </c>
      <c r="B722" s="49">
        <v>103538</v>
      </c>
      <c r="C722" s="49">
        <v>992.5</v>
      </c>
      <c r="D722" s="49">
        <v>0.63519999999999999</v>
      </c>
      <c r="E722" s="49">
        <v>6.12</v>
      </c>
      <c r="F722" s="49">
        <v>7.71</v>
      </c>
      <c r="G722" s="49">
        <v>22.11</v>
      </c>
      <c r="H722" s="36" t="s">
        <v>112</v>
      </c>
      <c r="I722" s="49">
        <v>0.37</v>
      </c>
      <c r="J722" s="49">
        <v>7.5</v>
      </c>
      <c r="K722" s="51">
        <v>717</v>
      </c>
    </row>
    <row r="723" spans="1:31" x14ac:dyDescent="0.3">
      <c r="A723" s="48">
        <v>40357</v>
      </c>
      <c r="B723" s="49">
        <v>110706</v>
      </c>
      <c r="C723" s="49">
        <v>516</v>
      </c>
      <c r="D723" s="49">
        <v>0.33</v>
      </c>
      <c r="E723" s="49">
        <v>6.44</v>
      </c>
      <c r="F723" s="49">
        <v>7.67</v>
      </c>
      <c r="G723" s="49">
        <v>23.36</v>
      </c>
      <c r="H723" s="36" t="s">
        <v>112</v>
      </c>
      <c r="I723" s="49">
        <v>0</v>
      </c>
      <c r="J723" s="49">
        <v>7.4</v>
      </c>
      <c r="K723" s="51">
        <v>14136</v>
      </c>
      <c r="L723" s="31">
        <f>AVERAGE(K719:K723)</f>
        <v>6329.6</v>
      </c>
      <c r="M723" s="38">
        <f>GEOMEAN(K719:K723)</f>
        <v>2824.2794531334976</v>
      </c>
      <c r="N723" s="45" t="s">
        <v>444</v>
      </c>
    </row>
    <row r="724" spans="1:31" x14ac:dyDescent="0.3">
      <c r="A724" s="48">
        <v>40360</v>
      </c>
      <c r="B724" s="49">
        <v>112237</v>
      </c>
      <c r="C724" s="49">
        <v>1117</v>
      </c>
      <c r="D724" s="49">
        <v>0.71499999999999997</v>
      </c>
      <c r="E724" s="49">
        <v>11.07</v>
      </c>
      <c r="F724" s="49">
        <v>7.89</v>
      </c>
      <c r="G724" s="49">
        <v>19.420000000000002</v>
      </c>
      <c r="H724" s="36" t="s">
        <v>112</v>
      </c>
      <c r="I724" s="49">
        <v>0.6</v>
      </c>
      <c r="J724" s="49">
        <v>7.6</v>
      </c>
      <c r="K724" s="51">
        <v>683</v>
      </c>
    </row>
    <row r="725" spans="1:31" x14ac:dyDescent="0.3">
      <c r="A725" s="48">
        <v>40374</v>
      </c>
      <c r="B725" s="49">
        <v>104815</v>
      </c>
      <c r="C725" s="49">
        <v>928</v>
      </c>
      <c r="D725" s="49">
        <v>0.59399999999999997</v>
      </c>
      <c r="E725" s="49">
        <v>5.98</v>
      </c>
      <c r="F725" s="49">
        <v>7.82</v>
      </c>
      <c r="G725" s="49">
        <v>23.96</v>
      </c>
      <c r="H725" s="36" t="s">
        <v>112</v>
      </c>
      <c r="I725" s="49">
        <v>0.9</v>
      </c>
      <c r="J725" s="49">
        <v>7.8</v>
      </c>
      <c r="K725" s="51">
        <v>1250</v>
      </c>
    </row>
    <row r="726" spans="1:31" x14ac:dyDescent="0.3">
      <c r="A726" s="48">
        <v>40380</v>
      </c>
      <c r="B726" s="49">
        <v>115033</v>
      </c>
      <c r="C726" s="49">
        <v>467</v>
      </c>
      <c r="D726" s="49">
        <v>0.29899999999999999</v>
      </c>
      <c r="E726" s="49">
        <v>7.49</v>
      </c>
      <c r="F726" s="49">
        <v>7.57</v>
      </c>
      <c r="G726" s="49">
        <v>24.09</v>
      </c>
      <c r="H726" s="36" t="s">
        <v>112</v>
      </c>
      <c r="I726" s="49">
        <v>0.4</v>
      </c>
      <c r="J726" s="49">
        <v>7.5</v>
      </c>
      <c r="K726" s="51">
        <v>7701</v>
      </c>
      <c r="O726" s="28">
        <v>1.5</v>
      </c>
      <c r="P726" s="28">
        <v>34.6</v>
      </c>
      <c r="Q726" s="28" t="s">
        <v>321</v>
      </c>
      <c r="R726" s="28" t="s">
        <v>321</v>
      </c>
      <c r="S726" s="28" t="s">
        <v>321</v>
      </c>
      <c r="T726" s="28">
        <v>2</v>
      </c>
      <c r="U726" s="28" t="s">
        <v>321</v>
      </c>
      <c r="V726" s="28" t="s">
        <v>321</v>
      </c>
      <c r="W726" s="28" t="s">
        <v>321</v>
      </c>
      <c r="X726" s="28">
        <v>64.900000000000006</v>
      </c>
      <c r="Y726" s="28" t="s">
        <v>321</v>
      </c>
      <c r="Z726" s="28">
        <v>0.48</v>
      </c>
      <c r="AA726" s="28" t="s">
        <v>321</v>
      </c>
      <c r="AB726" s="28">
        <v>24</v>
      </c>
      <c r="AC726" s="28">
        <v>0.40500000000000003</v>
      </c>
      <c r="AD726" s="28">
        <v>142</v>
      </c>
      <c r="AE726" s="29" t="s">
        <v>321</v>
      </c>
    </row>
    <row r="727" spans="1:31" x14ac:dyDescent="0.3">
      <c r="A727" s="48">
        <v>40381</v>
      </c>
      <c r="C727" s="28" t="s">
        <v>348</v>
      </c>
      <c r="D727" s="28" t="s">
        <v>348</v>
      </c>
      <c r="E727" s="28" t="s">
        <v>348</v>
      </c>
      <c r="F727" s="28" t="s">
        <v>348</v>
      </c>
      <c r="G727" s="28" t="s">
        <v>348</v>
      </c>
      <c r="H727" s="36" t="s">
        <v>112</v>
      </c>
      <c r="I727" s="28" t="s">
        <v>348</v>
      </c>
      <c r="J727" s="28" t="s">
        <v>348</v>
      </c>
      <c r="K727" s="51">
        <v>2282</v>
      </c>
    </row>
    <row r="728" spans="1:31" x14ac:dyDescent="0.3">
      <c r="A728" s="48">
        <v>40387</v>
      </c>
      <c r="B728" s="49">
        <v>102907</v>
      </c>
      <c r="C728" s="49">
        <v>870.5</v>
      </c>
      <c r="D728" s="49">
        <v>0.55710000000000004</v>
      </c>
      <c r="E728" s="49">
        <v>7.66</v>
      </c>
      <c r="F728" s="49">
        <v>8.02</v>
      </c>
      <c r="G728" s="49">
        <v>24.37</v>
      </c>
      <c r="H728" s="36" t="s">
        <v>112</v>
      </c>
      <c r="I728" s="49">
        <v>0.89</v>
      </c>
      <c r="J728" s="49">
        <v>7.8</v>
      </c>
      <c r="K728" s="51">
        <v>581</v>
      </c>
      <c r="L728" s="31">
        <f>AVERAGE(K724:K728)</f>
        <v>2499.4</v>
      </c>
      <c r="M728" s="38">
        <f>GEOMEAN(K724:K728)</f>
        <v>1541.9628925446141</v>
      </c>
      <c r="N728" s="45" t="s">
        <v>447</v>
      </c>
    </row>
    <row r="729" spans="1:31" x14ac:dyDescent="0.3">
      <c r="A729" s="48">
        <v>40393</v>
      </c>
      <c r="B729" s="49">
        <v>110548</v>
      </c>
      <c r="C729" s="49">
        <v>794</v>
      </c>
      <c r="D729" s="49">
        <v>0.50819999999999999</v>
      </c>
      <c r="E729" s="49">
        <v>6.48</v>
      </c>
      <c r="F729" s="49">
        <v>8.07</v>
      </c>
      <c r="G729" s="49">
        <v>23.71</v>
      </c>
      <c r="H729" s="36" t="s">
        <v>112</v>
      </c>
      <c r="I729" s="49">
        <v>0.61</v>
      </c>
      <c r="J729" s="49">
        <v>7.7</v>
      </c>
      <c r="K729" s="51">
        <v>1658</v>
      </c>
    </row>
    <row r="730" spans="1:31" x14ac:dyDescent="0.3">
      <c r="A730" s="48">
        <v>40402</v>
      </c>
      <c r="B730" s="49">
        <v>104728</v>
      </c>
      <c r="C730" s="49">
        <v>1026</v>
      </c>
      <c r="D730" s="49">
        <v>0.65700000000000003</v>
      </c>
      <c r="E730" s="49">
        <v>6.18</v>
      </c>
      <c r="F730" s="49">
        <v>7.85</v>
      </c>
      <c r="G730" s="49">
        <v>24.95</v>
      </c>
      <c r="H730" s="36" t="s">
        <v>112</v>
      </c>
      <c r="I730" s="49">
        <v>0.1</v>
      </c>
      <c r="J730" s="49">
        <v>7.6</v>
      </c>
      <c r="K730" s="51">
        <v>1935</v>
      </c>
    </row>
    <row r="731" spans="1:31" x14ac:dyDescent="0.3">
      <c r="A731" s="48">
        <v>40406</v>
      </c>
      <c r="B731" s="49">
        <v>104014</v>
      </c>
      <c r="C731" s="49">
        <v>717.3</v>
      </c>
      <c r="D731" s="49">
        <v>0.45910000000000001</v>
      </c>
      <c r="E731" s="49">
        <v>7.77</v>
      </c>
      <c r="F731" s="49">
        <v>7.62</v>
      </c>
      <c r="G731" s="49">
        <v>22.4</v>
      </c>
      <c r="H731" s="36" t="s">
        <v>112</v>
      </c>
      <c r="I731" s="49">
        <v>0.51</v>
      </c>
      <c r="J731" s="49">
        <v>7.7</v>
      </c>
      <c r="K731" s="51">
        <v>419</v>
      </c>
    </row>
    <row r="732" spans="1:31" x14ac:dyDescent="0.3">
      <c r="A732" s="48">
        <v>40408</v>
      </c>
      <c r="B732" s="49">
        <v>105350</v>
      </c>
      <c r="C732" s="49">
        <v>875.2</v>
      </c>
      <c r="D732" s="49">
        <v>0.56020000000000003</v>
      </c>
      <c r="E732" s="49">
        <v>7.28</v>
      </c>
      <c r="F732" s="49">
        <v>7.59</v>
      </c>
      <c r="G732" s="49">
        <v>22.24</v>
      </c>
      <c r="H732" s="36" t="s">
        <v>112</v>
      </c>
      <c r="I732" s="49">
        <v>0.59</v>
      </c>
      <c r="J732" s="37">
        <v>7.3</v>
      </c>
      <c r="K732" s="51">
        <v>265</v>
      </c>
    </row>
    <row r="733" spans="1:31" x14ac:dyDescent="0.3">
      <c r="A733" s="48">
        <v>40416</v>
      </c>
      <c r="B733" s="49">
        <v>104928</v>
      </c>
      <c r="C733" s="49">
        <v>1106</v>
      </c>
      <c r="D733" s="49">
        <v>0.7077</v>
      </c>
      <c r="E733" s="49">
        <v>5.71</v>
      </c>
      <c r="F733" s="49">
        <v>7.84</v>
      </c>
      <c r="G733" s="49">
        <v>19.059999999999999</v>
      </c>
      <c r="H733" s="36" t="s">
        <v>112</v>
      </c>
      <c r="I733" s="49">
        <v>0.56999999999999995</v>
      </c>
      <c r="J733" s="49">
        <v>7.3</v>
      </c>
      <c r="K733" s="51">
        <v>173</v>
      </c>
      <c r="L733" s="31">
        <f>AVERAGE(K729:K733)</f>
        <v>890</v>
      </c>
      <c r="M733" s="38">
        <f>GEOMEAN(K729:K733)</f>
        <v>572.73575873653385</v>
      </c>
      <c r="N733" s="45" t="s">
        <v>449</v>
      </c>
    </row>
    <row r="734" spans="1:31" x14ac:dyDescent="0.3">
      <c r="A734" s="48">
        <v>40421</v>
      </c>
      <c r="B734" s="49">
        <v>103119</v>
      </c>
      <c r="C734" s="49">
        <v>1152</v>
      </c>
      <c r="D734" s="49">
        <v>0.73740000000000006</v>
      </c>
      <c r="E734" s="49">
        <v>5.9</v>
      </c>
      <c r="F734" s="49">
        <v>7.84</v>
      </c>
      <c r="G734" s="49">
        <v>22.29</v>
      </c>
      <c r="H734" s="36" t="s">
        <v>112</v>
      </c>
      <c r="I734" s="49">
        <v>0.31</v>
      </c>
      <c r="J734" s="49">
        <v>7.7</v>
      </c>
      <c r="K734" s="51">
        <v>253</v>
      </c>
    </row>
    <row r="735" spans="1:31" x14ac:dyDescent="0.3">
      <c r="A735" s="48">
        <v>40422</v>
      </c>
      <c r="B735" s="49">
        <v>104612</v>
      </c>
      <c r="C735" s="49">
        <v>1150</v>
      </c>
      <c r="D735" s="49">
        <v>0.73599999999999999</v>
      </c>
      <c r="E735" s="49">
        <v>6.58</v>
      </c>
      <c r="F735" s="49">
        <v>7.98</v>
      </c>
      <c r="G735" s="49">
        <v>22.53</v>
      </c>
      <c r="H735" s="36" t="s">
        <v>112</v>
      </c>
      <c r="I735" s="49">
        <v>0.35</v>
      </c>
      <c r="J735" s="49">
        <v>7.4</v>
      </c>
      <c r="K735" s="51">
        <v>216</v>
      </c>
    </row>
    <row r="736" spans="1:31" x14ac:dyDescent="0.3">
      <c r="A736" s="48">
        <v>40435</v>
      </c>
      <c r="B736" s="49">
        <v>110801</v>
      </c>
      <c r="C736" s="49">
        <v>1123</v>
      </c>
      <c r="D736" s="49">
        <v>0.71879999999999999</v>
      </c>
      <c r="E736" s="49">
        <v>7.34</v>
      </c>
      <c r="F736" s="49">
        <v>7.82</v>
      </c>
      <c r="G736" s="49">
        <v>19.309999999999999</v>
      </c>
      <c r="H736" s="36" t="s">
        <v>112</v>
      </c>
      <c r="I736" s="49">
        <v>0.56000000000000005</v>
      </c>
      <c r="J736" s="49">
        <v>7.3</v>
      </c>
      <c r="K736" s="51">
        <v>457</v>
      </c>
    </row>
    <row r="737" spans="1:31" x14ac:dyDescent="0.3">
      <c r="A737" s="48">
        <v>40443</v>
      </c>
      <c r="B737" s="49">
        <v>102215</v>
      </c>
      <c r="C737" s="49">
        <v>1192</v>
      </c>
      <c r="D737" s="49">
        <v>0.76290000000000002</v>
      </c>
      <c r="E737" s="49">
        <v>4.42</v>
      </c>
      <c r="F737" s="49">
        <v>7.69</v>
      </c>
      <c r="G737" s="49">
        <v>21.8</v>
      </c>
      <c r="H737" s="36" t="s">
        <v>112</v>
      </c>
      <c r="I737" s="49">
        <v>7.0000000000000007E-2</v>
      </c>
      <c r="J737" s="49">
        <v>7.5</v>
      </c>
      <c r="K737" s="51">
        <v>292</v>
      </c>
    </row>
    <row r="738" spans="1:31" x14ac:dyDescent="0.3">
      <c r="A738" s="48">
        <v>40449</v>
      </c>
      <c r="B738" s="49">
        <v>110746</v>
      </c>
      <c r="C738" s="49">
        <v>1157</v>
      </c>
      <c r="D738" s="49">
        <v>0.74099999999999999</v>
      </c>
      <c r="E738" s="49">
        <v>8.93</v>
      </c>
      <c r="F738" s="49">
        <v>7.87</v>
      </c>
      <c r="G738" s="49">
        <v>15.82</v>
      </c>
      <c r="H738" s="36" t="s">
        <v>112</v>
      </c>
      <c r="I738" s="49">
        <v>0.2</v>
      </c>
      <c r="J738" s="49">
        <v>7.4</v>
      </c>
      <c r="K738" s="51">
        <v>41</v>
      </c>
      <c r="L738" s="31">
        <f>AVERAGE(K734:K738)</f>
        <v>251.8</v>
      </c>
      <c r="M738" s="38">
        <f>GEOMEAN(K734:K738)</f>
        <v>197.30197660611304</v>
      </c>
      <c r="N738" s="45" t="s">
        <v>450</v>
      </c>
    </row>
    <row r="739" spans="1:31" x14ac:dyDescent="0.3">
      <c r="A739" s="48">
        <v>40458</v>
      </c>
      <c r="B739" s="49">
        <v>113328</v>
      </c>
      <c r="C739" s="49">
        <v>1062</v>
      </c>
      <c r="D739" s="49">
        <v>0.6794</v>
      </c>
      <c r="E739" s="49">
        <v>6.77</v>
      </c>
      <c r="F739" s="49">
        <v>7.91</v>
      </c>
      <c r="G739" s="49">
        <v>13.57</v>
      </c>
      <c r="H739" s="36" t="s">
        <v>112</v>
      </c>
      <c r="I739" s="49">
        <v>0.41</v>
      </c>
      <c r="J739" s="49">
        <v>7.6</v>
      </c>
      <c r="K739" s="51">
        <v>97</v>
      </c>
    </row>
    <row r="740" spans="1:31" x14ac:dyDescent="0.3">
      <c r="A740" s="48">
        <v>40465</v>
      </c>
      <c r="B740" s="49">
        <v>102116</v>
      </c>
      <c r="C740" s="49">
        <v>630.6</v>
      </c>
      <c r="D740" s="49">
        <v>0.40360000000000001</v>
      </c>
      <c r="E740" s="49">
        <v>7.25</v>
      </c>
      <c r="F740" s="49">
        <v>7.62</v>
      </c>
      <c r="G740" s="49">
        <v>13.78</v>
      </c>
      <c r="H740" s="36" t="s">
        <v>112</v>
      </c>
      <c r="I740" s="49">
        <v>0.39</v>
      </c>
      <c r="J740" s="49">
        <v>7.6</v>
      </c>
      <c r="K740" s="51">
        <v>24192</v>
      </c>
    </row>
    <row r="741" spans="1:31" x14ac:dyDescent="0.3">
      <c r="A741" s="48">
        <v>40469</v>
      </c>
      <c r="B741" s="49">
        <v>105941</v>
      </c>
      <c r="C741" s="49">
        <v>903</v>
      </c>
      <c r="D741" s="49">
        <v>0.57799999999999996</v>
      </c>
      <c r="E741" s="49">
        <v>5.44</v>
      </c>
      <c r="F741" s="49">
        <v>7.69</v>
      </c>
      <c r="G741" s="49">
        <v>12.36</v>
      </c>
      <c r="H741" s="36" t="s">
        <v>112</v>
      </c>
      <c r="I741" s="49">
        <v>0.1</v>
      </c>
      <c r="J741" s="49">
        <v>7.5</v>
      </c>
      <c r="K741" s="51">
        <v>2063</v>
      </c>
    </row>
    <row r="742" spans="1:31" x14ac:dyDescent="0.3">
      <c r="A742" s="48">
        <v>40472</v>
      </c>
      <c r="B742" s="49">
        <v>103500</v>
      </c>
      <c r="C742" s="49">
        <v>959</v>
      </c>
      <c r="D742" s="49">
        <v>0.61399999999999999</v>
      </c>
      <c r="E742" s="49">
        <v>6.69</v>
      </c>
      <c r="F742" s="49">
        <v>7.83</v>
      </c>
      <c r="G742" s="49">
        <v>11.13</v>
      </c>
      <c r="H742" s="36" t="s">
        <v>112</v>
      </c>
      <c r="I742" s="49">
        <v>0.1</v>
      </c>
      <c r="J742" s="49">
        <v>7.3</v>
      </c>
      <c r="K742" s="51">
        <v>301</v>
      </c>
    </row>
    <row r="743" spans="1:31" x14ac:dyDescent="0.3">
      <c r="A743" s="48">
        <v>40477</v>
      </c>
      <c r="B743" s="49">
        <v>102049</v>
      </c>
      <c r="C743" s="49">
        <v>283.7</v>
      </c>
      <c r="D743" s="49">
        <v>0.18160000000000001</v>
      </c>
      <c r="E743" s="49">
        <v>8.7899999999999991</v>
      </c>
      <c r="F743" s="49">
        <v>7.55</v>
      </c>
      <c r="G743" s="49">
        <v>17.510000000000002</v>
      </c>
      <c r="H743" s="36" t="s">
        <v>112</v>
      </c>
      <c r="I743" s="49">
        <v>0.64</v>
      </c>
      <c r="J743" s="49">
        <v>7.4</v>
      </c>
      <c r="K743" s="51">
        <v>24192</v>
      </c>
      <c r="L743" s="31">
        <f>AVERAGE(K739:K743)</f>
        <v>10169</v>
      </c>
      <c r="M743" s="38">
        <f>GEOMEAN(K739:K743)</f>
        <v>2039.0890905091671</v>
      </c>
      <c r="N743" s="45" t="s">
        <v>451</v>
      </c>
      <c r="O743" s="28" t="s">
        <v>321</v>
      </c>
      <c r="P743" s="28">
        <v>83.7</v>
      </c>
      <c r="Q743" s="28" t="s">
        <v>321</v>
      </c>
      <c r="R743" s="28" t="s">
        <v>321</v>
      </c>
      <c r="S743" s="28" t="s">
        <v>321</v>
      </c>
      <c r="T743" s="28">
        <v>6.3</v>
      </c>
      <c r="U743" s="28" t="s">
        <v>321</v>
      </c>
      <c r="V743" s="28">
        <v>1.3</v>
      </c>
      <c r="W743" s="28">
        <v>49.6</v>
      </c>
      <c r="X743" s="28">
        <v>97.5</v>
      </c>
      <c r="Y743" s="28" t="s">
        <v>321</v>
      </c>
      <c r="Z743" s="28">
        <v>0.42</v>
      </c>
      <c r="AA743" s="28" t="s">
        <v>321</v>
      </c>
      <c r="AB743" s="28">
        <v>83.5</v>
      </c>
      <c r="AC743" s="28" t="s">
        <v>321</v>
      </c>
      <c r="AD743" s="28">
        <v>322</v>
      </c>
      <c r="AE743" s="29" t="s">
        <v>769</v>
      </c>
    </row>
    <row r="744" spans="1:31" x14ac:dyDescent="0.3">
      <c r="A744" s="48">
        <v>40490</v>
      </c>
      <c r="B744" s="49">
        <v>111015</v>
      </c>
      <c r="C744" s="49">
        <v>1016</v>
      </c>
      <c r="D744" s="49">
        <v>0.65</v>
      </c>
      <c r="E744" s="49">
        <v>9.64</v>
      </c>
      <c r="F744" s="49">
        <v>7.7</v>
      </c>
      <c r="G744" s="49">
        <v>6.4</v>
      </c>
      <c r="H744" s="36" t="s">
        <v>112</v>
      </c>
      <c r="I744" s="49">
        <v>0.1</v>
      </c>
      <c r="J744" s="49">
        <v>7.7</v>
      </c>
      <c r="K744" s="51">
        <v>216</v>
      </c>
      <c r="AE744" s="29" t="s">
        <v>770</v>
      </c>
    </row>
    <row r="745" spans="1:31" x14ac:dyDescent="0.3">
      <c r="A745" s="48">
        <v>40492</v>
      </c>
      <c r="B745" s="49">
        <v>104318</v>
      </c>
      <c r="C745" s="49">
        <v>1071</v>
      </c>
      <c r="D745" s="49">
        <v>0.68500000000000005</v>
      </c>
      <c r="E745" s="49">
        <v>8.6199999999999992</v>
      </c>
      <c r="F745" s="49">
        <v>7.83</v>
      </c>
      <c r="G745" s="49">
        <v>8.2100000000000009</v>
      </c>
      <c r="H745" s="36" t="s">
        <v>112</v>
      </c>
      <c r="I745" s="49">
        <v>0.3</v>
      </c>
      <c r="J745" s="49">
        <v>7.7</v>
      </c>
      <c r="K745" s="51">
        <v>214</v>
      </c>
      <c r="AE745" s="29" t="s">
        <v>771</v>
      </c>
    </row>
    <row r="746" spans="1:31" x14ac:dyDescent="0.3">
      <c r="A746" s="48">
        <v>40498</v>
      </c>
      <c r="B746" s="49">
        <v>110234</v>
      </c>
      <c r="C746" s="49">
        <v>1108</v>
      </c>
      <c r="D746" s="49">
        <v>0.70899999999999996</v>
      </c>
      <c r="E746" s="49">
        <v>10.34</v>
      </c>
      <c r="F746" s="49">
        <v>7.75</v>
      </c>
      <c r="G746" s="49">
        <v>5.18</v>
      </c>
      <c r="H746" s="36" t="s">
        <v>112</v>
      </c>
      <c r="I746" s="49">
        <v>0.2</v>
      </c>
      <c r="J746" s="49">
        <v>7.3</v>
      </c>
      <c r="K746" s="51">
        <v>586</v>
      </c>
    </row>
    <row r="747" spans="1:31" x14ac:dyDescent="0.3">
      <c r="A747" s="48">
        <v>40500</v>
      </c>
      <c r="B747" s="49">
        <v>112823</v>
      </c>
      <c r="C747" s="49">
        <v>505</v>
      </c>
      <c r="D747" s="49">
        <v>0.32300000000000001</v>
      </c>
      <c r="E747" s="49">
        <v>10.85</v>
      </c>
      <c r="F747" s="49">
        <v>7.82</v>
      </c>
      <c r="G747" s="49">
        <v>6.58</v>
      </c>
      <c r="H747" s="36" t="s">
        <v>112</v>
      </c>
      <c r="I747" s="49">
        <v>0.3</v>
      </c>
      <c r="J747" s="49">
        <v>7.6</v>
      </c>
      <c r="K747" s="51">
        <v>1017</v>
      </c>
    </row>
    <row r="748" spans="1:31" x14ac:dyDescent="0.3">
      <c r="A748" s="48">
        <v>40505</v>
      </c>
      <c r="B748" s="49">
        <v>110623</v>
      </c>
      <c r="C748" s="49">
        <v>317</v>
      </c>
      <c r="D748" s="49">
        <v>0.20300000000000001</v>
      </c>
      <c r="E748" s="49">
        <v>10.039999999999999</v>
      </c>
      <c r="F748" s="49">
        <v>7.78</v>
      </c>
      <c r="G748" s="49">
        <v>11.04</v>
      </c>
      <c r="H748" s="36" t="s">
        <v>112</v>
      </c>
      <c r="I748" s="49">
        <v>0.4</v>
      </c>
      <c r="J748" s="49">
        <v>7.6</v>
      </c>
      <c r="K748" s="51">
        <v>9208</v>
      </c>
      <c r="L748" s="31">
        <f>AVERAGE(K744:K748)</f>
        <v>2248.1999999999998</v>
      </c>
      <c r="M748" s="38">
        <f>GEOMEAN(K744:K748)</f>
        <v>760.06420634636515</v>
      </c>
      <c r="N748" s="45" t="s">
        <v>455</v>
      </c>
    </row>
    <row r="749" spans="1:31" x14ac:dyDescent="0.3">
      <c r="A749" s="48">
        <v>40511</v>
      </c>
      <c r="B749" s="49">
        <v>110918</v>
      </c>
      <c r="C749" s="49">
        <v>860.8</v>
      </c>
      <c r="D749" s="49">
        <v>0.55089999999999995</v>
      </c>
      <c r="E749" s="49">
        <v>12.22</v>
      </c>
      <c r="F749" s="49">
        <v>7.98</v>
      </c>
      <c r="G749" s="49">
        <v>3.49</v>
      </c>
      <c r="H749" s="36" t="s">
        <v>112</v>
      </c>
      <c r="I749" s="49">
        <v>0.28999999999999998</v>
      </c>
      <c r="J749" s="49">
        <v>7.8</v>
      </c>
      <c r="K749" s="51">
        <v>496</v>
      </c>
    </row>
    <row r="750" spans="1:31" x14ac:dyDescent="0.3">
      <c r="A750" s="48">
        <v>40514</v>
      </c>
      <c r="B750" s="49">
        <v>110638</v>
      </c>
      <c r="C750" s="49">
        <v>757.6</v>
      </c>
      <c r="D750" s="49">
        <v>0.4849</v>
      </c>
      <c r="E750" s="49">
        <v>13.88</v>
      </c>
      <c r="F750" s="49">
        <v>7.8</v>
      </c>
      <c r="G750" s="49">
        <v>1.79</v>
      </c>
      <c r="H750" s="36" t="s">
        <v>112</v>
      </c>
      <c r="I750" s="49">
        <v>0.31</v>
      </c>
      <c r="J750" s="49">
        <v>7.5</v>
      </c>
      <c r="K750" s="51">
        <v>1553</v>
      </c>
    </row>
    <row r="751" spans="1:31" x14ac:dyDescent="0.3">
      <c r="A751" s="48">
        <v>40519</v>
      </c>
      <c r="B751" s="49">
        <v>104757</v>
      </c>
      <c r="C751" s="49">
        <v>2226</v>
      </c>
      <c r="D751" s="49">
        <v>1.4239999999999999</v>
      </c>
      <c r="E751" s="49">
        <v>13.22</v>
      </c>
      <c r="F751" s="49">
        <v>7.76</v>
      </c>
      <c r="G751" s="49">
        <v>-0.04</v>
      </c>
      <c r="H751" s="36" t="s">
        <v>112</v>
      </c>
      <c r="I751" s="49">
        <v>0.13</v>
      </c>
      <c r="J751" s="49">
        <v>7.5</v>
      </c>
      <c r="K751" s="51">
        <v>288</v>
      </c>
    </row>
    <row r="752" spans="1:31" x14ac:dyDescent="0.3">
      <c r="A752" s="48">
        <v>40521</v>
      </c>
      <c r="B752" s="49">
        <v>111700</v>
      </c>
      <c r="C752" s="49">
        <v>2320</v>
      </c>
      <c r="D752" s="49">
        <v>1.4850000000000001</v>
      </c>
      <c r="E752" s="49">
        <v>13.1</v>
      </c>
      <c r="F752" s="49">
        <v>7.68</v>
      </c>
      <c r="G752" s="49">
        <v>0.15</v>
      </c>
      <c r="H752" s="36" t="s">
        <v>112</v>
      </c>
      <c r="I752" s="49">
        <v>0.1</v>
      </c>
      <c r="J752" s="49">
        <v>7.6</v>
      </c>
      <c r="K752" s="51">
        <v>413</v>
      </c>
    </row>
    <row r="753" spans="1:32" x14ac:dyDescent="0.3">
      <c r="A753" s="48">
        <v>40526</v>
      </c>
      <c r="G753" s="13" t="s">
        <v>421</v>
      </c>
      <c r="L753" s="31">
        <f>AVERAGE(K749:K753)</f>
        <v>687.5</v>
      </c>
      <c r="M753" s="38">
        <f>GEOMEAN(K749:K753)</f>
        <v>550.17254969493752</v>
      </c>
      <c r="N753" s="45" t="s">
        <v>456</v>
      </c>
    </row>
    <row r="754" spans="1:32" x14ac:dyDescent="0.3">
      <c r="A754" s="48">
        <v>40547</v>
      </c>
      <c r="B754" s="49">
        <v>105450</v>
      </c>
      <c r="C754" s="49">
        <v>1481</v>
      </c>
      <c r="D754" s="49">
        <v>0.94799999999999995</v>
      </c>
      <c r="E754" s="49">
        <v>13.66</v>
      </c>
      <c r="F754" s="49">
        <v>7.74</v>
      </c>
      <c r="G754" s="49">
        <v>-0.16</v>
      </c>
      <c r="H754" s="36" t="s">
        <v>112</v>
      </c>
      <c r="I754" s="49">
        <v>0.1</v>
      </c>
      <c r="J754" s="49">
        <v>7.6</v>
      </c>
      <c r="K754" s="51">
        <v>906</v>
      </c>
    </row>
    <row r="755" spans="1:32" x14ac:dyDescent="0.3">
      <c r="A755" s="48">
        <v>40549</v>
      </c>
      <c r="B755" s="49">
        <v>112605</v>
      </c>
      <c r="C755" s="49">
        <v>1643</v>
      </c>
      <c r="D755" s="49">
        <v>1.052</v>
      </c>
      <c r="E755" s="49">
        <v>14.82</v>
      </c>
      <c r="F755" s="49">
        <v>7.85</v>
      </c>
      <c r="G755" s="49">
        <v>0.22</v>
      </c>
      <c r="H755" s="36" t="s">
        <v>112</v>
      </c>
      <c r="I755" s="49">
        <v>0.2</v>
      </c>
      <c r="J755" s="49">
        <v>7.6</v>
      </c>
      <c r="K755" s="51">
        <v>275</v>
      </c>
    </row>
    <row r="756" spans="1:32" x14ac:dyDescent="0.3">
      <c r="A756" s="48">
        <v>40556</v>
      </c>
      <c r="G756" s="13" t="s">
        <v>421</v>
      </c>
    </row>
    <row r="757" spans="1:32" x14ac:dyDescent="0.3">
      <c r="A757" s="48">
        <v>40563</v>
      </c>
      <c r="B757" s="49">
        <v>115126</v>
      </c>
      <c r="C757" s="49">
        <v>2607</v>
      </c>
      <c r="D757" s="49">
        <v>1.669</v>
      </c>
      <c r="E757" s="49">
        <v>14.39</v>
      </c>
      <c r="F757" s="49">
        <v>7.79</v>
      </c>
      <c r="G757" s="49">
        <v>-0.22</v>
      </c>
      <c r="H757" s="36" t="s">
        <v>112</v>
      </c>
      <c r="I757" s="49">
        <v>0.33</v>
      </c>
      <c r="J757" s="37">
        <v>7.6</v>
      </c>
      <c r="K757" s="51">
        <v>1396</v>
      </c>
    </row>
    <row r="758" spans="1:32" x14ac:dyDescent="0.3">
      <c r="A758" s="48">
        <v>40568</v>
      </c>
      <c r="B758" s="49">
        <v>113712</v>
      </c>
      <c r="C758" s="49">
        <v>3198</v>
      </c>
      <c r="D758" s="49">
        <v>2.0470000000000002</v>
      </c>
      <c r="E758" s="49">
        <v>15.42</v>
      </c>
      <c r="F758" s="49">
        <v>7.71</v>
      </c>
      <c r="G758" s="49">
        <v>-0.12</v>
      </c>
      <c r="H758" s="36" t="s">
        <v>112</v>
      </c>
      <c r="I758" s="49">
        <v>0.16</v>
      </c>
      <c r="J758" s="49">
        <v>7.5</v>
      </c>
      <c r="K758" s="51">
        <v>443</v>
      </c>
      <c r="L758" s="31">
        <f>AVERAGE(K754:K758)</f>
        <v>755</v>
      </c>
      <c r="M758" s="38">
        <f>GEOMEAN(K754:K758)</f>
        <v>626.52370716664063</v>
      </c>
      <c r="N758" s="45" t="s">
        <v>457</v>
      </c>
    </row>
    <row r="759" spans="1:32" x14ac:dyDescent="0.3">
      <c r="A759" s="48">
        <v>40581</v>
      </c>
      <c r="B759" s="49">
        <v>112830</v>
      </c>
      <c r="C759" s="49">
        <v>7471</v>
      </c>
      <c r="D759" s="49">
        <v>4.782</v>
      </c>
      <c r="E759" s="49">
        <v>13.46</v>
      </c>
      <c r="F759" s="49">
        <v>7.65</v>
      </c>
      <c r="G759" s="49">
        <v>-0.42</v>
      </c>
      <c r="H759" s="36" t="s">
        <v>112</v>
      </c>
      <c r="I759" s="49">
        <v>0.37</v>
      </c>
      <c r="J759" s="49">
        <v>7.7</v>
      </c>
      <c r="K759" s="52">
        <v>884</v>
      </c>
    </row>
    <row r="760" spans="1:32" x14ac:dyDescent="0.3">
      <c r="A760" s="48">
        <v>40582</v>
      </c>
      <c r="B760" s="49">
        <v>105856</v>
      </c>
      <c r="C760" s="49">
        <v>7345</v>
      </c>
      <c r="D760" s="49">
        <v>4.7009999999999996</v>
      </c>
      <c r="E760" s="49">
        <v>13.89</v>
      </c>
      <c r="F760" s="49">
        <v>7.69</v>
      </c>
      <c r="G760" s="49">
        <v>-0.24</v>
      </c>
      <c r="H760" s="36" t="s">
        <v>112</v>
      </c>
      <c r="I760" s="49">
        <v>0.4</v>
      </c>
      <c r="J760" s="49">
        <v>7.6</v>
      </c>
      <c r="K760" s="52">
        <v>314</v>
      </c>
    </row>
    <row r="761" spans="1:32" x14ac:dyDescent="0.3">
      <c r="A761" s="48">
        <v>40584</v>
      </c>
      <c r="B761" s="49">
        <v>111531</v>
      </c>
      <c r="C761" s="49">
        <v>6305</v>
      </c>
      <c r="D761" s="49">
        <v>4.0350000000000001</v>
      </c>
      <c r="E761" s="49">
        <v>13.69</v>
      </c>
      <c r="F761" s="49">
        <v>7.53</v>
      </c>
      <c r="G761" s="49">
        <v>-0.36</v>
      </c>
      <c r="H761" s="36" t="s">
        <v>112</v>
      </c>
      <c r="I761" s="49">
        <v>0.4</v>
      </c>
      <c r="J761" s="49">
        <v>7.9</v>
      </c>
      <c r="K761" s="52">
        <v>41</v>
      </c>
    </row>
    <row r="762" spans="1:32" x14ac:dyDescent="0.3">
      <c r="A762" s="48">
        <v>40589</v>
      </c>
      <c r="B762" s="49">
        <v>110643</v>
      </c>
      <c r="C762" s="49">
        <v>2011</v>
      </c>
      <c r="D762" s="49">
        <v>1.2869999999999999</v>
      </c>
      <c r="E762" s="49">
        <v>14.24</v>
      </c>
      <c r="F762" s="49">
        <v>7.9</v>
      </c>
      <c r="G762" s="49">
        <v>-0.3</v>
      </c>
      <c r="H762" s="36" t="s">
        <v>112</v>
      </c>
      <c r="I762" s="49">
        <v>0.4</v>
      </c>
      <c r="J762" s="49">
        <v>7.6</v>
      </c>
      <c r="K762" s="51">
        <v>839</v>
      </c>
    </row>
    <row r="763" spans="1:32" x14ac:dyDescent="0.3">
      <c r="A763" s="48">
        <v>40596</v>
      </c>
      <c r="B763" s="49">
        <v>111203</v>
      </c>
      <c r="C763" s="49">
        <v>1427</v>
      </c>
      <c r="D763" s="49">
        <v>0.91339999999999999</v>
      </c>
      <c r="E763" s="49">
        <v>13</v>
      </c>
      <c r="F763" s="49">
        <v>7.87</v>
      </c>
      <c r="G763" s="49">
        <v>3.37</v>
      </c>
      <c r="H763" s="36" t="s">
        <v>112</v>
      </c>
      <c r="I763" s="49">
        <v>0.6</v>
      </c>
      <c r="J763" s="49">
        <v>7.6</v>
      </c>
      <c r="K763" s="51">
        <v>4611</v>
      </c>
      <c r="L763" s="31">
        <f>AVERAGE(K759:K763)</f>
        <v>1337.8</v>
      </c>
      <c r="M763" s="38">
        <f>GEOMEAN(K759:K763)</f>
        <v>535.48162243570664</v>
      </c>
      <c r="N763" s="45" t="s">
        <v>458</v>
      </c>
    </row>
    <row r="764" spans="1:32" x14ac:dyDescent="0.3">
      <c r="A764" s="48">
        <v>40611</v>
      </c>
      <c r="B764" s="49">
        <v>83559</v>
      </c>
      <c r="C764" s="49">
        <v>1251</v>
      </c>
      <c r="D764" s="49">
        <v>0.8</v>
      </c>
      <c r="E764" s="49">
        <v>12.26</v>
      </c>
      <c r="F764" s="49">
        <v>7.65</v>
      </c>
      <c r="G764" s="49">
        <v>7.34</v>
      </c>
      <c r="H764" s="36" t="s">
        <v>112</v>
      </c>
      <c r="I764" s="49">
        <v>0.2</v>
      </c>
      <c r="J764" s="49">
        <v>7.6</v>
      </c>
      <c r="K764" s="51">
        <v>733</v>
      </c>
    </row>
    <row r="765" spans="1:32" x14ac:dyDescent="0.3">
      <c r="A765" s="48">
        <v>40618</v>
      </c>
      <c r="B765" s="49">
        <v>100756</v>
      </c>
      <c r="C765" s="49">
        <v>919.7</v>
      </c>
      <c r="D765" s="49">
        <v>0.58860000000000001</v>
      </c>
      <c r="E765" s="49">
        <v>12.45</v>
      </c>
      <c r="F765" s="49">
        <v>7.99</v>
      </c>
      <c r="G765" s="49">
        <v>6.59</v>
      </c>
      <c r="H765" s="36" t="s">
        <v>112</v>
      </c>
      <c r="I765" s="49">
        <v>0.73</v>
      </c>
      <c r="J765" s="37">
        <v>7.3</v>
      </c>
      <c r="K765" s="51">
        <v>933</v>
      </c>
    </row>
    <row r="766" spans="1:32" x14ac:dyDescent="0.3">
      <c r="A766" s="48">
        <v>40624</v>
      </c>
      <c r="B766" s="49">
        <v>105541</v>
      </c>
      <c r="C766" s="49">
        <v>1442</v>
      </c>
      <c r="D766" s="49">
        <v>0.92279999999999995</v>
      </c>
      <c r="E766" s="49">
        <v>10.93</v>
      </c>
      <c r="F766" s="49">
        <v>7.89</v>
      </c>
      <c r="G766" s="49">
        <v>12.54</v>
      </c>
      <c r="H766" s="36" t="s">
        <v>112</v>
      </c>
      <c r="I766" s="49">
        <v>0.09</v>
      </c>
      <c r="J766" s="49">
        <v>7.6</v>
      </c>
      <c r="K766" s="51">
        <v>1553</v>
      </c>
      <c r="O766" s="28">
        <v>1.2</v>
      </c>
      <c r="P766" s="28">
        <v>69</v>
      </c>
      <c r="Q766" s="28" t="s">
        <v>321</v>
      </c>
      <c r="R766" s="28" t="s">
        <v>321</v>
      </c>
      <c r="S766" s="28" t="s">
        <v>321</v>
      </c>
      <c r="T766" s="28" t="s">
        <v>321</v>
      </c>
      <c r="U766" s="28" t="s">
        <v>321</v>
      </c>
      <c r="V766" s="28">
        <v>1.2</v>
      </c>
      <c r="W766" s="28" t="s">
        <v>321</v>
      </c>
      <c r="X766" s="28">
        <v>268</v>
      </c>
      <c r="Y766" s="28" t="s">
        <v>321</v>
      </c>
      <c r="Z766" s="28">
        <v>0.99</v>
      </c>
      <c r="AA766" s="28" t="s">
        <v>321</v>
      </c>
      <c r="AB766" s="28">
        <v>108</v>
      </c>
      <c r="AC766" s="28">
        <v>0.9</v>
      </c>
      <c r="AD766" s="28">
        <v>321</v>
      </c>
      <c r="AE766" s="28" t="s">
        <v>321</v>
      </c>
      <c r="AF766" s="28"/>
    </row>
    <row r="767" spans="1:32" x14ac:dyDescent="0.3">
      <c r="A767" s="48">
        <v>40626</v>
      </c>
      <c r="B767" s="49">
        <v>111157</v>
      </c>
      <c r="C767" s="49">
        <v>1418</v>
      </c>
      <c r="D767" s="49">
        <v>0.90759999999999996</v>
      </c>
      <c r="E767" s="49">
        <v>11.64</v>
      </c>
      <c r="F767" s="49">
        <v>7.9</v>
      </c>
      <c r="G767" s="49">
        <v>8.83</v>
      </c>
      <c r="H767" s="36" t="s">
        <v>112</v>
      </c>
      <c r="I767" s="49">
        <v>0.17</v>
      </c>
      <c r="J767" s="49">
        <v>7.5</v>
      </c>
      <c r="K767" s="51">
        <v>3076</v>
      </c>
    </row>
    <row r="768" spans="1:32" x14ac:dyDescent="0.3">
      <c r="A768" s="48">
        <v>40631</v>
      </c>
      <c r="B768" s="49">
        <v>110303</v>
      </c>
      <c r="C768" s="49">
        <v>1474</v>
      </c>
      <c r="D768" s="49">
        <v>0.94330000000000003</v>
      </c>
      <c r="E768" s="49">
        <v>13.6</v>
      </c>
      <c r="F768" s="49">
        <v>7.75</v>
      </c>
      <c r="G768" s="49">
        <v>5.94</v>
      </c>
      <c r="H768" s="36" t="s">
        <v>112</v>
      </c>
      <c r="I768" s="49">
        <v>0.4</v>
      </c>
      <c r="J768" s="49">
        <v>7.5</v>
      </c>
      <c r="K768" s="51">
        <v>122</v>
      </c>
      <c r="L768" s="31">
        <f>AVERAGE(K764:K768)</f>
        <v>1283.4000000000001</v>
      </c>
      <c r="M768" s="38">
        <f>GEOMEAN(K764:K768)</f>
        <v>831.956553617743</v>
      </c>
      <c r="N768" s="45" t="s">
        <v>461</v>
      </c>
    </row>
    <row r="769" spans="1:14" x14ac:dyDescent="0.3">
      <c r="A769" s="48">
        <v>40638</v>
      </c>
      <c r="B769" s="26">
        <v>0.45928240740740739</v>
      </c>
      <c r="C769" s="13">
        <v>844</v>
      </c>
      <c r="D769" s="13">
        <v>0.54600000000000004</v>
      </c>
      <c r="E769" s="13">
        <v>11.04</v>
      </c>
      <c r="F769" s="13">
        <v>8.18</v>
      </c>
      <c r="G769" s="13">
        <v>9.1</v>
      </c>
      <c r="K769" s="51">
        <v>3654</v>
      </c>
    </row>
    <row r="770" spans="1:14" x14ac:dyDescent="0.3">
      <c r="A770" s="48">
        <v>40644</v>
      </c>
      <c r="B770" s="53">
        <v>0.45653935185185185</v>
      </c>
      <c r="C770" s="13">
        <v>1036</v>
      </c>
      <c r="D770" s="13">
        <v>0.67600000000000005</v>
      </c>
      <c r="E770" s="13">
        <v>8.3000000000000007</v>
      </c>
      <c r="F770" s="13">
        <v>8.0399999999999991</v>
      </c>
      <c r="G770" s="13">
        <v>17</v>
      </c>
      <c r="K770" s="51">
        <v>836</v>
      </c>
    </row>
    <row r="771" spans="1:14" x14ac:dyDescent="0.3">
      <c r="A771" s="48">
        <v>40651</v>
      </c>
      <c r="B771" s="26">
        <v>0.4772569444444445</v>
      </c>
      <c r="C771" s="13">
        <v>1128</v>
      </c>
      <c r="D771" s="13">
        <v>0.73450000000000004</v>
      </c>
      <c r="E771" s="13">
        <v>9.66</v>
      </c>
      <c r="F771" s="13">
        <v>8.2200000000000006</v>
      </c>
      <c r="G771" s="13">
        <v>13.7</v>
      </c>
      <c r="K771" s="51">
        <v>2014</v>
      </c>
    </row>
    <row r="772" spans="1:14" x14ac:dyDescent="0.3">
      <c r="A772" s="48">
        <v>40653</v>
      </c>
      <c r="B772" s="26">
        <v>0.47278935185185184</v>
      </c>
      <c r="C772" s="13">
        <v>525</v>
      </c>
      <c r="D772" s="13">
        <v>0.3412</v>
      </c>
      <c r="E772" s="13">
        <v>9.7799999999999994</v>
      </c>
      <c r="F772" s="13">
        <v>7.83</v>
      </c>
      <c r="G772" s="13">
        <v>11.7</v>
      </c>
      <c r="K772" s="51">
        <v>24192</v>
      </c>
    </row>
    <row r="773" spans="1:14" x14ac:dyDescent="0.3">
      <c r="A773" s="48">
        <v>40660</v>
      </c>
      <c r="B773" s="26">
        <v>0.49203703703703705</v>
      </c>
      <c r="C773" s="13">
        <v>388.1</v>
      </c>
      <c r="D773" s="13">
        <v>0.25219999999999998</v>
      </c>
      <c r="E773" s="13">
        <v>9.2899999999999991</v>
      </c>
      <c r="F773" s="13">
        <v>7.95</v>
      </c>
      <c r="G773" s="13">
        <v>15</v>
      </c>
      <c r="K773" s="51">
        <v>24192</v>
      </c>
      <c r="L773" s="31">
        <f>AVERAGE(K769:K773)</f>
        <v>10977.6</v>
      </c>
      <c r="M773" s="38">
        <f>GEOMEAN(K769:K773)</f>
        <v>5143.699240833299</v>
      </c>
      <c r="N773" s="45" t="s">
        <v>463</v>
      </c>
    </row>
    <row r="774" spans="1:14" x14ac:dyDescent="0.3">
      <c r="A774" s="48">
        <v>40668</v>
      </c>
      <c r="B774" s="26">
        <v>0.46202546296296299</v>
      </c>
      <c r="C774" s="13">
        <v>1004</v>
      </c>
      <c r="D774" s="13">
        <v>0.65</v>
      </c>
      <c r="E774" s="13">
        <v>11.64</v>
      </c>
      <c r="F774" s="13">
        <v>8.19</v>
      </c>
      <c r="G774" s="13">
        <v>10.5</v>
      </c>
      <c r="K774" s="51">
        <v>465</v>
      </c>
    </row>
    <row r="775" spans="1:14" x14ac:dyDescent="0.3">
      <c r="A775" s="48">
        <v>40672</v>
      </c>
      <c r="B775" s="26">
        <v>0.4496412037037037</v>
      </c>
      <c r="C775" s="13">
        <v>932</v>
      </c>
      <c r="D775" s="13">
        <v>0.60450000000000004</v>
      </c>
      <c r="E775" s="13">
        <v>14.08</v>
      </c>
      <c r="F775" s="13">
        <v>8.1300000000000008</v>
      </c>
      <c r="G775" s="13">
        <v>14.7</v>
      </c>
      <c r="K775" s="51">
        <v>816</v>
      </c>
    </row>
    <row r="776" spans="1:14" x14ac:dyDescent="0.3">
      <c r="A776" s="48">
        <v>40675</v>
      </c>
      <c r="B776" s="26">
        <v>0.46247685185185183</v>
      </c>
      <c r="C776" s="13">
        <v>1160</v>
      </c>
      <c r="D776" s="13">
        <v>0.754</v>
      </c>
      <c r="E776" s="13">
        <v>8.65</v>
      </c>
      <c r="F776" s="13">
        <v>8.07</v>
      </c>
      <c r="G776" s="13">
        <v>20.2</v>
      </c>
      <c r="K776" s="51">
        <v>288</v>
      </c>
    </row>
    <row r="777" spans="1:14" x14ac:dyDescent="0.3">
      <c r="A777" s="48">
        <v>40679</v>
      </c>
      <c r="B777" s="26">
        <v>0.51348379629629626</v>
      </c>
      <c r="C777" s="13">
        <v>851</v>
      </c>
      <c r="D777" s="13">
        <v>0.55249999999999999</v>
      </c>
      <c r="E777" s="13">
        <v>11.38</v>
      </c>
      <c r="F777" s="13">
        <v>8.1</v>
      </c>
      <c r="G777" s="13">
        <v>13.8</v>
      </c>
      <c r="H777" s="13">
        <v>740.8</v>
      </c>
      <c r="J777" s="13" t="s">
        <v>603</v>
      </c>
      <c r="K777" s="51">
        <v>2755</v>
      </c>
    </row>
    <row r="778" spans="1:14" x14ac:dyDescent="0.3">
      <c r="A778" s="48">
        <v>40681</v>
      </c>
      <c r="B778" s="26">
        <v>0.45603009259259258</v>
      </c>
      <c r="C778" s="13">
        <v>1075</v>
      </c>
      <c r="D778" s="13">
        <v>0.69550000000000001</v>
      </c>
      <c r="E778" s="13">
        <v>9.6300000000000008</v>
      </c>
      <c r="F778" s="13">
        <v>7.99</v>
      </c>
      <c r="G778" s="13">
        <v>12.7</v>
      </c>
      <c r="K778" s="51">
        <v>663</v>
      </c>
      <c r="L778" s="31">
        <f>AVERAGE(K774:K778)</f>
        <v>997.4</v>
      </c>
      <c r="M778" s="38">
        <f>GEOMEAN(K774:K778)</f>
        <v>724.4929207504282</v>
      </c>
      <c r="N778" s="45" t="s">
        <v>464</v>
      </c>
    </row>
    <row r="779" spans="1:14" x14ac:dyDescent="0.3">
      <c r="A779" s="48">
        <v>40702</v>
      </c>
      <c r="B779" s="49">
        <v>111041</v>
      </c>
      <c r="C779" s="49">
        <v>1057</v>
      </c>
      <c r="D779" s="49">
        <v>0.67659999999999998</v>
      </c>
      <c r="E779" s="49">
        <v>7.52</v>
      </c>
      <c r="F779" s="49">
        <v>7.73</v>
      </c>
      <c r="G779" s="49">
        <v>23.25</v>
      </c>
      <c r="K779" s="51">
        <v>985</v>
      </c>
    </row>
    <row r="780" spans="1:14" x14ac:dyDescent="0.3">
      <c r="A780" s="48">
        <v>40708</v>
      </c>
      <c r="B780" s="26">
        <v>0.45159722222222221</v>
      </c>
      <c r="C780" s="13">
        <v>969</v>
      </c>
      <c r="D780" s="13">
        <v>0.63049999999999995</v>
      </c>
      <c r="E780" s="13">
        <v>8.76</v>
      </c>
      <c r="F780" s="13">
        <v>8.08</v>
      </c>
      <c r="G780" s="13">
        <v>19.3</v>
      </c>
      <c r="K780" s="51">
        <v>1012</v>
      </c>
    </row>
    <row r="781" spans="1:14" x14ac:dyDescent="0.3">
      <c r="A781" s="48">
        <v>40717</v>
      </c>
      <c r="B781" s="26">
        <v>0.44138888888888889</v>
      </c>
      <c r="C781" s="13">
        <v>922</v>
      </c>
      <c r="D781" s="13">
        <v>0.59799999999999998</v>
      </c>
      <c r="E781" s="13">
        <v>6.78</v>
      </c>
      <c r="F781" s="13">
        <v>8.09</v>
      </c>
      <c r="G781" s="13">
        <v>20</v>
      </c>
      <c r="K781" s="51">
        <v>857</v>
      </c>
    </row>
    <row r="782" spans="1:14" x14ac:dyDescent="0.3">
      <c r="A782" s="48">
        <v>40721</v>
      </c>
      <c r="B782" s="26">
        <v>0.44675925925925924</v>
      </c>
      <c r="C782" s="13">
        <v>736</v>
      </c>
      <c r="D782" s="13">
        <v>0.48099999999999998</v>
      </c>
      <c r="E782" s="13">
        <v>6.94</v>
      </c>
      <c r="F782" s="13">
        <v>7.94</v>
      </c>
      <c r="G782" s="13">
        <v>19.100000000000001</v>
      </c>
      <c r="K782" s="51">
        <v>24192</v>
      </c>
    </row>
    <row r="783" spans="1:14" x14ac:dyDescent="0.3">
      <c r="A783" s="48">
        <v>40723</v>
      </c>
      <c r="B783" s="26">
        <v>0.44118055555555552</v>
      </c>
      <c r="C783" s="13">
        <v>937</v>
      </c>
      <c r="D783" s="13">
        <v>0.61099999999999999</v>
      </c>
      <c r="E783" s="13">
        <v>9.14</v>
      </c>
      <c r="F783" s="13">
        <v>8.0299999999999994</v>
      </c>
      <c r="G783" s="13">
        <v>19.899999999999999</v>
      </c>
      <c r="K783" s="51">
        <v>1169</v>
      </c>
      <c r="L783" s="31">
        <f>AVERAGE(K779:K783)</f>
        <v>5643</v>
      </c>
      <c r="M783" s="38">
        <f>GEOMEAN(K779:K783)</f>
        <v>1890.6745138379815</v>
      </c>
      <c r="N783" s="45" t="s">
        <v>465</v>
      </c>
    </row>
    <row r="784" spans="1:14" x14ac:dyDescent="0.3">
      <c r="A784" s="48">
        <v>40724</v>
      </c>
      <c r="B784" s="26">
        <v>0.46570601851851851</v>
      </c>
      <c r="C784" s="13">
        <v>999</v>
      </c>
      <c r="D784" s="13">
        <v>0.65</v>
      </c>
      <c r="E784" s="13">
        <v>8.24</v>
      </c>
      <c r="F784" s="13">
        <v>8.08</v>
      </c>
      <c r="G784" s="13">
        <v>20.9</v>
      </c>
      <c r="K784" s="51">
        <v>620</v>
      </c>
    </row>
    <row r="785" spans="1:32" x14ac:dyDescent="0.3">
      <c r="A785" s="48">
        <v>40738</v>
      </c>
      <c r="B785" s="26">
        <v>0.45547453703703705</v>
      </c>
      <c r="C785" s="13">
        <v>1048</v>
      </c>
      <c r="D785" s="13">
        <v>0.6825</v>
      </c>
      <c r="E785" s="13">
        <v>7.26</v>
      </c>
      <c r="F785" s="13">
        <v>8.0500000000000007</v>
      </c>
      <c r="G785" s="13">
        <v>21.9</v>
      </c>
      <c r="K785" s="51">
        <v>471</v>
      </c>
    </row>
    <row r="786" spans="1:32" x14ac:dyDescent="0.3">
      <c r="A786" s="48">
        <v>40742</v>
      </c>
      <c r="B786" s="54">
        <v>0.42305555555555552</v>
      </c>
      <c r="C786" s="13">
        <v>1115</v>
      </c>
      <c r="D786" s="13">
        <v>0.72799999999999998</v>
      </c>
      <c r="E786" s="13">
        <v>7.54</v>
      </c>
      <c r="F786" s="13">
        <v>8.07</v>
      </c>
      <c r="G786" s="13">
        <v>24.6</v>
      </c>
      <c r="K786" s="51">
        <v>798</v>
      </c>
    </row>
    <row r="787" spans="1:32" x14ac:dyDescent="0.3">
      <c r="A787" s="48">
        <v>40744</v>
      </c>
      <c r="B787" s="26">
        <v>0.45374999999999999</v>
      </c>
      <c r="C787" s="13">
        <v>1054</v>
      </c>
      <c r="D787" s="13">
        <v>0.6825</v>
      </c>
      <c r="E787" s="13">
        <v>7.62</v>
      </c>
      <c r="F787" s="13">
        <v>8.1</v>
      </c>
      <c r="G787" s="13">
        <v>26.3</v>
      </c>
      <c r="K787" s="51">
        <v>496</v>
      </c>
      <c r="O787" s="28">
        <v>1.2</v>
      </c>
      <c r="P787" s="28">
        <v>35.5</v>
      </c>
      <c r="Q787" s="28" t="s">
        <v>321</v>
      </c>
      <c r="R787" s="28" t="s">
        <v>321</v>
      </c>
      <c r="S787" s="28" t="s">
        <v>321</v>
      </c>
      <c r="T787" s="28" t="s">
        <v>321</v>
      </c>
      <c r="U787" s="28" t="s">
        <v>321</v>
      </c>
      <c r="V787" s="28" t="s">
        <v>321</v>
      </c>
      <c r="W787" s="28" t="s">
        <v>321</v>
      </c>
      <c r="X787" s="28">
        <v>148</v>
      </c>
      <c r="Y787" s="28" t="s">
        <v>321</v>
      </c>
      <c r="Z787" s="28">
        <v>1.5</v>
      </c>
      <c r="AA787" s="28" t="s">
        <v>321</v>
      </c>
      <c r="AB787" s="28">
        <v>116</v>
      </c>
      <c r="AC787" s="28" t="s">
        <v>321</v>
      </c>
      <c r="AD787" s="28">
        <v>335</v>
      </c>
      <c r="AE787" s="28" t="s">
        <v>321</v>
      </c>
      <c r="AF787" s="28"/>
    </row>
    <row r="788" spans="1:32" x14ac:dyDescent="0.3">
      <c r="A788" s="48">
        <v>40751</v>
      </c>
      <c r="B788" s="54">
        <v>0.45174768518518515</v>
      </c>
      <c r="C788" s="13">
        <v>761</v>
      </c>
      <c r="D788" s="13">
        <v>0.49399999999999999</v>
      </c>
      <c r="E788" s="13">
        <v>6.65</v>
      </c>
      <c r="F788" s="13">
        <v>8.01</v>
      </c>
      <c r="G788" s="13">
        <v>25.1</v>
      </c>
      <c r="K788" s="51">
        <v>1153</v>
      </c>
      <c r="L788" s="31">
        <f>AVERAGE(K784:K788)</f>
        <v>707.6</v>
      </c>
      <c r="M788" s="38">
        <f>GEOMEAN(K784:K788)</f>
        <v>668.25973532458579</v>
      </c>
      <c r="N788" s="45" t="s">
        <v>467</v>
      </c>
    </row>
    <row r="789" spans="1:32" x14ac:dyDescent="0.3">
      <c r="A789" s="48">
        <v>40757</v>
      </c>
      <c r="B789" s="26">
        <v>0.46355324074074072</v>
      </c>
      <c r="C789" s="13">
        <v>920</v>
      </c>
      <c r="D789" s="13">
        <v>0.59799999999999998</v>
      </c>
      <c r="E789" s="13">
        <v>5.57</v>
      </c>
      <c r="F789" s="13">
        <v>7.91</v>
      </c>
      <c r="G789" s="13">
        <v>24.8</v>
      </c>
      <c r="K789" s="51">
        <v>301</v>
      </c>
    </row>
    <row r="790" spans="1:32" x14ac:dyDescent="0.3">
      <c r="A790" s="48">
        <v>40770</v>
      </c>
      <c r="B790" s="26">
        <v>0.47638888888888892</v>
      </c>
      <c r="C790" s="13">
        <v>563</v>
      </c>
      <c r="D790" s="13">
        <v>0.36399999999999999</v>
      </c>
      <c r="E790" s="13">
        <v>7.34</v>
      </c>
      <c r="F790" s="13">
        <v>7.99</v>
      </c>
      <c r="G790" s="13">
        <v>20.8</v>
      </c>
      <c r="K790" s="51">
        <v>1274</v>
      </c>
    </row>
    <row r="791" spans="1:32" x14ac:dyDescent="0.3">
      <c r="A791" s="48">
        <v>40772</v>
      </c>
      <c r="B791" s="26">
        <v>0.45251157407407411</v>
      </c>
      <c r="C791" s="13">
        <v>629</v>
      </c>
      <c r="D791" s="13">
        <v>0.40949999999999998</v>
      </c>
      <c r="E791" s="13">
        <v>9.99</v>
      </c>
      <c r="F791" s="13">
        <v>8.0399999999999991</v>
      </c>
      <c r="G791" s="13">
        <v>20.7</v>
      </c>
      <c r="K791" s="51">
        <v>336</v>
      </c>
    </row>
    <row r="792" spans="1:32" x14ac:dyDescent="0.3">
      <c r="A792" s="48">
        <v>40778</v>
      </c>
      <c r="B792" s="26">
        <v>0.45042824074074073</v>
      </c>
      <c r="C792" s="13">
        <v>730</v>
      </c>
      <c r="D792" s="13">
        <v>0.47449999999999998</v>
      </c>
      <c r="E792" s="13">
        <v>5.91</v>
      </c>
      <c r="F792" s="13">
        <v>7.83</v>
      </c>
      <c r="G792" s="13">
        <v>20.9</v>
      </c>
      <c r="K792" s="51">
        <v>3130</v>
      </c>
    </row>
    <row r="793" spans="1:32" x14ac:dyDescent="0.3">
      <c r="A793" s="48">
        <v>40784</v>
      </c>
      <c r="B793" s="26">
        <v>0.47192129629629626</v>
      </c>
      <c r="C793" s="13">
        <v>885</v>
      </c>
      <c r="D793" s="13">
        <v>0.57850000000000001</v>
      </c>
      <c r="E793" s="13">
        <v>7.48</v>
      </c>
      <c r="F793" s="13">
        <v>8.02</v>
      </c>
      <c r="G793" s="13">
        <v>20.5</v>
      </c>
      <c r="K793" s="51">
        <v>201</v>
      </c>
      <c r="L793" s="31">
        <f>AVERAGE(K789:K793)</f>
        <v>1048.4000000000001</v>
      </c>
      <c r="M793" s="38">
        <f>GEOMEAN(K789:K793)</f>
        <v>605.01078873246854</v>
      </c>
      <c r="N793" s="45" t="s">
        <v>472</v>
      </c>
    </row>
    <row r="794" spans="1:32" x14ac:dyDescent="0.3">
      <c r="A794" s="48">
        <v>40786</v>
      </c>
      <c r="B794" s="26">
        <v>0.46228009259259256</v>
      </c>
      <c r="C794" s="13">
        <v>821</v>
      </c>
      <c r="D794" s="13">
        <v>0.53300000000000003</v>
      </c>
      <c r="E794" s="13">
        <v>6.51</v>
      </c>
      <c r="F794" s="13">
        <v>7.96</v>
      </c>
      <c r="G794" s="13">
        <v>21</v>
      </c>
      <c r="K794" s="51">
        <v>435</v>
      </c>
    </row>
    <row r="795" spans="1:32" x14ac:dyDescent="0.3">
      <c r="A795" s="48">
        <v>40800</v>
      </c>
      <c r="B795" s="26">
        <v>0.46076388888888892</v>
      </c>
      <c r="C795" s="13">
        <v>744</v>
      </c>
      <c r="D795" s="13">
        <v>0.48099999999999998</v>
      </c>
      <c r="E795" s="13">
        <v>6.75</v>
      </c>
      <c r="F795" s="13">
        <v>7.9</v>
      </c>
      <c r="G795" s="13">
        <v>19</v>
      </c>
      <c r="K795" s="51">
        <v>703</v>
      </c>
    </row>
    <row r="796" spans="1:32" x14ac:dyDescent="0.3">
      <c r="A796" s="48">
        <v>40807</v>
      </c>
      <c r="B796" s="54">
        <v>0.46354166666666669</v>
      </c>
      <c r="C796" s="13">
        <v>511</v>
      </c>
      <c r="D796" s="13">
        <v>0.33210000000000001</v>
      </c>
      <c r="E796" s="13">
        <v>9.8000000000000007</v>
      </c>
      <c r="F796" s="13">
        <v>8.0399999999999991</v>
      </c>
      <c r="G796" s="13">
        <v>19.5</v>
      </c>
      <c r="K796" s="51">
        <v>1720</v>
      </c>
    </row>
    <row r="797" spans="1:32" x14ac:dyDescent="0.3">
      <c r="A797" s="48">
        <v>40813</v>
      </c>
      <c r="B797" s="54">
        <v>0.44659722222222226</v>
      </c>
      <c r="C797" s="13">
        <v>533</v>
      </c>
      <c r="D797" s="13">
        <v>0.34639999999999999</v>
      </c>
      <c r="E797" s="13">
        <v>9</v>
      </c>
      <c r="F797" s="13">
        <v>8.08</v>
      </c>
      <c r="G797" s="13">
        <v>15.4</v>
      </c>
      <c r="K797" s="51">
        <v>1956</v>
      </c>
      <c r="L797" s="31">
        <f>AVERAGE(K793:K797)</f>
        <v>1003</v>
      </c>
      <c r="M797" s="38">
        <f>GEOMEAN(K793:K797)</f>
        <v>729.6382404412775</v>
      </c>
      <c r="N797" s="55" t="s">
        <v>473</v>
      </c>
    </row>
    <row r="798" spans="1:32" x14ac:dyDescent="0.3">
      <c r="A798" s="48">
        <v>40822</v>
      </c>
      <c r="B798" s="54">
        <v>0.47251157407407413</v>
      </c>
      <c r="C798" s="13">
        <v>954</v>
      </c>
      <c r="D798" s="13">
        <v>0.61750000000000005</v>
      </c>
      <c r="E798" s="13">
        <v>9.16</v>
      </c>
      <c r="F798" s="13">
        <v>8.16</v>
      </c>
      <c r="G798" s="13">
        <v>14.4</v>
      </c>
      <c r="K798" s="56">
        <v>173</v>
      </c>
    </row>
    <row r="799" spans="1:32" x14ac:dyDescent="0.3">
      <c r="A799" s="48">
        <v>40829</v>
      </c>
      <c r="B799" s="26">
        <v>0.4649652777777778</v>
      </c>
      <c r="C799" s="13">
        <v>687</v>
      </c>
      <c r="D799" s="13">
        <v>0.44850000000000001</v>
      </c>
      <c r="E799" s="13">
        <v>7.82</v>
      </c>
      <c r="F799" s="13">
        <v>8.14</v>
      </c>
      <c r="G799" s="13">
        <v>16.5</v>
      </c>
      <c r="K799" s="51">
        <v>24192</v>
      </c>
    </row>
    <row r="800" spans="1:32" x14ac:dyDescent="0.3">
      <c r="A800" s="48">
        <v>40833</v>
      </c>
      <c r="B800" s="26">
        <v>0.47255787037037034</v>
      </c>
      <c r="C800" s="13">
        <v>591</v>
      </c>
      <c r="D800" s="13">
        <v>0.38419999999999999</v>
      </c>
      <c r="E800" s="13">
        <v>7.53</v>
      </c>
      <c r="F800" s="13">
        <v>7.95</v>
      </c>
      <c r="G800" s="13">
        <v>11.9</v>
      </c>
      <c r="K800" s="56">
        <v>393</v>
      </c>
    </row>
    <row r="801" spans="1:32" x14ac:dyDescent="0.3">
      <c r="A801" s="48">
        <v>40836</v>
      </c>
      <c r="B801" s="26">
        <v>0.43751157407407404</v>
      </c>
      <c r="C801" s="13">
        <v>294.2</v>
      </c>
      <c r="D801" s="13">
        <v>0.19109999999999999</v>
      </c>
      <c r="E801" s="13">
        <v>11.11</v>
      </c>
      <c r="F801" s="13">
        <v>8.1300000000000008</v>
      </c>
      <c r="G801" s="13">
        <v>9.8000000000000007</v>
      </c>
      <c r="K801" s="13">
        <v>7701</v>
      </c>
    </row>
    <row r="802" spans="1:32" x14ac:dyDescent="0.3">
      <c r="A802" s="48">
        <v>40841</v>
      </c>
      <c r="B802" s="57">
        <v>0.45664351851851853</v>
      </c>
      <c r="C802" s="13">
        <v>909</v>
      </c>
      <c r="D802" s="13">
        <v>0.59150000000000003</v>
      </c>
      <c r="E802" s="13">
        <v>9.49</v>
      </c>
      <c r="F802" s="13">
        <v>8.09</v>
      </c>
      <c r="G802" s="13">
        <v>10.4</v>
      </c>
      <c r="K802" s="56">
        <v>169</v>
      </c>
      <c r="L802" s="31">
        <f>AVERAGE(K798:K802)</f>
        <v>6525.6</v>
      </c>
      <c r="M802" s="38">
        <f>GEOMEAN(K798:K802)</f>
        <v>1164.4178411785763</v>
      </c>
      <c r="N802" s="55" t="s">
        <v>474</v>
      </c>
      <c r="O802" s="28">
        <v>1.3</v>
      </c>
      <c r="P802" s="28">
        <v>67</v>
      </c>
      <c r="Q802" s="28" t="s">
        <v>321</v>
      </c>
      <c r="R802" s="28" t="s">
        <v>321</v>
      </c>
      <c r="S802" s="28" t="s">
        <v>321</v>
      </c>
      <c r="T802" s="28" t="s">
        <v>321</v>
      </c>
      <c r="U802" s="28" t="s">
        <v>321</v>
      </c>
      <c r="V802" s="28" t="s">
        <v>321</v>
      </c>
      <c r="W802" s="28" t="s">
        <v>321</v>
      </c>
      <c r="X802" s="28">
        <v>128</v>
      </c>
      <c r="Y802" s="28" t="s">
        <v>321</v>
      </c>
      <c r="Z802" s="28">
        <v>1</v>
      </c>
      <c r="AA802" s="28" t="s">
        <v>321</v>
      </c>
      <c r="AB802" s="28">
        <v>85</v>
      </c>
      <c r="AC802" s="28" t="s">
        <v>321</v>
      </c>
      <c r="AD802" s="28">
        <v>313</v>
      </c>
      <c r="AE802" s="28" t="s">
        <v>321</v>
      </c>
      <c r="AF802" s="28"/>
    </row>
    <row r="803" spans="1:32" x14ac:dyDescent="0.3">
      <c r="A803" s="48">
        <v>40856</v>
      </c>
      <c r="B803" s="57">
        <v>0.49956018518518519</v>
      </c>
      <c r="C803" s="13">
        <v>884</v>
      </c>
      <c r="D803" s="13">
        <v>0.57199999999999995</v>
      </c>
      <c r="E803" s="13">
        <v>9.66</v>
      </c>
      <c r="F803" s="13">
        <v>8.08</v>
      </c>
      <c r="G803" s="13">
        <v>13.9</v>
      </c>
      <c r="K803" s="56">
        <v>168</v>
      </c>
    </row>
    <row r="804" spans="1:32" x14ac:dyDescent="0.3">
      <c r="A804" s="48">
        <v>40862</v>
      </c>
      <c r="B804" s="57">
        <v>0.45887731481481481</v>
      </c>
      <c r="C804" s="13">
        <v>388</v>
      </c>
      <c r="D804" s="13">
        <v>0.25219999999999998</v>
      </c>
      <c r="E804" s="13">
        <v>8.7899999999999991</v>
      </c>
      <c r="F804" s="13">
        <v>8</v>
      </c>
      <c r="G804" s="13">
        <v>13.3</v>
      </c>
      <c r="K804" s="56">
        <v>4884</v>
      </c>
    </row>
    <row r="805" spans="1:32" x14ac:dyDescent="0.3">
      <c r="A805" s="48">
        <v>40864</v>
      </c>
      <c r="B805" s="57">
        <v>0.45223379629629629</v>
      </c>
      <c r="C805" s="13">
        <v>619</v>
      </c>
      <c r="D805" s="13">
        <v>0.40239999999999998</v>
      </c>
      <c r="E805" s="13">
        <v>14.17</v>
      </c>
      <c r="F805" s="13">
        <v>8.15</v>
      </c>
      <c r="G805" s="13">
        <v>6.5</v>
      </c>
      <c r="K805" s="56">
        <v>399</v>
      </c>
    </row>
    <row r="806" spans="1:32" x14ac:dyDescent="0.3">
      <c r="A806" s="48">
        <v>40869</v>
      </c>
      <c r="B806" s="26">
        <v>0.50421296296296292</v>
      </c>
      <c r="C806" s="13">
        <v>588</v>
      </c>
      <c r="D806" s="13">
        <v>0.38219999999999998</v>
      </c>
      <c r="E806" s="13">
        <v>10.93</v>
      </c>
      <c r="F806" s="13">
        <v>7.92</v>
      </c>
      <c r="G806" s="13">
        <v>9</v>
      </c>
      <c r="K806" s="51">
        <v>24192</v>
      </c>
    </row>
    <row r="807" spans="1:32" x14ac:dyDescent="0.3">
      <c r="A807" s="48">
        <v>40875</v>
      </c>
      <c r="B807" s="57">
        <v>0.47756944444444444</v>
      </c>
      <c r="C807" s="13">
        <v>391.2</v>
      </c>
      <c r="D807" s="13">
        <v>0.25419999999999998</v>
      </c>
      <c r="E807" s="13">
        <v>11.36</v>
      </c>
      <c r="F807" s="13">
        <v>7.94</v>
      </c>
      <c r="G807" s="13">
        <v>7.8</v>
      </c>
      <c r="K807" s="56">
        <v>1989</v>
      </c>
      <c r="L807" s="31">
        <f>AVERAGE(K803:K807)</f>
        <v>6326.4</v>
      </c>
      <c r="M807" s="38">
        <f>GEOMEAN(K803:K807)</f>
        <v>1735.6928639350217</v>
      </c>
      <c r="N807" s="55" t="s">
        <v>478</v>
      </c>
    </row>
    <row r="808" spans="1:32" x14ac:dyDescent="0.3">
      <c r="A808" s="48">
        <v>40878</v>
      </c>
      <c r="B808" s="57">
        <v>0.45759259259259261</v>
      </c>
      <c r="C808" s="13">
        <v>870</v>
      </c>
      <c r="D808" s="13">
        <v>0.5655</v>
      </c>
      <c r="E808" s="13">
        <v>19.14</v>
      </c>
      <c r="F808" s="13">
        <v>8.0399999999999991</v>
      </c>
      <c r="G808" s="13">
        <v>4</v>
      </c>
      <c r="K808" s="56">
        <v>3873</v>
      </c>
    </row>
    <row r="809" spans="1:32" x14ac:dyDescent="0.3">
      <c r="A809" s="48">
        <v>40883</v>
      </c>
      <c r="B809" s="26">
        <v>0.45690972222222226</v>
      </c>
      <c r="C809" s="13">
        <v>514</v>
      </c>
      <c r="D809" s="13">
        <v>0.33350000000000002</v>
      </c>
      <c r="E809" s="13">
        <v>12.43</v>
      </c>
      <c r="F809" s="13">
        <v>8.1300000000000008</v>
      </c>
      <c r="G809" s="13">
        <v>6.1</v>
      </c>
      <c r="K809" s="56">
        <v>10</v>
      </c>
    </row>
    <row r="810" spans="1:32" x14ac:dyDescent="0.3">
      <c r="A810" s="48">
        <v>40890</v>
      </c>
      <c r="B810" s="54">
        <v>0.42934027777777778</v>
      </c>
      <c r="C810" s="13">
        <v>1092</v>
      </c>
      <c r="D810" s="13">
        <v>0.70850000000000002</v>
      </c>
      <c r="E810" s="13">
        <v>12.48</v>
      </c>
      <c r="F810" s="13">
        <v>8.08</v>
      </c>
      <c r="G810" s="13">
        <v>3.3</v>
      </c>
      <c r="K810" s="56">
        <v>373</v>
      </c>
    </row>
    <row r="811" spans="1:32" x14ac:dyDescent="0.3">
      <c r="A811" s="48">
        <v>40897</v>
      </c>
      <c r="B811" s="26">
        <v>0.424837962962963</v>
      </c>
      <c r="C811" s="13">
        <v>895</v>
      </c>
      <c r="D811" s="13">
        <v>0.57850000000000001</v>
      </c>
      <c r="E811" s="13">
        <v>11.54</v>
      </c>
      <c r="F811" s="13">
        <v>8.0500000000000007</v>
      </c>
      <c r="G811" s="13">
        <v>7.2</v>
      </c>
      <c r="K811" s="56">
        <v>4611</v>
      </c>
    </row>
    <row r="812" spans="1:32" x14ac:dyDescent="0.3">
      <c r="A812" s="48">
        <v>40899</v>
      </c>
      <c r="B812" s="26">
        <v>0.46387731481481481</v>
      </c>
      <c r="C812" s="13">
        <v>634</v>
      </c>
      <c r="D812" s="13">
        <v>0.41210000000000002</v>
      </c>
      <c r="E812" s="13">
        <v>11.7</v>
      </c>
      <c r="F812" s="13">
        <v>8.1199999999999992</v>
      </c>
      <c r="G812" s="13">
        <v>8.1999999999999993</v>
      </c>
      <c r="K812" s="56">
        <v>2987</v>
      </c>
      <c r="L812" s="31">
        <f>AVERAGE(K808:K812)</f>
        <v>2370.8000000000002</v>
      </c>
      <c r="M812" s="38">
        <f>GEOMEAN(K808:K812)</f>
        <v>724.03128915375669</v>
      </c>
      <c r="N812" s="55" t="s">
        <v>479</v>
      </c>
    </row>
    <row r="813" spans="1:32" x14ac:dyDescent="0.3">
      <c r="A813" s="48">
        <v>40920</v>
      </c>
      <c r="B813" s="26">
        <v>0.47085648148148151</v>
      </c>
      <c r="C813" s="13">
        <v>857</v>
      </c>
      <c r="D813" s="13">
        <v>0.55900000000000005</v>
      </c>
      <c r="E813" s="13">
        <v>12.83</v>
      </c>
      <c r="F813" s="13">
        <v>8.33</v>
      </c>
      <c r="G813" s="13">
        <v>5.6</v>
      </c>
      <c r="K813" s="59">
        <v>455</v>
      </c>
    </row>
    <row r="814" spans="1:32" x14ac:dyDescent="0.3">
      <c r="A814" s="48">
        <v>40927</v>
      </c>
      <c r="B814" s="26">
        <v>0.43863425925925931</v>
      </c>
      <c r="C814" s="13">
        <v>1058</v>
      </c>
      <c r="D814" s="13">
        <v>0.68899999999999995</v>
      </c>
      <c r="E814" s="13">
        <v>13.85</v>
      </c>
      <c r="F814" s="13">
        <v>8.11</v>
      </c>
      <c r="G814" s="13">
        <v>1.1000000000000001</v>
      </c>
      <c r="K814" s="59">
        <v>717</v>
      </c>
    </row>
    <row r="815" spans="1:32" x14ac:dyDescent="0.3">
      <c r="A815" s="48">
        <v>40933</v>
      </c>
      <c r="B815" s="26">
        <v>0.47393518518518518</v>
      </c>
      <c r="C815" s="13">
        <v>1355</v>
      </c>
      <c r="D815" s="13">
        <v>0.88400000000000001</v>
      </c>
      <c r="E815" s="13">
        <v>14.11</v>
      </c>
      <c r="F815" s="13">
        <v>8.35</v>
      </c>
      <c r="G815" s="13">
        <v>2.2999999999999998</v>
      </c>
      <c r="K815" s="56">
        <v>402</v>
      </c>
    </row>
    <row r="816" spans="1:32" x14ac:dyDescent="0.3">
      <c r="A816" s="48">
        <v>40939</v>
      </c>
      <c r="B816" s="26">
        <v>0.44333333333333336</v>
      </c>
      <c r="C816" s="13">
        <v>1346</v>
      </c>
      <c r="D816" s="13">
        <v>0.87749999999999995</v>
      </c>
      <c r="E816" s="13">
        <v>13.36</v>
      </c>
      <c r="F816" s="13">
        <v>8.0500000000000007</v>
      </c>
      <c r="G816" s="13">
        <v>6</v>
      </c>
      <c r="K816" s="56">
        <v>203</v>
      </c>
    </row>
    <row r="817" spans="1:32" x14ac:dyDescent="0.3">
      <c r="A817" s="48">
        <v>40940</v>
      </c>
      <c r="B817" s="26">
        <v>0.47677083333333337</v>
      </c>
      <c r="C817" s="13">
        <v>1337</v>
      </c>
      <c r="D817" s="13">
        <v>0.871</v>
      </c>
      <c r="E817" s="13">
        <v>13.93</v>
      </c>
      <c r="F817" s="13">
        <v>8.23</v>
      </c>
      <c r="G817" s="13">
        <v>8.6</v>
      </c>
      <c r="K817" s="56">
        <v>364</v>
      </c>
      <c r="L817" s="31">
        <f>AVERAGE(K813:K817)</f>
        <v>428.2</v>
      </c>
      <c r="M817" s="38">
        <f>GEOMEAN(K813:K817)</f>
        <v>395.61322877703282</v>
      </c>
      <c r="N817" s="55" t="s">
        <v>480</v>
      </c>
    </row>
    <row r="818" spans="1:32" x14ac:dyDescent="0.3">
      <c r="A818" s="48">
        <v>40948</v>
      </c>
      <c r="B818" s="26">
        <v>0.45701388888888889</v>
      </c>
      <c r="C818" s="13">
        <v>1282</v>
      </c>
      <c r="D818" s="13">
        <v>0.83199999999999996</v>
      </c>
      <c r="E818" s="13">
        <v>14.97</v>
      </c>
      <c r="F818" s="13">
        <v>8.11</v>
      </c>
      <c r="G818" s="13">
        <v>3</v>
      </c>
      <c r="K818" s="56">
        <v>240</v>
      </c>
    </row>
    <row r="819" spans="1:32" x14ac:dyDescent="0.3">
      <c r="A819" s="48">
        <v>40952</v>
      </c>
      <c r="B819" s="26">
        <v>0.481875</v>
      </c>
      <c r="C819" s="13">
        <v>1408</v>
      </c>
      <c r="D819" s="13">
        <v>0.91649999999999998</v>
      </c>
      <c r="E819" s="13">
        <v>17.329999999999998</v>
      </c>
      <c r="F819" s="13">
        <v>8.1199999999999992</v>
      </c>
      <c r="G819" s="13">
        <v>0.7</v>
      </c>
      <c r="K819" s="56">
        <v>30</v>
      </c>
    </row>
    <row r="820" spans="1:32" x14ac:dyDescent="0.3">
      <c r="A820" s="48">
        <v>40960</v>
      </c>
      <c r="B820" s="26">
        <v>0.42692129629629627</v>
      </c>
      <c r="C820" s="13">
        <v>1420</v>
      </c>
      <c r="D820" s="13">
        <v>0.92300000000000004</v>
      </c>
      <c r="E820" s="13">
        <v>12.74</v>
      </c>
      <c r="F820" s="13">
        <v>7.93</v>
      </c>
      <c r="G820" s="13">
        <v>4.0999999999999996</v>
      </c>
      <c r="K820" s="56">
        <v>529</v>
      </c>
    </row>
    <row r="821" spans="1:32" x14ac:dyDescent="0.3">
      <c r="A821" s="48">
        <v>40962</v>
      </c>
      <c r="B821" s="26">
        <v>0.51787037037037031</v>
      </c>
      <c r="C821" s="13">
        <v>1448</v>
      </c>
      <c r="D821" s="13">
        <v>0.9425</v>
      </c>
      <c r="E821" s="13">
        <v>15.1</v>
      </c>
      <c r="F821" s="13">
        <v>8.19</v>
      </c>
      <c r="G821" s="13">
        <v>6.5</v>
      </c>
      <c r="K821" s="56">
        <v>504</v>
      </c>
    </row>
    <row r="822" spans="1:32" x14ac:dyDescent="0.3">
      <c r="A822" s="48">
        <v>40969</v>
      </c>
      <c r="B822" s="26">
        <v>0.47965277777777776</v>
      </c>
      <c r="C822" s="13">
        <v>918</v>
      </c>
      <c r="D822" s="13">
        <v>0.59799999999999998</v>
      </c>
      <c r="E822" s="13">
        <v>13.13</v>
      </c>
      <c r="F822" s="13">
        <v>8.11</v>
      </c>
      <c r="G822" s="13">
        <v>7.1</v>
      </c>
      <c r="K822" s="56">
        <v>529</v>
      </c>
      <c r="L822" s="31">
        <f>AVERAGE(K817:K821)</f>
        <v>333.4</v>
      </c>
      <c r="M822" s="38">
        <f>GEOMEAN(K817:K821)</f>
        <v>233.81050381226487</v>
      </c>
      <c r="N822" s="55" t="s">
        <v>481</v>
      </c>
    </row>
    <row r="823" spans="1:32" x14ac:dyDescent="0.3">
      <c r="A823" s="48">
        <v>40981</v>
      </c>
      <c r="B823" s="26">
        <v>0.45192129629629635</v>
      </c>
      <c r="C823" s="13">
        <v>1172</v>
      </c>
      <c r="D823" s="13">
        <v>0.76049999999999995</v>
      </c>
      <c r="E823" s="13">
        <v>10.42</v>
      </c>
      <c r="F823" s="13">
        <v>8.18</v>
      </c>
      <c r="G823" s="13">
        <v>12.4</v>
      </c>
      <c r="K823" s="56">
        <v>233</v>
      </c>
      <c r="O823" s="28" t="s">
        <v>321</v>
      </c>
      <c r="P823" s="28">
        <v>70.3</v>
      </c>
      <c r="Q823" s="28" t="s">
        <v>321</v>
      </c>
      <c r="R823" s="28" t="s">
        <v>321</v>
      </c>
      <c r="S823" s="28" t="s">
        <v>321</v>
      </c>
      <c r="T823" s="28" t="s">
        <v>321</v>
      </c>
      <c r="U823" s="28" t="s">
        <v>321</v>
      </c>
      <c r="V823" s="28">
        <v>2.2000000000000002</v>
      </c>
      <c r="W823" s="28" t="s">
        <v>321</v>
      </c>
      <c r="X823" s="28">
        <v>200</v>
      </c>
      <c r="Y823" s="28" t="s">
        <v>321</v>
      </c>
      <c r="Z823" s="28">
        <v>0.52</v>
      </c>
      <c r="AA823" s="28" t="s">
        <v>321</v>
      </c>
      <c r="AB823" s="28">
        <v>78.099999999999994</v>
      </c>
      <c r="AC823" s="28" t="s">
        <v>321</v>
      </c>
      <c r="AD823" s="28">
        <v>341</v>
      </c>
      <c r="AE823" s="28" t="s">
        <v>482</v>
      </c>
      <c r="AF823" s="28"/>
    </row>
    <row r="824" spans="1:32" x14ac:dyDescent="0.3">
      <c r="A824" s="48">
        <v>40983</v>
      </c>
      <c r="B824" s="26">
        <v>0.47499999999999998</v>
      </c>
      <c r="C824" s="13">
        <v>1184</v>
      </c>
      <c r="D824" s="13">
        <v>0.76700000000000002</v>
      </c>
      <c r="E824" s="13">
        <v>9.82</v>
      </c>
      <c r="F824" s="13">
        <v>8.1199999999999992</v>
      </c>
      <c r="G824" s="13">
        <v>16</v>
      </c>
      <c r="K824" s="56">
        <v>187</v>
      </c>
    </row>
    <row r="825" spans="1:32" x14ac:dyDescent="0.3">
      <c r="A825" s="48">
        <v>40989</v>
      </c>
      <c r="B825" s="26">
        <v>0.43087962962962961</v>
      </c>
      <c r="C825" s="13">
        <v>1115</v>
      </c>
      <c r="D825" s="13">
        <v>0.72150000000000003</v>
      </c>
      <c r="E825" s="13">
        <v>11.63</v>
      </c>
      <c r="F825" s="13">
        <v>8.0299999999999994</v>
      </c>
      <c r="G825" s="13">
        <v>17.899999999999999</v>
      </c>
      <c r="K825" s="56">
        <v>181</v>
      </c>
    </row>
    <row r="826" spans="1:32" x14ac:dyDescent="0.3">
      <c r="A826" s="48">
        <v>40997</v>
      </c>
      <c r="B826" s="26">
        <v>0.45894675925925926</v>
      </c>
      <c r="C826" s="13">
        <v>1077</v>
      </c>
      <c r="D826" s="13">
        <v>0.70199999999999996</v>
      </c>
      <c r="E826" s="13">
        <v>11.01</v>
      </c>
      <c r="F826" s="13">
        <v>8.2799999999999994</v>
      </c>
      <c r="G826" s="13">
        <v>13</v>
      </c>
      <c r="K826" s="56">
        <v>265</v>
      </c>
      <c r="L826" s="31">
        <f>AVERAGE(K822:K826)</f>
        <v>279</v>
      </c>
      <c r="M826" s="38">
        <f>GEOMEAN(K822:K826)</f>
        <v>256.28048056012682</v>
      </c>
      <c r="N826" s="55" t="s">
        <v>483</v>
      </c>
    </row>
    <row r="827" spans="1:32" x14ac:dyDescent="0.3">
      <c r="A827" s="48">
        <v>41002</v>
      </c>
      <c r="B827" s="26">
        <v>0.46428240740740739</v>
      </c>
      <c r="C827" s="13">
        <v>859</v>
      </c>
      <c r="D827" s="13">
        <v>0.55900000000000005</v>
      </c>
      <c r="E827" s="13">
        <v>10.15</v>
      </c>
      <c r="F827" s="13">
        <v>8.1300000000000008</v>
      </c>
      <c r="G827" s="13">
        <v>14.9</v>
      </c>
      <c r="K827" s="56">
        <v>288</v>
      </c>
    </row>
    <row r="828" spans="1:32" x14ac:dyDescent="0.3">
      <c r="A828" s="48">
        <v>41008</v>
      </c>
      <c r="B828" s="54">
        <v>0.51665509259259257</v>
      </c>
      <c r="C828" s="13">
        <v>971</v>
      </c>
      <c r="D828" s="13">
        <v>0.63049999999999995</v>
      </c>
      <c r="E828" s="13">
        <v>11.3</v>
      </c>
      <c r="F828" s="13">
        <v>8.31</v>
      </c>
      <c r="G828" s="13">
        <v>13.4</v>
      </c>
      <c r="K828" s="56">
        <v>97</v>
      </c>
    </row>
    <row r="829" spans="1:32" x14ac:dyDescent="0.3">
      <c r="A829" s="48">
        <v>41010</v>
      </c>
      <c r="B829" s="54">
        <v>0.4372685185185185</v>
      </c>
      <c r="C829" s="13">
        <v>1147</v>
      </c>
      <c r="D829" s="13">
        <v>0.74750000000000005</v>
      </c>
      <c r="E829" s="13">
        <v>11.08</v>
      </c>
      <c r="F829" s="13">
        <v>8.16</v>
      </c>
      <c r="G829" s="13">
        <v>8.3000000000000007</v>
      </c>
      <c r="K829" s="56">
        <v>243</v>
      </c>
    </row>
    <row r="830" spans="1:32" x14ac:dyDescent="0.3">
      <c r="A830" s="48">
        <v>41018</v>
      </c>
      <c r="B830" s="26">
        <v>0.44290509259259259</v>
      </c>
      <c r="C830" s="13">
        <v>941</v>
      </c>
      <c r="D830" s="13">
        <v>0.61099999999999999</v>
      </c>
      <c r="E830" s="13">
        <v>9.85</v>
      </c>
      <c r="F830" s="13">
        <v>8.0299999999999994</v>
      </c>
      <c r="G830" s="13">
        <v>14.4</v>
      </c>
      <c r="K830" s="56">
        <v>301</v>
      </c>
    </row>
    <row r="831" spans="1:32" x14ac:dyDescent="0.3">
      <c r="A831" s="48">
        <v>41022</v>
      </c>
      <c r="B831" s="54">
        <v>0.52108796296296289</v>
      </c>
      <c r="C831" s="49">
        <v>1087</v>
      </c>
      <c r="D831" s="49">
        <v>0.69540000000000002</v>
      </c>
      <c r="E831" s="94" t="s">
        <v>267</v>
      </c>
      <c r="F831" s="13">
        <v>8.06</v>
      </c>
      <c r="G831" s="13">
        <v>0.41</v>
      </c>
      <c r="K831" s="56">
        <v>52</v>
      </c>
      <c r="L831" s="31">
        <f>AVERAGE(K827:K831)</f>
        <v>196.2</v>
      </c>
      <c r="M831" s="38">
        <f>GEOMEAN(K827:K831)</f>
        <v>160.42352945901888</v>
      </c>
      <c r="N831" s="55" t="s">
        <v>484</v>
      </c>
    </row>
    <row r="832" spans="1:32" x14ac:dyDescent="0.3">
      <c r="A832" s="48">
        <v>41036</v>
      </c>
      <c r="B832" s="54">
        <v>0.45811342592592591</v>
      </c>
      <c r="C832" s="13">
        <v>1026</v>
      </c>
      <c r="D832" s="13">
        <v>0.66949999999999998</v>
      </c>
      <c r="E832" s="13">
        <v>9.94</v>
      </c>
      <c r="F832" s="13">
        <v>8.11</v>
      </c>
      <c r="G832" s="13">
        <v>20.6</v>
      </c>
      <c r="K832" s="56">
        <v>384</v>
      </c>
    </row>
    <row r="833" spans="1:31" x14ac:dyDescent="0.3">
      <c r="A833" s="48">
        <v>41045</v>
      </c>
      <c r="B833" s="26">
        <v>0.45083333333333336</v>
      </c>
      <c r="C833" s="13">
        <v>1089</v>
      </c>
      <c r="D833" s="13">
        <v>0.70850000000000002</v>
      </c>
      <c r="E833" s="13">
        <v>7.41</v>
      </c>
      <c r="F833" s="13">
        <v>8.3699999999999992</v>
      </c>
      <c r="G833" s="13">
        <v>18.100000000000001</v>
      </c>
      <c r="K833" s="56">
        <v>292</v>
      </c>
    </row>
    <row r="834" spans="1:31" x14ac:dyDescent="0.3">
      <c r="A834" s="48">
        <v>41046</v>
      </c>
      <c r="B834" s="26">
        <v>0.44050925925925927</v>
      </c>
      <c r="C834" s="13">
        <v>1090</v>
      </c>
      <c r="D834" s="13">
        <v>0.70850000000000002</v>
      </c>
      <c r="E834" s="13">
        <v>9.7200000000000006</v>
      </c>
      <c r="F834" s="13">
        <v>8.14</v>
      </c>
      <c r="G834" s="13">
        <v>15.9</v>
      </c>
      <c r="K834" s="56">
        <v>529</v>
      </c>
    </row>
    <row r="835" spans="1:31" x14ac:dyDescent="0.3">
      <c r="A835" s="48">
        <v>41053</v>
      </c>
      <c r="B835" s="54">
        <v>0.45432870370370365</v>
      </c>
      <c r="C835" s="13">
        <v>1228</v>
      </c>
      <c r="D835" s="13">
        <v>0.79949999999999999</v>
      </c>
      <c r="E835" s="13">
        <v>7.93</v>
      </c>
      <c r="F835" s="13">
        <v>8.1199999999999992</v>
      </c>
      <c r="G835" s="13">
        <v>19.7</v>
      </c>
      <c r="K835" s="56">
        <v>1076</v>
      </c>
    </row>
    <row r="836" spans="1:31" x14ac:dyDescent="0.3">
      <c r="A836" s="48">
        <v>41059</v>
      </c>
      <c r="B836" s="26">
        <v>0.4520717592592593</v>
      </c>
      <c r="C836" s="13">
        <v>1112</v>
      </c>
      <c r="D836" s="13">
        <v>0.72150000000000003</v>
      </c>
      <c r="E836" s="13">
        <v>8.98</v>
      </c>
      <c r="F836" s="13">
        <v>7.96</v>
      </c>
      <c r="G836" s="13">
        <v>20.8</v>
      </c>
      <c r="K836" s="56">
        <v>1723</v>
      </c>
      <c r="L836" s="31">
        <f>AVERAGE(K832:K836)</f>
        <v>800.8</v>
      </c>
      <c r="M836" s="38">
        <f>GEOMEAN(K832:K836)</f>
        <v>643.06290683796931</v>
      </c>
      <c r="N836" s="55" t="s">
        <v>485</v>
      </c>
    </row>
    <row r="837" spans="1:31" x14ac:dyDescent="0.3">
      <c r="A837" s="48">
        <v>41067</v>
      </c>
      <c r="B837" s="26">
        <v>0.45675925925925925</v>
      </c>
      <c r="C837" s="13">
        <v>1059</v>
      </c>
      <c r="D837" s="13">
        <v>0.68899999999999995</v>
      </c>
      <c r="E837" s="13">
        <v>8.11</v>
      </c>
      <c r="F837" s="13">
        <v>8.5</v>
      </c>
      <c r="G837" s="13">
        <v>18.2</v>
      </c>
      <c r="K837" s="56">
        <v>323</v>
      </c>
    </row>
    <row r="838" spans="1:31" x14ac:dyDescent="0.3">
      <c r="A838" s="48">
        <v>41071</v>
      </c>
      <c r="B838" s="26">
        <v>0.43631944444444448</v>
      </c>
      <c r="C838" s="13">
        <v>1275</v>
      </c>
      <c r="D838" s="13">
        <v>0.82550000000000001</v>
      </c>
      <c r="E838" s="13">
        <v>6.23</v>
      </c>
      <c r="F838" s="13">
        <v>8.02</v>
      </c>
      <c r="G838" s="13">
        <v>22.1</v>
      </c>
      <c r="K838" s="56">
        <v>669</v>
      </c>
    </row>
    <row r="839" spans="1:31" x14ac:dyDescent="0.3">
      <c r="A839" s="48">
        <v>41074</v>
      </c>
      <c r="B839" s="26">
        <v>0.45542824074074079</v>
      </c>
      <c r="C839" s="13">
        <v>935</v>
      </c>
      <c r="D839" s="37" t="s">
        <v>267</v>
      </c>
      <c r="E839" s="13">
        <v>10.49</v>
      </c>
      <c r="F839" s="13">
        <v>8.08</v>
      </c>
      <c r="G839" s="13">
        <v>19.7</v>
      </c>
      <c r="K839" s="56">
        <v>350</v>
      </c>
    </row>
    <row r="840" spans="1:31" x14ac:dyDescent="0.3">
      <c r="A840" s="48">
        <v>41080</v>
      </c>
      <c r="B840" s="26">
        <v>0.4521296296296296</v>
      </c>
      <c r="C840" s="13">
        <v>1064</v>
      </c>
      <c r="D840" s="13">
        <v>0.68899999999999995</v>
      </c>
      <c r="E840" s="13">
        <v>11</v>
      </c>
      <c r="F840" s="13">
        <v>8.11</v>
      </c>
      <c r="G840" s="13">
        <v>24.5</v>
      </c>
      <c r="K840" s="56">
        <v>160</v>
      </c>
    </row>
    <row r="841" spans="1:31" x14ac:dyDescent="0.3">
      <c r="A841" s="48">
        <v>41088</v>
      </c>
      <c r="B841" s="26">
        <v>0.45192129629629635</v>
      </c>
      <c r="C841" s="13">
        <v>1049</v>
      </c>
      <c r="D841" s="13">
        <v>0.6825</v>
      </c>
      <c r="E841" s="13">
        <v>8.2200000000000006</v>
      </c>
      <c r="F841" s="13">
        <v>8.14</v>
      </c>
      <c r="G841" s="13">
        <v>22.5</v>
      </c>
      <c r="K841" s="56">
        <v>84</v>
      </c>
      <c r="L841" s="31">
        <f>AVERAGE(K837:K841)</f>
        <v>317.2</v>
      </c>
      <c r="M841" s="38">
        <f>GEOMEAN(K837:K841)</f>
        <v>252.01082183581886</v>
      </c>
      <c r="N841" s="55" t="s">
        <v>486</v>
      </c>
    </row>
    <row r="842" spans="1:31" x14ac:dyDescent="0.3">
      <c r="A842" s="48">
        <v>41099</v>
      </c>
      <c r="B842" s="54">
        <v>0.44918981481481479</v>
      </c>
      <c r="C842" s="13">
        <v>997</v>
      </c>
      <c r="D842" s="13">
        <v>0.65</v>
      </c>
      <c r="E842" s="13">
        <v>5.09</v>
      </c>
      <c r="F842" s="13">
        <v>7.81</v>
      </c>
      <c r="G842" s="13">
        <v>25.6</v>
      </c>
      <c r="K842" s="56">
        <v>4106</v>
      </c>
    </row>
    <row r="843" spans="1:31" x14ac:dyDescent="0.3">
      <c r="A843" s="48">
        <v>41106</v>
      </c>
      <c r="B843" s="26">
        <v>0.47114583333333332</v>
      </c>
      <c r="C843" s="13">
        <v>903</v>
      </c>
      <c r="D843" s="13">
        <v>0.58499999999999996</v>
      </c>
      <c r="E843" s="13">
        <v>6.14</v>
      </c>
      <c r="F843" s="13">
        <v>11.75</v>
      </c>
      <c r="G843" s="13">
        <v>28</v>
      </c>
      <c r="K843" s="56">
        <v>98</v>
      </c>
    </row>
    <row r="844" spans="1:31" x14ac:dyDescent="0.3">
      <c r="A844" s="48">
        <v>41109</v>
      </c>
      <c r="B844" s="26">
        <v>0.45295138888888892</v>
      </c>
      <c r="C844" s="13">
        <v>794</v>
      </c>
      <c r="D844" s="13">
        <v>0.51349999999999996</v>
      </c>
      <c r="E844" s="13">
        <v>0.72</v>
      </c>
      <c r="F844" s="13">
        <v>7.59</v>
      </c>
      <c r="G844" s="13">
        <v>25.5</v>
      </c>
      <c r="K844" s="51">
        <v>24192</v>
      </c>
    </row>
    <row r="845" spans="1:31" x14ac:dyDescent="0.3">
      <c r="A845" s="48">
        <v>41120</v>
      </c>
      <c r="B845" s="26">
        <v>0.44714120370370369</v>
      </c>
      <c r="C845" s="13">
        <v>947</v>
      </c>
      <c r="D845" s="13">
        <v>0.61750000000000005</v>
      </c>
      <c r="E845" s="13">
        <v>3.2</v>
      </c>
      <c r="F845" s="13">
        <v>7.9</v>
      </c>
      <c r="G845" s="13">
        <v>23.9</v>
      </c>
      <c r="K845" s="56">
        <v>3076</v>
      </c>
    </row>
    <row r="846" spans="1:31" x14ac:dyDescent="0.3">
      <c r="A846" s="48">
        <v>41121</v>
      </c>
      <c r="B846" s="26">
        <v>0.56732638888888887</v>
      </c>
      <c r="C846" s="13">
        <v>970</v>
      </c>
      <c r="D846" s="13">
        <v>0.63049999999999995</v>
      </c>
      <c r="E846" s="13">
        <v>6.55</v>
      </c>
      <c r="F846" s="13">
        <v>7.95</v>
      </c>
      <c r="G846" s="13">
        <v>28.1</v>
      </c>
      <c r="K846" s="56">
        <v>1565</v>
      </c>
      <c r="L846" s="31">
        <f>AVERAGE(K842:K846)</f>
        <v>6607.4</v>
      </c>
      <c r="M846" s="38">
        <f>GEOMEAN(K842:K846)</f>
        <v>2158.5568616183496</v>
      </c>
      <c r="N846" s="55" t="s">
        <v>487</v>
      </c>
      <c r="O846" s="28">
        <v>2.4</v>
      </c>
      <c r="P846" s="28">
        <v>74.3</v>
      </c>
      <c r="Q846" s="28" t="s">
        <v>321</v>
      </c>
      <c r="R846" s="28" t="s">
        <v>321</v>
      </c>
      <c r="S846" s="28" t="s">
        <v>321</v>
      </c>
      <c r="T846" s="28" t="s">
        <v>321</v>
      </c>
      <c r="U846" s="28" t="s">
        <v>321</v>
      </c>
      <c r="V846" s="28">
        <v>2.5</v>
      </c>
      <c r="W846" s="28" t="s">
        <v>321</v>
      </c>
      <c r="X846" s="28">
        <v>122</v>
      </c>
      <c r="Y846" s="28" t="s">
        <v>321</v>
      </c>
      <c r="Z846" s="28">
        <v>0.47</v>
      </c>
      <c r="AA846" s="28" t="s">
        <v>321</v>
      </c>
      <c r="AB846" s="28" t="s">
        <v>321</v>
      </c>
      <c r="AC846" s="28" t="s">
        <v>321</v>
      </c>
      <c r="AD846" s="28">
        <v>287</v>
      </c>
      <c r="AE846" s="29" t="s">
        <v>772</v>
      </c>
    </row>
    <row r="847" spans="1:31" x14ac:dyDescent="0.3">
      <c r="A847" s="48">
        <v>41129</v>
      </c>
      <c r="B847" s="54">
        <v>0.39763888888888888</v>
      </c>
      <c r="C847" s="13">
        <v>777</v>
      </c>
      <c r="D847" s="13">
        <v>0.50700000000000001</v>
      </c>
      <c r="E847" s="13">
        <v>5.07</v>
      </c>
      <c r="F847" s="13">
        <v>7.84</v>
      </c>
      <c r="G847" s="13">
        <v>22.8</v>
      </c>
      <c r="K847" s="56">
        <v>1726</v>
      </c>
    </row>
    <row r="848" spans="1:31" x14ac:dyDescent="0.3">
      <c r="A848" s="48">
        <v>41137</v>
      </c>
      <c r="C848" s="28" t="s">
        <v>267</v>
      </c>
      <c r="D848" s="28" t="s">
        <v>267</v>
      </c>
      <c r="E848" s="28" t="s">
        <v>267</v>
      </c>
      <c r="F848" s="28" t="s">
        <v>267</v>
      </c>
      <c r="G848" s="28" t="s">
        <v>267</v>
      </c>
      <c r="K848" s="56">
        <v>833</v>
      </c>
    </row>
    <row r="849" spans="1:32" x14ac:dyDescent="0.3">
      <c r="A849" s="48">
        <v>41143</v>
      </c>
      <c r="B849" s="30">
        <v>0.45531250000000001</v>
      </c>
      <c r="C849" s="13">
        <v>837</v>
      </c>
      <c r="D849" s="13">
        <v>0.54600000000000004</v>
      </c>
      <c r="E849" s="13">
        <v>6.85</v>
      </c>
      <c r="F849" s="13">
        <v>8.01</v>
      </c>
      <c r="G849" s="13">
        <v>19.399999999999999</v>
      </c>
      <c r="K849" s="51">
        <v>24192</v>
      </c>
    </row>
    <row r="850" spans="1:32" x14ac:dyDescent="0.3">
      <c r="A850" s="48">
        <v>41148</v>
      </c>
      <c r="B850" s="26">
        <v>0.4901388888888889</v>
      </c>
      <c r="C850" s="13">
        <v>388</v>
      </c>
      <c r="D850" s="13">
        <v>0.25219999999999998</v>
      </c>
      <c r="E850" s="13">
        <v>8.51</v>
      </c>
      <c r="F850" s="13">
        <v>7.8</v>
      </c>
      <c r="G850" s="13">
        <v>23.4</v>
      </c>
      <c r="K850" s="51">
        <v>24192</v>
      </c>
    </row>
    <row r="851" spans="1:32" x14ac:dyDescent="0.3">
      <c r="A851" s="48">
        <v>41151</v>
      </c>
      <c r="B851" s="26">
        <v>0.45531250000000001</v>
      </c>
      <c r="C851" s="13">
        <v>699</v>
      </c>
      <c r="D851" s="13">
        <v>0.45500000000000002</v>
      </c>
      <c r="E851" s="13">
        <v>7.96</v>
      </c>
      <c r="F851" s="13">
        <v>7.92</v>
      </c>
      <c r="G851" s="13">
        <v>20.8</v>
      </c>
      <c r="K851" s="56">
        <v>504</v>
      </c>
      <c r="L851" s="31">
        <f>AVERAGE(K847:K851)</f>
        <v>10289.4</v>
      </c>
      <c r="M851" s="38">
        <f>GEOMEAN(K847:K851)</f>
        <v>3353.4510809348712</v>
      </c>
      <c r="N851" s="55" t="s">
        <v>488</v>
      </c>
    </row>
    <row r="852" spans="1:32" x14ac:dyDescent="0.3">
      <c r="A852" s="48">
        <v>41157</v>
      </c>
      <c r="B852" s="26">
        <v>0.47427083333333336</v>
      </c>
      <c r="C852" s="13">
        <v>690</v>
      </c>
      <c r="D852" s="13">
        <v>0.44850000000000001</v>
      </c>
      <c r="E852" s="13">
        <v>6.83</v>
      </c>
      <c r="F852" s="13">
        <v>7.92</v>
      </c>
      <c r="G852" s="13">
        <v>24.2</v>
      </c>
      <c r="K852" s="56">
        <v>860</v>
      </c>
    </row>
    <row r="853" spans="1:32" x14ac:dyDescent="0.3">
      <c r="A853" s="48">
        <v>41163</v>
      </c>
      <c r="B853" s="26">
        <v>0.45508101851851851</v>
      </c>
      <c r="C853" s="13">
        <v>847</v>
      </c>
      <c r="D853" s="13">
        <v>0.55249999999999999</v>
      </c>
      <c r="E853" s="13">
        <v>7.86</v>
      </c>
      <c r="F853" s="13">
        <v>7.93</v>
      </c>
      <c r="G853" s="13">
        <v>18</v>
      </c>
      <c r="K853" s="13">
        <v>426</v>
      </c>
    </row>
    <row r="854" spans="1:32" x14ac:dyDescent="0.3">
      <c r="A854" s="48">
        <v>41165</v>
      </c>
      <c r="B854" s="26">
        <v>0.45153935185185184</v>
      </c>
      <c r="C854" s="13">
        <v>999</v>
      </c>
      <c r="D854" s="13">
        <v>0.65</v>
      </c>
      <c r="E854" s="13">
        <v>7.48</v>
      </c>
      <c r="F854" s="13">
        <v>7.97</v>
      </c>
      <c r="G854" s="13">
        <v>20.3</v>
      </c>
      <c r="K854" s="56">
        <v>1112</v>
      </c>
    </row>
    <row r="855" spans="1:32" x14ac:dyDescent="0.3">
      <c r="A855" s="48">
        <v>41171</v>
      </c>
      <c r="B855" s="26">
        <v>0.44871527777777781</v>
      </c>
      <c r="C855" s="13">
        <v>1057</v>
      </c>
      <c r="D855" s="13">
        <v>0.68899999999999995</v>
      </c>
      <c r="E855" s="13">
        <v>8.25</v>
      </c>
      <c r="F855" s="13">
        <v>7.91</v>
      </c>
      <c r="G855" s="13">
        <v>14.1</v>
      </c>
      <c r="K855" s="56">
        <v>249</v>
      </c>
    </row>
    <row r="856" spans="1:32" x14ac:dyDescent="0.3">
      <c r="A856" s="48">
        <v>41177</v>
      </c>
      <c r="B856" s="26">
        <v>0.44572916666666668</v>
      </c>
      <c r="C856" s="13">
        <v>789</v>
      </c>
      <c r="D856" s="13">
        <v>0.51349999999999996</v>
      </c>
      <c r="E856" s="13">
        <v>8.65</v>
      </c>
      <c r="F856" s="13">
        <v>7.91</v>
      </c>
      <c r="G856" s="13">
        <v>13.6</v>
      </c>
      <c r="K856" s="56">
        <v>2143</v>
      </c>
      <c r="L856" s="31">
        <f>AVERAGE(K852:K856)</f>
        <v>958</v>
      </c>
      <c r="M856" s="38">
        <f>GEOMEAN(K852:K856)</f>
        <v>736.96501416085425</v>
      </c>
      <c r="N856" s="55" t="s">
        <v>489</v>
      </c>
    </row>
    <row r="857" spans="1:32" x14ac:dyDescent="0.3">
      <c r="A857" s="48">
        <v>41185</v>
      </c>
      <c r="B857" s="26">
        <v>0.45905092592592589</v>
      </c>
      <c r="C857" s="13">
        <v>508</v>
      </c>
      <c r="D857" s="13">
        <v>0.33019999999999999</v>
      </c>
      <c r="E857" s="13">
        <v>8.43</v>
      </c>
      <c r="F857" s="13">
        <v>7.77</v>
      </c>
      <c r="G857" s="13">
        <v>15.2</v>
      </c>
      <c r="K857" s="56">
        <v>1019</v>
      </c>
    </row>
    <row r="858" spans="1:32" x14ac:dyDescent="0.3">
      <c r="A858" s="48">
        <v>41191</v>
      </c>
      <c r="B858" s="26">
        <v>0.4563888888888889</v>
      </c>
      <c r="C858" s="13">
        <v>864</v>
      </c>
      <c r="D858" s="13">
        <v>0.55900000000000005</v>
      </c>
      <c r="E858" s="13">
        <v>10.71</v>
      </c>
      <c r="F858" s="13">
        <v>8.0399999999999991</v>
      </c>
      <c r="G858" s="13">
        <v>9.3000000000000007</v>
      </c>
      <c r="K858" s="56">
        <v>355</v>
      </c>
      <c r="O858" s="28">
        <v>51.8</v>
      </c>
      <c r="P858" s="28" t="s">
        <v>321</v>
      </c>
      <c r="Q858" s="28" t="s">
        <v>321</v>
      </c>
      <c r="R858" s="28" t="s">
        <v>321</v>
      </c>
      <c r="S858" s="28" t="s">
        <v>321</v>
      </c>
      <c r="T858" s="28" t="s">
        <v>321</v>
      </c>
      <c r="U858" s="28" t="s">
        <v>321</v>
      </c>
      <c r="V858" s="28" t="s">
        <v>321</v>
      </c>
      <c r="W858" s="28" t="s">
        <v>321</v>
      </c>
      <c r="X858" s="28">
        <v>105</v>
      </c>
      <c r="Y858" s="28" t="s">
        <v>321</v>
      </c>
      <c r="Z858" s="28">
        <v>0.98</v>
      </c>
      <c r="AA858" s="28" t="s">
        <v>321</v>
      </c>
      <c r="AB858" s="28">
        <v>73.7</v>
      </c>
      <c r="AC858" s="28" t="s">
        <v>321</v>
      </c>
      <c r="AD858" s="28">
        <v>267</v>
      </c>
      <c r="AE858" s="28" t="s">
        <v>321</v>
      </c>
      <c r="AF858" s="28"/>
    </row>
    <row r="859" spans="1:32" x14ac:dyDescent="0.3">
      <c r="A859" s="48">
        <v>41200</v>
      </c>
      <c r="B859" s="26">
        <v>0.45415509259259257</v>
      </c>
      <c r="C859" s="13">
        <v>486</v>
      </c>
      <c r="D859" s="13">
        <v>0.31590000000000001</v>
      </c>
      <c r="E859" s="13">
        <v>8.5</v>
      </c>
      <c r="F859" s="13">
        <v>7.63</v>
      </c>
      <c r="G859" s="13">
        <v>13.6</v>
      </c>
      <c r="K859" s="56">
        <v>17329</v>
      </c>
      <c r="L859" s="28"/>
      <c r="AD859" s="29"/>
      <c r="AE859" s="13"/>
      <c r="AF859" s="13"/>
    </row>
    <row r="860" spans="1:32" x14ac:dyDescent="0.3">
      <c r="A860" s="48">
        <v>41207</v>
      </c>
      <c r="B860" s="26">
        <v>0.43765046296296295</v>
      </c>
      <c r="C860" s="13">
        <v>667</v>
      </c>
      <c r="D860" s="13">
        <v>0.4355</v>
      </c>
      <c r="E860" s="13">
        <v>8.01</v>
      </c>
      <c r="F860" s="13">
        <v>7.83</v>
      </c>
      <c r="G860" s="13">
        <v>15.4</v>
      </c>
      <c r="K860" s="56">
        <v>591</v>
      </c>
    </row>
    <row r="861" spans="1:32" x14ac:dyDescent="0.3">
      <c r="A861" s="48">
        <v>41212</v>
      </c>
      <c r="B861" s="30">
        <v>0.44869212962962962</v>
      </c>
      <c r="C861" s="13">
        <v>995</v>
      </c>
      <c r="D861" s="13">
        <v>0.64349999999999996</v>
      </c>
      <c r="E861" s="13">
        <v>12.12</v>
      </c>
      <c r="F861" s="13">
        <v>8.1199999999999992</v>
      </c>
      <c r="G861" s="13">
        <v>7.4</v>
      </c>
      <c r="K861" s="56">
        <v>52</v>
      </c>
      <c r="L861" s="31">
        <f>AVERAGE(K857:K861)</f>
        <v>3869.2</v>
      </c>
      <c r="M861" s="38">
        <f>GEOMEAN(K857:K861)</f>
        <v>719.37173964812553</v>
      </c>
      <c r="N861" s="55" t="s">
        <v>491</v>
      </c>
    </row>
    <row r="862" spans="1:32" x14ac:dyDescent="0.3">
      <c r="A862" s="48">
        <v>41218</v>
      </c>
      <c r="B862" s="26">
        <v>0.45611111111111113</v>
      </c>
      <c r="C862" s="13">
        <v>936</v>
      </c>
      <c r="D862" s="13">
        <v>0.61099999999999999</v>
      </c>
      <c r="E862" s="13">
        <v>12.64</v>
      </c>
      <c r="F862" s="13">
        <v>7.93</v>
      </c>
      <c r="G862" s="13">
        <v>4.8</v>
      </c>
      <c r="K862" s="56">
        <v>98</v>
      </c>
    </row>
    <row r="863" spans="1:32" x14ac:dyDescent="0.3">
      <c r="A863" s="48">
        <v>41221</v>
      </c>
      <c r="B863" s="26">
        <v>0.45787037037037037</v>
      </c>
      <c r="C863" s="13">
        <v>997</v>
      </c>
      <c r="D863" s="13">
        <v>0.65</v>
      </c>
      <c r="E863" s="13">
        <v>13.43</v>
      </c>
      <c r="F863" s="13">
        <v>8.17</v>
      </c>
      <c r="G863" s="13">
        <v>5.8</v>
      </c>
      <c r="K863" s="56">
        <v>233</v>
      </c>
    </row>
    <row r="864" spans="1:32" x14ac:dyDescent="0.3">
      <c r="A864" s="48">
        <v>41225</v>
      </c>
      <c r="B864" s="26">
        <v>0.44734953703703706</v>
      </c>
      <c r="C864" s="13">
        <v>258.60000000000002</v>
      </c>
      <c r="D864" s="13">
        <v>0.16839999999999999</v>
      </c>
      <c r="E864" s="13">
        <v>10.28</v>
      </c>
      <c r="F864" s="13">
        <v>7.78</v>
      </c>
      <c r="G864" s="13">
        <v>11.2</v>
      </c>
      <c r="K864" s="56">
        <v>12033</v>
      </c>
    </row>
    <row r="865" spans="1:14" x14ac:dyDescent="0.3">
      <c r="A865" s="48">
        <v>41228</v>
      </c>
      <c r="B865" s="57">
        <v>0.44847222222222222</v>
      </c>
      <c r="C865" s="13">
        <v>802</v>
      </c>
      <c r="D865" s="13">
        <v>0.52129999999999999</v>
      </c>
      <c r="E865" s="13">
        <v>13.55</v>
      </c>
      <c r="F865" s="13">
        <v>8.08</v>
      </c>
      <c r="G865" s="13">
        <v>4.0999999999999996</v>
      </c>
      <c r="K865" s="56">
        <v>733</v>
      </c>
    </row>
    <row r="866" spans="1:14" x14ac:dyDescent="0.3">
      <c r="A866" s="48">
        <v>41241</v>
      </c>
      <c r="B866" s="26">
        <v>0.45333333333333337</v>
      </c>
      <c r="C866" s="13">
        <v>988</v>
      </c>
      <c r="D866" s="13">
        <v>0.64349999999999996</v>
      </c>
      <c r="E866" s="13">
        <v>14.81</v>
      </c>
      <c r="F866" s="13">
        <v>8.14</v>
      </c>
      <c r="G866" s="13">
        <v>2.4</v>
      </c>
      <c r="K866" s="56">
        <v>132</v>
      </c>
      <c r="L866" s="31">
        <f>AVERAGE(K862:K866)</f>
        <v>2645.8</v>
      </c>
      <c r="M866" s="38">
        <f>GEOMEAN(K862:K866)</f>
        <v>484.09072729071664</v>
      </c>
      <c r="N866" s="55" t="s">
        <v>492</v>
      </c>
    </row>
    <row r="867" spans="1:14" x14ac:dyDescent="0.3">
      <c r="A867" s="48">
        <v>41247</v>
      </c>
      <c r="B867" s="26">
        <v>0.44608796296296299</v>
      </c>
      <c r="C867" s="13">
        <v>932</v>
      </c>
      <c r="D867" s="13">
        <v>0.60450000000000004</v>
      </c>
      <c r="E867" s="13">
        <v>7.84</v>
      </c>
      <c r="F867" s="13">
        <v>7.9</v>
      </c>
      <c r="G867" s="13">
        <v>13.1</v>
      </c>
      <c r="K867" s="56">
        <v>583</v>
      </c>
    </row>
    <row r="868" spans="1:14" x14ac:dyDescent="0.3">
      <c r="A868" s="48">
        <v>41254</v>
      </c>
      <c r="B868" s="26">
        <v>0.47857638888888893</v>
      </c>
      <c r="C868" s="13">
        <v>597</v>
      </c>
      <c r="D868" s="13">
        <v>0.3881</v>
      </c>
      <c r="E868" s="13">
        <v>12.85</v>
      </c>
      <c r="F868" s="13">
        <v>8.16</v>
      </c>
      <c r="G868" s="13">
        <v>4.5</v>
      </c>
      <c r="K868" s="56">
        <v>547</v>
      </c>
    </row>
    <row r="869" spans="1:14" x14ac:dyDescent="0.3">
      <c r="A869" s="48">
        <v>41256</v>
      </c>
      <c r="B869" s="26">
        <v>0.44836805555555559</v>
      </c>
      <c r="C869" s="13">
        <v>885</v>
      </c>
      <c r="D869" s="13">
        <v>0.57520000000000004</v>
      </c>
      <c r="E869" s="13">
        <v>15.45</v>
      </c>
      <c r="F869" s="13">
        <v>7.97</v>
      </c>
      <c r="G869" s="13">
        <v>2.2000000000000002</v>
      </c>
      <c r="K869" s="56">
        <v>121</v>
      </c>
    </row>
    <row r="870" spans="1:14" x14ac:dyDescent="0.3">
      <c r="A870" s="48">
        <v>41260</v>
      </c>
      <c r="B870" s="26">
        <v>0.45427083333333335</v>
      </c>
      <c r="C870" s="13">
        <v>888</v>
      </c>
      <c r="D870" s="13">
        <v>0.57850000000000001</v>
      </c>
      <c r="E870" s="13">
        <v>13.84</v>
      </c>
      <c r="F870" s="13">
        <v>7.9</v>
      </c>
      <c r="G870" s="13">
        <v>7.4</v>
      </c>
      <c r="K870" s="56">
        <v>228</v>
      </c>
    </row>
    <row r="871" spans="1:14" x14ac:dyDescent="0.3">
      <c r="A871" s="48">
        <v>41262</v>
      </c>
      <c r="B871" s="26">
        <v>0.46244212962962966</v>
      </c>
      <c r="C871" s="13">
        <v>876</v>
      </c>
      <c r="D871" s="13">
        <v>0.57199999999999995</v>
      </c>
      <c r="E871" s="13">
        <v>13.33</v>
      </c>
      <c r="F871" s="13">
        <v>8.0399999999999991</v>
      </c>
      <c r="G871" s="13">
        <v>5.7</v>
      </c>
      <c r="K871" s="56">
        <v>74</v>
      </c>
      <c r="L871" s="31">
        <f>AVERAGE(K867:K871)</f>
        <v>310.60000000000002</v>
      </c>
      <c r="M871" s="38">
        <f>GEOMEAN(K867:K871)</f>
        <v>230.52687530092268</v>
      </c>
      <c r="N871" s="55" t="s">
        <v>493</v>
      </c>
    </row>
    <row r="872" spans="1:14" x14ac:dyDescent="0.3">
      <c r="A872" s="48">
        <v>41284</v>
      </c>
      <c r="B872" s="26">
        <v>0.43692129629629628</v>
      </c>
      <c r="C872" s="13">
        <v>1651</v>
      </c>
      <c r="D872" s="13">
        <v>1.0725</v>
      </c>
      <c r="E872" s="13">
        <v>14.28</v>
      </c>
      <c r="F872" s="13">
        <v>7.86</v>
      </c>
      <c r="G872" s="13">
        <v>2.6</v>
      </c>
      <c r="K872" s="56">
        <v>1565</v>
      </c>
    </row>
    <row r="873" spans="1:14" x14ac:dyDescent="0.3">
      <c r="A873" s="48">
        <v>41288</v>
      </c>
      <c r="B873" s="26">
        <v>0.48003472222222227</v>
      </c>
      <c r="C873" s="13">
        <v>820</v>
      </c>
      <c r="D873" s="13">
        <v>0.53300000000000003</v>
      </c>
      <c r="E873" s="13">
        <v>13.03</v>
      </c>
      <c r="F873" s="13">
        <v>7.89</v>
      </c>
      <c r="G873" s="13">
        <v>3.5</v>
      </c>
      <c r="K873" s="56">
        <v>5475</v>
      </c>
    </row>
    <row r="874" spans="1:14" x14ac:dyDescent="0.3">
      <c r="A874" s="48">
        <v>41291</v>
      </c>
      <c r="B874" s="26">
        <v>0.46288194444444447</v>
      </c>
      <c r="C874" s="13">
        <v>1217</v>
      </c>
      <c r="D874" s="13">
        <v>0.79300000000000004</v>
      </c>
      <c r="E874" s="13">
        <v>14</v>
      </c>
      <c r="F874" s="13">
        <v>8.06</v>
      </c>
      <c r="G874" s="13">
        <v>3.2</v>
      </c>
      <c r="K874" s="56">
        <v>3448</v>
      </c>
    </row>
    <row r="875" spans="1:14" x14ac:dyDescent="0.3">
      <c r="A875" s="48">
        <v>41297</v>
      </c>
      <c r="B875" s="26">
        <v>0.46137731481481481</v>
      </c>
      <c r="C875" s="13">
        <v>1475</v>
      </c>
      <c r="D875" s="13">
        <v>0.95550000000000002</v>
      </c>
      <c r="E875" s="13">
        <v>13.56</v>
      </c>
      <c r="F875" s="13">
        <v>8.02</v>
      </c>
      <c r="G875" s="13">
        <v>0.2</v>
      </c>
      <c r="K875" s="56">
        <v>327</v>
      </c>
    </row>
    <row r="876" spans="1:14" x14ac:dyDescent="0.3">
      <c r="A876" s="48">
        <v>41305</v>
      </c>
      <c r="B876" s="26">
        <v>0.45583333333333331</v>
      </c>
      <c r="C876" s="13">
        <v>880</v>
      </c>
      <c r="D876" s="13">
        <v>0.57199999999999995</v>
      </c>
      <c r="E876" s="13">
        <v>14.16</v>
      </c>
      <c r="F876" s="13">
        <v>8.06</v>
      </c>
      <c r="G876" s="13">
        <v>2.6</v>
      </c>
      <c r="K876" s="56">
        <v>2755</v>
      </c>
      <c r="L876" s="31">
        <f>AVERAGE(K872:K876)</f>
        <v>2714</v>
      </c>
      <c r="M876" s="38">
        <f>GEOMEAN(K872:K876)</f>
        <v>1927.6448203422094</v>
      </c>
      <c r="N876" s="55" t="s">
        <v>494</v>
      </c>
    </row>
    <row r="877" spans="1:14" x14ac:dyDescent="0.3">
      <c r="A877" s="48">
        <v>41312</v>
      </c>
      <c r="B877" s="54">
        <v>0.47841435185185183</v>
      </c>
      <c r="C877" s="13">
        <v>1397</v>
      </c>
      <c r="D877" s="13">
        <v>0.91</v>
      </c>
      <c r="E877" s="13">
        <v>13.55</v>
      </c>
      <c r="F877" s="13">
        <v>8.09</v>
      </c>
      <c r="G877" s="13">
        <v>2.8</v>
      </c>
      <c r="K877" s="56">
        <v>324</v>
      </c>
    </row>
    <row r="878" spans="1:14" x14ac:dyDescent="0.3">
      <c r="A878" s="48">
        <v>41316</v>
      </c>
      <c r="B878" s="26">
        <v>0.49350694444444443</v>
      </c>
      <c r="C878" s="13">
        <v>1405</v>
      </c>
      <c r="D878" s="13">
        <v>0.91649999999999998</v>
      </c>
      <c r="E878" s="13">
        <v>12</v>
      </c>
      <c r="F878" s="13">
        <v>8.16</v>
      </c>
      <c r="G878" s="13">
        <v>5</v>
      </c>
      <c r="K878" s="56">
        <v>323</v>
      </c>
    </row>
    <row r="879" spans="1:14" x14ac:dyDescent="0.3">
      <c r="A879" s="48">
        <v>41324</v>
      </c>
      <c r="B879" s="54">
        <v>0.46615740740740735</v>
      </c>
      <c r="C879" s="13">
        <v>1244</v>
      </c>
      <c r="D879" s="13">
        <v>0.80600000000000005</v>
      </c>
      <c r="E879" s="13">
        <v>13.63</v>
      </c>
      <c r="F879" s="13">
        <v>8.07</v>
      </c>
      <c r="G879" s="13">
        <v>2.9</v>
      </c>
      <c r="K879" s="56">
        <v>6488</v>
      </c>
    </row>
    <row r="880" spans="1:14" x14ac:dyDescent="0.3">
      <c r="A880" s="48">
        <v>41326</v>
      </c>
      <c r="B880" s="26">
        <v>0.4672337962962963</v>
      </c>
      <c r="C880" s="13">
        <v>1174</v>
      </c>
      <c r="D880" s="13">
        <v>0.76049999999999995</v>
      </c>
      <c r="E880" s="13">
        <v>14.36</v>
      </c>
      <c r="F880" s="13">
        <v>8.07</v>
      </c>
      <c r="G880" s="13">
        <v>0.5</v>
      </c>
      <c r="K880" s="56">
        <v>96</v>
      </c>
    </row>
    <row r="881" spans="1:32" x14ac:dyDescent="0.3">
      <c r="A881" s="48">
        <v>41332</v>
      </c>
      <c r="B881" s="26">
        <v>0.47887731481481483</v>
      </c>
      <c r="C881" s="13">
        <v>1038</v>
      </c>
      <c r="D881" s="13">
        <v>0.67600000000000005</v>
      </c>
      <c r="E881" s="13">
        <v>12.9</v>
      </c>
      <c r="F881" s="13">
        <v>8.08</v>
      </c>
      <c r="G881" s="13">
        <v>4.3</v>
      </c>
      <c r="K881" s="56">
        <v>3873</v>
      </c>
      <c r="L881" s="31">
        <f>AVERAGE(K877:K881)</f>
        <v>2220.8000000000002</v>
      </c>
      <c r="M881" s="38">
        <f>GEOMEAN(K877:K881)</f>
        <v>759.3385012365618</v>
      </c>
      <c r="N881" s="55" t="s">
        <v>495</v>
      </c>
    </row>
    <row r="882" spans="1:32" x14ac:dyDescent="0.3">
      <c r="A882" s="48">
        <v>41340</v>
      </c>
      <c r="B882" s="26">
        <v>0.45844907407407409</v>
      </c>
      <c r="C882" s="13">
        <v>3428</v>
      </c>
      <c r="D882" s="13">
        <v>2.2294999999999998</v>
      </c>
      <c r="E882" s="13">
        <v>13.92</v>
      </c>
      <c r="F882" s="13">
        <v>8.14</v>
      </c>
      <c r="G882" s="13">
        <v>2.5</v>
      </c>
      <c r="K882" s="56">
        <v>2063</v>
      </c>
    </row>
    <row r="883" spans="1:32" x14ac:dyDescent="0.3">
      <c r="A883" s="48">
        <v>41345</v>
      </c>
      <c r="B883" s="26">
        <v>0.45166666666666666</v>
      </c>
      <c r="C883" s="13">
        <v>1407</v>
      </c>
      <c r="D883" s="13">
        <v>0.91649999999999998</v>
      </c>
      <c r="E883" s="13">
        <v>13.07</v>
      </c>
      <c r="F883" s="13">
        <v>8.14</v>
      </c>
      <c r="G883" s="13">
        <v>5</v>
      </c>
      <c r="K883" s="56">
        <v>441</v>
      </c>
      <c r="O883" s="28" t="s">
        <v>321</v>
      </c>
      <c r="P883" s="28">
        <v>69.8</v>
      </c>
      <c r="Q883" s="28" t="s">
        <v>321</v>
      </c>
      <c r="R883" s="28" t="s">
        <v>321</v>
      </c>
      <c r="S883" s="28" t="s">
        <v>321</v>
      </c>
      <c r="T883" s="28" t="s">
        <v>321</v>
      </c>
      <c r="U883" s="28" t="s">
        <v>321</v>
      </c>
      <c r="V883" s="28">
        <v>1.4</v>
      </c>
      <c r="W883" s="28">
        <v>10.3</v>
      </c>
      <c r="X883" s="28">
        <v>631</v>
      </c>
      <c r="Y883" s="28" t="s">
        <v>321</v>
      </c>
      <c r="Z883" s="28">
        <v>2.8</v>
      </c>
      <c r="AA883" s="28" t="s">
        <v>321</v>
      </c>
      <c r="AB883" s="28">
        <v>140</v>
      </c>
      <c r="AC883" s="28" t="s">
        <v>321</v>
      </c>
      <c r="AD883" s="28">
        <v>269</v>
      </c>
      <c r="AE883" s="28" t="s">
        <v>321</v>
      </c>
      <c r="AF883" s="28"/>
    </row>
    <row r="884" spans="1:32" x14ac:dyDescent="0.3">
      <c r="A884" s="48">
        <v>41347</v>
      </c>
      <c r="B884" s="26">
        <v>0.47795138888888888</v>
      </c>
      <c r="C884" s="13">
        <v>1484</v>
      </c>
      <c r="D884" s="13">
        <v>0.96199999999999997</v>
      </c>
      <c r="E884" s="13">
        <v>15.1</v>
      </c>
      <c r="F884" s="13">
        <v>8.26</v>
      </c>
      <c r="G884" s="13">
        <v>2.1</v>
      </c>
      <c r="K884" s="56">
        <v>314</v>
      </c>
    </row>
    <row r="885" spans="1:32" x14ac:dyDescent="0.3">
      <c r="A885" s="48">
        <v>41353</v>
      </c>
      <c r="B885" s="26">
        <v>0.43077546296296299</v>
      </c>
      <c r="C885" s="13">
        <v>1360</v>
      </c>
      <c r="D885" s="13">
        <v>0.88400000000000001</v>
      </c>
      <c r="E885" s="13">
        <v>13.4</v>
      </c>
      <c r="F885" s="13">
        <v>8.19</v>
      </c>
      <c r="G885" s="13">
        <v>2.4</v>
      </c>
      <c r="K885" s="56">
        <v>733</v>
      </c>
    </row>
    <row r="886" spans="1:32" x14ac:dyDescent="0.3">
      <c r="A886" s="48">
        <v>41361</v>
      </c>
      <c r="B886" s="26">
        <v>0.46748842592592593</v>
      </c>
      <c r="C886" s="13">
        <v>1955</v>
      </c>
      <c r="D886" s="13">
        <v>1.274</v>
      </c>
      <c r="E886" s="13">
        <v>14.21</v>
      </c>
      <c r="F886" s="13">
        <v>8.1</v>
      </c>
      <c r="G886" s="13">
        <v>3.7</v>
      </c>
      <c r="K886" s="56">
        <v>240</v>
      </c>
      <c r="L886" s="31">
        <f>AVERAGE(K882:K886)</f>
        <v>758.2</v>
      </c>
      <c r="M886" s="38">
        <f>GEOMEAN(K882:K886)</f>
        <v>549.84026013906964</v>
      </c>
      <c r="N886" s="55" t="s">
        <v>496</v>
      </c>
    </row>
    <row r="887" spans="1:32" x14ac:dyDescent="0.3">
      <c r="A887" s="48">
        <v>41366</v>
      </c>
      <c r="B887" s="26">
        <v>0.46431712962962962</v>
      </c>
      <c r="C887" s="13">
        <v>1408</v>
      </c>
      <c r="D887" s="13">
        <v>0.91649999999999998</v>
      </c>
      <c r="E887" s="13">
        <v>14.06</v>
      </c>
      <c r="F887" s="13">
        <v>8.43</v>
      </c>
      <c r="G887" s="13">
        <v>6</v>
      </c>
      <c r="K887" s="56">
        <v>197</v>
      </c>
    </row>
    <row r="888" spans="1:32" x14ac:dyDescent="0.3">
      <c r="A888" s="48">
        <v>41373</v>
      </c>
      <c r="B888" s="26">
        <v>0.45884259259259258</v>
      </c>
      <c r="C888" s="13">
        <v>1308</v>
      </c>
      <c r="D888" s="13">
        <v>0.85150000000000003</v>
      </c>
      <c r="E888" s="13">
        <v>9.7200000000000006</v>
      </c>
      <c r="F888" s="13">
        <v>8.15</v>
      </c>
      <c r="G888" s="13">
        <v>15</v>
      </c>
      <c r="K888" s="56">
        <v>122</v>
      </c>
    </row>
    <row r="889" spans="1:32" x14ac:dyDescent="0.3">
      <c r="A889" s="48">
        <v>41382</v>
      </c>
      <c r="B889" s="54">
        <v>0.47524305555555557</v>
      </c>
      <c r="C889" s="13">
        <v>958</v>
      </c>
      <c r="D889" s="13">
        <v>0.624</v>
      </c>
      <c r="E889" s="13">
        <v>9.57</v>
      </c>
      <c r="F889" s="13">
        <v>8.18</v>
      </c>
      <c r="G889" s="13">
        <v>15.7</v>
      </c>
      <c r="K889" s="56">
        <v>2851</v>
      </c>
    </row>
    <row r="890" spans="1:32" x14ac:dyDescent="0.3">
      <c r="A890" s="48">
        <v>41386</v>
      </c>
      <c r="B890" s="26">
        <v>0.46942129629629631</v>
      </c>
      <c r="C890" s="13">
        <v>985</v>
      </c>
      <c r="D890" s="13">
        <v>0.63700000000000001</v>
      </c>
      <c r="E890" s="13">
        <v>11.51</v>
      </c>
      <c r="F890" s="13">
        <v>8.19</v>
      </c>
      <c r="G890" s="13">
        <v>10.3</v>
      </c>
      <c r="K890" s="56">
        <v>487</v>
      </c>
    </row>
    <row r="891" spans="1:32" x14ac:dyDescent="0.3">
      <c r="A891" s="48">
        <v>41389</v>
      </c>
      <c r="B891" s="26">
        <v>0.4586689814814815</v>
      </c>
      <c r="C891" s="13">
        <v>836</v>
      </c>
      <c r="D891" s="13">
        <v>0.54600000000000004</v>
      </c>
      <c r="E891" s="13">
        <v>11.67</v>
      </c>
      <c r="F891" s="13">
        <v>8</v>
      </c>
      <c r="G891" s="13">
        <v>9.1999999999999993</v>
      </c>
      <c r="L891" s="31">
        <f>AVERAGE(K887:K891)</f>
        <v>914.25</v>
      </c>
      <c r="M891" s="38">
        <f>GEOMEAN(K887:K891)</f>
        <v>427.40348481223373</v>
      </c>
      <c r="N891" s="55" t="s">
        <v>497</v>
      </c>
    </row>
    <row r="892" spans="1:32" x14ac:dyDescent="0.3">
      <c r="A892" s="48">
        <v>41400</v>
      </c>
      <c r="B892" s="26">
        <v>0.46995370370370365</v>
      </c>
      <c r="C892" s="13">
        <v>1072</v>
      </c>
      <c r="D892" s="13">
        <v>0.69550000000000001</v>
      </c>
      <c r="E892" s="13">
        <v>10.69</v>
      </c>
      <c r="F892" s="13">
        <v>8.19</v>
      </c>
      <c r="G892" s="13">
        <v>14.4</v>
      </c>
      <c r="K892" s="56">
        <v>3076</v>
      </c>
    </row>
    <row r="893" spans="1:32" x14ac:dyDescent="0.3">
      <c r="A893" s="48">
        <v>41403</v>
      </c>
      <c r="B893" s="26">
        <v>0.46159722222222221</v>
      </c>
      <c r="C893" s="13">
        <v>1123</v>
      </c>
      <c r="D893" s="13">
        <v>0.72799999999999998</v>
      </c>
      <c r="E893" s="13">
        <v>9.85</v>
      </c>
      <c r="F893" s="13">
        <v>8.14</v>
      </c>
      <c r="G893" s="13">
        <v>17.399999999999999</v>
      </c>
      <c r="K893" s="56">
        <v>583</v>
      </c>
    </row>
    <row r="894" spans="1:32" x14ac:dyDescent="0.3">
      <c r="A894" s="48">
        <v>41409</v>
      </c>
      <c r="B894" s="26">
        <v>0.45329861111111108</v>
      </c>
      <c r="C894" s="13">
        <v>1134</v>
      </c>
      <c r="D894" s="13">
        <v>0.73450000000000004</v>
      </c>
      <c r="E894" s="13">
        <v>8.74</v>
      </c>
      <c r="F894" s="13">
        <v>8.1199999999999992</v>
      </c>
      <c r="G894" s="13">
        <v>17.899999999999999</v>
      </c>
      <c r="K894" s="56">
        <v>256</v>
      </c>
    </row>
    <row r="895" spans="1:32" x14ac:dyDescent="0.3">
      <c r="A895" s="48">
        <v>41417</v>
      </c>
      <c r="B895" s="26">
        <v>0.43913194444444442</v>
      </c>
      <c r="C895" s="13">
        <v>720</v>
      </c>
      <c r="D895" s="13">
        <v>0.46800000000000003</v>
      </c>
      <c r="E895" s="13">
        <v>6.31</v>
      </c>
      <c r="F895" s="13">
        <v>7.86</v>
      </c>
      <c r="G895" s="13">
        <v>18.2</v>
      </c>
      <c r="K895" s="51">
        <v>24192</v>
      </c>
    </row>
    <row r="896" spans="1:32" x14ac:dyDescent="0.3">
      <c r="A896" s="48">
        <v>41423</v>
      </c>
      <c r="B896" s="26">
        <v>0.46947916666666667</v>
      </c>
      <c r="C896" s="13">
        <v>873</v>
      </c>
      <c r="D896" s="13">
        <v>0.5655</v>
      </c>
      <c r="E896" s="13">
        <v>7.7</v>
      </c>
      <c r="F896" s="13">
        <v>8.0299999999999994</v>
      </c>
      <c r="G896" s="13">
        <v>19.8</v>
      </c>
      <c r="K896" s="56">
        <v>1198</v>
      </c>
      <c r="L896" s="31">
        <f>AVERAGE(K892:K896)</f>
        <v>5861</v>
      </c>
      <c r="M896" s="38">
        <f>GEOMEAN(K892:K896)</f>
        <v>1678.0491943029438</v>
      </c>
      <c r="N896" s="55" t="s">
        <v>498</v>
      </c>
    </row>
    <row r="897" spans="1:39" x14ac:dyDescent="0.3">
      <c r="A897" s="48">
        <v>41430</v>
      </c>
      <c r="B897" s="26">
        <v>0.47894675925925928</v>
      </c>
      <c r="C897" s="13">
        <v>1050</v>
      </c>
      <c r="D897" s="13">
        <v>0.6825</v>
      </c>
      <c r="E897" s="13">
        <v>9.14</v>
      </c>
      <c r="F897" s="13">
        <v>8.16</v>
      </c>
      <c r="G897" s="13">
        <v>17.600000000000001</v>
      </c>
      <c r="K897" s="56">
        <v>459</v>
      </c>
    </row>
    <row r="898" spans="1:39" x14ac:dyDescent="0.3">
      <c r="A898" s="48">
        <v>41435</v>
      </c>
      <c r="B898" s="26">
        <v>0.42773148148148149</v>
      </c>
      <c r="C898" s="13">
        <v>898</v>
      </c>
      <c r="D898" s="13">
        <v>0.58499999999999996</v>
      </c>
      <c r="E898" s="13">
        <v>5.93</v>
      </c>
      <c r="F898" s="13">
        <v>7.88</v>
      </c>
      <c r="G898" s="13">
        <v>19.899999999999999</v>
      </c>
      <c r="K898" s="51">
        <v>24192</v>
      </c>
      <c r="AE898" s="28"/>
      <c r="AF898" s="28"/>
    </row>
    <row r="899" spans="1:39" x14ac:dyDescent="0.3">
      <c r="A899" s="48">
        <v>41437</v>
      </c>
      <c r="B899" s="26">
        <v>0.46379629629629626</v>
      </c>
      <c r="C899" s="13">
        <v>1044</v>
      </c>
      <c r="D899" s="13">
        <v>0.67600000000000005</v>
      </c>
      <c r="E899" s="13">
        <v>7.76</v>
      </c>
      <c r="F899" s="13">
        <v>8.08</v>
      </c>
      <c r="G899" s="13">
        <v>21.9</v>
      </c>
      <c r="K899" s="56">
        <v>627</v>
      </c>
    </row>
    <row r="900" spans="1:39" x14ac:dyDescent="0.3">
      <c r="A900" s="48">
        <v>41444</v>
      </c>
      <c r="B900" s="30">
        <v>0.45372685185185185</v>
      </c>
      <c r="C900" s="13">
        <v>1028</v>
      </c>
      <c r="D900" s="13">
        <v>0.66949999999999998</v>
      </c>
      <c r="E900" s="13">
        <v>7.27</v>
      </c>
      <c r="F900" s="13">
        <v>8.3000000000000007</v>
      </c>
      <c r="G900" s="13">
        <v>20.3</v>
      </c>
      <c r="K900" s="56">
        <v>594</v>
      </c>
    </row>
    <row r="901" spans="1:39" x14ac:dyDescent="0.3">
      <c r="A901" s="48">
        <v>41452</v>
      </c>
      <c r="B901" s="26">
        <v>0.43144675925925924</v>
      </c>
      <c r="C901" s="13">
        <v>1023</v>
      </c>
      <c r="D901" s="13">
        <v>0.66300000000000003</v>
      </c>
      <c r="E901" s="13">
        <v>6.69</v>
      </c>
      <c r="F901" s="13">
        <v>8.26</v>
      </c>
      <c r="G901" s="13">
        <v>22.3</v>
      </c>
      <c r="K901" s="56">
        <v>1014</v>
      </c>
      <c r="L901" s="31">
        <f>AVERAGE(K897:K901)</f>
        <v>5377.2</v>
      </c>
      <c r="M901" s="38">
        <f>GEOMEAN(K897:K901)</f>
        <v>1332.0339072067991</v>
      </c>
      <c r="N901" s="55" t="s">
        <v>499</v>
      </c>
    </row>
    <row r="902" spans="1:39" x14ac:dyDescent="0.3">
      <c r="A902" s="48">
        <v>41457</v>
      </c>
      <c r="B902" s="26">
        <v>0.45306712962962964</v>
      </c>
      <c r="C902" s="13">
        <v>360.8</v>
      </c>
      <c r="D902" s="13">
        <v>0.2346</v>
      </c>
      <c r="E902" s="13">
        <v>7.71</v>
      </c>
      <c r="F902" s="13">
        <v>8.02</v>
      </c>
      <c r="G902" s="13">
        <v>18.8</v>
      </c>
      <c r="K902" s="56">
        <v>15531</v>
      </c>
      <c r="O902" s="28" t="s">
        <v>321</v>
      </c>
      <c r="P902" s="28">
        <v>30.3</v>
      </c>
      <c r="Q902" s="28" t="s">
        <v>321</v>
      </c>
      <c r="R902" s="28" t="s">
        <v>321</v>
      </c>
      <c r="S902" s="28" t="s">
        <v>321</v>
      </c>
      <c r="T902" s="28">
        <v>5.8</v>
      </c>
      <c r="U902" s="28" t="s">
        <v>321</v>
      </c>
      <c r="V902" s="28" t="s">
        <v>321</v>
      </c>
      <c r="W902" s="28" t="s">
        <v>321</v>
      </c>
      <c r="X902" s="28">
        <v>49.7</v>
      </c>
      <c r="Y902" s="28" t="s">
        <v>321</v>
      </c>
      <c r="Z902" s="28">
        <v>0.65</v>
      </c>
      <c r="AA902" s="28" t="s">
        <v>321</v>
      </c>
      <c r="AB902" s="28">
        <v>28.3</v>
      </c>
      <c r="AC902" s="28" t="s">
        <v>321</v>
      </c>
      <c r="AD902" s="28">
        <v>102</v>
      </c>
      <c r="AE902" s="28" t="s">
        <v>321</v>
      </c>
      <c r="AF902" s="28"/>
      <c r="AG902" s="28">
        <v>380</v>
      </c>
      <c r="AM902" s="28">
        <v>31.1</v>
      </c>
    </row>
    <row r="903" spans="1:39" x14ac:dyDescent="0.3">
      <c r="A903" s="48">
        <v>41463</v>
      </c>
      <c r="B903" s="26">
        <v>0.4715509259259259</v>
      </c>
      <c r="C903" s="13">
        <v>881</v>
      </c>
      <c r="D903" s="13">
        <v>0.57199999999999995</v>
      </c>
      <c r="E903" s="13">
        <v>7.63</v>
      </c>
      <c r="F903" s="13">
        <v>8.08</v>
      </c>
      <c r="G903" s="13">
        <v>22.2</v>
      </c>
      <c r="K903" s="56">
        <v>733</v>
      </c>
      <c r="AG903" s="28"/>
      <c r="AM903" s="28"/>
    </row>
    <row r="904" spans="1:39" x14ac:dyDescent="0.3">
      <c r="A904" s="48">
        <v>41470</v>
      </c>
      <c r="B904" s="26">
        <v>0.45269675925925923</v>
      </c>
      <c r="C904" s="13">
        <v>1063</v>
      </c>
      <c r="D904" s="13">
        <v>0.68899999999999995</v>
      </c>
      <c r="E904" s="13">
        <v>7.96</v>
      </c>
      <c r="F904" s="13">
        <v>8.11</v>
      </c>
      <c r="G904" s="13">
        <v>23.6</v>
      </c>
      <c r="K904" s="56">
        <v>1607</v>
      </c>
      <c r="AG904" s="28"/>
      <c r="AM904" s="28"/>
    </row>
    <row r="905" spans="1:39" x14ac:dyDescent="0.3">
      <c r="A905" s="48">
        <v>41473</v>
      </c>
      <c r="B905" s="26">
        <v>0.45788194444444441</v>
      </c>
      <c r="C905" s="13">
        <v>1048</v>
      </c>
      <c r="D905" s="13">
        <v>0.6825</v>
      </c>
      <c r="E905" s="13">
        <v>6.45</v>
      </c>
      <c r="F905" s="13">
        <v>8.17</v>
      </c>
      <c r="G905" s="13">
        <v>24.9</v>
      </c>
      <c r="K905" s="56">
        <v>1669</v>
      </c>
      <c r="AG905" s="28"/>
      <c r="AM905" s="28"/>
    </row>
    <row r="906" spans="1:39" x14ac:dyDescent="0.3">
      <c r="A906" s="48">
        <v>41486</v>
      </c>
      <c r="B906" s="26">
        <v>0.4724652777777778</v>
      </c>
      <c r="C906" s="13">
        <v>945</v>
      </c>
      <c r="D906" s="13">
        <v>0.61099999999999999</v>
      </c>
      <c r="E906" s="13">
        <v>6.91</v>
      </c>
      <c r="F906" s="13">
        <v>7.86</v>
      </c>
      <c r="G906" s="13">
        <v>19.899999999999999</v>
      </c>
      <c r="K906" s="56">
        <v>1296</v>
      </c>
      <c r="L906" s="31">
        <f>AVERAGE(K902:K906)</f>
        <v>4167.2</v>
      </c>
      <c r="M906" s="38">
        <f>GEOMEAN(K902:K906)</f>
        <v>2086.7773867342894</v>
      </c>
      <c r="N906" s="55" t="s">
        <v>501</v>
      </c>
      <c r="AG906" s="28"/>
      <c r="AM906" s="28"/>
    </row>
    <row r="907" spans="1:39" x14ac:dyDescent="0.3">
      <c r="A907" s="48">
        <v>41498</v>
      </c>
      <c r="B907" s="26">
        <v>0.4678356481481481</v>
      </c>
      <c r="C907" s="13">
        <v>876</v>
      </c>
      <c r="D907" s="13">
        <v>0.57199999999999995</v>
      </c>
      <c r="E907" s="13">
        <v>5.59</v>
      </c>
      <c r="F907" s="13">
        <v>7.88</v>
      </c>
      <c r="G907" s="13">
        <v>22.3</v>
      </c>
      <c r="K907" s="56">
        <v>374</v>
      </c>
      <c r="AG907" s="28"/>
      <c r="AM907" s="28"/>
    </row>
    <row r="908" spans="1:39" x14ac:dyDescent="0.3">
      <c r="A908" s="48">
        <v>41501</v>
      </c>
      <c r="B908" s="54">
        <v>0.45672453703703703</v>
      </c>
      <c r="C908" s="13">
        <v>997</v>
      </c>
      <c r="D908" s="13">
        <v>0.65</v>
      </c>
      <c r="E908" s="13">
        <v>7.3</v>
      </c>
      <c r="F908" s="13">
        <v>8.09</v>
      </c>
      <c r="G908" s="13">
        <v>17.5</v>
      </c>
      <c r="K908" s="56">
        <v>1565</v>
      </c>
      <c r="AG908" s="28"/>
      <c r="AM908" s="28"/>
    </row>
    <row r="909" spans="1:39" x14ac:dyDescent="0.3">
      <c r="A909" s="48">
        <v>41507</v>
      </c>
      <c r="B909" s="26">
        <v>0.46366898148148145</v>
      </c>
      <c r="C909" s="13">
        <v>1057</v>
      </c>
      <c r="D909" s="13">
        <v>0.68899999999999995</v>
      </c>
      <c r="E909" s="13">
        <v>4.8499999999999996</v>
      </c>
      <c r="F909" s="13">
        <v>7.84</v>
      </c>
      <c r="G909" s="13">
        <v>22.3</v>
      </c>
      <c r="K909" s="56">
        <v>331</v>
      </c>
      <c r="AG909" s="28"/>
      <c r="AM909" s="28"/>
    </row>
    <row r="910" spans="1:39" x14ac:dyDescent="0.3">
      <c r="A910" s="48">
        <v>41512</v>
      </c>
      <c r="B910" s="26">
        <v>0.44238425925925928</v>
      </c>
      <c r="C910" s="13">
        <v>1075</v>
      </c>
      <c r="D910" s="13">
        <v>0.70199999999999996</v>
      </c>
      <c r="E910" s="13">
        <v>5.31</v>
      </c>
      <c r="F910" s="13">
        <v>7.92</v>
      </c>
      <c r="G910" s="13">
        <v>21.9</v>
      </c>
      <c r="K910" s="56">
        <v>109</v>
      </c>
      <c r="AG910" s="28"/>
      <c r="AM910" s="28"/>
    </row>
    <row r="911" spans="1:39" x14ac:dyDescent="0.3">
      <c r="A911" s="48">
        <v>41515</v>
      </c>
      <c r="B911" s="26">
        <v>0.44923611111111111</v>
      </c>
      <c r="C911" s="13">
        <v>1015</v>
      </c>
      <c r="D911" s="13">
        <v>0.65649999999999997</v>
      </c>
      <c r="E911" s="13">
        <v>3.84</v>
      </c>
      <c r="F911" s="13">
        <v>7.98</v>
      </c>
      <c r="G911" s="13">
        <v>24.1</v>
      </c>
      <c r="K911" s="56">
        <v>96</v>
      </c>
      <c r="L911" s="31">
        <f>AVERAGE(K907:K911)</f>
        <v>495</v>
      </c>
      <c r="M911" s="38">
        <f>GEOMEAN(K907:K911)</f>
        <v>289.32258303488157</v>
      </c>
      <c r="N911" s="55" t="s">
        <v>502</v>
      </c>
      <c r="AG911" s="28"/>
      <c r="AM911" s="28"/>
    </row>
    <row r="912" spans="1:39" x14ac:dyDescent="0.3">
      <c r="A912" s="48">
        <v>41527</v>
      </c>
      <c r="B912" s="26">
        <v>0.42313657407407407</v>
      </c>
      <c r="C912" s="13">
        <v>616</v>
      </c>
      <c r="D912" s="13">
        <v>0.40300000000000002</v>
      </c>
      <c r="E912" s="13">
        <v>4.25</v>
      </c>
      <c r="F912" s="13">
        <v>7.74</v>
      </c>
      <c r="G912" s="13">
        <v>23.8</v>
      </c>
      <c r="K912" s="56">
        <v>426</v>
      </c>
      <c r="AG912" s="28"/>
      <c r="AM912" s="28"/>
    </row>
    <row r="913" spans="1:39" x14ac:dyDescent="0.3">
      <c r="A913" s="48">
        <v>41529</v>
      </c>
      <c r="B913" s="26">
        <v>0.45239583333333333</v>
      </c>
      <c r="C913" s="13">
        <v>505</v>
      </c>
      <c r="D913" s="13">
        <v>0.32829999999999998</v>
      </c>
      <c r="E913" s="13">
        <v>4.12</v>
      </c>
      <c r="F913" s="13">
        <v>7.51</v>
      </c>
      <c r="G913" s="13">
        <v>23.4</v>
      </c>
      <c r="K913" s="51">
        <v>24192</v>
      </c>
      <c r="AG913" s="28"/>
      <c r="AM913" s="28"/>
    </row>
    <row r="914" spans="1:39" x14ac:dyDescent="0.3">
      <c r="A914" s="48">
        <v>41533</v>
      </c>
      <c r="B914" s="26">
        <v>0.41591435185185183</v>
      </c>
      <c r="C914" s="13">
        <v>848</v>
      </c>
      <c r="D914" s="13">
        <v>0.55249999999999999</v>
      </c>
      <c r="E914" s="13">
        <v>5.62</v>
      </c>
      <c r="F914" s="13">
        <v>7.72</v>
      </c>
      <c r="G914" s="13">
        <v>17.5</v>
      </c>
      <c r="K914" s="56">
        <v>393</v>
      </c>
      <c r="AG914" s="28"/>
      <c r="AM914" s="28"/>
    </row>
    <row r="915" spans="1:39" x14ac:dyDescent="0.3">
      <c r="A915" s="48">
        <v>41540</v>
      </c>
      <c r="B915" s="26">
        <v>0.49660879629629634</v>
      </c>
      <c r="C915" s="13">
        <v>562</v>
      </c>
      <c r="D915" s="13">
        <v>0.36459999999999998</v>
      </c>
      <c r="E915" s="13">
        <v>8.2899999999999991</v>
      </c>
      <c r="F915" s="13">
        <v>8</v>
      </c>
      <c r="G915" s="13">
        <v>15.1</v>
      </c>
      <c r="K915" s="56">
        <v>613</v>
      </c>
      <c r="AG915" s="28"/>
      <c r="AM915" s="28"/>
    </row>
    <row r="916" spans="1:39" x14ac:dyDescent="0.3">
      <c r="A916" s="48">
        <v>41543</v>
      </c>
      <c r="B916" s="26">
        <v>0.45348379629629632</v>
      </c>
      <c r="C916" s="13">
        <v>794</v>
      </c>
      <c r="D916" s="13">
        <v>0.51349999999999996</v>
      </c>
      <c r="E916" s="13">
        <v>5.99</v>
      </c>
      <c r="F916" s="13">
        <v>7.75</v>
      </c>
      <c r="G916" s="13">
        <v>16</v>
      </c>
      <c r="K916" s="56">
        <v>512</v>
      </c>
      <c r="L916" s="31">
        <f>AVERAGE(K912:K916)</f>
        <v>5227.2</v>
      </c>
      <c r="M916" s="38">
        <f>GEOMEAN(K912:K916)</f>
        <v>1049.1579401210645</v>
      </c>
      <c r="N916" s="55" t="s">
        <v>503</v>
      </c>
      <c r="O916" s="28" t="s">
        <v>321</v>
      </c>
      <c r="P916" s="28">
        <v>43.6</v>
      </c>
      <c r="Q916" s="28" t="s">
        <v>321</v>
      </c>
      <c r="R916" s="28" t="s">
        <v>321</v>
      </c>
      <c r="S916" s="28" t="s">
        <v>321</v>
      </c>
      <c r="T916" s="28" t="s">
        <v>321</v>
      </c>
      <c r="U916" s="28" t="s">
        <v>321</v>
      </c>
      <c r="V916" s="28" t="s">
        <v>321</v>
      </c>
      <c r="W916" s="28" t="s">
        <v>321</v>
      </c>
      <c r="X916" s="28">
        <v>81.400000000000006</v>
      </c>
      <c r="Y916" s="28" t="s">
        <v>321</v>
      </c>
      <c r="Z916" s="28">
        <v>0.81</v>
      </c>
      <c r="AA916" s="28" t="s">
        <v>321</v>
      </c>
      <c r="AB916" s="28">
        <v>45.1</v>
      </c>
      <c r="AC916" s="28" t="s">
        <v>112</v>
      </c>
      <c r="AD916" s="28">
        <v>170</v>
      </c>
      <c r="AE916" s="28" t="s">
        <v>321</v>
      </c>
      <c r="AF916" s="28"/>
      <c r="AG916" s="28">
        <v>208</v>
      </c>
      <c r="AM916" s="28">
        <v>14.6</v>
      </c>
    </row>
    <row r="917" spans="1:39" x14ac:dyDescent="0.3">
      <c r="A917" s="48">
        <v>41555</v>
      </c>
      <c r="B917" s="26">
        <v>0.4805787037037037</v>
      </c>
      <c r="C917" s="13">
        <v>606</v>
      </c>
      <c r="D917" s="13">
        <v>0.39389999999999997</v>
      </c>
      <c r="E917" s="13">
        <v>8.65</v>
      </c>
      <c r="F917" s="13">
        <v>8.15</v>
      </c>
      <c r="G917" s="13">
        <v>14.2</v>
      </c>
      <c r="K917" s="56">
        <v>933</v>
      </c>
      <c r="AG917" s="28"/>
      <c r="AM917" s="28"/>
    </row>
    <row r="918" spans="1:39" x14ac:dyDescent="0.3">
      <c r="A918" s="48">
        <v>41564</v>
      </c>
      <c r="B918" s="26">
        <v>0.45762731481481483</v>
      </c>
      <c r="C918" s="13">
        <v>942</v>
      </c>
      <c r="D918" s="13">
        <v>0.61099999999999999</v>
      </c>
      <c r="E918" s="13">
        <v>8.14</v>
      </c>
      <c r="F918" s="13">
        <v>8.1199999999999992</v>
      </c>
      <c r="G918" s="13">
        <v>12.4</v>
      </c>
      <c r="K918" s="56">
        <v>465</v>
      </c>
      <c r="AG918" s="28"/>
      <c r="AM918" s="28"/>
    </row>
    <row r="919" spans="1:39" x14ac:dyDescent="0.3">
      <c r="A919" s="48">
        <v>41568</v>
      </c>
      <c r="B919" s="26">
        <v>0.4745949074074074</v>
      </c>
      <c r="C919" s="13">
        <v>921</v>
      </c>
      <c r="D919" s="13">
        <v>0.59799999999999998</v>
      </c>
      <c r="E919" s="13">
        <v>9.94</v>
      </c>
      <c r="F919" s="13">
        <v>8.09</v>
      </c>
      <c r="G919" s="13">
        <v>10.8</v>
      </c>
      <c r="K919" s="56">
        <v>161</v>
      </c>
      <c r="AG919" s="28"/>
      <c r="AM919" s="28"/>
    </row>
    <row r="920" spans="1:39" x14ac:dyDescent="0.3">
      <c r="A920" s="48">
        <v>41571</v>
      </c>
      <c r="B920" s="26">
        <v>0.42760416666666662</v>
      </c>
      <c r="C920" s="13">
        <v>776</v>
      </c>
      <c r="D920" s="13">
        <v>0.50700000000000001</v>
      </c>
      <c r="E920" s="13">
        <v>10.42</v>
      </c>
      <c r="F920" s="13">
        <v>8.08</v>
      </c>
      <c r="G920" s="13">
        <v>7.4</v>
      </c>
      <c r="K920" s="56">
        <v>292</v>
      </c>
      <c r="AG920" s="28"/>
      <c r="AM920" s="28"/>
    </row>
    <row r="921" spans="1:39" x14ac:dyDescent="0.3">
      <c r="A921" s="48">
        <v>41575</v>
      </c>
      <c r="B921" s="26">
        <v>0.44936342592592587</v>
      </c>
      <c r="C921" s="13">
        <v>911</v>
      </c>
      <c r="D921" s="13">
        <v>0.59150000000000003</v>
      </c>
      <c r="E921" s="13">
        <v>10.58</v>
      </c>
      <c r="F921" s="13">
        <v>8.11</v>
      </c>
      <c r="G921" s="13">
        <v>6.3</v>
      </c>
      <c r="K921" s="56">
        <v>63</v>
      </c>
      <c r="L921" s="31">
        <f>AVERAGE(K917:K921)</f>
        <v>382.8</v>
      </c>
      <c r="M921" s="38">
        <f>GEOMEAN(K917:K921)</f>
        <v>264.10509208531579</v>
      </c>
      <c r="N921" s="55" t="s">
        <v>504</v>
      </c>
      <c r="AG921" s="28"/>
      <c r="AM921" s="28"/>
    </row>
    <row r="922" spans="1:39" x14ac:dyDescent="0.3">
      <c r="A922" s="48">
        <v>41582</v>
      </c>
      <c r="B922" s="26">
        <v>0.47151620370370373</v>
      </c>
      <c r="C922" s="13">
        <v>822</v>
      </c>
      <c r="D922" s="13">
        <v>0.53300000000000003</v>
      </c>
      <c r="E922" s="13">
        <v>11.05</v>
      </c>
      <c r="F922" s="13">
        <v>8.17</v>
      </c>
      <c r="G922" s="13">
        <v>9.1</v>
      </c>
      <c r="K922" s="56">
        <v>253</v>
      </c>
      <c r="AG922" s="28"/>
      <c r="AM922" s="28"/>
    </row>
    <row r="923" spans="1:39" x14ac:dyDescent="0.3">
      <c r="A923" s="48">
        <v>41584</v>
      </c>
      <c r="B923" s="54">
        <v>0.4073032407407407</v>
      </c>
      <c r="C923" s="13">
        <v>911</v>
      </c>
      <c r="D923" s="13">
        <v>0.59150000000000003</v>
      </c>
      <c r="E923" s="13">
        <v>10.06</v>
      </c>
      <c r="F923" s="13">
        <v>8.17</v>
      </c>
      <c r="G923" s="13">
        <v>11.2</v>
      </c>
      <c r="K923" s="56">
        <v>355</v>
      </c>
      <c r="AG923" s="28"/>
      <c r="AM923" s="28"/>
    </row>
    <row r="924" spans="1:39" x14ac:dyDescent="0.3">
      <c r="A924" s="48">
        <v>41590</v>
      </c>
      <c r="B924" s="26">
        <v>0.47922453703703699</v>
      </c>
      <c r="C924" s="13">
        <v>896</v>
      </c>
      <c r="D924" s="13">
        <v>0.58499999999999996</v>
      </c>
      <c r="E924" s="13">
        <v>11.12</v>
      </c>
      <c r="F924" s="13">
        <v>8.09</v>
      </c>
      <c r="G924" s="13">
        <v>4.5999999999999996</v>
      </c>
      <c r="K924" s="56">
        <v>30</v>
      </c>
      <c r="AG924" s="28"/>
      <c r="AM924" s="28"/>
    </row>
    <row r="925" spans="1:39" x14ac:dyDescent="0.3">
      <c r="A925" s="48">
        <v>41592</v>
      </c>
      <c r="B925" s="26">
        <v>0.44833333333333331</v>
      </c>
      <c r="C925" s="13">
        <v>969</v>
      </c>
      <c r="D925" s="13">
        <v>0.63049999999999995</v>
      </c>
      <c r="E925" s="13">
        <v>11.87</v>
      </c>
      <c r="F925" s="13">
        <v>8.08</v>
      </c>
      <c r="G925" s="13">
        <v>2.7</v>
      </c>
      <c r="K925" s="56">
        <v>30</v>
      </c>
      <c r="AG925" s="28"/>
      <c r="AM925" s="28"/>
    </row>
    <row r="926" spans="1:39" x14ac:dyDescent="0.3">
      <c r="A926" s="48">
        <v>41596</v>
      </c>
      <c r="B926" s="26">
        <v>0.45347222222222222</v>
      </c>
      <c r="C926" s="13">
        <v>485.7</v>
      </c>
      <c r="D926" s="13">
        <v>0.31590000000000001</v>
      </c>
      <c r="E926" s="13">
        <v>10.73</v>
      </c>
      <c r="F926" s="13">
        <v>7.96</v>
      </c>
      <c r="G926" s="13">
        <v>9.6999999999999993</v>
      </c>
      <c r="K926" s="56">
        <v>3873</v>
      </c>
      <c r="L926" s="31">
        <f>AVERAGE(K922:K926)</f>
        <v>908.2</v>
      </c>
      <c r="M926" s="38">
        <f>GEOMEAN(K922:K926)</f>
        <v>199.12591119374133</v>
      </c>
      <c r="N926" s="55" t="s">
        <v>505</v>
      </c>
      <c r="AG926" s="28"/>
      <c r="AM926" s="28"/>
    </row>
    <row r="927" spans="1:39" x14ac:dyDescent="0.3">
      <c r="A927" s="48">
        <v>41611</v>
      </c>
      <c r="B927" s="26">
        <v>0.48940972222222223</v>
      </c>
      <c r="C927" s="13">
        <v>1023</v>
      </c>
      <c r="D927" s="13">
        <v>0.66300000000000003</v>
      </c>
      <c r="E927" s="13">
        <v>12.1</v>
      </c>
      <c r="F927" s="13">
        <v>8.3800000000000008</v>
      </c>
      <c r="G927" s="13">
        <v>5.6</v>
      </c>
      <c r="K927" s="56">
        <v>272</v>
      </c>
      <c r="AG927" s="28"/>
      <c r="AM927" s="28"/>
    </row>
    <row r="928" spans="1:39" x14ac:dyDescent="0.3">
      <c r="A928" s="48">
        <v>41613</v>
      </c>
      <c r="B928" s="26">
        <v>0.46726851851851853</v>
      </c>
      <c r="C928" s="13">
        <v>971</v>
      </c>
      <c r="D928" s="13">
        <v>0.63049999999999995</v>
      </c>
      <c r="E928" s="13">
        <v>11.48</v>
      </c>
      <c r="F928" s="13">
        <v>8.18</v>
      </c>
      <c r="G928" s="13">
        <v>7.8</v>
      </c>
      <c r="K928" s="56">
        <v>146</v>
      </c>
      <c r="AG928" s="28"/>
      <c r="AM928" s="28"/>
    </row>
    <row r="929" spans="1:39" x14ac:dyDescent="0.3">
      <c r="A929" s="48">
        <v>41620</v>
      </c>
      <c r="B929" s="54">
        <v>0.4478125</v>
      </c>
      <c r="C929" s="13">
        <v>2347</v>
      </c>
      <c r="D929" s="13">
        <v>1.5275000000000001</v>
      </c>
      <c r="E929" s="13">
        <v>14.09</v>
      </c>
      <c r="F929" s="13">
        <v>8.11</v>
      </c>
      <c r="G929" s="13">
        <v>0</v>
      </c>
      <c r="K929" s="56">
        <v>218</v>
      </c>
      <c r="AG929" s="28"/>
      <c r="AM929" s="28"/>
    </row>
    <row r="930" spans="1:39" x14ac:dyDescent="0.3">
      <c r="A930" s="48">
        <v>41624</v>
      </c>
      <c r="B930" s="26">
        <v>0.45400462962962962</v>
      </c>
      <c r="C930" s="13">
        <v>5564</v>
      </c>
      <c r="D930" s="13">
        <v>3.6139999999999999</v>
      </c>
      <c r="E930" s="13">
        <v>14.55</v>
      </c>
      <c r="F930" s="13">
        <v>7.85</v>
      </c>
      <c r="G930" s="13">
        <v>-0.1</v>
      </c>
      <c r="K930" s="56">
        <v>884</v>
      </c>
      <c r="AG930" s="28"/>
      <c r="AM930" s="28"/>
    </row>
    <row r="931" spans="1:39" x14ac:dyDescent="0.3">
      <c r="A931" s="48">
        <v>41627</v>
      </c>
      <c r="B931" s="26">
        <v>0.45082175925925921</v>
      </c>
      <c r="C931" s="13">
        <v>2822</v>
      </c>
      <c r="D931" s="13">
        <v>1.833</v>
      </c>
      <c r="E931" s="13">
        <v>16.91</v>
      </c>
      <c r="F931" s="13">
        <v>8.16</v>
      </c>
      <c r="G931" s="13">
        <v>0.6</v>
      </c>
      <c r="K931" s="56">
        <v>645</v>
      </c>
      <c r="L931" s="31">
        <f>AVERAGE(K927:K931)</f>
        <v>433</v>
      </c>
      <c r="M931" s="38">
        <f>GEOMEAN(K927:K931)</f>
        <v>345.68301932807583</v>
      </c>
      <c r="N931" s="55" t="s">
        <v>506</v>
      </c>
      <c r="AG931" s="28"/>
      <c r="AM931" s="28"/>
    </row>
    <row r="932" spans="1:39" x14ac:dyDescent="0.3">
      <c r="A932" s="48">
        <v>41652</v>
      </c>
      <c r="B932" s="26">
        <v>0.4470486111111111</v>
      </c>
      <c r="C932" s="13">
        <v>802</v>
      </c>
      <c r="D932" s="13">
        <v>0.52129999999999999</v>
      </c>
      <c r="E932" s="13">
        <v>15.73</v>
      </c>
      <c r="F932" s="13">
        <v>8.1199999999999992</v>
      </c>
      <c r="G932" s="13">
        <v>5.0999999999999996</v>
      </c>
      <c r="K932" s="56">
        <v>663</v>
      </c>
      <c r="AG932" s="28"/>
      <c r="AM932" s="28"/>
    </row>
    <row r="933" spans="1:39" x14ac:dyDescent="0.3">
      <c r="A933" s="48">
        <v>41655</v>
      </c>
      <c r="G933" s="13" t="s">
        <v>720</v>
      </c>
      <c r="AG933" s="28"/>
      <c r="AM933" s="28"/>
    </row>
    <row r="934" spans="1:39" x14ac:dyDescent="0.3">
      <c r="A934" s="48">
        <v>41661</v>
      </c>
      <c r="B934" s="26">
        <v>0.48269675925925926</v>
      </c>
      <c r="C934" s="13">
        <v>2752</v>
      </c>
      <c r="D934" s="13">
        <v>1.7875000000000001</v>
      </c>
      <c r="E934" s="13">
        <v>14.69</v>
      </c>
      <c r="F934" s="13">
        <v>7.94</v>
      </c>
      <c r="G934" s="13">
        <v>0.1</v>
      </c>
      <c r="K934" s="56">
        <v>199</v>
      </c>
      <c r="AG934" s="28"/>
      <c r="AM934" s="28"/>
    </row>
    <row r="935" spans="1:39" x14ac:dyDescent="0.3">
      <c r="A935" s="48">
        <v>41668</v>
      </c>
      <c r="B935" s="26">
        <v>0.4303819444444445</v>
      </c>
      <c r="C935" s="13">
        <v>1791</v>
      </c>
      <c r="D935" s="13">
        <v>1.1635</v>
      </c>
      <c r="E935" s="13">
        <v>12.47</v>
      </c>
      <c r="F935" s="13">
        <v>7.67</v>
      </c>
      <c r="G935" s="13">
        <v>-0.1</v>
      </c>
      <c r="K935" s="56">
        <v>613</v>
      </c>
      <c r="AG935" s="28"/>
      <c r="AM935" s="28"/>
    </row>
    <row r="936" spans="1:39" x14ac:dyDescent="0.3">
      <c r="A936" s="48">
        <v>41669</v>
      </c>
      <c r="B936" s="26">
        <v>0.4384953703703704</v>
      </c>
      <c r="C936" s="13">
        <v>2175</v>
      </c>
      <c r="D936" s="13">
        <v>1.4105000000000001</v>
      </c>
      <c r="E936" s="13">
        <v>13.79</v>
      </c>
      <c r="F936" s="13">
        <v>7.72</v>
      </c>
      <c r="G936" s="13">
        <v>0</v>
      </c>
      <c r="K936" s="56">
        <v>408</v>
      </c>
      <c r="L936" s="31">
        <f>AVERAGE(K932:K936)</f>
        <v>470.75</v>
      </c>
      <c r="M936" s="38">
        <f>GEOMEAN(K932:K936)</f>
        <v>426.20820939351103</v>
      </c>
      <c r="N936" s="55" t="s">
        <v>507</v>
      </c>
      <c r="AG936" s="28"/>
      <c r="AM936" s="28"/>
    </row>
    <row r="937" spans="1:39" x14ac:dyDescent="0.3">
      <c r="A937" s="48">
        <v>41676</v>
      </c>
      <c r="B937" s="26">
        <v>0.45035879629629627</v>
      </c>
      <c r="C937" s="13">
        <v>2270</v>
      </c>
      <c r="D937" s="13">
        <v>1.4755</v>
      </c>
      <c r="E937" s="13">
        <v>13.97</v>
      </c>
      <c r="F937" s="13">
        <v>8.24</v>
      </c>
      <c r="G937" s="13">
        <v>-0.1</v>
      </c>
      <c r="K937" s="56">
        <v>450</v>
      </c>
      <c r="AG937" s="28"/>
      <c r="AM937" s="28"/>
    </row>
    <row r="938" spans="1:39" x14ac:dyDescent="0.3">
      <c r="A938" s="48">
        <v>41682</v>
      </c>
      <c r="B938" s="28"/>
      <c r="G938" s="13" t="s">
        <v>421</v>
      </c>
      <c r="AG938" s="28"/>
      <c r="AM938" s="28"/>
    </row>
    <row r="939" spans="1:39" x14ac:dyDescent="0.3">
      <c r="A939" s="48">
        <v>41688</v>
      </c>
      <c r="B939" s="26">
        <v>0.45822916666666669</v>
      </c>
      <c r="C939" s="13">
        <v>1807</v>
      </c>
      <c r="D939" s="13">
        <v>1.1765000000000001</v>
      </c>
      <c r="E939" s="13">
        <v>15.99</v>
      </c>
      <c r="F939" s="13">
        <v>8.0299999999999994</v>
      </c>
      <c r="G939" s="13">
        <v>1</v>
      </c>
      <c r="K939" s="56">
        <v>187</v>
      </c>
      <c r="AG939" s="28"/>
      <c r="AM939" s="28"/>
    </row>
    <row r="940" spans="1:39" x14ac:dyDescent="0.3">
      <c r="A940" s="48">
        <v>41690</v>
      </c>
      <c r="B940" s="26">
        <v>0.4442592592592593</v>
      </c>
      <c r="C940" s="13">
        <v>1143</v>
      </c>
      <c r="D940" s="13">
        <v>0.74099999999999999</v>
      </c>
      <c r="E940" s="13">
        <v>13.94</v>
      </c>
      <c r="F940" s="13">
        <v>7.91</v>
      </c>
      <c r="G940" s="13">
        <v>2.6</v>
      </c>
      <c r="K940" s="56">
        <v>2755</v>
      </c>
      <c r="AG940" s="28"/>
      <c r="AM940" s="28"/>
    </row>
    <row r="941" spans="1:39" x14ac:dyDescent="0.3">
      <c r="A941" s="48">
        <v>41696</v>
      </c>
      <c r="B941" s="26">
        <v>0.47614583333333332</v>
      </c>
      <c r="C941" s="13">
        <v>1570</v>
      </c>
      <c r="D941" s="13">
        <v>1.0205</v>
      </c>
      <c r="E941" s="13">
        <v>14.54</v>
      </c>
      <c r="F941" s="13">
        <v>8.16</v>
      </c>
      <c r="G941" s="13">
        <v>0</v>
      </c>
      <c r="K941" s="56">
        <v>262</v>
      </c>
      <c r="L941" s="31">
        <f>AVERAGE(K937:K941)</f>
        <v>913.5</v>
      </c>
      <c r="M941" s="38">
        <f>GEOMEAN(K937:K941)</f>
        <v>496.44284261387071</v>
      </c>
      <c r="N941" s="55" t="s">
        <v>508</v>
      </c>
      <c r="AG941" s="28"/>
      <c r="AM941" s="28"/>
    </row>
    <row r="942" spans="1:39" x14ac:dyDescent="0.3">
      <c r="A942" s="48">
        <v>41704</v>
      </c>
      <c r="B942" s="26">
        <v>0.46226851851851852</v>
      </c>
      <c r="C942" s="13">
        <v>995</v>
      </c>
      <c r="D942" s="13">
        <v>0.64349999999999996</v>
      </c>
      <c r="E942" s="13">
        <v>15</v>
      </c>
      <c r="F942" s="13">
        <v>8.51</v>
      </c>
      <c r="G942" s="13">
        <v>1</v>
      </c>
      <c r="K942" s="56">
        <v>63</v>
      </c>
      <c r="AG942" s="28"/>
      <c r="AM942" s="28"/>
    </row>
    <row r="943" spans="1:39" x14ac:dyDescent="0.3">
      <c r="A943" s="48">
        <v>41709</v>
      </c>
      <c r="B943" s="26">
        <v>0.51099537037037035</v>
      </c>
      <c r="C943" s="13">
        <v>1571</v>
      </c>
      <c r="D943" s="13">
        <v>1.0205</v>
      </c>
      <c r="E943" s="13">
        <v>13.76</v>
      </c>
      <c r="F943" s="13">
        <v>8.49</v>
      </c>
      <c r="G943" s="13">
        <v>8</v>
      </c>
      <c r="K943" s="56">
        <v>288</v>
      </c>
      <c r="O943" s="28" t="s">
        <v>321</v>
      </c>
      <c r="P943" s="28">
        <v>73.8</v>
      </c>
      <c r="Q943" s="28" t="s">
        <v>321</v>
      </c>
      <c r="R943" s="28" t="s">
        <v>321</v>
      </c>
      <c r="S943" s="28" t="s">
        <v>321</v>
      </c>
      <c r="T943" s="28" t="s">
        <v>321</v>
      </c>
      <c r="U943" s="28" t="s">
        <v>321</v>
      </c>
      <c r="V943" s="28" t="s">
        <v>321</v>
      </c>
      <c r="W943" s="28" t="s">
        <v>321</v>
      </c>
      <c r="X943" s="28">
        <v>136</v>
      </c>
      <c r="Y943" s="28" t="s">
        <v>321</v>
      </c>
      <c r="Z943" s="28">
        <v>0.62</v>
      </c>
      <c r="AA943" s="28" t="s">
        <v>321</v>
      </c>
      <c r="AB943" s="28">
        <v>69</v>
      </c>
      <c r="AC943" s="28">
        <v>0.42</v>
      </c>
      <c r="AD943" s="28">
        <v>337</v>
      </c>
      <c r="AE943" s="29" t="s">
        <v>773</v>
      </c>
      <c r="AG943" s="28">
        <v>242</v>
      </c>
      <c r="AM943" s="28">
        <v>20.6</v>
      </c>
    </row>
    <row r="944" spans="1:39" x14ac:dyDescent="0.3">
      <c r="A944" s="48">
        <v>41711</v>
      </c>
      <c r="B944" s="26">
        <v>0.4526041666666667</v>
      </c>
      <c r="C944" s="13">
        <v>1429</v>
      </c>
      <c r="D944" s="13">
        <v>0.92949999999999999</v>
      </c>
      <c r="E944" s="13">
        <v>14.27</v>
      </c>
      <c r="F944" s="13">
        <v>8.2200000000000006</v>
      </c>
      <c r="G944" s="13">
        <v>0.8</v>
      </c>
      <c r="K944" s="56">
        <v>933</v>
      </c>
      <c r="AG944" s="28"/>
      <c r="AM944" s="28"/>
    </row>
    <row r="945" spans="1:39" x14ac:dyDescent="0.3">
      <c r="A945" s="48">
        <v>41717</v>
      </c>
      <c r="B945" s="26">
        <v>0.44938657407407406</v>
      </c>
      <c r="C945" s="13">
        <v>1306</v>
      </c>
      <c r="D945" s="13">
        <v>0.85150000000000003</v>
      </c>
      <c r="E945" s="13">
        <v>11.68</v>
      </c>
      <c r="F945" s="13">
        <v>8.4499999999999993</v>
      </c>
      <c r="G945" s="13">
        <v>7.3</v>
      </c>
      <c r="K945" s="56">
        <v>169</v>
      </c>
      <c r="AG945" s="28"/>
      <c r="AM945" s="28"/>
    </row>
    <row r="946" spans="1:39" x14ac:dyDescent="0.3">
      <c r="A946" s="48">
        <v>41725</v>
      </c>
      <c r="B946" s="26">
        <v>0.45055555555555554</v>
      </c>
      <c r="C946" s="13">
        <v>1476</v>
      </c>
      <c r="D946" s="13">
        <v>0.96199999999999997</v>
      </c>
      <c r="E946" s="13">
        <v>14.53</v>
      </c>
      <c r="F946" s="13">
        <v>8.3800000000000008</v>
      </c>
      <c r="G946" s="13">
        <v>3.8</v>
      </c>
      <c r="K946" s="56">
        <v>249</v>
      </c>
      <c r="L946" s="31">
        <f>AVERAGE(K942:K946)</f>
        <v>340.4</v>
      </c>
      <c r="M946" s="38">
        <f>GEOMEAN(K942:K946)</f>
        <v>234.71462247567587</v>
      </c>
      <c r="N946" s="55" t="s">
        <v>510</v>
      </c>
      <c r="AG946" s="28"/>
      <c r="AM946" s="28"/>
    </row>
    <row r="947" spans="1:39" x14ac:dyDescent="0.3">
      <c r="A947" s="48">
        <v>41730</v>
      </c>
      <c r="B947" s="60">
        <v>0.45605324074074072</v>
      </c>
      <c r="C947" s="13">
        <v>1606</v>
      </c>
      <c r="D947" s="13">
        <v>1.0465</v>
      </c>
      <c r="E947" s="13">
        <v>10.78</v>
      </c>
      <c r="F947" s="13">
        <v>8.35</v>
      </c>
      <c r="G947" s="13">
        <v>10.4</v>
      </c>
      <c r="K947" s="56">
        <v>160</v>
      </c>
      <c r="AG947" s="28"/>
      <c r="AM947" s="28"/>
    </row>
    <row r="948" spans="1:39" x14ac:dyDescent="0.3">
      <c r="A948" s="48">
        <v>41737</v>
      </c>
      <c r="B948" s="30">
        <v>0.4551736111111111</v>
      </c>
      <c r="C948" s="13">
        <v>777</v>
      </c>
      <c r="D948" s="13">
        <v>0.50700000000000001</v>
      </c>
      <c r="E948" s="13">
        <v>12.73</v>
      </c>
      <c r="F948" s="13">
        <v>8.11</v>
      </c>
      <c r="G948" s="13">
        <v>8.3000000000000007</v>
      </c>
      <c r="K948" s="56">
        <v>860</v>
      </c>
      <c r="AG948" s="28"/>
      <c r="AM948" s="28"/>
    </row>
    <row r="949" spans="1:39" x14ac:dyDescent="0.3">
      <c r="A949" s="48">
        <v>41746</v>
      </c>
      <c r="B949" s="57">
        <v>0.44708333333333333</v>
      </c>
      <c r="C949" s="13">
        <v>1055</v>
      </c>
      <c r="D949" s="13">
        <v>0.68899999999999995</v>
      </c>
      <c r="E949" s="13">
        <v>13.38</v>
      </c>
      <c r="F949" s="13">
        <v>8.1300000000000008</v>
      </c>
      <c r="G949" s="13">
        <v>8.6</v>
      </c>
      <c r="K949" s="56">
        <v>108</v>
      </c>
      <c r="AG949" s="28"/>
      <c r="AM949" s="28"/>
    </row>
    <row r="950" spans="1:39" x14ac:dyDescent="0.3">
      <c r="A950" s="48">
        <v>41750</v>
      </c>
      <c r="B950" s="30">
        <v>0.44572916666666668</v>
      </c>
      <c r="C950" s="13">
        <v>1259</v>
      </c>
      <c r="D950" s="13">
        <v>0.81899999999999995</v>
      </c>
      <c r="E950" s="13">
        <v>11.62</v>
      </c>
      <c r="F950" s="13">
        <v>8.24</v>
      </c>
      <c r="G950" s="13">
        <v>14.4</v>
      </c>
      <c r="K950" s="56">
        <v>160</v>
      </c>
      <c r="AG950" s="28"/>
      <c r="AM950" s="28"/>
    </row>
    <row r="951" spans="1:39" x14ac:dyDescent="0.3">
      <c r="A951" s="48">
        <v>41753</v>
      </c>
      <c r="B951" s="30">
        <v>0.45959490740740744</v>
      </c>
      <c r="C951" s="13">
        <v>1296</v>
      </c>
      <c r="D951" s="13">
        <v>0.84499999999999997</v>
      </c>
      <c r="E951" s="13">
        <v>11.6</v>
      </c>
      <c r="F951" s="13">
        <v>8.2899999999999991</v>
      </c>
      <c r="G951" s="13">
        <v>13.1</v>
      </c>
      <c r="K951" s="56">
        <v>106</v>
      </c>
      <c r="L951" s="31">
        <f>AVERAGE(K947:K952)</f>
        <v>282</v>
      </c>
      <c r="M951" s="38">
        <f>GEOMEAN(K947:K952)</f>
        <v>205.4064374221214</v>
      </c>
      <c r="N951" s="55" t="s">
        <v>511</v>
      </c>
      <c r="AG951" s="28"/>
      <c r="AM951" s="28"/>
    </row>
    <row r="952" spans="1:39" x14ac:dyDescent="0.3">
      <c r="A952" s="48">
        <v>41764</v>
      </c>
      <c r="B952" s="57">
        <v>0.49312500000000004</v>
      </c>
      <c r="C952" s="13">
        <v>1240</v>
      </c>
      <c r="D952" s="13">
        <v>0.80600000000000005</v>
      </c>
      <c r="E952" s="13">
        <v>12.04</v>
      </c>
      <c r="F952" s="13">
        <v>8.36</v>
      </c>
      <c r="G952" s="13">
        <v>13.2</v>
      </c>
      <c r="K952" s="56">
        <v>298</v>
      </c>
      <c r="AG952" s="28"/>
      <c r="AM952" s="28"/>
    </row>
    <row r="953" spans="1:39" x14ac:dyDescent="0.3">
      <c r="A953" s="48">
        <v>41767</v>
      </c>
      <c r="B953" s="57">
        <v>0.4611574074074074</v>
      </c>
      <c r="C953" s="13">
        <v>1260</v>
      </c>
      <c r="D953" s="13">
        <v>0.81899999999999995</v>
      </c>
      <c r="E953" s="13">
        <v>7.29</v>
      </c>
      <c r="F953" s="13">
        <v>8.07</v>
      </c>
      <c r="G953" s="13">
        <v>19.5</v>
      </c>
      <c r="K953" s="56">
        <v>528</v>
      </c>
      <c r="AG953" s="28"/>
      <c r="AM953" s="28"/>
    </row>
    <row r="954" spans="1:39" x14ac:dyDescent="0.3">
      <c r="A954" s="48">
        <v>41773</v>
      </c>
      <c r="B954" s="30">
        <v>0.44207175925925929</v>
      </c>
      <c r="C954" s="13">
        <v>639</v>
      </c>
      <c r="D954" s="13">
        <v>0.41599999999999998</v>
      </c>
      <c r="E954" s="13">
        <v>7.77</v>
      </c>
      <c r="F954" s="13">
        <v>7.9</v>
      </c>
      <c r="G954" s="13">
        <v>17.399999999999999</v>
      </c>
      <c r="K954" s="56">
        <v>2909</v>
      </c>
      <c r="AG954" s="28"/>
      <c r="AM954" s="28"/>
    </row>
    <row r="955" spans="1:39" x14ac:dyDescent="0.3">
      <c r="A955" s="48">
        <v>41781</v>
      </c>
      <c r="B955" s="57">
        <v>0.45785879629629633</v>
      </c>
      <c r="C955" s="13">
        <v>665</v>
      </c>
      <c r="D955" s="13">
        <v>0.42899999999999999</v>
      </c>
      <c r="E955" s="13">
        <v>8.36</v>
      </c>
      <c r="F955" s="13">
        <v>8.09</v>
      </c>
      <c r="G955" s="13">
        <v>17.899999999999999</v>
      </c>
      <c r="K955" s="56">
        <v>17329</v>
      </c>
      <c r="AG955" s="28"/>
      <c r="AM955" s="28"/>
    </row>
    <row r="956" spans="1:39" x14ac:dyDescent="0.3">
      <c r="A956" s="48">
        <v>41787</v>
      </c>
      <c r="B956" s="30">
        <v>0.44714120370370369</v>
      </c>
      <c r="C956" s="13">
        <v>1195</v>
      </c>
      <c r="D956" s="13">
        <v>0.78</v>
      </c>
      <c r="E956" s="13">
        <v>7.31</v>
      </c>
      <c r="F956" s="13">
        <v>8.19</v>
      </c>
      <c r="G956" s="13">
        <v>20.6</v>
      </c>
      <c r="K956" s="56">
        <v>529</v>
      </c>
      <c r="L956" s="31">
        <f>AVERAGE(K952:K956)</f>
        <v>4318.6000000000004</v>
      </c>
      <c r="M956" s="38">
        <f>GEOMEAN(K952:K956)</f>
        <v>1332.1852361911299</v>
      </c>
      <c r="N956" s="55" t="s">
        <v>512</v>
      </c>
      <c r="AG956" s="28"/>
      <c r="AM956" s="28"/>
    </row>
    <row r="957" spans="1:39" x14ac:dyDescent="0.3">
      <c r="A957" s="48">
        <v>41794</v>
      </c>
      <c r="B957" s="30">
        <v>0.48252314814814817</v>
      </c>
      <c r="C957" s="13">
        <v>395.5</v>
      </c>
      <c r="D957" s="13">
        <v>0.25669999999999998</v>
      </c>
      <c r="E957" s="13">
        <v>7.64</v>
      </c>
      <c r="F957" s="13">
        <v>8.0500000000000007</v>
      </c>
      <c r="G957" s="13">
        <v>20.5</v>
      </c>
      <c r="K957" s="51">
        <v>24192</v>
      </c>
      <c r="AG957" s="28"/>
      <c r="AM957" s="28"/>
    </row>
    <row r="958" spans="1:39" x14ac:dyDescent="0.3">
      <c r="A958" s="48">
        <v>41799</v>
      </c>
      <c r="B958" s="30">
        <v>0.46645833333333336</v>
      </c>
      <c r="C958" s="13">
        <v>981</v>
      </c>
      <c r="D958" s="13">
        <v>0.63700000000000001</v>
      </c>
      <c r="E958" s="13">
        <v>7.6</v>
      </c>
      <c r="F958" s="13">
        <v>8.16</v>
      </c>
      <c r="G958" s="13">
        <v>19.3</v>
      </c>
      <c r="K958" s="56">
        <v>609</v>
      </c>
      <c r="AG958" s="28"/>
      <c r="AM958" s="28"/>
    </row>
    <row r="959" spans="1:39" x14ac:dyDescent="0.3">
      <c r="A959" s="48">
        <v>41801</v>
      </c>
      <c r="B959" s="30">
        <v>0.44417824074074069</v>
      </c>
      <c r="C959" s="13">
        <v>334.1</v>
      </c>
      <c r="D959" s="13">
        <v>0.21709999999999999</v>
      </c>
      <c r="E959" s="13">
        <v>7.31</v>
      </c>
      <c r="F959" s="13">
        <v>7.82</v>
      </c>
      <c r="G959" s="13">
        <v>19</v>
      </c>
      <c r="K959" s="56">
        <v>19863</v>
      </c>
      <c r="AG959" s="28"/>
      <c r="AM959" s="28"/>
    </row>
    <row r="960" spans="1:39" x14ac:dyDescent="0.3">
      <c r="A960" s="48">
        <v>41808</v>
      </c>
      <c r="B960" s="30">
        <v>0.43497685185185181</v>
      </c>
      <c r="C960" s="13">
        <v>1189</v>
      </c>
      <c r="D960" s="13">
        <v>0.77349999999999997</v>
      </c>
      <c r="E960" s="13">
        <v>6.29</v>
      </c>
      <c r="F960" s="13">
        <v>8.0399999999999991</v>
      </c>
      <c r="G960" s="13">
        <v>23.1</v>
      </c>
      <c r="K960" s="56">
        <v>471</v>
      </c>
      <c r="AG960" s="28"/>
      <c r="AM960" s="28"/>
    </row>
    <row r="961" spans="1:39" x14ac:dyDescent="0.3">
      <c r="A961" s="48">
        <v>41816</v>
      </c>
      <c r="B961" s="30">
        <v>0.42751157407407409</v>
      </c>
      <c r="C961" s="13">
        <v>808</v>
      </c>
      <c r="D961" s="13">
        <v>0.52649999999999997</v>
      </c>
      <c r="E961" s="13">
        <v>6.48</v>
      </c>
      <c r="F961" s="13">
        <v>7.87</v>
      </c>
      <c r="G961" s="13">
        <v>22</v>
      </c>
      <c r="K961" s="56">
        <v>1467</v>
      </c>
      <c r="L961" s="31">
        <f>AVERAGE(K957:K961)</f>
        <v>9320.4</v>
      </c>
      <c r="M961" s="38">
        <f>GEOMEAN(K957:K961)</f>
        <v>2891.7249758082908</v>
      </c>
      <c r="N961" s="55" t="s">
        <v>513</v>
      </c>
      <c r="AG961" s="28"/>
      <c r="AM961" s="28"/>
    </row>
    <row r="962" spans="1:39" x14ac:dyDescent="0.3">
      <c r="A962" s="48">
        <v>41821</v>
      </c>
      <c r="B962" s="30">
        <v>0.47629629629629627</v>
      </c>
      <c r="C962" s="13">
        <v>1014</v>
      </c>
      <c r="D962" s="13">
        <v>0.65649999999999997</v>
      </c>
      <c r="E962" s="13">
        <v>6.79</v>
      </c>
      <c r="F962" s="13">
        <v>7.94</v>
      </c>
      <c r="G962" s="13">
        <v>22.1</v>
      </c>
      <c r="K962" s="56">
        <v>15531</v>
      </c>
      <c r="O962" s="28" t="s">
        <v>321</v>
      </c>
      <c r="P962" s="28">
        <v>77.099999999999994</v>
      </c>
      <c r="Q962" s="28" t="s">
        <v>321</v>
      </c>
      <c r="R962" s="28" t="s">
        <v>321</v>
      </c>
      <c r="S962" s="28" t="s">
        <v>321</v>
      </c>
      <c r="T962" s="28" t="s">
        <v>321</v>
      </c>
      <c r="U962" s="28" t="s">
        <v>321</v>
      </c>
      <c r="V962" s="28" t="s">
        <v>321</v>
      </c>
      <c r="W962" s="28" t="s">
        <v>321</v>
      </c>
      <c r="X962" s="28">
        <v>135</v>
      </c>
      <c r="Y962" s="28" t="s">
        <v>321</v>
      </c>
      <c r="Z962" s="28">
        <v>0.7</v>
      </c>
      <c r="AA962" s="28" t="s">
        <v>321</v>
      </c>
      <c r="AB962" s="28">
        <v>53.2</v>
      </c>
      <c r="AC962" s="28">
        <v>0.56999999999999995</v>
      </c>
      <c r="AD962" s="13">
        <v>296</v>
      </c>
      <c r="AE962" s="28" t="s">
        <v>321</v>
      </c>
      <c r="AF962" s="28"/>
      <c r="AG962" s="28">
        <v>313</v>
      </c>
      <c r="AM962" s="28">
        <v>23.3</v>
      </c>
    </row>
    <row r="963" spans="1:39" x14ac:dyDescent="0.3">
      <c r="A963" s="48">
        <v>41827</v>
      </c>
      <c r="B963" s="30">
        <v>0.45050925925925928</v>
      </c>
      <c r="C963" s="13">
        <v>1100</v>
      </c>
      <c r="D963" s="13">
        <v>0.71499999999999997</v>
      </c>
      <c r="E963" s="13">
        <v>7.46</v>
      </c>
      <c r="F963" s="13">
        <v>8.15</v>
      </c>
      <c r="G963" s="13">
        <v>21.3</v>
      </c>
      <c r="K963" s="56">
        <v>1126</v>
      </c>
      <c r="AG963" s="28"/>
      <c r="AM963" s="28"/>
    </row>
    <row r="964" spans="1:39" x14ac:dyDescent="0.3">
      <c r="A964" s="48">
        <v>41834</v>
      </c>
      <c r="B964" s="57">
        <v>0.45020833333333332</v>
      </c>
      <c r="C964" s="13">
        <v>1046</v>
      </c>
      <c r="D964" s="13">
        <v>0.6825</v>
      </c>
      <c r="E964" s="13">
        <v>5.83</v>
      </c>
      <c r="F964" s="13">
        <v>8.01</v>
      </c>
      <c r="G964" s="13">
        <v>22.6</v>
      </c>
      <c r="K964" s="56">
        <v>1334</v>
      </c>
      <c r="AG964" s="28"/>
      <c r="AM964" s="28"/>
    </row>
    <row r="965" spans="1:39" x14ac:dyDescent="0.3">
      <c r="A965" s="48">
        <v>41837</v>
      </c>
      <c r="B965" s="30">
        <v>0.45406250000000004</v>
      </c>
      <c r="C965" s="13">
        <v>1145</v>
      </c>
      <c r="D965" s="13">
        <v>0.74099999999999999</v>
      </c>
      <c r="E965" s="13">
        <v>6.22</v>
      </c>
      <c r="F965" s="13">
        <v>7.94</v>
      </c>
      <c r="G965" s="13">
        <v>17.5</v>
      </c>
      <c r="K965" s="56">
        <v>1211</v>
      </c>
      <c r="AG965" s="28"/>
      <c r="AM965" s="28"/>
    </row>
    <row r="966" spans="1:39" x14ac:dyDescent="0.3">
      <c r="A966" s="48">
        <v>41850</v>
      </c>
      <c r="B966" s="30">
        <v>0.43949074074074074</v>
      </c>
      <c r="C966" s="13">
        <v>353</v>
      </c>
      <c r="D966" s="13">
        <v>0.22939999999999999</v>
      </c>
      <c r="E966" s="13">
        <v>8.58</v>
      </c>
      <c r="F966" s="13">
        <v>8.11</v>
      </c>
      <c r="G966" s="13">
        <v>18.7</v>
      </c>
      <c r="K966" s="56">
        <v>12033</v>
      </c>
      <c r="L966" s="31">
        <f>AVERAGE(K962:K966)</f>
        <v>6247</v>
      </c>
      <c r="M966" s="38">
        <f>GEOMEAN(K962:K966)</f>
        <v>3208.3544354433661</v>
      </c>
      <c r="N966" s="55" t="s">
        <v>514</v>
      </c>
      <c r="AG966" s="28"/>
      <c r="AM966" s="28"/>
    </row>
    <row r="967" spans="1:39" x14ac:dyDescent="0.3">
      <c r="A967" s="48">
        <v>41862</v>
      </c>
      <c r="B967" s="30">
        <v>0.44271990740740735</v>
      </c>
      <c r="C967" s="13">
        <v>960</v>
      </c>
      <c r="D967" s="13">
        <v>0.624</v>
      </c>
      <c r="E967" s="13">
        <v>6.36</v>
      </c>
      <c r="F967" s="13">
        <v>7.91</v>
      </c>
      <c r="G967" s="13">
        <v>22.3</v>
      </c>
      <c r="K967" s="56">
        <v>1396</v>
      </c>
      <c r="AG967" s="28"/>
      <c r="AM967" s="28"/>
    </row>
    <row r="968" spans="1:39" x14ac:dyDescent="0.3">
      <c r="A968" s="48">
        <v>41865</v>
      </c>
      <c r="B968" s="57">
        <v>0.45708333333333334</v>
      </c>
      <c r="C968" s="13">
        <v>1152</v>
      </c>
      <c r="D968" s="13">
        <v>0.74750000000000005</v>
      </c>
      <c r="E968" s="13">
        <v>7</v>
      </c>
      <c r="F968" s="13">
        <v>8.0299999999999994</v>
      </c>
      <c r="G968" s="13">
        <v>20.2</v>
      </c>
      <c r="K968" s="56">
        <v>985</v>
      </c>
      <c r="AG968" s="28"/>
      <c r="AM968" s="28"/>
    </row>
    <row r="969" spans="1:39" x14ac:dyDescent="0.3">
      <c r="A969" s="48">
        <v>41872</v>
      </c>
      <c r="B969" s="30">
        <v>0.42638888888888887</v>
      </c>
      <c r="C969" s="13">
        <v>598</v>
      </c>
      <c r="D969" s="13">
        <v>0.39</v>
      </c>
      <c r="E969" s="13">
        <v>6.18</v>
      </c>
      <c r="F969" s="13">
        <v>7.75</v>
      </c>
      <c r="G969" s="13">
        <v>22</v>
      </c>
      <c r="K969" s="51">
        <v>24192</v>
      </c>
      <c r="AG969" s="28"/>
      <c r="AM969" s="28"/>
    </row>
    <row r="970" spans="1:39" x14ac:dyDescent="0.3">
      <c r="A970" s="48">
        <v>41876</v>
      </c>
      <c r="B970" s="57">
        <v>0.45655092592592594</v>
      </c>
      <c r="C970" s="13">
        <v>758</v>
      </c>
      <c r="D970" s="13">
        <v>0.49399999999999999</v>
      </c>
      <c r="E970" s="13">
        <v>5.16</v>
      </c>
      <c r="F970" s="13">
        <v>7.96</v>
      </c>
      <c r="G970" s="13">
        <v>23.8</v>
      </c>
      <c r="K970" s="56">
        <v>1250</v>
      </c>
      <c r="AG970" s="28"/>
      <c r="AM970" s="28"/>
    </row>
    <row r="971" spans="1:39" x14ac:dyDescent="0.3">
      <c r="A971" s="48">
        <v>41879</v>
      </c>
      <c r="B971" s="30">
        <v>0.44361111111111112</v>
      </c>
      <c r="C971" s="13">
        <v>784</v>
      </c>
      <c r="D971" s="13">
        <v>0.50700000000000001</v>
      </c>
      <c r="E971" s="28" t="s">
        <v>348</v>
      </c>
      <c r="F971" s="13">
        <v>8.01</v>
      </c>
      <c r="G971" s="13">
        <v>22.5</v>
      </c>
      <c r="K971" s="56">
        <v>583</v>
      </c>
      <c r="L971" s="31">
        <f>AVERAGE(K967:K971)</f>
        <v>5681.2</v>
      </c>
      <c r="M971" s="38">
        <f>GEOMEAN(K967:K971)</f>
        <v>1891.9706636554683</v>
      </c>
      <c r="N971" s="55" t="s">
        <v>515</v>
      </c>
      <c r="AG971" s="28"/>
      <c r="AM971" s="28"/>
    </row>
    <row r="972" spans="1:39" x14ac:dyDescent="0.3">
      <c r="A972" s="48">
        <v>41891</v>
      </c>
      <c r="B972" s="30">
        <v>0.45394675925925926</v>
      </c>
      <c r="C972" s="13">
        <v>1049</v>
      </c>
      <c r="D972" s="13">
        <v>0.6825</v>
      </c>
      <c r="E972" s="13">
        <v>7.82</v>
      </c>
      <c r="F972" s="13">
        <v>8.06</v>
      </c>
      <c r="G972" s="13">
        <v>18.600000000000001</v>
      </c>
      <c r="K972" s="56">
        <v>231</v>
      </c>
      <c r="AG972" s="28"/>
      <c r="AM972" s="28"/>
    </row>
    <row r="973" spans="1:39" x14ac:dyDescent="0.3">
      <c r="A973" s="48">
        <v>41893</v>
      </c>
      <c r="B973" s="30">
        <v>0.44459490740740742</v>
      </c>
      <c r="C973" s="13">
        <v>417.9</v>
      </c>
      <c r="D973" s="13">
        <v>0.2717</v>
      </c>
      <c r="E973" s="13">
        <v>7.2</v>
      </c>
      <c r="F973" s="13">
        <v>7.91</v>
      </c>
      <c r="G973" s="13">
        <v>20.9</v>
      </c>
      <c r="K973" s="56">
        <v>12033</v>
      </c>
      <c r="AG973" s="28"/>
      <c r="AM973" s="28"/>
    </row>
    <row r="974" spans="1:39" x14ac:dyDescent="0.3">
      <c r="A974" s="48">
        <v>41897</v>
      </c>
      <c r="B974" s="30">
        <v>0.46013888888888888</v>
      </c>
      <c r="C974" s="13">
        <v>868</v>
      </c>
      <c r="D974" s="13">
        <v>0.5655</v>
      </c>
      <c r="E974" s="13">
        <v>8.11</v>
      </c>
      <c r="F974" s="13">
        <v>7.92</v>
      </c>
      <c r="G974" s="13">
        <v>14.6</v>
      </c>
      <c r="K974" s="56">
        <v>332</v>
      </c>
      <c r="AG974" s="28"/>
      <c r="AM974" s="28"/>
    </row>
    <row r="975" spans="1:39" x14ac:dyDescent="0.3">
      <c r="A975" s="48">
        <v>41904</v>
      </c>
      <c r="B975" s="30">
        <v>0.44083333333333335</v>
      </c>
      <c r="C975" s="13">
        <v>954</v>
      </c>
      <c r="D975" s="13">
        <v>0.61750000000000005</v>
      </c>
      <c r="E975" s="13">
        <v>6.8</v>
      </c>
      <c r="F975" s="13">
        <v>7.96</v>
      </c>
      <c r="G975" s="13">
        <v>14.8</v>
      </c>
      <c r="K975" s="56">
        <v>4884</v>
      </c>
      <c r="AG975" s="28"/>
      <c r="AM975" s="28"/>
    </row>
    <row r="976" spans="1:39" x14ac:dyDescent="0.3">
      <c r="A976" s="48">
        <v>41907</v>
      </c>
      <c r="B976" s="57">
        <v>0.45018518518518519</v>
      </c>
      <c r="C976" s="13">
        <v>1077</v>
      </c>
      <c r="D976" s="13">
        <v>0.70199999999999996</v>
      </c>
      <c r="E976" s="13">
        <v>7.86</v>
      </c>
      <c r="F976" s="13">
        <v>7.89</v>
      </c>
      <c r="G976" s="13">
        <v>15.1</v>
      </c>
      <c r="K976" s="56">
        <v>122</v>
      </c>
      <c r="L976" s="31">
        <f>AVERAGE(K972:K976)</f>
        <v>3520.4</v>
      </c>
      <c r="M976" s="38">
        <f>GEOMEAN(K972:K976)</f>
        <v>887.26202342044553</v>
      </c>
      <c r="N976" s="55" t="s">
        <v>516</v>
      </c>
      <c r="AG976" s="28"/>
      <c r="AM976" s="28"/>
    </row>
    <row r="977" spans="1:39" x14ac:dyDescent="0.3">
      <c r="A977" s="48">
        <v>41919</v>
      </c>
      <c r="B977" s="30">
        <v>0.45502314814814815</v>
      </c>
      <c r="C977" s="13">
        <v>1193</v>
      </c>
      <c r="D977" s="13">
        <v>0.77349999999999997</v>
      </c>
      <c r="E977" s="13">
        <v>6.99</v>
      </c>
      <c r="F977" s="13">
        <v>7.79</v>
      </c>
      <c r="G977" s="13">
        <v>12.6</v>
      </c>
      <c r="K977" s="56">
        <v>1019</v>
      </c>
      <c r="O977" s="28" t="s">
        <v>321</v>
      </c>
      <c r="P977" s="28">
        <v>80.400000000000006</v>
      </c>
      <c r="Q977" s="28" t="s">
        <v>321</v>
      </c>
      <c r="R977" s="28" t="s">
        <v>321</v>
      </c>
      <c r="S977" s="28" t="s">
        <v>321</v>
      </c>
      <c r="T977" s="28" t="s">
        <v>321</v>
      </c>
      <c r="U977" s="28" t="s">
        <v>321</v>
      </c>
      <c r="V977" s="28" t="s">
        <v>321</v>
      </c>
      <c r="W977" s="28" t="s">
        <v>321</v>
      </c>
      <c r="X977" s="28">
        <v>174</v>
      </c>
      <c r="Y977" s="28" t="s">
        <v>321</v>
      </c>
      <c r="Z977" s="37" t="s">
        <v>321</v>
      </c>
      <c r="AA977" s="28" t="s">
        <v>321</v>
      </c>
      <c r="AB977" s="28">
        <v>82.6</v>
      </c>
      <c r="AC977" s="37" t="s">
        <v>321</v>
      </c>
      <c r="AD977" s="13">
        <v>356</v>
      </c>
      <c r="AE977" s="28" t="s">
        <v>321</v>
      </c>
      <c r="AF977" s="28"/>
      <c r="AG977" s="28">
        <v>313</v>
      </c>
      <c r="AM977" s="28">
        <v>8</v>
      </c>
    </row>
    <row r="978" spans="1:39" x14ac:dyDescent="0.3">
      <c r="A978" s="48">
        <v>41927</v>
      </c>
      <c r="B978" s="30">
        <v>0.45538194444444446</v>
      </c>
      <c r="C978" s="13">
        <v>464.5</v>
      </c>
      <c r="D978" s="13">
        <v>0.30230000000000001</v>
      </c>
      <c r="E978" s="13">
        <v>8.7100000000000009</v>
      </c>
      <c r="F978" s="13">
        <v>8.09</v>
      </c>
      <c r="G978" s="13">
        <v>15.1</v>
      </c>
      <c r="K978" s="56">
        <v>3255</v>
      </c>
      <c r="AG978" s="28"/>
      <c r="AM978" s="28"/>
    </row>
    <row r="979" spans="1:39" x14ac:dyDescent="0.3">
      <c r="A979" s="48">
        <v>41932</v>
      </c>
      <c r="B979" s="30">
        <v>0.4528240740740741</v>
      </c>
      <c r="C979" s="13">
        <v>921</v>
      </c>
      <c r="D979" s="13">
        <v>0.59799999999999998</v>
      </c>
      <c r="E979" s="13">
        <v>8.86</v>
      </c>
      <c r="F979" s="13">
        <v>7.96</v>
      </c>
      <c r="G979" s="13">
        <v>11.5</v>
      </c>
      <c r="K979" s="56">
        <v>63</v>
      </c>
      <c r="AG979" s="28"/>
      <c r="AM979" s="28"/>
    </row>
    <row r="980" spans="1:39" x14ac:dyDescent="0.3">
      <c r="A980" s="48">
        <v>41935</v>
      </c>
      <c r="B980" s="30">
        <v>0.46155092592592589</v>
      </c>
      <c r="C980" s="13">
        <v>1004</v>
      </c>
      <c r="D980" s="13">
        <v>0.65</v>
      </c>
      <c r="E980" s="13">
        <v>9.4</v>
      </c>
      <c r="F980" s="13">
        <v>7.94</v>
      </c>
      <c r="G980" s="13">
        <v>8.9</v>
      </c>
      <c r="K980" s="56">
        <v>52</v>
      </c>
      <c r="AG980" s="28"/>
      <c r="AM980" s="28"/>
    </row>
    <row r="981" spans="1:39" x14ac:dyDescent="0.3">
      <c r="A981" s="48">
        <v>41939</v>
      </c>
      <c r="B981" s="30">
        <v>0.47947916666666668</v>
      </c>
      <c r="C981" s="13">
        <v>1081</v>
      </c>
      <c r="D981" s="13">
        <v>0.70199999999999996</v>
      </c>
      <c r="E981" s="13">
        <v>10.1</v>
      </c>
      <c r="F981" s="13">
        <v>8.02</v>
      </c>
      <c r="G981" s="13">
        <v>13.4</v>
      </c>
      <c r="K981" s="56">
        <v>52</v>
      </c>
      <c r="L981" s="31">
        <f>AVERAGE(K977:K981)</f>
        <v>888.2</v>
      </c>
      <c r="M981" s="38">
        <f>GEOMEAN(K977:K981)</f>
        <v>224.08587530496067</v>
      </c>
      <c r="N981" s="55" t="s">
        <v>517</v>
      </c>
      <c r="AG981" s="28"/>
      <c r="AM981" s="28"/>
    </row>
    <row r="982" spans="1:39" x14ac:dyDescent="0.3">
      <c r="A982" s="48">
        <v>41946</v>
      </c>
      <c r="B982" s="53">
        <v>0.4346180555555556</v>
      </c>
      <c r="C982" s="13">
        <v>1068</v>
      </c>
      <c r="D982" s="13">
        <v>0.69550000000000001</v>
      </c>
      <c r="E982" s="13">
        <v>10.62</v>
      </c>
      <c r="F982" s="13">
        <v>7.98</v>
      </c>
      <c r="G982" s="13">
        <v>6.7</v>
      </c>
      <c r="K982" s="56">
        <v>52</v>
      </c>
      <c r="AG982" s="28"/>
      <c r="AM982" s="28"/>
    </row>
    <row r="983" spans="1:39" x14ac:dyDescent="0.3">
      <c r="A983" s="48">
        <v>41948</v>
      </c>
      <c r="B983" s="57">
        <v>0.44255787037037037</v>
      </c>
      <c r="C983" s="13">
        <v>940</v>
      </c>
      <c r="D983" s="13">
        <v>0.61099999999999999</v>
      </c>
      <c r="E983" s="13">
        <v>11.33</v>
      </c>
      <c r="F983" s="13">
        <v>8.07</v>
      </c>
      <c r="G983" s="13">
        <v>9.1999999999999993</v>
      </c>
      <c r="K983" s="56">
        <v>1145</v>
      </c>
      <c r="AG983" s="28"/>
      <c r="AM983" s="28"/>
    </row>
    <row r="984" spans="1:39" x14ac:dyDescent="0.3">
      <c r="A984" s="48">
        <v>41954</v>
      </c>
      <c r="B984" s="30">
        <v>0.46865740740740741</v>
      </c>
      <c r="C984" s="13">
        <v>962</v>
      </c>
      <c r="D984" s="13">
        <v>0.624</v>
      </c>
      <c r="E984" s="13">
        <v>8.8000000000000007</v>
      </c>
      <c r="F984" s="13">
        <v>7.96</v>
      </c>
      <c r="G984" s="13">
        <v>9.9</v>
      </c>
      <c r="K984" s="56">
        <v>20</v>
      </c>
      <c r="AG984" s="28"/>
      <c r="AM984" s="28"/>
    </row>
    <row r="985" spans="1:39" x14ac:dyDescent="0.3">
      <c r="A985" s="48">
        <v>41956</v>
      </c>
      <c r="B985" s="30">
        <v>0.4385532407407407</v>
      </c>
      <c r="C985" s="13">
        <v>1077</v>
      </c>
      <c r="D985" s="13">
        <v>0.70199999999999996</v>
      </c>
      <c r="E985" s="13">
        <v>13.51</v>
      </c>
      <c r="F985" s="13">
        <v>8.02</v>
      </c>
      <c r="G985" s="13">
        <v>2.6</v>
      </c>
      <c r="K985" s="56">
        <v>134</v>
      </c>
      <c r="AG985" s="28"/>
      <c r="AM985" s="28"/>
    </row>
    <row r="986" spans="1:39" x14ac:dyDescent="0.3">
      <c r="A986" s="48">
        <v>41960</v>
      </c>
      <c r="B986" s="30">
        <v>0.46131944444444445</v>
      </c>
      <c r="C986" s="13">
        <v>1568</v>
      </c>
      <c r="D986" s="13">
        <v>1.0205</v>
      </c>
      <c r="E986" s="13">
        <v>13.47</v>
      </c>
      <c r="F986" s="13">
        <v>7.86</v>
      </c>
      <c r="G986" s="13">
        <v>1</v>
      </c>
      <c r="K986" s="56">
        <v>556</v>
      </c>
      <c r="L986" s="31">
        <f>AVERAGE(K982:K986)</f>
        <v>381.4</v>
      </c>
      <c r="M986" s="38">
        <f>GEOMEAN(K982:K986)</f>
        <v>154.74038860581859</v>
      </c>
      <c r="N986" s="55" t="s">
        <v>518</v>
      </c>
      <c r="AG986" s="28"/>
      <c r="AM986" s="28"/>
    </row>
    <row r="987" spans="1:39" x14ac:dyDescent="0.3">
      <c r="A987" s="48">
        <v>41975</v>
      </c>
      <c r="B987" s="30">
        <v>0.47605324074074074</v>
      </c>
      <c r="C987" s="13">
        <v>1210</v>
      </c>
      <c r="D987" s="13">
        <v>0.78649999999999998</v>
      </c>
      <c r="E987" s="13">
        <v>14.27</v>
      </c>
      <c r="F987" s="13">
        <v>8.02</v>
      </c>
      <c r="G987" s="13">
        <v>3</v>
      </c>
      <c r="K987" s="56">
        <v>309</v>
      </c>
      <c r="AG987" s="28"/>
      <c r="AM987" s="28"/>
    </row>
    <row r="988" spans="1:39" x14ac:dyDescent="0.3">
      <c r="A988" s="48">
        <v>41977</v>
      </c>
      <c r="B988" s="30">
        <v>0.4614583333333333</v>
      </c>
      <c r="C988" s="13">
        <v>1244</v>
      </c>
      <c r="D988" s="13">
        <v>0.80600000000000005</v>
      </c>
      <c r="E988" s="13">
        <v>14.6</v>
      </c>
      <c r="F988" s="13">
        <v>8.18</v>
      </c>
      <c r="G988" s="13">
        <v>2.7</v>
      </c>
      <c r="K988" s="56">
        <v>249</v>
      </c>
      <c r="AG988" s="28"/>
      <c r="AM988" s="28"/>
    </row>
    <row r="989" spans="1:39" x14ac:dyDescent="0.3">
      <c r="A989" s="48">
        <v>41984</v>
      </c>
      <c r="B989" s="30">
        <v>0.46640046296296295</v>
      </c>
      <c r="C989" s="13">
        <v>1163</v>
      </c>
      <c r="D989" s="13">
        <v>0.754</v>
      </c>
      <c r="E989" s="13">
        <v>15.4</v>
      </c>
      <c r="F989" s="13">
        <v>8.2899999999999991</v>
      </c>
      <c r="G989" s="13">
        <v>3.1</v>
      </c>
      <c r="K989" s="56">
        <v>318</v>
      </c>
      <c r="AG989" s="28"/>
      <c r="AM989" s="28"/>
    </row>
    <row r="990" spans="1:39" x14ac:dyDescent="0.3">
      <c r="A990" s="48">
        <v>41988</v>
      </c>
      <c r="B990" s="30">
        <v>0.46310185185185188</v>
      </c>
      <c r="C990" s="13">
        <v>1163</v>
      </c>
      <c r="D990" s="13">
        <v>0.754</v>
      </c>
      <c r="E990" s="13">
        <v>12.53</v>
      </c>
      <c r="F990" s="13">
        <v>8.2100000000000009</v>
      </c>
      <c r="G990" s="13">
        <v>6.6</v>
      </c>
      <c r="K990" s="56">
        <v>278</v>
      </c>
      <c r="AG990" s="28"/>
      <c r="AM990" s="28"/>
    </row>
    <row r="991" spans="1:39" x14ac:dyDescent="0.3">
      <c r="A991" s="48">
        <v>41991</v>
      </c>
      <c r="B991" s="30">
        <v>0.46509259259259261</v>
      </c>
      <c r="C991" s="13">
        <v>1178</v>
      </c>
      <c r="D991" s="13">
        <v>0.76700000000000002</v>
      </c>
      <c r="E991" s="13">
        <v>17.53</v>
      </c>
      <c r="F991" s="13">
        <v>8.14</v>
      </c>
      <c r="G991" s="13">
        <v>1.7</v>
      </c>
      <c r="K991" s="56">
        <v>886</v>
      </c>
      <c r="L991" s="31">
        <f>AVERAGE(K987:K991)</f>
        <v>408</v>
      </c>
      <c r="M991" s="38">
        <f>GEOMEAN(K987:K991)</f>
        <v>359.75984948551979</v>
      </c>
      <c r="N991" s="55" t="s">
        <v>519</v>
      </c>
      <c r="AG991" s="28"/>
      <c r="AM991" s="28"/>
    </row>
    <row r="992" spans="1:39" x14ac:dyDescent="0.3">
      <c r="A992" s="48">
        <v>42016</v>
      </c>
      <c r="B992" s="30">
        <v>0.45961805555555557</v>
      </c>
      <c r="C992" s="13">
        <v>4258</v>
      </c>
      <c r="D992" s="13">
        <v>2.7690000000000001</v>
      </c>
      <c r="E992" s="13">
        <v>13.86</v>
      </c>
      <c r="F992" s="13">
        <v>7.82</v>
      </c>
      <c r="G992" s="13">
        <v>0.1</v>
      </c>
      <c r="K992" s="56">
        <v>1439</v>
      </c>
      <c r="AG992" s="28"/>
      <c r="AM992" s="28"/>
    </row>
    <row r="993" spans="1:39" x14ac:dyDescent="0.3">
      <c r="A993" s="48">
        <v>42019</v>
      </c>
      <c r="G993" s="13" t="s">
        <v>421</v>
      </c>
      <c r="AG993" s="28"/>
      <c r="AM993" s="28"/>
    </row>
    <row r="994" spans="1:39" x14ac:dyDescent="0.3">
      <c r="A994" s="48">
        <v>42025</v>
      </c>
      <c r="B994" s="30">
        <v>0.42607638888888894</v>
      </c>
      <c r="C994" s="13">
        <v>1555</v>
      </c>
      <c r="D994" s="13">
        <v>1.0075000000000001</v>
      </c>
      <c r="E994" s="13">
        <v>17.23</v>
      </c>
      <c r="F994" s="13">
        <v>8.14</v>
      </c>
      <c r="G994" s="13">
        <v>0.5</v>
      </c>
      <c r="K994" s="56">
        <v>591</v>
      </c>
      <c r="AG994" s="28"/>
      <c r="AM994" s="28"/>
    </row>
    <row r="995" spans="1:39" x14ac:dyDescent="0.3">
      <c r="A995" s="48">
        <v>42030</v>
      </c>
      <c r="B995" s="30">
        <v>0.44344907407407402</v>
      </c>
      <c r="C995" s="13">
        <v>1325</v>
      </c>
      <c r="D995" s="13">
        <v>0.85799999999999998</v>
      </c>
      <c r="E995" s="13">
        <v>16.05</v>
      </c>
      <c r="F995" s="13">
        <v>8.02</v>
      </c>
      <c r="G995" s="13">
        <v>0.2</v>
      </c>
      <c r="K995" s="56">
        <v>428</v>
      </c>
      <c r="AG995" s="28"/>
      <c r="AM995" s="28"/>
    </row>
    <row r="996" spans="1:39" x14ac:dyDescent="0.3">
      <c r="A996" s="48">
        <v>42033</v>
      </c>
      <c r="B996" s="30">
        <v>0.46335648148148145</v>
      </c>
      <c r="C996" s="13">
        <v>1331</v>
      </c>
      <c r="D996" s="13">
        <v>0.86450000000000005</v>
      </c>
      <c r="E996" s="13">
        <v>18.23</v>
      </c>
      <c r="F996" s="13">
        <v>8.14</v>
      </c>
      <c r="G996" s="13">
        <v>1.1000000000000001</v>
      </c>
      <c r="K996" s="56">
        <v>1515</v>
      </c>
      <c r="L996" s="31">
        <f>AVERAGE(K992:K996)</f>
        <v>993.25</v>
      </c>
      <c r="M996" s="38">
        <f>GEOMEAN(K992:K996)</f>
        <v>861.73983490668377</v>
      </c>
      <c r="N996" s="55" t="s">
        <v>520</v>
      </c>
      <c r="AG996" s="28"/>
      <c r="AM996" s="28"/>
    </row>
    <row r="997" spans="1:39" x14ac:dyDescent="0.3">
      <c r="A997" s="48">
        <v>42040</v>
      </c>
      <c r="B997" s="53">
        <v>0.40258101851851852</v>
      </c>
      <c r="C997" s="13">
        <v>2022</v>
      </c>
      <c r="D997" s="13">
        <v>1.3129999999999999</v>
      </c>
      <c r="E997" s="13">
        <v>14.55</v>
      </c>
      <c r="F997" s="13">
        <v>7.87</v>
      </c>
      <c r="G997" s="13">
        <v>0</v>
      </c>
      <c r="K997" s="56">
        <v>521</v>
      </c>
      <c r="AG997" s="28"/>
      <c r="AM997" s="28"/>
    </row>
    <row r="998" spans="1:39" x14ac:dyDescent="0.3">
      <c r="A998" s="48">
        <v>42044</v>
      </c>
      <c r="B998" s="30">
        <v>0.45519675925925923</v>
      </c>
      <c r="C998" s="13">
        <v>2011</v>
      </c>
      <c r="D998" s="13">
        <v>1.3065</v>
      </c>
      <c r="E998" s="13">
        <v>14.75</v>
      </c>
      <c r="F998" s="13">
        <v>8.1199999999999992</v>
      </c>
      <c r="G998" s="13">
        <v>2.9</v>
      </c>
      <c r="K998" s="56">
        <v>650</v>
      </c>
      <c r="AG998" s="28"/>
      <c r="AM998" s="28"/>
    </row>
    <row r="999" spans="1:39" x14ac:dyDescent="0.3">
      <c r="A999" s="48">
        <v>42051</v>
      </c>
      <c r="B999" s="28"/>
      <c r="G999" s="13" t="s">
        <v>421</v>
      </c>
      <c r="AG999" s="28"/>
      <c r="AM999" s="28"/>
    </row>
    <row r="1000" spans="1:39" x14ac:dyDescent="0.3">
      <c r="A1000" s="48">
        <v>42054</v>
      </c>
      <c r="B1000" s="28"/>
      <c r="G1000" s="13" t="s">
        <v>421</v>
      </c>
      <c r="AG1000" s="28"/>
      <c r="AM1000" s="28"/>
    </row>
    <row r="1001" spans="1:39" x14ac:dyDescent="0.3">
      <c r="A1001" s="48">
        <v>42060</v>
      </c>
      <c r="G1001" s="13" t="s">
        <v>421</v>
      </c>
      <c r="L1001" s="31">
        <f>AVERAGE(K997:K1001)</f>
        <v>585.5</v>
      </c>
      <c r="M1001" s="38">
        <f>GEOMEAN(K997:K1001)</f>
        <v>581.93642264426103</v>
      </c>
      <c r="N1001" s="55" t="s">
        <v>521</v>
      </c>
      <c r="AG1001" s="28"/>
      <c r="AM1001" s="28"/>
    </row>
    <row r="1002" spans="1:39" x14ac:dyDescent="0.3">
      <c r="A1002" s="48">
        <v>42068</v>
      </c>
      <c r="G1002" s="13" t="s">
        <v>421</v>
      </c>
      <c r="AG1002" s="28"/>
      <c r="AM1002" s="28"/>
    </row>
    <row r="1003" spans="1:39" x14ac:dyDescent="0.3">
      <c r="A1003" s="48">
        <v>42073</v>
      </c>
      <c r="B1003" s="30">
        <v>0.47153935185185186</v>
      </c>
      <c r="C1003" s="13">
        <v>1896</v>
      </c>
      <c r="D1003" s="13">
        <v>1.2350000000000001</v>
      </c>
      <c r="E1003" s="13">
        <v>13.83</v>
      </c>
      <c r="F1003" s="13">
        <v>7.73</v>
      </c>
      <c r="G1003" s="13">
        <v>0.9</v>
      </c>
      <c r="K1003" s="56">
        <v>933</v>
      </c>
      <c r="O1003" s="28" t="s">
        <v>321</v>
      </c>
      <c r="P1003" s="28">
        <v>80.900000000000006</v>
      </c>
      <c r="Q1003" s="28" t="s">
        <v>321</v>
      </c>
      <c r="R1003" s="28" t="s">
        <v>321</v>
      </c>
      <c r="S1003" s="28" t="s">
        <v>321</v>
      </c>
      <c r="T1003" s="28">
        <v>6.2</v>
      </c>
      <c r="U1003" s="28" t="s">
        <v>321</v>
      </c>
      <c r="V1003" s="28" t="s">
        <v>522</v>
      </c>
      <c r="W1003" s="28" t="s">
        <v>321</v>
      </c>
      <c r="X1003" s="28">
        <v>474</v>
      </c>
      <c r="Y1003" s="28" t="s">
        <v>321</v>
      </c>
      <c r="Z1003" s="28">
        <v>0.62</v>
      </c>
      <c r="AA1003" s="28" t="s">
        <v>321</v>
      </c>
      <c r="AB1003" s="28">
        <v>42.8</v>
      </c>
      <c r="AC1003" s="28" t="s">
        <v>522</v>
      </c>
      <c r="AD1003" s="13">
        <v>241</v>
      </c>
      <c r="AE1003" s="62" t="e">
        <f t="array" ref="AE1003">[1]!'!ReportLimits!R10C32'</f>
        <v>#REF!</v>
      </c>
      <c r="AF1003" s="62"/>
      <c r="AG1003" s="28">
        <v>561</v>
      </c>
      <c r="AH1003" s="28">
        <v>69500</v>
      </c>
      <c r="AI1003" s="28">
        <v>16400</v>
      </c>
      <c r="AJ1003" s="28">
        <v>2.5</v>
      </c>
      <c r="AK1003" s="28" t="s">
        <v>321</v>
      </c>
      <c r="AL1003" s="28" t="s">
        <v>321</v>
      </c>
      <c r="AM1003" s="28">
        <v>45.7</v>
      </c>
    </row>
    <row r="1004" spans="1:39" x14ac:dyDescent="0.3">
      <c r="A1004" s="48">
        <v>42075</v>
      </c>
      <c r="B1004" s="57">
        <v>0.47659722222222217</v>
      </c>
      <c r="C1004" s="13">
        <v>1953</v>
      </c>
      <c r="D1004" s="13">
        <v>1.2675000000000001</v>
      </c>
      <c r="E1004" s="13">
        <v>13.58</v>
      </c>
      <c r="F1004" s="13">
        <v>8.14</v>
      </c>
      <c r="G1004" s="13">
        <v>5.0999999999999996</v>
      </c>
      <c r="K1004" s="56">
        <v>256</v>
      </c>
      <c r="AG1004" s="28"/>
      <c r="AM1004" s="28"/>
    </row>
    <row r="1005" spans="1:39" x14ac:dyDescent="0.3">
      <c r="A1005" s="48">
        <v>42081</v>
      </c>
      <c r="B1005" s="57">
        <v>0.41972222222222227</v>
      </c>
      <c r="C1005" s="13">
        <v>1667</v>
      </c>
      <c r="D1005" s="13">
        <v>1.0854999999999999</v>
      </c>
      <c r="E1005" s="13">
        <v>12.45</v>
      </c>
      <c r="F1005" s="13">
        <v>8.1199999999999992</v>
      </c>
      <c r="G1005" s="13">
        <v>5.7</v>
      </c>
      <c r="K1005" s="56">
        <v>110</v>
      </c>
      <c r="AG1005" s="28"/>
      <c r="AM1005" s="28"/>
    </row>
    <row r="1006" spans="1:39" x14ac:dyDescent="0.3">
      <c r="A1006" s="48">
        <v>42089</v>
      </c>
      <c r="B1006" s="30">
        <v>0.46074074074074073</v>
      </c>
      <c r="C1006" s="13">
        <v>1269</v>
      </c>
      <c r="D1006" s="13">
        <v>0.82550000000000001</v>
      </c>
      <c r="E1006" s="13">
        <v>12.04</v>
      </c>
      <c r="F1006" s="13">
        <v>8.0299999999999994</v>
      </c>
      <c r="G1006" s="13">
        <v>7.1</v>
      </c>
      <c r="K1006" s="56">
        <v>3255</v>
      </c>
      <c r="L1006" s="31">
        <f>AVERAGE(K1002:K1006)</f>
        <v>1138.5</v>
      </c>
      <c r="M1006" s="38">
        <f>GEOMEAN(K1002:K1006)</f>
        <v>540.77464611205244</v>
      </c>
      <c r="N1006" s="55" t="s">
        <v>524</v>
      </c>
      <c r="AG1006" s="28"/>
      <c r="AM1006" s="28"/>
    </row>
    <row r="1007" spans="1:39" x14ac:dyDescent="0.3">
      <c r="A1007" s="41">
        <v>42101</v>
      </c>
      <c r="B1007" s="30">
        <v>0.42627314814814815</v>
      </c>
      <c r="C1007" s="13">
        <v>1279</v>
      </c>
      <c r="D1007" s="13">
        <v>0.83199999999999996</v>
      </c>
      <c r="E1007" s="13">
        <v>10.55</v>
      </c>
      <c r="F1007" s="13">
        <v>8.15</v>
      </c>
      <c r="G1007" s="13">
        <v>12.7</v>
      </c>
      <c r="K1007" s="56">
        <v>6488</v>
      </c>
      <c r="AG1007" s="28"/>
      <c r="AM1007" s="28"/>
    </row>
    <row r="1008" spans="1:39" x14ac:dyDescent="0.3">
      <c r="A1008" s="64">
        <v>42114</v>
      </c>
      <c r="B1008" s="30">
        <v>0.44717592592592598</v>
      </c>
      <c r="C1008" s="65">
        <v>565</v>
      </c>
      <c r="D1008" s="65">
        <v>0.36730000000000002</v>
      </c>
      <c r="E1008" s="65">
        <v>9.0299999999999994</v>
      </c>
      <c r="F1008" s="65">
        <v>7.73</v>
      </c>
      <c r="G1008" s="65">
        <v>14.2</v>
      </c>
      <c r="K1008" s="51">
        <v>24192</v>
      </c>
      <c r="AG1008" s="28"/>
      <c r="AM1008" s="28"/>
    </row>
    <row r="1009" spans="1:39" x14ac:dyDescent="0.3">
      <c r="A1009" s="64">
        <v>42115</v>
      </c>
      <c r="B1009" s="30">
        <v>0.44087962962962962</v>
      </c>
      <c r="C1009" s="65">
        <v>1005</v>
      </c>
      <c r="D1009" s="65">
        <v>0.65649999999999997</v>
      </c>
      <c r="E1009" s="65">
        <v>10.32</v>
      </c>
      <c r="F1009" s="65">
        <v>8.0299999999999994</v>
      </c>
      <c r="G1009" s="65">
        <v>10.6</v>
      </c>
      <c r="K1009" s="56">
        <v>2282</v>
      </c>
      <c r="AG1009" s="28"/>
      <c r="AM1009" s="28"/>
    </row>
    <row r="1010" spans="1:39" x14ac:dyDescent="0.3">
      <c r="A1010" s="64">
        <v>42117</v>
      </c>
      <c r="B1010" s="30">
        <v>0.46256944444444442</v>
      </c>
      <c r="C1010" s="65">
        <v>1170</v>
      </c>
      <c r="D1010" s="65">
        <v>0.76049999999999995</v>
      </c>
      <c r="E1010" s="65">
        <v>12.39</v>
      </c>
      <c r="F1010" s="65">
        <v>8.0299999999999994</v>
      </c>
      <c r="G1010" s="65">
        <v>8.8000000000000007</v>
      </c>
      <c r="K1010" s="56">
        <v>419</v>
      </c>
      <c r="AG1010" s="28"/>
      <c r="AM1010" s="28"/>
    </row>
    <row r="1011" spans="1:39" x14ac:dyDescent="0.3">
      <c r="A1011" s="64">
        <v>42124</v>
      </c>
      <c r="B1011" s="57">
        <v>0.46077546296296296</v>
      </c>
      <c r="C1011" s="13">
        <v>1230</v>
      </c>
      <c r="D1011" s="13">
        <v>0.79949999999999999</v>
      </c>
      <c r="E1011" s="13">
        <v>10.52</v>
      </c>
      <c r="F1011" s="13">
        <v>7.82</v>
      </c>
      <c r="G1011" s="13">
        <v>11.6</v>
      </c>
      <c r="K1011" s="56">
        <v>880</v>
      </c>
      <c r="L1011" s="31">
        <f>AVERAGE(K1007:K1011)</f>
        <v>6852.2</v>
      </c>
      <c r="M1011" s="38">
        <f>GEOMEAN(K1007:K1011)</f>
        <v>2655.577559406911</v>
      </c>
      <c r="N1011" s="55" t="s">
        <v>525</v>
      </c>
      <c r="AG1011" s="28"/>
      <c r="AM1011" s="28"/>
    </row>
    <row r="1012" spans="1:39" x14ac:dyDescent="0.3">
      <c r="A1012" s="64">
        <v>42128</v>
      </c>
      <c r="B1012" s="30">
        <v>0.41564814814814816</v>
      </c>
      <c r="C1012" s="13">
        <v>1217</v>
      </c>
      <c r="D1012" s="13">
        <v>0.79300000000000004</v>
      </c>
      <c r="E1012" s="13">
        <v>9.48</v>
      </c>
      <c r="F1012" s="13">
        <v>8.08</v>
      </c>
      <c r="G1012" s="13">
        <v>16.2</v>
      </c>
      <c r="K1012" s="56">
        <v>987</v>
      </c>
      <c r="AG1012" s="28"/>
      <c r="AM1012" s="28"/>
    </row>
    <row r="1013" spans="1:39" x14ac:dyDescent="0.3">
      <c r="A1013" s="64">
        <v>42131</v>
      </c>
      <c r="B1013" s="30">
        <v>0.47836805555555556</v>
      </c>
      <c r="C1013" s="65">
        <v>1247</v>
      </c>
      <c r="D1013" s="65">
        <v>0.8125</v>
      </c>
      <c r="E1013" s="65">
        <v>8.25</v>
      </c>
      <c r="F1013" s="65">
        <v>7.91</v>
      </c>
      <c r="G1013" s="65">
        <v>19.399999999999999</v>
      </c>
      <c r="K1013" s="56">
        <v>448</v>
      </c>
      <c r="AG1013" s="28"/>
      <c r="AM1013" s="28"/>
    </row>
    <row r="1014" spans="1:39" x14ac:dyDescent="0.3">
      <c r="A1014" s="64">
        <v>42137</v>
      </c>
      <c r="B1014" s="30">
        <v>0.45567129629629632</v>
      </c>
      <c r="C1014" s="13">
        <v>1114</v>
      </c>
      <c r="D1014" s="13">
        <v>0.72150000000000003</v>
      </c>
      <c r="E1014" s="13">
        <v>7.65</v>
      </c>
      <c r="F1014" s="13">
        <v>7.74</v>
      </c>
      <c r="G1014" s="13">
        <v>13.9</v>
      </c>
      <c r="K1014" s="56">
        <v>657</v>
      </c>
      <c r="AG1014" s="28"/>
      <c r="AM1014" s="28"/>
    </row>
    <row r="1015" spans="1:39" x14ac:dyDescent="0.3">
      <c r="A1015" s="64">
        <v>42145</v>
      </c>
      <c r="B1015" s="30">
        <v>0.46208333333333335</v>
      </c>
      <c r="C1015" s="65">
        <v>1200</v>
      </c>
      <c r="D1015" s="65">
        <v>0.78</v>
      </c>
      <c r="E1015" s="65">
        <v>8.7899999999999991</v>
      </c>
      <c r="F1015" s="65">
        <v>7.97</v>
      </c>
      <c r="G1015" s="65">
        <v>12.4</v>
      </c>
      <c r="K1015" s="56">
        <v>472</v>
      </c>
      <c r="AG1015" s="28"/>
      <c r="AM1015" s="28"/>
    </row>
    <row r="1016" spans="1:39" x14ac:dyDescent="0.3">
      <c r="A1016" s="64">
        <v>42151</v>
      </c>
      <c r="B1016" s="30">
        <v>0.44733796296296297</v>
      </c>
      <c r="C1016" s="13">
        <v>1147</v>
      </c>
      <c r="D1016" s="13">
        <v>0.74750000000000005</v>
      </c>
      <c r="E1016" s="13">
        <v>6.06</v>
      </c>
      <c r="F1016" s="13">
        <v>7.77</v>
      </c>
      <c r="G1016" s="13">
        <v>19.100000000000001</v>
      </c>
      <c r="K1016" s="56">
        <v>3654</v>
      </c>
      <c r="L1016" s="31">
        <f>AVERAGE(K1012:K1016)</f>
        <v>1243.5999999999999</v>
      </c>
      <c r="M1016" s="38">
        <f>GEOMEAN(K1012:K1016)</f>
        <v>870.91188165881726</v>
      </c>
      <c r="N1016" s="55" t="s">
        <v>526</v>
      </c>
      <c r="AG1016" s="28"/>
      <c r="AM1016" s="28"/>
    </row>
    <row r="1017" spans="1:39" x14ac:dyDescent="0.3">
      <c r="A1017" s="64">
        <v>42158</v>
      </c>
      <c r="B1017" s="30">
        <v>0.45505787037037032</v>
      </c>
      <c r="C1017" s="65">
        <v>965</v>
      </c>
      <c r="D1017" s="65">
        <v>0.63049999999999995</v>
      </c>
      <c r="E1017" s="65">
        <v>7.82</v>
      </c>
      <c r="F1017" s="65">
        <v>7.91</v>
      </c>
      <c r="G1017" s="65">
        <v>16.100000000000001</v>
      </c>
      <c r="K1017" s="56">
        <v>697</v>
      </c>
      <c r="AG1017" s="28"/>
      <c r="AM1017" s="28"/>
    </row>
    <row r="1018" spans="1:39" x14ac:dyDescent="0.3">
      <c r="A1018" s="64">
        <v>42163</v>
      </c>
      <c r="B1018" s="30">
        <v>0.46011574074074074</v>
      </c>
      <c r="C1018" s="13">
        <v>909</v>
      </c>
      <c r="D1018" s="13">
        <v>0.59150000000000003</v>
      </c>
      <c r="E1018" s="13">
        <v>6.28</v>
      </c>
      <c r="F1018" s="13">
        <v>7.85</v>
      </c>
      <c r="G1018" s="13">
        <v>20</v>
      </c>
      <c r="K1018" s="51">
        <v>24192</v>
      </c>
      <c r="AG1018" s="28"/>
      <c r="AM1018" s="28"/>
    </row>
    <row r="1019" spans="1:39" x14ac:dyDescent="0.3">
      <c r="A1019" s="64">
        <v>42165</v>
      </c>
      <c r="B1019" s="30">
        <v>0.44891203703703703</v>
      </c>
      <c r="C1019" s="13">
        <v>675</v>
      </c>
      <c r="D1019" s="13">
        <v>0.4355</v>
      </c>
      <c r="E1019" s="13">
        <v>7.11</v>
      </c>
      <c r="F1019" s="13">
        <v>7.93</v>
      </c>
      <c r="G1019" s="13">
        <v>20</v>
      </c>
      <c r="K1019" s="56">
        <v>2282</v>
      </c>
      <c r="AG1019" s="28"/>
      <c r="AM1019" s="28"/>
    </row>
    <row r="1020" spans="1:39" x14ac:dyDescent="0.3">
      <c r="A1020" s="64">
        <v>42172</v>
      </c>
      <c r="B1020" s="30">
        <v>0.45449074074074075</v>
      </c>
      <c r="C1020" s="13">
        <v>621</v>
      </c>
      <c r="D1020" s="13">
        <v>0.40300000000000002</v>
      </c>
      <c r="E1020" s="13">
        <v>6.71</v>
      </c>
      <c r="F1020" s="13">
        <v>7.7</v>
      </c>
      <c r="G1020" s="13">
        <v>22.5</v>
      </c>
      <c r="K1020" s="56">
        <v>5172</v>
      </c>
      <c r="AG1020" s="28"/>
      <c r="AM1020" s="28"/>
    </row>
    <row r="1021" spans="1:39" x14ac:dyDescent="0.3">
      <c r="A1021" s="64">
        <v>42180</v>
      </c>
      <c r="B1021" s="30">
        <v>0.45304398148148151</v>
      </c>
      <c r="C1021" s="13">
        <v>605</v>
      </c>
      <c r="D1021" s="13">
        <v>0.39</v>
      </c>
      <c r="E1021" s="13">
        <v>7.19</v>
      </c>
      <c r="F1021" s="13">
        <v>7.97</v>
      </c>
      <c r="G1021" s="13">
        <v>20.6</v>
      </c>
      <c r="K1021" s="56">
        <v>17329</v>
      </c>
      <c r="L1021" s="31">
        <f>AVERAGE(K1017:K1021)</f>
        <v>9934.4</v>
      </c>
      <c r="M1021" s="38">
        <f>GEOMEAN(K1017:K1021)</f>
        <v>5099.533416358815</v>
      </c>
      <c r="N1021" s="55" t="s">
        <v>527</v>
      </c>
      <c r="AG1021" s="28"/>
      <c r="AM1021" s="28"/>
    </row>
    <row r="1022" spans="1:39" x14ac:dyDescent="0.3">
      <c r="A1022" s="41">
        <v>42185</v>
      </c>
      <c r="B1022" s="30">
        <v>0.50741898148148146</v>
      </c>
      <c r="C1022" s="13">
        <v>874</v>
      </c>
      <c r="D1022" s="13">
        <v>0.5655</v>
      </c>
      <c r="E1022" s="13">
        <v>8.3699999999999992</v>
      </c>
      <c r="F1022" s="13">
        <v>8.08</v>
      </c>
      <c r="G1022" s="13">
        <v>19.3</v>
      </c>
      <c r="K1022" s="56">
        <v>1421</v>
      </c>
      <c r="O1022" s="28" t="s">
        <v>321</v>
      </c>
      <c r="P1022" s="28">
        <v>65</v>
      </c>
      <c r="Q1022" s="28" t="s">
        <v>321</v>
      </c>
      <c r="R1022" s="28" t="s">
        <v>321</v>
      </c>
      <c r="S1022" s="28" t="s">
        <v>321</v>
      </c>
      <c r="T1022" s="28" t="s">
        <v>321</v>
      </c>
      <c r="U1022" s="28" t="s">
        <v>321</v>
      </c>
      <c r="V1022" s="28" t="s">
        <v>522</v>
      </c>
      <c r="W1022" s="28" t="s">
        <v>321</v>
      </c>
      <c r="X1022" s="28">
        <v>107</v>
      </c>
      <c r="Y1022" s="28" t="s">
        <v>321</v>
      </c>
      <c r="Z1022" s="28">
        <v>0.81</v>
      </c>
      <c r="AA1022" s="28" t="s">
        <v>321</v>
      </c>
      <c r="AB1022" s="28">
        <v>60.2</v>
      </c>
      <c r="AC1022" s="28">
        <v>0.18</v>
      </c>
      <c r="AD1022" s="28">
        <v>278</v>
      </c>
      <c r="AE1022" s="28" t="s">
        <v>321</v>
      </c>
      <c r="AF1022" s="28"/>
      <c r="AG1022" s="28">
        <v>251</v>
      </c>
      <c r="AH1022" s="28">
        <v>79200</v>
      </c>
      <c r="AI1022" s="28">
        <v>19500</v>
      </c>
      <c r="AJ1022" s="28">
        <v>3.8</v>
      </c>
      <c r="AK1022" s="28" t="s">
        <v>321</v>
      </c>
      <c r="AL1022" s="28">
        <v>1.3</v>
      </c>
      <c r="AM1022" s="28">
        <v>34.5</v>
      </c>
    </row>
    <row r="1023" spans="1:39" x14ac:dyDescent="0.3">
      <c r="A1023" s="41">
        <v>42191</v>
      </c>
      <c r="B1023" s="30">
        <v>0.43906249999999997</v>
      </c>
      <c r="C1023" s="13">
        <v>1252</v>
      </c>
      <c r="D1023" s="13">
        <v>0.8125</v>
      </c>
      <c r="E1023" s="13">
        <v>7.83</v>
      </c>
      <c r="F1023" s="13">
        <v>7.93</v>
      </c>
      <c r="G1023" s="13">
        <v>20</v>
      </c>
      <c r="K1023" s="56">
        <v>1616</v>
      </c>
      <c r="AG1023" s="28"/>
      <c r="AM1023" s="28"/>
    </row>
    <row r="1024" spans="1:39" x14ac:dyDescent="0.3">
      <c r="A1024" s="41">
        <v>42198</v>
      </c>
      <c r="B1024" s="30">
        <v>0.41333333333333333</v>
      </c>
      <c r="C1024" s="13">
        <v>759</v>
      </c>
      <c r="D1024" s="13">
        <v>0.49399999999999999</v>
      </c>
      <c r="E1024" s="13">
        <v>8.1300000000000008</v>
      </c>
      <c r="F1024" s="13">
        <v>7.99</v>
      </c>
      <c r="G1024" s="13">
        <v>20.7</v>
      </c>
      <c r="K1024" s="56">
        <v>12997</v>
      </c>
      <c r="AG1024" s="28"/>
      <c r="AM1024" s="28"/>
    </row>
    <row r="1025" spans="1:39" x14ac:dyDescent="0.3">
      <c r="A1025" s="41">
        <v>42201</v>
      </c>
      <c r="B1025" s="30">
        <v>0.45091435185185186</v>
      </c>
      <c r="C1025" s="13">
        <v>979</v>
      </c>
      <c r="D1025" s="13">
        <v>0.63700000000000001</v>
      </c>
      <c r="E1025" s="13">
        <v>7.66</v>
      </c>
      <c r="F1025" s="13">
        <v>7.94</v>
      </c>
      <c r="G1025" s="13">
        <v>19.100000000000001</v>
      </c>
      <c r="K1025" s="56">
        <v>2014</v>
      </c>
      <c r="AG1025" s="28"/>
      <c r="AM1025" s="28"/>
    </row>
    <row r="1026" spans="1:39" x14ac:dyDescent="0.3">
      <c r="A1026" s="41">
        <v>42214</v>
      </c>
      <c r="B1026" s="30">
        <v>0.45804398148148145</v>
      </c>
      <c r="C1026" s="13">
        <v>998</v>
      </c>
      <c r="D1026" s="13">
        <v>0.65</v>
      </c>
      <c r="E1026" s="13">
        <v>7.57</v>
      </c>
      <c r="F1026" s="13">
        <v>7.74</v>
      </c>
      <c r="G1026" s="13">
        <v>21.8</v>
      </c>
      <c r="K1026" s="56">
        <v>2613</v>
      </c>
      <c r="L1026" s="31">
        <f>AVERAGE(K1022:K1026)</f>
        <v>4132.2</v>
      </c>
      <c r="M1026" s="38">
        <f>GEOMEAN(K1022:K1026)</f>
        <v>2749.2579264310825</v>
      </c>
      <c r="N1026" s="55" t="s">
        <v>528</v>
      </c>
      <c r="AG1026" s="28"/>
      <c r="AM1026" s="28"/>
    </row>
    <row r="1027" spans="1:39" x14ac:dyDescent="0.3">
      <c r="A1027" s="41">
        <v>42226</v>
      </c>
      <c r="B1027" s="57">
        <v>0.52960648148148148</v>
      </c>
      <c r="C1027" s="13">
        <v>1074</v>
      </c>
      <c r="D1027" s="13">
        <v>0.69550000000000001</v>
      </c>
      <c r="E1027" s="13">
        <v>8.48</v>
      </c>
      <c r="F1027" s="13">
        <v>7.73</v>
      </c>
      <c r="G1027" s="13">
        <v>21.4</v>
      </c>
      <c r="K1027" s="56">
        <v>243</v>
      </c>
      <c r="AG1027" s="28"/>
      <c r="AM1027" s="28"/>
    </row>
    <row r="1028" spans="1:39" x14ac:dyDescent="0.3">
      <c r="A1028" s="41">
        <v>42229</v>
      </c>
      <c r="B1028" s="30">
        <v>0.44881944444444444</v>
      </c>
      <c r="C1028" s="13">
        <v>1202</v>
      </c>
      <c r="D1028" s="13">
        <v>0.78</v>
      </c>
      <c r="E1028" s="13">
        <v>8.1300000000000008</v>
      </c>
      <c r="F1028" s="13">
        <v>7.91</v>
      </c>
      <c r="G1028" s="13">
        <v>19.2</v>
      </c>
      <c r="H1028" s="13">
        <v>7.57</v>
      </c>
      <c r="K1028" s="56">
        <v>598</v>
      </c>
      <c r="AG1028" s="28"/>
      <c r="AM1028" s="28"/>
    </row>
    <row r="1029" spans="1:39" x14ac:dyDescent="0.3">
      <c r="A1029" s="41">
        <v>42235</v>
      </c>
      <c r="B1029" s="30">
        <v>0.44559027777777777</v>
      </c>
      <c r="C1029" s="13">
        <v>776</v>
      </c>
      <c r="D1029" s="13">
        <v>0.50700000000000001</v>
      </c>
      <c r="E1029" s="13">
        <v>6.5</v>
      </c>
      <c r="F1029" s="13">
        <v>7.65</v>
      </c>
      <c r="G1029" s="13">
        <v>22.2</v>
      </c>
      <c r="K1029" s="56">
        <v>2359</v>
      </c>
      <c r="AG1029" s="28"/>
      <c r="AM1029" s="28"/>
    </row>
    <row r="1030" spans="1:39" x14ac:dyDescent="0.3">
      <c r="A1030" s="41">
        <v>42240</v>
      </c>
      <c r="B1030" s="57">
        <v>0.50432870370370375</v>
      </c>
      <c r="C1030" s="13">
        <v>1050</v>
      </c>
      <c r="D1030" s="13">
        <v>0.6825</v>
      </c>
      <c r="E1030" s="13">
        <v>7.12</v>
      </c>
      <c r="F1030" s="13">
        <v>7.68</v>
      </c>
      <c r="G1030" s="13">
        <v>18.7</v>
      </c>
      <c r="K1030" s="56">
        <v>495</v>
      </c>
      <c r="AG1030" s="28"/>
      <c r="AM1030" s="28"/>
    </row>
    <row r="1031" spans="1:39" x14ac:dyDescent="0.3">
      <c r="A1031" s="41">
        <v>42243</v>
      </c>
      <c r="B1031" s="30">
        <v>0.43277777777777776</v>
      </c>
      <c r="C1031" s="13">
        <v>1137</v>
      </c>
      <c r="D1031" s="13">
        <v>0.74099999999999999</v>
      </c>
      <c r="E1031" s="13">
        <v>7.18</v>
      </c>
      <c r="F1031" s="13">
        <v>7.69</v>
      </c>
      <c r="G1031" s="13">
        <v>17.7</v>
      </c>
      <c r="K1031" s="56">
        <v>275</v>
      </c>
      <c r="L1031" s="31">
        <f>AVERAGE(K1027:K1031)</f>
        <v>794</v>
      </c>
      <c r="M1031" s="38">
        <f>GEOMEAN(K1027:K1031)</f>
        <v>541.74468381727377</v>
      </c>
      <c r="N1031" s="55" t="s">
        <v>529</v>
      </c>
      <c r="AG1031" s="28"/>
      <c r="AM1031" s="28"/>
    </row>
    <row r="1032" spans="1:39" x14ac:dyDescent="0.3">
      <c r="A1032" s="41">
        <v>42255</v>
      </c>
      <c r="B1032" s="30">
        <v>0.48756944444444444</v>
      </c>
      <c r="C1032" s="13">
        <v>1066</v>
      </c>
      <c r="D1032" s="13">
        <v>0.69550000000000001</v>
      </c>
      <c r="E1032" s="13">
        <v>5.39</v>
      </c>
      <c r="F1032" s="13">
        <v>7.6</v>
      </c>
      <c r="G1032" s="13">
        <v>22.8</v>
      </c>
      <c r="K1032" s="56">
        <v>683</v>
      </c>
      <c r="AG1032" s="28"/>
      <c r="AM1032" s="28"/>
    </row>
    <row r="1033" spans="1:39" x14ac:dyDescent="0.3">
      <c r="A1033" s="41">
        <v>42257</v>
      </c>
      <c r="B1033" s="30">
        <v>0.44440972222222225</v>
      </c>
      <c r="C1033" s="13">
        <v>1124</v>
      </c>
      <c r="D1033" s="13">
        <v>0.72799999999999998</v>
      </c>
      <c r="E1033" s="13">
        <v>5.68</v>
      </c>
      <c r="F1033" s="13">
        <v>7.61</v>
      </c>
      <c r="G1033" s="13">
        <v>20</v>
      </c>
      <c r="K1033" s="56">
        <v>313</v>
      </c>
      <c r="AG1033" s="28"/>
      <c r="AM1033" s="28"/>
    </row>
    <row r="1034" spans="1:39" x14ac:dyDescent="0.3">
      <c r="A1034" s="41">
        <v>42261</v>
      </c>
      <c r="B1034" s="30">
        <v>0.46053240740740736</v>
      </c>
      <c r="C1034" s="13">
        <v>1136</v>
      </c>
      <c r="D1034" s="13">
        <v>0.74099999999999999</v>
      </c>
      <c r="E1034" s="13">
        <v>8.16</v>
      </c>
      <c r="F1034" s="13">
        <v>7.83</v>
      </c>
      <c r="G1034" s="13">
        <v>15.3</v>
      </c>
      <c r="K1034" s="56">
        <v>201</v>
      </c>
      <c r="AG1034" s="28"/>
      <c r="AM1034" s="28"/>
    </row>
    <row r="1035" spans="1:39" x14ac:dyDescent="0.3">
      <c r="A1035" s="41">
        <v>42268</v>
      </c>
      <c r="B1035" s="30">
        <v>0.46982638888888889</v>
      </c>
      <c r="C1035" s="13">
        <v>708</v>
      </c>
      <c r="D1035" s="13">
        <v>0.46150000000000002</v>
      </c>
      <c r="E1035" s="13">
        <v>7.56</v>
      </c>
      <c r="F1035" s="13">
        <v>7.79</v>
      </c>
      <c r="G1035" s="13">
        <v>16.399999999999999</v>
      </c>
      <c r="K1035" s="56">
        <v>1178</v>
      </c>
      <c r="AG1035" s="28"/>
      <c r="AM1035" s="28"/>
    </row>
    <row r="1036" spans="1:39" x14ac:dyDescent="0.3">
      <c r="A1036" s="41">
        <v>42271</v>
      </c>
      <c r="B1036" s="30">
        <v>0.40361111111111114</v>
      </c>
      <c r="C1036" s="13">
        <v>945</v>
      </c>
      <c r="D1036" s="13">
        <v>0.61750000000000005</v>
      </c>
      <c r="E1036" s="13">
        <v>6.09</v>
      </c>
      <c r="F1036" s="13">
        <v>7.59</v>
      </c>
      <c r="G1036" s="13">
        <v>16.600000000000001</v>
      </c>
      <c r="K1036" s="56">
        <v>472</v>
      </c>
      <c r="L1036" s="31">
        <f>AVERAGE(K1032:K1036)</f>
        <v>569.4</v>
      </c>
      <c r="M1036" s="38">
        <f>GEOMEAN(K1032:K1036)</f>
        <v>473.85959351126269</v>
      </c>
      <c r="N1036" s="55" t="s">
        <v>530</v>
      </c>
      <c r="AG1036" s="28"/>
      <c r="AM1036" s="28"/>
    </row>
    <row r="1037" spans="1:39" x14ac:dyDescent="0.3">
      <c r="A1037" s="41">
        <v>42283</v>
      </c>
      <c r="B1037" s="30">
        <v>0.48974537037037041</v>
      </c>
      <c r="C1037" s="13">
        <v>942</v>
      </c>
      <c r="D1037" s="13">
        <v>0.61099999999999999</v>
      </c>
      <c r="E1037" s="13">
        <v>9.24</v>
      </c>
      <c r="F1037" s="13">
        <v>7.71</v>
      </c>
      <c r="G1037" s="13">
        <v>16.3</v>
      </c>
      <c r="K1037" s="56">
        <v>228</v>
      </c>
      <c r="O1037" s="28" t="s">
        <v>321</v>
      </c>
      <c r="P1037" s="28">
        <v>77.099999999999994</v>
      </c>
      <c r="Q1037" s="28" t="s">
        <v>321</v>
      </c>
      <c r="R1037" s="28" t="s">
        <v>321</v>
      </c>
      <c r="S1037" s="28" t="s">
        <v>321</v>
      </c>
      <c r="T1037" s="28" t="s">
        <v>321</v>
      </c>
      <c r="U1037" s="28" t="s">
        <v>321</v>
      </c>
      <c r="V1037" s="28" t="s">
        <v>522</v>
      </c>
      <c r="W1037" s="28" t="s">
        <v>321</v>
      </c>
      <c r="X1037" s="28">
        <v>124</v>
      </c>
      <c r="Y1037" s="28" t="s">
        <v>321</v>
      </c>
      <c r="Z1037" s="28">
        <v>0.92</v>
      </c>
      <c r="AA1037" s="28" t="s">
        <v>321</v>
      </c>
      <c r="AB1037" s="28">
        <v>69.900000000000006</v>
      </c>
      <c r="AC1037" s="28">
        <v>0.13</v>
      </c>
      <c r="AD1037" s="28">
        <v>314</v>
      </c>
      <c r="AE1037" s="28" t="s">
        <v>321</v>
      </c>
      <c r="AF1037" s="28"/>
      <c r="AG1037" s="28">
        <v>250</v>
      </c>
      <c r="AH1037" s="28">
        <v>85400</v>
      </c>
      <c r="AI1037" s="28">
        <v>24600</v>
      </c>
      <c r="AJ1037" s="28">
        <v>4.5</v>
      </c>
      <c r="AK1037" s="28" t="s">
        <v>321</v>
      </c>
      <c r="AL1037" s="28">
        <v>1.5</v>
      </c>
      <c r="AM1037" s="28">
        <v>34.200000000000003</v>
      </c>
    </row>
    <row r="1038" spans="1:39" x14ac:dyDescent="0.3">
      <c r="A1038" s="41">
        <v>42291</v>
      </c>
      <c r="B1038" s="30">
        <v>0.46369212962962963</v>
      </c>
      <c r="C1038" s="13">
        <v>1103</v>
      </c>
      <c r="D1038" s="13">
        <v>0.71499999999999997</v>
      </c>
      <c r="E1038" s="13">
        <v>7.26</v>
      </c>
      <c r="F1038" s="13">
        <v>7.74</v>
      </c>
      <c r="G1038" s="13">
        <v>12.6</v>
      </c>
      <c r="K1038" s="56">
        <v>85</v>
      </c>
      <c r="AG1038" s="28"/>
      <c r="AM1038" s="28"/>
    </row>
    <row r="1039" spans="1:39" x14ac:dyDescent="0.3">
      <c r="A1039" s="41">
        <v>42297</v>
      </c>
      <c r="B1039" s="30">
        <v>0.46439814814814812</v>
      </c>
      <c r="C1039" s="13">
        <v>1162</v>
      </c>
      <c r="D1039" s="13">
        <v>0.754</v>
      </c>
      <c r="E1039" s="13">
        <v>9.58</v>
      </c>
      <c r="F1039" s="13">
        <v>7.9</v>
      </c>
      <c r="G1039" s="13">
        <v>10.6</v>
      </c>
      <c r="K1039" s="56">
        <v>161</v>
      </c>
      <c r="AG1039" s="28"/>
      <c r="AM1039" s="28"/>
    </row>
    <row r="1040" spans="1:39" x14ac:dyDescent="0.3">
      <c r="A1040" s="41">
        <v>42299</v>
      </c>
      <c r="B1040" s="30">
        <v>0.4599421296296296</v>
      </c>
      <c r="C1040" s="13">
        <v>1179</v>
      </c>
      <c r="D1040" s="13">
        <v>0.76700000000000002</v>
      </c>
      <c r="E1040" s="13">
        <v>8.25</v>
      </c>
      <c r="F1040" s="13">
        <v>7.94</v>
      </c>
      <c r="G1040" s="13">
        <v>13.8</v>
      </c>
      <c r="K1040" s="56">
        <v>161</v>
      </c>
      <c r="AG1040" s="28"/>
      <c r="AM1040" s="28"/>
    </row>
    <row r="1041" spans="1:39" x14ac:dyDescent="0.3">
      <c r="A1041" s="41">
        <v>42303</v>
      </c>
      <c r="B1041" s="30">
        <v>0.45937500000000003</v>
      </c>
      <c r="C1041" s="13">
        <v>1158</v>
      </c>
      <c r="D1041" s="13">
        <v>0.754</v>
      </c>
      <c r="E1041" s="13">
        <v>7.3</v>
      </c>
      <c r="F1041" s="13">
        <v>7.66</v>
      </c>
      <c r="G1041" s="13">
        <v>11</v>
      </c>
      <c r="K1041" s="56">
        <v>249</v>
      </c>
      <c r="L1041" s="31">
        <f>AVERAGE(K1037:K1041)</f>
        <v>176.8</v>
      </c>
      <c r="M1041" s="38">
        <f>GEOMEAN(K1037:K1041)</f>
        <v>165.74520547042908</v>
      </c>
      <c r="N1041" s="55" t="s">
        <v>531</v>
      </c>
      <c r="AG1041" s="28"/>
      <c r="AM1041" s="28"/>
    </row>
    <row r="1042" spans="1:39" x14ac:dyDescent="0.3">
      <c r="A1042" s="41">
        <v>42310</v>
      </c>
      <c r="B1042" s="30">
        <v>0.49737268518518518</v>
      </c>
      <c r="C1042" s="13">
        <v>886</v>
      </c>
      <c r="D1042" s="13">
        <v>0.57850000000000001</v>
      </c>
      <c r="E1042" s="13">
        <v>9.75</v>
      </c>
      <c r="F1042" s="13">
        <v>7.71</v>
      </c>
      <c r="G1042" s="13">
        <v>11.6</v>
      </c>
      <c r="K1042" s="56">
        <v>122</v>
      </c>
      <c r="AG1042" s="28"/>
      <c r="AM1042" s="28"/>
    </row>
    <row r="1043" spans="1:39" x14ac:dyDescent="0.3">
      <c r="A1043" s="41">
        <v>42312</v>
      </c>
      <c r="B1043" s="30">
        <v>0.50232638888888892</v>
      </c>
      <c r="C1043" s="13">
        <v>968</v>
      </c>
      <c r="D1043" s="13">
        <v>0.63049999999999995</v>
      </c>
      <c r="E1043" s="13">
        <v>8.5299999999999994</v>
      </c>
      <c r="F1043" s="13">
        <v>7.67</v>
      </c>
      <c r="G1043" s="13">
        <v>13.1</v>
      </c>
      <c r="K1043" s="56">
        <v>98</v>
      </c>
      <c r="AG1043" s="28"/>
      <c r="AM1043" s="28"/>
    </row>
    <row r="1044" spans="1:39" x14ac:dyDescent="0.3">
      <c r="A1044" s="41">
        <v>42318</v>
      </c>
      <c r="B1044" s="30">
        <v>0.43846064814814811</v>
      </c>
      <c r="C1044" s="13">
        <v>563</v>
      </c>
      <c r="D1044" s="13">
        <v>0.36599999999999999</v>
      </c>
      <c r="E1044" s="13">
        <v>10.75</v>
      </c>
      <c r="F1044" s="13">
        <v>7.77</v>
      </c>
      <c r="G1044" s="13">
        <v>9.6999999999999993</v>
      </c>
      <c r="K1044" s="56">
        <v>3441</v>
      </c>
      <c r="AG1044" s="28"/>
      <c r="AM1044" s="28"/>
    </row>
    <row r="1045" spans="1:39" x14ac:dyDescent="0.3">
      <c r="A1045" s="41">
        <v>42320</v>
      </c>
      <c r="B1045" s="30">
        <v>0.43369212962962966</v>
      </c>
      <c r="C1045" s="13">
        <v>660</v>
      </c>
      <c r="D1045" s="13">
        <v>0.42899999999999999</v>
      </c>
      <c r="E1045" s="13">
        <v>8.57</v>
      </c>
      <c r="F1045" s="13">
        <v>7.82</v>
      </c>
      <c r="G1045" s="13">
        <v>10.1</v>
      </c>
      <c r="K1045" s="56">
        <v>313</v>
      </c>
      <c r="AG1045" s="28"/>
      <c r="AM1045" s="28"/>
    </row>
    <row r="1046" spans="1:39" x14ac:dyDescent="0.3">
      <c r="A1046" s="41">
        <v>42332</v>
      </c>
      <c r="B1046" s="30">
        <v>0.5232754629629629</v>
      </c>
      <c r="C1046" s="13">
        <v>950</v>
      </c>
      <c r="D1046" s="13">
        <v>0.61750000000000005</v>
      </c>
      <c r="E1046" s="13">
        <v>14.94</v>
      </c>
      <c r="F1046" s="13">
        <v>7.89</v>
      </c>
      <c r="G1046" s="13">
        <v>4.4000000000000004</v>
      </c>
      <c r="K1046" s="56">
        <v>292</v>
      </c>
      <c r="L1046" s="31">
        <f>AVERAGE(K1042:K1046)</f>
        <v>853.2</v>
      </c>
      <c r="M1046" s="38">
        <f>GEOMEAN(K1042:K1046)</f>
        <v>327.37050896111714</v>
      </c>
      <c r="N1046" s="55" t="s">
        <v>532</v>
      </c>
      <c r="AG1046" s="28"/>
      <c r="AM1046" s="28"/>
    </row>
    <row r="1047" spans="1:39" x14ac:dyDescent="0.3">
      <c r="A1047" s="41">
        <v>42339</v>
      </c>
      <c r="B1047" s="30">
        <v>0.46127314814814818</v>
      </c>
      <c r="C1047" s="13">
        <v>858</v>
      </c>
      <c r="D1047" s="13">
        <v>0.55900000000000005</v>
      </c>
      <c r="E1047" s="13">
        <v>11.16</v>
      </c>
      <c r="F1047" s="13">
        <v>7.96</v>
      </c>
      <c r="G1047" s="13">
        <v>8.8000000000000007</v>
      </c>
      <c r="K1047" s="56">
        <v>1076</v>
      </c>
      <c r="AG1047" s="28"/>
      <c r="AM1047" s="28"/>
    </row>
    <row r="1048" spans="1:39" x14ac:dyDescent="0.3">
      <c r="A1048" s="41">
        <v>42341</v>
      </c>
      <c r="B1048" s="30">
        <v>0.45738425925925924</v>
      </c>
      <c r="C1048" s="13">
        <v>969</v>
      </c>
      <c r="D1048" s="13">
        <v>0.63049999999999995</v>
      </c>
      <c r="E1048" s="13">
        <v>14.43</v>
      </c>
      <c r="F1048" s="13">
        <v>8</v>
      </c>
      <c r="G1048" s="13">
        <v>3.5</v>
      </c>
      <c r="K1048" s="56">
        <v>816</v>
      </c>
      <c r="AG1048" s="28"/>
      <c r="AM1048" s="28"/>
    </row>
    <row r="1049" spans="1:39" x14ac:dyDescent="0.3">
      <c r="A1049" s="41">
        <v>42348</v>
      </c>
      <c r="B1049" s="30">
        <v>0.44569444444444445</v>
      </c>
      <c r="C1049" s="13">
        <v>1192</v>
      </c>
      <c r="D1049" s="13">
        <v>0.77349999999999997</v>
      </c>
      <c r="E1049" s="13">
        <v>12.93</v>
      </c>
      <c r="F1049" s="13">
        <v>7.92</v>
      </c>
      <c r="G1049" s="13">
        <v>7.1</v>
      </c>
      <c r="K1049" s="56">
        <v>145</v>
      </c>
      <c r="AG1049" s="28"/>
      <c r="AM1049" s="28"/>
    </row>
    <row r="1050" spans="1:39" x14ac:dyDescent="0.3">
      <c r="A1050" s="41">
        <v>42352</v>
      </c>
      <c r="B1050" s="57">
        <v>0.46471064814814816</v>
      </c>
      <c r="C1050" s="13">
        <v>992</v>
      </c>
      <c r="D1050" s="13">
        <v>0.64349999999999996</v>
      </c>
      <c r="E1050" s="13">
        <v>8.17</v>
      </c>
      <c r="F1050" s="13">
        <v>7.91</v>
      </c>
      <c r="G1050" s="13">
        <v>12.6</v>
      </c>
      <c r="K1050" s="51">
        <v>24192</v>
      </c>
      <c r="AG1050" s="28"/>
      <c r="AM1050" s="28"/>
    </row>
    <row r="1051" spans="1:39" x14ac:dyDescent="0.3">
      <c r="A1051" s="41">
        <v>42355</v>
      </c>
      <c r="B1051" s="30">
        <v>0.43175925925925923</v>
      </c>
      <c r="C1051" s="13">
        <v>1086</v>
      </c>
      <c r="D1051" s="13">
        <v>0.70850000000000002</v>
      </c>
      <c r="E1051" s="13">
        <v>10.99</v>
      </c>
      <c r="F1051" s="13">
        <v>7.97</v>
      </c>
      <c r="G1051" s="13">
        <v>5.8</v>
      </c>
      <c r="K1051" s="56">
        <v>441</v>
      </c>
      <c r="L1051" s="31">
        <f>AVERAGE(K1047:K1051)</f>
        <v>5334</v>
      </c>
      <c r="M1051" s="38">
        <f>GEOMEAN(K1047:K1051)</f>
        <v>1063.1539549825463</v>
      </c>
      <c r="N1051" s="55" t="s">
        <v>533</v>
      </c>
      <c r="AG1051" s="28"/>
      <c r="AM1051" s="28"/>
    </row>
    <row r="1052" spans="1:39" x14ac:dyDescent="0.3">
      <c r="A1052" s="41">
        <v>42374</v>
      </c>
      <c r="B1052" s="57">
        <v>0.43380787037037033</v>
      </c>
      <c r="C1052" s="13">
        <v>1090</v>
      </c>
      <c r="D1052" s="13">
        <v>0.70850000000000002</v>
      </c>
      <c r="E1052" s="13">
        <v>18.11</v>
      </c>
      <c r="F1052" s="13">
        <v>8.1</v>
      </c>
      <c r="G1052" s="13">
        <v>0.7</v>
      </c>
      <c r="K1052" s="56">
        <v>1050</v>
      </c>
      <c r="AG1052" s="28"/>
      <c r="AM1052" s="28"/>
    </row>
    <row r="1053" spans="1:39" x14ac:dyDescent="0.3">
      <c r="A1053" s="41">
        <v>42376</v>
      </c>
      <c r="B1053" s="57">
        <v>0.45287037037037042</v>
      </c>
      <c r="C1053" s="13">
        <v>1126</v>
      </c>
      <c r="D1053" s="13">
        <v>0.73450000000000004</v>
      </c>
      <c r="E1053" s="13">
        <v>13.43</v>
      </c>
      <c r="F1053" s="13">
        <v>7.88</v>
      </c>
      <c r="G1053" s="13">
        <v>1.7</v>
      </c>
      <c r="K1053" s="56">
        <v>717</v>
      </c>
      <c r="AG1053" s="28"/>
      <c r="AM1053" s="28"/>
    </row>
    <row r="1054" spans="1:39" x14ac:dyDescent="0.3">
      <c r="A1054" s="41">
        <v>42383</v>
      </c>
      <c r="G1054" s="13" t="s">
        <v>421</v>
      </c>
      <c r="AG1054" s="28"/>
      <c r="AM1054" s="28"/>
    </row>
    <row r="1055" spans="1:39" x14ac:dyDescent="0.3">
      <c r="A1055" s="41">
        <v>42390</v>
      </c>
      <c r="G1055" s="49" t="s">
        <v>719</v>
      </c>
      <c r="AG1055" s="28"/>
      <c r="AM1055" s="28"/>
    </row>
    <row r="1056" spans="1:39" x14ac:dyDescent="0.3">
      <c r="A1056" s="64">
        <v>42395</v>
      </c>
      <c r="B1056" s="30">
        <v>0.58181712962962961</v>
      </c>
      <c r="C1056" s="65">
        <v>1384</v>
      </c>
      <c r="D1056" s="65">
        <v>0.89700000000000002</v>
      </c>
      <c r="E1056" s="65">
        <v>14.5</v>
      </c>
      <c r="F1056" s="65">
        <v>8.0399999999999991</v>
      </c>
      <c r="G1056" s="65">
        <v>1</v>
      </c>
      <c r="K1056" s="56">
        <v>3873</v>
      </c>
      <c r="L1056" s="31">
        <f>AVERAGE(K1052:K1056)</f>
        <v>1880</v>
      </c>
      <c r="M1056" s="38">
        <f>GEOMEAN(K1052:K1056)</f>
        <v>1428.6263317708724</v>
      </c>
      <c r="N1056" s="55" t="s">
        <v>534</v>
      </c>
      <c r="AG1056" s="28"/>
      <c r="AM1056" s="28"/>
    </row>
    <row r="1057" spans="1:39" x14ac:dyDescent="0.3">
      <c r="A1057" s="41">
        <v>42404</v>
      </c>
      <c r="B1057" s="57">
        <v>0.42369212962962965</v>
      </c>
      <c r="C1057" s="13">
        <v>1264</v>
      </c>
      <c r="D1057" s="13">
        <v>0.81899999999999995</v>
      </c>
      <c r="E1057" s="13">
        <v>12.67</v>
      </c>
      <c r="F1057" s="13">
        <v>8.06</v>
      </c>
      <c r="G1057" s="13">
        <v>3.9</v>
      </c>
      <c r="K1057" s="56">
        <v>3654</v>
      </c>
      <c r="AG1057" s="28"/>
      <c r="AM1057" s="28"/>
    </row>
    <row r="1058" spans="1:39" x14ac:dyDescent="0.3">
      <c r="A1058" s="41">
        <v>42409</v>
      </c>
      <c r="B1058" s="30">
        <v>0.44302083333333336</v>
      </c>
      <c r="C1058" s="13">
        <v>1344</v>
      </c>
      <c r="D1058" s="13">
        <v>0.871</v>
      </c>
      <c r="E1058" s="13">
        <v>15.94</v>
      </c>
      <c r="F1058" s="13">
        <v>8.01</v>
      </c>
      <c r="G1058" s="13">
        <v>1</v>
      </c>
      <c r="K1058" s="56">
        <v>1050</v>
      </c>
      <c r="AG1058" s="28"/>
      <c r="AM1058" s="28"/>
    </row>
    <row r="1059" spans="1:39" x14ac:dyDescent="0.3">
      <c r="A1059" s="64">
        <v>42411</v>
      </c>
      <c r="B1059" s="30"/>
      <c r="C1059" s="65"/>
      <c r="D1059" s="65"/>
      <c r="E1059" s="65"/>
      <c r="F1059" s="65"/>
      <c r="G1059" s="65" t="s">
        <v>421</v>
      </c>
      <c r="AG1059" s="28"/>
      <c r="AM1059" s="28"/>
    </row>
    <row r="1060" spans="1:39" x14ac:dyDescent="0.3">
      <c r="A1060" s="41">
        <v>42416</v>
      </c>
      <c r="B1060" s="57">
        <v>0.47010416666666671</v>
      </c>
      <c r="C1060" s="13">
        <v>1940</v>
      </c>
      <c r="D1060" s="13">
        <v>1.2609999999999999</v>
      </c>
      <c r="E1060" s="13">
        <v>15.24</v>
      </c>
      <c r="F1060" s="13">
        <v>7.78</v>
      </c>
      <c r="G1060" s="13">
        <v>0.5</v>
      </c>
      <c r="K1060" s="56">
        <v>314</v>
      </c>
      <c r="AG1060" s="28"/>
      <c r="AM1060" s="28"/>
    </row>
    <row r="1061" spans="1:39" x14ac:dyDescent="0.3">
      <c r="A1061" s="41">
        <v>42429</v>
      </c>
      <c r="B1061" s="57">
        <v>0.55692129629629628</v>
      </c>
      <c r="C1061" s="13">
        <v>1503</v>
      </c>
      <c r="D1061" s="13">
        <v>0.97499999999999998</v>
      </c>
      <c r="E1061" s="13">
        <v>12.76</v>
      </c>
      <c r="F1061" s="13">
        <v>8.17</v>
      </c>
      <c r="G1061" s="13">
        <v>9.1999999999999993</v>
      </c>
      <c r="K1061" s="56">
        <v>677</v>
      </c>
      <c r="L1061" s="31">
        <f>AVERAGE(K1057:K1061)</f>
        <v>1423.75</v>
      </c>
      <c r="M1061" s="38">
        <f>GEOMEAN(K1057:K1061)</f>
        <v>950.31818464936953</v>
      </c>
      <c r="N1061" s="55" t="s">
        <v>535</v>
      </c>
      <c r="AG1061" s="28"/>
      <c r="AM1061" s="28"/>
    </row>
    <row r="1062" spans="1:39" x14ac:dyDescent="0.3">
      <c r="A1062" s="41">
        <v>42438</v>
      </c>
      <c r="B1062" s="30">
        <v>0.46254629629629629</v>
      </c>
      <c r="C1062" s="13">
        <v>1378</v>
      </c>
      <c r="D1062" s="13">
        <v>0.89700000000000002</v>
      </c>
      <c r="E1062" s="13">
        <v>12.97</v>
      </c>
      <c r="F1062" s="13">
        <v>7.95</v>
      </c>
      <c r="G1062" s="13">
        <v>12.7</v>
      </c>
      <c r="K1062" s="56">
        <v>269</v>
      </c>
      <c r="AG1062" s="28"/>
      <c r="AM1062" s="28"/>
    </row>
    <row r="1063" spans="1:39" x14ac:dyDescent="0.3">
      <c r="A1063" s="41">
        <v>42445</v>
      </c>
      <c r="B1063" s="30">
        <v>0.45130787037037035</v>
      </c>
      <c r="C1063" s="13">
        <v>1183</v>
      </c>
      <c r="D1063" s="13">
        <v>0.76700000000000002</v>
      </c>
      <c r="E1063" s="13">
        <v>10.79</v>
      </c>
      <c r="F1063" s="13">
        <v>8.08</v>
      </c>
      <c r="G1063" s="13">
        <v>12.8</v>
      </c>
      <c r="K1063" s="56">
        <v>109</v>
      </c>
      <c r="AG1063" s="28"/>
      <c r="AM1063" s="28"/>
    </row>
    <row r="1064" spans="1:39" x14ac:dyDescent="0.3">
      <c r="A1064" s="41">
        <v>42451</v>
      </c>
      <c r="B1064" s="30">
        <v>0.45086805555555554</v>
      </c>
      <c r="C1064" s="13">
        <v>1241</v>
      </c>
      <c r="D1064" s="13">
        <v>0.80600000000000005</v>
      </c>
      <c r="E1064" s="13">
        <v>13.06</v>
      </c>
      <c r="F1064" s="13">
        <v>7.78</v>
      </c>
      <c r="G1064" s="13">
        <v>7.6</v>
      </c>
      <c r="K1064" s="56">
        <v>120</v>
      </c>
      <c r="O1064" s="28" t="s">
        <v>321</v>
      </c>
      <c r="P1064" s="28">
        <v>79.099999999999994</v>
      </c>
      <c r="Q1064" s="28" t="s">
        <v>321</v>
      </c>
      <c r="R1064" s="28" t="s">
        <v>321</v>
      </c>
      <c r="S1064" s="28" t="s">
        <v>321</v>
      </c>
      <c r="T1064" s="28" t="s">
        <v>321</v>
      </c>
      <c r="U1064" s="28" t="s">
        <v>321</v>
      </c>
      <c r="V1064" s="28" t="s">
        <v>522</v>
      </c>
      <c r="W1064" s="28" t="s">
        <v>321</v>
      </c>
      <c r="X1064" s="28">
        <v>233</v>
      </c>
      <c r="Y1064" s="28" t="s">
        <v>321</v>
      </c>
      <c r="Z1064" s="28">
        <v>0.64</v>
      </c>
      <c r="AA1064" s="28" t="s">
        <v>321</v>
      </c>
      <c r="AB1064" s="28">
        <v>89.2</v>
      </c>
      <c r="AC1064" s="28" t="s">
        <v>321</v>
      </c>
      <c r="AD1064" s="28">
        <v>360</v>
      </c>
      <c r="AE1064" s="28" t="s">
        <v>321</v>
      </c>
      <c r="AF1064" s="28"/>
      <c r="AG1064" s="28">
        <v>329</v>
      </c>
      <c r="AH1064" s="28">
        <v>95900</v>
      </c>
      <c r="AI1064" s="28">
        <v>29200</v>
      </c>
      <c r="AJ1064" s="13">
        <v>4.5</v>
      </c>
      <c r="AK1064" s="28" t="s">
        <v>321</v>
      </c>
      <c r="AL1064" s="13">
        <v>1.9</v>
      </c>
      <c r="AM1064" s="28">
        <v>35.4</v>
      </c>
    </row>
    <row r="1065" spans="1:39" x14ac:dyDescent="0.3">
      <c r="A1065" s="41">
        <v>42452</v>
      </c>
      <c r="B1065" s="30">
        <v>0.42840277777777774</v>
      </c>
      <c r="C1065" s="13">
        <v>1210</v>
      </c>
      <c r="D1065" s="13">
        <v>0.78649999999999998</v>
      </c>
      <c r="E1065" s="13">
        <v>11.83</v>
      </c>
      <c r="F1065" s="13">
        <v>8.0299999999999994</v>
      </c>
      <c r="G1065" s="13">
        <v>10</v>
      </c>
      <c r="K1065" s="56">
        <v>399</v>
      </c>
      <c r="AG1065" s="28"/>
      <c r="AM1065" s="28"/>
    </row>
    <row r="1066" spans="1:39" x14ac:dyDescent="0.3">
      <c r="A1066" s="41">
        <v>42459</v>
      </c>
      <c r="B1066" s="30">
        <v>0.43645833333333334</v>
      </c>
      <c r="C1066" s="13">
        <v>941</v>
      </c>
      <c r="D1066" s="13">
        <v>0.61099999999999999</v>
      </c>
      <c r="E1066" s="13">
        <v>11.92</v>
      </c>
      <c r="F1066" s="13">
        <v>8.1</v>
      </c>
      <c r="G1066" s="13">
        <v>9.4</v>
      </c>
      <c r="K1066" s="56">
        <v>1274</v>
      </c>
      <c r="L1066" s="31">
        <f>AVERAGE(K1062:K1066)</f>
        <v>434.2</v>
      </c>
      <c r="M1066" s="38">
        <f>GEOMEAN(K1062:K1066)</f>
        <v>282.16326336834265</v>
      </c>
      <c r="N1066" s="55" t="s">
        <v>536</v>
      </c>
      <c r="AG1066" s="28"/>
      <c r="AM1066" s="28"/>
    </row>
    <row r="1067" spans="1:39" x14ac:dyDescent="0.3">
      <c r="A1067" s="41">
        <v>42465</v>
      </c>
      <c r="B1067" s="30">
        <v>0.44355324074074076</v>
      </c>
      <c r="C1067" s="13">
        <v>1136</v>
      </c>
      <c r="D1067" s="13">
        <v>0.74099999999999999</v>
      </c>
      <c r="E1067" s="13">
        <v>13.33</v>
      </c>
      <c r="F1067" s="13">
        <v>8.08</v>
      </c>
      <c r="G1067" s="13">
        <v>5.8</v>
      </c>
      <c r="K1067" s="56">
        <v>384</v>
      </c>
      <c r="AG1067" s="28"/>
      <c r="AM1067" s="28"/>
    </row>
    <row r="1068" spans="1:39" x14ac:dyDescent="0.3">
      <c r="A1068" s="41">
        <v>42471</v>
      </c>
      <c r="B1068" s="30">
        <v>0.46635416666666668</v>
      </c>
      <c r="C1068" s="13">
        <v>422.6</v>
      </c>
      <c r="D1068" s="13">
        <v>0.27500000000000002</v>
      </c>
      <c r="E1068" s="13">
        <v>10.6</v>
      </c>
      <c r="F1068" s="13">
        <v>7.86</v>
      </c>
      <c r="G1068" s="13">
        <v>10.3</v>
      </c>
      <c r="K1068" s="56">
        <v>24192</v>
      </c>
      <c r="AG1068" s="28"/>
      <c r="AM1068" s="28"/>
    </row>
    <row r="1069" spans="1:39" x14ac:dyDescent="0.3">
      <c r="A1069" s="41">
        <v>42478</v>
      </c>
      <c r="B1069" s="30">
        <v>0.52825231481481483</v>
      </c>
      <c r="C1069" s="13">
        <v>1081</v>
      </c>
      <c r="D1069" s="13">
        <v>0.70199999999999996</v>
      </c>
      <c r="E1069" s="13">
        <v>13.22</v>
      </c>
      <c r="F1069" s="13">
        <v>8.16</v>
      </c>
      <c r="G1069" s="13">
        <v>17.399999999999999</v>
      </c>
      <c r="K1069" s="56">
        <v>798</v>
      </c>
      <c r="AG1069" s="28"/>
      <c r="AM1069" s="28"/>
    </row>
    <row r="1070" spans="1:39" x14ac:dyDescent="0.3">
      <c r="A1070" s="41">
        <v>42480</v>
      </c>
      <c r="B1070" s="30">
        <v>0.4331828703703704</v>
      </c>
      <c r="C1070" s="13">
        <v>1078</v>
      </c>
      <c r="D1070" s="13">
        <v>0.70199999999999996</v>
      </c>
      <c r="E1070" s="13">
        <v>11.23</v>
      </c>
      <c r="F1070" s="13">
        <v>8.02</v>
      </c>
      <c r="G1070" s="13">
        <v>15.2</v>
      </c>
      <c r="K1070" s="56">
        <v>203</v>
      </c>
      <c r="AG1070" s="28"/>
      <c r="AM1070" s="28"/>
    </row>
    <row r="1071" spans="1:39" x14ac:dyDescent="0.3">
      <c r="A1071" s="41">
        <v>42487</v>
      </c>
      <c r="B1071" s="30">
        <v>0.43949074074074074</v>
      </c>
      <c r="C1071" s="13">
        <v>1027</v>
      </c>
      <c r="D1071" s="13">
        <v>0.66949999999999998</v>
      </c>
      <c r="E1071" s="13">
        <v>7.66</v>
      </c>
      <c r="F1071" s="13">
        <v>7.96</v>
      </c>
      <c r="G1071" s="13">
        <v>15.3</v>
      </c>
      <c r="K1071" s="56">
        <v>6867</v>
      </c>
      <c r="L1071" s="31">
        <f>AVERAGE(K1067:K1071)</f>
        <v>6488.8</v>
      </c>
      <c r="M1071" s="38">
        <f>GEOMEAN(K1067:K1071)</f>
        <v>1595.3419857039921</v>
      </c>
      <c r="N1071" s="55" t="s">
        <v>537</v>
      </c>
      <c r="AG1071" s="28"/>
      <c r="AM1071" s="28"/>
    </row>
    <row r="1072" spans="1:39" x14ac:dyDescent="0.3">
      <c r="A1072" s="41">
        <v>42492</v>
      </c>
      <c r="B1072" s="30">
        <v>0.48282407407407407</v>
      </c>
      <c r="C1072" s="13">
        <v>458.1</v>
      </c>
      <c r="D1072" s="13">
        <v>0.29770000000000002</v>
      </c>
      <c r="E1072" s="13">
        <v>9.19</v>
      </c>
      <c r="F1072" s="13">
        <v>7.75</v>
      </c>
      <c r="G1072" s="13">
        <v>15.5</v>
      </c>
      <c r="K1072" s="56">
        <v>3448</v>
      </c>
      <c r="AG1072" s="28"/>
      <c r="AM1072" s="28"/>
    </row>
    <row r="1073" spans="1:39" x14ac:dyDescent="0.3">
      <c r="A1073" s="41">
        <v>42494</v>
      </c>
      <c r="B1073" s="30">
        <v>0.46611111111111114</v>
      </c>
      <c r="C1073" s="13">
        <v>923</v>
      </c>
      <c r="D1073" s="13">
        <v>0.59799999999999998</v>
      </c>
      <c r="E1073" s="13">
        <v>9.2200000000000006</v>
      </c>
      <c r="F1073" s="13">
        <v>7.83</v>
      </c>
      <c r="G1073" s="13">
        <v>12.9</v>
      </c>
      <c r="K1073" s="56">
        <v>6488</v>
      </c>
      <c r="AG1073" s="28"/>
      <c r="AM1073" s="28"/>
    </row>
    <row r="1074" spans="1:39" x14ac:dyDescent="0.3">
      <c r="A1074" s="41">
        <v>42499</v>
      </c>
      <c r="B1074" s="30">
        <v>0.45643518518518517</v>
      </c>
      <c r="C1074" s="13">
        <v>737</v>
      </c>
      <c r="D1074" s="13">
        <v>0.48099999999999998</v>
      </c>
      <c r="E1074" s="13">
        <v>8.5500000000000007</v>
      </c>
      <c r="F1074" s="13">
        <v>7.74</v>
      </c>
      <c r="G1074" s="13">
        <v>13.1</v>
      </c>
      <c r="K1074" s="56">
        <v>4884</v>
      </c>
      <c r="AG1074" s="28"/>
      <c r="AM1074" s="28"/>
    </row>
    <row r="1075" spans="1:39" x14ac:dyDescent="0.3">
      <c r="A1075" s="41">
        <v>42502</v>
      </c>
      <c r="B1075" s="30">
        <v>0.45726851851851852</v>
      </c>
      <c r="C1075" s="13">
        <v>936</v>
      </c>
      <c r="D1075" s="13">
        <v>0.61099999999999999</v>
      </c>
      <c r="E1075" s="13">
        <v>9.34</v>
      </c>
      <c r="F1075" s="13">
        <v>7.7</v>
      </c>
      <c r="G1075" s="13">
        <v>18</v>
      </c>
      <c r="K1075" s="56">
        <v>1236</v>
      </c>
      <c r="AG1075" s="28"/>
      <c r="AM1075" s="28"/>
    </row>
    <row r="1076" spans="1:39" x14ac:dyDescent="0.3">
      <c r="A1076" s="41">
        <v>42509</v>
      </c>
      <c r="B1076" s="30">
        <v>0.44260416666666669</v>
      </c>
      <c r="C1076" s="13">
        <v>1133</v>
      </c>
      <c r="D1076" s="13">
        <v>0.73450000000000004</v>
      </c>
      <c r="E1076" s="13">
        <v>9.4600000000000009</v>
      </c>
      <c r="F1076" s="13">
        <v>7.81</v>
      </c>
      <c r="G1076" s="13">
        <v>13.3</v>
      </c>
      <c r="K1076" s="56">
        <v>305</v>
      </c>
      <c r="L1076" s="31">
        <f>AVERAGE(K1072:K1076)</f>
        <v>3272.2</v>
      </c>
      <c r="M1076" s="38">
        <f>GEOMEAN(K1072:K1076)</f>
        <v>2103.5576208210523</v>
      </c>
      <c r="N1076" s="55" t="s">
        <v>538</v>
      </c>
      <c r="AG1076" s="28"/>
      <c r="AM1076" s="28"/>
    </row>
    <row r="1077" spans="1:39" x14ac:dyDescent="0.3">
      <c r="A1077" s="41">
        <v>42522</v>
      </c>
      <c r="B1077" s="30">
        <v>0.55291666666666661</v>
      </c>
      <c r="C1077" s="13">
        <v>1118</v>
      </c>
      <c r="D1077" s="13">
        <v>0.72799999999999998</v>
      </c>
      <c r="E1077" s="13">
        <v>9.15</v>
      </c>
      <c r="F1077" s="13">
        <v>7.9</v>
      </c>
      <c r="G1077" s="13">
        <v>21.7</v>
      </c>
      <c r="K1077" s="56">
        <v>565</v>
      </c>
      <c r="AG1077" s="28"/>
      <c r="AM1077" s="28"/>
    </row>
    <row r="1078" spans="1:39" x14ac:dyDescent="0.3">
      <c r="A1078" s="41">
        <v>42529</v>
      </c>
      <c r="B1078" s="30">
        <v>0.42517361111111113</v>
      </c>
      <c r="C1078" s="13">
        <v>988</v>
      </c>
      <c r="D1078" s="13">
        <v>0.64349999999999996</v>
      </c>
      <c r="E1078" s="13">
        <v>7</v>
      </c>
      <c r="F1078" s="13">
        <v>7.7</v>
      </c>
      <c r="G1078" s="13">
        <v>16.8</v>
      </c>
      <c r="K1078" s="56">
        <v>717</v>
      </c>
      <c r="AG1078" s="28"/>
      <c r="AM1078" s="28"/>
    </row>
    <row r="1079" spans="1:39" x14ac:dyDescent="0.3">
      <c r="A1079" s="41">
        <v>42537</v>
      </c>
      <c r="B1079" s="30">
        <v>0.46768518518518515</v>
      </c>
      <c r="C1079" s="13">
        <v>506</v>
      </c>
      <c r="D1079" s="13">
        <v>0.32890000000000003</v>
      </c>
      <c r="E1079" s="13">
        <v>7.75</v>
      </c>
      <c r="F1079" s="13">
        <v>7.82</v>
      </c>
      <c r="G1079" s="13">
        <v>21.7</v>
      </c>
      <c r="K1079" s="56">
        <v>7270</v>
      </c>
      <c r="AG1079" s="28"/>
      <c r="AM1079" s="28"/>
    </row>
    <row r="1080" spans="1:39" x14ac:dyDescent="0.3">
      <c r="A1080" s="41">
        <v>42548</v>
      </c>
      <c r="B1080" s="30">
        <v>0.44556712962962958</v>
      </c>
      <c r="C1080" s="13">
        <v>935</v>
      </c>
      <c r="D1080" s="13">
        <v>0.61099999999999999</v>
      </c>
      <c r="E1080" s="13">
        <v>6.47</v>
      </c>
      <c r="F1080" s="13">
        <v>7.79</v>
      </c>
      <c r="G1080" s="13">
        <v>23.1</v>
      </c>
      <c r="K1080" s="56">
        <v>2755</v>
      </c>
      <c r="AG1080" s="28"/>
      <c r="AM1080" s="28"/>
    </row>
    <row r="1081" spans="1:39" x14ac:dyDescent="0.3">
      <c r="A1081" s="41">
        <v>42549</v>
      </c>
      <c r="B1081" s="30">
        <v>0.46981481481481485</v>
      </c>
      <c r="C1081" s="13">
        <v>988</v>
      </c>
      <c r="D1081" s="13">
        <v>0.64349999999999996</v>
      </c>
      <c r="E1081" s="13">
        <v>7.56</v>
      </c>
      <c r="F1081" s="13">
        <v>7.71</v>
      </c>
      <c r="G1081" s="13">
        <v>22.3</v>
      </c>
      <c r="K1081" s="56">
        <v>697</v>
      </c>
      <c r="L1081" s="31">
        <f>AVERAGE(K1077:K1081)</f>
        <v>2400.8000000000002</v>
      </c>
      <c r="M1081" s="38">
        <f>GEOMEAN(K1077:K1081)</f>
        <v>1414.1363281448371</v>
      </c>
      <c r="N1081" s="55" t="s">
        <v>539</v>
      </c>
      <c r="AG1081" s="28"/>
      <c r="AM1081" s="28"/>
    </row>
    <row r="1082" spans="1:39" x14ac:dyDescent="0.3">
      <c r="A1082" s="41">
        <v>42557</v>
      </c>
      <c r="B1082" s="57">
        <v>0.48017361111111106</v>
      </c>
      <c r="C1082" s="13">
        <v>171.1</v>
      </c>
      <c r="D1082" s="13">
        <v>0.11119999999999999</v>
      </c>
      <c r="E1082" s="13">
        <v>6.96</v>
      </c>
      <c r="F1082" s="13">
        <v>7.82</v>
      </c>
      <c r="G1082" s="13">
        <v>21.2</v>
      </c>
      <c r="K1082" s="51">
        <v>24192</v>
      </c>
      <c r="AG1082" s="28"/>
      <c r="AM1082" s="28"/>
    </row>
    <row r="1083" spans="1:39" x14ac:dyDescent="0.3">
      <c r="A1083" s="41">
        <v>42565</v>
      </c>
      <c r="B1083" s="30">
        <v>0.45081018518518517</v>
      </c>
      <c r="C1083" s="13">
        <v>353.5</v>
      </c>
      <c r="D1083" s="13">
        <v>0.22939999999999999</v>
      </c>
      <c r="E1083" s="13">
        <v>7.89</v>
      </c>
      <c r="F1083" s="13">
        <v>7.88</v>
      </c>
      <c r="G1083" s="13">
        <v>22.2</v>
      </c>
      <c r="K1083" s="56">
        <v>6488</v>
      </c>
      <c r="AG1083" s="28"/>
      <c r="AM1083" s="28"/>
    </row>
    <row r="1084" spans="1:39" x14ac:dyDescent="0.3">
      <c r="A1084" s="41">
        <v>42569</v>
      </c>
      <c r="B1084" s="30">
        <v>0.51943287037037034</v>
      </c>
      <c r="C1084" s="13">
        <v>221.5</v>
      </c>
      <c r="D1084" s="13">
        <v>0.14369999999999999</v>
      </c>
      <c r="E1084" s="13">
        <v>8.11</v>
      </c>
      <c r="F1084" s="13">
        <v>7.83</v>
      </c>
      <c r="G1084" s="13">
        <v>22</v>
      </c>
      <c r="K1084" s="51">
        <v>24192</v>
      </c>
      <c r="AG1084" s="28"/>
      <c r="AM1084" s="28"/>
    </row>
    <row r="1085" spans="1:39" x14ac:dyDescent="0.3">
      <c r="A1085" s="41">
        <v>42571</v>
      </c>
      <c r="B1085" s="30">
        <v>0.44387731481481479</v>
      </c>
      <c r="C1085" s="13">
        <v>790</v>
      </c>
      <c r="D1085" s="13">
        <v>0.51349999999999996</v>
      </c>
      <c r="E1085" s="13">
        <v>7.18</v>
      </c>
      <c r="F1085" s="13">
        <v>7.92</v>
      </c>
      <c r="G1085" s="13">
        <v>22.6</v>
      </c>
      <c r="K1085" s="56">
        <v>3255</v>
      </c>
      <c r="O1085" s="28" t="s">
        <v>321</v>
      </c>
      <c r="P1085" s="28">
        <v>75.599999999999994</v>
      </c>
      <c r="Q1085" s="28" t="s">
        <v>321</v>
      </c>
      <c r="R1085" s="28" t="s">
        <v>321</v>
      </c>
      <c r="S1085" s="28" t="s">
        <v>321</v>
      </c>
      <c r="T1085" s="28" t="s">
        <v>321</v>
      </c>
      <c r="U1085" s="28" t="s">
        <v>321</v>
      </c>
      <c r="V1085" s="28" t="s">
        <v>112</v>
      </c>
      <c r="W1085" s="28" t="s">
        <v>321</v>
      </c>
      <c r="X1085" s="28">
        <v>91.9</v>
      </c>
      <c r="Y1085" s="28">
        <v>0.57999999999999996</v>
      </c>
      <c r="Z1085" s="28">
        <v>0.98</v>
      </c>
      <c r="AA1085" s="28" t="s">
        <v>321</v>
      </c>
      <c r="AB1085" s="28">
        <v>50.6</v>
      </c>
      <c r="AC1085" s="28" t="s">
        <v>321</v>
      </c>
      <c r="AD1085" s="28">
        <v>273</v>
      </c>
      <c r="AE1085" s="28" t="s">
        <v>321</v>
      </c>
      <c r="AF1085" s="28"/>
      <c r="AG1085" s="28">
        <v>233</v>
      </c>
      <c r="AH1085" s="28">
        <v>77000</v>
      </c>
      <c r="AI1085" s="28">
        <v>19600</v>
      </c>
      <c r="AJ1085" s="28">
        <v>3.8</v>
      </c>
      <c r="AK1085" s="28" t="s">
        <v>321</v>
      </c>
      <c r="AL1085" s="28">
        <v>1.1000000000000001</v>
      </c>
      <c r="AM1085" s="28">
        <v>25.3</v>
      </c>
    </row>
    <row r="1086" spans="1:39" x14ac:dyDescent="0.3">
      <c r="A1086" s="41">
        <v>42578</v>
      </c>
      <c r="B1086" s="57">
        <v>0.43039351851851854</v>
      </c>
      <c r="C1086" s="13">
        <v>1062</v>
      </c>
      <c r="D1086" s="13">
        <v>0.68899999999999995</v>
      </c>
      <c r="E1086" s="13">
        <v>6.78</v>
      </c>
      <c r="F1086" s="13">
        <v>7.93</v>
      </c>
      <c r="G1086" s="13">
        <v>22.3</v>
      </c>
      <c r="K1086" s="56">
        <v>1058</v>
      </c>
      <c r="L1086" s="31">
        <f>AVERAGE(K1082:K1086)</f>
        <v>11837</v>
      </c>
      <c r="M1086" s="38">
        <f>GEOMEAN(K1082:K1086)</f>
        <v>6657.3012531229706</v>
      </c>
      <c r="N1086" s="55" t="s">
        <v>540</v>
      </c>
      <c r="AG1086" s="28"/>
      <c r="AM1086" s="28"/>
    </row>
    <row r="1087" spans="1:39" x14ac:dyDescent="0.3">
      <c r="A1087" s="41">
        <v>42584</v>
      </c>
      <c r="B1087" s="30">
        <v>0.47937500000000005</v>
      </c>
      <c r="C1087" s="13">
        <v>853</v>
      </c>
      <c r="D1087" s="13">
        <v>0.55249999999999999</v>
      </c>
      <c r="E1087" s="13">
        <v>7.33</v>
      </c>
      <c r="F1087" s="13">
        <v>7.96</v>
      </c>
      <c r="G1087" s="13">
        <v>22.7</v>
      </c>
      <c r="K1087" s="56">
        <v>738</v>
      </c>
      <c r="AG1087" s="28"/>
      <c r="AM1087" s="28"/>
    </row>
    <row r="1088" spans="1:39" x14ac:dyDescent="0.3">
      <c r="A1088" s="41">
        <v>42593</v>
      </c>
      <c r="B1088" s="30">
        <v>0.43555555555555553</v>
      </c>
      <c r="C1088" s="13">
        <v>841</v>
      </c>
      <c r="D1088" s="13">
        <v>0.54600000000000004</v>
      </c>
      <c r="E1088" s="13">
        <v>6.6</v>
      </c>
      <c r="F1088" s="13">
        <v>7.99</v>
      </c>
      <c r="G1088" s="13">
        <v>24.3</v>
      </c>
      <c r="K1088" s="56">
        <v>2382</v>
      </c>
      <c r="AG1088" s="28"/>
      <c r="AM1088" s="28"/>
    </row>
    <row r="1089" spans="1:39" x14ac:dyDescent="0.3">
      <c r="A1089" s="41">
        <v>42597</v>
      </c>
      <c r="B1089" s="30">
        <v>0.45114583333333336</v>
      </c>
      <c r="C1089" s="13">
        <v>450.2</v>
      </c>
      <c r="D1089" s="13">
        <v>0.29249999999999998</v>
      </c>
      <c r="E1089" s="13">
        <v>7.48</v>
      </c>
      <c r="F1089" s="13">
        <v>8.0399999999999991</v>
      </c>
      <c r="G1089" s="13">
        <v>22.6</v>
      </c>
      <c r="K1089" s="56">
        <v>5475</v>
      </c>
      <c r="AG1089" s="28"/>
      <c r="AM1089" s="28"/>
    </row>
    <row r="1090" spans="1:39" x14ac:dyDescent="0.3">
      <c r="A1090" s="41">
        <v>42599</v>
      </c>
      <c r="B1090" s="30">
        <v>0.44920138888888889</v>
      </c>
      <c r="C1090" s="13">
        <v>644</v>
      </c>
      <c r="D1090" s="13">
        <v>0.41599999999999998</v>
      </c>
      <c r="E1090" s="13">
        <v>6.95</v>
      </c>
      <c r="F1090" s="13">
        <v>7.85</v>
      </c>
      <c r="G1090" s="13">
        <v>22.3</v>
      </c>
      <c r="K1090" s="56">
        <v>1483</v>
      </c>
      <c r="AG1090" s="28"/>
      <c r="AM1090" s="28"/>
    </row>
    <row r="1091" spans="1:39" x14ac:dyDescent="0.3">
      <c r="A1091" s="41">
        <v>42612</v>
      </c>
      <c r="B1091" s="30">
        <v>0.44162037037037033</v>
      </c>
      <c r="C1091" s="13">
        <v>903</v>
      </c>
      <c r="D1091" s="13">
        <v>0.58499999999999996</v>
      </c>
      <c r="E1091" s="13">
        <v>7.5</v>
      </c>
      <c r="F1091" s="13">
        <v>7.82</v>
      </c>
      <c r="G1091" s="13">
        <v>22.4</v>
      </c>
      <c r="K1091" s="56">
        <v>631</v>
      </c>
      <c r="L1091" s="31">
        <f>AVERAGE(K1087:K1091)</f>
        <v>2141.8000000000002</v>
      </c>
      <c r="M1091" s="38">
        <f>GEOMEAN(K1087:K1091)</f>
        <v>1552.067305542203</v>
      </c>
      <c r="N1091" s="55" t="s">
        <v>541</v>
      </c>
      <c r="AG1091" s="28"/>
      <c r="AM1091" s="28"/>
    </row>
    <row r="1092" spans="1:39" x14ac:dyDescent="0.3">
      <c r="A1092" s="41">
        <v>42613</v>
      </c>
      <c r="B1092" s="30">
        <v>0.44650462962962961</v>
      </c>
      <c r="C1092" s="13">
        <v>768</v>
      </c>
      <c r="D1092" s="13">
        <v>0.50049999999999994</v>
      </c>
      <c r="E1092" s="13">
        <v>7.17</v>
      </c>
      <c r="F1092" s="13">
        <v>7.86</v>
      </c>
      <c r="G1092" s="13">
        <v>22.8</v>
      </c>
      <c r="K1092" s="56">
        <v>1935</v>
      </c>
      <c r="AG1092" s="28"/>
      <c r="AM1092" s="28"/>
    </row>
    <row r="1093" spans="1:39" x14ac:dyDescent="0.3">
      <c r="A1093" s="41">
        <v>42614</v>
      </c>
      <c r="B1093" s="30">
        <v>0.52864583333333337</v>
      </c>
      <c r="C1093" s="13">
        <v>803</v>
      </c>
      <c r="D1093" s="13">
        <v>0.52</v>
      </c>
      <c r="E1093" s="13">
        <v>7.26</v>
      </c>
      <c r="F1093" s="13">
        <v>7.72</v>
      </c>
      <c r="G1093" s="13">
        <v>21.1</v>
      </c>
      <c r="K1093" s="56">
        <v>520</v>
      </c>
      <c r="AG1093" s="28"/>
      <c r="AM1093" s="28"/>
    </row>
    <row r="1094" spans="1:39" x14ac:dyDescent="0.3">
      <c r="A1094" s="41">
        <v>42627</v>
      </c>
      <c r="B1094" s="30">
        <v>0.51547453703703705</v>
      </c>
      <c r="C1094" s="13">
        <v>954</v>
      </c>
      <c r="D1094" s="13">
        <v>0.61750000000000005</v>
      </c>
      <c r="E1094" s="13">
        <v>8.6300000000000008</v>
      </c>
      <c r="F1094" s="13">
        <v>7.86</v>
      </c>
      <c r="G1094" s="13">
        <v>20.6</v>
      </c>
      <c r="K1094" s="56">
        <v>309</v>
      </c>
      <c r="AG1094" s="28"/>
      <c r="AM1094" s="28"/>
    </row>
    <row r="1095" spans="1:39" x14ac:dyDescent="0.3">
      <c r="A1095" s="41">
        <v>42632</v>
      </c>
      <c r="B1095" s="30">
        <v>0.47609953703703706</v>
      </c>
      <c r="C1095" s="13">
        <v>754</v>
      </c>
      <c r="D1095" s="13">
        <v>0.48749999999999999</v>
      </c>
      <c r="E1095" s="13">
        <v>7.81</v>
      </c>
      <c r="F1095" s="13">
        <v>7.81</v>
      </c>
      <c r="G1095" s="13">
        <v>20</v>
      </c>
      <c r="K1095" s="56">
        <v>1376</v>
      </c>
      <c r="AG1095" s="28"/>
      <c r="AM1095" s="28"/>
    </row>
    <row r="1096" spans="1:39" x14ac:dyDescent="0.3">
      <c r="A1096" s="41">
        <v>42634</v>
      </c>
      <c r="B1096" s="30">
        <v>0.42755787037037035</v>
      </c>
      <c r="C1096" s="13">
        <v>918</v>
      </c>
      <c r="D1096" s="13">
        <v>0.59799999999999998</v>
      </c>
      <c r="E1096" s="13">
        <v>8.0399999999999991</v>
      </c>
      <c r="F1096" s="13">
        <v>7.99</v>
      </c>
      <c r="G1096" s="13">
        <v>19.5</v>
      </c>
      <c r="K1096" s="56">
        <v>379</v>
      </c>
      <c r="L1096" s="31">
        <f>AVERAGE(K1092:K1096)</f>
        <v>903.8</v>
      </c>
      <c r="M1096" s="38">
        <f>GEOMEAN(K1092:K1096)</f>
        <v>694.99245090775037</v>
      </c>
      <c r="N1096" s="55" t="s">
        <v>542</v>
      </c>
      <c r="AG1096" s="28"/>
      <c r="AM1096" s="28"/>
    </row>
    <row r="1097" spans="1:39" x14ac:dyDescent="0.3">
      <c r="A1097" s="41">
        <v>42639</v>
      </c>
      <c r="B1097" s="30">
        <v>0.53652777777777783</v>
      </c>
      <c r="C1097" s="13">
        <v>313.60000000000002</v>
      </c>
      <c r="D1097" s="13">
        <v>0.2041</v>
      </c>
      <c r="E1097" s="13">
        <v>8.07</v>
      </c>
      <c r="F1097" s="13">
        <v>7.69</v>
      </c>
      <c r="G1097" s="13">
        <v>20.5</v>
      </c>
      <c r="K1097" s="56">
        <v>17329</v>
      </c>
      <c r="AG1097" s="28"/>
      <c r="AM1097" s="28"/>
    </row>
    <row r="1098" spans="1:39" x14ac:dyDescent="0.3">
      <c r="A1098" s="41">
        <v>42656</v>
      </c>
      <c r="B1098" s="30">
        <v>0.43302083333333335</v>
      </c>
      <c r="C1098" s="13">
        <v>1040</v>
      </c>
      <c r="D1098" s="13">
        <v>0.67600000000000005</v>
      </c>
      <c r="E1098" s="13">
        <v>7.96</v>
      </c>
      <c r="F1098" s="13">
        <v>7.96</v>
      </c>
      <c r="G1098" s="13">
        <v>14.7</v>
      </c>
      <c r="K1098" s="56">
        <v>839</v>
      </c>
      <c r="AG1098" s="28"/>
      <c r="AM1098" s="28"/>
    </row>
    <row r="1099" spans="1:39" x14ac:dyDescent="0.3">
      <c r="A1099" s="41">
        <v>42660</v>
      </c>
      <c r="B1099" s="57">
        <v>0.39405092592592594</v>
      </c>
      <c r="C1099" s="13">
        <v>1074</v>
      </c>
      <c r="D1099" s="13">
        <v>0.69550000000000001</v>
      </c>
      <c r="E1099" s="13">
        <v>6.61</v>
      </c>
      <c r="F1099" s="13">
        <v>7.81</v>
      </c>
      <c r="G1099" s="13">
        <v>17</v>
      </c>
      <c r="K1099" s="56">
        <v>1153</v>
      </c>
      <c r="AG1099" s="28"/>
      <c r="AM1099" s="28"/>
    </row>
    <row r="1100" spans="1:39" x14ac:dyDescent="0.3">
      <c r="A1100" s="41">
        <v>42663</v>
      </c>
      <c r="B1100" s="57">
        <v>0.53902777777777777</v>
      </c>
      <c r="C1100" s="13">
        <v>277.7</v>
      </c>
      <c r="D1100" s="13">
        <v>0.1807</v>
      </c>
      <c r="E1100" s="13">
        <v>8.9600000000000009</v>
      </c>
      <c r="F1100" s="13">
        <v>8.06</v>
      </c>
      <c r="G1100" s="13">
        <v>16.3</v>
      </c>
      <c r="K1100" s="56">
        <v>8664</v>
      </c>
      <c r="AG1100" s="28"/>
      <c r="AM1100" s="28"/>
    </row>
    <row r="1101" spans="1:39" x14ac:dyDescent="0.3">
      <c r="A1101" s="88">
        <v>42668</v>
      </c>
      <c r="B1101" s="89">
        <v>0.47565972222222225</v>
      </c>
      <c r="C1101" s="90">
        <v>819</v>
      </c>
      <c r="D1101" s="90">
        <v>0.53300000000000003</v>
      </c>
      <c r="E1101" s="90">
        <v>11.27</v>
      </c>
      <c r="F1101" s="90">
        <v>7.86</v>
      </c>
      <c r="G1101" s="90">
        <v>11.4</v>
      </c>
      <c r="K1101" s="56">
        <v>703</v>
      </c>
      <c r="O1101" s="28" t="s">
        <v>321</v>
      </c>
      <c r="P1101" s="28">
        <v>72.3</v>
      </c>
      <c r="Q1101" s="28" t="s">
        <v>321</v>
      </c>
      <c r="R1101" s="28" t="s">
        <v>321</v>
      </c>
      <c r="S1101" s="28" t="s">
        <v>321</v>
      </c>
      <c r="T1101" s="28" t="s">
        <v>321</v>
      </c>
      <c r="U1101" s="28" t="s">
        <v>321</v>
      </c>
      <c r="V1101" s="28" t="s">
        <v>112</v>
      </c>
      <c r="W1101" s="28" t="s">
        <v>321</v>
      </c>
      <c r="X1101" s="28">
        <v>103</v>
      </c>
      <c r="Y1101" s="28" t="s">
        <v>321</v>
      </c>
      <c r="Z1101" s="28">
        <v>1.2</v>
      </c>
      <c r="AA1101" s="28">
        <v>0.3</v>
      </c>
      <c r="AB1101" s="28">
        <v>66</v>
      </c>
      <c r="AC1101" s="28">
        <v>0.13</v>
      </c>
      <c r="AD1101" s="28">
        <v>338</v>
      </c>
      <c r="AG1101" s="28">
        <v>216</v>
      </c>
      <c r="AH1101" s="28">
        <v>98500</v>
      </c>
      <c r="AI1101" s="28">
        <v>22400</v>
      </c>
      <c r="AJ1101" s="28">
        <v>5.6</v>
      </c>
      <c r="AK1101" s="28" t="s">
        <v>321</v>
      </c>
      <c r="AL1101" s="28">
        <v>1.9</v>
      </c>
      <c r="AM1101" s="28">
        <v>41.9</v>
      </c>
    </row>
    <row r="1102" spans="1:39" x14ac:dyDescent="0.3">
      <c r="A1102" s="41">
        <v>42674</v>
      </c>
      <c r="B1102" s="30">
        <v>0.47561342592592593</v>
      </c>
      <c r="C1102" s="13">
        <v>1025</v>
      </c>
      <c r="D1102" s="13">
        <v>0.66300000000000003</v>
      </c>
      <c r="E1102" s="13">
        <v>10.46</v>
      </c>
      <c r="F1102" s="13">
        <v>7.79</v>
      </c>
      <c r="G1102" s="13">
        <v>13.7</v>
      </c>
      <c r="K1102" s="56">
        <v>86</v>
      </c>
      <c r="L1102" s="31">
        <f>AVERAGE(K1098:K1102)</f>
        <v>2289</v>
      </c>
      <c r="M1102" s="38">
        <f>GEOMEAN(K1098:K1102)</f>
        <v>872.87629144575078</v>
      </c>
      <c r="N1102" s="55" t="s">
        <v>543</v>
      </c>
    </row>
    <row r="1103" spans="1:39" x14ac:dyDescent="0.3">
      <c r="A1103" s="41">
        <v>42676</v>
      </c>
      <c r="B1103" s="30">
        <v>0.45651620370370366</v>
      </c>
      <c r="C1103" s="13">
        <v>1024</v>
      </c>
      <c r="D1103" s="13">
        <v>0.66300000000000003</v>
      </c>
      <c r="E1103" s="13">
        <v>9.08</v>
      </c>
      <c r="F1103" s="13">
        <v>7.8</v>
      </c>
      <c r="G1103" s="13">
        <v>15.8</v>
      </c>
      <c r="K1103" s="56">
        <v>86</v>
      </c>
    </row>
    <row r="1104" spans="1:39" x14ac:dyDescent="0.3">
      <c r="A1104" s="41">
        <v>42683</v>
      </c>
      <c r="B1104" s="30">
        <v>0.53824074074074069</v>
      </c>
      <c r="C1104" s="13">
        <v>1062</v>
      </c>
      <c r="D1104" s="13">
        <v>0.68899999999999995</v>
      </c>
      <c r="E1104" s="13">
        <v>11.52</v>
      </c>
      <c r="F1104" s="13">
        <v>7.87</v>
      </c>
      <c r="G1104" s="13">
        <v>11.3</v>
      </c>
      <c r="K1104" s="56">
        <v>145</v>
      </c>
    </row>
    <row r="1105" spans="1:14" x14ac:dyDescent="0.3">
      <c r="A1105" s="41">
        <v>42688</v>
      </c>
      <c r="B1105" s="57">
        <v>0.45416666666666666</v>
      </c>
      <c r="C1105" s="13">
        <v>1101</v>
      </c>
      <c r="D1105" s="13">
        <v>0.71499999999999997</v>
      </c>
      <c r="E1105" s="13">
        <v>13.41</v>
      </c>
      <c r="F1105" s="13">
        <v>7.89</v>
      </c>
      <c r="G1105" s="13">
        <v>6.4</v>
      </c>
      <c r="K1105" s="56">
        <v>52</v>
      </c>
    </row>
    <row r="1106" spans="1:14" x14ac:dyDescent="0.3">
      <c r="A1106" s="41">
        <v>42690</v>
      </c>
      <c r="B1106" s="30">
        <v>0.4369675925925926</v>
      </c>
      <c r="C1106" s="13">
        <v>1146</v>
      </c>
      <c r="D1106" s="13">
        <v>0.74750000000000005</v>
      </c>
      <c r="E1106" s="13">
        <v>10.23</v>
      </c>
      <c r="F1106" s="13">
        <v>7.91</v>
      </c>
      <c r="G1106" s="13">
        <v>8.1999999999999993</v>
      </c>
      <c r="K1106" s="56">
        <v>20</v>
      </c>
    </row>
    <row r="1107" spans="1:14" x14ac:dyDescent="0.3">
      <c r="A1107" s="41">
        <v>42703</v>
      </c>
      <c r="B1107" s="30">
        <v>0.53375000000000006</v>
      </c>
      <c r="C1107" s="13">
        <v>401.6</v>
      </c>
      <c r="D1107" s="13">
        <v>0.26129999999999998</v>
      </c>
      <c r="E1107" s="13">
        <v>10.91</v>
      </c>
      <c r="F1107" s="13">
        <v>10.3</v>
      </c>
      <c r="G1107" s="13">
        <v>8.0399999999999991</v>
      </c>
      <c r="K1107" s="56">
        <v>3076</v>
      </c>
      <c r="L1107" s="31">
        <f>AVERAGE(K1103:K1107)</f>
        <v>675.8</v>
      </c>
      <c r="M1107" s="38">
        <f>GEOMEAN(K1103:K1107)</f>
        <v>131.87947961355562</v>
      </c>
      <c r="N1107" s="55" t="s">
        <v>544</v>
      </c>
    </row>
    <row r="1108" spans="1:14" x14ac:dyDescent="0.3">
      <c r="A1108" s="41">
        <v>42705</v>
      </c>
      <c r="B1108" s="57">
        <v>0.45796296296296296</v>
      </c>
      <c r="C1108" s="13">
        <v>757</v>
      </c>
      <c r="D1108" s="13">
        <v>0.49209999999999998</v>
      </c>
      <c r="E1108" s="13">
        <v>11.67</v>
      </c>
      <c r="F1108" s="13">
        <v>8.01</v>
      </c>
      <c r="G1108" s="13">
        <v>6.5</v>
      </c>
      <c r="K1108" s="56">
        <v>663</v>
      </c>
    </row>
    <row r="1109" spans="1:14" x14ac:dyDescent="0.3">
      <c r="A1109" s="41">
        <v>42710</v>
      </c>
      <c r="B1109" s="30">
        <v>0.54207175925925932</v>
      </c>
      <c r="C1109" s="13">
        <v>660</v>
      </c>
      <c r="D1109" s="13">
        <v>0.42899999999999999</v>
      </c>
      <c r="E1109" s="13">
        <v>12.15</v>
      </c>
      <c r="F1109" s="13">
        <v>7.65</v>
      </c>
      <c r="G1109" s="13">
        <v>6.3</v>
      </c>
      <c r="K1109" s="56">
        <v>876</v>
      </c>
    </row>
    <row r="1110" spans="1:14" x14ac:dyDescent="0.3">
      <c r="A1110" s="41">
        <v>42712</v>
      </c>
      <c r="B1110" s="30">
        <v>0.45510416666666664</v>
      </c>
      <c r="C1110" s="13">
        <v>795</v>
      </c>
      <c r="D1110" s="13">
        <v>0.51680000000000004</v>
      </c>
      <c r="E1110" s="13">
        <v>14.77</v>
      </c>
      <c r="F1110" s="13">
        <v>8.15</v>
      </c>
      <c r="G1110" s="13">
        <v>1.7</v>
      </c>
      <c r="K1110" s="56">
        <v>1046</v>
      </c>
    </row>
    <row r="1111" spans="1:14" x14ac:dyDescent="0.3">
      <c r="A1111" s="41">
        <v>42717</v>
      </c>
      <c r="G1111" s="49" t="s">
        <v>722</v>
      </c>
      <c r="L1111" s="31">
        <f>AVERAGE(K1106:K1110)</f>
        <v>1136.2</v>
      </c>
      <c r="M1111" s="38">
        <f>GEOMEAN(K1106:K1110)</f>
        <v>518.21875806916205</v>
      </c>
      <c r="N1111" s="55" t="s">
        <v>545</v>
      </c>
    </row>
    <row r="1112" spans="1:14" x14ac:dyDescent="0.3">
      <c r="A1112" s="41">
        <v>42738</v>
      </c>
      <c r="B1112" s="30">
        <v>0.46471064814814816</v>
      </c>
      <c r="C1112" s="13">
        <v>669</v>
      </c>
      <c r="D1112" s="13">
        <v>0.43490000000000001</v>
      </c>
      <c r="E1112" s="13">
        <v>11.61</v>
      </c>
      <c r="F1112" s="13">
        <v>7.94</v>
      </c>
      <c r="G1112" s="13">
        <v>8.1999999999999993</v>
      </c>
      <c r="K1112" s="56">
        <v>4611</v>
      </c>
    </row>
    <row r="1113" spans="1:14" x14ac:dyDescent="0.3">
      <c r="A1113" s="41">
        <v>42740</v>
      </c>
      <c r="B1113" s="30">
        <v>0.46668981481481481</v>
      </c>
      <c r="C1113" s="13">
        <v>1014</v>
      </c>
      <c r="D1113" s="13">
        <v>0.65649999999999997</v>
      </c>
      <c r="E1113" s="13">
        <v>14.32</v>
      </c>
      <c r="F1113" s="13">
        <v>8.1</v>
      </c>
      <c r="G1113" s="13">
        <v>0.3</v>
      </c>
      <c r="K1113" s="56">
        <v>2187</v>
      </c>
    </row>
    <row r="1114" spans="1:14" x14ac:dyDescent="0.3">
      <c r="A1114" s="41">
        <v>42747</v>
      </c>
      <c r="B1114" s="30">
        <v>0.43093749999999997</v>
      </c>
      <c r="C1114" s="13">
        <v>878</v>
      </c>
      <c r="D1114" s="13">
        <v>0.57199999999999995</v>
      </c>
      <c r="E1114" s="13">
        <v>10.53</v>
      </c>
      <c r="F1114" s="13">
        <v>7.86</v>
      </c>
      <c r="G1114" s="13">
        <v>10.5</v>
      </c>
      <c r="K1114" s="51">
        <v>24192</v>
      </c>
    </row>
    <row r="1115" spans="1:14" x14ac:dyDescent="0.3">
      <c r="A1115" s="41">
        <v>42754</v>
      </c>
      <c r="B1115" s="57">
        <v>0.4876388888888889</v>
      </c>
      <c r="C1115" s="13">
        <v>1173</v>
      </c>
      <c r="D1115" s="13">
        <v>0.76049999999999995</v>
      </c>
      <c r="E1115" s="13">
        <v>12.37</v>
      </c>
      <c r="F1115" s="13">
        <v>8.1</v>
      </c>
      <c r="G1115" s="13">
        <v>6.3</v>
      </c>
      <c r="K1115" s="56">
        <v>1607</v>
      </c>
    </row>
    <row r="1116" spans="1:14" x14ac:dyDescent="0.3">
      <c r="A1116" s="41">
        <v>42765</v>
      </c>
      <c r="B1116" s="30">
        <v>0.46180555555555558</v>
      </c>
      <c r="C1116" s="13">
        <v>1292</v>
      </c>
      <c r="D1116" s="13">
        <v>0.83850000000000002</v>
      </c>
      <c r="E1116" s="13">
        <v>14.89</v>
      </c>
      <c r="F1116" s="13">
        <v>7.89</v>
      </c>
      <c r="G1116" s="13">
        <v>0.5</v>
      </c>
      <c r="K1116" s="56">
        <v>958</v>
      </c>
      <c r="L1116" s="31">
        <f>AVERAGE(K1112:K1116)</f>
        <v>6711</v>
      </c>
      <c r="M1116" s="38">
        <f>GEOMEAN(K1112:K1116)</f>
        <v>3272.9503182435528</v>
      </c>
      <c r="N1116" s="55" t="s">
        <v>546</v>
      </c>
    </row>
    <row r="1117" spans="1:14" x14ac:dyDescent="0.3">
      <c r="A1117" s="41">
        <v>42767</v>
      </c>
      <c r="B1117" s="30">
        <v>0.44042824074074072</v>
      </c>
      <c r="C1117" s="13">
        <v>1271</v>
      </c>
      <c r="D1117" s="13">
        <v>0.82550000000000001</v>
      </c>
      <c r="E1117" s="13">
        <v>13.04</v>
      </c>
      <c r="F1117" s="13">
        <v>7.61</v>
      </c>
      <c r="G1117" s="13">
        <v>4.7</v>
      </c>
      <c r="K1117" s="56">
        <v>959</v>
      </c>
    </row>
    <row r="1118" spans="1:14" x14ac:dyDescent="0.3">
      <c r="A1118" s="41">
        <v>42773</v>
      </c>
      <c r="B1118" s="30">
        <v>0.4755671296296296</v>
      </c>
      <c r="C1118" s="13">
        <v>1294</v>
      </c>
      <c r="D1118" s="13">
        <v>0.83850000000000002</v>
      </c>
      <c r="E1118" s="13">
        <v>12.8</v>
      </c>
      <c r="F1118" s="13">
        <v>7.77</v>
      </c>
      <c r="G1118" s="13">
        <v>8.8000000000000007</v>
      </c>
      <c r="K1118" s="56">
        <v>2755</v>
      </c>
    </row>
    <row r="1119" spans="1:14" x14ac:dyDescent="0.3">
      <c r="A1119" s="41">
        <v>42775</v>
      </c>
      <c r="B1119" s="30">
        <v>0.44260416666666669</v>
      </c>
      <c r="C1119" s="13">
        <v>1596</v>
      </c>
      <c r="D1119" s="13">
        <v>1.04</v>
      </c>
      <c r="E1119" s="13">
        <v>14.59</v>
      </c>
      <c r="F1119" s="13">
        <v>7.96</v>
      </c>
      <c r="G1119" s="13">
        <v>1</v>
      </c>
      <c r="K1119" s="56">
        <v>1565</v>
      </c>
    </row>
    <row r="1120" spans="1:14" x14ac:dyDescent="0.3">
      <c r="A1120" s="41">
        <v>42781</v>
      </c>
      <c r="B1120" s="30">
        <v>0.44015046296296295</v>
      </c>
      <c r="C1120" s="13">
        <v>1616</v>
      </c>
      <c r="D1120" s="13">
        <v>1.0529999999999999</v>
      </c>
      <c r="E1120" s="13">
        <v>13.67</v>
      </c>
      <c r="F1120" s="13">
        <v>7.88</v>
      </c>
      <c r="G1120" s="13">
        <v>4.0999999999999996</v>
      </c>
      <c r="K1120" s="56">
        <v>2613</v>
      </c>
    </row>
    <row r="1121" spans="1:39" x14ac:dyDescent="0.3">
      <c r="A1121" s="41">
        <v>42787</v>
      </c>
      <c r="B1121" s="30">
        <v>0.45565972222222223</v>
      </c>
      <c r="C1121" s="13">
        <v>1335</v>
      </c>
      <c r="D1121" s="13">
        <v>0.86450000000000005</v>
      </c>
      <c r="E1121" s="13">
        <v>11.01</v>
      </c>
      <c r="F1121" s="13">
        <v>7.9</v>
      </c>
      <c r="G1121" s="13">
        <v>11</v>
      </c>
      <c r="K1121" s="56">
        <v>880</v>
      </c>
      <c r="L1121" s="31">
        <f>AVERAGE(K1117:K1121)</f>
        <v>1754.4</v>
      </c>
      <c r="M1121" s="38">
        <f>GEOMEAN(K1117:K1121)</f>
        <v>1568.9724827340847</v>
      </c>
      <c r="N1121" s="55" t="s">
        <v>547</v>
      </c>
    </row>
    <row r="1122" spans="1:39" x14ac:dyDescent="0.3">
      <c r="A1122" s="41">
        <v>42795</v>
      </c>
      <c r="B1122" s="30">
        <v>0.44215277777777778</v>
      </c>
      <c r="C1122" s="13">
        <v>674</v>
      </c>
      <c r="D1122" s="13">
        <v>0.4355</v>
      </c>
      <c r="E1122" s="13">
        <v>9.9700000000000006</v>
      </c>
      <c r="F1122" s="13">
        <v>7.78</v>
      </c>
      <c r="G1122" s="13">
        <v>11.8</v>
      </c>
      <c r="K1122" s="56">
        <v>5794</v>
      </c>
    </row>
    <row r="1123" spans="1:39" x14ac:dyDescent="0.3">
      <c r="A1123" s="41">
        <v>42802</v>
      </c>
      <c r="B1123" s="30">
        <v>0.44692129629629629</v>
      </c>
      <c r="C1123" s="13">
        <v>933</v>
      </c>
      <c r="D1123" s="13">
        <v>0.60450000000000004</v>
      </c>
      <c r="E1123" s="13">
        <v>12.44</v>
      </c>
      <c r="F1123" s="13">
        <v>7.91</v>
      </c>
      <c r="G1123" s="13">
        <v>8</v>
      </c>
      <c r="K1123" s="56">
        <v>1145</v>
      </c>
    </row>
    <row r="1124" spans="1:39" x14ac:dyDescent="0.3">
      <c r="A1124" s="41">
        <v>42809</v>
      </c>
      <c r="B1124" s="30">
        <v>0.43736111111111109</v>
      </c>
      <c r="C1124" s="13">
        <v>1259</v>
      </c>
      <c r="D1124" s="13">
        <v>0.81899999999999995</v>
      </c>
      <c r="E1124" s="13">
        <v>14.59</v>
      </c>
      <c r="F1124" s="13">
        <v>7.95</v>
      </c>
      <c r="G1124" s="13">
        <v>0.4</v>
      </c>
      <c r="K1124" s="56">
        <v>7701</v>
      </c>
    </row>
    <row r="1125" spans="1:39" x14ac:dyDescent="0.3">
      <c r="A1125" s="41">
        <v>42815</v>
      </c>
      <c r="B1125" s="30">
        <v>0.46806712962962965</v>
      </c>
      <c r="C1125" s="13">
        <v>902</v>
      </c>
      <c r="D1125" s="13">
        <v>0.58499999999999996</v>
      </c>
      <c r="E1125" s="13">
        <v>12.11</v>
      </c>
      <c r="F1125" s="13">
        <v>7.81</v>
      </c>
      <c r="G1125" s="13">
        <v>8.1999999999999993</v>
      </c>
      <c r="K1125" s="56">
        <v>4884</v>
      </c>
      <c r="O1125" s="28" t="s">
        <v>321</v>
      </c>
      <c r="P1125" s="28">
        <v>54.8</v>
      </c>
      <c r="Q1125" s="28" t="s">
        <v>321</v>
      </c>
      <c r="R1125" s="28" t="s">
        <v>321</v>
      </c>
      <c r="S1125" s="28" t="s">
        <v>321</v>
      </c>
      <c r="T1125" s="28" t="s">
        <v>321</v>
      </c>
      <c r="U1125" s="28" t="s">
        <v>321</v>
      </c>
      <c r="V1125" s="28" t="s">
        <v>112</v>
      </c>
      <c r="W1125" s="28" t="s">
        <v>321</v>
      </c>
      <c r="X1125" s="28">
        <v>186</v>
      </c>
      <c r="Y1125" s="28" t="s">
        <v>321</v>
      </c>
      <c r="Z1125" s="28">
        <v>0.74</v>
      </c>
      <c r="AA1125" s="28" t="s">
        <v>321</v>
      </c>
      <c r="AB1125" s="28">
        <v>37.799999999999997</v>
      </c>
      <c r="AC1125" s="28" t="s">
        <v>321</v>
      </c>
      <c r="AD1125" s="28">
        <v>185</v>
      </c>
      <c r="AE1125" s="28" t="s">
        <v>321</v>
      </c>
      <c r="AF1125" s="28"/>
      <c r="AG1125" s="13">
        <v>267</v>
      </c>
      <c r="AH1125" s="28">
        <v>52100</v>
      </c>
      <c r="AI1125" s="28">
        <v>13200</v>
      </c>
      <c r="AJ1125" s="28">
        <v>3.7</v>
      </c>
      <c r="AK1125" s="28" t="s">
        <v>321</v>
      </c>
      <c r="AL1125" s="28" t="s">
        <v>321</v>
      </c>
      <c r="AM1125" s="28">
        <v>25.6</v>
      </c>
    </row>
    <row r="1126" spans="1:39" x14ac:dyDescent="0.3">
      <c r="A1126" s="41">
        <v>42817</v>
      </c>
      <c r="B1126" s="57">
        <v>0.4730671296296296</v>
      </c>
      <c r="C1126" s="13">
        <v>1186</v>
      </c>
      <c r="D1126" s="13">
        <v>0.77349999999999997</v>
      </c>
      <c r="E1126" s="13">
        <v>13.32</v>
      </c>
      <c r="F1126" s="13">
        <v>7.89</v>
      </c>
      <c r="G1126" s="13">
        <v>4.9000000000000004</v>
      </c>
      <c r="K1126" s="56">
        <v>637</v>
      </c>
      <c r="L1126" s="31">
        <f>AVERAGE(K1122:K1126)</f>
        <v>4032.2</v>
      </c>
      <c r="M1126" s="38">
        <f>GEOMEAN(K1122:K1126)</f>
        <v>2755.8097841328736</v>
      </c>
      <c r="N1126" s="55" t="s">
        <v>548</v>
      </c>
    </row>
    <row r="1127" spans="1:39" x14ac:dyDescent="0.3">
      <c r="A1127" s="41">
        <v>42829</v>
      </c>
      <c r="B1127" s="30">
        <v>0.53241898148148148</v>
      </c>
      <c r="C1127" s="13">
        <v>1119</v>
      </c>
      <c r="D1127" s="13">
        <v>0.72799999999999998</v>
      </c>
      <c r="E1127" s="13">
        <v>10.86</v>
      </c>
      <c r="F1127" s="13">
        <v>8.02</v>
      </c>
      <c r="G1127" s="13">
        <v>13.3</v>
      </c>
      <c r="K1127" s="56">
        <v>2909</v>
      </c>
    </row>
    <row r="1128" spans="1:39" x14ac:dyDescent="0.3">
      <c r="A1128" s="41">
        <v>42835</v>
      </c>
      <c r="B1128" s="30">
        <v>0.42935185185185182</v>
      </c>
      <c r="C1128" s="13">
        <v>1101</v>
      </c>
      <c r="D1128" s="13">
        <v>0.71499999999999997</v>
      </c>
      <c r="E1128" s="13">
        <v>11.35</v>
      </c>
      <c r="F1128" s="13">
        <v>8.09</v>
      </c>
      <c r="G1128" s="13">
        <v>14.8</v>
      </c>
      <c r="K1128" s="56">
        <v>193</v>
      </c>
    </row>
    <row r="1129" spans="1:39" x14ac:dyDescent="0.3">
      <c r="A1129" s="41">
        <v>42842</v>
      </c>
      <c r="B1129" s="30">
        <v>0.4647222222222222</v>
      </c>
      <c r="C1129" s="13">
        <v>1059</v>
      </c>
      <c r="D1129" s="13">
        <v>0.68899999999999995</v>
      </c>
      <c r="E1129" s="13">
        <v>9.17</v>
      </c>
      <c r="F1129" s="13">
        <v>7.93</v>
      </c>
      <c r="G1129" s="13">
        <v>16</v>
      </c>
      <c r="K1129" s="56">
        <v>601</v>
      </c>
    </row>
    <row r="1130" spans="1:39" x14ac:dyDescent="0.3">
      <c r="A1130" s="41">
        <v>42844</v>
      </c>
      <c r="B1130" s="30">
        <v>0.46747685185185189</v>
      </c>
      <c r="C1130" s="13">
        <v>873</v>
      </c>
      <c r="D1130" s="13">
        <v>0.5655</v>
      </c>
      <c r="E1130" s="13">
        <v>9.67</v>
      </c>
      <c r="F1130" s="13">
        <v>8.16</v>
      </c>
      <c r="G1130" s="13">
        <v>18.7</v>
      </c>
      <c r="K1130" s="56">
        <v>169</v>
      </c>
    </row>
    <row r="1131" spans="1:39" x14ac:dyDescent="0.3">
      <c r="A1131" s="41">
        <v>42851</v>
      </c>
      <c r="B1131" s="30">
        <v>0.43997685185185187</v>
      </c>
      <c r="C1131" s="13">
        <v>482.2</v>
      </c>
      <c r="D1131" s="13">
        <v>0.31330000000000002</v>
      </c>
      <c r="E1131" s="13">
        <v>9.09</v>
      </c>
      <c r="F1131" s="13">
        <v>8.07</v>
      </c>
      <c r="G1131" s="13">
        <v>17.7</v>
      </c>
      <c r="K1131" s="56">
        <v>313</v>
      </c>
      <c r="L1131" s="31">
        <f>AVERAGE(K1127:K1131)</f>
        <v>837</v>
      </c>
      <c r="M1131" s="38">
        <f>GEOMEAN(K1127:K1131)</f>
        <v>447.01418928636571</v>
      </c>
      <c r="N1131" s="55" t="s">
        <v>549</v>
      </c>
    </row>
    <row r="1132" spans="1:39" x14ac:dyDescent="0.3">
      <c r="A1132" s="41">
        <v>42858</v>
      </c>
      <c r="B1132" s="30">
        <v>0.38744212962962959</v>
      </c>
      <c r="C1132" s="13">
        <v>880</v>
      </c>
      <c r="D1132" s="13">
        <v>0.57199999999999995</v>
      </c>
      <c r="E1132" s="13">
        <v>9.99</v>
      </c>
      <c r="F1132" s="13">
        <v>7.79</v>
      </c>
      <c r="G1132" s="13">
        <v>11.4</v>
      </c>
      <c r="K1132" s="56">
        <v>6488</v>
      </c>
    </row>
    <row r="1133" spans="1:39" x14ac:dyDescent="0.3">
      <c r="A1133" s="41">
        <v>42863</v>
      </c>
      <c r="B1133" s="57">
        <v>0.48331018518518515</v>
      </c>
      <c r="C1133" s="13">
        <v>1029</v>
      </c>
      <c r="D1133" s="13">
        <v>0.66949999999999998</v>
      </c>
      <c r="E1133" s="13">
        <v>10.23</v>
      </c>
      <c r="F1133" s="13">
        <v>7.89</v>
      </c>
      <c r="G1133" s="13">
        <v>11.2</v>
      </c>
      <c r="K1133" s="56">
        <v>886</v>
      </c>
    </row>
    <row r="1134" spans="1:39" x14ac:dyDescent="0.3">
      <c r="A1134" s="41">
        <v>42864</v>
      </c>
      <c r="B1134" s="30">
        <v>0.53969907407407403</v>
      </c>
      <c r="C1134" s="13">
        <v>346.6</v>
      </c>
      <c r="D1134" s="13">
        <v>0.22559999999999999</v>
      </c>
      <c r="E1134" s="13">
        <v>10.29</v>
      </c>
      <c r="F1134" s="13">
        <v>7.55</v>
      </c>
      <c r="G1134" s="13">
        <v>12.2</v>
      </c>
      <c r="K1134" s="51">
        <v>24192</v>
      </c>
    </row>
    <row r="1135" spans="1:39" x14ac:dyDescent="0.3">
      <c r="A1135" s="41">
        <v>42866</v>
      </c>
      <c r="B1135" s="57">
        <v>0.4491087962962963</v>
      </c>
      <c r="C1135" s="13">
        <v>710</v>
      </c>
      <c r="D1135" s="13">
        <v>0.46150000000000002</v>
      </c>
      <c r="E1135" s="13">
        <v>8.49</v>
      </c>
      <c r="F1135" s="13">
        <v>7.7</v>
      </c>
      <c r="G1135" s="13">
        <v>16.5</v>
      </c>
      <c r="K1135" s="56">
        <v>2613</v>
      </c>
    </row>
    <row r="1136" spans="1:39" x14ac:dyDescent="0.3">
      <c r="A1136" s="41">
        <v>42873</v>
      </c>
      <c r="B1136" s="30">
        <v>0.44153935185185184</v>
      </c>
      <c r="C1136" s="13">
        <v>1123</v>
      </c>
      <c r="D1136" s="13">
        <v>0.72799999999999998</v>
      </c>
      <c r="E1136" s="13">
        <v>7.72</v>
      </c>
      <c r="F1136" s="13">
        <v>7.92</v>
      </c>
      <c r="G1136" s="13">
        <v>19.7</v>
      </c>
      <c r="K1136" s="56">
        <v>594</v>
      </c>
      <c r="L1136" s="31">
        <f>AVERAGE(K1132:K1136)</f>
        <v>6954.6</v>
      </c>
      <c r="M1136" s="38">
        <f>GEOMEAN(K1132:K1136)</f>
        <v>2929.7356674456823</v>
      </c>
      <c r="N1136" s="55" t="s">
        <v>550</v>
      </c>
    </row>
    <row r="1137" spans="1:39" x14ac:dyDescent="0.3">
      <c r="A1137" s="41">
        <v>42886</v>
      </c>
      <c r="B1137" s="57">
        <v>0.46934027777777776</v>
      </c>
      <c r="C1137" s="13">
        <v>596</v>
      </c>
      <c r="D1137" s="13">
        <v>0.39</v>
      </c>
      <c r="E1137" s="13">
        <v>8.8000000000000007</v>
      </c>
      <c r="F1137" s="13">
        <v>8.1199999999999992</v>
      </c>
      <c r="G1137" s="13">
        <v>17.5</v>
      </c>
      <c r="K1137" s="56">
        <v>657</v>
      </c>
    </row>
    <row r="1138" spans="1:39" x14ac:dyDescent="0.3">
      <c r="A1138" s="41">
        <v>42901</v>
      </c>
      <c r="B1138" s="30">
        <v>0.43356481481481479</v>
      </c>
      <c r="C1138" s="13">
        <v>339.3</v>
      </c>
      <c r="D1138" s="13">
        <v>0.2203</v>
      </c>
      <c r="E1138" s="13">
        <v>7.05</v>
      </c>
      <c r="F1138" s="13">
        <v>7.73</v>
      </c>
      <c r="G1138" s="13">
        <v>21.5</v>
      </c>
      <c r="K1138" s="56">
        <v>24192</v>
      </c>
    </row>
    <row r="1139" spans="1:39" x14ac:dyDescent="0.3">
      <c r="A1139" s="41">
        <v>42905</v>
      </c>
      <c r="B1139" s="30">
        <v>0.53363425925925922</v>
      </c>
      <c r="C1139" s="13">
        <v>710</v>
      </c>
      <c r="D1139" s="13">
        <v>0.46150000000000002</v>
      </c>
      <c r="E1139" s="13">
        <v>7.27</v>
      </c>
      <c r="F1139" s="13">
        <v>7.7</v>
      </c>
      <c r="G1139" s="13">
        <v>20.9</v>
      </c>
      <c r="K1139" s="56">
        <v>1017</v>
      </c>
    </row>
    <row r="1140" spans="1:39" x14ac:dyDescent="0.3">
      <c r="A1140" s="41">
        <v>42907</v>
      </c>
      <c r="B1140" s="30">
        <v>0.46052083333333332</v>
      </c>
      <c r="C1140" s="13">
        <v>830</v>
      </c>
      <c r="D1140" s="13">
        <v>0.53949999999999998</v>
      </c>
      <c r="E1140" s="13">
        <v>6.24</v>
      </c>
      <c r="F1140" s="13">
        <v>7.63</v>
      </c>
      <c r="G1140" s="13">
        <v>20.7</v>
      </c>
      <c r="K1140" s="56">
        <v>8664</v>
      </c>
    </row>
    <row r="1141" spans="1:39" x14ac:dyDescent="0.3">
      <c r="A1141" s="41">
        <v>42912</v>
      </c>
      <c r="B1141" s="57">
        <v>0.48962962962962964</v>
      </c>
      <c r="C1141" s="13">
        <v>829</v>
      </c>
      <c r="D1141" s="13">
        <v>0.53949999999999998</v>
      </c>
      <c r="E1141" s="13">
        <v>7.98</v>
      </c>
      <c r="F1141" s="13">
        <v>8.01</v>
      </c>
      <c r="G1141" s="13">
        <v>18.2</v>
      </c>
      <c r="K1141" s="56">
        <v>1046</v>
      </c>
      <c r="L1141" s="31">
        <f>AVERAGE(K1137:K1141)</f>
        <v>7115.2</v>
      </c>
      <c r="M1141" s="38">
        <f>GEOMEAN(K1137:K1141)</f>
        <v>2711.2005559879649</v>
      </c>
      <c r="N1141" s="55" t="s">
        <v>551</v>
      </c>
    </row>
    <row r="1142" spans="1:39" x14ac:dyDescent="0.3">
      <c r="A1142" s="41">
        <v>42922</v>
      </c>
      <c r="B1142" s="57">
        <v>0.42368055555555556</v>
      </c>
      <c r="C1142" s="13">
        <v>1016</v>
      </c>
      <c r="D1142" s="13">
        <v>0.66300000000000003</v>
      </c>
      <c r="E1142" s="13">
        <v>6.71</v>
      </c>
      <c r="F1142" s="13">
        <v>7.92</v>
      </c>
      <c r="G1142" s="13">
        <v>22.3</v>
      </c>
      <c r="K1142" s="56">
        <v>1019</v>
      </c>
    </row>
    <row r="1143" spans="1:39" x14ac:dyDescent="0.3">
      <c r="A1143" s="41">
        <v>42933</v>
      </c>
      <c r="B1143" s="57">
        <v>0.46284722222222219</v>
      </c>
      <c r="C1143" s="13">
        <v>637</v>
      </c>
      <c r="D1143" s="13">
        <v>0.41599999999999998</v>
      </c>
      <c r="E1143" s="13">
        <v>7.71</v>
      </c>
      <c r="F1143" s="13">
        <v>8.25</v>
      </c>
      <c r="G1143" s="13">
        <v>22.6</v>
      </c>
      <c r="K1143" s="56">
        <v>4106</v>
      </c>
    </row>
    <row r="1144" spans="1:39" x14ac:dyDescent="0.3">
      <c r="A1144" s="41">
        <v>42935</v>
      </c>
      <c r="B1144" s="30">
        <v>2.1064814814814814E-2</v>
      </c>
      <c r="C1144" s="13">
        <v>995</v>
      </c>
      <c r="D1144" s="13">
        <v>0.65</v>
      </c>
      <c r="E1144" s="13">
        <v>7.57</v>
      </c>
      <c r="F1144" s="13">
        <v>8.1300000000000008</v>
      </c>
      <c r="G1144" s="13">
        <v>22.8</v>
      </c>
      <c r="K1144" s="56">
        <v>435</v>
      </c>
      <c r="O1144" s="28" t="s">
        <v>321</v>
      </c>
      <c r="P1144" s="28">
        <v>79.599999999999994</v>
      </c>
      <c r="Q1144" s="28" t="s">
        <v>321</v>
      </c>
      <c r="R1144" s="28" t="s">
        <v>321</v>
      </c>
      <c r="S1144" s="28" t="s">
        <v>321</v>
      </c>
      <c r="T1144" s="28" t="s">
        <v>321</v>
      </c>
      <c r="U1144" s="28" t="s">
        <v>321</v>
      </c>
      <c r="V1144" s="28" t="s">
        <v>112</v>
      </c>
      <c r="W1144" s="28" t="s">
        <v>321</v>
      </c>
      <c r="X1144" s="28">
        <v>93.2</v>
      </c>
      <c r="Y1144" s="28" t="s">
        <v>321</v>
      </c>
      <c r="Z1144" s="28">
        <v>1.1000000000000001</v>
      </c>
      <c r="AA1144" s="28" t="s">
        <v>321</v>
      </c>
      <c r="AB1144" s="28">
        <v>70.400000000000006</v>
      </c>
      <c r="AC1144" s="28" t="s">
        <v>321</v>
      </c>
      <c r="AD1144" s="28">
        <v>335</v>
      </c>
      <c r="AE1144" s="28" t="s">
        <v>321</v>
      </c>
      <c r="AF1144" s="28"/>
      <c r="AG1144" s="28" t="s">
        <v>321</v>
      </c>
      <c r="AH1144" s="28">
        <v>91700</v>
      </c>
      <c r="AI1144" s="28">
        <v>25700</v>
      </c>
      <c r="AJ1144" s="28">
        <v>9.8000000000000007</v>
      </c>
      <c r="AK1144" s="28" t="s">
        <v>321</v>
      </c>
      <c r="AL1144" s="13">
        <v>1.5</v>
      </c>
      <c r="AM1144" s="13">
        <v>30.5</v>
      </c>
    </row>
    <row r="1145" spans="1:39" x14ac:dyDescent="0.3">
      <c r="A1145" s="41">
        <v>42941</v>
      </c>
      <c r="B1145" s="30">
        <v>0.45052083333333331</v>
      </c>
      <c r="C1145" s="13">
        <v>803</v>
      </c>
      <c r="D1145" s="13">
        <v>0.52</v>
      </c>
      <c r="E1145" s="13">
        <v>6.91</v>
      </c>
      <c r="F1145" s="13">
        <v>8.0299999999999994</v>
      </c>
      <c r="G1145" s="13">
        <v>20.7</v>
      </c>
      <c r="K1145" s="56">
        <v>573</v>
      </c>
    </row>
    <row r="1146" spans="1:39" x14ac:dyDescent="0.3">
      <c r="A1146" s="41">
        <v>42943</v>
      </c>
      <c r="B1146" s="30">
        <v>0.44567129629629632</v>
      </c>
      <c r="C1146" s="13">
        <v>1005</v>
      </c>
      <c r="D1146" s="13">
        <v>0.65</v>
      </c>
      <c r="E1146" s="13">
        <v>6.5</v>
      </c>
      <c r="F1146" s="13">
        <v>7.86</v>
      </c>
      <c r="G1146" s="13">
        <v>22.4</v>
      </c>
      <c r="K1146" s="56">
        <v>865</v>
      </c>
      <c r="L1146" s="31">
        <f>AVERAGE(K1142:K1146)</f>
        <v>1399.6</v>
      </c>
      <c r="M1146" s="38">
        <f>GEOMEAN(K1142:K1146)</f>
        <v>979.60416529682504</v>
      </c>
      <c r="N1146" s="55" t="s">
        <v>552</v>
      </c>
    </row>
    <row r="1147" spans="1:39" x14ac:dyDescent="0.3">
      <c r="A1147" s="41">
        <v>42948</v>
      </c>
      <c r="B1147" s="30">
        <v>0.43179398148148151</v>
      </c>
      <c r="C1147" s="13">
        <v>981</v>
      </c>
      <c r="D1147" s="13">
        <v>0.63700000000000001</v>
      </c>
      <c r="E1147" s="13">
        <v>7.5</v>
      </c>
      <c r="F1147" s="13">
        <v>8.0299999999999994</v>
      </c>
      <c r="G1147" s="13">
        <v>21</v>
      </c>
      <c r="K1147" s="56">
        <v>723</v>
      </c>
    </row>
    <row r="1148" spans="1:39" x14ac:dyDescent="0.3">
      <c r="A1148" s="64">
        <v>42957</v>
      </c>
      <c r="B1148" s="30">
        <v>0.42229166666666668</v>
      </c>
      <c r="C1148" s="65">
        <v>1033</v>
      </c>
      <c r="D1148" s="65">
        <v>0.66949999999999998</v>
      </c>
      <c r="E1148" s="65">
        <v>7.75</v>
      </c>
      <c r="F1148" s="65">
        <v>8.0399999999999991</v>
      </c>
      <c r="G1148" s="65">
        <v>19.2</v>
      </c>
      <c r="K1148" s="56">
        <v>691</v>
      </c>
    </row>
    <row r="1149" spans="1:39" x14ac:dyDescent="0.3">
      <c r="A1149" s="41">
        <v>42961</v>
      </c>
      <c r="B1149" s="57">
        <v>0.42962962962962964</v>
      </c>
      <c r="C1149" s="13">
        <v>1012</v>
      </c>
      <c r="D1149" s="13">
        <v>0.65649999999999997</v>
      </c>
      <c r="E1149" s="13">
        <v>6.52</v>
      </c>
      <c r="F1149" s="13">
        <v>7.69</v>
      </c>
      <c r="G1149" s="13">
        <v>19.8</v>
      </c>
      <c r="K1149" s="56">
        <v>1497</v>
      </c>
    </row>
    <row r="1150" spans="1:39" x14ac:dyDescent="0.3">
      <c r="A1150" s="41">
        <v>42963</v>
      </c>
      <c r="B1150" s="57">
        <v>0.39554398148148145</v>
      </c>
      <c r="C1150" s="13">
        <v>1063</v>
      </c>
      <c r="D1150" s="13">
        <v>0.68899999999999995</v>
      </c>
      <c r="E1150" s="13">
        <v>7.37</v>
      </c>
      <c r="F1150" s="13">
        <v>7.92</v>
      </c>
      <c r="G1150" s="13">
        <v>21.5</v>
      </c>
      <c r="K1150" s="56">
        <v>631</v>
      </c>
    </row>
    <row r="1151" spans="1:39" x14ac:dyDescent="0.3">
      <c r="A1151" s="41">
        <v>42971</v>
      </c>
      <c r="B1151" s="30">
        <v>0.45072916666666668</v>
      </c>
      <c r="C1151" s="13">
        <v>828</v>
      </c>
      <c r="D1151" s="13">
        <v>0.53949999999999998</v>
      </c>
      <c r="E1151" s="13">
        <v>6.28</v>
      </c>
      <c r="F1151" s="13">
        <v>7.93</v>
      </c>
      <c r="G1151" s="13">
        <v>18.5</v>
      </c>
      <c r="K1151" s="56">
        <v>1317</v>
      </c>
      <c r="L1151" s="31">
        <f>AVERAGE(K1147:K1151)</f>
        <v>971.8</v>
      </c>
      <c r="M1151" s="38">
        <f>GEOMEAN(K1147:K1151)</f>
        <v>909.2653801474853</v>
      </c>
      <c r="N1151" s="55" t="s">
        <v>553</v>
      </c>
    </row>
    <row r="1152" spans="1:39" x14ac:dyDescent="0.3">
      <c r="A1152" s="41">
        <v>42978</v>
      </c>
      <c r="B1152" s="30">
        <v>0.42520833333333335</v>
      </c>
      <c r="C1152" s="13">
        <v>757</v>
      </c>
      <c r="D1152" s="13">
        <v>0.49399999999999999</v>
      </c>
      <c r="E1152" s="13">
        <v>6.43</v>
      </c>
      <c r="F1152" s="13">
        <v>7.93</v>
      </c>
      <c r="G1152" s="13">
        <v>19.399999999999999</v>
      </c>
      <c r="K1152" s="56">
        <v>1467</v>
      </c>
    </row>
    <row r="1153" spans="1:39" x14ac:dyDescent="0.3">
      <c r="A1153" s="41">
        <v>42984</v>
      </c>
      <c r="B1153" s="30">
        <v>0.43761574074074078</v>
      </c>
      <c r="C1153" s="13">
        <v>995</v>
      </c>
      <c r="D1153" s="13">
        <v>0.64349999999999996</v>
      </c>
      <c r="E1153" s="13">
        <v>8.48</v>
      </c>
      <c r="F1153" s="13">
        <v>8.07</v>
      </c>
      <c r="G1153" s="13">
        <v>15.9</v>
      </c>
      <c r="K1153" s="56">
        <v>537</v>
      </c>
    </row>
    <row r="1154" spans="1:39" x14ac:dyDescent="0.3">
      <c r="A1154" s="41">
        <v>42991</v>
      </c>
      <c r="B1154" s="30">
        <v>0.42891203703703701</v>
      </c>
      <c r="C1154" s="13">
        <v>1056</v>
      </c>
      <c r="D1154" s="13">
        <v>0.68899999999999995</v>
      </c>
      <c r="E1154" s="13">
        <v>8.2200000000000006</v>
      </c>
      <c r="F1154" s="13">
        <v>7.93</v>
      </c>
      <c r="G1154" s="13">
        <v>17.100000000000001</v>
      </c>
      <c r="K1154" s="56">
        <v>563</v>
      </c>
    </row>
    <row r="1155" spans="1:39" x14ac:dyDescent="0.3">
      <c r="A1155" s="41">
        <v>42998</v>
      </c>
      <c r="B1155" s="30">
        <v>0.45674768518518521</v>
      </c>
      <c r="C1155" s="13">
        <v>978</v>
      </c>
      <c r="D1155" s="13">
        <v>0.63700000000000001</v>
      </c>
      <c r="E1155" s="13">
        <v>5.53</v>
      </c>
      <c r="F1155" s="13">
        <v>7.85</v>
      </c>
      <c r="G1155" s="13">
        <v>20.6</v>
      </c>
      <c r="K1155" s="56">
        <v>1421</v>
      </c>
    </row>
    <row r="1156" spans="1:39" x14ac:dyDescent="0.3">
      <c r="A1156" s="41">
        <v>43004</v>
      </c>
      <c r="B1156" s="57">
        <v>0.47466435185185185</v>
      </c>
      <c r="C1156" s="13">
        <v>991</v>
      </c>
      <c r="D1156" s="13">
        <v>0.64349999999999996</v>
      </c>
      <c r="E1156" s="13">
        <v>4.68</v>
      </c>
      <c r="F1156" s="13">
        <v>7.73</v>
      </c>
      <c r="G1156" s="13">
        <v>21</v>
      </c>
      <c r="K1156" s="56">
        <v>249</v>
      </c>
      <c r="L1156" s="31">
        <f>AVERAGE(K1152:K1156)</f>
        <v>847.4</v>
      </c>
      <c r="M1156" s="38">
        <f>GEOMEAN(K1152:K1156)</f>
        <v>690.46432432047243</v>
      </c>
      <c r="N1156" s="55" t="s">
        <v>554</v>
      </c>
    </row>
    <row r="1157" spans="1:39" x14ac:dyDescent="0.3">
      <c r="A1157" s="41">
        <v>43013</v>
      </c>
      <c r="B1157" s="30">
        <v>0.43351851851851847</v>
      </c>
      <c r="C1157" s="13">
        <v>565</v>
      </c>
      <c r="D1157" s="13">
        <v>0.36399999999999999</v>
      </c>
      <c r="E1157" s="13">
        <v>7.03</v>
      </c>
      <c r="F1157" s="13">
        <v>7.75</v>
      </c>
      <c r="G1157" s="13">
        <v>19.600000000000001</v>
      </c>
      <c r="K1157" s="51">
        <v>24192</v>
      </c>
    </row>
    <row r="1158" spans="1:39" x14ac:dyDescent="0.3">
      <c r="A1158" s="41">
        <v>43020</v>
      </c>
      <c r="B1158" s="30">
        <v>0.45407407407407407</v>
      </c>
      <c r="C1158" s="13">
        <v>531</v>
      </c>
      <c r="D1158" s="13">
        <v>0.34520000000000001</v>
      </c>
      <c r="E1158" s="13">
        <v>7.47</v>
      </c>
      <c r="F1158" s="13">
        <v>7.82</v>
      </c>
      <c r="G1158" s="13">
        <v>16.600000000000001</v>
      </c>
      <c r="K1158" s="56">
        <v>1017</v>
      </c>
    </row>
    <row r="1159" spans="1:39" x14ac:dyDescent="0.3">
      <c r="A1159" s="41">
        <v>43027</v>
      </c>
      <c r="K1159" s="56">
        <v>173</v>
      </c>
    </row>
    <row r="1160" spans="1:39" x14ac:dyDescent="0.3">
      <c r="A1160" s="41">
        <v>43032</v>
      </c>
      <c r="B1160" s="30">
        <v>0.46675925925925926</v>
      </c>
      <c r="C1160" s="13">
        <v>685</v>
      </c>
      <c r="D1160" s="13">
        <v>0.44850000000000001</v>
      </c>
      <c r="E1160" s="13">
        <v>8.57</v>
      </c>
      <c r="F1160" s="13">
        <v>7.89</v>
      </c>
      <c r="G1160" s="13">
        <v>13.2</v>
      </c>
      <c r="K1160" s="56">
        <v>3448</v>
      </c>
      <c r="O1160" s="28" t="s">
        <v>321</v>
      </c>
      <c r="P1160" s="28">
        <v>59.9</v>
      </c>
      <c r="Q1160" s="28" t="s">
        <v>321</v>
      </c>
      <c r="R1160" s="28" t="s">
        <v>321</v>
      </c>
      <c r="S1160" s="28" t="s">
        <v>321</v>
      </c>
      <c r="T1160" s="28" t="s">
        <v>321</v>
      </c>
      <c r="U1160" s="28" t="s">
        <v>321</v>
      </c>
      <c r="V1160" s="28" t="s">
        <v>112</v>
      </c>
      <c r="W1160" s="28" t="s">
        <v>321</v>
      </c>
      <c r="X1160" s="28">
        <v>98.3</v>
      </c>
      <c r="Y1160" s="28" t="s">
        <v>321</v>
      </c>
      <c r="Z1160" s="37" t="s">
        <v>321</v>
      </c>
      <c r="AA1160" s="28" t="s">
        <v>321</v>
      </c>
      <c r="AB1160" s="28" t="s">
        <v>321</v>
      </c>
      <c r="AC1160" s="28" t="s">
        <v>321</v>
      </c>
      <c r="AD1160" s="28">
        <v>202</v>
      </c>
      <c r="AE1160" s="28" t="s">
        <v>321</v>
      </c>
      <c r="AF1160" s="28"/>
      <c r="AG1160" s="28">
        <v>215</v>
      </c>
      <c r="AH1160" s="28">
        <v>56400</v>
      </c>
      <c r="AI1160" s="28">
        <v>14900</v>
      </c>
      <c r="AJ1160" s="28">
        <v>21</v>
      </c>
      <c r="AK1160" s="28" t="s">
        <v>321</v>
      </c>
      <c r="AL1160" s="28" t="s">
        <v>321</v>
      </c>
      <c r="AM1160" s="13">
        <v>13.4</v>
      </c>
    </row>
    <row r="1161" spans="1:39" x14ac:dyDescent="0.3">
      <c r="A1161" s="41">
        <v>43038</v>
      </c>
      <c r="B1161" s="30">
        <v>0.4296875</v>
      </c>
      <c r="C1161" s="13">
        <v>681</v>
      </c>
      <c r="D1161" s="13">
        <v>0.44269999999999998</v>
      </c>
      <c r="E1161" s="13">
        <v>10.65</v>
      </c>
      <c r="F1161" s="13">
        <v>7.9</v>
      </c>
      <c r="G1161" s="13">
        <v>6.3</v>
      </c>
      <c r="K1161" s="56">
        <v>256</v>
      </c>
      <c r="L1161" s="31">
        <f>AVERAGE(K1157:K1161)</f>
        <v>5817.2</v>
      </c>
      <c r="M1161" s="38">
        <f>GEOMEAN(K1157:K1161)</f>
        <v>1303.0743930424785</v>
      </c>
      <c r="N1161" s="55" t="s">
        <v>555</v>
      </c>
    </row>
    <row r="1162" spans="1:39" x14ac:dyDescent="0.3">
      <c r="A1162" s="41">
        <v>43040</v>
      </c>
      <c r="B1162" s="30">
        <v>0.44826388888888885</v>
      </c>
      <c r="C1162" s="13">
        <v>783</v>
      </c>
      <c r="D1162" s="13">
        <v>0.50700000000000001</v>
      </c>
      <c r="E1162" s="13">
        <v>12.5</v>
      </c>
      <c r="F1162" s="13">
        <v>7.86</v>
      </c>
      <c r="G1162" s="13">
        <v>6.1</v>
      </c>
      <c r="K1162" s="56">
        <v>1616</v>
      </c>
    </row>
    <row r="1163" spans="1:39" x14ac:dyDescent="0.3">
      <c r="A1163" s="41">
        <v>43047</v>
      </c>
      <c r="B1163" s="30">
        <v>0.45305555555555554</v>
      </c>
      <c r="C1163" s="13">
        <v>738</v>
      </c>
      <c r="D1163" s="13">
        <v>0.48099999999999998</v>
      </c>
      <c r="E1163" s="13">
        <v>10.52</v>
      </c>
      <c r="F1163" s="13">
        <v>8.14</v>
      </c>
      <c r="G1163" s="13">
        <v>8.6999999999999993</v>
      </c>
      <c r="K1163" s="56">
        <v>237</v>
      </c>
    </row>
    <row r="1164" spans="1:39" x14ac:dyDescent="0.3">
      <c r="A1164" s="41">
        <v>43052</v>
      </c>
      <c r="B1164" s="30">
        <v>0.46520833333333328</v>
      </c>
      <c r="C1164" s="13">
        <v>948</v>
      </c>
      <c r="D1164" s="13">
        <v>0.61750000000000005</v>
      </c>
      <c r="E1164" s="13">
        <v>11.89</v>
      </c>
      <c r="F1164" s="13">
        <v>7.88</v>
      </c>
      <c r="G1164" s="13">
        <v>6.4</v>
      </c>
      <c r="K1164" s="56">
        <v>369</v>
      </c>
    </row>
    <row r="1165" spans="1:39" x14ac:dyDescent="0.3">
      <c r="A1165" s="41">
        <v>43054</v>
      </c>
      <c r="B1165" s="30">
        <v>0.43194444444444446</v>
      </c>
      <c r="C1165" s="13">
        <v>899</v>
      </c>
      <c r="D1165" s="13">
        <v>0.58499999999999996</v>
      </c>
      <c r="E1165" s="13">
        <v>10.65</v>
      </c>
      <c r="F1165" s="13">
        <v>7.91</v>
      </c>
      <c r="G1165" s="13">
        <v>6.9</v>
      </c>
      <c r="K1165" s="56">
        <v>569</v>
      </c>
    </row>
    <row r="1166" spans="1:39" x14ac:dyDescent="0.3">
      <c r="A1166" s="41">
        <v>43066</v>
      </c>
      <c r="B1166" s="30">
        <v>0.46395833333333331</v>
      </c>
      <c r="C1166" s="13">
        <v>967</v>
      </c>
      <c r="D1166" s="13">
        <v>0.63049999999999995</v>
      </c>
      <c r="E1166" s="13">
        <v>14.43</v>
      </c>
      <c r="F1166" s="13">
        <v>8.02</v>
      </c>
      <c r="G1166" s="13">
        <v>5.7</v>
      </c>
      <c r="K1166" s="56">
        <v>240</v>
      </c>
      <c r="L1166" s="31">
        <f>AVERAGE(K1162:K1166)</f>
        <v>606.20000000000005</v>
      </c>
      <c r="M1166" s="38">
        <f>GEOMEAN(K1162:K1166)</f>
        <v>454.05442801216367</v>
      </c>
      <c r="N1166" s="55" t="s">
        <v>556</v>
      </c>
    </row>
    <row r="1167" spans="1:39" x14ac:dyDescent="0.3">
      <c r="A1167" s="41">
        <v>43069</v>
      </c>
      <c r="B1167" s="30">
        <v>0.4442592592592593</v>
      </c>
      <c r="C1167" s="13">
        <v>914</v>
      </c>
      <c r="D1167" s="13">
        <v>0.59150000000000003</v>
      </c>
      <c r="E1167" s="13">
        <v>10.72</v>
      </c>
      <c r="F1167" s="13">
        <v>7.98</v>
      </c>
      <c r="G1167" s="13">
        <v>8.6</v>
      </c>
      <c r="K1167" s="56">
        <v>272</v>
      </c>
    </row>
    <row r="1168" spans="1:39" x14ac:dyDescent="0.3">
      <c r="A1168" s="41">
        <v>43074</v>
      </c>
      <c r="B1168" s="30">
        <v>0.4334027777777778</v>
      </c>
      <c r="C1168" s="13">
        <v>915</v>
      </c>
      <c r="D1168" s="13">
        <v>0.59150000000000003</v>
      </c>
      <c r="E1168" s="13">
        <v>10.44</v>
      </c>
      <c r="F1168" s="13">
        <v>7.93</v>
      </c>
      <c r="G1168" s="13">
        <v>8.8000000000000007</v>
      </c>
      <c r="K1168" s="56">
        <v>3873</v>
      </c>
    </row>
    <row r="1169" spans="1:39" x14ac:dyDescent="0.3">
      <c r="A1169" s="41">
        <v>43076</v>
      </c>
      <c r="B1169" s="30">
        <v>0.4770833333333333</v>
      </c>
      <c r="C1169" s="13">
        <v>842</v>
      </c>
      <c r="D1169" s="13">
        <v>0.54730000000000001</v>
      </c>
      <c r="E1169" s="13">
        <v>14.19</v>
      </c>
      <c r="F1169" s="13">
        <v>8.1</v>
      </c>
      <c r="G1169" s="13">
        <v>2.4</v>
      </c>
      <c r="K1169" s="56">
        <v>785</v>
      </c>
    </row>
    <row r="1170" spans="1:39" x14ac:dyDescent="0.3">
      <c r="A1170" s="41">
        <v>43082</v>
      </c>
      <c r="B1170" s="30">
        <v>0.44807870370370373</v>
      </c>
      <c r="C1170" s="13">
        <v>1060</v>
      </c>
      <c r="D1170" s="13">
        <v>0.68899999999999995</v>
      </c>
      <c r="E1170" s="13">
        <v>14.17</v>
      </c>
      <c r="F1170" s="13">
        <v>8.1</v>
      </c>
      <c r="G1170" s="13">
        <v>0.2</v>
      </c>
      <c r="K1170" s="56">
        <v>697</v>
      </c>
      <c r="L1170" s="31">
        <f>AVERAGE(K1166:K1170)</f>
        <v>1173.4000000000001</v>
      </c>
      <c r="M1170" s="38">
        <f>GEOMEAN(K1166:K1170)</f>
        <v>673.26496506459978</v>
      </c>
      <c r="N1170" s="55" t="s">
        <v>557</v>
      </c>
    </row>
    <row r="1171" spans="1:39" x14ac:dyDescent="0.3">
      <c r="A1171" s="41">
        <v>43102</v>
      </c>
      <c r="G1171" s="13" t="s">
        <v>421</v>
      </c>
    </row>
    <row r="1172" spans="1:39" x14ac:dyDescent="0.3">
      <c r="A1172" s="41">
        <v>43104</v>
      </c>
      <c r="G1172" s="13" t="s">
        <v>421</v>
      </c>
    </row>
    <row r="1173" spans="1:39" x14ac:dyDescent="0.3">
      <c r="A1173" s="41">
        <v>43111</v>
      </c>
      <c r="B1173" s="30">
        <v>0.45976851851851852</v>
      </c>
      <c r="C1173" s="13">
        <v>2040</v>
      </c>
      <c r="D1173" s="13">
        <v>1.3260000000000001</v>
      </c>
      <c r="E1173" s="13">
        <v>16.37</v>
      </c>
      <c r="F1173" s="13">
        <v>7.71</v>
      </c>
      <c r="G1173" s="13">
        <v>1</v>
      </c>
      <c r="K1173" s="56">
        <v>1607</v>
      </c>
    </row>
    <row r="1174" spans="1:39" x14ac:dyDescent="0.3">
      <c r="A1174" s="41">
        <v>43118</v>
      </c>
      <c r="G1174" s="13" t="s">
        <v>421</v>
      </c>
    </row>
    <row r="1175" spans="1:39" x14ac:dyDescent="0.3">
      <c r="A1175" s="41">
        <v>43129</v>
      </c>
      <c r="B1175" s="30">
        <v>0.47732638888888884</v>
      </c>
      <c r="C1175" s="13">
        <v>1802</v>
      </c>
      <c r="D1175" s="13">
        <v>1.17</v>
      </c>
      <c r="E1175" s="13">
        <v>16.63</v>
      </c>
      <c r="F1175" s="13">
        <v>7.78</v>
      </c>
      <c r="G1175" s="13">
        <v>2.8</v>
      </c>
      <c r="K1175" s="13">
        <v>419</v>
      </c>
      <c r="L1175" s="31">
        <f>AVERAGE(K1171:K1175)</f>
        <v>1013</v>
      </c>
      <c r="M1175" s="38">
        <f>GEOMEAN(K1171:K1175)</f>
        <v>820.56870522827035</v>
      </c>
      <c r="N1175" s="55" t="s">
        <v>558</v>
      </c>
    </row>
    <row r="1176" spans="1:39" x14ac:dyDescent="0.3">
      <c r="A1176" s="41">
        <v>43131</v>
      </c>
      <c r="B1176" s="30">
        <v>0.45938657407407407</v>
      </c>
      <c r="C1176" s="13">
        <v>1697</v>
      </c>
      <c r="D1176" s="13">
        <v>1.105</v>
      </c>
      <c r="E1176" s="13">
        <v>17.66</v>
      </c>
      <c r="F1176" s="13">
        <v>7.86</v>
      </c>
      <c r="G1176" s="13">
        <v>1.3</v>
      </c>
      <c r="K1176" s="13">
        <v>622</v>
      </c>
    </row>
    <row r="1177" spans="1:39" x14ac:dyDescent="0.3">
      <c r="A1177" s="41">
        <v>43137</v>
      </c>
      <c r="B1177" s="30">
        <v>0.48380787037037037</v>
      </c>
      <c r="C1177" s="13">
        <v>1907</v>
      </c>
      <c r="D1177" s="13">
        <v>1.2415</v>
      </c>
      <c r="E1177" s="13">
        <v>20.83</v>
      </c>
      <c r="F1177" s="13">
        <v>7.89</v>
      </c>
      <c r="G1177" s="13">
        <v>0.2</v>
      </c>
      <c r="K1177" s="13">
        <v>1669</v>
      </c>
    </row>
    <row r="1178" spans="1:39" x14ac:dyDescent="0.3">
      <c r="A1178" s="41">
        <v>43139</v>
      </c>
      <c r="B1178" s="30">
        <v>0.47784722222222226</v>
      </c>
      <c r="C1178" s="13">
        <v>1788</v>
      </c>
      <c r="D1178" s="13">
        <v>1.1635</v>
      </c>
      <c r="E1178" s="13">
        <v>16.440000000000001</v>
      </c>
      <c r="F1178" s="13">
        <v>7.94</v>
      </c>
      <c r="G1178" s="13">
        <v>-0.1</v>
      </c>
      <c r="K1178" s="13">
        <v>888</v>
      </c>
    </row>
    <row r="1179" spans="1:39" x14ac:dyDescent="0.3">
      <c r="A1179" s="41">
        <v>43145</v>
      </c>
      <c r="B1179" s="66">
        <v>0.4175578703703704</v>
      </c>
      <c r="C1179" s="13">
        <v>1915</v>
      </c>
      <c r="D1179" s="13">
        <v>1.2415</v>
      </c>
      <c r="E1179" s="13">
        <v>14.7</v>
      </c>
      <c r="F1179" s="13">
        <v>7.9</v>
      </c>
      <c r="G1179" s="13">
        <v>2.5</v>
      </c>
      <c r="K1179" s="13">
        <v>933</v>
      </c>
    </row>
    <row r="1180" spans="1:39" x14ac:dyDescent="0.3">
      <c r="A1180" s="41">
        <v>43151</v>
      </c>
      <c r="B1180" s="30">
        <v>0.49760416666666668</v>
      </c>
      <c r="C1180" s="13">
        <v>3080</v>
      </c>
      <c r="D1180" s="13">
        <v>2.0019999999999998</v>
      </c>
      <c r="E1180" s="13">
        <v>11.68</v>
      </c>
      <c r="F1180" s="13">
        <v>8.08</v>
      </c>
      <c r="G1180" s="13">
        <v>11.1</v>
      </c>
      <c r="K1180" s="13">
        <v>1162</v>
      </c>
      <c r="L1180" s="31">
        <f>AVERAGE(K1176:K1180)</f>
        <v>1054.8</v>
      </c>
      <c r="M1180" s="38">
        <f>GEOMEAN(K1176:K1180)</f>
        <v>999.88370731085899</v>
      </c>
      <c r="N1180" s="55" t="s">
        <v>559</v>
      </c>
    </row>
    <row r="1181" spans="1:39" x14ac:dyDescent="0.3">
      <c r="A1181" s="41">
        <v>43153</v>
      </c>
      <c r="B1181" s="30">
        <v>0.46659722222222227</v>
      </c>
      <c r="C1181" s="13">
        <v>679</v>
      </c>
      <c r="D1181" s="13">
        <v>0.44140000000000001</v>
      </c>
      <c r="E1181" s="13">
        <v>13.82</v>
      </c>
      <c r="F1181" s="13">
        <v>7.96</v>
      </c>
      <c r="G1181" s="13">
        <v>6.1</v>
      </c>
      <c r="K1181" s="13">
        <v>14136</v>
      </c>
    </row>
    <row r="1182" spans="1:39" x14ac:dyDescent="0.3">
      <c r="A1182" s="41">
        <v>43166</v>
      </c>
      <c r="B1182" s="30">
        <v>0.43501157407407409</v>
      </c>
      <c r="C1182" s="13">
        <v>1230</v>
      </c>
      <c r="D1182" s="13">
        <v>0.79949999999999999</v>
      </c>
      <c r="E1182" s="13">
        <v>12.83</v>
      </c>
      <c r="F1182" s="13">
        <v>7.92</v>
      </c>
      <c r="G1182" s="13">
        <v>4.8</v>
      </c>
      <c r="K1182" s="13">
        <v>547</v>
      </c>
    </row>
    <row r="1183" spans="1:39" x14ac:dyDescent="0.3">
      <c r="A1183" s="41">
        <v>43173</v>
      </c>
      <c r="B1183" s="30">
        <v>0.45776620370370374</v>
      </c>
      <c r="C1183" s="13">
        <v>1268</v>
      </c>
      <c r="D1183" s="13">
        <v>0.82550000000000001</v>
      </c>
      <c r="E1183" s="49">
        <v>16.97</v>
      </c>
      <c r="F1183" s="13">
        <v>7.98</v>
      </c>
      <c r="G1183" s="13">
        <v>1.4</v>
      </c>
      <c r="K1183" s="56">
        <v>1989</v>
      </c>
    </row>
    <row r="1184" spans="1:39" x14ac:dyDescent="0.3">
      <c r="A1184" s="41">
        <v>43179</v>
      </c>
      <c r="B1184" s="89">
        <v>0.46212962962962961</v>
      </c>
      <c r="C1184" s="90">
        <v>1272</v>
      </c>
      <c r="D1184" s="90">
        <v>0.82550000000000001</v>
      </c>
      <c r="E1184" s="90">
        <v>12.91</v>
      </c>
      <c r="F1184" s="90">
        <v>7.78</v>
      </c>
      <c r="G1184" s="90">
        <v>4.4000000000000004</v>
      </c>
      <c r="K1184" s="56">
        <v>504</v>
      </c>
      <c r="O1184" s="28" t="s">
        <v>321</v>
      </c>
      <c r="P1184" s="28">
        <v>84.5</v>
      </c>
      <c r="Q1184" s="28" t="s">
        <v>321</v>
      </c>
      <c r="R1184" s="28" t="s">
        <v>321</v>
      </c>
      <c r="S1184" s="28" t="s">
        <v>321</v>
      </c>
      <c r="T1184" s="28" t="s">
        <v>321</v>
      </c>
      <c r="U1184" s="28" t="s">
        <v>321</v>
      </c>
      <c r="V1184" s="28" t="s">
        <v>112</v>
      </c>
      <c r="W1184" s="28" t="s">
        <v>321</v>
      </c>
      <c r="X1184" s="28">
        <v>205</v>
      </c>
      <c r="Y1184" s="28" t="s">
        <v>321</v>
      </c>
      <c r="Z1184" s="37" t="s">
        <v>321</v>
      </c>
      <c r="AA1184" s="28" t="s">
        <v>321</v>
      </c>
      <c r="AB1184" s="28">
        <v>78</v>
      </c>
      <c r="AC1184" s="28" t="s">
        <v>321</v>
      </c>
      <c r="AD1184" s="28">
        <v>340</v>
      </c>
      <c r="AE1184" s="28" t="s">
        <v>321</v>
      </c>
      <c r="AF1184" s="28"/>
      <c r="AG1184" s="13">
        <v>315</v>
      </c>
      <c r="AH1184" s="28">
        <v>91200</v>
      </c>
      <c r="AI1184" s="28">
        <v>27400</v>
      </c>
      <c r="AJ1184" s="28">
        <v>7.5</v>
      </c>
      <c r="AK1184" s="28" t="s">
        <v>321</v>
      </c>
      <c r="AL1184" s="28">
        <v>2.1</v>
      </c>
      <c r="AM1184" s="28">
        <v>38.4</v>
      </c>
    </row>
    <row r="1185" spans="1:14" x14ac:dyDescent="0.3">
      <c r="A1185" s="41">
        <v>43181</v>
      </c>
      <c r="B1185" s="30">
        <v>0.45283564814814814</v>
      </c>
      <c r="C1185" s="13">
        <v>1423</v>
      </c>
      <c r="D1185" s="13">
        <v>0.92300000000000004</v>
      </c>
      <c r="E1185" s="13">
        <v>16.45</v>
      </c>
      <c r="F1185" s="13">
        <v>8.14</v>
      </c>
      <c r="G1185" s="13">
        <v>3.6</v>
      </c>
      <c r="K1185" s="13">
        <v>203</v>
      </c>
      <c r="L1185" s="31">
        <f>AVERAGE(K1181:K1185)</f>
        <v>3475.8</v>
      </c>
      <c r="M1185" s="38">
        <f>GEOMEAN(K1181:K1185)</f>
        <v>1094.901483150737</v>
      </c>
      <c r="N1185" s="55" t="s">
        <v>560</v>
      </c>
    </row>
    <row r="1186" spans="1:14" x14ac:dyDescent="0.3">
      <c r="A1186" s="41">
        <v>43193</v>
      </c>
      <c r="B1186" s="30">
        <v>0.45497685185185183</v>
      </c>
      <c r="C1186" s="13">
        <v>217.7</v>
      </c>
      <c r="D1186" s="13">
        <v>0.14169999999999999</v>
      </c>
      <c r="E1186" s="13">
        <v>11.32</v>
      </c>
      <c r="F1186" s="13">
        <v>7.63</v>
      </c>
      <c r="G1186" s="13">
        <v>9.6999999999999993</v>
      </c>
      <c r="K1186" s="13">
        <v>24192</v>
      </c>
    </row>
    <row r="1187" spans="1:14" x14ac:dyDescent="0.3">
      <c r="A1187" s="41">
        <v>43199</v>
      </c>
      <c r="B1187" s="30">
        <v>0.4598842592592593</v>
      </c>
      <c r="C1187" s="13">
        <v>1163</v>
      </c>
      <c r="D1187" s="13">
        <v>0.754</v>
      </c>
      <c r="E1187" s="13">
        <v>12.37</v>
      </c>
      <c r="F1187" s="13">
        <v>8.0299999999999994</v>
      </c>
      <c r="G1187" s="13">
        <v>6</v>
      </c>
      <c r="K1187" s="13">
        <v>1565</v>
      </c>
    </row>
    <row r="1188" spans="1:14" x14ac:dyDescent="0.3">
      <c r="A1188" s="41">
        <v>43206</v>
      </c>
      <c r="B1188" s="30">
        <v>0.46571759259259254</v>
      </c>
      <c r="C1188" s="13">
        <v>867</v>
      </c>
      <c r="D1188" s="13">
        <v>0.5655</v>
      </c>
      <c r="E1188" s="13">
        <v>12.24</v>
      </c>
      <c r="F1188" s="13">
        <v>7.92</v>
      </c>
      <c r="G1188" s="13">
        <v>7.8</v>
      </c>
      <c r="K1188" s="56">
        <v>1017</v>
      </c>
    </row>
    <row r="1189" spans="1:14" x14ac:dyDescent="0.3">
      <c r="A1189" s="41">
        <v>43208</v>
      </c>
      <c r="B1189" s="30">
        <v>0.41682870370370373</v>
      </c>
      <c r="C1189" s="13">
        <v>1080</v>
      </c>
      <c r="D1189" s="13">
        <v>0.70199999999999996</v>
      </c>
      <c r="E1189" s="13">
        <v>12.68</v>
      </c>
      <c r="F1189" s="13">
        <v>7.95</v>
      </c>
      <c r="G1189" s="13">
        <v>7.3</v>
      </c>
      <c r="K1189" s="56">
        <v>609</v>
      </c>
    </row>
    <row r="1190" spans="1:14" x14ac:dyDescent="0.3">
      <c r="A1190" s="41">
        <v>43215</v>
      </c>
      <c r="B1190" s="30">
        <v>0.41969907407407409</v>
      </c>
      <c r="C1190" s="13">
        <v>925</v>
      </c>
      <c r="D1190" s="13">
        <v>0.59799999999999998</v>
      </c>
      <c r="E1190" s="13">
        <v>11.33</v>
      </c>
      <c r="F1190" s="13">
        <v>8.02</v>
      </c>
      <c r="G1190" s="13">
        <v>12</v>
      </c>
      <c r="K1190" s="13">
        <v>1211</v>
      </c>
      <c r="L1190" s="31">
        <f>AVERAGE(K1186:K1190)</f>
        <v>5718.8</v>
      </c>
      <c r="M1190" s="38">
        <f>GEOMEAN(K1186:K1190)</f>
        <v>1952.7817194839433</v>
      </c>
      <c r="N1190" s="55" t="s">
        <v>561</v>
      </c>
    </row>
    <row r="1191" spans="1:14" x14ac:dyDescent="0.3">
      <c r="A1191" s="41">
        <v>43220</v>
      </c>
      <c r="B1191" s="30">
        <v>0.4518287037037037</v>
      </c>
      <c r="C1191" s="13">
        <v>1129</v>
      </c>
      <c r="D1191" s="13">
        <v>0.73450000000000004</v>
      </c>
      <c r="E1191" s="13">
        <v>11.71</v>
      </c>
      <c r="F1191" s="13">
        <v>8.07</v>
      </c>
      <c r="G1191" s="13">
        <v>11.4</v>
      </c>
      <c r="K1191" s="13">
        <v>262</v>
      </c>
    </row>
    <row r="1192" spans="1:14" x14ac:dyDescent="0.3">
      <c r="A1192" s="41">
        <v>43227</v>
      </c>
      <c r="B1192" s="30">
        <v>0.50900462962962967</v>
      </c>
      <c r="C1192" s="13">
        <v>1142</v>
      </c>
      <c r="D1192" s="13">
        <v>0.74099999999999999</v>
      </c>
      <c r="E1192" s="13">
        <v>9.4700000000000006</v>
      </c>
      <c r="F1192" s="13">
        <v>7.91</v>
      </c>
      <c r="G1192" s="13">
        <v>16.8</v>
      </c>
      <c r="K1192" s="56">
        <v>605</v>
      </c>
    </row>
    <row r="1193" spans="1:14" x14ac:dyDescent="0.3">
      <c r="A1193" s="41">
        <v>43230</v>
      </c>
      <c r="B1193" s="30">
        <v>0.47274305555555557</v>
      </c>
      <c r="C1193" s="13">
        <v>888</v>
      </c>
      <c r="D1193" s="13">
        <v>0.57850000000000001</v>
      </c>
      <c r="E1193" s="13">
        <v>7.56</v>
      </c>
      <c r="F1193" s="13">
        <v>7.69</v>
      </c>
      <c r="G1193" s="13">
        <v>18.100000000000001</v>
      </c>
      <c r="K1193" s="51">
        <v>24192</v>
      </c>
    </row>
    <row r="1194" spans="1:14" x14ac:dyDescent="0.3">
      <c r="A1194" s="41">
        <v>43237</v>
      </c>
      <c r="B1194" s="57">
        <v>0.43050925925925926</v>
      </c>
      <c r="C1194" s="13">
        <v>1164</v>
      </c>
      <c r="D1194" s="13">
        <v>0.754</v>
      </c>
      <c r="E1194" s="13">
        <v>5.39</v>
      </c>
      <c r="F1194" s="13">
        <v>7.82</v>
      </c>
      <c r="G1194" s="13">
        <v>19.100000000000001</v>
      </c>
      <c r="K1194" s="13">
        <v>373</v>
      </c>
    </row>
    <row r="1195" spans="1:14" x14ac:dyDescent="0.3">
      <c r="A1195" s="41">
        <v>43250</v>
      </c>
      <c r="B1195" s="30">
        <v>0.42953703703703705</v>
      </c>
      <c r="C1195" s="13">
        <v>1143</v>
      </c>
      <c r="D1195" s="13">
        <v>0.74099999999999999</v>
      </c>
      <c r="E1195" s="13">
        <v>5.0199999999999996</v>
      </c>
      <c r="F1195" s="13">
        <v>7.88</v>
      </c>
      <c r="G1195" s="13">
        <v>22.3</v>
      </c>
      <c r="K1195" s="13">
        <v>591</v>
      </c>
      <c r="L1195" s="31">
        <f>AVERAGE(K1191:K1195)</f>
        <v>5204.6000000000004</v>
      </c>
      <c r="M1195" s="38">
        <f>GEOMEAN(K1191:K1195)</f>
        <v>966.9520767748121</v>
      </c>
      <c r="N1195" s="55" t="s">
        <v>562</v>
      </c>
    </row>
    <row r="1196" spans="1:14" x14ac:dyDescent="0.3">
      <c r="A1196" s="41">
        <v>43265</v>
      </c>
      <c r="B1196" s="30">
        <v>0.46391203703703704</v>
      </c>
      <c r="C1196" s="13">
        <v>665</v>
      </c>
      <c r="D1196" s="13">
        <v>0.42899999999999999</v>
      </c>
      <c r="E1196" s="13">
        <v>6.56</v>
      </c>
      <c r="F1196" s="13">
        <v>7.95</v>
      </c>
      <c r="G1196" s="13">
        <v>20.399999999999999</v>
      </c>
      <c r="K1196" s="56">
        <v>5794</v>
      </c>
    </row>
    <row r="1197" spans="1:14" x14ac:dyDescent="0.3">
      <c r="A1197" s="41">
        <v>43269</v>
      </c>
      <c r="B1197" s="30">
        <v>0.4319675925925926</v>
      </c>
      <c r="C1197" s="13">
        <v>954</v>
      </c>
      <c r="D1197" s="13">
        <v>0.61750000000000005</v>
      </c>
      <c r="E1197" s="13">
        <v>4.74</v>
      </c>
      <c r="F1197" s="13">
        <v>7.89</v>
      </c>
      <c r="G1197" s="13">
        <v>24.7</v>
      </c>
      <c r="K1197" s="56">
        <v>588</v>
      </c>
    </row>
    <row r="1198" spans="1:14" x14ac:dyDescent="0.3">
      <c r="A1198" s="41">
        <v>43271</v>
      </c>
      <c r="B1198" s="30">
        <v>0.43732638888888892</v>
      </c>
      <c r="C1198" s="13">
        <v>368.6</v>
      </c>
      <c r="D1198" s="13">
        <v>0.23980000000000001</v>
      </c>
      <c r="E1198" s="13">
        <v>8.1199999999999992</v>
      </c>
      <c r="F1198" s="13">
        <v>7.69</v>
      </c>
      <c r="G1198" s="13">
        <v>23.7</v>
      </c>
      <c r="K1198" s="13">
        <v>24192</v>
      </c>
    </row>
    <row r="1199" spans="1:14" x14ac:dyDescent="0.3">
      <c r="A1199" s="41">
        <v>43276</v>
      </c>
      <c r="B1199" s="30">
        <v>0.44321759259259258</v>
      </c>
      <c r="C1199" s="13">
        <v>779</v>
      </c>
      <c r="D1199" s="13">
        <v>0.50700000000000001</v>
      </c>
      <c r="E1199" s="13">
        <v>5.39</v>
      </c>
      <c r="F1199" s="13">
        <v>7.89</v>
      </c>
      <c r="G1199" s="13">
        <v>21.3</v>
      </c>
      <c r="K1199" s="56">
        <v>712</v>
      </c>
      <c r="L1199" s="31">
        <f>AVERAGE(K1195:K1199)</f>
        <v>6375.4</v>
      </c>
      <c r="M1199" s="38">
        <f>GEOMEAN(K1195:K1199)</f>
        <v>2032.4459878088012</v>
      </c>
      <c r="N1199" s="55" t="s">
        <v>563</v>
      </c>
    </row>
    <row r="1200" spans="1:14" x14ac:dyDescent="0.3">
      <c r="A1200" s="41">
        <v>43286</v>
      </c>
      <c r="B1200" s="30">
        <v>0.44361111111111112</v>
      </c>
      <c r="C1200" s="13">
        <v>974</v>
      </c>
      <c r="D1200" s="13">
        <v>0.63049999999999995</v>
      </c>
      <c r="E1200" s="13">
        <v>5.23</v>
      </c>
      <c r="F1200" s="13">
        <v>7.92</v>
      </c>
      <c r="G1200" s="13">
        <v>25.7</v>
      </c>
      <c r="K1200" s="56">
        <v>749</v>
      </c>
    </row>
    <row r="1201" spans="1:39" x14ac:dyDescent="0.3">
      <c r="A1201" s="41">
        <v>43293</v>
      </c>
      <c r="B1201" s="30">
        <v>0.43271990740740746</v>
      </c>
      <c r="C1201" s="13">
        <v>1194</v>
      </c>
      <c r="D1201" s="13">
        <v>0.77349999999999997</v>
      </c>
      <c r="E1201" s="13">
        <v>6.31</v>
      </c>
      <c r="F1201" s="13">
        <v>7.9</v>
      </c>
      <c r="G1201" s="13">
        <v>21.6</v>
      </c>
      <c r="K1201" s="56">
        <v>253</v>
      </c>
    </row>
    <row r="1202" spans="1:39" x14ac:dyDescent="0.3">
      <c r="A1202" s="41">
        <v>43297</v>
      </c>
      <c r="B1202" s="30">
        <v>0.46706018518518522</v>
      </c>
      <c r="C1202" s="13">
        <v>1074</v>
      </c>
      <c r="D1202" s="13">
        <v>0.69550000000000001</v>
      </c>
      <c r="E1202" s="13">
        <v>7.16</v>
      </c>
      <c r="F1202" s="13">
        <v>8.24</v>
      </c>
      <c r="G1202" s="13">
        <v>24.7</v>
      </c>
      <c r="K1202" s="56">
        <v>798</v>
      </c>
    </row>
    <row r="1203" spans="1:39" x14ac:dyDescent="0.3">
      <c r="A1203" s="41">
        <v>43299</v>
      </c>
      <c r="B1203" s="57">
        <v>0.465787037037037</v>
      </c>
      <c r="C1203" s="13">
        <v>1135</v>
      </c>
      <c r="D1203" s="13">
        <v>0.74099999999999999</v>
      </c>
      <c r="E1203" s="13">
        <v>5.94</v>
      </c>
      <c r="F1203" s="13">
        <v>7.89</v>
      </c>
      <c r="G1203" s="13">
        <v>21.1</v>
      </c>
      <c r="K1203" s="56">
        <v>1467</v>
      </c>
      <c r="O1203" s="28" t="s">
        <v>321</v>
      </c>
      <c r="P1203" s="28">
        <v>86.1</v>
      </c>
      <c r="Q1203" s="28" t="s">
        <v>321</v>
      </c>
      <c r="R1203" s="28" t="s">
        <v>321</v>
      </c>
      <c r="S1203" s="28" t="s">
        <v>321</v>
      </c>
      <c r="T1203" s="28" t="s">
        <v>321</v>
      </c>
      <c r="U1203" s="28" t="s">
        <v>321</v>
      </c>
      <c r="V1203" s="28" t="s">
        <v>112</v>
      </c>
      <c r="W1203" s="28" t="s">
        <v>321</v>
      </c>
      <c r="X1203" s="28">
        <v>132</v>
      </c>
      <c r="Y1203" s="28" t="s">
        <v>321</v>
      </c>
      <c r="Z1203" s="28">
        <v>0.63</v>
      </c>
      <c r="AA1203" s="28" t="s">
        <v>321</v>
      </c>
      <c r="AB1203" s="28">
        <v>87.1</v>
      </c>
      <c r="AC1203" s="28" t="s">
        <v>321</v>
      </c>
      <c r="AD1203" s="28">
        <v>322</v>
      </c>
      <c r="AE1203" s="28" t="s">
        <v>321</v>
      </c>
      <c r="AF1203" s="28"/>
      <c r="AG1203" s="28" t="s">
        <v>321</v>
      </c>
      <c r="AH1203" s="28">
        <v>82600</v>
      </c>
      <c r="AI1203" s="28">
        <v>28200</v>
      </c>
      <c r="AJ1203" s="28">
        <v>15.9</v>
      </c>
      <c r="AK1203" s="28" t="s">
        <v>321</v>
      </c>
      <c r="AL1203" s="13">
        <v>1.1000000000000001</v>
      </c>
      <c r="AM1203" s="13">
        <v>19.3</v>
      </c>
    </row>
    <row r="1204" spans="1:39" x14ac:dyDescent="0.3">
      <c r="A1204" s="41">
        <v>43312</v>
      </c>
      <c r="B1204" s="30">
        <v>0.45100694444444445</v>
      </c>
      <c r="C1204" s="13">
        <v>282</v>
      </c>
      <c r="D1204" s="13">
        <v>0.18329999999999999</v>
      </c>
      <c r="E1204" s="13">
        <v>7.67</v>
      </c>
      <c r="F1204" s="13">
        <v>7.76</v>
      </c>
      <c r="G1204" s="13">
        <v>20.3</v>
      </c>
      <c r="K1204" s="51">
        <v>24192</v>
      </c>
      <c r="L1204" s="31">
        <f>AVERAGE(K1200:K1204)</f>
        <v>5491.8</v>
      </c>
      <c r="M1204" s="38">
        <f>GEOMEAN(K1200:K1204)</f>
        <v>1399.3985628890932</v>
      </c>
      <c r="N1204" s="55" t="s">
        <v>564</v>
      </c>
    </row>
    <row r="1205" spans="1:39" x14ac:dyDescent="0.3">
      <c r="A1205" s="41">
        <v>43321</v>
      </c>
      <c r="B1205" s="30">
        <v>0.4680555555555555</v>
      </c>
      <c r="C1205" s="13">
        <v>623</v>
      </c>
      <c r="D1205" s="13">
        <v>0.40300000000000002</v>
      </c>
      <c r="E1205" s="13">
        <v>6.15</v>
      </c>
      <c r="F1205" s="13">
        <v>7.84</v>
      </c>
      <c r="G1205" s="13">
        <v>22.9</v>
      </c>
      <c r="K1205" s="56">
        <v>1187</v>
      </c>
    </row>
    <row r="1206" spans="1:39" x14ac:dyDescent="0.3">
      <c r="A1206" s="41">
        <v>43325</v>
      </c>
      <c r="B1206" s="30">
        <v>0.45565972222222223</v>
      </c>
      <c r="C1206" s="13">
        <v>952</v>
      </c>
      <c r="D1206" s="13">
        <v>0.61750000000000005</v>
      </c>
      <c r="E1206" s="13">
        <v>6.16</v>
      </c>
      <c r="F1206" s="13">
        <v>8.06</v>
      </c>
      <c r="G1206" s="13">
        <v>22.3</v>
      </c>
      <c r="K1206" s="56">
        <v>598</v>
      </c>
    </row>
    <row r="1207" spans="1:39" x14ac:dyDescent="0.3">
      <c r="A1207" s="41">
        <v>43327</v>
      </c>
      <c r="B1207" s="30">
        <v>0.41572916666666665</v>
      </c>
      <c r="C1207" s="13">
        <v>968</v>
      </c>
      <c r="D1207" s="13">
        <v>0.63049999999999995</v>
      </c>
      <c r="E1207" s="13">
        <v>5.49</v>
      </c>
      <c r="F1207" s="13">
        <v>7.71</v>
      </c>
      <c r="G1207" s="13">
        <v>22.8</v>
      </c>
      <c r="K1207" s="56">
        <v>443</v>
      </c>
    </row>
    <row r="1208" spans="1:39" x14ac:dyDescent="0.3">
      <c r="A1208" s="41">
        <v>43335</v>
      </c>
      <c r="B1208" s="30">
        <v>0.44656249999999997</v>
      </c>
      <c r="C1208" s="13">
        <v>727</v>
      </c>
      <c r="D1208" s="13">
        <v>0.47449999999999998</v>
      </c>
      <c r="E1208" s="13">
        <v>6.52</v>
      </c>
      <c r="F1208" s="13">
        <v>7.88</v>
      </c>
      <c r="G1208" s="13">
        <v>18.899999999999999</v>
      </c>
      <c r="K1208" s="56">
        <v>1529</v>
      </c>
      <c r="L1208" s="31">
        <f>AVERAGE(K1204:K1208)</f>
        <v>5589.8</v>
      </c>
      <c r="M1208" s="38">
        <f>GEOMEAN(K1204:K1208)</f>
        <v>1633.529484388358</v>
      </c>
      <c r="N1208" s="55" t="s">
        <v>565</v>
      </c>
    </row>
    <row r="1209" spans="1:39" x14ac:dyDescent="0.3">
      <c r="A1209" s="41">
        <v>43355</v>
      </c>
      <c r="B1209" s="30">
        <v>0.45965277777777774</v>
      </c>
      <c r="C1209" s="13">
        <v>984</v>
      </c>
      <c r="D1209" s="13">
        <v>0.63700000000000001</v>
      </c>
      <c r="E1209" s="13">
        <v>8.07</v>
      </c>
      <c r="F1209" s="13">
        <v>7.89</v>
      </c>
      <c r="G1209" s="13">
        <v>18.399999999999999</v>
      </c>
      <c r="K1209" s="56">
        <v>1112</v>
      </c>
    </row>
    <row r="1210" spans="1:39" x14ac:dyDescent="0.3">
      <c r="A1210" s="41">
        <v>43360</v>
      </c>
      <c r="B1210" s="30">
        <v>0.46278935185185183</v>
      </c>
      <c r="C1210" s="13">
        <v>1120</v>
      </c>
      <c r="D1210" s="13">
        <v>0.72799999999999998</v>
      </c>
      <c r="E1210" s="13">
        <v>7.09</v>
      </c>
      <c r="F1210" s="13">
        <v>8.1199999999999992</v>
      </c>
      <c r="G1210" s="13">
        <v>22.4</v>
      </c>
      <c r="K1210" s="56">
        <v>471</v>
      </c>
    </row>
    <row r="1211" spans="1:39" x14ac:dyDescent="0.3">
      <c r="A1211" s="41">
        <v>43362</v>
      </c>
      <c r="B1211" s="30">
        <v>0.50152777777777779</v>
      </c>
      <c r="C1211" s="13">
        <v>1248</v>
      </c>
      <c r="D1211" s="13">
        <v>0.8125</v>
      </c>
      <c r="E1211" s="13">
        <v>7.8</v>
      </c>
      <c r="F1211" s="13">
        <v>7.94</v>
      </c>
      <c r="G1211" s="13">
        <v>22.8</v>
      </c>
      <c r="K1211" s="56">
        <v>313</v>
      </c>
    </row>
    <row r="1212" spans="1:39" x14ac:dyDescent="0.3">
      <c r="A1212" s="41">
        <v>43368</v>
      </c>
      <c r="B1212" s="30">
        <v>0.47199074074074071</v>
      </c>
      <c r="C1212" s="13">
        <v>245.8</v>
      </c>
      <c r="D1212" s="13">
        <v>0.15989999999999999</v>
      </c>
      <c r="E1212" s="13">
        <v>7.54</v>
      </c>
      <c r="F1212" s="13">
        <v>7.63</v>
      </c>
      <c r="G1212" s="13">
        <v>21</v>
      </c>
      <c r="K1212" s="51">
        <v>24192</v>
      </c>
    </row>
    <row r="1213" spans="1:39" x14ac:dyDescent="0.3">
      <c r="A1213" s="41">
        <v>43377</v>
      </c>
      <c r="B1213" s="26">
        <v>0.46416666666666667</v>
      </c>
      <c r="C1213" s="13">
        <v>868</v>
      </c>
      <c r="D1213" s="13">
        <v>0.5655</v>
      </c>
      <c r="E1213" s="13">
        <v>5.76</v>
      </c>
      <c r="F1213" s="13">
        <v>7.79</v>
      </c>
      <c r="G1213" s="13">
        <v>21.7</v>
      </c>
      <c r="K1213" s="51">
        <v>24192</v>
      </c>
      <c r="L1213" s="31">
        <f>AVERAGE(K1209:K1213)</f>
        <v>10056</v>
      </c>
      <c r="M1213" s="38">
        <f>GEOMEAN(K1209:K1213)</f>
        <v>2491.1662753227592</v>
      </c>
      <c r="N1213" s="55" t="s">
        <v>566</v>
      </c>
    </row>
    <row r="1214" spans="1:39" x14ac:dyDescent="0.3">
      <c r="A1214" s="41">
        <v>43384</v>
      </c>
      <c r="B1214" s="30">
        <v>0.43481481481481482</v>
      </c>
      <c r="C1214" s="13">
        <v>901</v>
      </c>
      <c r="D1214" s="13">
        <v>0.58499999999999996</v>
      </c>
      <c r="E1214" s="13">
        <v>7.48</v>
      </c>
      <c r="F1214" s="13">
        <v>7.84</v>
      </c>
      <c r="G1214" s="13">
        <v>17</v>
      </c>
      <c r="K1214" s="56">
        <v>1210</v>
      </c>
    </row>
    <row r="1215" spans="1:39" x14ac:dyDescent="0.3">
      <c r="A1215" s="41">
        <v>43388</v>
      </c>
      <c r="B1215" s="57">
        <v>0.44984953703703701</v>
      </c>
      <c r="C1215" s="13">
        <v>994</v>
      </c>
      <c r="D1215" s="13">
        <v>0.64349999999999996</v>
      </c>
      <c r="E1215" s="13">
        <v>8.01</v>
      </c>
      <c r="F1215" s="13">
        <v>7.95</v>
      </c>
      <c r="G1215" s="13">
        <v>12.6</v>
      </c>
      <c r="K1215" s="56">
        <v>598</v>
      </c>
    </row>
    <row r="1216" spans="1:39" x14ac:dyDescent="0.3">
      <c r="A1216" s="41">
        <v>43391</v>
      </c>
      <c r="B1216" s="30">
        <v>0.43357638888888889</v>
      </c>
      <c r="C1216" s="13">
        <v>1066</v>
      </c>
      <c r="D1216" s="13">
        <v>0.69550000000000001</v>
      </c>
      <c r="E1216" s="13">
        <v>9.4</v>
      </c>
      <c r="F1216" s="13">
        <v>7.92</v>
      </c>
      <c r="G1216" s="13">
        <v>8.6</v>
      </c>
      <c r="K1216" s="56">
        <v>388</v>
      </c>
    </row>
    <row r="1217" spans="1:39" x14ac:dyDescent="0.3">
      <c r="A1217" s="41">
        <v>43396</v>
      </c>
      <c r="B1217" s="30">
        <v>0.44319444444444445</v>
      </c>
      <c r="C1217" s="13">
        <v>1097</v>
      </c>
      <c r="D1217" s="13">
        <v>0.71499999999999997</v>
      </c>
      <c r="E1217" s="13">
        <v>9.3800000000000008</v>
      </c>
      <c r="F1217" s="13">
        <v>7.83</v>
      </c>
      <c r="G1217" s="13">
        <v>9.1</v>
      </c>
      <c r="K1217" s="56">
        <v>110</v>
      </c>
      <c r="O1217" s="28" t="s">
        <v>321</v>
      </c>
      <c r="P1217" s="28">
        <v>8.35</v>
      </c>
      <c r="Q1217" s="28" t="s">
        <v>321</v>
      </c>
      <c r="R1217" s="28" t="s">
        <v>321</v>
      </c>
      <c r="S1217" s="28" t="s">
        <v>321</v>
      </c>
      <c r="T1217" s="28" t="s">
        <v>321</v>
      </c>
      <c r="U1217" s="28" t="s">
        <v>321</v>
      </c>
      <c r="V1217" s="28" t="s">
        <v>112</v>
      </c>
      <c r="W1217" s="28" t="s">
        <v>321</v>
      </c>
      <c r="X1217" s="28">
        <v>122</v>
      </c>
      <c r="Y1217" s="28" t="s">
        <v>321</v>
      </c>
      <c r="Z1217" s="28">
        <v>0.68</v>
      </c>
      <c r="AA1217" s="28" t="s">
        <v>321</v>
      </c>
      <c r="AB1217" s="28">
        <v>83.5</v>
      </c>
      <c r="AC1217" s="28" t="s">
        <v>321</v>
      </c>
      <c r="AD1217" s="28">
        <v>376</v>
      </c>
      <c r="AE1217" s="28" t="s">
        <v>321</v>
      </c>
      <c r="AF1217" s="28"/>
      <c r="AG1217" s="28" t="s">
        <v>321</v>
      </c>
      <c r="AH1217" s="28">
        <v>101000</v>
      </c>
      <c r="AI1217" s="28">
        <v>30000</v>
      </c>
      <c r="AJ1217" s="28">
        <v>5.0999999999999996</v>
      </c>
      <c r="AK1217" s="28" t="s">
        <v>321</v>
      </c>
      <c r="AL1217" s="13">
        <v>1.4</v>
      </c>
      <c r="AM1217" s="13">
        <v>19.7</v>
      </c>
    </row>
    <row r="1218" spans="1:39" x14ac:dyDescent="0.3">
      <c r="A1218" s="41">
        <v>43404</v>
      </c>
      <c r="B1218" s="26">
        <v>0.47548611111111111</v>
      </c>
      <c r="C1218" s="13">
        <v>661</v>
      </c>
      <c r="D1218" s="13">
        <v>0.42899999999999999</v>
      </c>
      <c r="E1218" s="13">
        <v>6.58</v>
      </c>
      <c r="F1218" s="13">
        <v>7.93</v>
      </c>
      <c r="G1218" s="13">
        <v>13.3</v>
      </c>
      <c r="K1218" s="56">
        <v>789</v>
      </c>
      <c r="L1218" s="31">
        <f>AVERAGE(K1214:K1218)</f>
        <v>619</v>
      </c>
      <c r="M1218" s="38">
        <f>GEOMEAN(K1214:K1218)</f>
        <v>475.72677330274496</v>
      </c>
      <c r="N1218" s="55" t="s">
        <v>567</v>
      </c>
    </row>
    <row r="1219" spans="1:39" x14ac:dyDescent="0.3">
      <c r="A1219" s="67">
        <v>43411</v>
      </c>
      <c r="B1219" s="57">
        <v>0.46532407407407406</v>
      </c>
      <c r="C1219" s="13">
        <v>730</v>
      </c>
      <c r="D1219" s="13">
        <v>0.47449999999999998</v>
      </c>
      <c r="E1219" s="13">
        <v>10.050000000000001</v>
      </c>
      <c r="F1219" s="13">
        <v>7.82</v>
      </c>
      <c r="G1219" s="13">
        <v>9</v>
      </c>
      <c r="K1219" s="56">
        <v>504</v>
      </c>
    </row>
    <row r="1220" spans="1:39" x14ac:dyDescent="0.3">
      <c r="A1220" s="67">
        <v>43416</v>
      </c>
      <c r="B1220" s="26">
        <v>0.4586574074074074</v>
      </c>
      <c r="C1220" s="13">
        <v>1106</v>
      </c>
      <c r="D1220" s="13">
        <v>0.72150000000000003</v>
      </c>
      <c r="E1220" s="13">
        <v>12.91</v>
      </c>
      <c r="F1220" s="13">
        <v>7.87</v>
      </c>
      <c r="G1220" s="13">
        <v>5</v>
      </c>
      <c r="K1220" s="56">
        <v>683</v>
      </c>
    </row>
    <row r="1221" spans="1:39" x14ac:dyDescent="0.3">
      <c r="A1221" s="67">
        <v>43418</v>
      </c>
      <c r="B1221" s="30">
        <v>0.43005787037037035</v>
      </c>
      <c r="C1221" s="13">
        <v>1109</v>
      </c>
      <c r="D1221" s="13">
        <v>0.72150000000000003</v>
      </c>
      <c r="E1221" s="13">
        <v>13.7</v>
      </c>
      <c r="F1221" s="13">
        <v>7.9</v>
      </c>
      <c r="G1221" s="13">
        <v>1.7</v>
      </c>
      <c r="K1221" s="56">
        <v>933</v>
      </c>
    </row>
    <row r="1222" spans="1:39" x14ac:dyDescent="0.3">
      <c r="A1222" s="67">
        <v>43431</v>
      </c>
      <c r="B1222" s="30">
        <v>0.43128472222222225</v>
      </c>
      <c r="C1222" s="13">
        <v>851</v>
      </c>
      <c r="D1222" s="13">
        <v>0.55320000000000003</v>
      </c>
      <c r="E1222" s="13">
        <v>13.01</v>
      </c>
      <c r="F1222" s="13">
        <v>7.96</v>
      </c>
      <c r="G1222" s="13">
        <v>2.7</v>
      </c>
      <c r="K1222" s="56">
        <v>52</v>
      </c>
    </row>
    <row r="1223" spans="1:39" x14ac:dyDescent="0.3">
      <c r="A1223" s="67">
        <v>43433</v>
      </c>
      <c r="B1223" s="57">
        <v>0.42233796296296294</v>
      </c>
      <c r="C1223" s="13">
        <v>1103</v>
      </c>
      <c r="D1223" s="13">
        <v>0.71499999999999997</v>
      </c>
      <c r="E1223" s="13">
        <v>14.01</v>
      </c>
      <c r="F1223" s="13">
        <v>7.94</v>
      </c>
      <c r="G1223" s="13">
        <v>2.1</v>
      </c>
      <c r="K1223" s="56">
        <v>472</v>
      </c>
      <c r="L1223" s="31">
        <f>AVERAGE(K1219:K1223)</f>
        <v>528.79999999999995</v>
      </c>
      <c r="M1223" s="38">
        <f>GEOMEAN(K1219:K1223)</f>
        <v>379.60825251608469</v>
      </c>
      <c r="N1223" s="55" t="s">
        <v>568</v>
      </c>
    </row>
    <row r="1224" spans="1:39" x14ac:dyDescent="0.3">
      <c r="A1224" s="67">
        <v>43438</v>
      </c>
      <c r="B1224" s="26">
        <v>0.4793634259259259</v>
      </c>
      <c r="C1224" s="13">
        <v>1055</v>
      </c>
      <c r="D1224" s="13">
        <v>0.68899999999999995</v>
      </c>
      <c r="E1224" s="13">
        <v>12.64</v>
      </c>
      <c r="F1224" s="13">
        <v>7.97</v>
      </c>
      <c r="G1224" s="13">
        <v>4.9000000000000004</v>
      </c>
      <c r="K1224" s="56">
        <v>530</v>
      </c>
    </row>
    <row r="1225" spans="1:39" x14ac:dyDescent="0.3">
      <c r="A1225" s="67">
        <v>43440</v>
      </c>
      <c r="B1225" s="26">
        <v>0.48287037037037034</v>
      </c>
      <c r="C1225" s="13">
        <v>1247</v>
      </c>
      <c r="D1225" s="13">
        <v>0.8125</v>
      </c>
      <c r="E1225" s="13">
        <v>16.47</v>
      </c>
      <c r="F1225" s="13">
        <v>7.92</v>
      </c>
      <c r="G1225" s="13">
        <v>2.8</v>
      </c>
      <c r="K1225" s="56">
        <v>373</v>
      </c>
    </row>
    <row r="1226" spans="1:39" x14ac:dyDescent="0.3">
      <c r="A1226" s="67">
        <v>43446</v>
      </c>
      <c r="B1226" s="57">
        <v>0.42633101851851851</v>
      </c>
      <c r="C1226" s="13">
        <v>1359</v>
      </c>
      <c r="D1226" s="13">
        <v>0.88400000000000001</v>
      </c>
      <c r="E1226" s="13">
        <v>16.05</v>
      </c>
      <c r="F1226" s="13">
        <v>7.94</v>
      </c>
      <c r="G1226" s="13">
        <v>1.1000000000000001</v>
      </c>
      <c r="K1226" s="56">
        <v>1153</v>
      </c>
      <c r="L1226" s="31">
        <f>AVERAGE(K1222:K1226)</f>
        <v>516</v>
      </c>
      <c r="M1226" s="38">
        <f>GEOMEAN(K1222:K1226)</f>
        <v>354.44746137587111</v>
      </c>
      <c r="N1226" s="55" t="s">
        <v>569</v>
      </c>
    </row>
    <row r="1227" spans="1:39" x14ac:dyDescent="0.3">
      <c r="A1227" s="67">
        <v>43475</v>
      </c>
      <c r="B1227" s="30">
        <v>0.52626157407407403</v>
      </c>
      <c r="C1227" s="13">
        <v>1177</v>
      </c>
      <c r="D1227" s="13">
        <v>0.76700000000000002</v>
      </c>
      <c r="E1227" s="13">
        <v>19.98</v>
      </c>
      <c r="F1227" s="13">
        <v>8.2200000000000006</v>
      </c>
      <c r="G1227" s="13">
        <v>1.1000000000000001</v>
      </c>
      <c r="K1227" s="56">
        <v>298</v>
      </c>
    </row>
    <row r="1228" spans="1:39" x14ac:dyDescent="0.3">
      <c r="A1228" s="67">
        <v>43479</v>
      </c>
      <c r="B1228" s="26">
        <v>0.47472222222222221</v>
      </c>
      <c r="C1228" s="13">
        <v>1814</v>
      </c>
      <c r="D1228" s="13">
        <v>1.1765000000000001</v>
      </c>
      <c r="E1228" s="13">
        <v>16.02</v>
      </c>
      <c r="F1228" s="13">
        <v>7.93</v>
      </c>
      <c r="G1228" s="13">
        <v>0.1</v>
      </c>
      <c r="K1228" s="56">
        <v>471</v>
      </c>
    </row>
    <row r="1229" spans="1:39" x14ac:dyDescent="0.3">
      <c r="A1229" s="67">
        <v>43482</v>
      </c>
      <c r="B1229" s="26">
        <v>0.4692824074074074</v>
      </c>
      <c r="C1229" s="13">
        <v>3447</v>
      </c>
      <c r="D1229" s="13">
        <v>2.2425000000000002</v>
      </c>
      <c r="E1229" s="13">
        <v>14.61</v>
      </c>
      <c r="F1229" s="13">
        <v>7.91</v>
      </c>
      <c r="G1229" s="13">
        <v>3</v>
      </c>
      <c r="K1229" s="56">
        <v>3255</v>
      </c>
    </row>
    <row r="1230" spans="1:39" x14ac:dyDescent="0.3">
      <c r="A1230" s="67">
        <v>43488</v>
      </c>
      <c r="B1230" s="57">
        <v>0.45457175925925924</v>
      </c>
      <c r="C1230" s="13">
        <v>581</v>
      </c>
      <c r="D1230" s="13">
        <v>0.37759999999999999</v>
      </c>
      <c r="E1230" s="13">
        <v>13.79</v>
      </c>
      <c r="F1230" s="13">
        <v>8.15</v>
      </c>
      <c r="G1230" s="13">
        <v>2.6</v>
      </c>
      <c r="K1230" s="51">
        <v>24192</v>
      </c>
    </row>
    <row r="1231" spans="1:39" x14ac:dyDescent="0.3">
      <c r="A1231" s="67">
        <v>43503</v>
      </c>
      <c r="B1231" s="30">
        <v>0.42725694444444445</v>
      </c>
      <c r="C1231" s="13">
        <v>994</v>
      </c>
      <c r="D1231" s="13">
        <v>0.64349999999999996</v>
      </c>
      <c r="E1231" s="13">
        <v>12.59</v>
      </c>
      <c r="F1231" s="13">
        <v>7.99</v>
      </c>
      <c r="G1231" s="13">
        <v>6.2</v>
      </c>
      <c r="K1231" s="56">
        <v>6867</v>
      </c>
      <c r="L1231" s="31">
        <f>AVERAGE(K1227:K1229)</f>
        <v>1341.3333333333333</v>
      </c>
      <c r="M1231" s="38">
        <f>GEOMEAN(K1227:K1229)</f>
        <v>770.1867709073457</v>
      </c>
      <c r="N1231" s="55" t="s">
        <v>570</v>
      </c>
    </row>
    <row r="1232" spans="1:39" x14ac:dyDescent="0.3">
      <c r="A1232" s="67">
        <v>43507</v>
      </c>
      <c r="B1232" s="26">
        <v>0.47523148148148148</v>
      </c>
      <c r="C1232" s="13">
        <v>1843</v>
      </c>
      <c r="D1232" s="13">
        <v>1.196</v>
      </c>
      <c r="E1232" s="13">
        <v>14.16</v>
      </c>
      <c r="F1232" s="13">
        <v>8.0299999999999994</v>
      </c>
      <c r="G1232" s="13">
        <v>3</v>
      </c>
      <c r="K1232" s="56">
        <v>749</v>
      </c>
    </row>
    <row r="1233" spans="1:39" x14ac:dyDescent="0.3">
      <c r="A1233" s="67">
        <v>43515</v>
      </c>
      <c r="B1233" s="57">
        <v>0.46202546296296299</v>
      </c>
      <c r="C1233" s="13">
        <v>1369</v>
      </c>
      <c r="D1233" s="13">
        <v>0.89049999999999996</v>
      </c>
      <c r="E1233" s="13">
        <v>14.9</v>
      </c>
      <c r="F1233" s="13">
        <v>9.86</v>
      </c>
      <c r="G1233" s="13">
        <v>1.2</v>
      </c>
      <c r="K1233" s="56">
        <v>269</v>
      </c>
    </row>
    <row r="1234" spans="1:39" x14ac:dyDescent="0.3">
      <c r="A1234" s="67">
        <v>43522</v>
      </c>
      <c r="B1234" s="26">
        <v>0.46004629629629629</v>
      </c>
      <c r="C1234" s="13">
        <v>1444</v>
      </c>
      <c r="D1234" s="13">
        <v>0.93600000000000005</v>
      </c>
      <c r="E1234" s="13">
        <v>12.75</v>
      </c>
      <c r="F1234" s="13">
        <v>8</v>
      </c>
      <c r="G1234" s="13">
        <v>2.8</v>
      </c>
      <c r="K1234" s="56">
        <v>447</v>
      </c>
    </row>
    <row r="1235" spans="1:39" x14ac:dyDescent="0.3">
      <c r="A1235" s="67">
        <v>43523</v>
      </c>
      <c r="B1235" s="30">
        <v>0.47325231481481483</v>
      </c>
      <c r="C1235" s="13">
        <v>1572</v>
      </c>
      <c r="D1235" s="13">
        <v>1.0205</v>
      </c>
      <c r="E1235" s="13">
        <v>14.29</v>
      </c>
      <c r="F1235" s="13">
        <v>7.72</v>
      </c>
      <c r="G1235" s="13">
        <v>3.7</v>
      </c>
      <c r="K1235" s="56">
        <v>395</v>
      </c>
      <c r="L1235" s="31">
        <f>AVERAGE(K1231:K1235)</f>
        <v>1745.4</v>
      </c>
      <c r="M1235" s="38">
        <f>GEOMEAN(K1231:K1235)</f>
        <v>754.36434407507375</v>
      </c>
      <c r="N1235" s="55" t="s">
        <v>571</v>
      </c>
    </row>
    <row r="1236" spans="1:39" x14ac:dyDescent="0.3">
      <c r="A1236" s="67">
        <v>43536</v>
      </c>
      <c r="B1236" s="30">
        <v>0.46195601851851853</v>
      </c>
      <c r="C1236" s="13">
        <v>1171</v>
      </c>
      <c r="D1236" s="13">
        <v>0.76049999999999995</v>
      </c>
      <c r="E1236" s="13">
        <v>14.43</v>
      </c>
      <c r="F1236" s="13">
        <v>7.68</v>
      </c>
      <c r="G1236" s="13">
        <v>4.4000000000000004</v>
      </c>
      <c r="K1236" s="56">
        <v>7701</v>
      </c>
      <c r="O1236" s="28" t="s">
        <v>321</v>
      </c>
      <c r="P1236" s="28">
        <v>72</v>
      </c>
      <c r="Q1236" s="28" t="s">
        <v>321</v>
      </c>
      <c r="R1236" s="28" t="s">
        <v>321</v>
      </c>
      <c r="S1236" s="28" t="s">
        <v>321</v>
      </c>
      <c r="T1236" s="28" t="s">
        <v>321</v>
      </c>
      <c r="U1236" s="28" t="s">
        <v>321</v>
      </c>
      <c r="V1236" s="28" t="s">
        <v>321</v>
      </c>
      <c r="W1236" s="28" t="s">
        <v>321</v>
      </c>
      <c r="X1236" s="28">
        <v>175</v>
      </c>
      <c r="Y1236" s="28" t="s">
        <v>321</v>
      </c>
      <c r="Z1236" s="28">
        <v>0.97</v>
      </c>
      <c r="AA1236" s="28" t="s">
        <v>321</v>
      </c>
      <c r="AB1236" s="28">
        <v>47.8</v>
      </c>
      <c r="AC1236" s="28" t="s">
        <v>321</v>
      </c>
      <c r="AD1236" s="28">
        <v>291</v>
      </c>
      <c r="AE1236" s="28" t="s">
        <v>321</v>
      </c>
      <c r="AF1236" s="28"/>
      <c r="AG1236" s="13">
        <v>219</v>
      </c>
      <c r="AH1236" s="28">
        <v>81000</v>
      </c>
      <c r="AI1236" s="28">
        <v>21500</v>
      </c>
      <c r="AJ1236" s="28">
        <v>3.2</v>
      </c>
      <c r="AK1236" s="28" t="s">
        <v>321</v>
      </c>
      <c r="AL1236" s="28">
        <v>1.8</v>
      </c>
      <c r="AM1236" s="28">
        <v>32.799999999999997</v>
      </c>
    </row>
    <row r="1237" spans="1:39" x14ac:dyDescent="0.3">
      <c r="A1237" s="67">
        <v>43538</v>
      </c>
      <c r="B1237" s="57">
        <v>0.41310185185185189</v>
      </c>
      <c r="C1237" s="13">
        <v>1187</v>
      </c>
      <c r="D1237" s="13">
        <v>0.77349999999999997</v>
      </c>
      <c r="E1237" s="13">
        <v>11.04</v>
      </c>
      <c r="F1237" s="13">
        <v>7.91</v>
      </c>
      <c r="G1237" s="13">
        <v>9.9</v>
      </c>
      <c r="K1237" s="56">
        <v>5475</v>
      </c>
    </row>
    <row r="1238" spans="1:39" x14ac:dyDescent="0.3">
      <c r="A1238" s="67">
        <v>43544</v>
      </c>
      <c r="B1238" s="30">
        <v>0.4488078703703704</v>
      </c>
      <c r="C1238" s="13">
        <v>1246</v>
      </c>
      <c r="D1238" s="13">
        <v>0.8125</v>
      </c>
      <c r="E1238" s="13">
        <v>12.46</v>
      </c>
      <c r="F1238" s="13">
        <v>7.93</v>
      </c>
      <c r="G1238" s="13">
        <v>6</v>
      </c>
      <c r="K1238" s="56">
        <v>221</v>
      </c>
    </row>
    <row r="1239" spans="1:39" x14ac:dyDescent="0.3">
      <c r="A1239" s="67">
        <v>43549</v>
      </c>
      <c r="B1239" s="60">
        <v>0.47498842592592588</v>
      </c>
      <c r="C1239" s="13">
        <v>719</v>
      </c>
      <c r="D1239" s="13">
        <v>0.46739999999999998</v>
      </c>
      <c r="E1239" s="13">
        <v>11.98</v>
      </c>
      <c r="F1239" s="13">
        <v>7.71</v>
      </c>
      <c r="G1239" s="13">
        <v>7.9</v>
      </c>
      <c r="K1239" s="56">
        <v>3441</v>
      </c>
    </row>
    <row r="1240" spans="1:39" x14ac:dyDescent="0.3">
      <c r="A1240" s="67">
        <v>43552</v>
      </c>
      <c r="B1240" s="57">
        <v>0.43555555555555553</v>
      </c>
      <c r="C1240" s="13">
        <v>1116</v>
      </c>
      <c r="D1240" s="13">
        <v>0.72799999999999998</v>
      </c>
      <c r="E1240" s="13">
        <v>12.54</v>
      </c>
      <c r="F1240" s="13">
        <v>8.02</v>
      </c>
      <c r="G1240" s="13">
        <v>8.9</v>
      </c>
      <c r="K1240" s="56">
        <v>886</v>
      </c>
      <c r="L1240" s="31">
        <f>AVERAGE(K1236:K1240)</f>
        <v>3544.8</v>
      </c>
      <c r="M1240" s="38">
        <f>GEOMEAN(K1236:K1240)</f>
        <v>1952.9376720779821</v>
      </c>
      <c r="N1240" s="55" t="s">
        <v>572</v>
      </c>
    </row>
    <row r="1241" spans="1:39" x14ac:dyDescent="0.3">
      <c r="A1241" s="67">
        <v>43557</v>
      </c>
      <c r="B1241" s="30">
        <v>0.4448611111111111</v>
      </c>
      <c r="C1241" s="13">
        <v>1022</v>
      </c>
      <c r="D1241" s="13">
        <v>0.66300000000000003</v>
      </c>
      <c r="E1241" s="13">
        <v>16.739999999999998</v>
      </c>
      <c r="F1241" s="13">
        <v>7.99</v>
      </c>
      <c r="G1241" s="13">
        <v>6.7</v>
      </c>
      <c r="K1241" s="56">
        <v>645</v>
      </c>
    </row>
    <row r="1242" spans="1:39" x14ac:dyDescent="0.3">
      <c r="A1242" s="67">
        <v>43564</v>
      </c>
      <c r="B1242" s="26">
        <v>0.46349537037037036</v>
      </c>
      <c r="C1242" s="13">
        <v>1170</v>
      </c>
      <c r="D1242" s="13">
        <v>0.76049999999999995</v>
      </c>
      <c r="E1242" s="13">
        <v>11.65</v>
      </c>
      <c r="F1242" s="13">
        <v>7.98</v>
      </c>
      <c r="G1242" s="13">
        <v>13.8</v>
      </c>
      <c r="K1242" s="56">
        <v>216</v>
      </c>
    </row>
    <row r="1243" spans="1:39" x14ac:dyDescent="0.3">
      <c r="A1243" s="67">
        <v>43573</v>
      </c>
      <c r="B1243" s="30">
        <v>0.43210648148148145</v>
      </c>
      <c r="C1243" s="13">
        <v>693</v>
      </c>
      <c r="D1243" s="13">
        <v>0.44850000000000001</v>
      </c>
      <c r="E1243" s="13">
        <v>9.48</v>
      </c>
      <c r="F1243" s="13">
        <v>7.86</v>
      </c>
      <c r="G1243" s="13">
        <v>14.9</v>
      </c>
      <c r="K1243" s="51">
        <v>24192</v>
      </c>
    </row>
    <row r="1244" spans="1:39" x14ac:dyDescent="0.3">
      <c r="A1244" s="67">
        <v>43580</v>
      </c>
      <c r="B1244" s="30">
        <v>0.45480324074074074</v>
      </c>
      <c r="C1244" s="13">
        <v>1110</v>
      </c>
      <c r="D1244" s="13">
        <v>0.72150000000000003</v>
      </c>
      <c r="E1244" s="13">
        <v>9.61</v>
      </c>
      <c r="F1244" s="13">
        <v>7.95</v>
      </c>
      <c r="G1244" s="13">
        <v>12.8</v>
      </c>
      <c r="K1244" s="56">
        <v>867</v>
      </c>
    </row>
    <row r="1245" spans="1:39" x14ac:dyDescent="0.3">
      <c r="A1245" s="67">
        <v>43585</v>
      </c>
      <c r="B1245" s="30">
        <v>0.44400462962962961</v>
      </c>
      <c r="C1245" s="13">
        <v>1002</v>
      </c>
      <c r="D1245" s="13">
        <v>0.65</v>
      </c>
      <c r="E1245" s="13">
        <v>10.130000000000001</v>
      </c>
      <c r="F1245" s="13">
        <v>7.84</v>
      </c>
      <c r="G1245" s="13">
        <v>12.7</v>
      </c>
      <c r="K1245" s="56">
        <v>411</v>
      </c>
      <c r="L1245" s="31">
        <f>AVERAGE(K1241:K1245)</f>
        <v>5266.2</v>
      </c>
      <c r="M1245" s="38">
        <f>GEOMEAN(K1241:K1245)</f>
        <v>1037.3115934580005</v>
      </c>
      <c r="N1245" s="55" t="s">
        <v>573</v>
      </c>
    </row>
    <row r="1246" spans="1:39" x14ac:dyDescent="0.3">
      <c r="A1246" s="67">
        <v>43591</v>
      </c>
      <c r="B1246" s="30">
        <v>0.47215277777777781</v>
      </c>
      <c r="C1246" s="13">
        <v>938</v>
      </c>
      <c r="D1246" s="13">
        <v>0.61099999999999999</v>
      </c>
      <c r="E1246" s="13">
        <v>11.38</v>
      </c>
      <c r="F1246" s="13">
        <v>7.84</v>
      </c>
      <c r="G1246" s="13">
        <v>14.9</v>
      </c>
      <c r="K1246" s="56">
        <v>504</v>
      </c>
    </row>
    <row r="1247" spans="1:39" x14ac:dyDescent="0.3">
      <c r="A1247" s="67">
        <v>43594</v>
      </c>
      <c r="B1247" s="57">
        <v>0.43259259259259258</v>
      </c>
      <c r="C1247" s="13">
        <v>1059</v>
      </c>
      <c r="D1247" s="13">
        <v>0.68899999999999995</v>
      </c>
      <c r="E1247" s="13">
        <v>7.7</v>
      </c>
      <c r="F1247" s="13">
        <v>7.93</v>
      </c>
      <c r="G1247" s="13">
        <v>18.600000000000001</v>
      </c>
      <c r="K1247" s="56">
        <v>3448</v>
      </c>
    </row>
    <row r="1248" spans="1:39" x14ac:dyDescent="0.3">
      <c r="A1248" s="67">
        <v>43600</v>
      </c>
      <c r="B1248" s="30">
        <v>0.45811342592592591</v>
      </c>
      <c r="C1248" s="13">
        <v>1085</v>
      </c>
      <c r="D1248" s="13">
        <v>0.70199999999999996</v>
      </c>
      <c r="E1248" s="82" t="s">
        <v>267</v>
      </c>
      <c r="F1248" s="13">
        <v>7.81</v>
      </c>
      <c r="G1248" s="13">
        <v>13.9</v>
      </c>
      <c r="K1248" s="56">
        <v>932</v>
      </c>
    </row>
    <row r="1249" spans="1:39" x14ac:dyDescent="0.3">
      <c r="A1249" s="67">
        <v>43608</v>
      </c>
      <c r="B1249" s="30">
        <v>0.44646990740740744</v>
      </c>
      <c r="C1249" s="13">
        <v>469</v>
      </c>
      <c r="D1249" s="13">
        <v>0.30480000000000002</v>
      </c>
      <c r="E1249" s="13">
        <v>7.92</v>
      </c>
      <c r="F1249" s="13">
        <v>7.97</v>
      </c>
      <c r="G1249" s="13">
        <v>17.600000000000001</v>
      </c>
      <c r="K1249" s="51">
        <v>24192</v>
      </c>
    </row>
    <row r="1250" spans="1:39" x14ac:dyDescent="0.3">
      <c r="A1250" s="67">
        <v>43614</v>
      </c>
      <c r="B1250" s="57">
        <v>0.43313657407407408</v>
      </c>
      <c r="C1250" s="13">
        <v>1087</v>
      </c>
      <c r="D1250" s="13">
        <v>0.70850000000000002</v>
      </c>
      <c r="E1250" s="13">
        <v>6.12</v>
      </c>
      <c r="F1250" s="13">
        <v>8.0399999999999991</v>
      </c>
      <c r="G1250" s="13">
        <v>20.8</v>
      </c>
      <c r="K1250" s="56">
        <v>2014</v>
      </c>
      <c r="L1250" s="31">
        <f>AVERAGE(K1246:K1250)</f>
        <v>6218</v>
      </c>
      <c r="M1250" s="38">
        <f>GEOMEAN(K1246:K1250)</f>
        <v>2395.681003718867</v>
      </c>
      <c r="N1250" s="55" t="s">
        <v>574</v>
      </c>
    </row>
    <row r="1251" spans="1:39" x14ac:dyDescent="0.3">
      <c r="A1251" s="67">
        <v>43621</v>
      </c>
      <c r="B1251" s="30">
        <v>0.52025462962962965</v>
      </c>
      <c r="C1251" s="13">
        <v>1071</v>
      </c>
      <c r="D1251" s="13">
        <v>0.69550000000000001</v>
      </c>
      <c r="E1251" s="13">
        <v>7.71</v>
      </c>
      <c r="F1251" s="13">
        <v>8.25</v>
      </c>
      <c r="G1251" s="13">
        <v>20.3</v>
      </c>
      <c r="K1251" s="56">
        <v>538</v>
      </c>
    </row>
    <row r="1252" spans="1:39" x14ac:dyDescent="0.3">
      <c r="A1252" s="67">
        <v>43626</v>
      </c>
      <c r="B1252" s="30">
        <v>0.4685185185185185</v>
      </c>
      <c r="C1252" s="13">
        <v>440.7</v>
      </c>
      <c r="D1252" s="13">
        <v>0.28670000000000001</v>
      </c>
      <c r="E1252" s="13">
        <v>7.41</v>
      </c>
      <c r="F1252" s="13">
        <v>7.72</v>
      </c>
      <c r="G1252" s="13">
        <v>20.3</v>
      </c>
      <c r="K1252" s="56">
        <v>6867</v>
      </c>
    </row>
    <row r="1253" spans="1:39" x14ac:dyDescent="0.3">
      <c r="A1253" s="67">
        <v>43628</v>
      </c>
      <c r="B1253" s="30">
        <v>0.4352199074074074</v>
      </c>
      <c r="C1253" s="13">
        <v>866</v>
      </c>
      <c r="D1253" s="13">
        <v>0.5655</v>
      </c>
      <c r="E1253" s="13">
        <v>7.18</v>
      </c>
      <c r="F1253" s="13">
        <v>7.72</v>
      </c>
      <c r="G1253" s="13">
        <v>18</v>
      </c>
      <c r="K1253" s="56">
        <v>1014</v>
      </c>
    </row>
    <row r="1254" spans="1:39" x14ac:dyDescent="0.3">
      <c r="A1254" s="67">
        <v>43635</v>
      </c>
      <c r="B1254" s="26">
        <v>0.45597222222222222</v>
      </c>
      <c r="C1254" s="13">
        <v>578</v>
      </c>
      <c r="D1254" s="13">
        <v>0.377</v>
      </c>
      <c r="E1254" s="13">
        <v>7.81</v>
      </c>
      <c r="F1254" s="13">
        <v>7.82</v>
      </c>
      <c r="G1254" s="13">
        <v>20.399999999999999</v>
      </c>
      <c r="K1254" s="56">
        <v>7270</v>
      </c>
    </row>
    <row r="1255" spans="1:39" x14ac:dyDescent="0.3">
      <c r="A1255" s="67">
        <v>43636</v>
      </c>
      <c r="B1255" s="26">
        <v>0.45013888888888887</v>
      </c>
      <c r="C1255" s="13">
        <v>410.4</v>
      </c>
      <c r="D1255" s="13">
        <v>0.26650000000000001</v>
      </c>
      <c r="E1255" s="13">
        <v>6.91</v>
      </c>
      <c r="F1255" s="13">
        <v>7.86</v>
      </c>
      <c r="G1255" s="13">
        <v>20.399999999999999</v>
      </c>
      <c r="K1255" s="56">
        <v>9804</v>
      </c>
      <c r="L1255" s="31">
        <f>AVERAGE(K1251:K1255)</f>
        <v>5098.6000000000004</v>
      </c>
      <c r="M1255" s="38">
        <f>GEOMEAN(K1251:K1255)</f>
        <v>3057.0672906022464</v>
      </c>
      <c r="N1255" s="55" t="s">
        <v>575</v>
      </c>
    </row>
    <row r="1256" spans="1:39" x14ac:dyDescent="0.3">
      <c r="A1256" s="67">
        <v>43654</v>
      </c>
      <c r="B1256" s="30">
        <v>0.44693287037037038</v>
      </c>
      <c r="C1256" s="13">
        <v>775</v>
      </c>
      <c r="D1256" s="13">
        <v>0.50700000000000001</v>
      </c>
      <c r="E1256" s="13">
        <v>5.93</v>
      </c>
      <c r="F1256" s="13">
        <v>7.76</v>
      </c>
      <c r="G1256" s="13">
        <v>22.7</v>
      </c>
      <c r="K1256" s="56">
        <v>1236</v>
      </c>
    </row>
    <row r="1257" spans="1:39" x14ac:dyDescent="0.3">
      <c r="A1257" s="67">
        <v>43661</v>
      </c>
      <c r="B1257" s="57">
        <v>0.44603009259259258</v>
      </c>
      <c r="C1257" s="13">
        <v>949</v>
      </c>
      <c r="D1257" s="13">
        <v>0.61750000000000005</v>
      </c>
      <c r="E1257" s="82" t="s">
        <v>267</v>
      </c>
      <c r="F1257" s="13">
        <v>7.95</v>
      </c>
      <c r="G1257" s="13">
        <v>23</v>
      </c>
      <c r="K1257" s="56">
        <v>990</v>
      </c>
    </row>
    <row r="1258" spans="1:39" x14ac:dyDescent="0.3">
      <c r="A1258" s="67">
        <v>43663</v>
      </c>
      <c r="B1258" s="30">
        <v>0.42843750000000003</v>
      </c>
      <c r="C1258" s="13">
        <v>261</v>
      </c>
      <c r="D1258" s="13">
        <v>0.16969999999999999</v>
      </c>
      <c r="E1258" s="13">
        <v>6.68</v>
      </c>
      <c r="F1258" s="13">
        <v>7.87</v>
      </c>
      <c r="G1258" s="13">
        <v>23.9</v>
      </c>
      <c r="K1258" s="56">
        <v>17329</v>
      </c>
      <c r="O1258" s="28" t="s">
        <v>321</v>
      </c>
      <c r="P1258" s="28">
        <v>31.2</v>
      </c>
      <c r="Q1258" s="28" t="s">
        <v>321</v>
      </c>
      <c r="R1258" s="28" t="s">
        <v>321</v>
      </c>
      <c r="S1258" s="28" t="s">
        <v>321</v>
      </c>
      <c r="T1258" s="28" t="s">
        <v>321</v>
      </c>
      <c r="U1258" s="28" t="s">
        <v>321</v>
      </c>
      <c r="V1258" s="28" t="s">
        <v>321</v>
      </c>
      <c r="W1258" s="28" t="s">
        <v>321</v>
      </c>
      <c r="X1258" s="28">
        <v>23</v>
      </c>
      <c r="Y1258" s="28" t="s">
        <v>321</v>
      </c>
      <c r="Z1258" s="37" t="s">
        <v>321</v>
      </c>
      <c r="AA1258" s="28" t="s">
        <v>321</v>
      </c>
      <c r="AB1258" s="28">
        <v>11.9</v>
      </c>
      <c r="AC1258" s="28" t="s">
        <v>321</v>
      </c>
      <c r="AD1258" s="28">
        <v>82.5</v>
      </c>
      <c r="AE1258" s="28">
        <v>0.6</v>
      </c>
      <c r="AF1258" s="28"/>
      <c r="AG1258" s="13">
        <v>303</v>
      </c>
      <c r="AH1258" s="28">
        <v>24900</v>
      </c>
      <c r="AI1258" s="28">
        <v>4920</v>
      </c>
      <c r="AJ1258" s="28">
        <v>3.4</v>
      </c>
      <c r="AK1258" s="28" t="s">
        <v>321</v>
      </c>
      <c r="AL1258" s="28" t="s">
        <v>321</v>
      </c>
      <c r="AM1258" s="28">
        <v>47.4</v>
      </c>
    </row>
    <row r="1259" spans="1:39" x14ac:dyDescent="0.3">
      <c r="A1259" s="67">
        <v>43664</v>
      </c>
      <c r="B1259" s="57">
        <v>0.42498842592592595</v>
      </c>
      <c r="C1259" s="13">
        <v>502</v>
      </c>
      <c r="D1259" s="13">
        <v>0.32629999999999998</v>
      </c>
      <c r="E1259" s="13">
        <v>6.72</v>
      </c>
      <c r="F1259" s="13">
        <v>7.86</v>
      </c>
      <c r="G1259" s="13">
        <v>24.6</v>
      </c>
      <c r="K1259" s="56">
        <v>3448</v>
      </c>
    </row>
    <row r="1260" spans="1:39" x14ac:dyDescent="0.3">
      <c r="A1260" s="67">
        <v>43675</v>
      </c>
      <c r="B1260" s="30">
        <v>0.43635416666666665</v>
      </c>
      <c r="C1260" s="13">
        <v>1055</v>
      </c>
      <c r="D1260" s="13">
        <v>0.6825</v>
      </c>
      <c r="E1260" s="13">
        <v>6.97</v>
      </c>
      <c r="F1260" s="13">
        <v>7.91</v>
      </c>
      <c r="G1260" s="13">
        <v>22.5</v>
      </c>
      <c r="K1260" s="56">
        <v>435</v>
      </c>
      <c r="L1260" s="31">
        <f>AVERAGE(K1256:K1260)</f>
        <v>4687.6000000000004</v>
      </c>
      <c r="M1260" s="38">
        <f>GEOMEAN(K1256:K1260)</f>
        <v>1997.5457566399909</v>
      </c>
      <c r="N1260" s="55" t="s">
        <v>576</v>
      </c>
    </row>
    <row r="1261" spans="1:39" x14ac:dyDescent="0.3">
      <c r="A1261" s="67">
        <v>43689</v>
      </c>
      <c r="B1261" s="57">
        <v>0.43721064814814814</v>
      </c>
      <c r="C1261" s="13">
        <v>791</v>
      </c>
      <c r="D1261" s="13">
        <v>0.51349999999999996</v>
      </c>
      <c r="E1261" s="13">
        <v>6.01</v>
      </c>
      <c r="F1261" s="13">
        <v>7.83</v>
      </c>
      <c r="G1261" s="13">
        <v>21.8</v>
      </c>
      <c r="K1261" s="56">
        <v>820</v>
      </c>
    </row>
    <row r="1262" spans="1:39" x14ac:dyDescent="0.3">
      <c r="A1262" s="67">
        <v>43692</v>
      </c>
      <c r="B1262" s="30">
        <v>0.44953703703703707</v>
      </c>
      <c r="C1262" s="13">
        <v>677</v>
      </c>
      <c r="D1262" s="13">
        <v>0.442</v>
      </c>
      <c r="E1262" s="13">
        <v>6.87</v>
      </c>
      <c r="F1262" s="13">
        <v>7.96</v>
      </c>
      <c r="G1262" s="13">
        <v>21.5</v>
      </c>
      <c r="K1262" s="56">
        <v>382</v>
      </c>
    </row>
    <row r="1263" spans="1:39" x14ac:dyDescent="0.3">
      <c r="A1263" s="67">
        <v>43698</v>
      </c>
      <c r="B1263" s="26">
        <v>0.46204861111111112</v>
      </c>
      <c r="C1263" s="13">
        <v>555</v>
      </c>
      <c r="D1263" s="13">
        <v>0.36399999999999999</v>
      </c>
      <c r="E1263" s="13">
        <v>5.33</v>
      </c>
      <c r="F1263" s="13">
        <v>7.64</v>
      </c>
      <c r="G1263" s="13">
        <v>22.5</v>
      </c>
      <c r="K1263" s="56">
        <v>4106</v>
      </c>
    </row>
    <row r="1264" spans="1:39" x14ac:dyDescent="0.3">
      <c r="A1264" s="67">
        <v>43706</v>
      </c>
      <c r="B1264" s="57">
        <v>0.44173611111111111</v>
      </c>
      <c r="C1264" s="13">
        <v>774</v>
      </c>
      <c r="D1264" s="13">
        <v>0.50049999999999994</v>
      </c>
      <c r="E1264" s="13">
        <v>7</v>
      </c>
      <c r="F1264" s="13">
        <v>7.63</v>
      </c>
      <c r="G1264" s="13">
        <v>18.8</v>
      </c>
      <c r="K1264" s="56">
        <v>909</v>
      </c>
      <c r="L1264" s="31">
        <f>AVERAGE(K1260:K1264)</f>
        <v>1330.4</v>
      </c>
      <c r="M1264" s="38">
        <f>GEOMEAN(K1260:K1264)</f>
        <v>873.51398027661139</v>
      </c>
      <c r="N1264" s="55" t="s">
        <v>577</v>
      </c>
    </row>
    <row r="1265" spans="1:39" x14ac:dyDescent="0.3">
      <c r="A1265" s="67">
        <v>43718</v>
      </c>
      <c r="B1265" s="26">
        <v>0.47238425925925925</v>
      </c>
      <c r="C1265" s="13">
        <v>984</v>
      </c>
      <c r="D1265" s="13">
        <v>0.63700000000000001</v>
      </c>
      <c r="E1265" s="13">
        <v>5.4</v>
      </c>
      <c r="F1265" s="13">
        <v>7.78</v>
      </c>
      <c r="G1265" s="13">
        <v>20.5</v>
      </c>
      <c r="K1265" s="56">
        <v>2489</v>
      </c>
    </row>
    <row r="1266" spans="1:39" x14ac:dyDescent="0.3">
      <c r="A1266" s="67">
        <v>43720</v>
      </c>
      <c r="B1266" s="30">
        <v>0.41736111111111113</v>
      </c>
      <c r="C1266" s="13">
        <v>1072</v>
      </c>
      <c r="D1266" s="13">
        <v>0.69550000000000001</v>
      </c>
      <c r="E1266" s="13">
        <v>4.04</v>
      </c>
      <c r="F1266" s="13">
        <v>7.7</v>
      </c>
      <c r="G1266" s="13">
        <v>22.3</v>
      </c>
      <c r="K1266" s="56">
        <v>228</v>
      </c>
    </row>
    <row r="1267" spans="1:39" x14ac:dyDescent="0.3">
      <c r="A1267" s="67">
        <v>43724</v>
      </c>
      <c r="B1267" s="30">
        <v>0.44611111111111112</v>
      </c>
      <c r="C1267" s="13">
        <v>1065</v>
      </c>
      <c r="D1267" s="13">
        <v>0.68899999999999995</v>
      </c>
      <c r="E1267" s="13">
        <v>4.12</v>
      </c>
      <c r="F1267" s="13">
        <v>7.81</v>
      </c>
      <c r="G1267" s="13">
        <v>20.9</v>
      </c>
      <c r="K1267" s="56">
        <v>131</v>
      </c>
    </row>
    <row r="1268" spans="1:39" x14ac:dyDescent="0.3">
      <c r="A1268" s="67">
        <v>43731</v>
      </c>
      <c r="B1268" s="57">
        <v>0.45187500000000003</v>
      </c>
      <c r="C1268" s="13">
        <v>653</v>
      </c>
      <c r="D1268" s="13">
        <v>0.42249999999999999</v>
      </c>
      <c r="E1268" s="13">
        <v>6.39</v>
      </c>
      <c r="F1268" s="13">
        <v>7.89</v>
      </c>
      <c r="G1268" s="13">
        <v>21.2</v>
      </c>
      <c r="K1268" s="56">
        <v>7270</v>
      </c>
    </row>
    <row r="1269" spans="1:39" x14ac:dyDescent="0.3">
      <c r="A1269" s="68">
        <v>43734</v>
      </c>
      <c r="B1269" s="26">
        <v>0.47373842592592591</v>
      </c>
      <c r="C1269" s="13">
        <v>768</v>
      </c>
      <c r="D1269" s="13">
        <v>0.50049999999999994</v>
      </c>
      <c r="E1269" s="13">
        <v>5.39</v>
      </c>
      <c r="F1269" s="13">
        <v>7.71</v>
      </c>
      <c r="G1269" s="13">
        <v>18.600000000000001</v>
      </c>
      <c r="K1269" s="56">
        <v>450</v>
      </c>
      <c r="L1269" s="31">
        <f>AVERAGE(K1265:K1269)</f>
        <v>2113.6</v>
      </c>
      <c r="M1269" s="38">
        <f>GEOMEAN(K1265:K1269)</f>
        <v>753.69492815390436</v>
      </c>
      <c r="N1269" s="55" t="s">
        <v>578</v>
      </c>
    </row>
    <row r="1270" spans="1:39" x14ac:dyDescent="0.3">
      <c r="A1270" s="67">
        <v>43740</v>
      </c>
      <c r="B1270" s="30">
        <v>0.43613425925925925</v>
      </c>
      <c r="C1270" s="13">
        <v>922</v>
      </c>
      <c r="D1270" s="13">
        <v>0.59799999999999998</v>
      </c>
      <c r="E1270" s="13">
        <v>3.69</v>
      </c>
      <c r="F1270" s="13">
        <v>7.69</v>
      </c>
      <c r="G1270" s="13">
        <v>21.8</v>
      </c>
      <c r="K1270" s="56">
        <v>428</v>
      </c>
    </row>
    <row r="1271" spans="1:39" x14ac:dyDescent="0.3">
      <c r="A1271" s="67">
        <v>43746</v>
      </c>
      <c r="B1271" s="30">
        <v>0.47587962962962965</v>
      </c>
      <c r="C1271" s="13">
        <v>1066</v>
      </c>
      <c r="D1271" s="13">
        <v>0.69550000000000001</v>
      </c>
      <c r="E1271" s="13">
        <v>7.12</v>
      </c>
      <c r="F1271" s="13">
        <v>7.87</v>
      </c>
      <c r="G1271" s="13">
        <v>13.8</v>
      </c>
      <c r="K1271" s="56">
        <v>168</v>
      </c>
      <c r="O1271" s="28" t="s">
        <v>321</v>
      </c>
      <c r="P1271" s="28">
        <v>76</v>
      </c>
      <c r="Q1271" s="28" t="s">
        <v>321</v>
      </c>
      <c r="R1271" s="28" t="s">
        <v>321</v>
      </c>
      <c r="S1271" s="28" t="s">
        <v>321</v>
      </c>
      <c r="T1271" s="28" t="s">
        <v>321</v>
      </c>
      <c r="U1271" s="28" t="s">
        <v>321</v>
      </c>
      <c r="V1271" s="28" t="s">
        <v>321</v>
      </c>
      <c r="W1271" s="28" t="s">
        <v>321</v>
      </c>
      <c r="X1271" s="28">
        <v>111</v>
      </c>
      <c r="Y1271" s="28" t="s">
        <v>321</v>
      </c>
      <c r="Z1271" s="37" t="s">
        <v>321</v>
      </c>
      <c r="AA1271" s="28" t="s">
        <v>321</v>
      </c>
      <c r="AB1271" s="28">
        <v>70</v>
      </c>
      <c r="AC1271" s="28" t="s">
        <v>321</v>
      </c>
      <c r="AD1271" s="28">
        <v>357</v>
      </c>
      <c r="AE1271" s="28" t="s">
        <v>321</v>
      </c>
      <c r="AF1271" s="28" t="s">
        <v>112</v>
      </c>
      <c r="AG1271" s="28" t="s">
        <v>321</v>
      </c>
      <c r="AH1271" s="28">
        <v>97800</v>
      </c>
      <c r="AI1271" s="28">
        <v>27300</v>
      </c>
      <c r="AJ1271" s="28">
        <v>4.2</v>
      </c>
      <c r="AK1271" s="28" t="s">
        <v>321</v>
      </c>
      <c r="AL1271" s="28">
        <v>1.2</v>
      </c>
      <c r="AM1271" s="28">
        <v>14.3</v>
      </c>
    </row>
    <row r="1272" spans="1:39" x14ac:dyDescent="0.3">
      <c r="A1272" s="67">
        <v>43754</v>
      </c>
      <c r="B1272" s="30">
        <v>0.45497685185185183</v>
      </c>
      <c r="C1272" s="13">
        <v>1018</v>
      </c>
      <c r="D1272" s="13">
        <v>0.66300000000000003</v>
      </c>
      <c r="E1272" s="13">
        <v>6.18</v>
      </c>
      <c r="F1272" s="13">
        <v>7.87</v>
      </c>
      <c r="G1272" s="13">
        <v>11.5</v>
      </c>
      <c r="K1272" s="56">
        <v>314</v>
      </c>
    </row>
    <row r="1273" spans="1:39" x14ac:dyDescent="0.3">
      <c r="A1273" s="67">
        <v>43762</v>
      </c>
      <c r="B1273" s="30">
        <v>0.43989583333333332</v>
      </c>
      <c r="C1273" s="13">
        <v>729</v>
      </c>
      <c r="D1273" s="13">
        <v>0.47449999999999998</v>
      </c>
      <c r="E1273" s="13">
        <v>7.36</v>
      </c>
      <c r="F1273" s="13">
        <v>7.68</v>
      </c>
      <c r="G1273" s="13">
        <v>11.8</v>
      </c>
      <c r="K1273" s="56">
        <v>865</v>
      </c>
    </row>
    <row r="1274" spans="1:39" x14ac:dyDescent="0.3">
      <c r="A1274" s="67">
        <v>43766</v>
      </c>
      <c r="B1274" s="26">
        <v>0.46997685185185184</v>
      </c>
      <c r="C1274" s="13">
        <v>567</v>
      </c>
      <c r="D1274" s="13">
        <v>0.36849999999999999</v>
      </c>
      <c r="E1274" s="13">
        <v>9.4499999999999993</v>
      </c>
      <c r="F1274" s="13">
        <v>8.06</v>
      </c>
      <c r="G1274" s="13">
        <v>11.1</v>
      </c>
      <c r="K1274" s="56">
        <v>2481</v>
      </c>
      <c r="L1274" s="31">
        <f>AVERAGE(K1270:K1274)</f>
        <v>851.2</v>
      </c>
      <c r="M1274" s="38">
        <f>GEOMEAN(K1270:K1274)</f>
        <v>545.83969312678028</v>
      </c>
      <c r="N1274" s="55" t="s">
        <v>579</v>
      </c>
    </row>
    <row r="1275" spans="1:39" x14ac:dyDescent="0.3">
      <c r="A1275" s="67">
        <v>43773</v>
      </c>
      <c r="B1275" s="30">
        <v>0.44855324074074071</v>
      </c>
      <c r="C1275" s="13">
        <v>764</v>
      </c>
      <c r="D1275" s="13">
        <v>0.49399999999999999</v>
      </c>
      <c r="E1275" s="13">
        <v>10.34</v>
      </c>
      <c r="F1275" s="13">
        <v>7.92</v>
      </c>
      <c r="G1275" s="13">
        <v>7.6</v>
      </c>
      <c r="K1275" s="56">
        <v>243</v>
      </c>
    </row>
    <row r="1276" spans="1:39" x14ac:dyDescent="0.3">
      <c r="A1276" s="67">
        <v>43775</v>
      </c>
      <c r="B1276" s="30">
        <v>0.45390046296296299</v>
      </c>
      <c r="C1276" s="13">
        <v>856</v>
      </c>
      <c r="D1276" s="13">
        <v>0.55900000000000005</v>
      </c>
      <c r="E1276" s="13">
        <v>12.76</v>
      </c>
      <c r="F1276" s="13">
        <v>8</v>
      </c>
      <c r="G1276" s="13">
        <v>7.2</v>
      </c>
      <c r="K1276" s="56">
        <v>86</v>
      </c>
    </row>
    <row r="1277" spans="1:39" x14ac:dyDescent="0.3">
      <c r="A1277" s="67">
        <v>43781</v>
      </c>
      <c r="B1277" s="26">
        <v>0.48796296296296293</v>
      </c>
      <c r="C1277" s="13">
        <v>1192</v>
      </c>
      <c r="D1277" s="13">
        <v>0.77349999999999997</v>
      </c>
      <c r="E1277" s="13">
        <v>12.68</v>
      </c>
      <c r="F1277" s="13">
        <v>7.98</v>
      </c>
      <c r="G1277" s="13">
        <v>0.3</v>
      </c>
      <c r="K1277" s="56">
        <v>1658</v>
      </c>
    </row>
    <row r="1278" spans="1:39" x14ac:dyDescent="0.3">
      <c r="A1278" s="67">
        <v>43787</v>
      </c>
      <c r="B1278" s="30">
        <v>0.44849537037037041</v>
      </c>
      <c r="C1278" s="13">
        <v>1197</v>
      </c>
      <c r="D1278" s="13">
        <v>0.78</v>
      </c>
      <c r="E1278" s="13">
        <v>12.33</v>
      </c>
      <c r="F1278" s="13">
        <v>7.85</v>
      </c>
      <c r="G1278" s="13">
        <v>4</v>
      </c>
      <c r="K1278" s="56">
        <v>74</v>
      </c>
    </row>
    <row r="1279" spans="1:39" x14ac:dyDescent="0.3">
      <c r="A1279" s="67">
        <v>43795</v>
      </c>
      <c r="B1279" s="26">
        <v>0.49381944444444442</v>
      </c>
      <c r="C1279" s="13">
        <v>834</v>
      </c>
      <c r="D1279" s="13">
        <v>0.53949999999999998</v>
      </c>
      <c r="E1279" s="13">
        <v>12.17</v>
      </c>
      <c r="F1279" s="13">
        <v>7.92</v>
      </c>
      <c r="G1279" s="13">
        <v>6.9</v>
      </c>
      <c r="K1279" s="56">
        <v>537</v>
      </c>
      <c r="L1279" s="31">
        <f>AVERAGE(K1275:K1279)</f>
        <v>519.6</v>
      </c>
      <c r="M1279" s="38">
        <f>GEOMEAN(K1275:K1279)</f>
        <v>267.78056360552262</v>
      </c>
      <c r="N1279" s="55" t="s">
        <v>580</v>
      </c>
    </row>
    <row r="1280" spans="1:39" x14ac:dyDescent="0.3">
      <c r="A1280" s="67">
        <v>43802</v>
      </c>
      <c r="B1280" s="30">
        <v>0.44394675925925925</v>
      </c>
      <c r="C1280" s="13">
        <v>769</v>
      </c>
      <c r="D1280" s="13">
        <v>0.49980000000000002</v>
      </c>
      <c r="E1280" s="13">
        <v>11.44</v>
      </c>
      <c r="F1280" s="13">
        <v>8.1199999999999992</v>
      </c>
      <c r="G1280" s="13">
        <v>3.8</v>
      </c>
      <c r="K1280" s="56">
        <v>3448</v>
      </c>
    </row>
    <row r="1281" spans="1:39" x14ac:dyDescent="0.3">
      <c r="A1281" s="67">
        <v>43804</v>
      </c>
      <c r="B1281" s="26">
        <v>0.45984953703703701</v>
      </c>
      <c r="C1281" s="13">
        <v>970</v>
      </c>
      <c r="D1281" s="13">
        <v>0.63049999999999995</v>
      </c>
      <c r="E1281" s="13">
        <v>13.6</v>
      </c>
      <c r="F1281" s="13">
        <v>8.14</v>
      </c>
      <c r="G1281" s="13">
        <v>3.2</v>
      </c>
      <c r="K1281" s="56">
        <v>327</v>
      </c>
    </row>
    <row r="1282" spans="1:39" x14ac:dyDescent="0.3">
      <c r="A1282" s="67">
        <v>43809</v>
      </c>
      <c r="B1282" s="30">
        <v>0.44295138888888891</v>
      </c>
      <c r="C1282" s="13">
        <v>500</v>
      </c>
      <c r="D1282" s="13">
        <v>0.32500000000000001</v>
      </c>
      <c r="E1282" s="13">
        <v>12.43</v>
      </c>
      <c r="F1282" s="13">
        <v>8.06</v>
      </c>
      <c r="G1282" s="13">
        <v>4.5</v>
      </c>
      <c r="K1282" s="56">
        <v>3654</v>
      </c>
    </row>
    <row r="1283" spans="1:39" x14ac:dyDescent="0.3">
      <c r="A1283" s="67">
        <v>43815</v>
      </c>
      <c r="B1283" s="30">
        <v>0.45432870370370365</v>
      </c>
      <c r="C1283" s="13">
        <v>2337</v>
      </c>
      <c r="D1283" s="13">
        <v>1.5209999999999999</v>
      </c>
      <c r="E1283" s="13">
        <v>14.65</v>
      </c>
      <c r="F1283" s="13">
        <v>8.23</v>
      </c>
      <c r="G1283" s="13">
        <v>1.6</v>
      </c>
      <c r="K1283" s="83">
        <v>181</v>
      </c>
    </row>
    <row r="1284" spans="1:39" x14ac:dyDescent="0.3">
      <c r="A1284" s="67">
        <v>43817</v>
      </c>
      <c r="B1284" s="30">
        <v>0.47245370370370371</v>
      </c>
      <c r="C1284" s="13">
        <v>3066</v>
      </c>
      <c r="D1284" s="13">
        <v>1.9955000000000001</v>
      </c>
      <c r="E1284" s="13">
        <v>15.43</v>
      </c>
      <c r="F1284" s="13">
        <v>8.25</v>
      </c>
      <c r="G1284" s="13">
        <v>0</v>
      </c>
      <c r="K1284" s="83">
        <v>350</v>
      </c>
      <c r="L1284" s="31">
        <f>AVERAGE(K1280:K1284)</f>
        <v>1592</v>
      </c>
      <c r="M1284" s="38">
        <f>GEOMEAN(K1280:K1284)</f>
        <v>764.40942717974178</v>
      </c>
      <c r="N1284" s="55" t="s">
        <v>581</v>
      </c>
    </row>
    <row r="1285" spans="1:39" x14ac:dyDescent="0.3">
      <c r="A1285" s="67">
        <v>43838</v>
      </c>
      <c r="B1285" s="30">
        <v>0.44642361111111112</v>
      </c>
      <c r="C1285" s="13">
        <v>1179</v>
      </c>
      <c r="D1285" s="13">
        <v>0.76700000000000002</v>
      </c>
      <c r="E1285" s="13">
        <v>14.15</v>
      </c>
      <c r="F1285" s="13">
        <v>8.3000000000000007</v>
      </c>
      <c r="G1285" s="13">
        <v>0.9</v>
      </c>
      <c r="K1285" s="56">
        <v>189</v>
      </c>
    </row>
    <row r="1286" spans="1:39" x14ac:dyDescent="0.3">
      <c r="A1286" s="67">
        <v>43843</v>
      </c>
      <c r="C1286" s="13" t="s">
        <v>724</v>
      </c>
      <c r="K1286" s="56">
        <v>4106</v>
      </c>
    </row>
    <row r="1287" spans="1:39" x14ac:dyDescent="0.3">
      <c r="A1287" s="67">
        <v>43846</v>
      </c>
      <c r="B1287" s="30">
        <v>0.43459490740740742</v>
      </c>
      <c r="C1287" s="13">
        <v>1052</v>
      </c>
      <c r="D1287" s="13">
        <v>0.6825</v>
      </c>
      <c r="E1287" s="13">
        <v>13.64</v>
      </c>
      <c r="F1287" s="13">
        <v>8.15</v>
      </c>
      <c r="G1287" s="13">
        <v>4.4000000000000004</v>
      </c>
      <c r="K1287" s="56">
        <v>1259</v>
      </c>
    </row>
    <row r="1288" spans="1:39" x14ac:dyDescent="0.3">
      <c r="A1288" s="67">
        <v>43853</v>
      </c>
      <c r="B1288" s="26">
        <v>0.41253472222222221</v>
      </c>
      <c r="C1288" s="13">
        <v>1091</v>
      </c>
      <c r="D1288" s="13">
        <v>0.70850000000000002</v>
      </c>
      <c r="E1288" s="13">
        <v>14.34</v>
      </c>
      <c r="F1288" s="13">
        <v>8.24</v>
      </c>
      <c r="G1288" s="13">
        <v>1.7</v>
      </c>
      <c r="K1288" s="56">
        <v>408</v>
      </c>
    </row>
    <row r="1289" spans="1:39" x14ac:dyDescent="0.3">
      <c r="A1289" s="67">
        <v>43859</v>
      </c>
      <c r="B1289" s="30">
        <v>0.42649305555555556</v>
      </c>
      <c r="C1289" s="13">
        <v>1153</v>
      </c>
      <c r="D1289" s="13">
        <v>0.74750000000000005</v>
      </c>
      <c r="E1289" s="13">
        <v>13.55</v>
      </c>
      <c r="F1289" s="13">
        <v>8.08</v>
      </c>
      <c r="G1289" s="13">
        <v>3.2</v>
      </c>
      <c r="K1289" s="56">
        <v>487</v>
      </c>
      <c r="L1289" s="31">
        <f>AVERAGE(K1285:K1289)</f>
        <v>1289.8</v>
      </c>
      <c r="M1289" s="38">
        <f>GEOMEAN(K1285:K1289)</f>
        <v>720.47534015264102</v>
      </c>
      <c r="N1289" s="55" t="s">
        <v>582</v>
      </c>
    </row>
    <row r="1290" spans="1:39" x14ac:dyDescent="0.3">
      <c r="A1290" s="67">
        <v>43867</v>
      </c>
      <c r="B1290" s="30">
        <v>0.4442592592592593</v>
      </c>
      <c r="C1290" s="13">
        <v>1841</v>
      </c>
      <c r="D1290" s="13">
        <v>1.196</v>
      </c>
      <c r="E1290" s="13">
        <v>12.89</v>
      </c>
      <c r="F1290" s="13">
        <v>8.14</v>
      </c>
      <c r="G1290" s="13">
        <v>2.7</v>
      </c>
      <c r="K1290" s="56">
        <v>6867</v>
      </c>
    </row>
    <row r="1291" spans="1:39" x14ac:dyDescent="0.3">
      <c r="A1291" s="67">
        <v>43871</v>
      </c>
      <c r="B1291" s="30">
        <v>0.44930555555555557</v>
      </c>
      <c r="C1291" s="13">
        <v>557</v>
      </c>
      <c r="D1291" s="13">
        <v>0.36199999999999999</v>
      </c>
      <c r="E1291" s="13">
        <v>14.02</v>
      </c>
      <c r="F1291" s="13">
        <v>7.83</v>
      </c>
      <c r="G1291" s="13">
        <v>4.2</v>
      </c>
      <c r="K1291" s="56">
        <v>24192</v>
      </c>
    </row>
    <row r="1292" spans="1:39" x14ac:dyDescent="0.3">
      <c r="A1292" s="67">
        <v>43873</v>
      </c>
      <c r="B1292" s="30">
        <v>0.42917824074074074</v>
      </c>
      <c r="C1292" s="13">
        <v>992</v>
      </c>
      <c r="D1292" s="13">
        <v>0.64349999999999996</v>
      </c>
      <c r="E1292" s="13">
        <v>13.6</v>
      </c>
      <c r="F1292" s="13">
        <v>8.07</v>
      </c>
      <c r="G1292" s="13">
        <v>3.3</v>
      </c>
      <c r="K1292" s="56">
        <v>932</v>
      </c>
    </row>
    <row r="1293" spans="1:39" x14ac:dyDescent="0.3">
      <c r="A1293" s="67">
        <v>43879</v>
      </c>
      <c r="B1293" s="30">
        <v>0.4528240740740741</v>
      </c>
      <c r="C1293" s="13">
        <v>1258</v>
      </c>
      <c r="D1293" s="13">
        <v>0.81899999999999995</v>
      </c>
      <c r="E1293" s="13">
        <v>13.93</v>
      </c>
      <c r="F1293" s="13">
        <v>8.16</v>
      </c>
      <c r="G1293" s="13">
        <v>5.9</v>
      </c>
      <c r="K1293" s="56">
        <v>135</v>
      </c>
    </row>
    <row r="1294" spans="1:39" x14ac:dyDescent="0.3">
      <c r="A1294" s="67">
        <v>43887</v>
      </c>
      <c r="B1294" s="26">
        <v>0.46026620370370369</v>
      </c>
      <c r="C1294" s="13">
        <v>1206</v>
      </c>
      <c r="D1294" s="13">
        <v>0.78649999999999998</v>
      </c>
      <c r="E1294" s="13">
        <v>13.32</v>
      </c>
      <c r="F1294" s="13">
        <v>8.1</v>
      </c>
      <c r="G1294" s="13">
        <v>4.2</v>
      </c>
      <c r="K1294" s="56">
        <v>3255</v>
      </c>
      <c r="L1294" s="31">
        <f>AVERAGE(K1290:K1294)</f>
        <v>7076.2</v>
      </c>
      <c r="M1294" s="38">
        <f>GEOMEAN(K1290:K1294)</f>
        <v>2325.6689732691229</v>
      </c>
      <c r="N1294" s="55" t="s">
        <v>583</v>
      </c>
    </row>
    <row r="1295" spans="1:39" x14ac:dyDescent="0.3">
      <c r="A1295" s="67">
        <v>43895</v>
      </c>
      <c r="B1295" s="26">
        <v>0.45209490740740743</v>
      </c>
      <c r="C1295" s="13">
        <v>1141</v>
      </c>
      <c r="D1295" s="13">
        <v>0.74099999999999999</v>
      </c>
      <c r="E1295" s="13">
        <v>14.22</v>
      </c>
      <c r="F1295" s="13">
        <v>8.1</v>
      </c>
      <c r="G1295" s="13">
        <v>5.8</v>
      </c>
      <c r="K1295" s="91">
        <v>480</v>
      </c>
    </row>
    <row r="1296" spans="1:39" x14ac:dyDescent="0.3">
      <c r="A1296" s="67">
        <v>43900</v>
      </c>
      <c r="B1296" s="26">
        <v>0.50673611111111116</v>
      </c>
      <c r="C1296" s="13">
        <v>1091</v>
      </c>
      <c r="D1296" s="13">
        <v>0.70850000000000002</v>
      </c>
      <c r="E1296" s="13">
        <v>10.68</v>
      </c>
      <c r="F1296" s="13">
        <v>8.0299999999999994</v>
      </c>
      <c r="G1296" s="13">
        <v>9.9</v>
      </c>
      <c r="K1296" s="91">
        <v>364</v>
      </c>
      <c r="O1296" s="28" t="s">
        <v>321</v>
      </c>
      <c r="P1296" s="28">
        <v>74.400000000000006</v>
      </c>
      <c r="Q1296" s="28" t="s">
        <v>321</v>
      </c>
      <c r="R1296" s="28" t="s">
        <v>321</v>
      </c>
      <c r="S1296" s="28" t="s">
        <v>321</v>
      </c>
      <c r="T1296" s="28" t="s">
        <v>321</v>
      </c>
      <c r="U1296" s="28" t="s">
        <v>321</v>
      </c>
      <c r="V1296" s="28" t="s">
        <v>321</v>
      </c>
      <c r="W1296" s="28" t="s">
        <v>321</v>
      </c>
      <c r="X1296" s="28">
        <v>174</v>
      </c>
      <c r="Y1296" s="28" t="s">
        <v>321</v>
      </c>
      <c r="Z1296" s="37" t="s">
        <v>321</v>
      </c>
      <c r="AA1296" s="28" t="s">
        <v>321</v>
      </c>
      <c r="AB1296" s="28">
        <v>52.6</v>
      </c>
      <c r="AC1296" s="28" t="s">
        <v>321</v>
      </c>
      <c r="AD1296" s="28">
        <v>287</v>
      </c>
      <c r="AE1296" s="28" t="s">
        <v>321</v>
      </c>
      <c r="AF1296" s="28" t="s">
        <v>112</v>
      </c>
      <c r="AG1296" s="28">
        <v>315</v>
      </c>
      <c r="AH1296" s="28">
        <v>76900</v>
      </c>
      <c r="AI1296" s="28">
        <v>23100</v>
      </c>
      <c r="AJ1296" s="28">
        <v>3.6</v>
      </c>
      <c r="AK1296" s="28" t="s">
        <v>321</v>
      </c>
      <c r="AL1296" s="28">
        <v>1</v>
      </c>
      <c r="AM1296" s="28">
        <v>37.700000000000003</v>
      </c>
    </row>
    <row r="1297" spans="1:14" x14ac:dyDescent="0.3">
      <c r="A1297" s="67">
        <v>43902</v>
      </c>
      <c r="B1297" s="26">
        <v>0.45967592592592593</v>
      </c>
      <c r="C1297" s="13">
        <v>1105</v>
      </c>
      <c r="D1297" s="13">
        <v>0.72150000000000003</v>
      </c>
      <c r="E1297" s="13">
        <v>13.33</v>
      </c>
      <c r="F1297" s="13">
        <v>8.1199999999999992</v>
      </c>
      <c r="G1297" s="13">
        <v>8.1999999999999993</v>
      </c>
      <c r="K1297" s="91">
        <v>158</v>
      </c>
    </row>
    <row r="1298" spans="1:14" x14ac:dyDescent="0.3">
      <c r="A1298" s="67">
        <v>43914</v>
      </c>
      <c r="B1298" s="30">
        <v>0.44020833333333331</v>
      </c>
      <c r="C1298" s="13">
        <v>989</v>
      </c>
      <c r="D1298" s="13">
        <v>0.64349999999999996</v>
      </c>
      <c r="E1298" s="13">
        <v>14.44</v>
      </c>
      <c r="F1298" s="13">
        <v>7.87</v>
      </c>
      <c r="G1298" s="13">
        <v>6.5</v>
      </c>
      <c r="K1298" s="91">
        <v>218</v>
      </c>
    </row>
    <row r="1299" spans="1:14" x14ac:dyDescent="0.3">
      <c r="A1299" s="67">
        <v>43920</v>
      </c>
      <c r="B1299" s="26">
        <v>0.45416666666666666</v>
      </c>
      <c r="C1299" s="13">
        <v>850</v>
      </c>
      <c r="D1299" s="13">
        <v>0.55249999999999999</v>
      </c>
      <c r="E1299" s="13">
        <v>11.49</v>
      </c>
      <c r="F1299" s="13">
        <v>7.97</v>
      </c>
      <c r="G1299" s="13">
        <v>9.5</v>
      </c>
      <c r="K1299" s="91">
        <v>6131</v>
      </c>
      <c r="L1299" s="31">
        <f>AVERAGE(K1295:K1299)</f>
        <v>1470.2</v>
      </c>
      <c r="M1299" s="38">
        <f>GEOMEAN(K1295:K1299)</f>
        <v>516.88925418532722</v>
      </c>
      <c r="N1299" s="55" t="s">
        <v>585</v>
      </c>
    </row>
    <row r="1300" spans="1:14" x14ac:dyDescent="0.3">
      <c r="A1300" s="67">
        <v>43922</v>
      </c>
      <c r="B1300" s="30">
        <v>0.41542824074074075</v>
      </c>
      <c r="C1300" s="13">
        <v>965</v>
      </c>
      <c r="D1300" s="13">
        <v>0.624</v>
      </c>
      <c r="E1300" s="13">
        <v>10.79</v>
      </c>
      <c r="F1300" s="13">
        <v>8.06</v>
      </c>
      <c r="G1300" s="13">
        <v>8.1</v>
      </c>
      <c r="K1300" s="91">
        <v>1565</v>
      </c>
    </row>
    <row r="1301" spans="1:14" x14ac:dyDescent="0.3">
      <c r="A1301" s="67">
        <v>43928</v>
      </c>
      <c r="B1301" s="26">
        <v>0.48685185185185187</v>
      </c>
      <c r="C1301" s="13">
        <v>996</v>
      </c>
      <c r="D1301" s="13">
        <v>0.65</v>
      </c>
      <c r="E1301" s="13">
        <v>12.41</v>
      </c>
      <c r="F1301" s="13">
        <v>8.07</v>
      </c>
      <c r="G1301" s="13">
        <v>15.1</v>
      </c>
      <c r="K1301" s="91">
        <v>457</v>
      </c>
    </row>
    <row r="1302" spans="1:14" x14ac:dyDescent="0.3">
      <c r="A1302" s="67">
        <v>43937</v>
      </c>
      <c r="B1302" s="30">
        <v>0.44312499999999999</v>
      </c>
      <c r="C1302" s="13">
        <v>1058</v>
      </c>
      <c r="D1302" s="13">
        <v>0.68899999999999995</v>
      </c>
      <c r="E1302" s="13">
        <v>13.67</v>
      </c>
      <c r="F1302" s="13">
        <v>8</v>
      </c>
      <c r="G1302" s="13">
        <v>6</v>
      </c>
      <c r="K1302" s="91">
        <v>74</v>
      </c>
    </row>
    <row r="1303" spans="1:14" x14ac:dyDescent="0.3">
      <c r="A1303" s="67">
        <v>43943</v>
      </c>
      <c r="B1303" s="26">
        <v>0.46516203703703707</v>
      </c>
      <c r="C1303" s="13">
        <v>1059</v>
      </c>
      <c r="D1303" s="13">
        <v>0.68899999999999995</v>
      </c>
      <c r="E1303" s="13">
        <v>11.98</v>
      </c>
      <c r="F1303" s="13">
        <v>7.97</v>
      </c>
      <c r="G1303" s="13">
        <v>10.1</v>
      </c>
      <c r="K1303" s="91">
        <v>52</v>
      </c>
    </row>
    <row r="1304" spans="1:14" x14ac:dyDescent="0.3">
      <c r="A1304" s="67">
        <v>43948</v>
      </c>
      <c r="B1304" s="30">
        <v>0.42592592592592587</v>
      </c>
      <c r="C1304" s="13">
        <v>933</v>
      </c>
      <c r="D1304" s="13">
        <v>0.60450000000000004</v>
      </c>
      <c r="E1304" s="13">
        <v>11.07</v>
      </c>
      <c r="F1304" s="13">
        <v>8.02</v>
      </c>
      <c r="G1304" s="13">
        <v>11.1</v>
      </c>
      <c r="K1304" s="13">
        <v>256</v>
      </c>
      <c r="L1304" s="31">
        <f>AVERAGE(K1300:K1304)</f>
        <v>480.8</v>
      </c>
      <c r="M1304" s="38">
        <f>GEOMEAN(K1300:K1304)</f>
        <v>234.19688489445684</v>
      </c>
      <c r="N1304" s="55" t="s">
        <v>587</v>
      </c>
    </row>
    <row r="1305" spans="1:14" x14ac:dyDescent="0.3">
      <c r="A1305" s="41">
        <v>43962</v>
      </c>
      <c r="B1305" s="30">
        <v>0.43792824074074077</v>
      </c>
      <c r="C1305" s="13">
        <v>1061</v>
      </c>
      <c r="D1305" s="13">
        <v>0.68899999999999995</v>
      </c>
      <c r="E1305" s="13">
        <v>11.4</v>
      </c>
      <c r="F1305" s="13">
        <v>7.82</v>
      </c>
      <c r="G1305" s="13">
        <v>9.8000000000000007</v>
      </c>
      <c r="K1305" s="91">
        <v>97</v>
      </c>
    </row>
    <row r="1306" spans="1:14" x14ac:dyDescent="0.3">
      <c r="A1306" s="41">
        <v>43964</v>
      </c>
      <c r="B1306" s="26">
        <v>0.47179398148148149</v>
      </c>
      <c r="C1306" s="13">
        <v>1015</v>
      </c>
      <c r="D1306" s="13">
        <v>0.65649999999999997</v>
      </c>
      <c r="E1306" s="13">
        <v>12.36</v>
      </c>
      <c r="F1306" s="13">
        <v>7.91</v>
      </c>
      <c r="G1306" s="13">
        <v>11.3</v>
      </c>
      <c r="K1306" s="91">
        <v>86</v>
      </c>
    </row>
    <row r="1307" spans="1:14" x14ac:dyDescent="0.3">
      <c r="A1307" s="41">
        <v>43971</v>
      </c>
      <c r="B1307" s="26">
        <v>0.41203703703703703</v>
      </c>
      <c r="C1307" s="13">
        <v>718</v>
      </c>
      <c r="D1307" s="13">
        <v>0.46800000000000003</v>
      </c>
      <c r="E1307" s="13">
        <v>8.85</v>
      </c>
      <c r="F1307" s="13">
        <v>7.84</v>
      </c>
      <c r="G1307" s="13">
        <v>14.8</v>
      </c>
      <c r="K1307" s="91">
        <v>2382</v>
      </c>
    </row>
    <row r="1308" spans="1:14" x14ac:dyDescent="0.3">
      <c r="A1308" s="41">
        <v>43977</v>
      </c>
      <c r="B1308" s="26">
        <v>0.53055555555555556</v>
      </c>
      <c r="C1308" s="13">
        <v>892</v>
      </c>
      <c r="D1308" s="13">
        <v>0.57850000000000001</v>
      </c>
      <c r="E1308" s="13">
        <v>8.0500000000000007</v>
      </c>
      <c r="F1308" s="13">
        <v>7.91</v>
      </c>
      <c r="G1308" s="13">
        <v>21.6</v>
      </c>
      <c r="K1308" s="91">
        <v>405</v>
      </c>
    </row>
    <row r="1309" spans="1:14" x14ac:dyDescent="0.3">
      <c r="A1309" s="41">
        <v>43979</v>
      </c>
      <c r="B1309" s="26">
        <v>0.41304398148148147</v>
      </c>
      <c r="C1309" s="13">
        <v>221.6</v>
      </c>
      <c r="D1309" s="13">
        <v>0.14430000000000001</v>
      </c>
      <c r="E1309" s="13">
        <v>7.55</v>
      </c>
      <c r="F1309" s="13">
        <v>7.89</v>
      </c>
      <c r="G1309" s="13">
        <v>19.5</v>
      </c>
      <c r="K1309" s="56">
        <v>24192</v>
      </c>
      <c r="L1309" s="31">
        <f>AVERAGE(K1305:K1309)</f>
        <v>5432.4</v>
      </c>
      <c r="M1309" s="38">
        <f>GEOMEAN(K1305:K1309)</f>
        <v>720.88791979324174</v>
      </c>
      <c r="N1309" s="55" t="s">
        <v>588</v>
      </c>
    </row>
    <row r="1310" spans="1:14" x14ac:dyDescent="0.3">
      <c r="A1310" s="41">
        <v>43985</v>
      </c>
      <c r="B1310" s="30">
        <v>0.45493055555555556</v>
      </c>
      <c r="C1310" s="13">
        <v>1024</v>
      </c>
      <c r="D1310" s="13">
        <v>0.66300000000000003</v>
      </c>
      <c r="E1310" s="13">
        <v>7.24</v>
      </c>
      <c r="F1310" s="13">
        <v>7.87</v>
      </c>
      <c r="G1310" s="13">
        <v>20.5</v>
      </c>
      <c r="K1310" s="91">
        <v>373</v>
      </c>
    </row>
    <row r="1311" spans="1:14" x14ac:dyDescent="0.3">
      <c r="A1311" s="41">
        <v>43990</v>
      </c>
      <c r="B1311" s="26">
        <v>0.4604861111111111</v>
      </c>
      <c r="C1311" s="13">
        <v>1004</v>
      </c>
      <c r="D1311" s="13">
        <v>0.65</v>
      </c>
      <c r="E1311" s="13">
        <v>7.29</v>
      </c>
      <c r="F1311" s="13">
        <v>7.77</v>
      </c>
      <c r="G1311" s="13">
        <v>19.899999999999999</v>
      </c>
      <c r="K1311" s="91">
        <v>243</v>
      </c>
    </row>
    <row r="1312" spans="1:14" x14ac:dyDescent="0.3">
      <c r="A1312" s="41">
        <v>44000</v>
      </c>
      <c r="B1312" s="26">
        <v>0.46067129629629627</v>
      </c>
      <c r="C1312" s="13">
        <v>919</v>
      </c>
      <c r="D1312" s="13">
        <v>0.59799999999999998</v>
      </c>
      <c r="E1312" s="13">
        <v>7.75</v>
      </c>
      <c r="F1312" s="13">
        <v>8.1999999999999993</v>
      </c>
      <c r="G1312" s="13">
        <v>20</v>
      </c>
      <c r="K1312" s="91">
        <v>14136</v>
      </c>
    </row>
    <row r="1313" spans="1:39" x14ac:dyDescent="0.3">
      <c r="A1313" s="41">
        <v>44004</v>
      </c>
      <c r="B1313" s="30">
        <v>0.43483796296296301</v>
      </c>
      <c r="C1313" s="13">
        <v>1016</v>
      </c>
      <c r="D1313" s="13">
        <v>0.66300000000000003</v>
      </c>
      <c r="E1313" s="13">
        <v>6.76</v>
      </c>
      <c r="F1313" s="13">
        <v>8.0500000000000007</v>
      </c>
      <c r="G1313" s="13">
        <v>20.5</v>
      </c>
      <c r="K1313" s="91">
        <v>4106</v>
      </c>
    </row>
    <row r="1314" spans="1:39" x14ac:dyDescent="0.3">
      <c r="A1314" s="41">
        <v>44006</v>
      </c>
      <c r="B1314" s="30">
        <v>0.41093750000000001</v>
      </c>
      <c r="C1314" s="13">
        <v>557</v>
      </c>
      <c r="D1314" s="13">
        <v>0.36399999999999999</v>
      </c>
      <c r="E1314" s="13">
        <v>6.94</v>
      </c>
      <c r="F1314" s="13">
        <v>7.76</v>
      </c>
      <c r="G1314" s="13">
        <v>20</v>
      </c>
      <c r="K1314" s="91">
        <v>4106</v>
      </c>
      <c r="L1314" s="31">
        <f>AVERAGE(K1310:K1314)</f>
        <v>4592.8</v>
      </c>
      <c r="M1314" s="38">
        <f>GEOMEAN(K1310:K1314)</f>
        <v>1848.8254312844431</v>
      </c>
      <c r="N1314" s="55" t="s">
        <v>589</v>
      </c>
    </row>
    <row r="1315" spans="1:39" x14ac:dyDescent="0.3">
      <c r="A1315" s="41">
        <v>44013</v>
      </c>
      <c r="B1315" s="30">
        <v>0.44574074074074077</v>
      </c>
      <c r="C1315" s="13">
        <v>561</v>
      </c>
      <c r="D1315" s="13">
        <v>0.36399999999999999</v>
      </c>
      <c r="E1315" s="13">
        <v>6.1</v>
      </c>
      <c r="F1315" s="13">
        <v>7.77</v>
      </c>
      <c r="G1315" s="13">
        <v>22.4</v>
      </c>
      <c r="K1315" s="91">
        <v>24192</v>
      </c>
    </row>
    <row r="1316" spans="1:39" x14ac:dyDescent="0.3">
      <c r="A1316" s="41">
        <v>44021</v>
      </c>
      <c r="B1316" s="30">
        <v>0.43906249999999997</v>
      </c>
      <c r="C1316" s="13">
        <v>666</v>
      </c>
      <c r="D1316" s="13">
        <v>0.4355</v>
      </c>
      <c r="E1316" s="13">
        <v>4.37</v>
      </c>
      <c r="F1316" s="13">
        <v>7.72</v>
      </c>
      <c r="G1316" s="13">
        <v>23.2</v>
      </c>
      <c r="K1316" s="56">
        <v>24192</v>
      </c>
    </row>
    <row r="1317" spans="1:39" x14ac:dyDescent="0.3">
      <c r="A1317" s="41">
        <v>44027</v>
      </c>
      <c r="B1317" s="26">
        <v>0.479525462962963</v>
      </c>
      <c r="C1317" s="13">
        <v>790</v>
      </c>
      <c r="D1317" s="13">
        <v>0.51349999999999996</v>
      </c>
      <c r="E1317" s="13">
        <v>5.37</v>
      </c>
      <c r="F1317" s="13">
        <v>7.71</v>
      </c>
      <c r="G1317" s="13">
        <v>21.6</v>
      </c>
      <c r="K1317" s="91">
        <v>443</v>
      </c>
      <c r="O1317" s="28" t="s">
        <v>321</v>
      </c>
      <c r="P1317" s="28">
        <v>69.900000000000006</v>
      </c>
      <c r="Q1317" s="28" t="s">
        <v>321</v>
      </c>
      <c r="R1317" s="28" t="s">
        <v>321</v>
      </c>
      <c r="S1317" s="28" t="s">
        <v>321</v>
      </c>
      <c r="T1317" s="28" t="s">
        <v>321</v>
      </c>
      <c r="U1317" s="28" t="s">
        <v>321</v>
      </c>
      <c r="V1317" s="28" t="s">
        <v>321</v>
      </c>
      <c r="W1317" s="28" t="s">
        <v>321</v>
      </c>
      <c r="X1317" s="28">
        <v>80.7</v>
      </c>
      <c r="Y1317" s="28" t="s">
        <v>321</v>
      </c>
      <c r="Z1317" s="28">
        <v>0.59</v>
      </c>
      <c r="AA1317" s="28" t="s">
        <v>321</v>
      </c>
      <c r="AB1317" s="28">
        <v>46.9</v>
      </c>
      <c r="AC1317" s="28" t="s">
        <v>321</v>
      </c>
      <c r="AD1317" s="28">
        <v>266</v>
      </c>
      <c r="AE1317" s="28" t="s">
        <v>321</v>
      </c>
      <c r="AG1317" s="13">
        <v>245</v>
      </c>
      <c r="AH1317" s="28">
        <v>74100</v>
      </c>
      <c r="AI1317" s="28">
        <v>19600</v>
      </c>
      <c r="AJ1317" s="13">
        <v>3.9</v>
      </c>
      <c r="AK1317" s="28" t="s">
        <v>321</v>
      </c>
      <c r="AL1317" s="28">
        <v>1.7</v>
      </c>
      <c r="AM1317" s="13">
        <v>41.6</v>
      </c>
    </row>
    <row r="1318" spans="1:39" x14ac:dyDescent="0.3">
      <c r="A1318" s="41">
        <v>44033</v>
      </c>
      <c r="B1318" s="30">
        <v>0.44519675925925922</v>
      </c>
      <c r="C1318" s="13">
        <v>605</v>
      </c>
      <c r="D1318" s="13">
        <v>0.39650000000000002</v>
      </c>
      <c r="E1318" s="13">
        <v>5.63</v>
      </c>
      <c r="F1318" s="13">
        <v>7.92</v>
      </c>
      <c r="G1318" s="13">
        <v>23.1</v>
      </c>
      <c r="K1318" s="91">
        <v>2035</v>
      </c>
    </row>
    <row r="1319" spans="1:39" x14ac:dyDescent="0.3">
      <c r="A1319" s="41">
        <v>44039</v>
      </c>
      <c r="B1319" s="30">
        <v>0.45268518518518519</v>
      </c>
      <c r="C1319" s="13">
        <v>891</v>
      </c>
      <c r="D1319" s="13">
        <v>0.57850000000000001</v>
      </c>
      <c r="E1319" s="13">
        <v>4.8600000000000003</v>
      </c>
      <c r="F1319" s="13">
        <v>7.91</v>
      </c>
      <c r="G1319" s="13">
        <v>24.6</v>
      </c>
      <c r="K1319" s="91">
        <v>199</v>
      </c>
      <c r="L1319" s="31">
        <f>AVERAGE(K1315:K1319)</f>
        <v>10212.200000000001</v>
      </c>
      <c r="M1319" s="38">
        <f>GEOMEAN(K1315:K1319)</f>
        <v>2536.4888219588588</v>
      </c>
      <c r="N1319" s="55" t="s">
        <v>590</v>
      </c>
    </row>
    <row r="1320" spans="1:39" x14ac:dyDescent="0.3">
      <c r="A1320" s="41">
        <v>44046</v>
      </c>
      <c r="B1320" s="26">
        <v>0.45378472222222221</v>
      </c>
      <c r="C1320" s="13">
        <v>613</v>
      </c>
      <c r="D1320" s="13">
        <v>0.39650000000000002</v>
      </c>
      <c r="E1320" s="13">
        <v>6.95</v>
      </c>
      <c r="F1320" s="13">
        <v>7.99</v>
      </c>
      <c r="G1320" s="13">
        <v>21.3</v>
      </c>
      <c r="K1320" s="91">
        <v>683</v>
      </c>
    </row>
    <row r="1321" spans="1:39" x14ac:dyDescent="0.3">
      <c r="A1321" s="41">
        <v>44049</v>
      </c>
      <c r="B1321" s="30">
        <v>0.44908564814814816</v>
      </c>
      <c r="C1321" s="13">
        <v>753</v>
      </c>
      <c r="D1321" s="13">
        <v>0.48749999999999999</v>
      </c>
      <c r="E1321" s="13">
        <v>7.4</v>
      </c>
      <c r="F1321" s="13">
        <v>8.07</v>
      </c>
      <c r="G1321" s="13">
        <v>18.899999999999999</v>
      </c>
      <c r="K1321" s="91">
        <v>1935</v>
      </c>
    </row>
    <row r="1322" spans="1:39" x14ac:dyDescent="0.3">
      <c r="A1322" s="41">
        <v>44055</v>
      </c>
      <c r="B1322" s="26">
        <v>0.46109953703703704</v>
      </c>
      <c r="C1322" s="13">
        <v>633</v>
      </c>
      <c r="D1322" s="13">
        <v>0.40949999999999998</v>
      </c>
      <c r="E1322" s="13">
        <v>7.14</v>
      </c>
      <c r="F1322" s="13">
        <v>8.02</v>
      </c>
      <c r="G1322" s="13">
        <v>22.2</v>
      </c>
      <c r="K1322" s="91">
        <v>278</v>
      </c>
    </row>
    <row r="1323" spans="1:39" x14ac:dyDescent="0.3">
      <c r="A1323" s="41">
        <v>44060</v>
      </c>
      <c r="B1323" s="30">
        <v>0.43745370370370368</v>
      </c>
      <c r="C1323" s="13">
        <v>974</v>
      </c>
      <c r="D1323" s="13">
        <v>0.63049999999999995</v>
      </c>
      <c r="E1323" s="13">
        <v>5.74</v>
      </c>
      <c r="F1323" s="13">
        <v>8.0399999999999991</v>
      </c>
      <c r="G1323" s="13">
        <v>21.4</v>
      </c>
      <c r="K1323" s="91">
        <v>278</v>
      </c>
    </row>
    <row r="1324" spans="1:39" x14ac:dyDescent="0.3">
      <c r="A1324" s="41">
        <v>44069</v>
      </c>
      <c r="B1324" s="30">
        <v>0.44788194444444446</v>
      </c>
      <c r="C1324" s="13">
        <v>898</v>
      </c>
      <c r="D1324" s="13">
        <v>0.58499999999999996</v>
      </c>
      <c r="E1324" s="13">
        <v>5.99</v>
      </c>
      <c r="F1324" s="13">
        <v>7.89</v>
      </c>
      <c r="G1324" s="13">
        <v>23</v>
      </c>
      <c r="K1324" s="91">
        <v>432</v>
      </c>
      <c r="L1324" s="31">
        <f>AVERAGE(K1320:K1325)</f>
        <v>3189.5</v>
      </c>
      <c r="M1324" s="38">
        <f>GEOMEAN(K1320:K1325)</f>
        <v>938.95707474961455</v>
      </c>
      <c r="N1324" s="55" t="s">
        <v>591</v>
      </c>
    </row>
    <row r="1325" spans="1:39" x14ac:dyDescent="0.3">
      <c r="A1325" s="41">
        <v>44076</v>
      </c>
      <c r="B1325" s="30">
        <v>0.44608796296296299</v>
      </c>
      <c r="C1325" s="13">
        <v>821</v>
      </c>
      <c r="D1325" s="13">
        <v>0.53300000000000003</v>
      </c>
      <c r="E1325" s="13">
        <v>4.9800000000000004</v>
      </c>
      <c r="F1325" s="13">
        <v>7.87</v>
      </c>
      <c r="G1325" s="13">
        <v>22.3</v>
      </c>
      <c r="K1325" s="91">
        <v>15531</v>
      </c>
    </row>
    <row r="1326" spans="1:39" x14ac:dyDescent="0.3">
      <c r="A1326" s="41">
        <v>44084</v>
      </c>
      <c r="B1326" s="26">
        <v>0.47430555555555554</v>
      </c>
      <c r="C1326" s="13">
        <v>1018</v>
      </c>
      <c r="D1326" s="13">
        <v>0.66300000000000003</v>
      </c>
      <c r="E1326" s="13">
        <v>6.43</v>
      </c>
      <c r="F1326" s="13">
        <v>7.82</v>
      </c>
      <c r="G1326" s="13">
        <v>21.5</v>
      </c>
      <c r="K1326" s="91">
        <v>158</v>
      </c>
    </row>
    <row r="1327" spans="1:39" x14ac:dyDescent="0.3">
      <c r="A1327" s="41">
        <v>44088</v>
      </c>
      <c r="B1327" s="30">
        <v>0.44825231481481481</v>
      </c>
      <c r="C1327" s="13">
        <v>1070</v>
      </c>
      <c r="D1327" s="13">
        <v>0.69550000000000001</v>
      </c>
      <c r="E1327" s="13">
        <v>5.59</v>
      </c>
      <c r="F1327" s="13">
        <v>7.91</v>
      </c>
      <c r="G1327" s="13">
        <v>19</v>
      </c>
      <c r="K1327" s="91">
        <v>3448</v>
      </c>
    </row>
    <row r="1328" spans="1:39" x14ac:dyDescent="0.3">
      <c r="A1328" s="41">
        <v>44096</v>
      </c>
      <c r="B1328" s="30">
        <v>0.45228009259259255</v>
      </c>
      <c r="C1328" s="13">
        <v>1101</v>
      </c>
      <c r="D1328" s="13">
        <v>0.71499999999999997</v>
      </c>
      <c r="E1328" s="13">
        <v>6.19</v>
      </c>
      <c r="F1328" s="13">
        <v>7.82</v>
      </c>
      <c r="G1328" s="13">
        <v>14.4</v>
      </c>
      <c r="K1328" s="91">
        <v>345</v>
      </c>
    </row>
    <row r="1329" spans="1:39" x14ac:dyDescent="0.3">
      <c r="A1329" s="41">
        <v>44104</v>
      </c>
      <c r="B1329" s="30">
        <v>0.4977314814814815</v>
      </c>
      <c r="C1329" s="13">
        <v>1086</v>
      </c>
      <c r="D1329" s="13">
        <v>0.70850000000000002</v>
      </c>
      <c r="E1329" s="13">
        <v>8.0399999999999991</v>
      </c>
      <c r="F1329" s="13">
        <v>7.8</v>
      </c>
      <c r="G1329" s="13">
        <v>13.599999999999998</v>
      </c>
      <c r="K1329" s="91">
        <v>249</v>
      </c>
      <c r="L1329" s="31">
        <f>AVERAGE(K1325:K1329)</f>
        <v>3946.2</v>
      </c>
      <c r="M1329" s="38">
        <f>GEOMEAN(K1325:K1329)</f>
        <v>938.18490530995484</v>
      </c>
      <c r="N1329" s="55" t="s">
        <v>592</v>
      </c>
    </row>
    <row r="1330" spans="1:39" x14ac:dyDescent="0.3">
      <c r="A1330" s="41">
        <v>44105</v>
      </c>
      <c r="B1330" s="30">
        <v>0.46531250000000002</v>
      </c>
      <c r="C1330" s="13">
        <v>1081</v>
      </c>
      <c r="D1330" s="13">
        <v>0.70199999999999996</v>
      </c>
      <c r="E1330" s="13">
        <v>10.49</v>
      </c>
      <c r="F1330" s="13">
        <v>7.91</v>
      </c>
      <c r="G1330" s="13">
        <v>12.6</v>
      </c>
      <c r="K1330" s="91">
        <v>146</v>
      </c>
    </row>
    <row r="1331" spans="1:39" x14ac:dyDescent="0.3">
      <c r="A1331" s="41">
        <v>44117</v>
      </c>
      <c r="B1331" s="30">
        <v>0.43651620370370375</v>
      </c>
      <c r="C1331" s="13">
        <v>1062</v>
      </c>
      <c r="D1331" s="13">
        <v>0.68899999999999995</v>
      </c>
      <c r="E1331" s="13">
        <v>2.33</v>
      </c>
      <c r="F1331" s="13">
        <v>7.85</v>
      </c>
      <c r="G1331" s="13">
        <v>13.8</v>
      </c>
      <c r="K1331" s="91">
        <v>6867</v>
      </c>
    </row>
    <row r="1332" spans="1:39" x14ac:dyDescent="0.3">
      <c r="A1332" s="41">
        <v>44118</v>
      </c>
      <c r="C1332" s="13" t="s">
        <v>724</v>
      </c>
      <c r="K1332" s="91">
        <v>199</v>
      </c>
    </row>
    <row r="1333" spans="1:39" x14ac:dyDescent="0.3">
      <c r="A1333" s="41">
        <v>44124</v>
      </c>
      <c r="B1333" s="30">
        <v>0.46629629629629626</v>
      </c>
      <c r="C1333" s="13">
        <v>264.10000000000002</v>
      </c>
      <c r="D1333" s="13">
        <v>0.1716</v>
      </c>
      <c r="E1333" s="13">
        <v>10.39</v>
      </c>
      <c r="F1333" s="13">
        <v>7.92</v>
      </c>
      <c r="G1333" s="13">
        <v>10.499999999999998</v>
      </c>
      <c r="K1333" s="91">
        <v>10462</v>
      </c>
      <c r="O1333" s="28" t="s">
        <v>321</v>
      </c>
      <c r="P1333" s="28">
        <v>21.5</v>
      </c>
      <c r="Q1333" s="28" t="s">
        <v>321</v>
      </c>
      <c r="R1333" s="28" t="s">
        <v>321</v>
      </c>
      <c r="S1333" s="28" t="s">
        <v>321</v>
      </c>
      <c r="T1333" s="28" t="s">
        <v>321</v>
      </c>
      <c r="U1333" s="28" t="s">
        <v>321</v>
      </c>
      <c r="V1333" s="28" t="s">
        <v>321</v>
      </c>
      <c r="W1333" s="28" t="s">
        <v>321</v>
      </c>
      <c r="X1333" s="28">
        <v>25.4</v>
      </c>
      <c r="Y1333" s="28" t="s">
        <v>321</v>
      </c>
      <c r="Z1333" s="28" t="s">
        <v>321</v>
      </c>
      <c r="AA1333" s="28" t="s">
        <v>321</v>
      </c>
      <c r="AB1333" s="28">
        <v>20.100000000000001</v>
      </c>
      <c r="AC1333" s="28" t="s">
        <v>321</v>
      </c>
      <c r="AD1333" s="28">
        <v>75.099999999999994</v>
      </c>
      <c r="AE1333" s="28" t="s">
        <v>321</v>
      </c>
      <c r="AG1333" s="13">
        <v>296</v>
      </c>
      <c r="AH1333" s="28">
        <v>22900</v>
      </c>
      <c r="AI1333" s="28">
        <v>4350</v>
      </c>
      <c r="AJ1333" s="13">
        <v>3.9</v>
      </c>
      <c r="AK1333" s="28" t="s">
        <v>321</v>
      </c>
      <c r="AL1333" s="28" t="s">
        <v>654</v>
      </c>
      <c r="AM1333" s="13">
        <v>15.2</v>
      </c>
    </row>
    <row r="1334" spans="1:39" x14ac:dyDescent="0.3">
      <c r="A1334" s="41">
        <v>44132</v>
      </c>
      <c r="B1334" s="26">
        <v>0.47037037037037038</v>
      </c>
      <c r="C1334" s="13">
        <v>749</v>
      </c>
      <c r="D1334" s="13">
        <v>0.48749999999999999</v>
      </c>
      <c r="E1334" s="13">
        <v>11.52</v>
      </c>
      <c r="F1334" s="13">
        <v>7.77</v>
      </c>
      <c r="G1334" s="13">
        <v>10.399999999999999</v>
      </c>
      <c r="K1334" s="91">
        <v>256</v>
      </c>
      <c r="L1334" s="31">
        <f>AVERAGE(K1330:K1334)</f>
        <v>3586</v>
      </c>
      <c r="M1334" s="38">
        <f>GEOMEAN(K1330:K1334)</f>
        <v>882.19690967812005</v>
      </c>
      <c r="N1334" s="55" t="s">
        <v>594</v>
      </c>
    </row>
    <row r="1335" spans="1:39" x14ac:dyDescent="0.3">
      <c r="A1335" s="41">
        <v>44137</v>
      </c>
      <c r="B1335" s="26">
        <v>0.47491898148148143</v>
      </c>
      <c r="C1335" s="13">
        <v>791</v>
      </c>
      <c r="D1335" s="13">
        <v>0.5141</v>
      </c>
      <c r="E1335" s="13">
        <v>11.78</v>
      </c>
      <c r="F1335" s="13">
        <v>8.0299999999999994</v>
      </c>
      <c r="G1335" s="13">
        <v>4.8</v>
      </c>
      <c r="K1335" s="91">
        <v>209</v>
      </c>
    </row>
    <row r="1336" spans="1:39" x14ac:dyDescent="0.3">
      <c r="A1336" s="41">
        <v>44146</v>
      </c>
      <c r="B1336" s="26">
        <v>0.47607638888888887</v>
      </c>
      <c r="C1336" s="13">
        <v>856</v>
      </c>
      <c r="D1336" s="13">
        <v>0.55900000000000005</v>
      </c>
      <c r="E1336" s="13">
        <v>7.7</v>
      </c>
      <c r="F1336" s="13">
        <v>7.93</v>
      </c>
      <c r="G1336" s="13">
        <v>13.599999999999998</v>
      </c>
      <c r="K1336" s="91">
        <v>24192</v>
      </c>
    </row>
    <row r="1337" spans="1:39" x14ac:dyDescent="0.3">
      <c r="A1337" s="41">
        <v>44151</v>
      </c>
      <c r="B1337" s="30">
        <v>0.45128472222222221</v>
      </c>
      <c r="C1337" s="13">
        <v>404.2</v>
      </c>
      <c r="D1337" s="13">
        <v>0.2626</v>
      </c>
      <c r="E1337" s="13">
        <v>11.93</v>
      </c>
      <c r="F1337" s="13">
        <v>7.97</v>
      </c>
      <c r="G1337" s="13">
        <v>6.6000000000000014</v>
      </c>
      <c r="K1337" s="91">
        <v>1607</v>
      </c>
    </row>
    <row r="1338" spans="1:39" x14ac:dyDescent="0.3">
      <c r="A1338" s="41">
        <v>44152</v>
      </c>
      <c r="B1338" s="30">
        <v>0.46364583333333331</v>
      </c>
      <c r="C1338" s="13">
        <v>573</v>
      </c>
      <c r="D1338" s="13">
        <v>0.3725</v>
      </c>
      <c r="E1338" s="13">
        <v>13.87</v>
      </c>
      <c r="F1338" s="13">
        <v>7.73</v>
      </c>
      <c r="G1338" s="13">
        <v>5.6999999999999984</v>
      </c>
      <c r="K1338" s="13">
        <v>780</v>
      </c>
    </row>
    <row r="1339" spans="1:39" x14ac:dyDescent="0.3">
      <c r="A1339" s="41">
        <v>44159</v>
      </c>
      <c r="B1339" s="30">
        <v>0.45179398148148148</v>
      </c>
      <c r="C1339" s="13">
        <v>617</v>
      </c>
      <c r="D1339" s="13">
        <v>0.40100000000000002</v>
      </c>
      <c r="E1339" s="13">
        <v>12.15</v>
      </c>
      <c r="F1339" s="13">
        <v>7.82</v>
      </c>
      <c r="G1339" s="13">
        <v>7.0000000000000009</v>
      </c>
      <c r="K1339" s="91">
        <v>465</v>
      </c>
      <c r="L1339" s="31">
        <f>AVERAGE(K1335:K1339)</f>
        <v>5450.6</v>
      </c>
      <c r="M1339" s="38">
        <f>GEOMEAN(K1335:K1339)</f>
        <v>1241.2986939899968</v>
      </c>
      <c r="N1339" s="55" t="s">
        <v>595</v>
      </c>
    </row>
    <row r="1340" spans="1:39" x14ac:dyDescent="0.3">
      <c r="A1340" s="41">
        <v>44166</v>
      </c>
      <c r="B1340" s="26">
        <v>0.45921296296296293</v>
      </c>
      <c r="C1340" s="13">
        <v>893</v>
      </c>
      <c r="D1340" s="13">
        <v>0.57850000000000001</v>
      </c>
      <c r="E1340" s="13">
        <v>14.31</v>
      </c>
      <c r="F1340" s="13">
        <v>8.1199999999999992</v>
      </c>
      <c r="G1340" s="13">
        <v>3.1999999999999988</v>
      </c>
      <c r="K1340" s="91">
        <v>341</v>
      </c>
    </row>
    <row r="1341" spans="1:39" x14ac:dyDescent="0.3">
      <c r="A1341" s="41">
        <v>44174</v>
      </c>
      <c r="B1341" s="30">
        <v>0.4484143518518518</v>
      </c>
      <c r="C1341" s="13">
        <v>1008</v>
      </c>
      <c r="D1341" s="13">
        <v>0.65649999999999997</v>
      </c>
      <c r="E1341" s="13">
        <v>13.97</v>
      </c>
      <c r="F1341" s="13">
        <v>7.65</v>
      </c>
      <c r="G1341" s="13">
        <v>3.2999999999999985</v>
      </c>
      <c r="K1341" s="91">
        <v>282</v>
      </c>
    </row>
    <row r="1342" spans="1:39" x14ac:dyDescent="0.3">
      <c r="A1342" s="41">
        <v>44179</v>
      </c>
      <c r="B1342" s="30">
        <v>0.4397685185185185</v>
      </c>
      <c r="C1342" s="13">
        <v>782</v>
      </c>
      <c r="D1342" s="13">
        <v>0.50829999999999997</v>
      </c>
      <c r="E1342" s="13">
        <v>11.36</v>
      </c>
      <c r="F1342" s="13">
        <v>8.0299999999999994</v>
      </c>
      <c r="G1342" s="13">
        <v>4.5000000000000009</v>
      </c>
      <c r="K1342" s="91">
        <v>281</v>
      </c>
    </row>
    <row r="1343" spans="1:39" x14ac:dyDescent="0.3">
      <c r="A1343" s="41">
        <v>44181</v>
      </c>
      <c r="B1343" s="30">
        <v>0.44406250000000003</v>
      </c>
      <c r="C1343" s="13">
        <v>2137</v>
      </c>
      <c r="D1343" s="13">
        <v>1.391</v>
      </c>
      <c r="E1343" s="13">
        <v>14.93</v>
      </c>
      <c r="F1343" s="13">
        <v>7.62</v>
      </c>
      <c r="G1343" s="13">
        <v>1.9000000000000008</v>
      </c>
      <c r="K1343" s="91">
        <v>156</v>
      </c>
    </row>
    <row r="1344" spans="1:39" x14ac:dyDescent="0.3">
      <c r="A1344" s="41">
        <v>44194</v>
      </c>
      <c r="B1344" s="26">
        <v>0.45804398148148145</v>
      </c>
      <c r="C1344" s="13">
        <v>1036</v>
      </c>
      <c r="D1344" s="13">
        <v>0.67600000000000005</v>
      </c>
      <c r="E1344" s="13">
        <v>14.62</v>
      </c>
      <c r="F1344" s="13">
        <v>8.01</v>
      </c>
      <c r="G1344" s="13">
        <v>0.29999999999999954</v>
      </c>
      <c r="K1344" s="91">
        <v>389</v>
      </c>
      <c r="L1344" s="31">
        <f>AVERAGE(K1340:K1344)</f>
        <v>289.8</v>
      </c>
      <c r="M1344" s="38">
        <f>GEOMEAN(K1340:K1344)</f>
        <v>277.30442603807518</v>
      </c>
      <c r="N1344" s="55" t="s">
        <v>596</v>
      </c>
    </row>
    <row r="1345" spans="1:39" x14ac:dyDescent="0.3">
      <c r="A1345" s="41">
        <v>44202</v>
      </c>
      <c r="B1345" s="30">
        <v>0.42699074074074073</v>
      </c>
      <c r="C1345" s="13">
        <v>566</v>
      </c>
      <c r="D1345" s="13">
        <v>0.3679</v>
      </c>
      <c r="E1345" s="13">
        <v>13.23</v>
      </c>
      <c r="F1345" s="13">
        <v>8.2899999999999991</v>
      </c>
      <c r="G1345" s="13">
        <v>2.9999999999999991</v>
      </c>
      <c r="K1345" s="91">
        <v>313</v>
      </c>
    </row>
    <row r="1346" spans="1:39" x14ac:dyDescent="0.3">
      <c r="A1346" s="41">
        <v>44208</v>
      </c>
      <c r="B1346" s="26">
        <v>0.47104166666666664</v>
      </c>
      <c r="C1346" s="13">
        <v>1147</v>
      </c>
      <c r="D1346" s="13">
        <v>0.74750000000000005</v>
      </c>
      <c r="E1346" s="13">
        <v>16.989999999999998</v>
      </c>
      <c r="F1346" s="13">
        <v>8.15</v>
      </c>
      <c r="G1346" s="13">
        <v>0.39999999999999936</v>
      </c>
      <c r="K1346" s="91">
        <v>723</v>
      </c>
    </row>
    <row r="1347" spans="1:39" x14ac:dyDescent="0.3">
      <c r="A1347" s="41">
        <v>44215</v>
      </c>
      <c r="B1347" s="30">
        <v>0.44193287037037038</v>
      </c>
      <c r="C1347" s="13">
        <v>1315</v>
      </c>
      <c r="D1347" s="13">
        <v>0.85150000000000003</v>
      </c>
      <c r="E1347" s="13">
        <v>13.98</v>
      </c>
      <c r="F1347" s="13">
        <v>8.15</v>
      </c>
      <c r="G1347" s="13">
        <v>0.59999999999999909</v>
      </c>
      <c r="K1347" s="91">
        <v>581</v>
      </c>
    </row>
    <row r="1348" spans="1:39" x14ac:dyDescent="0.3">
      <c r="A1348" s="41">
        <v>44217</v>
      </c>
      <c r="B1348" s="30">
        <v>0.43451388888888887</v>
      </c>
      <c r="C1348" s="13">
        <v>1445</v>
      </c>
      <c r="D1348" s="13">
        <v>0.9425</v>
      </c>
      <c r="E1348" s="13">
        <v>13.8</v>
      </c>
      <c r="F1348" s="13">
        <v>8.11</v>
      </c>
      <c r="G1348" s="13">
        <v>0.99999999999999845</v>
      </c>
      <c r="K1348" s="91">
        <v>52</v>
      </c>
    </row>
    <row r="1349" spans="1:39" x14ac:dyDescent="0.3">
      <c r="A1349" s="41">
        <v>44223</v>
      </c>
      <c r="B1349" s="30">
        <v>0.46453703703703703</v>
      </c>
      <c r="C1349" s="13">
        <v>2243</v>
      </c>
      <c r="D1349" s="13">
        <v>1.456</v>
      </c>
      <c r="E1349" s="13">
        <v>14.42</v>
      </c>
      <c r="F1349" s="13">
        <v>8.14</v>
      </c>
      <c r="G1349" s="13">
        <v>0.89999999999999858</v>
      </c>
      <c r="K1349" s="91">
        <v>1211</v>
      </c>
      <c r="L1349" s="31">
        <f>AVERAGE(K1345:K1349)</f>
        <v>576</v>
      </c>
      <c r="M1349" s="38">
        <f>GEOMEAN(K1345:K1349)</f>
        <v>383.35510484992483</v>
      </c>
      <c r="N1349" s="55" t="s">
        <v>600</v>
      </c>
    </row>
    <row r="1350" spans="1:39" x14ac:dyDescent="0.3">
      <c r="A1350" s="41">
        <v>44235</v>
      </c>
      <c r="B1350" s="30">
        <v>0.41834490740740743</v>
      </c>
      <c r="C1350" s="13">
        <v>2145</v>
      </c>
      <c r="D1350" s="13">
        <v>1.391</v>
      </c>
      <c r="E1350" s="13">
        <v>14.12</v>
      </c>
      <c r="F1350" s="13">
        <v>8.0500000000000007</v>
      </c>
      <c r="G1350" s="13">
        <v>0</v>
      </c>
      <c r="K1350" s="91">
        <v>31</v>
      </c>
    </row>
    <row r="1351" spans="1:39" x14ac:dyDescent="0.3">
      <c r="A1351" s="41">
        <v>44236</v>
      </c>
      <c r="B1351" s="30">
        <v>0.49414351851851851</v>
      </c>
      <c r="C1351" s="13">
        <v>2111</v>
      </c>
      <c r="D1351" s="13">
        <v>1.3714999999999999</v>
      </c>
      <c r="E1351" s="13">
        <v>15.86</v>
      </c>
      <c r="F1351" s="13">
        <v>7.88</v>
      </c>
      <c r="G1351" s="13">
        <v>0</v>
      </c>
      <c r="K1351" s="91">
        <v>327</v>
      </c>
    </row>
    <row r="1352" spans="1:39" x14ac:dyDescent="0.3">
      <c r="A1352" s="41">
        <v>44237</v>
      </c>
      <c r="B1352" s="30">
        <v>0.45053240740740735</v>
      </c>
      <c r="C1352" s="13">
        <v>1758</v>
      </c>
      <c r="D1352" s="13">
        <v>1.1439999999999999</v>
      </c>
      <c r="E1352" s="13">
        <v>14.71</v>
      </c>
      <c r="F1352" s="13">
        <v>7.81</v>
      </c>
      <c r="G1352" s="13">
        <v>0</v>
      </c>
      <c r="K1352" s="91">
        <v>97</v>
      </c>
    </row>
    <row r="1353" spans="1:39" x14ac:dyDescent="0.3">
      <c r="A1353" s="41">
        <v>44249</v>
      </c>
      <c r="B1353" s="30">
        <v>0.45201388888888888</v>
      </c>
      <c r="C1353" s="13">
        <v>2419</v>
      </c>
      <c r="D1353" s="13">
        <v>1.573</v>
      </c>
      <c r="E1353" s="13">
        <v>18.899999999999999</v>
      </c>
      <c r="F1353" s="13">
        <v>8</v>
      </c>
      <c r="G1353" s="13">
        <v>9.9999999999999839E-2</v>
      </c>
      <c r="K1353" s="91">
        <v>546</v>
      </c>
    </row>
    <row r="1354" spans="1:39" x14ac:dyDescent="0.3">
      <c r="A1354" s="41">
        <v>44251</v>
      </c>
      <c r="B1354" s="26">
        <v>0.46651620370370367</v>
      </c>
      <c r="C1354" s="13">
        <v>2303</v>
      </c>
      <c r="D1354" s="13">
        <v>1.4950000000000001</v>
      </c>
      <c r="E1354" s="13">
        <v>15.71</v>
      </c>
      <c r="F1354" s="13">
        <v>7.79</v>
      </c>
      <c r="G1354" s="13">
        <v>1.8000000000000012</v>
      </c>
      <c r="K1354" s="91">
        <v>305</v>
      </c>
      <c r="L1354" s="31">
        <f>AVERAGE(K1350:K1354)</f>
        <v>261.2</v>
      </c>
      <c r="M1354" s="38">
        <f>GEOMEAN(K1350:K1354)</f>
        <v>174.91809245583246</v>
      </c>
      <c r="N1354" s="55" t="s">
        <v>606</v>
      </c>
    </row>
    <row r="1355" spans="1:39" x14ac:dyDescent="0.3">
      <c r="A1355" s="41">
        <v>44259</v>
      </c>
      <c r="B1355" s="30">
        <v>0.45197916666666665</v>
      </c>
      <c r="C1355" s="13">
        <v>1624</v>
      </c>
      <c r="D1355" s="13">
        <v>1.0529999999999999</v>
      </c>
      <c r="E1355" s="13">
        <v>12.87</v>
      </c>
      <c r="F1355" s="13">
        <v>7.91</v>
      </c>
      <c r="G1355" s="13">
        <v>5.5999999999999988</v>
      </c>
      <c r="K1355" s="91">
        <v>213</v>
      </c>
    </row>
    <row r="1356" spans="1:39" x14ac:dyDescent="0.3">
      <c r="A1356" s="41">
        <v>44264</v>
      </c>
      <c r="B1356" s="30">
        <v>0.46583333333333332</v>
      </c>
      <c r="C1356" s="13">
        <v>1462</v>
      </c>
      <c r="D1356" s="13">
        <v>0.94899999999999995</v>
      </c>
      <c r="E1356" s="13">
        <v>14.84</v>
      </c>
      <c r="F1356" s="13">
        <v>8.15</v>
      </c>
      <c r="G1356" s="13">
        <v>7.6999999999999993</v>
      </c>
      <c r="K1356" s="91">
        <v>41</v>
      </c>
      <c r="O1356" s="28" t="s">
        <v>321</v>
      </c>
      <c r="P1356" s="28">
        <v>71.599999999999994</v>
      </c>
      <c r="Q1356" s="28" t="s">
        <v>321</v>
      </c>
      <c r="R1356" s="28" t="s">
        <v>321</v>
      </c>
      <c r="S1356" s="28" t="s">
        <v>321</v>
      </c>
      <c r="T1356" s="28" t="s">
        <v>321</v>
      </c>
      <c r="U1356" s="28" t="s">
        <v>321</v>
      </c>
      <c r="V1356" s="28" t="s">
        <v>321</v>
      </c>
      <c r="W1356" s="28" t="s">
        <v>321</v>
      </c>
      <c r="X1356" s="28" t="s">
        <v>522</v>
      </c>
      <c r="Y1356" s="28" t="s">
        <v>522</v>
      </c>
      <c r="Z1356" s="28" t="s">
        <v>522</v>
      </c>
      <c r="AA1356" s="28" t="s">
        <v>522</v>
      </c>
      <c r="AB1356" s="28" t="s">
        <v>522</v>
      </c>
      <c r="AC1356" s="28" t="s">
        <v>522</v>
      </c>
      <c r="AD1356" s="28">
        <v>326</v>
      </c>
      <c r="AE1356" s="28" t="s">
        <v>522</v>
      </c>
      <c r="AG1356" s="13" t="s">
        <v>774</v>
      </c>
      <c r="AH1356" s="28">
        <v>86500</v>
      </c>
      <c r="AI1356" s="28">
        <v>26700</v>
      </c>
      <c r="AJ1356" s="13">
        <v>3.6</v>
      </c>
      <c r="AK1356" s="28" t="s">
        <v>321</v>
      </c>
      <c r="AL1356" s="28">
        <v>4.0999999999999996</v>
      </c>
      <c r="AM1356" s="13">
        <v>25.4</v>
      </c>
    </row>
    <row r="1357" spans="1:39" x14ac:dyDescent="0.3">
      <c r="A1357" s="41">
        <v>44266</v>
      </c>
      <c r="B1357" s="26">
        <v>0.45414351851851853</v>
      </c>
      <c r="C1357" s="13">
        <v>1416</v>
      </c>
      <c r="D1357" s="13">
        <v>0.92300000000000004</v>
      </c>
      <c r="E1357" s="13">
        <v>9.6</v>
      </c>
      <c r="F1357" s="13">
        <v>7.83</v>
      </c>
      <c r="G1357" s="13">
        <v>12.6</v>
      </c>
      <c r="K1357" s="91">
        <v>419</v>
      </c>
    </row>
    <row r="1358" spans="1:39" x14ac:dyDescent="0.3">
      <c r="A1358" s="41">
        <v>44278</v>
      </c>
      <c r="B1358" s="26">
        <v>0.46733796296296298</v>
      </c>
      <c r="C1358" s="13">
        <v>1253</v>
      </c>
      <c r="D1358" s="13">
        <v>0.8125</v>
      </c>
      <c r="E1358" s="13">
        <v>10.69</v>
      </c>
      <c r="F1358" s="13">
        <v>7.87</v>
      </c>
      <c r="G1358" s="13">
        <v>10.499999999999998</v>
      </c>
      <c r="K1358" s="91">
        <v>402</v>
      </c>
    </row>
    <row r="1359" spans="1:39" x14ac:dyDescent="0.3">
      <c r="A1359" s="41">
        <v>44284</v>
      </c>
      <c r="B1359" s="49" t="s">
        <v>775</v>
      </c>
      <c r="L1359" s="31">
        <f>AVERAGE(K1355:K1359)</f>
        <v>268.75</v>
      </c>
      <c r="M1359" s="38">
        <f>GEOMEAN(K1355:K1359)</f>
        <v>195.83976712968538</v>
      </c>
      <c r="N1359" s="55" t="s">
        <v>607</v>
      </c>
    </row>
    <row r="1360" spans="1:39" x14ac:dyDescent="0.3">
      <c r="A1360" s="32">
        <v>44291</v>
      </c>
      <c r="B1360" s="57">
        <v>0.45707175925925925</v>
      </c>
      <c r="C1360" s="13">
        <v>1188</v>
      </c>
      <c r="D1360" s="13">
        <v>0.77349999999999997</v>
      </c>
      <c r="E1360" s="13">
        <v>11.91</v>
      </c>
      <c r="F1360" s="13">
        <v>7.92</v>
      </c>
      <c r="G1360" s="13">
        <v>12.3</v>
      </c>
      <c r="K1360" s="91">
        <v>85</v>
      </c>
    </row>
    <row r="1361" spans="1:39" x14ac:dyDescent="0.3">
      <c r="A1361" s="32">
        <v>44294</v>
      </c>
      <c r="B1361" s="49" t="s">
        <v>775</v>
      </c>
    </row>
    <row r="1362" spans="1:39" x14ac:dyDescent="0.3">
      <c r="A1362" s="32">
        <v>44301</v>
      </c>
      <c r="B1362" s="49" t="s">
        <v>775</v>
      </c>
    </row>
    <row r="1363" spans="1:39" x14ac:dyDescent="0.3">
      <c r="A1363" s="32">
        <v>44307</v>
      </c>
      <c r="B1363" s="26">
        <v>0.47204861111111113</v>
      </c>
      <c r="C1363" s="13">
        <v>1044</v>
      </c>
      <c r="D1363" s="13">
        <v>0.67600000000000005</v>
      </c>
      <c r="E1363" s="13">
        <v>12.78</v>
      </c>
      <c r="F1363" s="13">
        <v>8.19</v>
      </c>
      <c r="G1363" s="13">
        <v>7.5</v>
      </c>
      <c r="K1363" s="13">
        <v>402</v>
      </c>
    </row>
    <row r="1364" spans="1:39" x14ac:dyDescent="0.3">
      <c r="A1364" s="32">
        <v>44312</v>
      </c>
      <c r="B1364" s="49" t="s">
        <v>775</v>
      </c>
      <c r="L1364" s="31">
        <f>AVERAGE(K1360:K1364)</f>
        <v>243.5</v>
      </c>
      <c r="M1364" s="38">
        <f>GEOMEAN(K1360:K1364)</f>
        <v>184.8512915832616</v>
      </c>
      <c r="N1364" s="55" t="s">
        <v>608</v>
      </c>
    </row>
    <row r="1365" spans="1:39" x14ac:dyDescent="0.3">
      <c r="A1365" s="32">
        <v>44320</v>
      </c>
      <c r="B1365" s="26">
        <v>0.46796296296296297</v>
      </c>
      <c r="C1365" s="13">
        <v>672</v>
      </c>
      <c r="D1365" s="13">
        <v>0.4355</v>
      </c>
      <c r="E1365" s="13">
        <v>9.4</v>
      </c>
      <c r="F1365" s="13">
        <v>8.2200000000000006</v>
      </c>
      <c r="G1365" s="13">
        <v>16.3</v>
      </c>
      <c r="K1365" s="13">
        <v>1201</v>
      </c>
    </row>
    <row r="1366" spans="1:39" x14ac:dyDescent="0.3">
      <c r="A1366" s="32">
        <v>44326</v>
      </c>
      <c r="B1366" s="49" t="s">
        <v>775</v>
      </c>
    </row>
    <row r="1367" spans="1:39" x14ac:dyDescent="0.3">
      <c r="A1367" s="32">
        <v>44335</v>
      </c>
      <c r="B1367" s="49" t="s">
        <v>775</v>
      </c>
    </row>
    <row r="1368" spans="1:39" x14ac:dyDescent="0.3">
      <c r="A1368" s="32">
        <v>44340</v>
      </c>
      <c r="B1368" s="49" t="s">
        <v>775</v>
      </c>
      <c r="L1368" s="31">
        <f>AVERAGE(K1364:K1368)</f>
        <v>1201</v>
      </c>
      <c r="M1368" s="38">
        <f>GEOMEAN(K1364:K1368)</f>
        <v>1201</v>
      </c>
      <c r="N1368" s="55" t="s">
        <v>609</v>
      </c>
    </row>
    <row r="1369" spans="1:39" x14ac:dyDescent="0.3">
      <c r="A1369" s="41">
        <v>44356</v>
      </c>
      <c r="B1369" s="26">
        <v>0.39648148148148149</v>
      </c>
      <c r="C1369" s="13">
        <v>372.9</v>
      </c>
      <c r="D1369" s="13">
        <v>0.2424</v>
      </c>
      <c r="E1369" s="13">
        <v>7.78</v>
      </c>
      <c r="F1369" s="13">
        <v>7.63</v>
      </c>
      <c r="G1369" s="13">
        <v>20.799999999999997</v>
      </c>
      <c r="K1369" s="56">
        <v>24192</v>
      </c>
    </row>
    <row r="1370" spans="1:39" x14ac:dyDescent="0.3">
      <c r="A1370" s="32">
        <v>44364</v>
      </c>
      <c r="B1370" s="26">
        <v>0.51240740740740742</v>
      </c>
      <c r="C1370" s="13">
        <v>937</v>
      </c>
      <c r="D1370" s="13">
        <v>0.61099999999999999</v>
      </c>
      <c r="E1370" s="13">
        <v>6.68</v>
      </c>
      <c r="F1370" s="13">
        <v>6.66</v>
      </c>
      <c r="G1370" s="13">
        <v>21.2</v>
      </c>
      <c r="K1370" s="13">
        <v>601</v>
      </c>
    </row>
    <row r="1371" spans="1:39" x14ac:dyDescent="0.3">
      <c r="A1371" s="32">
        <v>44368</v>
      </c>
      <c r="B1371" s="30">
        <v>0.44700231481481478</v>
      </c>
      <c r="C1371" s="13">
        <v>820</v>
      </c>
      <c r="D1371" s="13">
        <v>0.53300000000000003</v>
      </c>
      <c r="E1371" s="13">
        <v>6.76</v>
      </c>
      <c r="F1371" s="13">
        <v>7.89</v>
      </c>
      <c r="G1371" s="13">
        <v>21.900000000000002</v>
      </c>
      <c r="K1371" s="13">
        <v>3255</v>
      </c>
    </row>
    <row r="1372" spans="1:39" x14ac:dyDescent="0.3">
      <c r="A1372" s="32">
        <v>44370</v>
      </c>
      <c r="B1372" s="49" t="s">
        <v>775</v>
      </c>
    </row>
    <row r="1373" spans="1:39" x14ac:dyDescent="0.3">
      <c r="A1373" s="32">
        <v>44377</v>
      </c>
      <c r="B1373" s="26">
        <v>0.44607638888888884</v>
      </c>
      <c r="C1373" s="13">
        <v>602</v>
      </c>
      <c r="D1373" s="13">
        <v>0.39</v>
      </c>
      <c r="E1373" s="13">
        <v>6.57</v>
      </c>
      <c r="F1373" s="13">
        <v>7.88</v>
      </c>
      <c r="G1373" s="13">
        <v>23.299999999999997</v>
      </c>
      <c r="K1373" s="56">
        <v>24192</v>
      </c>
      <c r="L1373" s="31">
        <f>AVERAGE(K1369:K1373)</f>
        <v>13060</v>
      </c>
      <c r="M1373" s="38">
        <f>GEOMEAN(K1369:K1373)</f>
        <v>5816.9087777844861</v>
      </c>
      <c r="N1373" s="55" t="s">
        <v>610</v>
      </c>
    </row>
    <row r="1374" spans="1:39" x14ac:dyDescent="0.3">
      <c r="A1374" s="32">
        <v>44385</v>
      </c>
      <c r="B1374" s="30">
        <v>0.42354166666666665</v>
      </c>
      <c r="C1374" s="13">
        <v>819</v>
      </c>
      <c r="D1374" s="13">
        <v>0.53300000000000003</v>
      </c>
      <c r="E1374" s="13">
        <v>6.42</v>
      </c>
      <c r="F1374" s="13">
        <v>7.91</v>
      </c>
      <c r="G1374" s="13">
        <v>21.999999999999996</v>
      </c>
      <c r="K1374" s="13">
        <v>1842</v>
      </c>
    </row>
    <row r="1375" spans="1:39" x14ac:dyDescent="0.3">
      <c r="A1375" s="41">
        <v>44391</v>
      </c>
      <c r="B1375" s="30">
        <v>0.4757291666666667</v>
      </c>
      <c r="C1375" s="13">
        <v>589</v>
      </c>
      <c r="D1375" s="13">
        <v>0.38350000000000001</v>
      </c>
      <c r="E1375" s="13">
        <v>7.69</v>
      </c>
      <c r="F1375" s="13">
        <v>7.92</v>
      </c>
      <c r="G1375" s="13">
        <v>23.000000000000004</v>
      </c>
      <c r="K1375" s="13">
        <v>457</v>
      </c>
      <c r="O1375" s="28" t="s">
        <v>321</v>
      </c>
      <c r="P1375" s="28">
        <v>54.8</v>
      </c>
      <c r="Q1375" s="28" t="s">
        <v>321</v>
      </c>
      <c r="R1375" s="28" t="s">
        <v>321</v>
      </c>
      <c r="S1375" s="28" t="s">
        <v>321</v>
      </c>
      <c r="T1375" s="28" t="s">
        <v>321</v>
      </c>
      <c r="U1375" s="28" t="s">
        <v>321</v>
      </c>
      <c r="V1375" s="28" t="s">
        <v>321</v>
      </c>
      <c r="W1375" s="28" t="s">
        <v>321</v>
      </c>
      <c r="X1375" s="28">
        <v>90.9</v>
      </c>
      <c r="Y1375" s="28" t="s">
        <v>321</v>
      </c>
      <c r="Z1375" s="28">
        <v>0.59</v>
      </c>
      <c r="AA1375" s="28" t="s">
        <v>321</v>
      </c>
      <c r="AB1375" s="28">
        <v>32.799999999999997</v>
      </c>
      <c r="AC1375" s="28" t="s">
        <v>321</v>
      </c>
      <c r="AD1375" s="28">
        <v>214</v>
      </c>
      <c r="AE1375" s="28" t="s">
        <v>321</v>
      </c>
      <c r="AG1375" s="28" t="s">
        <v>321</v>
      </c>
      <c r="AH1375" s="28">
        <v>61900</v>
      </c>
      <c r="AI1375" s="28">
        <v>14300</v>
      </c>
      <c r="AJ1375" s="13">
        <v>3.2</v>
      </c>
      <c r="AK1375" s="28" t="s">
        <v>321</v>
      </c>
      <c r="AL1375" s="28">
        <v>1.3</v>
      </c>
      <c r="AM1375" s="28">
        <v>18.100000000000001</v>
      </c>
    </row>
    <row r="1376" spans="1:39" x14ac:dyDescent="0.3">
      <c r="A1376" s="32">
        <v>44396</v>
      </c>
      <c r="B1376" s="26">
        <v>0.46162037037037035</v>
      </c>
      <c r="C1376" s="13">
        <v>847</v>
      </c>
      <c r="D1376" s="13">
        <v>0.55249999999999999</v>
      </c>
      <c r="E1376" s="13">
        <v>7.81</v>
      </c>
      <c r="F1376" s="13">
        <v>7.86</v>
      </c>
      <c r="G1376" s="13">
        <v>20.999999999999996</v>
      </c>
      <c r="K1376" s="13">
        <v>1439</v>
      </c>
    </row>
    <row r="1377" spans="1:39" x14ac:dyDescent="0.3">
      <c r="A1377" s="41">
        <v>44398</v>
      </c>
      <c r="B1377" s="49" t="s">
        <v>775</v>
      </c>
      <c r="C1377" s="32"/>
      <c r="D1377" s="32"/>
      <c r="E1377" s="32"/>
      <c r="F1377" s="32"/>
      <c r="G1377" s="32"/>
    </row>
    <row r="1378" spans="1:39" x14ac:dyDescent="0.3">
      <c r="A1378" s="41">
        <v>44405</v>
      </c>
      <c r="B1378" s="26">
        <v>0.46752314814814816</v>
      </c>
      <c r="C1378" s="13">
        <v>970</v>
      </c>
      <c r="D1378" s="13">
        <v>0.63049999999999995</v>
      </c>
      <c r="E1378" s="13">
        <v>7.72</v>
      </c>
      <c r="F1378" s="13">
        <v>7.85</v>
      </c>
      <c r="G1378" s="13">
        <v>22.7</v>
      </c>
      <c r="K1378" s="13">
        <v>465</v>
      </c>
      <c r="L1378" s="31">
        <f>AVERAGE(K1374:K1378)</f>
        <v>1050.75</v>
      </c>
      <c r="M1378" s="38">
        <f>GEOMEAN(K1374:K1378)</f>
        <v>866.32309686209533</v>
      </c>
      <c r="N1378" s="55" t="s">
        <v>611</v>
      </c>
    </row>
    <row r="1379" spans="1:39" x14ac:dyDescent="0.3">
      <c r="A1379" s="41">
        <v>44410</v>
      </c>
      <c r="B1379" s="30">
        <v>0.47364583333333332</v>
      </c>
      <c r="C1379" s="13">
        <v>865</v>
      </c>
      <c r="D1379" s="13">
        <v>0.55900000000000005</v>
      </c>
      <c r="E1379" s="13">
        <v>7.79</v>
      </c>
      <c r="F1379" s="13">
        <v>7.94</v>
      </c>
      <c r="G1379" s="13">
        <v>18.8</v>
      </c>
      <c r="K1379" s="13">
        <v>431</v>
      </c>
    </row>
    <row r="1380" spans="1:39" x14ac:dyDescent="0.3">
      <c r="A1380" s="41">
        <v>44413</v>
      </c>
      <c r="B1380" s="30">
        <v>0.42113425925925929</v>
      </c>
      <c r="C1380" s="13">
        <v>675</v>
      </c>
      <c r="D1380" s="13">
        <v>0.442</v>
      </c>
      <c r="E1380" s="13">
        <v>8.61</v>
      </c>
      <c r="F1380" s="13">
        <v>8.07</v>
      </c>
      <c r="G1380" s="13">
        <v>19.699999999999996</v>
      </c>
      <c r="K1380" s="13">
        <v>323</v>
      </c>
    </row>
    <row r="1381" spans="1:39" x14ac:dyDescent="0.3">
      <c r="A1381" s="41">
        <v>44419</v>
      </c>
      <c r="B1381" s="49" t="s">
        <v>775</v>
      </c>
      <c r="C1381" s="49"/>
      <c r="D1381" s="49"/>
      <c r="E1381" s="49"/>
      <c r="F1381" s="49"/>
      <c r="G1381" s="49"/>
    </row>
    <row r="1382" spans="1:39" x14ac:dyDescent="0.3">
      <c r="A1382" s="41">
        <v>44424</v>
      </c>
      <c r="B1382" s="26">
        <v>0.46569444444444441</v>
      </c>
      <c r="C1382" s="13">
        <v>913</v>
      </c>
      <c r="D1382" s="13">
        <v>0.59150000000000003</v>
      </c>
      <c r="E1382" s="13">
        <v>7.04</v>
      </c>
      <c r="F1382" s="13">
        <v>7.86</v>
      </c>
      <c r="G1382" s="13">
        <v>20.700000000000003</v>
      </c>
      <c r="K1382" s="13">
        <v>119</v>
      </c>
    </row>
    <row r="1383" spans="1:39" x14ac:dyDescent="0.3">
      <c r="A1383" s="41">
        <v>44433</v>
      </c>
      <c r="B1383" s="49" t="s">
        <v>775</v>
      </c>
      <c r="L1383" s="31">
        <f>AVERAGE(K1379:K1383)</f>
        <v>291</v>
      </c>
      <c r="M1383" s="38">
        <f>GEOMEAN(K1379:K1383)</f>
        <v>254.92293967788427</v>
      </c>
      <c r="N1383" s="55" t="s">
        <v>612</v>
      </c>
    </row>
    <row r="1384" spans="1:39" x14ac:dyDescent="0.3">
      <c r="A1384" s="41">
        <v>44441</v>
      </c>
      <c r="B1384" s="30">
        <v>0.45269675925925923</v>
      </c>
      <c r="C1384" s="13">
        <v>753</v>
      </c>
      <c r="D1384" s="13">
        <v>0.48749999999999999</v>
      </c>
      <c r="E1384" s="13">
        <v>7.8</v>
      </c>
      <c r="F1384" s="13">
        <v>7.85</v>
      </c>
      <c r="G1384" s="13">
        <v>19.899999999999995</v>
      </c>
      <c r="K1384" s="13">
        <v>1354</v>
      </c>
    </row>
    <row r="1385" spans="1:39" x14ac:dyDescent="0.3">
      <c r="A1385" s="41">
        <v>44447</v>
      </c>
      <c r="B1385" s="49" t="s">
        <v>775</v>
      </c>
    </row>
    <row r="1386" spans="1:39" x14ac:dyDescent="0.3">
      <c r="A1386" s="41">
        <v>44452</v>
      </c>
      <c r="B1386" s="30">
        <v>0.44489583333333332</v>
      </c>
      <c r="C1386" s="13">
        <v>908</v>
      </c>
      <c r="D1386" s="13">
        <v>0.59150000000000003</v>
      </c>
      <c r="E1386" s="13">
        <v>8.08</v>
      </c>
      <c r="F1386" s="13">
        <v>7.91</v>
      </c>
      <c r="G1386" s="13">
        <v>20.999999999999996</v>
      </c>
      <c r="K1386" s="13">
        <v>52</v>
      </c>
    </row>
    <row r="1387" spans="1:39" x14ac:dyDescent="0.3">
      <c r="A1387" s="41">
        <v>44460</v>
      </c>
      <c r="B1387" s="26">
        <v>0.45557870370370374</v>
      </c>
      <c r="C1387" s="13">
        <v>408.8</v>
      </c>
      <c r="D1387" s="13">
        <v>0.26590000000000003</v>
      </c>
      <c r="E1387" s="13">
        <v>7.41</v>
      </c>
      <c r="F1387" s="13">
        <v>7.75</v>
      </c>
      <c r="G1387" s="13">
        <v>22.3</v>
      </c>
      <c r="K1387" s="13">
        <v>7270</v>
      </c>
    </row>
    <row r="1388" spans="1:39" x14ac:dyDescent="0.3">
      <c r="A1388" s="32">
        <v>44469</v>
      </c>
      <c r="B1388" s="30">
        <v>0.47106481481481483</v>
      </c>
      <c r="C1388" s="13">
        <v>938</v>
      </c>
      <c r="D1388" s="13">
        <v>0.61099999999999999</v>
      </c>
      <c r="E1388" s="13">
        <v>9.2200000000000006</v>
      </c>
      <c r="F1388" s="13">
        <v>8.1</v>
      </c>
      <c r="G1388" s="13">
        <v>18.299999999999997</v>
      </c>
      <c r="K1388" s="13">
        <v>823</v>
      </c>
      <c r="L1388" s="31">
        <f>AVERAGE(K1384:K1388)</f>
        <v>2374.75</v>
      </c>
      <c r="M1388" s="38">
        <f>GEOMEAN(K1384:K1388)</f>
        <v>805.63636915779762</v>
      </c>
      <c r="N1388" s="55" t="s">
        <v>613</v>
      </c>
    </row>
    <row r="1389" spans="1:39" x14ac:dyDescent="0.3">
      <c r="A1389" s="32">
        <v>44475</v>
      </c>
      <c r="B1389" s="30">
        <v>0.45112268518518522</v>
      </c>
      <c r="C1389" s="13">
        <v>646</v>
      </c>
      <c r="D1389" s="13">
        <v>0.42249999999999999</v>
      </c>
      <c r="E1389" s="13">
        <v>8.4499999999999993</v>
      </c>
      <c r="F1389" s="13">
        <v>8.01</v>
      </c>
      <c r="G1389" s="13">
        <v>19.699999999999996</v>
      </c>
      <c r="K1389" s="13">
        <v>122</v>
      </c>
    </row>
    <row r="1390" spans="1:39" x14ac:dyDescent="0.3">
      <c r="A1390" s="32">
        <v>44480</v>
      </c>
      <c r="B1390" s="30">
        <v>0.42247685185185185</v>
      </c>
      <c r="C1390" s="13">
        <v>870</v>
      </c>
      <c r="D1390" s="13">
        <v>0.5655</v>
      </c>
      <c r="E1390" s="13">
        <v>9.1300000000000008</v>
      </c>
      <c r="F1390" s="13">
        <v>8.08</v>
      </c>
      <c r="G1390" s="13">
        <v>20.500000000000004</v>
      </c>
      <c r="K1390" s="13">
        <v>211</v>
      </c>
    </row>
    <row r="1391" spans="1:39" x14ac:dyDescent="0.3">
      <c r="A1391" s="32">
        <v>44483</v>
      </c>
      <c r="B1391" s="30">
        <v>0.42935185185185182</v>
      </c>
      <c r="C1391" s="13">
        <v>797</v>
      </c>
      <c r="D1391" s="13">
        <v>0.52</v>
      </c>
      <c r="E1391" s="13">
        <v>5.82</v>
      </c>
      <c r="F1391" s="13">
        <v>7.9</v>
      </c>
      <c r="G1391" s="13">
        <v>19.400000000000002</v>
      </c>
      <c r="K1391" s="13">
        <v>295</v>
      </c>
    </row>
    <row r="1392" spans="1:39" x14ac:dyDescent="0.3">
      <c r="A1392" s="41">
        <v>44488</v>
      </c>
      <c r="B1392" s="30">
        <v>0.47339120370370374</v>
      </c>
      <c r="C1392" s="13">
        <v>547</v>
      </c>
      <c r="D1392" s="13">
        <v>0.35560000000000003</v>
      </c>
      <c r="E1392" s="13">
        <v>9.8699999999999992</v>
      </c>
      <c r="F1392" s="13">
        <v>8.09</v>
      </c>
      <c r="G1392" s="13">
        <v>14.6</v>
      </c>
      <c r="K1392" s="13">
        <v>1989</v>
      </c>
      <c r="O1392" s="28" t="s">
        <v>321</v>
      </c>
      <c r="P1392" s="28">
        <v>80.3</v>
      </c>
      <c r="Q1392" s="28" t="s">
        <v>321</v>
      </c>
      <c r="R1392" s="28" t="s">
        <v>321</v>
      </c>
      <c r="S1392" s="28" t="s">
        <v>321</v>
      </c>
      <c r="T1392" s="28" t="s">
        <v>321</v>
      </c>
      <c r="U1392" s="28" t="s">
        <v>321</v>
      </c>
      <c r="V1392" s="28" t="s">
        <v>321</v>
      </c>
      <c r="W1392" s="28" t="s">
        <v>321</v>
      </c>
      <c r="X1392" s="28">
        <v>63.4</v>
      </c>
      <c r="Y1392" s="28" t="s">
        <v>321</v>
      </c>
      <c r="Z1392" s="28">
        <v>0.67</v>
      </c>
      <c r="AA1392" s="28" t="s">
        <v>321</v>
      </c>
      <c r="AB1392" s="28">
        <v>47.8</v>
      </c>
      <c r="AC1392" s="28" t="s">
        <v>321</v>
      </c>
      <c r="AD1392" s="28">
        <v>337</v>
      </c>
      <c r="AE1392" s="29">
        <v>0.73</v>
      </c>
      <c r="AF1392" s="29" t="s">
        <v>776</v>
      </c>
      <c r="AH1392" s="28">
        <v>94400</v>
      </c>
      <c r="AI1392" s="28">
        <v>24600</v>
      </c>
      <c r="AJ1392" s="13">
        <v>6.8</v>
      </c>
      <c r="AK1392" s="28" t="s">
        <v>321</v>
      </c>
      <c r="AL1392" s="28" t="s">
        <v>654</v>
      </c>
      <c r="AM1392" s="28">
        <v>9.1</v>
      </c>
    </row>
    <row r="1393" spans="1:32" x14ac:dyDescent="0.3">
      <c r="A1393" s="32">
        <v>44496</v>
      </c>
      <c r="B1393" s="30">
        <v>0.44027777777777777</v>
      </c>
      <c r="C1393" s="13">
        <v>611</v>
      </c>
      <c r="D1393" s="13">
        <v>0.39710000000000001</v>
      </c>
      <c r="E1393" s="13">
        <v>10.08</v>
      </c>
      <c r="F1393" s="13">
        <v>7.95</v>
      </c>
      <c r="G1393" s="13">
        <v>11.199999999999998</v>
      </c>
      <c r="K1393" s="13">
        <v>17329</v>
      </c>
      <c r="L1393" s="31">
        <f>AVERAGE(K1389:K1393)</f>
        <v>3989.2</v>
      </c>
      <c r="M1393" s="38">
        <f>GEOMEAN(K1389:K1393)</f>
        <v>764.84691157206885</v>
      </c>
      <c r="N1393" s="55" t="s">
        <v>615</v>
      </c>
      <c r="AE1393" s="29">
        <v>0.62</v>
      </c>
      <c r="AF1393" s="29" t="s">
        <v>661</v>
      </c>
    </row>
    <row r="1394" spans="1:32" x14ac:dyDescent="0.3">
      <c r="A1394" s="32">
        <v>44501</v>
      </c>
      <c r="B1394" s="30">
        <v>0.46872685185185187</v>
      </c>
      <c r="C1394" s="13">
        <v>810</v>
      </c>
      <c r="D1394" s="13">
        <v>0.52649999999999997</v>
      </c>
      <c r="E1394" s="13">
        <v>11.07</v>
      </c>
      <c r="F1394" s="13">
        <v>8.0299999999999994</v>
      </c>
      <c r="G1394" s="13">
        <v>11.9</v>
      </c>
      <c r="K1394" s="13">
        <v>14136</v>
      </c>
      <c r="AE1394" s="29">
        <v>3.8</v>
      </c>
      <c r="AF1394" s="29" t="s">
        <v>586</v>
      </c>
    </row>
    <row r="1395" spans="1:32" x14ac:dyDescent="0.3">
      <c r="A1395" s="32">
        <v>44510</v>
      </c>
      <c r="B1395" s="30">
        <v>0.49420138888888893</v>
      </c>
      <c r="C1395" s="13">
        <v>1080</v>
      </c>
      <c r="D1395" s="13">
        <v>0.70199999999999996</v>
      </c>
      <c r="E1395" s="13">
        <v>10.52</v>
      </c>
      <c r="F1395" s="13">
        <v>8.0399999999999991</v>
      </c>
      <c r="G1395" s="13">
        <v>10.7</v>
      </c>
      <c r="K1395" s="13">
        <v>63</v>
      </c>
    </row>
    <row r="1396" spans="1:32" x14ac:dyDescent="0.3">
      <c r="A1396" s="32">
        <v>44515</v>
      </c>
      <c r="B1396" s="30">
        <v>0.4380208333333333</v>
      </c>
      <c r="C1396" s="13">
        <v>906</v>
      </c>
      <c r="D1396" s="13">
        <v>0.59150000000000003</v>
      </c>
      <c r="E1396" s="13">
        <v>12.58</v>
      </c>
      <c r="F1396" s="13">
        <v>7.97</v>
      </c>
      <c r="G1396" s="13">
        <v>4.5999999999999996</v>
      </c>
      <c r="K1396" s="13">
        <v>2851</v>
      </c>
    </row>
    <row r="1397" spans="1:32" x14ac:dyDescent="0.3">
      <c r="A1397" s="32">
        <v>44523</v>
      </c>
      <c r="B1397" s="73">
        <v>0.43888888888888888</v>
      </c>
      <c r="C1397" s="13">
        <v>829</v>
      </c>
      <c r="D1397" s="13">
        <v>0.53879999999999995</v>
      </c>
      <c r="E1397" s="13">
        <v>13.2</v>
      </c>
      <c r="F1397" s="13">
        <v>7.84</v>
      </c>
      <c r="G1397" s="13">
        <v>2.9</v>
      </c>
      <c r="K1397" s="13">
        <v>7270</v>
      </c>
    </row>
    <row r="1398" spans="1:32" x14ac:dyDescent="0.3">
      <c r="A1398" s="32">
        <v>44530</v>
      </c>
      <c r="B1398" s="30">
        <v>0.43638888888888888</v>
      </c>
      <c r="C1398" s="13">
        <v>993</v>
      </c>
      <c r="D1398" s="13">
        <v>0.64349999999999996</v>
      </c>
      <c r="E1398" s="13">
        <v>13.31</v>
      </c>
      <c r="F1398" s="13">
        <v>7.93</v>
      </c>
      <c r="G1398" s="13">
        <v>3.9</v>
      </c>
      <c r="K1398" s="13">
        <v>240</v>
      </c>
      <c r="L1398" s="31">
        <f>AVERAGE(K1394:K1398)</f>
        <v>4912</v>
      </c>
      <c r="M1398" s="38">
        <f>GEOMEAN(K1394:K1398)</f>
        <v>1346.7345166039363</v>
      </c>
      <c r="N1398" s="55" t="s">
        <v>616</v>
      </c>
    </row>
    <row r="1399" spans="1:32" x14ac:dyDescent="0.3">
      <c r="A1399" s="32">
        <v>44532</v>
      </c>
      <c r="B1399" s="26">
        <v>0.41153935185185181</v>
      </c>
      <c r="C1399" s="13">
        <v>954</v>
      </c>
      <c r="D1399" s="13">
        <v>0.61750000000000005</v>
      </c>
      <c r="E1399" s="13">
        <v>11.16</v>
      </c>
      <c r="F1399" s="13">
        <v>7.9</v>
      </c>
      <c r="G1399" s="13">
        <v>7.3</v>
      </c>
      <c r="K1399" s="13">
        <v>5475</v>
      </c>
    </row>
    <row r="1400" spans="1:32" x14ac:dyDescent="0.3">
      <c r="A1400" s="32">
        <v>44536</v>
      </c>
      <c r="B1400" s="30">
        <v>0.44797453703703699</v>
      </c>
      <c r="C1400" s="13">
        <v>320.5</v>
      </c>
      <c r="D1400" s="13">
        <v>0.20799999999999999</v>
      </c>
      <c r="E1400" s="13">
        <v>11.44</v>
      </c>
      <c r="F1400" s="13">
        <v>7.98</v>
      </c>
      <c r="G1400" s="13">
        <v>8.5</v>
      </c>
      <c r="K1400" s="13">
        <v>7701</v>
      </c>
    </row>
    <row r="1401" spans="1:32" x14ac:dyDescent="0.3">
      <c r="A1401" s="32">
        <v>44538</v>
      </c>
      <c r="B1401" s="30">
        <v>0.44185185185185188</v>
      </c>
      <c r="C1401" s="13">
        <v>812</v>
      </c>
      <c r="D1401" s="13">
        <v>0.52780000000000005</v>
      </c>
      <c r="E1401" s="13">
        <v>15.48</v>
      </c>
      <c r="F1401" s="13">
        <v>7.86</v>
      </c>
      <c r="G1401" s="13">
        <v>1.9</v>
      </c>
      <c r="K1401" s="13">
        <v>1529</v>
      </c>
    </row>
    <row r="1402" spans="1:32" x14ac:dyDescent="0.3">
      <c r="A1402" s="32">
        <v>44544</v>
      </c>
      <c r="B1402" s="30">
        <v>0.43394675925925924</v>
      </c>
      <c r="C1402" s="13">
        <v>867</v>
      </c>
      <c r="D1402" s="13">
        <v>0.5655</v>
      </c>
      <c r="E1402" s="13">
        <v>12.3</v>
      </c>
      <c r="F1402" s="13">
        <v>7.92</v>
      </c>
      <c r="G1402" s="13">
        <v>4.3</v>
      </c>
      <c r="K1402" s="13">
        <v>1259</v>
      </c>
    </row>
    <row r="1403" spans="1:32" x14ac:dyDescent="0.3">
      <c r="A1403" s="32">
        <v>44557</v>
      </c>
      <c r="B1403" s="30">
        <v>0.46060185185185182</v>
      </c>
      <c r="C1403" s="13">
        <v>290.5</v>
      </c>
      <c r="D1403" s="13">
        <v>0.1885</v>
      </c>
      <c r="E1403" s="49"/>
      <c r="F1403" s="13">
        <v>8.17</v>
      </c>
      <c r="G1403" s="13">
        <v>10.1</v>
      </c>
      <c r="K1403" s="56">
        <v>24192</v>
      </c>
      <c r="L1403" s="31">
        <f>AVERAGE(K1399:K1403)</f>
        <v>8031.2</v>
      </c>
      <c r="M1403" s="38">
        <f>GEOMEAN(K1399:K1403)</f>
        <v>4556.2468693030842</v>
      </c>
      <c r="N1403" s="55" t="s">
        <v>617</v>
      </c>
    </row>
    <row r="1404" spans="1:32" x14ac:dyDescent="0.3">
      <c r="A1404" s="32">
        <v>44565</v>
      </c>
      <c r="B1404" s="26">
        <v>0.45210648148148147</v>
      </c>
      <c r="C1404" s="13">
        <v>892</v>
      </c>
      <c r="D1404" s="13">
        <v>0.57850000000000001</v>
      </c>
      <c r="E1404" s="13">
        <v>13.45</v>
      </c>
      <c r="F1404" s="13">
        <v>7.98</v>
      </c>
      <c r="G1404" s="13">
        <v>2.2000000000000002</v>
      </c>
      <c r="K1404" s="13">
        <v>4884</v>
      </c>
    </row>
    <row r="1405" spans="1:32" x14ac:dyDescent="0.3">
      <c r="A1405" s="32">
        <v>44574</v>
      </c>
      <c r="B1405" s="26">
        <v>0.4496412037037037</v>
      </c>
      <c r="C1405" s="13">
        <v>923</v>
      </c>
      <c r="D1405" s="13">
        <v>0.59799999999999998</v>
      </c>
      <c r="E1405" s="13">
        <v>16.350000000000001</v>
      </c>
      <c r="F1405" s="13">
        <v>8.1199999999999992</v>
      </c>
      <c r="G1405" s="13">
        <v>2.8</v>
      </c>
      <c r="K1405" s="13">
        <v>2481</v>
      </c>
    </row>
    <row r="1406" spans="1:32" x14ac:dyDescent="0.3">
      <c r="A1406" s="32">
        <v>44581</v>
      </c>
      <c r="B1406" s="30">
        <v>0.44166666666666665</v>
      </c>
      <c r="C1406" s="13">
        <v>1095</v>
      </c>
      <c r="D1406" s="13">
        <v>0.70850000000000002</v>
      </c>
      <c r="E1406" s="13">
        <v>16.93</v>
      </c>
      <c r="F1406" s="13">
        <v>7.95</v>
      </c>
      <c r="G1406" s="13">
        <v>-0.1</v>
      </c>
      <c r="K1406" s="13">
        <v>86</v>
      </c>
    </row>
    <row r="1407" spans="1:32" x14ac:dyDescent="0.3">
      <c r="A1407" s="32">
        <v>44587</v>
      </c>
      <c r="B1407" s="49"/>
      <c r="C1407" s="49" t="s">
        <v>757</v>
      </c>
    </row>
    <row r="1408" spans="1:32" x14ac:dyDescent="0.3">
      <c r="A1408" s="32">
        <v>44592</v>
      </c>
      <c r="B1408" s="26">
        <v>0.43857638888888889</v>
      </c>
      <c r="C1408" s="13">
        <v>1314</v>
      </c>
      <c r="D1408" s="13">
        <v>0.85150000000000003</v>
      </c>
      <c r="E1408" s="13">
        <v>15.17</v>
      </c>
      <c r="F1408" s="13">
        <v>7.42</v>
      </c>
      <c r="G1408" s="13">
        <v>0.6</v>
      </c>
      <c r="K1408" s="13">
        <v>98</v>
      </c>
      <c r="L1408" s="31">
        <f>AVERAGE(K1404:K1408)</f>
        <v>1887.25</v>
      </c>
      <c r="M1408" s="38">
        <f>GEOMEAN(K1404:K1408)</f>
        <v>565.30358106268795</v>
      </c>
      <c r="N1408" s="55" t="s">
        <v>618</v>
      </c>
    </row>
    <row r="1409" spans="1:39" x14ac:dyDescent="0.3">
      <c r="A1409" s="32">
        <v>44600</v>
      </c>
      <c r="B1409" s="26">
        <v>0.45321759259259259</v>
      </c>
      <c r="C1409" s="13">
        <v>2000</v>
      </c>
      <c r="D1409" s="13">
        <v>1.3</v>
      </c>
      <c r="E1409" s="13">
        <v>14.66</v>
      </c>
      <c r="F1409" s="13">
        <v>7.51</v>
      </c>
      <c r="G1409" s="13">
        <v>0.2</v>
      </c>
      <c r="K1409" s="13">
        <v>12033</v>
      </c>
    </row>
    <row r="1410" spans="1:39" x14ac:dyDescent="0.3">
      <c r="A1410" s="32">
        <v>44607</v>
      </c>
      <c r="B1410" s="26">
        <v>0.44702546296296292</v>
      </c>
      <c r="C1410" s="13">
        <v>59.6</v>
      </c>
      <c r="D1410" s="13">
        <v>3.9E-2</v>
      </c>
      <c r="E1410" s="13">
        <v>16.57</v>
      </c>
      <c r="F1410" s="13">
        <v>7.78</v>
      </c>
      <c r="G1410" s="13">
        <v>0</v>
      </c>
      <c r="K1410" s="13">
        <v>9804</v>
      </c>
    </row>
    <row r="1411" spans="1:39" x14ac:dyDescent="0.3">
      <c r="A1411" s="32">
        <v>44609</v>
      </c>
      <c r="B1411" s="26">
        <v>0.44137731481481479</v>
      </c>
      <c r="C1411" s="13">
        <v>514</v>
      </c>
      <c r="D1411" s="13">
        <v>0.33410000000000001</v>
      </c>
      <c r="E1411" s="13">
        <v>13.36</v>
      </c>
      <c r="F1411" s="13">
        <v>8.07</v>
      </c>
      <c r="G1411" s="13">
        <v>6.8</v>
      </c>
      <c r="K1411" s="13">
        <v>24192</v>
      </c>
    </row>
    <row r="1412" spans="1:39" x14ac:dyDescent="0.3">
      <c r="A1412" s="32">
        <v>44615</v>
      </c>
      <c r="B1412" s="30">
        <v>0.42215277777777777</v>
      </c>
      <c r="C1412" s="13">
        <v>1065</v>
      </c>
      <c r="D1412" s="13">
        <v>0.69550000000000001</v>
      </c>
      <c r="E1412" s="13">
        <v>11.77</v>
      </c>
      <c r="F1412" s="13">
        <v>7.92</v>
      </c>
      <c r="G1412" s="13">
        <v>4.5</v>
      </c>
      <c r="K1412" s="13">
        <v>6488</v>
      </c>
    </row>
    <row r="1413" spans="1:39" x14ac:dyDescent="0.3">
      <c r="A1413" s="32">
        <v>44620</v>
      </c>
      <c r="B1413" s="30">
        <v>0.41648148148148145</v>
      </c>
      <c r="C1413" s="13">
        <v>1363</v>
      </c>
      <c r="D1413" s="13">
        <v>0.88400000000000001</v>
      </c>
      <c r="E1413" s="13">
        <v>13.08</v>
      </c>
      <c r="F1413" s="13">
        <v>7.85</v>
      </c>
      <c r="G1413" s="13">
        <v>3.3</v>
      </c>
      <c r="K1413" s="13">
        <v>6131</v>
      </c>
      <c r="L1413" s="31">
        <f>AVERAGE(K1409:K1413)</f>
        <v>11729.6</v>
      </c>
      <c r="M1413" s="38">
        <f>GEOMEAN(K1409:K1413)</f>
        <v>10256.949802541883</v>
      </c>
      <c r="N1413" s="55" t="s">
        <v>619</v>
      </c>
    </row>
    <row r="1414" spans="1:39" x14ac:dyDescent="0.3">
      <c r="A1414" s="32">
        <v>44623</v>
      </c>
      <c r="B1414" s="30">
        <v>0.41293981481481484</v>
      </c>
      <c r="C1414" s="13">
        <v>1328</v>
      </c>
      <c r="D1414" s="13">
        <v>0.86450000000000005</v>
      </c>
      <c r="E1414" s="13">
        <v>11.06</v>
      </c>
      <c r="F1414" s="13">
        <v>7.96</v>
      </c>
      <c r="G1414" s="13">
        <v>7.1</v>
      </c>
      <c r="K1414" s="13">
        <v>160</v>
      </c>
    </row>
    <row r="1415" spans="1:39" x14ac:dyDescent="0.3">
      <c r="A1415" s="32">
        <v>44627</v>
      </c>
      <c r="B1415" s="30">
        <v>0.43027777777777776</v>
      </c>
      <c r="C1415" s="13">
        <v>520</v>
      </c>
      <c r="D1415" s="13">
        <v>0.33800000000000002</v>
      </c>
      <c r="E1415" s="13">
        <v>11.81</v>
      </c>
      <c r="F1415" s="13">
        <v>7.47</v>
      </c>
      <c r="K1415" s="56">
        <v>24192</v>
      </c>
    </row>
    <row r="1416" spans="1:39" x14ac:dyDescent="0.3">
      <c r="A1416" s="32">
        <v>44635</v>
      </c>
      <c r="B1416" s="26">
        <v>0.36707175925925922</v>
      </c>
      <c r="C1416" s="13">
        <v>1162</v>
      </c>
      <c r="D1416" s="13">
        <v>0.754</v>
      </c>
      <c r="E1416" s="13">
        <v>11.02</v>
      </c>
      <c r="F1416" s="13">
        <v>7.93</v>
      </c>
      <c r="K1416" s="13">
        <v>292</v>
      </c>
    </row>
    <row r="1417" spans="1:39" x14ac:dyDescent="0.3">
      <c r="A1417" s="41">
        <v>44643</v>
      </c>
      <c r="B1417" s="26">
        <v>0.47559027777777779</v>
      </c>
      <c r="C1417" s="13">
        <v>676</v>
      </c>
      <c r="D1417" s="13">
        <v>0.442</v>
      </c>
      <c r="E1417" s="13">
        <v>10.19</v>
      </c>
      <c r="F1417" s="13">
        <v>7.91</v>
      </c>
      <c r="G1417" s="13">
        <v>11.6</v>
      </c>
      <c r="K1417" s="13">
        <v>12033</v>
      </c>
      <c r="O1417" s="28" t="s">
        <v>321</v>
      </c>
      <c r="P1417" s="28">
        <v>45.9</v>
      </c>
      <c r="Q1417" s="28" t="s">
        <v>321</v>
      </c>
      <c r="R1417" s="28" t="s">
        <v>321</v>
      </c>
      <c r="S1417" s="28" t="s">
        <v>321</v>
      </c>
      <c r="T1417" s="28" t="s">
        <v>321</v>
      </c>
      <c r="U1417" s="28" t="s">
        <v>321</v>
      </c>
      <c r="V1417" s="28" t="s">
        <v>321</v>
      </c>
      <c r="W1417" s="28" t="s">
        <v>321</v>
      </c>
      <c r="X1417" s="28">
        <v>103</v>
      </c>
      <c r="Y1417" s="28" t="s">
        <v>321</v>
      </c>
      <c r="Z1417" s="37" t="s">
        <v>321</v>
      </c>
      <c r="AA1417" s="28" t="s">
        <v>321</v>
      </c>
      <c r="AB1417" s="28">
        <v>72</v>
      </c>
      <c r="AC1417" s="28" t="s">
        <v>321</v>
      </c>
      <c r="AD1417" s="28">
        <v>365</v>
      </c>
      <c r="AE1417" s="29" t="s">
        <v>321</v>
      </c>
      <c r="AG1417" s="13" t="s">
        <v>321</v>
      </c>
      <c r="AH1417" s="28">
        <v>98400</v>
      </c>
      <c r="AI1417" s="28">
        <v>29000</v>
      </c>
      <c r="AJ1417" s="13">
        <v>4</v>
      </c>
      <c r="AK1417" s="28" t="s">
        <v>321</v>
      </c>
      <c r="AL1417" s="28" t="s">
        <v>654</v>
      </c>
      <c r="AM1417" s="28">
        <v>5.6</v>
      </c>
    </row>
    <row r="1418" spans="1:39" x14ac:dyDescent="0.3">
      <c r="A1418" s="32">
        <v>44651</v>
      </c>
      <c r="B1418" s="26">
        <v>0.45950231481481479</v>
      </c>
      <c r="C1418" s="13">
        <v>1040</v>
      </c>
      <c r="D1418" s="13">
        <v>0.67600000000000005</v>
      </c>
      <c r="E1418" s="13">
        <v>9.09</v>
      </c>
      <c r="F1418" s="13">
        <v>8.3000000000000007</v>
      </c>
      <c r="G1418" s="13">
        <v>9.9</v>
      </c>
      <c r="K1418" s="13">
        <v>620</v>
      </c>
      <c r="L1418" s="31">
        <f>AVERAGE(K1414:K1418)</f>
        <v>7459.4</v>
      </c>
      <c r="M1418" s="38">
        <f>GEOMEAN(K1414:K1418)</f>
        <v>1531.7505425244551</v>
      </c>
      <c r="N1418" s="55" t="s">
        <v>620</v>
      </c>
    </row>
    <row r="1419" spans="1:39" x14ac:dyDescent="0.3">
      <c r="A1419" s="32">
        <v>44655</v>
      </c>
      <c r="B1419" s="30">
        <v>0.43285879629629626</v>
      </c>
      <c r="C1419" s="13">
        <v>1110</v>
      </c>
      <c r="D1419" s="13">
        <v>0.72150000000000003</v>
      </c>
      <c r="E1419" s="13">
        <v>9.91</v>
      </c>
      <c r="F1419" s="13">
        <v>8.18</v>
      </c>
      <c r="G1419" s="13">
        <v>9.6999999999999993</v>
      </c>
      <c r="K1419" s="13">
        <v>134</v>
      </c>
    </row>
    <row r="1420" spans="1:39" x14ac:dyDescent="0.3">
      <c r="A1420" s="32">
        <v>44658</v>
      </c>
      <c r="B1420" s="30">
        <v>0.44629629629629625</v>
      </c>
      <c r="C1420" s="13">
        <v>801</v>
      </c>
      <c r="D1420" s="13">
        <v>0.52</v>
      </c>
      <c r="E1420" s="13">
        <v>12.5</v>
      </c>
      <c r="F1420" s="13">
        <v>8.11</v>
      </c>
      <c r="G1420" s="13">
        <v>9.4</v>
      </c>
      <c r="K1420" s="13">
        <v>1565</v>
      </c>
    </row>
    <row r="1421" spans="1:39" x14ac:dyDescent="0.3">
      <c r="A1421" s="32">
        <v>44664</v>
      </c>
      <c r="B1421" s="53">
        <v>0.41450231481481481</v>
      </c>
      <c r="C1421" s="13">
        <v>894</v>
      </c>
      <c r="D1421" s="13">
        <v>0.57850000000000001</v>
      </c>
      <c r="E1421" s="13">
        <v>6.65</v>
      </c>
      <c r="F1421" s="13">
        <v>7.68</v>
      </c>
      <c r="G1421" s="13">
        <v>13.7</v>
      </c>
      <c r="K1421" s="13">
        <v>776</v>
      </c>
    </row>
    <row r="1422" spans="1:39" x14ac:dyDescent="0.3">
      <c r="A1422" s="32">
        <v>44672</v>
      </c>
      <c r="B1422" s="30">
        <v>0.45293981481481477</v>
      </c>
      <c r="C1422" s="13">
        <v>795</v>
      </c>
      <c r="D1422" s="13">
        <v>0.51349999999999996</v>
      </c>
      <c r="E1422" s="13">
        <v>9.92</v>
      </c>
      <c r="F1422" s="13">
        <v>7.78</v>
      </c>
      <c r="G1422" s="13">
        <v>12</v>
      </c>
      <c r="K1422" s="13">
        <v>1187</v>
      </c>
    </row>
    <row r="1423" spans="1:39" x14ac:dyDescent="0.3">
      <c r="A1423" s="32">
        <v>44680</v>
      </c>
      <c r="B1423" s="26">
        <v>0.47086805555555555</v>
      </c>
      <c r="C1423" s="13">
        <v>1041</v>
      </c>
      <c r="D1423" s="13">
        <v>0.67600000000000005</v>
      </c>
      <c r="E1423" s="13">
        <v>8.91</v>
      </c>
      <c r="F1423" s="13">
        <v>7.77</v>
      </c>
      <c r="G1423" s="13">
        <v>12.7</v>
      </c>
      <c r="K1423" s="13">
        <v>842</v>
      </c>
      <c r="L1423" s="31">
        <f>AVERAGE(K1419:K1423)</f>
        <v>900.8</v>
      </c>
      <c r="M1423" s="38">
        <f>GEOMEAN(K1419:K1423)</f>
        <v>695.42249434126427</v>
      </c>
      <c r="N1423" s="55" t="s">
        <v>621</v>
      </c>
    </row>
    <row r="1424" spans="1:39" x14ac:dyDescent="0.3">
      <c r="A1424" s="32">
        <v>44686</v>
      </c>
      <c r="B1424" s="26">
        <v>0.41621527777777773</v>
      </c>
      <c r="C1424" s="13">
        <v>842</v>
      </c>
      <c r="D1424" s="13">
        <v>0.54600000000000004</v>
      </c>
      <c r="E1424" s="13">
        <v>7.85</v>
      </c>
      <c r="F1424" s="13">
        <v>7.66</v>
      </c>
      <c r="G1424" s="13">
        <v>13.8</v>
      </c>
      <c r="K1424" s="13">
        <v>243</v>
      </c>
    </row>
    <row r="1425" spans="1:39" x14ac:dyDescent="0.3">
      <c r="A1425" s="32">
        <v>44692</v>
      </c>
      <c r="B1425" s="30">
        <v>0.42837962962962961</v>
      </c>
      <c r="C1425" s="13">
        <v>531</v>
      </c>
      <c r="D1425" s="13">
        <v>0.34520000000000001</v>
      </c>
      <c r="E1425" s="13">
        <v>7.18</v>
      </c>
      <c r="F1425" s="13">
        <v>7.71</v>
      </c>
      <c r="G1425" s="13">
        <v>20.9</v>
      </c>
      <c r="K1425" s="13">
        <v>211</v>
      </c>
    </row>
    <row r="1426" spans="1:39" x14ac:dyDescent="0.3">
      <c r="A1426" s="32">
        <v>44697</v>
      </c>
      <c r="B1426" s="30">
        <v>0.42081018518518515</v>
      </c>
      <c r="C1426" s="13">
        <v>1043</v>
      </c>
      <c r="D1426" s="13">
        <v>0.67600000000000005</v>
      </c>
      <c r="E1426" s="13">
        <v>5.82</v>
      </c>
      <c r="F1426" s="13">
        <v>7.8</v>
      </c>
      <c r="G1426" s="13">
        <v>19.600000000000001</v>
      </c>
      <c r="K1426" s="13">
        <v>189</v>
      </c>
    </row>
    <row r="1427" spans="1:39" x14ac:dyDescent="0.3">
      <c r="A1427" s="32">
        <v>44700</v>
      </c>
      <c r="B1427" s="26">
        <v>0.48274305555555558</v>
      </c>
      <c r="C1427" s="13">
        <v>581</v>
      </c>
      <c r="D1427" s="13">
        <v>0.377</v>
      </c>
      <c r="E1427" s="13">
        <v>6.79</v>
      </c>
      <c r="F1427" s="13">
        <v>7.53</v>
      </c>
      <c r="G1427" s="13">
        <v>18.100000000000001</v>
      </c>
      <c r="K1427" s="13">
        <v>15531</v>
      </c>
    </row>
    <row r="1428" spans="1:39" x14ac:dyDescent="0.3">
      <c r="A1428" s="32">
        <v>44706</v>
      </c>
      <c r="B1428" s="26">
        <v>0.45128472222222221</v>
      </c>
      <c r="C1428" s="13">
        <v>940</v>
      </c>
      <c r="D1428" s="13">
        <v>0.61099999999999999</v>
      </c>
      <c r="E1428" s="13">
        <v>6.78</v>
      </c>
      <c r="F1428" s="13">
        <v>7.95</v>
      </c>
      <c r="G1428" s="13">
        <v>19.399999999999999</v>
      </c>
      <c r="K1428" s="13">
        <v>2014</v>
      </c>
      <c r="L1428" s="31">
        <f>AVERAGE(K1424:K1428)</f>
        <v>3637.6</v>
      </c>
      <c r="M1428" s="38">
        <f>GEOMEAN(K1424:K1428)</f>
        <v>787.62933658282805</v>
      </c>
      <c r="N1428" s="55" t="s">
        <v>622</v>
      </c>
    </row>
    <row r="1429" spans="1:39" x14ac:dyDescent="0.3">
      <c r="A1429" s="32">
        <v>44714</v>
      </c>
      <c r="B1429" s="30">
        <v>0.44939814814814816</v>
      </c>
      <c r="C1429" s="13">
        <v>893</v>
      </c>
      <c r="D1429" s="13">
        <v>0.57850000000000001</v>
      </c>
      <c r="E1429" s="13">
        <v>5.8</v>
      </c>
      <c r="F1429" s="13">
        <v>7.5</v>
      </c>
      <c r="G1429" s="13">
        <v>20.399999999999999</v>
      </c>
      <c r="K1429" s="13">
        <v>6131</v>
      </c>
    </row>
    <row r="1430" spans="1:39" x14ac:dyDescent="0.3">
      <c r="A1430" s="32">
        <v>44720</v>
      </c>
      <c r="B1430" s="30">
        <v>0.43651620370370375</v>
      </c>
      <c r="D1430" s="13" t="s">
        <v>623</v>
      </c>
      <c r="G1430" s="13">
        <v>18.7</v>
      </c>
      <c r="K1430" s="13">
        <v>504</v>
      </c>
    </row>
    <row r="1431" spans="1:39" x14ac:dyDescent="0.3">
      <c r="A1431" s="32">
        <v>44728</v>
      </c>
      <c r="B1431" s="26">
        <v>0.48776620370370366</v>
      </c>
      <c r="C1431" s="13">
        <v>907</v>
      </c>
      <c r="D1431" s="13">
        <v>0.59150000000000003</v>
      </c>
      <c r="E1431" s="13">
        <v>6.36</v>
      </c>
      <c r="F1431" s="13">
        <v>7.55</v>
      </c>
      <c r="G1431" s="13">
        <v>24.7</v>
      </c>
      <c r="K1431" s="13">
        <v>1274</v>
      </c>
    </row>
    <row r="1432" spans="1:39" x14ac:dyDescent="0.3">
      <c r="A1432" s="32">
        <v>44735</v>
      </c>
      <c r="B1432" s="26">
        <v>0.46938657407407408</v>
      </c>
      <c r="C1432" s="13">
        <v>1042</v>
      </c>
      <c r="D1432" s="13">
        <v>0.67600000000000005</v>
      </c>
      <c r="E1432" s="13">
        <v>4.99</v>
      </c>
      <c r="F1432" s="13">
        <v>8.0399999999999991</v>
      </c>
      <c r="G1432" s="13">
        <v>21.5</v>
      </c>
      <c r="K1432" s="13">
        <v>1119</v>
      </c>
    </row>
    <row r="1433" spans="1:39" x14ac:dyDescent="0.3">
      <c r="A1433" s="32">
        <v>44739</v>
      </c>
      <c r="B1433" s="26">
        <v>0.39541666666666669</v>
      </c>
      <c r="C1433" s="13">
        <v>918</v>
      </c>
      <c r="D1433" s="13">
        <v>0.59799999999999998</v>
      </c>
      <c r="E1433" s="13">
        <v>7.75</v>
      </c>
      <c r="F1433" s="13">
        <v>7.54</v>
      </c>
      <c r="G1433" s="13">
        <v>19.5</v>
      </c>
      <c r="K1433" s="13">
        <v>857</v>
      </c>
      <c r="L1433" s="31">
        <f>AVERAGE(K1429:K1433)</f>
        <v>1977</v>
      </c>
      <c r="M1433" s="38">
        <f>GEOMEAN(K1429:K1433)</f>
        <v>1304.3328666858251</v>
      </c>
      <c r="N1433" s="55" t="s">
        <v>624</v>
      </c>
    </row>
    <row r="1434" spans="1:39" x14ac:dyDescent="0.3">
      <c r="A1434" s="32">
        <v>44749</v>
      </c>
      <c r="B1434" s="26">
        <v>0.44850694444444444</v>
      </c>
      <c r="C1434" s="13">
        <v>1034</v>
      </c>
      <c r="D1434" s="13">
        <v>0.66949999999999998</v>
      </c>
      <c r="E1434" s="13">
        <v>4.84</v>
      </c>
      <c r="F1434" s="13">
        <v>7.96</v>
      </c>
      <c r="G1434" s="13">
        <v>24.4</v>
      </c>
      <c r="K1434" s="13">
        <v>8164</v>
      </c>
    </row>
    <row r="1435" spans="1:39" x14ac:dyDescent="0.3">
      <c r="A1435" s="32">
        <v>44755</v>
      </c>
      <c r="B1435" s="26">
        <v>0.40893518518518518</v>
      </c>
      <c r="C1435" s="13">
        <v>436.3</v>
      </c>
      <c r="D1435" s="13">
        <v>0.28339999999999999</v>
      </c>
      <c r="E1435" s="13">
        <v>5.29</v>
      </c>
      <c r="F1435" s="13">
        <v>7.86</v>
      </c>
      <c r="G1435" s="13">
        <v>22.9</v>
      </c>
      <c r="K1435" s="13">
        <v>3255</v>
      </c>
    </row>
    <row r="1436" spans="1:39" x14ac:dyDescent="0.3">
      <c r="A1436" s="32">
        <v>44761</v>
      </c>
      <c r="B1436" s="26">
        <v>0.42534722222222227</v>
      </c>
      <c r="C1436" s="13">
        <v>685</v>
      </c>
      <c r="D1436" s="13">
        <v>0.442</v>
      </c>
      <c r="E1436" s="13">
        <v>4.54</v>
      </c>
      <c r="F1436" s="13">
        <v>7.63</v>
      </c>
      <c r="G1436" s="13">
        <v>23.6</v>
      </c>
      <c r="K1436" s="13">
        <v>1664</v>
      </c>
    </row>
    <row r="1437" spans="1:39" x14ac:dyDescent="0.3">
      <c r="A1437" s="32">
        <v>44769</v>
      </c>
      <c r="B1437" s="26">
        <v>0.43133101851851857</v>
      </c>
      <c r="C1437" s="13">
        <v>280.8</v>
      </c>
      <c r="D1437" s="13">
        <v>0.18260000000000001</v>
      </c>
      <c r="E1437" s="13">
        <v>4.38</v>
      </c>
      <c r="F1437" s="13">
        <v>7.49</v>
      </c>
      <c r="G1437" s="13">
        <v>23.2</v>
      </c>
      <c r="K1437" s="13">
        <v>24192</v>
      </c>
      <c r="O1437" s="28">
        <v>6.4</v>
      </c>
      <c r="P1437" s="28">
        <v>135</v>
      </c>
      <c r="Q1437" s="28" t="s">
        <v>321</v>
      </c>
      <c r="R1437" s="28" t="s">
        <v>321</v>
      </c>
      <c r="S1437" s="28">
        <v>63.9</v>
      </c>
      <c r="T1437" s="28">
        <v>62.8</v>
      </c>
      <c r="U1437" s="28" t="s">
        <v>321</v>
      </c>
      <c r="V1437" s="28">
        <v>11</v>
      </c>
      <c r="W1437" s="28">
        <v>264</v>
      </c>
      <c r="X1437" s="28">
        <v>31.4</v>
      </c>
      <c r="Y1437" s="28" t="s">
        <v>321</v>
      </c>
      <c r="Z1437" s="28">
        <v>0.51</v>
      </c>
      <c r="AA1437" s="28" t="s">
        <v>321</v>
      </c>
      <c r="AB1437" s="28">
        <v>17.899999999999999</v>
      </c>
      <c r="AC1437" s="28">
        <v>0.66</v>
      </c>
      <c r="AD1437" s="28">
        <v>345</v>
      </c>
      <c r="AE1437" s="29">
        <v>3.5</v>
      </c>
      <c r="AF1437" s="29" t="s">
        <v>523</v>
      </c>
      <c r="AG1437" s="28">
        <v>7520</v>
      </c>
      <c r="AH1437" s="28">
        <v>106000</v>
      </c>
      <c r="AI1437" s="28">
        <v>19400</v>
      </c>
      <c r="AJ1437" s="28" t="s">
        <v>321</v>
      </c>
      <c r="AK1437" s="28" t="s">
        <v>321</v>
      </c>
      <c r="AL1437" s="28" t="s">
        <v>654</v>
      </c>
      <c r="AM1437" s="13">
        <v>651</v>
      </c>
    </row>
    <row r="1438" spans="1:39" x14ac:dyDescent="0.3">
      <c r="A1438" s="32">
        <v>44771</v>
      </c>
      <c r="B1438" s="30">
        <v>0.43501157407407409</v>
      </c>
      <c r="C1438" s="13">
        <v>624</v>
      </c>
      <c r="D1438" s="13">
        <v>0.40300000000000002</v>
      </c>
      <c r="E1438" s="13">
        <v>4.8899999999999997</v>
      </c>
      <c r="F1438" s="13">
        <v>7.5</v>
      </c>
      <c r="G1438" s="13">
        <v>23.1</v>
      </c>
      <c r="K1438" s="13">
        <v>3076</v>
      </c>
      <c r="L1438" s="31">
        <f>AVERAGE(K1434:K1438)</f>
        <v>8070.2</v>
      </c>
      <c r="M1438" s="38">
        <f>GEOMEAN(K1434:K1438)</f>
        <v>5051.8806652948333</v>
      </c>
      <c r="N1438" s="55" t="s">
        <v>625</v>
      </c>
    </row>
    <row r="1439" spans="1:39" x14ac:dyDescent="0.3">
      <c r="A1439" s="32">
        <v>44776</v>
      </c>
      <c r="B1439" s="30">
        <v>0.44329861111111107</v>
      </c>
      <c r="C1439" s="13">
        <v>867</v>
      </c>
      <c r="D1439" s="13">
        <v>0.5655</v>
      </c>
      <c r="E1439" s="13">
        <v>3.98</v>
      </c>
      <c r="F1439" s="13">
        <v>7.64</v>
      </c>
      <c r="G1439" s="13">
        <v>22.5</v>
      </c>
      <c r="K1439" s="13">
        <v>1391</v>
      </c>
    </row>
    <row r="1440" spans="1:39" x14ac:dyDescent="0.3">
      <c r="A1440" s="32">
        <v>44784</v>
      </c>
      <c r="B1440" s="26">
        <v>0.47616898148148151</v>
      </c>
      <c r="C1440" s="13">
        <v>709</v>
      </c>
      <c r="D1440" s="13">
        <v>0.46150000000000002</v>
      </c>
      <c r="E1440" s="13">
        <v>6.69</v>
      </c>
      <c r="F1440" s="13">
        <v>8.0299999999999994</v>
      </c>
      <c r="G1440" s="13">
        <v>23.4</v>
      </c>
      <c r="K1440" s="13">
        <v>2142</v>
      </c>
    </row>
    <row r="1441" spans="1:39" x14ac:dyDescent="0.3">
      <c r="A1441" s="32">
        <v>44788</v>
      </c>
      <c r="B1441" s="54">
        <v>0.44348379629629631</v>
      </c>
      <c r="C1441" s="13">
        <v>1063</v>
      </c>
      <c r="D1441" s="13">
        <v>0.68899999999999995</v>
      </c>
      <c r="E1441" s="13">
        <v>6.95</v>
      </c>
      <c r="F1441" s="13">
        <v>7.86</v>
      </c>
      <c r="G1441" s="13">
        <v>22</v>
      </c>
      <c r="K1441" s="13">
        <v>794</v>
      </c>
    </row>
    <row r="1442" spans="1:39" x14ac:dyDescent="0.3">
      <c r="A1442" s="32">
        <v>44795</v>
      </c>
      <c r="B1442" s="26">
        <v>0.47336805555555556</v>
      </c>
      <c r="C1442" s="13">
        <v>916</v>
      </c>
      <c r="D1442" s="13">
        <v>0.59799999999999998</v>
      </c>
      <c r="E1442" s="13">
        <v>7.93</v>
      </c>
      <c r="F1442" s="13">
        <v>7.75</v>
      </c>
      <c r="G1442" s="13">
        <v>21.2</v>
      </c>
      <c r="K1442" s="13">
        <v>435</v>
      </c>
    </row>
    <row r="1443" spans="1:39" x14ac:dyDescent="0.3">
      <c r="A1443" s="32">
        <v>44803</v>
      </c>
      <c r="B1443" s="30">
        <v>0.42896990740740737</v>
      </c>
      <c r="C1443" s="13">
        <v>385.7</v>
      </c>
      <c r="D1443" s="13">
        <v>0.25090000000000001</v>
      </c>
      <c r="E1443" s="13">
        <v>5.77</v>
      </c>
      <c r="F1443" s="13">
        <v>7.72</v>
      </c>
      <c r="G1443" s="13">
        <v>23</v>
      </c>
      <c r="K1443" s="13">
        <v>24192</v>
      </c>
      <c r="L1443" s="31">
        <f>AVERAGE(K1439:K1443)</f>
        <v>5790.8</v>
      </c>
      <c r="M1443" s="38">
        <f>GEOMEAN(K1439:K1443)</f>
        <v>1902.0661902646079</v>
      </c>
      <c r="N1443" s="55" t="s">
        <v>626</v>
      </c>
    </row>
    <row r="1444" spans="1:39" x14ac:dyDescent="0.3">
      <c r="A1444" s="32">
        <v>44811</v>
      </c>
      <c r="B1444" s="26">
        <v>0.44755787037037037</v>
      </c>
      <c r="C1444" s="13">
        <v>858</v>
      </c>
      <c r="D1444" s="13">
        <v>557</v>
      </c>
      <c r="E1444" s="13">
        <v>7.72</v>
      </c>
      <c r="F1444" s="13">
        <v>7.78</v>
      </c>
      <c r="G1444" s="13">
        <v>20.399999999999999</v>
      </c>
      <c r="K1444" s="13">
        <v>984</v>
      </c>
    </row>
    <row r="1445" spans="1:39" x14ac:dyDescent="0.3">
      <c r="A1445" s="32">
        <v>44816</v>
      </c>
      <c r="B1445" s="30">
        <v>0.42858796296296298</v>
      </c>
      <c r="C1445" s="13">
        <v>367.4</v>
      </c>
      <c r="D1445" s="13">
        <v>238.8</v>
      </c>
      <c r="E1445" s="13">
        <v>6.37</v>
      </c>
      <c r="F1445" s="13">
        <v>7.72</v>
      </c>
      <c r="G1445" s="13">
        <v>18.8</v>
      </c>
      <c r="K1445" s="13">
        <v>19863</v>
      </c>
    </row>
    <row r="1446" spans="1:39" x14ac:dyDescent="0.3">
      <c r="A1446" s="32">
        <v>44819</v>
      </c>
      <c r="B1446" s="30">
        <v>0.44295138888888891</v>
      </c>
      <c r="C1446" s="13">
        <v>863</v>
      </c>
      <c r="D1446" s="13">
        <v>0.55900000000000005</v>
      </c>
      <c r="E1446" s="13">
        <v>6.65</v>
      </c>
      <c r="F1446" s="13">
        <v>7.52</v>
      </c>
      <c r="G1446" s="13">
        <v>19.399999999999999</v>
      </c>
      <c r="K1446" s="13">
        <v>504</v>
      </c>
    </row>
    <row r="1447" spans="1:39" x14ac:dyDescent="0.3">
      <c r="A1447" s="32">
        <v>44824</v>
      </c>
      <c r="B1447" s="30">
        <v>0.45430555555555557</v>
      </c>
      <c r="C1447" s="13">
        <v>823</v>
      </c>
      <c r="D1447" s="13">
        <v>0.53300000000000003</v>
      </c>
      <c r="E1447" s="13">
        <v>7.82</v>
      </c>
      <c r="F1447" s="13">
        <v>7.43</v>
      </c>
      <c r="G1447" s="13">
        <v>20.399999999999999</v>
      </c>
      <c r="K1447" s="13">
        <v>4352</v>
      </c>
    </row>
    <row r="1448" spans="1:39" x14ac:dyDescent="0.3">
      <c r="A1448" s="32">
        <v>44832</v>
      </c>
      <c r="B1448" s="26">
        <v>0.45497685185185183</v>
      </c>
      <c r="C1448" s="13">
        <v>594</v>
      </c>
      <c r="D1448" s="13">
        <v>0.3861</v>
      </c>
      <c r="E1448" s="13">
        <v>7.59</v>
      </c>
      <c r="F1448" s="13">
        <v>7.28</v>
      </c>
      <c r="G1448" s="13">
        <v>13.1</v>
      </c>
      <c r="K1448" s="13">
        <v>504</v>
      </c>
      <c r="L1448" s="31">
        <f>AVERAGE(K1444:K1448)</f>
        <v>5241.3999999999996</v>
      </c>
      <c r="M1448" s="38">
        <f>GEOMEAN(K1444:K1448)</f>
        <v>1848.9194032505516</v>
      </c>
      <c r="N1448" s="55" t="s">
        <v>627</v>
      </c>
    </row>
    <row r="1449" spans="1:39" x14ac:dyDescent="0.3">
      <c r="A1449" s="32">
        <v>44837</v>
      </c>
      <c r="B1449" s="26">
        <v>0.47336805555555556</v>
      </c>
      <c r="C1449" s="13">
        <v>1050</v>
      </c>
      <c r="D1449" s="13">
        <v>0.6825</v>
      </c>
      <c r="E1449" s="13">
        <v>4.6900000000000004</v>
      </c>
      <c r="F1449" s="13">
        <v>6.9</v>
      </c>
      <c r="G1449" s="13">
        <v>13.5</v>
      </c>
      <c r="K1449" s="13">
        <v>414</v>
      </c>
    </row>
    <row r="1450" spans="1:39" x14ac:dyDescent="0.3">
      <c r="A1450" s="32">
        <v>44845</v>
      </c>
      <c r="B1450" s="30">
        <v>0.44722222222222219</v>
      </c>
      <c r="C1450" s="13">
        <v>982</v>
      </c>
      <c r="D1450" s="13">
        <v>639</v>
      </c>
      <c r="E1450" s="13">
        <v>4.33</v>
      </c>
      <c r="F1450" s="13">
        <v>7.69</v>
      </c>
      <c r="G1450" s="13">
        <v>12</v>
      </c>
      <c r="K1450" s="13">
        <v>98</v>
      </c>
    </row>
    <row r="1451" spans="1:39" x14ac:dyDescent="0.3">
      <c r="A1451" s="32">
        <v>44853</v>
      </c>
      <c r="B1451" s="49" t="s">
        <v>727</v>
      </c>
      <c r="K1451" s="13">
        <v>30</v>
      </c>
    </row>
    <row r="1452" spans="1:39" x14ac:dyDescent="0.3">
      <c r="A1452" s="32">
        <v>44861</v>
      </c>
      <c r="B1452" s="28" t="s">
        <v>628</v>
      </c>
      <c r="K1452" s="13">
        <v>4884</v>
      </c>
    </row>
    <row r="1453" spans="1:39" x14ac:dyDescent="0.3">
      <c r="A1453" s="32">
        <v>44865</v>
      </c>
      <c r="B1453" s="30">
        <v>0.4105787037037037</v>
      </c>
      <c r="C1453" s="13">
        <v>719</v>
      </c>
      <c r="D1453" s="13">
        <v>0.46800000000000003</v>
      </c>
      <c r="E1453" s="13">
        <v>4.3099999999999996</v>
      </c>
      <c r="F1453" s="13">
        <v>7.15</v>
      </c>
      <c r="G1453" s="13">
        <v>13.3</v>
      </c>
      <c r="K1453" s="13">
        <v>2046</v>
      </c>
      <c r="L1453" s="31">
        <f>AVERAGE(K1449:K1453)</f>
        <v>1494.4</v>
      </c>
      <c r="M1453" s="38">
        <f>GEOMEAN(K1449:K1453)</f>
        <v>414.00519546545695</v>
      </c>
      <c r="N1453" s="55" t="s">
        <v>629</v>
      </c>
    </row>
    <row r="1454" spans="1:39" x14ac:dyDescent="0.3">
      <c r="A1454" s="32">
        <v>44868</v>
      </c>
      <c r="B1454" s="30">
        <v>0.46218749999999997</v>
      </c>
      <c r="C1454" s="13">
        <v>1023</v>
      </c>
      <c r="D1454" s="13">
        <v>0.66300000000000003</v>
      </c>
      <c r="E1454" s="13">
        <v>3.02</v>
      </c>
      <c r="F1454" s="13">
        <v>6.88</v>
      </c>
      <c r="G1454" s="13">
        <v>12</v>
      </c>
      <c r="K1454" s="13">
        <v>496</v>
      </c>
    </row>
    <row r="1455" spans="1:39" x14ac:dyDescent="0.3">
      <c r="A1455" s="32">
        <v>44872</v>
      </c>
      <c r="B1455" s="28" t="s">
        <v>628</v>
      </c>
      <c r="K1455" s="13">
        <v>364</v>
      </c>
    </row>
    <row r="1456" spans="1:39" x14ac:dyDescent="0.3">
      <c r="A1456" s="32">
        <v>44881</v>
      </c>
      <c r="B1456" s="26">
        <v>0.46903935185185186</v>
      </c>
      <c r="C1456" s="13">
        <v>1108</v>
      </c>
      <c r="D1456" s="13">
        <v>0.72150000000000003</v>
      </c>
      <c r="E1456" s="13">
        <v>9.4600000000000009</v>
      </c>
      <c r="F1456" s="13">
        <v>7.67</v>
      </c>
      <c r="G1456" s="13">
        <v>4.5</v>
      </c>
      <c r="K1456" s="13">
        <v>135</v>
      </c>
      <c r="O1456" s="28" t="s">
        <v>321</v>
      </c>
      <c r="P1456" s="28">
        <v>71.400000000000006</v>
      </c>
      <c r="Q1456" s="28" t="s">
        <v>321</v>
      </c>
      <c r="R1456" s="28" t="s">
        <v>321</v>
      </c>
      <c r="S1456" s="28" t="s">
        <v>321</v>
      </c>
      <c r="T1456" s="28" t="s">
        <v>321</v>
      </c>
      <c r="U1456" s="28" t="s">
        <v>321</v>
      </c>
      <c r="V1456" s="28" t="s">
        <v>321</v>
      </c>
      <c r="W1456" s="28" t="s">
        <v>321</v>
      </c>
      <c r="X1456" s="28">
        <v>129</v>
      </c>
      <c r="Y1456" s="28" t="s">
        <v>321</v>
      </c>
      <c r="Z1456" s="28">
        <v>0.57999999999999996</v>
      </c>
      <c r="AA1456" s="28" t="s">
        <v>321</v>
      </c>
      <c r="AB1456" s="28">
        <v>20.3</v>
      </c>
      <c r="AC1456" s="28" t="s">
        <v>321</v>
      </c>
      <c r="AD1456" s="28">
        <v>179</v>
      </c>
      <c r="AE1456" s="29" t="s">
        <v>654</v>
      </c>
      <c r="AG1456" s="13">
        <v>561</v>
      </c>
      <c r="AH1456" s="28">
        <v>52700</v>
      </c>
      <c r="AI1456" s="28">
        <v>11400</v>
      </c>
      <c r="AJ1456" s="13" t="s">
        <v>654</v>
      </c>
      <c r="AK1456" s="28" t="s">
        <v>321</v>
      </c>
      <c r="AL1456" s="28" t="s">
        <v>654</v>
      </c>
      <c r="AM1456" s="28">
        <v>34.299999999999997</v>
      </c>
    </row>
    <row r="1457" spans="1:14" x14ac:dyDescent="0.3">
      <c r="A1457" s="32">
        <v>44887</v>
      </c>
      <c r="B1457" s="30">
        <v>0.4538194444444445</v>
      </c>
      <c r="C1457" s="13">
        <v>1127</v>
      </c>
      <c r="D1457" s="13">
        <v>0.73450000000000004</v>
      </c>
      <c r="E1457" s="13">
        <v>5.82</v>
      </c>
      <c r="F1457" s="13">
        <v>6.77</v>
      </c>
      <c r="G1457" s="13">
        <v>6.6</v>
      </c>
      <c r="K1457" s="13">
        <v>63</v>
      </c>
    </row>
    <row r="1458" spans="1:14" x14ac:dyDescent="0.3">
      <c r="A1458" s="32">
        <v>44893</v>
      </c>
      <c r="B1458" s="26">
        <v>0.49524305555555559</v>
      </c>
      <c r="C1458" s="13">
        <v>534</v>
      </c>
      <c r="D1458" s="13">
        <v>347.2</v>
      </c>
      <c r="E1458" s="13">
        <v>13.17</v>
      </c>
      <c r="F1458" s="13">
        <v>8.1300000000000008</v>
      </c>
      <c r="G1458" s="13">
        <v>7.3</v>
      </c>
      <c r="K1458" s="13">
        <v>4352</v>
      </c>
      <c r="L1458" s="31">
        <f>AVERAGE(K1454:K1458)</f>
        <v>1082</v>
      </c>
      <c r="M1458" s="38">
        <f>GEOMEAN(K1454:K1458)</f>
        <v>367.27321184851718</v>
      </c>
      <c r="N1458" s="55" t="s">
        <v>630</v>
      </c>
    </row>
    <row r="1459" spans="1:14" x14ac:dyDescent="0.3">
      <c r="A1459" s="32">
        <v>44896</v>
      </c>
      <c r="B1459" s="26">
        <v>0.51060185185185192</v>
      </c>
      <c r="C1459" s="13">
        <v>779</v>
      </c>
      <c r="D1459" s="13">
        <v>507</v>
      </c>
      <c r="E1459" s="13">
        <v>14.16</v>
      </c>
      <c r="F1459" s="13">
        <v>8.24</v>
      </c>
      <c r="G1459" s="13">
        <v>1.1000000000000001</v>
      </c>
      <c r="K1459" s="13">
        <v>670</v>
      </c>
    </row>
    <row r="1460" spans="1:14" x14ac:dyDescent="0.3">
      <c r="A1460" s="32">
        <v>44901</v>
      </c>
      <c r="B1460" s="26">
        <v>0.49537037037037041</v>
      </c>
      <c r="C1460" s="13">
        <v>1095</v>
      </c>
      <c r="D1460" s="13">
        <v>711</v>
      </c>
      <c r="E1460" s="13">
        <v>3.04</v>
      </c>
      <c r="F1460" s="13">
        <v>7.63</v>
      </c>
      <c r="G1460" s="13">
        <v>7.2</v>
      </c>
      <c r="K1460" s="13">
        <v>226</v>
      </c>
    </row>
    <row r="1461" spans="1:14" x14ac:dyDescent="0.3">
      <c r="A1461" s="32">
        <v>44907</v>
      </c>
      <c r="B1461" s="30">
        <v>0.41464120370370372</v>
      </c>
      <c r="C1461" s="13">
        <v>1138</v>
      </c>
      <c r="D1461" s="13">
        <v>0.74099999999999999</v>
      </c>
      <c r="E1461" s="13">
        <v>8.73</v>
      </c>
      <c r="F1461" s="13">
        <v>7.54</v>
      </c>
      <c r="G1461" s="13">
        <v>6</v>
      </c>
      <c r="K1461" s="13">
        <v>336</v>
      </c>
    </row>
    <row r="1462" spans="1:14" x14ac:dyDescent="0.3">
      <c r="A1462" s="32">
        <v>44910</v>
      </c>
      <c r="B1462" s="30">
        <v>0.46059027777777778</v>
      </c>
      <c r="C1462" s="13">
        <v>273.2</v>
      </c>
      <c r="D1462" s="13">
        <v>0.17749999999999999</v>
      </c>
      <c r="E1462" s="13">
        <v>11.26</v>
      </c>
      <c r="F1462" s="13">
        <v>7.86</v>
      </c>
      <c r="G1462" s="13">
        <v>7.5</v>
      </c>
      <c r="K1462" s="13">
        <v>3076</v>
      </c>
    </row>
    <row r="1463" spans="1:14" x14ac:dyDescent="0.3">
      <c r="A1463" s="32">
        <v>44922</v>
      </c>
      <c r="B1463" s="26">
        <v>0.45696759259259262</v>
      </c>
      <c r="C1463" s="13">
        <v>1632</v>
      </c>
      <c r="D1463" s="13">
        <v>1.0595000000000001</v>
      </c>
      <c r="E1463" s="13">
        <v>18.61</v>
      </c>
      <c r="F1463" s="13">
        <v>8.1999999999999993</v>
      </c>
      <c r="G1463" s="13">
        <v>-0.1</v>
      </c>
      <c r="H1463" s="13">
        <v>749.3</v>
      </c>
      <c r="K1463" s="13">
        <v>158</v>
      </c>
      <c r="L1463" s="31">
        <f>AVERAGE(K1459:K1463)</f>
        <v>893.2</v>
      </c>
      <c r="M1463" s="38">
        <f>GEOMEAN(K1459:K1463)</f>
        <v>477.12611456015213</v>
      </c>
      <c r="N1463" s="55" t="s">
        <v>632</v>
      </c>
    </row>
    <row r="1464" spans="1:14" x14ac:dyDescent="0.3">
      <c r="A1464" s="32">
        <v>44929</v>
      </c>
      <c r="B1464" s="30">
        <v>0.51356481481481475</v>
      </c>
      <c r="C1464" s="13">
        <v>554</v>
      </c>
      <c r="D1464" s="13">
        <v>360.2</v>
      </c>
      <c r="E1464" s="13">
        <v>9.84</v>
      </c>
      <c r="F1464" s="13">
        <v>7.86</v>
      </c>
      <c r="G1464" s="13">
        <v>10.9</v>
      </c>
      <c r="H1464" s="13">
        <v>749.3</v>
      </c>
      <c r="K1464" s="13">
        <v>8297</v>
      </c>
    </row>
    <row r="1465" spans="1:14" x14ac:dyDescent="0.3">
      <c r="A1465" s="32">
        <v>44937</v>
      </c>
      <c r="B1465" s="30">
        <v>0.41741898148148149</v>
      </c>
      <c r="C1465" s="13">
        <v>1298</v>
      </c>
      <c r="D1465" s="13">
        <v>0.84499999999999997</v>
      </c>
      <c r="E1465" s="13">
        <v>12.55</v>
      </c>
      <c r="F1465" s="13">
        <v>8.58</v>
      </c>
      <c r="G1465" s="13">
        <v>4</v>
      </c>
      <c r="K1465" s="13">
        <v>598</v>
      </c>
    </row>
    <row r="1466" spans="1:14" x14ac:dyDescent="0.3">
      <c r="A1466" s="32">
        <v>44945</v>
      </c>
      <c r="B1466" s="26">
        <v>0.52288194444444447</v>
      </c>
      <c r="C1466" s="13">
        <v>435.7</v>
      </c>
      <c r="D1466" s="13">
        <v>283.2</v>
      </c>
      <c r="E1466" s="13">
        <v>12.06</v>
      </c>
      <c r="F1466" s="13">
        <v>7.98</v>
      </c>
      <c r="G1466" s="13">
        <v>6.7</v>
      </c>
      <c r="K1466" s="13">
        <v>5794</v>
      </c>
    </row>
    <row r="1467" spans="1:14" x14ac:dyDescent="0.3">
      <c r="A1467" s="32">
        <v>44949</v>
      </c>
      <c r="B1467" s="30">
        <v>0.51238425925925923</v>
      </c>
      <c r="C1467" s="13">
        <v>1185</v>
      </c>
      <c r="D1467" s="13">
        <v>770</v>
      </c>
      <c r="E1467" s="13">
        <v>12.6</v>
      </c>
      <c r="F1467" s="13">
        <v>8.09</v>
      </c>
      <c r="G1467" s="13">
        <v>2</v>
      </c>
      <c r="K1467" s="13">
        <v>4884</v>
      </c>
    </row>
    <row r="1468" spans="1:14" x14ac:dyDescent="0.3">
      <c r="A1468" s="32">
        <v>44952</v>
      </c>
      <c r="B1468" s="26">
        <v>0.39564814814814814</v>
      </c>
      <c r="C1468" s="13">
        <v>3427</v>
      </c>
      <c r="D1468" s="13">
        <v>2.2294999999999998</v>
      </c>
      <c r="E1468" s="13">
        <v>12.25</v>
      </c>
      <c r="F1468" s="13">
        <v>8.4</v>
      </c>
      <c r="G1468" s="13">
        <v>2</v>
      </c>
      <c r="K1468" s="13">
        <v>1664</v>
      </c>
      <c r="L1468" s="31">
        <f>AVERAGE(K1464:K1468)</f>
        <v>4247.3999999999996</v>
      </c>
      <c r="M1468" s="38">
        <f>GEOMEAN(K1464:K1468)</f>
        <v>2976.5004218229055</v>
      </c>
      <c r="N1468" s="55" t="s">
        <v>633</v>
      </c>
    </row>
    <row r="1469" spans="1:14" x14ac:dyDescent="0.3">
      <c r="A1469" s="32">
        <v>44958</v>
      </c>
      <c r="B1469" s="49" t="s">
        <v>631</v>
      </c>
    </row>
    <row r="1470" spans="1:14" x14ac:dyDescent="0.3">
      <c r="A1470" s="32">
        <v>44963</v>
      </c>
      <c r="B1470" s="26">
        <v>0.52178240740740744</v>
      </c>
      <c r="C1470" s="13">
        <v>1395</v>
      </c>
      <c r="D1470" s="13">
        <v>907</v>
      </c>
      <c r="E1470" s="13">
        <v>16</v>
      </c>
      <c r="F1470" s="13">
        <v>8.1199999999999992</v>
      </c>
      <c r="G1470" s="13">
        <v>0.7</v>
      </c>
      <c r="K1470" s="13">
        <v>24192</v>
      </c>
    </row>
    <row r="1471" spans="1:14" x14ac:dyDescent="0.3">
      <c r="A1471" s="32">
        <v>44971</v>
      </c>
      <c r="B1471" s="30">
        <v>0.52318287037037037</v>
      </c>
      <c r="C1471" s="13">
        <v>1189</v>
      </c>
      <c r="D1471" s="13">
        <v>773</v>
      </c>
      <c r="E1471" s="13">
        <v>15.03</v>
      </c>
      <c r="F1471" s="13">
        <v>7.8</v>
      </c>
      <c r="G1471" s="13">
        <v>4.5</v>
      </c>
      <c r="K1471" s="13">
        <v>4884</v>
      </c>
    </row>
    <row r="1472" spans="1:14" x14ac:dyDescent="0.3">
      <c r="A1472" s="32">
        <v>44979</v>
      </c>
      <c r="B1472" s="30">
        <v>0.43300925925925932</v>
      </c>
      <c r="C1472" s="13">
        <v>1034</v>
      </c>
      <c r="D1472" s="13">
        <v>0.66949999999999998</v>
      </c>
      <c r="E1472" s="13">
        <v>11.43</v>
      </c>
      <c r="F1472" s="13">
        <v>8.25</v>
      </c>
      <c r="G1472" s="13">
        <v>6.6</v>
      </c>
      <c r="K1472" s="13">
        <v>4611</v>
      </c>
    </row>
    <row r="1473" spans="1:39" x14ac:dyDescent="0.3">
      <c r="A1473" s="32">
        <v>44985</v>
      </c>
      <c r="B1473" s="26">
        <v>0.4879398148148148</v>
      </c>
      <c r="C1473" s="13">
        <v>882</v>
      </c>
      <c r="D1473" s="13">
        <v>573</v>
      </c>
      <c r="E1473" s="13">
        <v>9.25</v>
      </c>
      <c r="F1473" s="13">
        <v>7.86</v>
      </c>
      <c r="G1473" s="13">
        <v>7.8</v>
      </c>
      <c r="K1473" s="13">
        <v>1616</v>
      </c>
      <c r="L1473" s="31">
        <f>AVERAGE(K1469:K1473)</f>
        <v>8825.75</v>
      </c>
      <c r="M1473" s="38">
        <f>GEOMEAN(K1469:K1473)</f>
        <v>5447.1705972139362</v>
      </c>
      <c r="N1473" s="55" t="s">
        <v>634</v>
      </c>
    </row>
    <row r="1474" spans="1:39" x14ac:dyDescent="0.3">
      <c r="A1474" s="32">
        <v>44987</v>
      </c>
      <c r="B1474" s="26">
        <v>0.44208333333333333</v>
      </c>
      <c r="C1474" s="13">
        <v>1049</v>
      </c>
      <c r="D1474" s="13">
        <v>0.6825</v>
      </c>
      <c r="E1474" s="13">
        <v>12.84</v>
      </c>
      <c r="F1474" s="13">
        <v>8.3800000000000008</v>
      </c>
      <c r="G1474" s="13">
        <v>8.4</v>
      </c>
      <c r="K1474" s="13">
        <v>663</v>
      </c>
    </row>
    <row r="1475" spans="1:39" x14ac:dyDescent="0.3">
      <c r="A1475" s="32">
        <v>44992</v>
      </c>
      <c r="B1475" s="26">
        <v>0.52254629629629623</v>
      </c>
      <c r="C1475" s="13">
        <v>991</v>
      </c>
      <c r="D1475" s="13">
        <v>644</v>
      </c>
      <c r="E1475" s="13">
        <v>10.64</v>
      </c>
      <c r="F1475" s="13">
        <v>8.17</v>
      </c>
      <c r="G1475" s="13">
        <v>8.3000000000000007</v>
      </c>
      <c r="K1475" s="13">
        <v>910</v>
      </c>
    </row>
    <row r="1476" spans="1:39" x14ac:dyDescent="0.3">
      <c r="A1476" s="32">
        <v>45000</v>
      </c>
      <c r="B1476" s="26">
        <v>0.47909722222222223</v>
      </c>
      <c r="C1476" s="13">
        <v>1129</v>
      </c>
      <c r="D1476" s="13">
        <v>734</v>
      </c>
      <c r="E1476" s="13">
        <v>14.04</v>
      </c>
      <c r="F1476" s="13">
        <v>8.17</v>
      </c>
      <c r="G1476" s="13">
        <v>1.8</v>
      </c>
      <c r="K1476" s="13">
        <v>733</v>
      </c>
      <c r="O1476" s="28" t="s">
        <v>321</v>
      </c>
      <c r="P1476" s="28">
        <v>73.2</v>
      </c>
      <c r="Q1476" s="28" t="s">
        <v>321</v>
      </c>
      <c r="R1476" s="28" t="s">
        <v>321</v>
      </c>
      <c r="S1476" s="28" t="s">
        <v>321</v>
      </c>
      <c r="T1476" s="28" t="s">
        <v>321</v>
      </c>
      <c r="U1476" s="28" t="s">
        <v>321</v>
      </c>
      <c r="V1476" s="28" t="s">
        <v>321</v>
      </c>
      <c r="W1476" s="28" t="s">
        <v>321</v>
      </c>
      <c r="X1476" s="28">
        <v>160</v>
      </c>
      <c r="Y1476" s="28" t="s">
        <v>321</v>
      </c>
      <c r="Z1476" s="28">
        <v>0.57999999999999996</v>
      </c>
      <c r="AA1476" s="28" t="s">
        <v>321</v>
      </c>
      <c r="AB1476" s="28">
        <v>65.8</v>
      </c>
      <c r="AC1476" s="28">
        <v>0.15</v>
      </c>
      <c r="AD1476" s="28">
        <v>313</v>
      </c>
      <c r="AE1476" s="29" t="s">
        <v>654</v>
      </c>
      <c r="AG1476" s="13">
        <v>378</v>
      </c>
      <c r="AH1476" s="28">
        <v>85100</v>
      </c>
      <c r="AI1476" s="28">
        <v>24400</v>
      </c>
      <c r="AJ1476" s="13" t="s">
        <v>654</v>
      </c>
      <c r="AK1476" s="28">
        <v>3.5</v>
      </c>
      <c r="AL1476" s="28">
        <v>2</v>
      </c>
      <c r="AM1476" s="28">
        <v>36.299999999999997</v>
      </c>
    </row>
    <row r="1477" spans="1:39" x14ac:dyDescent="0.3">
      <c r="A1477" s="32">
        <v>45005</v>
      </c>
      <c r="B1477" s="30">
        <v>0.4256712962962963</v>
      </c>
      <c r="C1477" s="13">
        <v>1094</v>
      </c>
      <c r="D1477" s="13">
        <v>0.70850000000000002</v>
      </c>
      <c r="E1477" s="13">
        <v>14.71</v>
      </c>
      <c r="F1477" s="13">
        <v>7.92</v>
      </c>
      <c r="G1477" s="13">
        <v>4.5</v>
      </c>
      <c r="K1477" s="13">
        <v>455</v>
      </c>
    </row>
    <row r="1478" spans="1:39" x14ac:dyDescent="0.3">
      <c r="A1478" s="32">
        <v>45014</v>
      </c>
      <c r="B1478" s="26">
        <v>0.40237268518518521</v>
      </c>
      <c r="C1478" s="75">
        <v>812</v>
      </c>
      <c r="D1478" s="75">
        <v>0.52649999999999997</v>
      </c>
      <c r="E1478" s="75">
        <v>10.55</v>
      </c>
      <c r="F1478" s="75">
        <v>8.08</v>
      </c>
      <c r="G1478" s="75">
        <v>7.3</v>
      </c>
      <c r="K1478" s="13">
        <v>1178</v>
      </c>
      <c r="L1478" s="31">
        <f>AVERAGE(K1474:K1478)</f>
        <v>787.8</v>
      </c>
      <c r="M1478" s="38">
        <f>GEOMEAN(K1474:K1478)</f>
        <v>749.8305254647471</v>
      </c>
      <c r="N1478" s="55" t="s">
        <v>635</v>
      </c>
    </row>
    <row r="1479" spans="1:39" x14ac:dyDescent="0.3">
      <c r="A1479" s="32">
        <v>45020</v>
      </c>
      <c r="B1479" s="26">
        <v>0.44684027777777779</v>
      </c>
      <c r="C1479" s="13">
        <v>925</v>
      </c>
      <c r="D1479" s="13">
        <v>0.60450000000000004</v>
      </c>
      <c r="E1479" s="13">
        <v>9.31</v>
      </c>
      <c r="F1479" s="13">
        <v>8.09</v>
      </c>
      <c r="G1479" s="13">
        <v>14.3</v>
      </c>
      <c r="K1479" s="13">
        <v>203</v>
      </c>
    </row>
    <row r="1480" spans="1:39" x14ac:dyDescent="0.3">
      <c r="A1480" s="32">
        <v>45028</v>
      </c>
      <c r="B1480" s="26">
        <v>0.44017361111111114</v>
      </c>
      <c r="C1480" s="13">
        <v>960</v>
      </c>
      <c r="D1480" s="13">
        <v>0.624</v>
      </c>
      <c r="E1480" s="13">
        <v>9.2100000000000009</v>
      </c>
      <c r="F1480" s="13">
        <v>8.26</v>
      </c>
      <c r="G1480" s="13">
        <v>13.8</v>
      </c>
      <c r="K1480" s="13">
        <v>1785</v>
      </c>
    </row>
    <row r="1481" spans="1:39" x14ac:dyDescent="0.3">
      <c r="A1481" s="32">
        <v>45033</v>
      </c>
      <c r="B1481" s="26">
        <v>0.47271990740740738</v>
      </c>
      <c r="C1481" s="13">
        <v>701</v>
      </c>
      <c r="D1481" s="13">
        <v>456</v>
      </c>
      <c r="E1481" s="13">
        <v>10.130000000000001</v>
      </c>
      <c r="F1481" s="13">
        <v>8.31</v>
      </c>
      <c r="G1481" s="13">
        <v>9</v>
      </c>
      <c r="K1481" s="13">
        <v>404</v>
      </c>
    </row>
    <row r="1482" spans="1:39" x14ac:dyDescent="0.3">
      <c r="A1482" s="32">
        <v>45036</v>
      </c>
      <c r="B1482" s="26">
        <v>0.49685185185185188</v>
      </c>
      <c r="C1482" s="13">
        <v>992</v>
      </c>
      <c r="D1482" s="13">
        <v>645</v>
      </c>
      <c r="E1482" s="13">
        <v>9.69</v>
      </c>
      <c r="F1482" s="13">
        <v>7.81</v>
      </c>
      <c r="G1482" s="13">
        <v>15.2</v>
      </c>
      <c r="K1482" s="13">
        <v>187</v>
      </c>
    </row>
    <row r="1483" spans="1:39" x14ac:dyDescent="0.3">
      <c r="A1483" s="32">
        <v>45042</v>
      </c>
      <c r="B1483" s="26">
        <v>0.47489583333333335</v>
      </c>
      <c r="C1483" s="13">
        <v>921</v>
      </c>
      <c r="D1483" s="13">
        <v>599</v>
      </c>
      <c r="E1483" s="13">
        <v>12.94</v>
      </c>
      <c r="F1483" s="13">
        <v>7.67</v>
      </c>
      <c r="G1483" s="13">
        <v>8.6</v>
      </c>
      <c r="K1483" s="13">
        <v>1354</v>
      </c>
      <c r="L1483" s="31">
        <f>AVERAGE(K1479:K1483)</f>
        <v>786.6</v>
      </c>
      <c r="M1483" s="38">
        <f>GEOMEAN(K1479:K1483)</f>
        <v>517.36277676670886</v>
      </c>
      <c r="N1483" s="55" t="s">
        <v>636</v>
      </c>
    </row>
    <row r="1484" spans="1:39" x14ac:dyDescent="0.3">
      <c r="A1484" s="32">
        <v>45055</v>
      </c>
      <c r="B1484" s="30">
        <v>0.42976851851851849</v>
      </c>
      <c r="C1484" s="13">
        <v>706</v>
      </c>
      <c r="D1484" s="13">
        <v>0.46150000000000002</v>
      </c>
      <c r="E1484" s="13">
        <v>5.9</v>
      </c>
      <c r="F1484" s="13">
        <v>7.95</v>
      </c>
      <c r="G1484" s="13">
        <v>17.899999999999999</v>
      </c>
      <c r="K1484" s="13">
        <v>689</v>
      </c>
    </row>
    <row r="1485" spans="1:39" x14ac:dyDescent="0.3">
      <c r="A1485" s="32">
        <v>45057</v>
      </c>
      <c r="B1485" s="30">
        <v>0.45636574074074071</v>
      </c>
      <c r="C1485" s="13">
        <v>891</v>
      </c>
      <c r="D1485" s="13">
        <v>0.57850000000000001</v>
      </c>
      <c r="E1485" s="13">
        <v>10.15</v>
      </c>
      <c r="F1485" s="13">
        <v>7.57</v>
      </c>
      <c r="G1485" s="13">
        <v>17.5</v>
      </c>
      <c r="K1485" s="13">
        <v>199</v>
      </c>
    </row>
    <row r="1486" spans="1:39" x14ac:dyDescent="0.3">
      <c r="A1486" s="32">
        <v>45062</v>
      </c>
      <c r="B1486" s="30">
        <v>0.47804398148148147</v>
      </c>
      <c r="C1486" s="13">
        <v>700</v>
      </c>
      <c r="D1486" s="13">
        <v>455</v>
      </c>
      <c r="E1486" s="13">
        <v>6.8</v>
      </c>
      <c r="F1486" s="13">
        <v>8.07</v>
      </c>
      <c r="G1486" s="13">
        <v>16.899999999999999</v>
      </c>
      <c r="K1486" s="13">
        <v>933</v>
      </c>
    </row>
    <row r="1487" spans="1:39" x14ac:dyDescent="0.3">
      <c r="A1487" s="32">
        <v>45064</v>
      </c>
      <c r="B1487" s="30">
        <v>0.50175925925925924</v>
      </c>
      <c r="C1487" s="13">
        <v>908</v>
      </c>
      <c r="D1487" s="13">
        <v>590</v>
      </c>
      <c r="E1487" s="13">
        <v>6.1</v>
      </c>
      <c r="F1487" s="13">
        <v>7.5</v>
      </c>
      <c r="G1487" s="13">
        <v>13.7</v>
      </c>
      <c r="K1487" s="13">
        <v>189</v>
      </c>
    </row>
    <row r="1488" spans="1:39" x14ac:dyDescent="0.3">
      <c r="A1488" s="32">
        <v>45068</v>
      </c>
      <c r="B1488" s="26">
        <v>0.48655092592592591</v>
      </c>
      <c r="C1488" s="13">
        <v>764</v>
      </c>
      <c r="D1488" s="13">
        <v>497</v>
      </c>
      <c r="E1488" s="13">
        <v>8.15</v>
      </c>
      <c r="F1488" s="13">
        <v>7.82</v>
      </c>
      <c r="G1488" s="13">
        <v>16.8</v>
      </c>
      <c r="K1488" s="13">
        <v>1169</v>
      </c>
      <c r="L1488" s="31">
        <f>AVERAGE(K1484:K1488)</f>
        <v>635.79999999999995</v>
      </c>
      <c r="M1488" s="38">
        <f>GEOMEAN(K1484:K1488)</f>
        <v>490.05638436802639</v>
      </c>
      <c r="N1488" s="55" t="s">
        <v>637</v>
      </c>
    </row>
    <row r="1489" spans="1:39" x14ac:dyDescent="0.3">
      <c r="A1489" s="32">
        <v>45078</v>
      </c>
      <c r="B1489" s="30">
        <v>0.44917824074074075</v>
      </c>
      <c r="C1489" s="13">
        <v>1017</v>
      </c>
      <c r="D1489" s="13">
        <v>0.66300000000000003</v>
      </c>
      <c r="E1489" s="13">
        <v>4.1100000000000003</v>
      </c>
      <c r="F1489" s="13">
        <v>7.4</v>
      </c>
      <c r="G1489" s="13">
        <v>20.2</v>
      </c>
      <c r="K1489" s="13">
        <v>369</v>
      </c>
    </row>
    <row r="1490" spans="1:39" x14ac:dyDescent="0.3">
      <c r="A1490" s="32">
        <v>45083</v>
      </c>
      <c r="B1490" s="26">
        <v>0.4661689814814815</v>
      </c>
      <c r="C1490" s="13">
        <v>1001</v>
      </c>
      <c r="D1490" s="13">
        <v>0.65</v>
      </c>
      <c r="E1490" s="13">
        <v>10.87</v>
      </c>
      <c r="F1490" s="13">
        <v>7.02</v>
      </c>
      <c r="G1490" s="13">
        <v>16.3</v>
      </c>
      <c r="K1490" s="13">
        <v>121</v>
      </c>
    </row>
    <row r="1491" spans="1:39" x14ac:dyDescent="0.3">
      <c r="A1491" s="32">
        <v>45092</v>
      </c>
      <c r="B1491" s="26">
        <v>0.48056712962962966</v>
      </c>
      <c r="C1491" s="13">
        <v>719</v>
      </c>
      <c r="D1491" s="13">
        <v>0.46800000000000003</v>
      </c>
      <c r="E1491" s="13">
        <v>7.63</v>
      </c>
      <c r="F1491" s="13">
        <v>7.82</v>
      </c>
      <c r="G1491" s="13">
        <v>20.6</v>
      </c>
      <c r="K1491" s="13">
        <v>1414</v>
      </c>
    </row>
    <row r="1492" spans="1:39" x14ac:dyDescent="0.3">
      <c r="A1492" s="32">
        <v>45098</v>
      </c>
      <c r="B1492" s="30">
        <v>0.46611111111111114</v>
      </c>
      <c r="C1492" s="13">
        <v>852</v>
      </c>
      <c r="D1492" s="13">
        <v>554</v>
      </c>
      <c r="E1492" s="13">
        <v>6.81</v>
      </c>
      <c r="F1492" s="13">
        <v>6.56</v>
      </c>
      <c r="G1492" s="13">
        <v>20.3</v>
      </c>
      <c r="K1492" s="13">
        <v>355</v>
      </c>
    </row>
    <row r="1493" spans="1:39" x14ac:dyDescent="0.3">
      <c r="A1493" s="32">
        <v>45103</v>
      </c>
      <c r="B1493" s="26">
        <v>0.39746527777777779</v>
      </c>
      <c r="C1493" s="13">
        <v>728</v>
      </c>
      <c r="D1493" s="13">
        <v>0.47449999999999998</v>
      </c>
      <c r="E1493" s="13">
        <v>3.69</v>
      </c>
      <c r="F1493" s="13">
        <v>7.61</v>
      </c>
      <c r="G1493" s="13">
        <v>22.2</v>
      </c>
      <c r="K1493" s="13">
        <v>24192</v>
      </c>
      <c r="L1493" s="31">
        <f>AVERAGE(K1489:K1493)</f>
        <v>5290.2</v>
      </c>
      <c r="M1493" s="38">
        <f>GEOMEAN(K1489:K1493)</f>
        <v>884.77380158517474</v>
      </c>
      <c r="N1493" s="55" t="s">
        <v>638</v>
      </c>
    </row>
    <row r="1494" spans="1:39" x14ac:dyDescent="0.3">
      <c r="A1494" s="32">
        <v>45113</v>
      </c>
      <c r="B1494" s="26">
        <v>0.47285879629629629</v>
      </c>
      <c r="C1494" s="13">
        <v>530</v>
      </c>
      <c r="D1494" s="13">
        <v>0.34449999999999997</v>
      </c>
      <c r="E1494" s="13">
        <v>8.73</v>
      </c>
      <c r="F1494" s="13">
        <v>7.85</v>
      </c>
      <c r="G1494" s="13">
        <v>24.9</v>
      </c>
      <c r="K1494" s="13">
        <v>5794</v>
      </c>
    </row>
    <row r="1495" spans="1:39" x14ac:dyDescent="0.3">
      <c r="A1495" s="32">
        <v>45117</v>
      </c>
      <c r="B1495" s="26">
        <v>0.50146990740740738</v>
      </c>
      <c r="C1495" s="13">
        <v>528</v>
      </c>
      <c r="D1495" s="13">
        <v>0.34449999999999997</v>
      </c>
      <c r="E1495" s="13">
        <v>5.67</v>
      </c>
      <c r="F1495" s="13">
        <v>7.95</v>
      </c>
      <c r="G1495" s="13">
        <v>22.9</v>
      </c>
      <c r="K1495" s="13">
        <v>749</v>
      </c>
      <c r="O1495" s="28" t="s">
        <v>321</v>
      </c>
      <c r="P1495" s="28">
        <v>48.5</v>
      </c>
      <c r="Q1495" s="28" t="s">
        <v>321</v>
      </c>
      <c r="R1495" s="28" t="s">
        <v>321</v>
      </c>
      <c r="S1495" s="28" t="s">
        <v>321</v>
      </c>
      <c r="T1495" s="28" t="s">
        <v>321</v>
      </c>
      <c r="U1495" s="28" t="s">
        <v>321</v>
      </c>
      <c r="V1495" s="28" t="s">
        <v>321</v>
      </c>
      <c r="W1495" s="28" t="s">
        <v>321</v>
      </c>
      <c r="X1495" s="28">
        <v>65</v>
      </c>
      <c r="Y1495" s="28" t="s">
        <v>321</v>
      </c>
      <c r="Z1495" s="28">
        <v>0.56000000000000005</v>
      </c>
      <c r="AA1495" s="28" t="s">
        <v>321</v>
      </c>
      <c r="AB1495" s="28">
        <v>32.5</v>
      </c>
      <c r="AC1495" s="28" t="s">
        <v>321</v>
      </c>
      <c r="AD1495" s="28">
        <v>176</v>
      </c>
      <c r="AE1495" s="29" t="s">
        <v>654</v>
      </c>
      <c r="AG1495" s="28" t="s">
        <v>321</v>
      </c>
      <c r="AH1495" s="28">
        <v>51200</v>
      </c>
      <c r="AI1495" s="28">
        <v>11800</v>
      </c>
      <c r="AJ1495" s="13">
        <v>3.9</v>
      </c>
      <c r="AK1495" s="28" t="s">
        <v>321</v>
      </c>
      <c r="AL1495" s="28">
        <v>2.8</v>
      </c>
      <c r="AM1495" s="28">
        <v>23.4</v>
      </c>
    </row>
    <row r="1496" spans="1:39" x14ac:dyDescent="0.3">
      <c r="A1496" s="32">
        <v>45124</v>
      </c>
      <c r="B1496" s="26">
        <v>0.46155092592592589</v>
      </c>
      <c r="C1496" s="13">
        <v>297.7</v>
      </c>
      <c r="D1496" s="13">
        <v>193.5</v>
      </c>
      <c r="E1496" s="13">
        <v>7.63</v>
      </c>
      <c r="F1496" s="13">
        <v>7.92</v>
      </c>
      <c r="G1496" s="13">
        <v>21.5</v>
      </c>
      <c r="K1496" s="13">
        <v>6867</v>
      </c>
    </row>
    <row r="1497" spans="1:39" x14ac:dyDescent="0.3">
      <c r="A1497" s="32">
        <v>45127</v>
      </c>
      <c r="B1497" s="26">
        <v>0.44490740740740736</v>
      </c>
      <c r="C1497" s="13">
        <v>634</v>
      </c>
      <c r="D1497" s="13">
        <v>0.40949999999999998</v>
      </c>
      <c r="E1497" s="13">
        <v>3.68</v>
      </c>
      <c r="F1497" s="13">
        <v>7.58</v>
      </c>
      <c r="G1497" s="13">
        <v>22.4</v>
      </c>
      <c r="K1497" s="13">
        <v>933</v>
      </c>
    </row>
    <row r="1498" spans="1:39" x14ac:dyDescent="0.3">
      <c r="A1498" s="32">
        <v>45132</v>
      </c>
      <c r="B1498" s="26">
        <v>0.4557060185185185</v>
      </c>
      <c r="C1498" s="13">
        <v>896</v>
      </c>
      <c r="D1498" s="13">
        <v>0.58499999999999996</v>
      </c>
      <c r="E1498" s="13">
        <v>6.44</v>
      </c>
      <c r="F1498" s="13">
        <v>7.69</v>
      </c>
      <c r="G1498" s="13">
        <v>24.1</v>
      </c>
      <c r="K1498" s="13">
        <v>171</v>
      </c>
      <c r="L1498" s="31">
        <f>AVERAGE(K1494:K1498)</f>
        <v>2902.8</v>
      </c>
      <c r="M1498" s="38">
        <f>GEOMEAN(K1494:K1498)</f>
        <v>1365.9066581703462</v>
      </c>
      <c r="N1498" s="55" t="s">
        <v>640</v>
      </c>
    </row>
    <row r="1499" spans="1:39" x14ac:dyDescent="0.3">
      <c r="A1499" s="32">
        <v>45139</v>
      </c>
      <c r="B1499" s="26">
        <v>0.50375000000000003</v>
      </c>
      <c r="C1499" s="13">
        <v>606</v>
      </c>
      <c r="D1499" s="13">
        <v>0.39650000000000002</v>
      </c>
      <c r="E1499" s="13">
        <v>6.86</v>
      </c>
      <c r="F1499" s="13">
        <v>7.89</v>
      </c>
      <c r="G1499" s="13">
        <v>21.6</v>
      </c>
      <c r="K1499" s="13">
        <v>546</v>
      </c>
    </row>
    <row r="1500" spans="1:39" x14ac:dyDescent="0.3">
      <c r="A1500" s="32">
        <v>45147</v>
      </c>
      <c r="B1500" s="30">
        <v>0.41747685185185185</v>
      </c>
      <c r="C1500" s="13">
        <v>346.5</v>
      </c>
      <c r="D1500" s="13">
        <v>225.2</v>
      </c>
      <c r="E1500" s="13">
        <v>5.8</v>
      </c>
      <c r="F1500" s="13">
        <v>7.76</v>
      </c>
      <c r="G1500" s="13">
        <v>21</v>
      </c>
      <c r="K1500" s="13">
        <v>2187</v>
      </c>
    </row>
    <row r="1501" spans="1:39" x14ac:dyDescent="0.3">
      <c r="A1501" s="32">
        <v>45155</v>
      </c>
      <c r="B1501" s="26">
        <v>0.49450231481481483</v>
      </c>
      <c r="C1501" s="13">
        <v>614</v>
      </c>
      <c r="D1501" s="13">
        <v>399.1</v>
      </c>
      <c r="E1501" s="13">
        <v>5.75</v>
      </c>
      <c r="F1501" s="13">
        <v>7.73</v>
      </c>
      <c r="G1501" s="13">
        <v>19.399999999999999</v>
      </c>
      <c r="K1501" s="13">
        <v>700</v>
      </c>
    </row>
    <row r="1502" spans="1:39" x14ac:dyDescent="0.3">
      <c r="A1502" s="32">
        <v>45159</v>
      </c>
      <c r="B1502" s="30">
        <v>0.42914351851851856</v>
      </c>
      <c r="C1502" s="13">
        <v>1055</v>
      </c>
      <c r="D1502" s="13">
        <v>0.6825</v>
      </c>
      <c r="E1502" s="13">
        <v>3.01</v>
      </c>
      <c r="F1502" s="13">
        <v>7.07</v>
      </c>
      <c r="G1502" s="13">
        <v>22.9</v>
      </c>
      <c r="K1502" s="13">
        <v>402</v>
      </c>
    </row>
    <row r="1503" spans="1:39" x14ac:dyDescent="0.3">
      <c r="A1503" s="32">
        <v>45167</v>
      </c>
      <c r="B1503" s="26">
        <v>0.44444444444444442</v>
      </c>
      <c r="C1503" s="13">
        <v>1041</v>
      </c>
      <c r="D1503" s="13">
        <v>0.67600000000000005</v>
      </c>
      <c r="E1503" s="13">
        <v>7.82</v>
      </c>
      <c r="F1503" s="13">
        <v>7.02</v>
      </c>
      <c r="G1503" s="13">
        <v>19</v>
      </c>
      <c r="K1503" s="13">
        <v>10</v>
      </c>
      <c r="L1503" s="31">
        <f>AVERAGE(K1499:K1503)</f>
        <v>769</v>
      </c>
      <c r="M1503" s="38">
        <f>GEOMEAN(K1499:K1503)</f>
        <v>320.0907350443884</v>
      </c>
      <c r="N1503" s="55" t="s">
        <v>641</v>
      </c>
    </row>
    <row r="1504" spans="1:39" x14ac:dyDescent="0.3">
      <c r="A1504" s="32">
        <v>45174</v>
      </c>
      <c r="B1504" s="76">
        <v>0.42406250000000001</v>
      </c>
      <c r="C1504" s="13">
        <v>974</v>
      </c>
      <c r="D1504" s="13">
        <v>0.63049999999999995</v>
      </c>
      <c r="E1504" s="13">
        <v>4.12</v>
      </c>
      <c r="F1504" s="13">
        <v>6.99</v>
      </c>
      <c r="G1504" s="13">
        <v>23.7</v>
      </c>
      <c r="K1504" s="13">
        <v>313</v>
      </c>
    </row>
    <row r="1505" spans="1:39" x14ac:dyDescent="0.3">
      <c r="A1505" s="32">
        <v>45182</v>
      </c>
      <c r="B1505" s="76">
        <v>0.47040509259259261</v>
      </c>
      <c r="C1505" s="13">
        <v>968</v>
      </c>
      <c r="D1505" s="13">
        <v>0.63049999999999995</v>
      </c>
      <c r="E1505" s="13">
        <v>6.19</v>
      </c>
      <c r="F1505" s="13">
        <v>7.19</v>
      </c>
      <c r="G1505" s="13">
        <v>18.7</v>
      </c>
      <c r="K1505" s="13">
        <v>85</v>
      </c>
    </row>
    <row r="1506" spans="1:39" x14ac:dyDescent="0.3">
      <c r="A1506" s="32">
        <v>45187</v>
      </c>
      <c r="B1506" s="76" t="s">
        <v>777</v>
      </c>
      <c r="C1506" s="13">
        <v>828</v>
      </c>
      <c r="D1506" s="13">
        <v>0.53949999999999998</v>
      </c>
      <c r="E1506" s="13">
        <v>7.15</v>
      </c>
      <c r="F1506" s="13">
        <v>7.85</v>
      </c>
      <c r="G1506" s="13">
        <v>17.100000000000001</v>
      </c>
      <c r="K1506" s="13">
        <v>96</v>
      </c>
    </row>
    <row r="1507" spans="1:39" x14ac:dyDescent="0.3">
      <c r="A1507" s="32">
        <v>45190</v>
      </c>
      <c r="B1507" s="26">
        <v>0.49104166666666665</v>
      </c>
      <c r="C1507" s="13">
        <v>883</v>
      </c>
      <c r="D1507" s="13">
        <v>574</v>
      </c>
      <c r="E1507" s="13">
        <v>6.41</v>
      </c>
      <c r="F1507" s="13">
        <v>7.9</v>
      </c>
      <c r="G1507" s="13">
        <v>19.2</v>
      </c>
      <c r="K1507" s="13">
        <v>10</v>
      </c>
    </row>
    <row r="1508" spans="1:39" x14ac:dyDescent="0.3">
      <c r="A1508" s="32">
        <v>45195</v>
      </c>
      <c r="B1508" s="26">
        <v>0.44094907407407408</v>
      </c>
      <c r="C1508" s="13">
        <v>938</v>
      </c>
      <c r="D1508" s="13">
        <v>0.61099999999999999</v>
      </c>
      <c r="E1508" s="13">
        <v>5.99</v>
      </c>
      <c r="F1508" s="13">
        <v>7.67</v>
      </c>
      <c r="G1508" s="13">
        <v>20.399999999999999</v>
      </c>
      <c r="K1508" s="13">
        <v>10</v>
      </c>
      <c r="L1508" s="31">
        <f>AVERAGE(K1504:K1508)</f>
        <v>102.8</v>
      </c>
      <c r="M1508" s="38">
        <f>GEOMEAN(K1504:K1508)</f>
        <v>48.022735974421458</v>
      </c>
      <c r="N1508" s="55" t="s">
        <v>643</v>
      </c>
    </row>
    <row r="1509" spans="1:39" x14ac:dyDescent="0.3">
      <c r="A1509" s="32">
        <v>45201</v>
      </c>
      <c r="B1509" s="30">
        <v>0.44590277777777776</v>
      </c>
      <c r="C1509" s="13">
        <v>783</v>
      </c>
      <c r="D1509" s="13">
        <v>0.50700000000000001</v>
      </c>
      <c r="E1509" s="13">
        <v>4.6900000000000004</v>
      </c>
      <c r="F1509" s="13">
        <v>7.19</v>
      </c>
      <c r="G1509" s="13">
        <v>18.2</v>
      </c>
      <c r="K1509" s="13">
        <v>990</v>
      </c>
    </row>
    <row r="1510" spans="1:39" x14ac:dyDescent="0.3">
      <c r="A1510" s="32">
        <v>45209</v>
      </c>
      <c r="B1510" s="26">
        <v>0.5040162037037037</v>
      </c>
      <c r="C1510" s="13">
        <v>774</v>
      </c>
      <c r="D1510" s="13">
        <v>0.50049999999999994</v>
      </c>
      <c r="E1510" s="13">
        <v>6.41</v>
      </c>
      <c r="F1510" s="13">
        <v>6.88</v>
      </c>
      <c r="G1510" s="13">
        <v>11.1</v>
      </c>
      <c r="K1510" s="13">
        <v>185</v>
      </c>
    </row>
    <row r="1511" spans="1:39" x14ac:dyDescent="0.3">
      <c r="A1511" s="32">
        <v>45217</v>
      </c>
      <c r="B1511" s="30">
        <v>0.4458333333333333</v>
      </c>
      <c r="C1511" s="13">
        <v>1005</v>
      </c>
      <c r="D1511" s="13">
        <v>0.65649999999999997</v>
      </c>
      <c r="E1511" s="13">
        <v>2.94</v>
      </c>
      <c r="F1511" s="13">
        <v>7.19</v>
      </c>
      <c r="G1511" s="13">
        <v>13.4</v>
      </c>
      <c r="K1511" s="13">
        <v>146</v>
      </c>
    </row>
    <row r="1512" spans="1:39" x14ac:dyDescent="0.3">
      <c r="A1512" s="32">
        <v>45225</v>
      </c>
      <c r="B1512" s="26">
        <v>0.48130787037037037</v>
      </c>
      <c r="C1512" s="13">
        <v>781</v>
      </c>
      <c r="D1512" s="13">
        <v>507</v>
      </c>
      <c r="E1512" s="13">
        <v>6.12</v>
      </c>
      <c r="F1512" s="13">
        <v>7.4</v>
      </c>
      <c r="G1512" s="13">
        <v>14.6</v>
      </c>
      <c r="K1512" s="13">
        <v>31</v>
      </c>
    </row>
    <row r="1513" spans="1:39" x14ac:dyDescent="0.3">
      <c r="A1513" s="32">
        <v>45230</v>
      </c>
      <c r="B1513" s="30">
        <v>0.46258101851851857</v>
      </c>
      <c r="C1513" s="13">
        <v>367.3</v>
      </c>
      <c r="D1513" s="13">
        <v>238.7</v>
      </c>
      <c r="E1513" s="13">
        <v>9</v>
      </c>
      <c r="F1513" s="13">
        <v>7.83</v>
      </c>
      <c r="G1513" s="13">
        <v>6.1</v>
      </c>
      <c r="K1513" s="13">
        <v>384</v>
      </c>
      <c r="L1513" s="31">
        <f>AVERAGE(K1509:K1513)</f>
        <v>347.2</v>
      </c>
      <c r="M1513" s="38">
        <f>GEOMEAN(K1509:K1513)</f>
        <v>199.78852445356213</v>
      </c>
      <c r="N1513" s="55" t="s">
        <v>644</v>
      </c>
    </row>
    <row r="1514" spans="1:39" x14ac:dyDescent="0.3">
      <c r="A1514" s="32">
        <v>45232</v>
      </c>
      <c r="B1514" s="30">
        <v>0.45240740740740742</v>
      </c>
      <c r="C1514" s="13">
        <v>861</v>
      </c>
      <c r="D1514" s="13">
        <v>0.55900000000000005</v>
      </c>
      <c r="E1514" s="13">
        <v>8.11</v>
      </c>
      <c r="F1514" s="13">
        <v>6.11</v>
      </c>
      <c r="G1514" s="13">
        <v>7.2</v>
      </c>
      <c r="K1514" s="13">
        <v>98</v>
      </c>
    </row>
    <row r="1515" spans="1:39" x14ac:dyDescent="0.3">
      <c r="A1515" s="32">
        <v>45238</v>
      </c>
      <c r="B1515" s="30">
        <v>0.46692129629629631</v>
      </c>
      <c r="C1515" s="13">
        <v>982</v>
      </c>
      <c r="D1515" s="13">
        <v>0.63700000000000001</v>
      </c>
      <c r="E1515" s="13">
        <v>11.01</v>
      </c>
      <c r="F1515" s="13">
        <v>7.03</v>
      </c>
      <c r="G1515" s="13">
        <v>13.5</v>
      </c>
      <c r="K1515" s="13">
        <v>41</v>
      </c>
      <c r="O1515" s="28" t="s">
        <v>321</v>
      </c>
      <c r="P1515" s="28">
        <v>65</v>
      </c>
      <c r="Q1515" s="28" t="s">
        <v>321</v>
      </c>
      <c r="R1515" s="28" t="s">
        <v>321</v>
      </c>
      <c r="S1515" s="28">
        <v>44.2</v>
      </c>
      <c r="T1515" s="28" t="s">
        <v>321</v>
      </c>
      <c r="U1515" s="28" t="s">
        <v>321</v>
      </c>
      <c r="V1515" s="28" t="s">
        <v>321</v>
      </c>
      <c r="W1515" s="28" t="s">
        <v>321</v>
      </c>
      <c r="X1515" s="28">
        <v>65.099999999999994</v>
      </c>
      <c r="Y1515" s="28" t="s">
        <v>321</v>
      </c>
      <c r="Z1515" s="28">
        <v>4.4000000000000004</v>
      </c>
      <c r="AA1515" s="28" t="s">
        <v>321</v>
      </c>
      <c r="AB1515" s="28">
        <v>64</v>
      </c>
      <c r="AC1515" s="28">
        <v>0.14000000000000001</v>
      </c>
      <c r="AD1515" s="28">
        <v>396</v>
      </c>
      <c r="AE1515" s="29">
        <v>0.5</v>
      </c>
      <c r="AG1515" s="28" t="s">
        <v>321</v>
      </c>
      <c r="AH1515" s="28">
        <v>112000</v>
      </c>
      <c r="AI1515" s="28">
        <v>28100</v>
      </c>
      <c r="AJ1515" s="13" t="s">
        <v>321</v>
      </c>
      <c r="AK1515" s="28" t="s">
        <v>321</v>
      </c>
      <c r="AL1515" s="28">
        <v>40</v>
      </c>
      <c r="AM1515" s="28">
        <v>32.5</v>
      </c>
    </row>
    <row r="1516" spans="1:39" x14ac:dyDescent="0.3">
      <c r="A1516" s="32">
        <v>45244</v>
      </c>
      <c r="B1516" s="30">
        <v>0.45035879629629627</v>
      </c>
      <c r="C1516" s="13">
        <v>704</v>
      </c>
      <c r="D1516" s="13">
        <v>0.45760000000000001</v>
      </c>
      <c r="E1516" s="13">
        <v>6.76</v>
      </c>
      <c r="F1516" s="13">
        <v>7.32</v>
      </c>
      <c r="G1516" s="13">
        <v>8.1</v>
      </c>
      <c r="K1516" s="13">
        <v>122</v>
      </c>
    </row>
    <row r="1517" spans="1:39" x14ac:dyDescent="0.3">
      <c r="A1517" s="32">
        <v>45257</v>
      </c>
      <c r="B1517" s="30">
        <v>0.44004629629629632</v>
      </c>
      <c r="C1517" s="13">
        <v>549</v>
      </c>
      <c r="D1517" s="13">
        <v>357</v>
      </c>
      <c r="E1517" s="13">
        <v>8.8000000000000007</v>
      </c>
      <c r="F1517" s="13">
        <v>7.73</v>
      </c>
      <c r="G1517" s="13">
        <v>2.9</v>
      </c>
      <c r="K1517" s="13">
        <v>3076</v>
      </c>
    </row>
    <row r="1518" spans="1:39" x14ac:dyDescent="0.3">
      <c r="A1518" s="32">
        <v>45260</v>
      </c>
      <c r="B1518" s="26">
        <v>0.45385416666666667</v>
      </c>
      <c r="C1518" s="13">
        <v>987</v>
      </c>
      <c r="D1518" s="13">
        <v>641</v>
      </c>
      <c r="E1518" s="13">
        <v>11.23</v>
      </c>
      <c r="F1518" s="13">
        <v>7.35</v>
      </c>
      <c r="G1518" s="13">
        <v>3.3</v>
      </c>
      <c r="K1518" s="13">
        <v>31</v>
      </c>
      <c r="L1518" s="31">
        <f>AVERAGE(K1514:K1518)</f>
        <v>673.6</v>
      </c>
      <c r="M1518" s="38">
        <f>GEOMEAN(K1514:K1518)</f>
        <v>136.12677559758095</v>
      </c>
      <c r="N1518" s="55" t="s">
        <v>646</v>
      </c>
    </row>
    <row r="1519" spans="1:39" x14ac:dyDescent="0.3">
      <c r="A1519" s="32">
        <v>45265</v>
      </c>
      <c r="B1519" s="30">
        <v>45265.443611111114</v>
      </c>
      <c r="C1519" s="13">
        <v>904</v>
      </c>
      <c r="D1519" s="13">
        <v>0.58499999999999996</v>
      </c>
      <c r="E1519" s="13">
        <v>11.29</v>
      </c>
      <c r="F1519" s="13">
        <v>7.93</v>
      </c>
      <c r="G1519" s="13">
        <v>5.4</v>
      </c>
      <c r="K1519" s="13">
        <v>63</v>
      </c>
    </row>
    <row r="1520" spans="1:39" x14ac:dyDescent="0.3">
      <c r="A1520" s="32">
        <v>45271</v>
      </c>
      <c r="B1520" s="30">
        <v>0.54692129629629627</v>
      </c>
      <c r="C1520" s="13">
        <v>886</v>
      </c>
      <c r="D1520" s="13">
        <v>0.57850000000000001</v>
      </c>
      <c r="E1520" s="13">
        <v>13.74</v>
      </c>
      <c r="F1520" s="13">
        <v>8.02</v>
      </c>
      <c r="G1520" s="13">
        <v>4.9000000000000004</v>
      </c>
      <c r="K1520" s="13">
        <v>959</v>
      </c>
    </row>
    <row r="1521" spans="1:14" x14ac:dyDescent="0.3">
      <c r="A1521" s="32">
        <v>45274</v>
      </c>
      <c r="B1521" s="26">
        <v>0.45033564814814814</v>
      </c>
      <c r="C1521" s="13">
        <v>522</v>
      </c>
      <c r="D1521" s="13">
        <v>339.1</v>
      </c>
      <c r="E1521" s="13">
        <v>13.71</v>
      </c>
      <c r="F1521" s="13">
        <v>8.1300000000000008</v>
      </c>
      <c r="G1521" s="13">
        <v>4.3</v>
      </c>
      <c r="K1521" s="13">
        <v>110</v>
      </c>
    </row>
    <row r="1522" spans="1:14" x14ac:dyDescent="0.3">
      <c r="A1522" s="32">
        <v>45278</v>
      </c>
      <c r="B1522" s="30">
        <v>0.46512731481481479</v>
      </c>
      <c r="C1522" s="13">
        <v>853</v>
      </c>
      <c r="D1522" s="13">
        <v>555</v>
      </c>
      <c r="E1522" s="13">
        <v>12.13</v>
      </c>
      <c r="F1522" s="13">
        <v>8.1300000000000008</v>
      </c>
      <c r="G1522" s="13">
        <v>3.8</v>
      </c>
      <c r="K1522" s="13">
        <v>650</v>
      </c>
    </row>
    <row r="1523" spans="1:14" x14ac:dyDescent="0.3">
      <c r="A1523" s="32">
        <v>45281</v>
      </c>
      <c r="B1523" s="30">
        <v>45281.448125000003</v>
      </c>
      <c r="C1523" s="13">
        <v>846</v>
      </c>
      <c r="D1523" s="13">
        <v>0.54990000000000006</v>
      </c>
      <c r="E1523" s="13">
        <v>13.83</v>
      </c>
      <c r="F1523" s="13">
        <v>7.91</v>
      </c>
      <c r="G1523" s="13">
        <v>2.5</v>
      </c>
      <c r="K1523" s="13">
        <v>31</v>
      </c>
      <c r="L1523" s="31">
        <f>AVERAGE(K1519:K1523)</f>
        <v>362.6</v>
      </c>
      <c r="M1523" s="38">
        <f>GEOMEAN(K1519:K1523)</f>
        <v>168.0217015390474</v>
      </c>
      <c r="N1523" s="55" t="s">
        <v>647</v>
      </c>
    </row>
    <row r="1524" spans="1:14" x14ac:dyDescent="0.3">
      <c r="A1524" s="78">
        <v>45293</v>
      </c>
      <c r="B1524" s="26">
        <v>0.46273148148148152</v>
      </c>
      <c r="C1524" s="13">
        <v>896</v>
      </c>
      <c r="D1524" s="13">
        <v>0.58499999999999996</v>
      </c>
      <c r="E1524" s="13">
        <v>12.32</v>
      </c>
      <c r="F1524" s="13">
        <v>7.94</v>
      </c>
      <c r="G1524" s="13">
        <v>2.1</v>
      </c>
      <c r="K1524" s="13">
        <v>84</v>
      </c>
    </row>
    <row r="1525" spans="1:14" x14ac:dyDescent="0.3">
      <c r="A1525" s="78">
        <v>45301</v>
      </c>
      <c r="B1525" s="26">
        <v>0.46173611111111112</v>
      </c>
      <c r="C1525" s="13">
        <v>645</v>
      </c>
      <c r="D1525" s="13">
        <v>419.3</v>
      </c>
      <c r="E1525" s="13">
        <v>10.86</v>
      </c>
      <c r="F1525" s="13">
        <v>8.08</v>
      </c>
      <c r="G1525" s="13">
        <v>3.5</v>
      </c>
      <c r="K1525" s="13">
        <v>1267</v>
      </c>
    </row>
    <row r="1526" spans="1:14" x14ac:dyDescent="0.3">
      <c r="A1526" s="78">
        <v>45309</v>
      </c>
      <c r="B1526" s="54">
        <v>0.49734953703703705</v>
      </c>
      <c r="C1526" s="13">
        <v>1562</v>
      </c>
      <c r="D1526" s="13">
        <v>1.014</v>
      </c>
      <c r="E1526" s="13">
        <v>16.37</v>
      </c>
      <c r="F1526" s="13">
        <v>7.91</v>
      </c>
      <c r="G1526" s="13">
        <v>0.2</v>
      </c>
      <c r="K1526" s="13">
        <v>538</v>
      </c>
    </row>
    <row r="1527" spans="1:14" x14ac:dyDescent="0.3">
      <c r="A1527" s="78">
        <v>45313</v>
      </c>
      <c r="B1527" s="13" t="s">
        <v>923</v>
      </c>
    </row>
    <row r="1528" spans="1:14" x14ac:dyDescent="0.3">
      <c r="A1528" s="78">
        <v>45320</v>
      </c>
      <c r="B1528" s="30">
        <v>0.44261574074074073</v>
      </c>
      <c r="C1528" s="13">
        <v>1041</v>
      </c>
      <c r="D1528" s="13">
        <v>0.67600000000000005</v>
      </c>
      <c r="E1528" s="13">
        <v>13.97</v>
      </c>
      <c r="F1528" s="13">
        <v>8.06</v>
      </c>
      <c r="G1528" s="13">
        <v>3.6</v>
      </c>
      <c r="K1528" s="13">
        <v>717</v>
      </c>
      <c r="L1528" s="31">
        <f>AVERAGE(K1524:K1528)</f>
        <v>651.5</v>
      </c>
      <c r="M1528" s="38">
        <f>GEOMEAN(K1524:K1528)</f>
        <v>450.13142468556754</v>
      </c>
      <c r="N1528" s="55" t="s">
        <v>924</v>
      </c>
    </row>
    <row r="1529" spans="1:14" x14ac:dyDescent="0.3">
      <c r="A1529" s="78">
        <v>45329</v>
      </c>
      <c r="B1529" s="30">
        <v>45329.502997685187</v>
      </c>
      <c r="C1529" s="13">
        <v>1338</v>
      </c>
      <c r="D1529" s="13">
        <v>0.871</v>
      </c>
      <c r="E1529" s="13">
        <v>12.87</v>
      </c>
      <c r="F1529" s="13">
        <v>8.2899999999999991</v>
      </c>
      <c r="G1529" s="13">
        <v>3.8</v>
      </c>
      <c r="K1529" s="13">
        <v>131</v>
      </c>
    </row>
    <row r="1530" spans="1:14" x14ac:dyDescent="0.3">
      <c r="A1530" s="78">
        <v>45334</v>
      </c>
      <c r="B1530" s="30">
        <v>0.45746527777777773</v>
      </c>
      <c r="C1530" s="13">
        <v>938</v>
      </c>
      <c r="D1530" s="13">
        <v>0.61099999999999999</v>
      </c>
      <c r="E1530" s="13">
        <v>38.03</v>
      </c>
      <c r="F1530" s="13">
        <v>8.2799999999999994</v>
      </c>
      <c r="G1530" s="13">
        <v>5.2</v>
      </c>
      <c r="K1530" s="13">
        <v>30</v>
      </c>
    </row>
    <row r="1531" spans="1:14" x14ac:dyDescent="0.3">
      <c r="A1531" s="78">
        <v>45337</v>
      </c>
      <c r="B1531" s="30">
        <v>0.44677083333333334</v>
      </c>
      <c r="C1531" s="13">
        <v>1293</v>
      </c>
      <c r="D1531" s="13">
        <v>0.83850000000000002</v>
      </c>
      <c r="E1531" s="13">
        <v>12.9</v>
      </c>
      <c r="F1531" s="13">
        <v>8.0399999999999991</v>
      </c>
      <c r="G1531" s="13">
        <v>5.3</v>
      </c>
      <c r="K1531" s="13">
        <v>41</v>
      </c>
    </row>
    <row r="1532" spans="1:14" x14ac:dyDescent="0.3">
      <c r="A1532" s="78">
        <v>45343</v>
      </c>
      <c r="B1532" s="30">
        <v>0.44671296296296298</v>
      </c>
      <c r="C1532" s="13">
        <v>2472</v>
      </c>
      <c r="D1532" s="13">
        <v>1.6054999999999999</v>
      </c>
      <c r="E1532" s="13">
        <v>15.47</v>
      </c>
      <c r="F1532" s="13">
        <v>8.16</v>
      </c>
      <c r="G1532" s="13">
        <v>3.3</v>
      </c>
      <c r="K1532" s="13">
        <v>132</v>
      </c>
    </row>
    <row r="1533" spans="1:14" x14ac:dyDescent="0.3">
      <c r="A1533" s="78">
        <v>45350</v>
      </c>
      <c r="B1533" s="26">
        <v>0.43694444444444441</v>
      </c>
      <c r="C1533" s="13">
        <v>1235</v>
      </c>
      <c r="D1533" s="13">
        <v>802</v>
      </c>
      <c r="E1533" s="13">
        <v>9.14</v>
      </c>
      <c r="F1533" s="13">
        <v>8.1300000000000008</v>
      </c>
      <c r="G1533" s="13">
        <v>9.9</v>
      </c>
      <c r="K1533" s="56">
        <v>24192</v>
      </c>
      <c r="L1533" s="31">
        <f>AVERAGE(K1529:K1533)</f>
        <v>4905.2</v>
      </c>
      <c r="M1533" s="38">
        <f>GEOMEAN(K1529:K1533)</f>
        <v>219.92997376742068</v>
      </c>
      <c r="N1533" s="55" t="s">
        <v>925</v>
      </c>
    </row>
    <row r="1534" spans="1:14" x14ac:dyDescent="0.3">
      <c r="A1534" s="78">
        <v>45355</v>
      </c>
      <c r="B1534" s="26">
        <v>0.47319444444444442</v>
      </c>
      <c r="C1534" s="13">
        <v>1275</v>
      </c>
      <c r="D1534" s="13">
        <v>0.83199999999999996</v>
      </c>
      <c r="E1534" s="13">
        <v>11.55</v>
      </c>
      <c r="F1534" s="13">
        <v>8.19</v>
      </c>
      <c r="G1534" s="13">
        <v>11.9</v>
      </c>
      <c r="K1534" s="13">
        <v>161</v>
      </c>
    </row>
    <row r="1535" spans="1:14" x14ac:dyDescent="0.3">
      <c r="A1535" s="78">
        <v>45358</v>
      </c>
      <c r="B1535" s="26">
        <v>0.45217592592592593</v>
      </c>
      <c r="C1535" s="13">
        <v>979</v>
      </c>
      <c r="D1535" s="13">
        <v>636</v>
      </c>
      <c r="E1535" s="13">
        <v>10.48</v>
      </c>
      <c r="F1535" s="13">
        <v>8.89</v>
      </c>
      <c r="G1535" s="13">
        <v>9.9</v>
      </c>
      <c r="K1535" s="13">
        <v>262</v>
      </c>
    </row>
    <row r="1536" spans="1:14" x14ac:dyDescent="0.3">
      <c r="A1536" s="78">
        <v>45363</v>
      </c>
      <c r="B1536" s="30">
        <v>0.4329513888888889</v>
      </c>
      <c r="C1536" s="13">
        <v>1173</v>
      </c>
      <c r="D1536" s="13">
        <v>0.76049999999999995</v>
      </c>
      <c r="E1536" s="13">
        <v>15.13</v>
      </c>
      <c r="F1536" s="13">
        <v>7.93</v>
      </c>
      <c r="G1536" s="13">
        <v>8</v>
      </c>
      <c r="K1536" s="13">
        <v>52</v>
      </c>
    </row>
    <row r="1537" spans="1:39" x14ac:dyDescent="0.3">
      <c r="A1537" s="78">
        <v>45369</v>
      </c>
      <c r="B1537" s="30">
        <v>45369.442245370374</v>
      </c>
      <c r="C1537" s="13">
        <v>1088</v>
      </c>
      <c r="D1537" s="13">
        <v>0.70850000000000002</v>
      </c>
      <c r="E1537" s="13">
        <v>10.48</v>
      </c>
      <c r="F1537" s="13">
        <v>7.86</v>
      </c>
      <c r="G1537" s="13">
        <v>6.2</v>
      </c>
      <c r="K1537" s="13">
        <v>435</v>
      </c>
    </row>
    <row r="1538" spans="1:39" x14ac:dyDescent="0.3">
      <c r="A1538" s="78">
        <v>45377</v>
      </c>
      <c r="B1538" s="30">
        <v>0.45633101851851854</v>
      </c>
      <c r="C1538" s="13">
        <v>975</v>
      </c>
      <c r="D1538" s="13">
        <v>0.63049999999999995</v>
      </c>
      <c r="E1538" s="13">
        <v>8.31</v>
      </c>
      <c r="F1538" s="13">
        <v>8.0399999999999991</v>
      </c>
      <c r="G1538" s="13">
        <v>13.1</v>
      </c>
      <c r="K1538" s="13">
        <v>2613</v>
      </c>
      <c r="L1538" s="31">
        <f>AVERAGE(K1534:K1538)</f>
        <v>704.6</v>
      </c>
      <c r="M1538" s="38">
        <f>GEOMEAN(K1534:K1538)</f>
        <v>301.54479435419114</v>
      </c>
      <c r="N1538" s="55" t="s">
        <v>926</v>
      </c>
      <c r="O1538" s="28" t="s">
        <v>321</v>
      </c>
      <c r="P1538" s="28">
        <v>72.099999999999994</v>
      </c>
      <c r="Q1538" s="28" t="s">
        <v>321</v>
      </c>
      <c r="R1538" s="28" t="s">
        <v>321</v>
      </c>
      <c r="S1538" s="28" t="s">
        <v>321</v>
      </c>
      <c r="T1538" s="28" t="s">
        <v>321</v>
      </c>
      <c r="U1538" s="28" t="s">
        <v>321</v>
      </c>
      <c r="V1538" s="28" t="s">
        <v>321</v>
      </c>
      <c r="W1538" s="28" t="s">
        <v>321</v>
      </c>
      <c r="X1538" s="28">
        <v>158</v>
      </c>
      <c r="Y1538" s="28" t="s">
        <v>321</v>
      </c>
      <c r="Z1538" s="37" t="s">
        <v>321</v>
      </c>
      <c r="AA1538" s="28" t="s">
        <v>321</v>
      </c>
      <c r="AB1538" s="28">
        <v>69.099999999999994</v>
      </c>
      <c r="AC1538" s="28">
        <v>0.18</v>
      </c>
      <c r="AD1538" s="28">
        <v>292</v>
      </c>
      <c r="AE1538" s="28" t="s">
        <v>321</v>
      </c>
      <c r="AG1538" s="28">
        <v>255</v>
      </c>
      <c r="AH1538" s="28">
        <v>75000</v>
      </c>
      <c r="AI1538" s="28">
        <v>25400</v>
      </c>
      <c r="AJ1538" s="13">
        <v>3.9</v>
      </c>
      <c r="AK1538" s="28" t="s">
        <v>321</v>
      </c>
      <c r="AL1538" s="28" t="s">
        <v>654</v>
      </c>
      <c r="AM1538" s="28">
        <v>26.3</v>
      </c>
    </row>
    <row r="1539" spans="1:39" x14ac:dyDescent="0.3">
      <c r="A1539" s="78">
        <v>45383</v>
      </c>
      <c r="B1539" s="26">
        <v>0.48069444444444442</v>
      </c>
      <c r="C1539" s="13">
        <v>989</v>
      </c>
      <c r="D1539" s="13">
        <v>0.64349999999999996</v>
      </c>
      <c r="E1539" s="13">
        <v>7.89</v>
      </c>
      <c r="F1539" s="13">
        <v>7.95</v>
      </c>
      <c r="G1539" s="13">
        <v>14.1</v>
      </c>
      <c r="K1539" s="13">
        <v>292</v>
      </c>
    </row>
    <row r="1540" spans="1:39" x14ac:dyDescent="0.3">
      <c r="A1540" s="78">
        <v>45386</v>
      </c>
      <c r="B1540" s="30">
        <v>0.50223379629629628</v>
      </c>
      <c r="C1540" s="13">
        <v>894</v>
      </c>
      <c r="D1540" s="13">
        <v>581</v>
      </c>
      <c r="E1540" s="13">
        <v>10.76</v>
      </c>
      <c r="F1540" s="13">
        <v>8.4</v>
      </c>
      <c r="G1540" s="13">
        <v>8.1</v>
      </c>
      <c r="K1540" s="13">
        <v>2105</v>
      </c>
    </row>
    <row r="1541" spans="1:39" x14ac:dyDescent="0.3">
      <c r="A1541" s="78">
        <v>45392</v>
      </c>
      <c r="B1541" s="30">
        <v>0.39870370370370373</v>
      </c>
      <c r="C1541" s="13">
        <v>959</v>
      </c>
      <c r="D1541" s="13">
        <v>623</v>
      </c>
      <c r="E1541" s="13">
        <v>8.4600000000000009</v>
      </c>
      <c r="F1541" s="13">
        <v>8.2100000000000009</v>
      </c>
      <c r="G1541" s="13">
        <v>14.6</v>
      </c>
      <c r="K1541" s="13">
        <v>853</v>
      </c>
    </row>
    <row r="1542" spans="1:39" x14ac:dyDescent="0.3">
      <c r="A1542" s="78">
        <v>45398</v>
      </c>
      <c r="B1542" s="26">
        <v>0.39564814814814814</v>
      </c>
      <c r="C1542" s="13">
        <v>1043</v>
      </c>
      <c r="D1542" s="13">
        <v>678</v>
      </c>
      <c r="E1542" s="13">
        <v>8.74</v>
      </c>
      <c r="F1542" s="13">
        <v>8.11</v>
      </c>
      <c r="G1542" s="13">
        <v>16.899999999999999</v>
      </c>
      <c r="K1542" s="13">
        <v>374</v>
      </c>
    </row>
    <row r="1543" spans="1:39" x14ac:dyDescent="0.3">
      <c r="A1543" s="78">
        <v>45404</v>
      </c>
      <c r="B1543" s="30">
        <v>0.45252314814814815</v>
      </c>
      <c r="C1543" s="13">
        <v>966</v>
      </c>
      <c r="D1543" s="13">
        <v>0.63049999999999995</v>
      </c>
      <c r="E1543" s="13">
        <v>12.45</v>
      </c>
      <c r="F1543" s="13">
        <v>7.85</v>
      </c>
      <c r="G1543" s="13">
        <v>10.199999999999999</v>
      </c>
      <c r="K1543" s="13">
        <v>132</v>
      </c>
      <c r="L1543" s="31">
        <f>AVERAGE(K1539:K1543)</f>
        <v>751.2</v>
      </c>
      <c r="M1543" s="38">
        <f>GEOMEAN(K1539:K1543)</f>
        <v>481.51065664573031</v>
      </c>
      <c r="N1543" s="55" t="s">
        <v>928</v>
      </c>
    </row>
    <row r="1544" spans="1:39" x14ac:dyDescent="0.3">
      <c r="A1544" s="78">
        <v>45413</v>
      </c>
      <c r="B1544" s="30">
        <v>0.42734953703703704</v>
      </c>
      <c r="C1544" s="13">
        <v>157.4</v>
      </c>
      <c r="D1544" s="13">
        <v>0.1021</v>
      </c>
      <c r="E1544" s="13">
        <v>7.75</v>
      </c>
      <c r="F1544" s="13">
        <v>7.97</v>
      </c>
      <c r="G1544" s="13">
        <v>17.600000000000001</v>
      </c>
      <c r="K1544" s="13">
        <v>1842</v>
      </c>
    </row>
    <row r="1545" spans="1:39" x14ac:dyDescent="0.3">
      <c r="A1545" s="78">
        <v>45426.397256944445</v>
      </c>
      <c r="B1545" s="33" t="s">
        <v>944</v>
      </c>
      <c r="C1545" s="13">
        <v>972</v>
      </c>
      <c r="D1545" s="13">
        <v>0.63049999999999995</v>
      </c>
      <c r="E1545" s="13">
        <v>12.87</v>
      </c>
      <c r="F1545" s="13">
        <v>8.1</v>
      </c>
      <c r="G1545" s="13">
        <v>19.399999999999999</v>
      </c>
      <c r="K1545" s="13">
        <v>512</v>
      </c>
    </row>
    <row r="1546" spans="1:39" x14ac:dyDescent="0.3">
      <c r="A1546" s="78">
        <v>45432</v>
      </c>
      <c r="B1546" s="26">
        <v>0.42334490740740743</v>
      </c>
      <c r="C1546" s="13">
        <v>941</v>
      </c>
      <c r="D1546" s="13">
        <v>612</v>
      </c>
      <c r="E1546" s="13">
        <v>6.51</v>
      </c>
      <c r="F1546" s="13">
        <v>8.3800000000000008</v>
      </c>
      <c r="G1546" s="13">
        <v>20</v>
      </c>
      <c r="K1546" s="13">
        <v>473</v>
      </c>
    </row>
    <row r="1547" spans="1:39" x14ac:dyDescent="0.3">
      <c r="A1547" s="78">
        <v>45435</v>
      </c>
      <c r="B1547" s="26">
        <v>0.53828703703703706</v>
      </c>
      <c r="C1547" s="13">
        <v>1039</v>
      </c>
      <c r="D1547" s="13">
        <v>676</v>
      </c>
      <c r="E1547" s="13">
        <v>7.65</v>
      </c>
      <c r="F1547" s="13">
        <v>8.15</v>
      </c>
      <c r="G1547" s="13">
        <v>20.100000000000001</v>
      </c>
      <c r="K1547" s="13">
        <v>368</v>
      </c>
    </row>
    <row r="1548" spans="1:39" x14ac:dyDescent="0.3">
      <c r="A1548" s="32">
        <v>45442</v>
      </c>
      <c r="B1548" s="26">
        <v>0.49489583333333331</v>
      </c>
      <c r="C1548" s="13">
        <v>793</v>
      </c>
      <c r="D1548" s="13">
        <v>516</v>
      </c>
      <c r="E1548" s="13">
        <v>8.7899999999999991</v>
      </c>
      <c r="F1548" s="13">
        <v>8.26</v>
      </c>
      <c r="G1548" s="13">
        <v>16.100000000000001</v>
      </c>
      <c r="K1548" s="13">
        <v>676</v>
      </c>
      <c r="L1548" s="31">
        <f>AVERAGE(K1544:K1548)</f>
        <v>774.2</v>
      </c>
      <c r="M1548" s="38">
        <f>GEOMEAN(K1544:K1548)</f>
        <v>644.23312047120544</v>
      </c>
      <c r="N1548" s="55" t="s">
        <v>929</v>
      </c>
    </row>
    <row r="1549" spans="1:39" x14ac:dyDescent="0.3">
      <c r="A1549" s="32">
        <v>45446</v>
      </c>
      <c r="B1549" s="30">
        <v>0.44415509259259262</v>
      </c>
      <c r="C1549" s="13">
        <v>871</v>
      </c>
      <c r="D1549" s="13">
        <v>566</v>
      </c>
      <c r="E1549" s="13">
        <v>9.92</v>
      </c>
      <c r="F1549" s="13">
        <v>8.15</v>
      </c>
      <c r="G1549" s="13">
        <v>18.8</v>
      </c>
      <c r="K1549" s="13">
        <v>471</v>
      </c>
    </row>
    <row r="1550" spans="1:39" x14ac:dyDescent="0.3">
      <c r="A1550" s="32">
        <v>45449</v>
      </c>
      <c r="B1550" s="26">
        <v>0.47114583333333332</v>
      </c>
      <c r="C1550" s="13">
        <v>746</v>
      </c>
      <c r="D1550" s="13">
        <v>0.48749999999999999</v>
      </c>
      <c r="E1550" s="13">
        <v>6.42</v>
      </c>
      <c r="F1550" s="13">
        <v>8.1199999999999992</v>
      </c>
      <c r="G1550" s="13">
        <v>21.6</v>
      </c>
      <c r="K1550" s="13">
        <v>7701</v>
      </c>
    </row>
    <row r="1551" spans="1:39" x14ac:dyDescent="0.3">
      <c r="A1551" s="32">
        <v>45456</v>
      </c>
      <c r="B1551" s="30">
        <v>0.46430555555555558</v>
      </c>
      <c r="C1551" s="13">
        <v>981</v>
      </c>
      <c r="D1551" s="13">
        <v>638</v>
      </c>
      <c r="E1551" s="13">
        <v>7.55</v>
      </c>
      <c r="F1551" s="13">
        <v>7.91</v>
      </c>
      <c r="G1551" s="13">
        <v>19.5</v>
      </c>
      <c r="K1551" s="13">
        <v>1153</v>
      </c>
    </row>
    <row r="1552" spans="1:39" x14ac:dyDescent="0.3">
      <c r="A1552" s="32">
        <v>45461</v>
      </c>
      <c r="B1552" s="30">
        <v>0.42974537037037036</v>
      </c>
      <c r="C1552" s="13">
        <v>102.7</v>
      </c>
      <c r="D1552" s="13">
        <v>6.7000000000000004E-2</v>
      </c>
      <c r="E1552" s="13">
        <v>5.8</v>
      </c>
      <c r="F1552" s="13">
        <v>8.0299999999999994</v>
      </c>
      <c r="G1552" s="13">
        <v>23.5</v>
      </c>
      <c r="K1552" s="56">
        <v>24192</v>
      </c>
    </row>
    <row r="1553" spans="1:39" x14ac:dyDescent="0.3">
      <c r="A1553" s="78">
        <v>45469</v>
      </c>
      <c r="B1553" s="26">
        <v>0.43835648148148149</v>
      </c>
      <c r="C1553" s="13">
        <v>906</v>
      </c>
      <c r="D1553" s="13">
        <v>0.59150000000000003</v>
      </c>
      <c r="E1553" s="13">
        <v>7.21</v>
      </c>
      <c r="F1553" s="13">
        <v>7.94</v>
      </c>
      <c r="G1553" s="13">
        <v>22</v>
      </c>
      <c r="K1553" s="13">
        <v>1722</v>
      </c>
      <c r="L1553" s="31">
        <f>AVERAGE(K1549:K1553)</f>
        <v>7047.8</v>
      </c>
      <c r="M1553" s="38">
        <f>GEOMEAN(K1549:K1553)</f>
        <v>2806.8580625711265</v>
      </c>
      <c r="N1553" s="55" t="s">
        <v>931</v>
      </c>
    </row>
    <row r="1554" spans="1:39" x14ac:dyDescent="0.3">
      <c r="A1554" s="78">
        <v>45475</v>
      </c>
      <c r="B1554" s="30">
        <v>0.47309027777777779</v>
      </c>
      <c r="C1554" s="13">
        <v>806</v>
      </c>
      <c r="D1554" s="13">
        <v>0.52649999999999997</v>
      </c>
      <c r="E1554" s="13">
        <v>7.93</v>
      </c>
      <c r="F1554" s="13">
        <v>7.76</v>
      </c>
      <c r="G1554" s="13">
        <v>19.8</v>
      </c>
      <c r="K1554" s="13">
        <v>1019</v>
      </c>
      <c r="O1554" s="28">
        <v>2.7</v>
      </c>
      <c r="P1554" s="28">
        <v>111</v>
      </c>
      <c r="Q1554" s="28" t="s">
        <v>321</v>
      </c>
      <c r="R1554" s="28" t="s">
        <v>321</v>
      </c>
      <c r="S1554" s="28" t="s">
        <v>321</v>
      </c>
      <c r="T1554" s="28" t="s">
        <v>321</v>
      </c>
      <c r="U1554" s="28" t="s">
        <v>321</v>
      </c>
      <c r="V1554" s="28" t="s">
        <v>321</v>
      </c>
      <c r="W1554" s="28" t="s">
        <v>321</v>
      </c>
      <c r="X1554" s="28">
        <v>86.9</v>
      </c>
      <c r="Y1554" s="28" t="s">
        <v>321</v>
      </c>
      <c r="Z1554" s="37" t="s">
        <v>321</v>
      </c>
      <c r="AA1554" s="28" t="s">
        <v>321</v>
      </c>
      <c r="AB1554" s="28">
        <v>54.2</v>
      </c>
      <c r="AC1554" s="28" t="s">
        <v>321</v>
      </c>
      <c r="AD1554" s="28">
        <v>303</v>
      </c>
      <c r="AE1554" s="28" t="s">
        <v>321</v>
      </c>
      <c r="AH1554" s="28">
        <v>78900</v>
      </c>
      <c r="AI1554" s="28">
        <v>25700</v>
      </c>
      <c r="AJ1554" s="13">
        <v>5.7</v>
      </c>
      <c r="AK1554" s="28" t="s">
        <v>321</v>
      </c>
      <c r="AL1554" s="28" t="s">
        <v>654</v>
      </c>
      <c r="AM1554" s="13">
        <v>17.399999999999999</v>
      </c>
    </row>
    <row r="1555" spans="1:39" x14ac:dyDescent="0.3">
      <c r="A1555" s="32">
        <v>45482</v>
      </c>
      <c r="B1555" s="26">
        <v>0.43420138888888887</v>
      </c>
      <c r="C1555" s="13">
        <v>934</v>
      </c>
      <c r="D1555" s="13">
        <v>607</v>
      </c>
      <c r="E1555" s="13">
        <v>7.12</v>
      </c>
      <c r="F1555" s="13">
        <v>8.07</v>
      </c>
      <c r="G1555" s="13">
        <v>23.8</v>
      </c>
      <c r="K1555" s="13">
        <v>1071</v>
      </c>
    </row>
    <row r="1556" spans="1:39" x14ac:dyDescent="0.3">
      <c r="A1556" s="32">
        <v>45488</v>
      </c>
      <c r="B1556" s="30">
        <v>45491.440775462965</v>
      </c>
      <c r="C1556" s="13">
        <v>409.4</v>
      </c>
      <c r="D1556" s="13">
        <v>0.26590000000000003</v>
      </c>
      <c r="E1556" s="13">
        <v>6.59</v>
      </c>
      <c r="F1556" s="13">
        <v>7.97</v>
      </c>
      <c r="G1556" s="13">
        <v>24.8</v>
      </c>
      <c r="K1556" s="13">
        <v>8664</v>
      </c>
    </row>
    <row r="1557" spans="1:39" x14ac:dyDescent="0.3">
      <c r="A1557" s="32">
        <v>45496</v>
      </c>
      <c r="B1557" s="30">
        <v>0.45730324074074075</v>
      </c>
      <c r="C1557" s="13">
        <v>497</v>
      </c>
      <c r="D1557" s="13">
        <v>322.89999999999998</v>
      </c>
      <c r="E1557" s="13">
        <v>7.05</v>
      </c>
      <c r="F1557" s="13">
        <v>8.0299999999999994</v>
      </c>
      <c r="G1557" s="13">
        <v>21.1</v>
      </c>
      <c r="K1557" s="56">
        <v>24192</v>
      </c>
    </row>
    <row r="1558" spans="1:39" x14ac:dyDescent="0.3">
      <c r="A1558" s="32">
        <v>45504</v>
      </c>
      <c r="B1558" s="30" t="s">
        <v>943</v>
      </c>
      <c r="K1558" s="13">
        <v>275</v>
      </c>
      <c r="L1558" s="31">
        <f>AVERAGE(K1554:K1558)</f>
        <v>7044.2</v>
      </c>
      <c r="M1558" s="38">
        <f>GEOMEAN(K1554:K1558)</f>
        <v>2289.4824206048511</v>
      </c>
      <c r="N1558" s="55" t="s">
        <v>933</v>
      </c>
    </row>
    <row r="1559" spans="1:39" x14ac:dyDescent="0.3">
      <c r="A1559" s="32">
        <v>45511</v>
      </c>
      <c r="B1559" s="26">
        <v>0.44563657407407409</v>
      </c>
      <c r="C1559" s="13">
        <v>819</v>
      </c>
      <c r="D1559" s="13">
        <v>0.53300000000000003</v>
      </c>
      <c r="E1559" s="13">
        <v>5.82</v>
      </c>
      <c r="F1559" s="13">
        <v>7.96</v>
      </c>
      <c r="G1559" s="13">
        <v>24.5</v>
      </c>
      <c r="K1559" s="56">
        <v>24192</v>
      </c>
    </row>
    <row r="1560" spans="1:39" x14ac:dyDescent="0.3">
      <c r="A1560" s="32">
        <v>45518</v>
      </c>
      <c r="B1560" s="30">
        <v>0.43975694444444446</v>
      </c>
      <c r="C1560" s="13">
        <v>1001</v>
      </c>
      <c r="D1560" s="13">
        <v>651</v>
      </c>
      <c r="E1560" s="13">
        <v>6.7</v>
      </c>
      <c r="F1560" s="13">
        <v>8.08</v>
      </c>
      <c r="G1560" s="13">
        <v>20.3</v>
      </c>
      <c r="K1560" s="13">
        <v>657</v>
      </c>
    </row>
    <row r="1561" spans="1:39" x14ac:dyDescent="0.3">
      <c r="A1561" s="32">
        <v>45523</v>
      </c>
      <c r="B1561" s="30">
        <v>0.4402314814814815</v>
      </c>
      <c r="C1561" s="13">
        <v>795</v>
      </c>
      <c r="D1561" s="13">
        <v>0.51349999999999996</v>
      </c>
      <c r="E1561" s="13">
        <v>6.56</v>
      </c>
      <c r="F1561" s="13">
        <v>8.0299999999999994</v>
      </c>
      <c r="G1561" s="13">
        <v>22.3</v>
      </c>
      <c r="K1561" s="13">
        <v>676</v>
      </c>
    </row>
    <row r="1562" spans="1:39" x14ac:dyDescent="0.3">
      <c r="A1562" s="32">
        <v>45526</v>
      </c>
      <c r="B1562" s="13" t="s">
        <v>821</v>
      </c>
      <c r="K1562" s="13">
        <v>1054</v>
      </c>
    </row>
    <row r="1563" spans="1:39" x14ac:dyDescent="0.3">
      <c r="A1563" s="32">
        <v>45540</v>
      </c>
      <c r="B1563" s="30">
        <v>0.54803240740740744</v>
      </c>
      <c r="C1563" s="13">
        <v>928</v>
      </c>
      <c r="D1563" s="13">
        <v>0.60450000000000004</v>
      </c>
      <c r="E1563" s="13">
        <v>5.94</v>
      </c>
      <c r="F1563" s="13">
        <v>7.95</v>
      </c>
      <c r="G1563" s="13">
        <v>21.2</v>
      </c>
      <c r="K1563" s="13">
        <v>529</v>
      </c>
      <c r="L1563" s="31">
        <f>AVERAGE(K1559:K1563)</f>
        <v>5421.6</v>
      </c>
      <c r="M1563" s="38">
        <f>GEOMEAN(K1559:K1563)</f>
        <v>1430.5268856463169</v>
      </c>
      <c r="N1563" s="55" t="s">
        <v>934</v>
      </c>
    </row>
    <row r="1564" spans="1:39" x14ac:dyDescent="0.3">
      <c r="A1564" s="32">
        <v>45545</v>
      </c>
      <c r="B1564" s="26">
        <v>0.45526620370370369</v>
      </c>
      <c r="C1564" s="13">
        <v>994</v>
      </c>
      <c r="D1564" s="13">
        <v>646</v>
      </c>
      <c r="E1564" s="13">
        <v>5.17</v>
      </c>
      <c r="F1564" s="13">
        <v>8.08</v>
      </c>
      <c r="G1564" s="13">
        <v>15.9</v>
      </c>
      <c r="K1564" s="13">
        <v>384</v>
      </c>
    </row>
    <row r="1565" spans="1:39" x14ac:dyDescent="0.3">
      <c r="A1565" s="32">
        <v>45551</v>
      </c>
      <c r="B1565" s="30">
        <v>45551.430925925924</v>
      </c>
      <c r="C1565" s="13">
        <v>1009</v>
      </c>
      <c r="D1565" s="13">
        <v>0.65649999999999997</v>
      </c>
      <c r="E1565" s="13">
        <v>6.09</v>
      </c>
      <c r="F1565" s="13">
        <v>7.89</v>
      </c>
      <c r="G1565" s="13">
        <v>20</v>
      </c>
      <c r="K1565" s="13">
        <v>228</v>
      </c>
    </row>
    <row r="1566" spans="1:39" x14ac:dyDescent="0.3">
      <c r="A1566" s="32">
        <v>45554</v>
      </c>
      <c r="B1566" s="30">
        <v>45554.465821759259</v>
      </c>
      <c r="C1566" s="13">
        <v>1015</v>
      </c>
      <c r="D1566" s="13">
        <v>0.66300000000000003</v>
      </c>
      <c r="E1566" s="13">
        <v>5.88</v>
      </c>
      <c r="F1566" s="13">
        <v>7.85</v>
      </c>
      <c r="G1566" s="13">
        <v>19.600000000000001</v>
      </c>
      <c r="K1566" s="13">
        <v>249</v>
      </c>
    </row>
    <row r="1567" spans="1:39" x14ac:dyDescent="0.3">
      <c r="A1567" s="32">
        <v>45559</v>
      </c>
      <c r="B1567" s="26">
        <v>0.44567129629629632</v>
      </c>
      <c r="C1567" s="13">
        <v>427.9</v>
      </c>
      <c r="D1567" s="13">
        <v>278.10000000000002</v>
      </c>
      <c r="E1567" s="13">
        <v>5.67</v>
      </c>
      <c r="F1567" s="13">
        <v>8.16</v>
      </c>
      <c r="G1567" s="13">
        <v>19.7</v>
      </c>
      <c r="K1567" s="13">
        <v>12033</v>
      </c>
      <c r="L1567" s="31">
        <f>AVERAGE(K1563:K1567)</f>
        <v>2684.6</v>
      </c>
      <c r="M1567" s="38">
        <f>GEOMEAN(K1563:K1567)</f>
        <v>673.68829449281623</v>
      </c>
      <c r="N1567" s="55" t="s">
        <v>935</v>
      </c>
    </row>
    <row r="1568" spans="1:39" x14ac:dyDescent="0.3">
      <c r="A1568" s="32">
        <v>45566</v>
      </c>
      <c r="B1568" s="26">
        <v>0.44633101851851853</v>
      </c>
      <c r="C1568" s="13">
        <v>656</v>
      </c>
      <c r="D1568" s="13">
        <v>0.42899999999999999</v>
      </c>
      <c r="E1568" s="13">
        <v>6.53</v>
      </c>
      <c r="F1568" s="13">
        <v>7.82</v>
      </c>
      <c r="G1568" s="13">
        <v>19.2</v>
      </c>
      <c r="K1568" s="13">
        <v>359</v>
      </c>
    </row>
    <row r="1569" spans="1:39" x14ac:dyDescent="0.3">
      <c r="A1569" s="32">
        <v>45572</v>
      </c>
      <c r="B1569" s="30">
        <v>0.46034722222222224</v>
      </c>
      <c r="C1569" s="13">
        <v>1066</v>
      </c>
      <c r="D1569" s="13">
        <v>0.69550000000000001</v>
      </c>
      <c r="E1569" s="13">
        <v>5.5</v>
      </c>
      <c r="F1569" s="13">
        <v>7.82</v>
      </c>
      <c r="G1569" s="13">
        <v>15.7</v>
      </c>
      <c r="K1569" s="13">
        <v>216</v>
      </c>
    </row>
    <row r="1570" spans="1:39" x14ac:dyDescent="0.3">
      <c r="A1570" s="32">
        <v>45582</v>
      </c>
      <c r="B1570" s="26">
        <v>8.2511574074074071E-2</v>
      </c>
      <c r="C1570" s="13">
        <v>999</v>
      </c>
      <c r="D1570" s="13">
        <v>649</v>
      </c>
      <c r="E1570" s="13">
        <v>9.59</v>
      </c>
      <c r="F1570" s="13">
        <v>8</v>
      </c>
      <c r="G1570" s="13">
        <v>13.2</v>
      </c>
      <c r="K1570" s="13">
        <v>98</v>
      </c>
    </row>
    <row r="1571" spans="1:39" x14ac:dyDescent="0.3">
      <c r="A1571" s="32">
        <v>45587</v>
      </c>
      <c r="B1571" s="26">
        <v>0.46421296296296294</v>
      </c>
      <c r="C1571" s="13">
        <v>1151</v>
      </c>
      <c r="D1571" s="13">
        <v>748</v>
      </c>
      <c r="E1571" s="13">
        <v>8.18</v>
      </c>
      <c r="F1571" s="13">
        <v>7.45</v>
      </c>
      <c r="G1571" s="13">
        <v>12.5</v>
      </c>
      <c r="K1571" s="13">
        <v>62</v>
      </c>
    </row>
    <row r="1572" spans="1:39" x14ac:dyDescent="0.3">
      <c r="A1572" s="32">
        <v>45595</v>
      </c>
      <c r="B1572" s="26">
        <v>5.1504629629629629E-2</v>
      </c>
      <c r="C1572" s="13">
        <v>1175</v>
      </c>
      <c r="D1572" s="13">
        <v>0.76400000000000001</v>
      </c>
      <c r="E1572" s="13">
        <v>4.97</v>
      </c>
      <c r="F1572" s="13">
        <v>7.37</v>
      </c>
      <c r="G1572" s="13">
        <v>15.5</v>
      </c>
      <c r="K1572" s="13">
        <v>383</v>
      </c>
      <c r="L1572" s="31">
        <f>AVERAGE(K1568:K1572)</f>
        <v>223.6</v>
      </c>
      <c r="M1572" s="38">
        <f>GEOMEAN(K1568:K1572)</f>
        <v>178.34993187189144</v>
      </c>
      <c r="N1572" s="55" t="s">
        <v>936</v>
      </c>
    </row>
    <row r="1573" spans="1:39" x14ac:dyDescent="0.3">
      <c r="A1573" s="32">
        <v>45600</v>
      </c>
      <c r="B1573" s="26">
        <v>0.51085648148148144</v>
      </c>
      <c r="C1573" s="13">
        <v>1075</v>
      </c>
      <c r="D1573" s="13">
        <v>698</v>
      </c>
      <c r="E1573" s="13">
        <v>4.91</v>
      </c>
      <c r="F1573" s="13">
        <v>7.6</v>
      </c>
      <c r="G1573" s="13">
        <v>14.9</v>
      </c>
      <c r="K1573" s="13">
        <v>414</v>
      </c>
    </row>
    <row r="1574" spans="1:39" x14ac:dyDescent="0.3">
      <c r="A1574" s="32">
        <v>45608</v>
      </c>
      <c r="B1574" s="26">
        <v>0.53509259259259256</v>
      </c>
      <c r="C1574" s="13">
        <v>557</v>
      </c>
      <c r="D1574" s="13">
        <v>362</v>
      </c>
      <c r="E1574" s="13">
        <v>13.37</v>
      </c>
      <c r="F1574" s="13">
        <v>7.58</v>
      </c>
      <c r="G1574" s="13">
        <v>9.8000000000000007</v>
      </c>
      <c r="K1574" s="13">
        <v>213</v>
      </c>
    </row>
    <row r="1575" spans="1:39" x14ac:dyDescent="0.3">
      <c r="A1575" s="32">
        <v>45614</v>
      </c>
      <c r="B1575" s="26">
        <v>0.52491898148148153</v>
      </c>
      <c r="C1575" s="13">
        <v>835</v>
      </c>
      <c r="D1575" s="13">
        <v>0.54300000000000004</v>
      </c>
      <c r="E1575" s="13">
        <v>8.26</v>
      </c>
      <c r="F1575" s="13">
        <v>7.85</v>
      </c>
      <c r="G1575" s="13">
        <v>11.8</v>
      </c>
      <c r="K1575" s="13">
        <v>160</v>
      </c>
      <c r="O1575" s="28" t="s">
        <v>321</v>
      </c>
      <c r="P1575" s="28">
        <v>91.2</v>
      </c>
      <c r="Q1575" s="28" t="s">
        <v>321</v>
      </c>
      <c r="R1575" s="28" t="s">
        <v>321</v>
      </c>
      <c r="S1575" s="28" t="s">
        <v>321</v>
      </c>
      <c r="T1575" s="28" t="s">
        <v>321</v>
      </c>
      <c r="U1575" s="28" t="s">
        <v>321</v>
      </c>
      <c r="V1575" s="28" t="s">
        <v>321</v>
      </c>
      <c r="W1575" s="28" t="s">
        <v>321</v>
      </c>
      <c r="X1575" s="28">
        <v>89</v>
      </c>
      <c r="Y1575" s="28" t="s">
        <v>321</v>
      </c>
      <c r="Z1575" s="28">
        <v>1</v>
      </c>
      <c r="AA1575" s="28" t="s">
        <v>321</v>
      </c>
      <c r="AB1575" s="28">
        <v>64.7</v>
      </c>
      <c r="AC1575" s="28" t="s">
        <v>321</v>
      </c>
      <c r="AD1575" s="28">
        <v>321</v>
      </c>
      <c r="AE1575" s="28" t="s">
        <v>321</v>
      </c>
      <c r="AG1575" s="13">
        <v>364</v>
      </c>
      <c r="AH1575" s="28">
        <v>88900</v>
      </c>
      <c r="AI1575" s="28">
        <v>24000</v>
      </c>
      <c r="AJ1575" s="13">
        <v>4.5</v>
      </c>
      <c r="AK1575" s="28" t="s">
        <v>321</v>
      </c>
      <c r="AL1575" s="13">
        <v>5.7</v>
      </c>
      <c r="AM1575" s="13">
        <v>54.6</v>
      </c>
    </row>
    <row r="1576" spans="1:39" x14ac:dyDescent="0.3">
      <c r="A1576" s="32">
        <v>45617</v>
      </c>
      <c r="B1576" s="26">
        <v>0.44203703703703706</v>
      </c>
      <c r="C1576" s="13">
        <v>698</v>
      </c>
      <c r="D1576" s="13">
        <v>453.8</v>
      </c>
      <c r="E1576" s="13">
        <v>11.99</v>
      </c>
      <c r="F1576" s="13">
        <v>7.96</v>
      </c>
      <c r="G1576" s="13">
        <v>6.4</v>
      </c>
      <c r="K1576" s="13">
        <v>717</v>
      </c>
    </row>
    <row r="1577" spans="1:39" x14ac:dyDescent="0.3">
      <c r="A1577" s="32">
        <v>45622</v>
      </c>
      <c r="B1577" s="26">
        <v>0.42153935185185187</v>
      </c>
      <c r="C1577" s="13">
        <v>1012</v>
      </c>
      <c r="D1577" s="13">
        <v>658</v>
      </c>
      <c r="E1577" s="13">
        <v>10.93</v>
      </c>
      <c r="F1577" s="13">
        <v>8.02</v>
      </c>
      <c r="G1577" s="13">
        <v>6.1</v>
      </c>
      <c r="K1577" s="13">
        <v>364</v>
      </c>
      <c r="L1577" s="31">
        <f>AVERAGE(K1573:K1577)</f>
        <v>373.6</v>
      </c>
      <c r="M1577" s="38">
        <f>GEOMEAN(K1573:K1577)</f>
        <v>326.00487413881166</v>
      </c>
      <c r="N1577" s="55" t="s">
        <v>937</v>
      </c>
    </row>
    <row r="1578" spans="1:39" x14ac:dyDescent="0.3">
      <c r="A1578" s="32">
        <v>45630</v>
      </c>
      <c r="B1578" s="26">
        <v>0.4820949074074074</v>
      </c>
      <c r="C1578" s="13">
        <v>1084</v>
      </c>
      <c r="D1578" s="13">
        <v>705</v>
      </c>
      <c r="E1578" s="13">
        <v>15.02</v>
      </c>
      <c r="F1578" s="13">
        <v>7.27</v>
      </c>
      <c r="G1578" s="13">
        <v>1.2</v>
      </c>
      <c r="K1578" s="13">
        <v>213</v>
      </c>
    </row>
    <row r="1579" spans="1:39" x14ac:dyDescent="0.3">
      <c r="A1579" s="32">
        <v>45635</v>
      </c>
      <c r="B1579" s="26">
        <v>0.43865740740740738</v>
      </c>
      <c r="C1579" s="13">
        <v>2744</v>
      </c>
      <c r="D1579" s="13">
        <v>1784</v>
      </c>
      <c r="E1579" s="13">
        <v>11.57</v>
      </c>
      <c r="F1579" s="13">
        <v>7.87</v>
      </c>
      <c r="G1579" s="13">
        <v>5.3</v>
      </c>
      <c r="K1579" s="13">
        <v>8164</v>
      </c>
    </row>
    <row r="1580" spans="1:39" x14ac:dyDescent="0.3">
      <c r="A1580" s="32">
        <v>45638</v>
      </c>
      <c r="B1580" s="26">
        <v>0.40982638888888889</v>
      </c>
      <c r="C1580" s="13">
        <v>1157</v>
      </c>
      <c r="D1580" s="13">
        <v>752</v>
      </c>
      <c r="E1580" s="13">
        <v>10.53</v>
      </c>
      <c r="F1580" s="13">
        <v>7.93</v>
      </c>
      <c r="G1580" s="13">
        <v>1</v>
      </c>
      <c r="K1580" s="13">
        <v>279</v>
      </c>
    </row>
    <row r="1581" spans="1:39" x14ac:dyDescent="0.3">
      <c r="A1581" s="32">
        <v>45644</v>
      </c>
      <c r="B1581" s="26">
        <v>0.42486111111111113</v>
      </c>
      <c r="C1581" s="13">
        <v>862</v>
      </c>
      <c r="D1581" s="13">
        <v>560</v>
      </c>
      <c r="E1581" s="13">
        <v>12.16</v>
      </c>
      <c r="F1581" s="13">
        <v>8.15</v>
      </c>
      <c r="G1581" s="13">
        <v>5.8</v>
      </c>
      <c r="K1581" s="13">
        <v>785</v>
      </c>
    </row>
    <row r="1582" spans="1:39" x14ac:dyDescent="0.3">
      <c r="A1582" s="32">
        <v>45652</v>
      </c>
      <c r="B1582" s="26">
        <v>0.53611111111111109</v>
      </c>
      <c r="C1582" s="13">
        <v>1101</v>
      </c>
      <c r="D1582" s="13">
        <v>716</v>
      </c>
      <c r="E1582" s="13">
        <v>15.05</v>
      </c>
      <c r="F1582" s="13">
        <v>8.17</v>
      </c>
      <c r="G1582" s="13">
        <v>7.3</v>
      </c>
      <c r="K1582" s="13">
        <v>457</v>
      </c>
      <c r="L1582" s="31">
        <f>AVERAGE(K1578:K1582)</f>
        <v>1979.6</v>
      </c>
      <c r="M1582" s="38">
        <f>GEOMEAN(K1578:K1582)</f>
        <v>704.91139638495565</v>
      </c>
      <c r="N1582" s="55" t="s">
        <v>938</v>
      </c>
    </row>
  </sheetData>
  <conditionalFormatting sqref="K1:K693 K695 K697:K800 K802:K852">
    <cfRule type="cellIs" dxfId="156" priority="28" stopIfTrue="1" operator="greaterThanOrEqual">
      <formula>235</formula>
    </cfRule>
  </conditionalFormatting>
  <conditionalFormatting sqref="K854:K1197">
    <cfRule type="cellIs" dxfId="155" priority="26" stopIfTrue="1" operator="greaterThanOrEqual">
      <formula>235</formula>
    </cfRule>
  </conditionalFormatting>
  <conditionalFormatting sqref="K1193">
    <cfRule type="cellIs" dxfId="154" priority="24" stopIfTrue="1" operator="greaterThanOrEqual">
      <formula>235</formula>
    </cfRule>
    <cfRule type="cellIs" dxfId="153" priority="25" stopIfTrue="1" operator="greaterThanOrEqual">
      <formula>235</formula>
    </cfRule>
  </conditionalFormatting>
  <conditionalFormatting sqref="K1198:K1211">
    <cfRule type="cellIs" dxfId="152" priority="23" stopIfTrue="1" operator="greaterThanOrEqual">
      <formula>235</formula>
    </cfRule>
  </conditionalFormatting>
  <conditionalFormatting sqref="K1204">
    <cfRule type="cellIs" dxfId="151" priority="21" stopIfTrue="1" operator="greaterThanOrEqual">
      <formula>235</formula>
    </cfRule>
    <cfRule type="cellIs" dxfId="150" priority="22" stopIfTrue="1" operator="greaterThanOrEqual">
      <formula>235</formula>
    </cfRule>
  </conditionalFormatting>
  <conditionalFormatting sqref="K1212">
    <cfRule type="cellIs" dxfId="149" priority="18" stopIfTrue="1" operator="greaterThanOrEqual">
      <formula>235</formula>
    </cfRule>
    <cfRule type="cellIs" dxfId="148" priority="19" stopIfTrue="1" operator="greaterThanOrEqual">
      <formula>235</formula>
    </cfRule>
  </conditionalFormatting>
  <conditionalFormatting sqref="K1212:K1229">
    <cfRule type="cellIs" dxfId="147" priority="17" stopIfTrue="1" operator="greaterThanOrEqual">
      <formula>235</formula>
    </cfRule>
  </conditionalFormatting>
  <conditionalFormatting sqref="K1213">
    <cfRule type="cellIs" dxfId="146" priority="15" stopIfTrue="1" operator="greaterThanOrEqual">
      <formula>235</formula>
    </cfRule>
    <cfRule type="cellIs" dxfId="145" priority="16" stopIfTrue="1" operator="greaterThanOrEqual">
      <formula>235</formula>
    </cfRule>
  </conditionalFormatting>
  <conditionalFormatting sqref="K1230">
    <cfRule type="cellIs" dxfId="144" priority="12" stopIfTrue="1" operator="greaterThanOrEqual">
      <formula>235</formula>
    </cfRule>
    <cfRule type="cellIs" dxfId="143" priority="13" stopIfTrue="1" operator="greaterThanOrEqual">
      <formula>235</formula>
    </cfRule>
  </conditionalFormatting>
  <conditionalFormatting sqref="K1230:K1242">
    <cfRule type="cellIs" dxfId="142" priority="14" stopIfTrue="1" operator="greaterThanOrEqual">
      <formula>235</formula>
    </cfRule>
  </conditionalFormatting>
  <conditionalFormatting sqref="K1243">
    <cfRule type="cellIs" dxfId="141" priority="9" stopIfTrue="1" operator="greaterThanOrEqual">
      <formula>235</formula>
    </cfRule>
    <cfRule type="cellIs" dxfId="140" priority="10" stopIfTrue="1" operator="greaterThanOrEqual">
      <formula>235</formula>
    </cfRule>
  </conditionalFormatting>
  <conditionalFormatting sqref="K1243:K1248">
    <cfRule type="cellIs" dxfId="139" priority="11" stopIfTrue="1" operator="greaterThanOrEqual">
      <formula>235</formula>
    </cfRule>
  </conditionalFormatting>
  <conditionalFormatting sqref="K1249">
    <cfRule type="cellIs" dxfId="138" priority="6" stopIfTrue="1" operator="greaterThanOrEqual">
      <formula>235</formula>
    </cfRule>
    <cfRule type="cellIs" dxfId="137" priority="7" stopIfTrue="1" operator="greaterThanOrEqual">
      <formula>235</formula>
    </cfRule>
  </conditionalFormatting>
  <conditionalFormatting sqref="K1249:K1308">
    <cfRule type="cellIs" dxfId="136" priority="8" stopIfTrue="1" operator="greaterThanOrEqual">
      <formula>235</formula>
    </cfRule>
  </conditionalFormatting>
  <conditionalFormatting sqref="K1309:K1523 K1583:K65538">
    <cfRule type="cellIs" dxfId="135" priority="4" stopIfTrue="1" operator="greaterThanOrEqual">
      <formula>235</formula>
    </cfRule>
  </conditionalFormatting>
  <conditionalFormatting sqref="M2:M367 M369:M608 M610:M611 M613:M633">
    <cfRule type="cellIs" dxfId="134" priority="27" stopIfTrue="1" operator="greaterThanOrEqual">
      <formula>125</formula>
    </cfRule>
  </conditionalFormatting>
  <conditionalFormatting sqref="M635:M1208">
    <cfRule type="cellIs" dxfId="133" priority="20" stopIfTrue="1" operator="greaterThanOrEqual">
      <formula>125</formula>
    </cfRule>
  </conditionalFormatting>
  <conditionalFormatting sqref="M1210:M1523 M1583:M65538">
    <cfRule type="cellIs" dxfId="132" priority="3" stopIfTrue="1" operator="greaterThanOrEqual">
      <formula>125</formula>
    </cfRule>
  </conditionalFormatting>
  <conditionalFormatting sqref="M1443">
    <cfRule type="cellIs" dxfId="131" priority="5" stopIfTrue="1" operator="greaterThan">
      <formula>125</formula>
    </cfRule>
  </conditionalFormatting>
  <conditionalFormatting sqref="K1524:K1582">
    <cfRule type="cellIs" dxfId="24" priority="2" stopIfTrue="1" operator="greaterThanOrEqual">
      <formula>235</formula>
    </cfRule>
  </conditionalFormatting>
  <conditionalFormatting sqref="M1524:M1582">
    <cfRule type="cellIs" dxfId="23" priority="1" stopIfTrue="1" operator="greaterThanOrEqual">
      <formula>125</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38D0-85EE-4AEF-A33B-BE7E163D2DC8}">
  <dimension ref="A1:AM1582"/>
  <sheetViews>
    <sheetView zoomScale="75" zoomScaleNormal="75" workbookViewId="0">
      <pane ySplit="3" topLeftCell="A1573" activePane="bottomLeft" state="frozen"/>
      <selection pane="bottomLeft" activeCell="A1583" sqref="A1583"/>
    </sheetView>
  </sheetViews>
  <sheetFormatPr defaultRowHeight="14" x14ac:dyDescent="0.3"/>
  <cols>
    <col min="1" max="1" width="10.81640625" style="28" bestFit="1" customWidth="1"/>
    <col min="2" max="2" width="10.08984375" style="13" bestFit="1" customWidth="1"/>
    <col min="3" max="4" width="9.81640625" style="13" bestFit="1" customWidth="1"/>
    <col min="5" max="7" width="8.90625" style="13" bestFit="1" customWidth="1"/>
    <col min="8" max="8" width="10.453125" style="13" hidden="1" customWidth="1"/>
    <col min="9" max="9" width="11.453125" style="13" hidden="1" customWidth="1"/>
    <col min="10" max="10" width="0" style="13" hidden="1" customWidth="1"/>
    <col min="11" max="11" width="9.453125" style="13" customWidth="1"/>
    <col min="12" max="12" width="8.90625" style="13" bestFit="1" customWidth="1"/>
    <col min="13" max="13" width="11.453125" style="27" customWidth="1"/>
    <col min="14" max="14" width="8.7265625" style="28"/>
    <col min="15" max="22" width="9.453125" style="28" customWidth="1"/>
    <col min="23" max="23" width="7.54296875" style="28" customWidth="1"/>
    <col min="24" max="30" width="9.453125" style="28" customWidth="1"/>
    <col min="31" max="32" width="9.453125" style="29" customWidth="1"/>
    <col min="33" max="33" width="8.453125" style="13" customWidth="1"/>
    <col min="34" max="34" width="9.453125" style="28" customWidth="1"/>
    <col min="35" max="35" width="11.453125" style="28" customWidth="1"/>
    <col min="36" max="36" width="8.90625" style="13" bestFit="1" customWidth="1"/>
    <col min="37" max="37" width="8.7265625" style="13"/>
    <col min="38" max="39" width="8.90625" style="13" bestFit="1" customWidth="1"/>
    <col min="40" max="16384" width="8.7265625" style="13"/>
  </cols>
  <sheetData>
    <row r="1" spans="1:39" x14ac:dyDescent="0.3">
      <c r="A1" s="34" t="s">
        <v>680</v>
      </c>
      <c r="E1" s="35" t="s">
        <v>681</v>
      </c>
      <c r="K1" s="28">
        <v>39.727860999999997</v>
      </c>
      <c r="L1" s="28">
        <v>-86.167777999999998</v>
      </c>
      <c r="M1" s="84" t="s">
        <v>682</v>
      </c>
    </row>
    <row r="2" spans="1:39" x14ac:dyDescent="0.3">
      <c r="A2" s="36" t="s">
        <v>89</v>
      </c>
      <c r="B2" s="36" t="s">
        <v>90</v>
      </c>
      <c r="C2" s="36" t="s">
        <v>11</v>
      </c>
      <c r="D2" s="36" t="s">
        <v>13</v>
      </c>
      <c r="E2" s="36" t="s">
        <v>15</v>
      </c>
      <c r="F2" s="36" t="s">
        <v>9</v>
      </c>
      <c r="G2" s="36" t="s">
        <v>5</v>
      </c>
      <c r="H2" s="36" t="s">
        <v>91</v>
      </c>
      <c r="I2" s="36" t="s">
        <v>92</v>
      </c>
      <c r="J2" s="36" t="s">
        <v>93</v>
      </c>
      <c r="K2" s="36"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63" t="s">
        <v>97</v>
      </c>
      <c r="AF2" s="63"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29" t="s">
        <v>110</v>
      </c>
      <c r="M3" s="40"/>
    </row>
    <row r="4" spans="1:39" x14ac:dyDescent="0.3">
      <c r="A4" s="41">
        <v>35768</v>
      </c>
      <c r="B4" s="28">
        <v>110545</v>
      </c>
      <c r="C4" s="28">
        <v>774</v>
      </c>
      <c r="D4" s="28">
        <v>0.495</v>
      </c>
      <c r="E4" s="28">
        <v>10.48</v>
      </c>
      <c r="F4" s="28">
        <v>7.77</v>
      </c>
      <c r="G4" s="28">
        <v>4.7300000000000004</v>
      </c>
      <c r="H4" s="28" t="s">
        <v>112</v>
      </c>
      <c r="I4" s="28">
        <v>0.8</v>
      </c>
      <c r="J4" s="28" t="s">
        <v>113</v>
      </c>
      <c r="K4" s="46">
        <v>1100</v>
      </c>
    </row>
    <row r="5" spans="1:39" x14ac:dyDescent="0.3">
      <c r="A5" s="41">
        <v>35772</v>
      </c>
      <c r="B5" s="28">
        <v>120037</v>
      </c>
      <c r="C5" s="28">
        <v>1038</v>
      </c>
      <c r="D5" s="28">
        <v>0.66400000000000003</v>
      </c>
      <c r="E5" s="28">
        <v>14.17</v>
      </c>
      <c r="F5" s="28">
        <v>7.78</v>
      </c>
      <c r="G5" s="28">
        <v>1.67</v>
      </c>
      <c r="H5" s="28" t="s">
        <v>112</v>
      </c>
      <c r="I5" s="28">
        <v>0.5</v>
      </c>
      <c r="J5" s="28" t="s">
        <v>256</v>
      </c>
      <c r="K5" s="13">
        <v>30</v>
      </c>
    </row>
    <row r="6" spans="1:39" x14ac:dyDescent="0.3">
      <c r="A6" s="41">
        <v>35782</v>
      </c>
      <c r="B6" s="28">
        <v>104319</v>
      </c>
      <c r="C6" s="28">
        <v>1088</v>
      </c>
      <c r="D6" s="28">
        <v>0.69599999999999995</v>
      </c>
      <c r="E6" s="28">
        <v>11.95</v>
      </c>
      <c r="F6" s="28">
        <v>7.67</v>
      </c>
      <c r="G6" s="28">
        <v>1.56</v>
      </c>
      <c r="H6" s="28" t="s">
        <v>112</v>
      </c>
      <c r="I6" s="28">
        <v>0.2</v>
      </c>
      <c r="J6" s="28" t="s">
        <v>683</v>
      </c>
      <c r="K6" s="13">
        <v>10</v>
      </c>
    </row>
    <row r="7" spans="1:39" x14ac:dyDescent="0.3">
      <c r="A7" s="41">
        <v>35786</v>
      </c>
      <c r="B7" s="28">
        <v>112420</v>
      </c>
      <c r="C7" s="28">
        <v>886</v>
      </c>
      <c r="D7" s="28">
        <v>0.56699999999999995</v>
      </c>
      <c r="E7" s="28">
        <v>9.9499999999999993</v>
      </c>
      <c r="F7" s="28">
        <v>7.66</v>
      </c>
      <c r="G7" s="28">
        <v>4.43</v>
      </c>
      <c r="H7" s="28" t="s">
        <v>112</v>
      </c>
      <c r="I7" s="28">
        <v>1.1000000000000001</v>
      </c>
      <c r="J7" s="28" t="s">
        <v>113</v>
      </c>
      <c r="K7" s="46">
        <v>9100</v>
      </c>
    </row>
    <row r="8" spans="1:39" x14ac:dyDescent="0.3">
      <c r="A8" s="41">
        <v>35793</v>
      </c>
      <c r="B8" s="28">
        <v>122154</v>
      </c>
      <c r="C8" s="28">
        <v>939</v>
      </c>
      <c r="D8" s="28">
        <v>0.60099999999999998</v>
      </c>
      <c r="E8" s="28">
        <v>13.87</v>
      </c>
      <c r="F8" s="28">
        <v>9.2799999999999994</v>
      </c>
      <c r="G8" s="28">
        <v>1.82</v>
      </c>
      <c r="H8" s="28" t="s">
        <v>112</v>
      </c>
      <c r="I8" s="28">
        <v>1.4</v>
      </c>
      <c r="J8" s="28" t="s">
        <v>257</v>
      </c>
      <c r="K8" s="13">
        <v>5</v>
      </c>
      <c r="L8" s="13">
        <f>AVERAGE(K4:K8)</f>
        <v>2049</v>
      </c>
      <c r="M8" s="84">
        <f>GEOMEAN(K4:K8)</f>
        <v>108.46885788462147</v>
      </c>
    </row>
    <row r="9" spans="1:39" x14ac:dyDescent="0.3">
      <c r="A9" s="41">
        <v>35802</v>
      </c>
      <c r="B9" s="13">
        <v>111926</v>
      </c>
      <c r="C9" s="13">
        <v>609</v>
      </c>
      <c r="D9" s="13">
        <v>0.39</v>
      </c>
      <c r="E9" s="13">
        <v>8.4600000000000009</v>
      </c>
      <c r="F9" s="13">
        <v>7.8</v>
      </c>
      <c r="G9" s="13">
        <v>11.47</v>
      </c>
      <c r="H9" s="28" t="s">
        <v>112</v>
      </c>
      <c r="I9" s="13">
        <v>0.3</v>
      </c>
      <c r="J9" s="13">
        <v>38.5</v>
      </c>
      <c r="K9" s="46">
        <v>1400</v>
      </c>
    </row>
    <row r="10" spans="1:39" x14ac:dyDescent="0.3">
      <c r="A10" s="41">
        <v>35809</v>
      </c>
      <c r="B10" s="28">
        <v>113358</v>
      </c>
      <c r="C10" s="28">
        <v>1005</v>
      </c>
      <c r="D10" s="28">
        <v>0.64300000000000002</v>
      </c>
      <c r="E10" s="28">
        <v>12.57</v>
      </c>
      <c r="F10" s="28">
        <v>7.54</v>
      </c>
      <c r="G10" s="28">
        <v>0.13</v>
      </c>
      <c r="H10" s="28" t="s">
        <v>112</v>
      </c>
      <c r="I10" s="28">
        <v>0.7</v>
      </c>
      <c r="J10" s="28">
        <v>42.8</v>
      </c>
      <c r="K10" s="13">
        <v>30</v>
      </c>
    </row>
    <row r="11" spans="1:39" x14ac:dyDescent="0.3">
      <c r="A11" s="41">
        <v>35816</v>
      </c>
      <c r="B11" s="13">
        <v>110724</v>
      </c>
      <c r="C11" s="13">
        <v>1101</v>
      </c>
      <c r="D11" s="13">
        <v>0.70400000000000007</v>
      </c>
      <c r="E11" s="13">
        <v>11.71</v>
      </c>
      <c r="F11" s="13">
        <v>7.74</v>
      </c>
      <c r="G11" s="13">
        <v>1.01</v>
      </c>
      <c r="H11" s="28" t="s">
        <v>112</v>
      </c>
      <c r="I11" s="13">
        <v>0.5</v>
      </c>
      <c r="J11" s="13">
        <v>58.3</v>
      </c>
      <c r="K11" s="13">
        <v>30</v>
      </c>
    </row>
    <row r="12" spans="1:39" x14ac:dyDescent="0.3">
      <c r="A12" s="41">
        <v>35822</v>
      </c>
      <c r="B12" s="28" t="s">
        <v>684</v>
      </c>
      <c r="C12" s="28">
        <v>966</v>
      </c>
      <c r="D12" s="28">
        <v>0.61799999999999999</v>
      </c>
      <c r="E12" s="28" t="s">
        <v>685</v>
      </c>
      <c r="F12" s="28" t="s">
        <v>686</v>
      </c>
      <c r="G12" s="28" t="s">
        <v>687</v>
      </c>
      <c r="H12" s="28" t="s">
        <v>112</v>
      </c>
      <c r="I12" s="28" t="s">
        <v>688</v>
      </c>
      <c r="J12" s="28" t="s">
        <v>689</v>
      </c>
      <c r="K12" s="28">
        <v>5</v>
      </c>
    </row>
    <row r="13" spans="1:39" x14ac:dyDescent="0.3">
      <c r="A13" s="41">
        <v>35824</v>
      </c>
      <c r="B13" s="13">
        <v>110859</v>
      </c>
      <c r="C13" s="13">
        <v>1107</v>
      </c>
      <c r="D13" s="13">
        <v>0.70900000000000007</v>
      </c>
      <c r="E13" s="13">
        <v>13.74</v>
      </c>
      <c r="F13" s="13">
        <v>7.51</v>
      </c>
      <c r="G13" s="13">
        <v>4.21</v>
      </c>
      <c r="H13" s="28" t="s">
        <v>112</v>
      </c>
      <c r="I13" s="13">
        <v>0.3</v>
      </c>
      <c r="J13" s="13">
        <v>49.4</v>
      </c>
      <c r="K13" s="13">
        <v>60</v>
      </c>
      <c r="L13" s="13">
        <f>AVERAGE(K9:K13)</f>
        <v>305</v>
      </c>
      <c r="M13" s="84">
        <f>GEOMEAN(K9:K13)</f>
        <v>51.939571210173852</v>
      </c>
    </row>
    <row r="14" spans="1:39" x14ac:dyDescent="0.3">
      <c r="A14" s="41">
        <v>35828</v>
      </c>
      <c r="B14" s="13">
        <v>105750</v>
      </c>
      <c r="C14" s="13">
        <v>1114</v>
      </c>
      <c r="D14" s="13">
        <v>0.71300000000000008</v>
      </c>
      <c r="E14" s="13">
        <v>12.79</v>
      </c>
      <c r="F14" s="13">
        <v>7.78</v>
      </c>
      <c r="G14" s="13">
        <v>5.28</v>
      </c>
      <c r="H14" s="28" t="s">
        <v>112</v>
      </c>
      <c r="I14" s="13">
        <v>0.6</v>
      </c>
      <c r="J14" s="13">
        <v>59.4</v>
      </c>
      <c r="K14" s="13">
        <v>60</v>
      </c>
    </row>
    <row r="15" spans="1:39" x14ac:dyDescent="0.3">
      <c r="A15" s="41">
        <v>35830</v>
      </c>
      <c r="B15" s="13">
        <v>114828</v>
      </c>
      <c r="C15" s="13">
        <v>1087</v>
      </c>
      <c r="D15" s="13">
        <v>0.69599999999999995</v>
      </c>
      <c r="E15" s="13">
        <v>12.57</v>
      </c>
      <c r="F15" s="13">
        <v>7.85</v>
      </c>
      <c r="G15" s="13">
        <v>1.69</v>
      </c>
      <c r="H15" s="28" t="s">
        <v>112</v>
      </c>
      <c r="I15" s="13">
        <v>0.3</v>
      </c>
      <c r="J15" s="13">
        <v>46.9</v>
      </c>
      <c r="K15" s="13">
        <v>10</v>
      </c>
    </row>
    <row r="16" spans="1:39" x14ac:dyDescent="0.3">
      <c r="A16" s="41">
        <v>35836</v>
      </c>
      <c r="B16" s="28">
        <v>114613</v>
      </c>
      <c r="C16" s="28">
        <v>1099</v>
      </c>
      <c r="D16" s="28">
        <v>0.70300000000000007</v>
      </c>
      <c r="E16" s="28">
        <v>12.6</v>
      </c>
      <c r="F16" s="28">
        <v>7.99</v>
      </c>
      <c r="G16" s="28">
        <v>5.79</v>
      </c>
      <c r="H16" s="28" t="s">
        <v>112</v>
      </c>
      <c r="I16" s="28">
        <v>0.4</v>
      </c>
      <c r="J16" s="28" t="s">
        <v>168</v>
      </c>
      <c r="K16" s="13">
        <v>5</v>
      </c>
    </row>
    <row r="17" spans="1:13" x14ac:dyDescent="0.3">
      <c r="A17" s="41">
        <v>35844</v>
      </c>
      <c r="B17" s="28">
        <v>105813</v>
      </c>
      <c r="C17" s="28">
        <v>548</v>
      </c>
      <c r="D17" s="28">
        <v>0.35</v>
      </c>
      <c r="E17" s="28">
        <v>10.56</v>
      </c>
      <c r="F17" s="28">
        <v>7.85</v>
      </c>
      <c r="G17" s="28">
        <v>7.15</v>
      </c>
      <c r="H17" s="28" t="s">
        <v>112</v>
      </c>
      <c r="I17" s="28">
        <v>0.3</v>
      </c>
      <c r="J17" s="28" t="s">
        <v>690</v>
      </c>
      <c r="K17" s="46">
        <v>2100</v>
      </c>
    </row>
    <row r="18" spans="1:13" x14ac:dyDescent="0.3">
      <c r="A18" s="41">
        <v>35850</v>
      </c>
      <c r="B18" s="28">
        <v>102903</v>
      </c>
      <c r="C18" s="28">
        <v>680</v>
      </c>
      <c r="D18" s="28">
        <v>0.435</v>
      </c>
      <c r="E18" s="28">
        <v>11.71</v>
      </c>
      <c r="F18" s="28">
        <v>7.82</v>
      </c>
      <c r="G18" s="28">
        <v>7.54</v>
      </c>
      <c r="H18" s="28" t="s">
        <v>112</v>
      </c>
      <c r="I18" s="28">
        <v>0</v>
      </c>
      <c r="J18" s="28" t="s">
        <v>256</v>
      </c>
      <c r="K18" s="13">
        <v>20</v>
      </c>
      <c r="L18" s="13">
        <f>AVERAGE(K14:K18)</f>
        <v>439</v>
      </c>
      <c r="M18" s="84">
        <f>GEOMEAN(K14:K18)</f>
        <v>41.694052510411673</v>
      </c>
    </row>
    <row r="19" spans="1:13" x14ac:dyDescent="0.3">
      <c r="A19" s="41">
        <v>35859</v>
      </c>
      <c r="B19" s="28">
        <v>113023</v>
      </c>
      <c r="C19" s="28">
        <v>1025</v>
      </c>
      <c r="D19" s="28">
        <v>0.65600000000000003</v>
      </c>
      <c r="E19" s="28">
        <v>11.69</v>
      </c>
      <c r="F19" s="28">
        <v>7.84</v>
      </c>
      <c r="G19" s="28">
        <v>5.46</v>
      </c>
      <c r="H19" s="28" t="s">
        <v>112</v>
      </c>
      <c r="I19" s="28">
        <v>0.4</v>
      </c>
      <c r="J19" s="28" t="s">
        <v>691</v>
      </c>
      <c r="K19" s="13">
        <v>10</v>
      </c>
    </row>
    <row r="20" spans="1:13" x14ac:dyDescent="0.3">
      <c r="A20" s="41">
        <v>35865</v>
      </c>
      <c r="B20" s="28">
        <v>111407</v>
      </c>
      <c r="C20" s="28">
        <v>967</v>
      </c>
      <c r="D20" s="28">
        <v>0.61899999999999999</v>
      </c>
      <c r="E20" s="28">
        <v>12.31</v>
      </c>
      <c r="F20" s="28">
        <v>7.62</v>
      </c>
      <c r="G20" s="28">
        <v>0.78</v>
      </c>
      <c r="H20" s="28" t="s">
        <v>112</v>
      </c>
      <c r="I20" s="28">
        <v>0.7</v>
      </c>
      <c r="J20" s="28" t="s">
        <v>692</v>
      </c>
      <c r="K20" s="13">
        <v>80</v>
      </c>
    </row>
    <row r="21" spans="1:13" x14ac:dyDescent="0.3">
      <c r="A21" s="41">
        <v>35866</v>
      </c>
      <c r="B21" s="28">
        <v>115816</v>
      </c>
      <c r="C21" s="28">
        <v>1106</v>
      </c>
      <c r="D21" s="28">
        <v>0.70799999999999996</v>
      </c>
      <c r="E21" s="28">
        <v>11.95</v>
      </c>
      <c r="F21" s="28">
        <v>7.81</v>
      </c>
      <c r="G21" s="28">
        <v>0.85</v>
      </c>
      <c r="H21" s="28" t="s">
        <v>112</v>
      </c>
      <c r="I21" s="28">
        <v>0.7</v>
      </c>
      <c r="J21" s="28" t="s">
        <v>693</v>
      </c>
      <c r="K21" s="13">
        <v>60</v>
      </c>
    </row>
    <row r="22" spans="1:13" x14ac:dyDescent="0.3">
      <c r="A22" s="41">
        <v>35872</v>
      </c>
      <c r="B22" s="28">
        <v>114731</v>
      </c>
      <c r="C22" s="28">
        <v>517</v>
      </c>
      <c r="D22" s="28">
        <v>0.33099999999999996</v>
      </c>
      <c r="E22" s="28">
        <v>10.74</v>
      </c>
      <c r="F22" s="28">
        <v>7.84</v>
      </c>
      <c r="G22" s="28">
        <v>9.1199999999999992</v>
      </c>
      <c r="H22" s="28" t="s">
        <v>112</v>
      </c>
      <c r="I22" s="28">
        <v>0.4</v>
      </c>
      <c r="J22" s="28" t="s">
        <v>208</v>
      </c>
      <c r="K22" s="46">
        <v>14000</v>
      </c>
    </row>
    <row r="23" spans="1:13" x14ac:dyDescent="0.3">
      <c r="A23" s="41">
        <v>35880</v>
      </c>
      <c r="B23" s="28">
        <v>110359</v>
      </c>
      <c r="C23" s="28">
        <v>913</v>
      </c>
      <c r="D23" s="28">
        <v>0.58399999999999996</v>
      </c>
      <c r="E23" s="28">
        <v>8.8800000000000008</v>
      </c>
      <c r="F23" s="28">
        <v>7.98</v>
      </c>
      <c r="G23" s="28">
        <v>15.97</v>
      </c>
      <c r="H23" s="28" t="s">
        <v>112</v>
      </c>
      <c r="I23" s="28">
        <v>0.3</v>
      </c>
      <c r="J23" s="28" t="s">
        <v>253</v>
      </c>
      <c r="K23" s="13">
        <v>10</v>
      </c>
      <c r="L23" s="13">
        <f>AVERAGE(K19:K23)</f>
        <v>2832</v>
      </c>
      <c r="M23" s="27">
        <f>GEOMEAN(K19:K23)</f>
        <v>92.357858548317679</v>
      </c>
    </row>
    <row r="24" spans="1:13" x14ac:dyDescent="0.3">
      <c r="A24" s="41">
        <v>35893</v>
      </c>
      <c r="B24" s="28">
        <v>110421</v>
      </c>
      <c r="C24" s="28">
        <v>833</v>
      </c>
      <c r="D24" s="28">
        <v>0.53300000000000003</v>
      </c>
      <c r="E24" s="28">
        <v>10.119999999999999</v>
      </c>
      <c r="F24" s="28">
        <v>8.02</v>
      </c>
      <c r="G24" s="28">
        <v>15.88</v>
      </c>
      <c r="H24" s="28" t="s">
        <v>112</v>
      </c>
      <c r="I24" s="28">
        <v>0.2</v>
      </c>
      <c r="J24" s="28" t="s">
        <v>151</v>
      </c>
      <c r="K24" s="13">
        <v>200</v>
      </c>
    </row>
    <row r="25" spans="1:13" x14ac:dyDescent="0.3">
      <c r="A25" s="41">
        <v>35900</v>
      </c>
      <c r="B25" s="28">
        <v>100914</v>
      </c>
      <c r="C25" s="28">
        <v>859</v>
      </c>
      <c r="D25" s="28">
        <v>0.55000000000000004</v>
      </c>
      <c r="E25" s="28">
        <v>9.14</v>
      </c>
      <c r="F25" s="28">
        <v>7.9</v>
      </c>
      <c r="G25" s="28">
        <v>13.75</v>
      </c>
      <c r="H25" s="28" t="s">
        <v>112</v>
      </c>
      <c r="I25" s="28">
        <v>0.1</v>
      </c>
      <c r="J25" s="28" t="s">
        <v>151</v>
      </c>
      <c r="K25" s="13">
        <v>50</v>
      </c>
    </row>
    <row r="26" spans="1:13" x14ac:dyDescent="0.3">
      <c r="A26" s="41">
        <v>35907</v>
      </c>
      <c r="B26" s="28">
        <v>111411</v>
      </c>
      <c r="C26" s="28">
        <v>884</v>
      </c>
      <c r="D26" s="28">
        <v>0.56499999999999995</v>
      </c>
      <c r="E26" s="28">
        <v>13.02</v>
      </c>
      <c r="F26" s="28">
        <v>7.64</v>
      </c>
      <c r="G26" s="28">
        <v>12.39</v>
      </c>
      <c r="H26" s="28" t="s">
        <v>112</v>
      </c>
      <c r="I26" s="28">
        <v>0.2</v>
      </c>
      <c r="J26" s="28">
        <v>57.3</v>
      </c>
      <c r="K26" s="46">
        <v>400</v>
      </c>
    </row>
    <row r="27" spans="1:13" x14ac:dyDescent="0.3">
      <c r="A27" s="41">
        <v>35912</v>
      </c>
      <c r="B27" s="13">
        <v>102115</v>
      </c>
      <c r="C27" s="28">
        <v>896</v>
      </c>
      <c r="D27" s="28">
        <v>0.57299999999999995</v>
      </c>
      <c r="E27" s="28">
        <v>12.56</v>
      </c>
      <c r="F27" s="28">
        <v>7.95</v>
      </c>
      <c r="G27" s="28">
        <v>13.57</v>
      </c>
      <c r="H27" s="28" t="s">
        <v>112</v>
      </c>
      <c r="I27" s="28">
        <v>0.4</v>
      </c>
      <c r="J27" s="28" t="s">
        <v>694</v>
      </c>
      <c r="K27" s="13">
        <v>10</v>
      </c>
    </row>
    <row r="28" spans="1:13" x14ac:dyDescent="0.3">
      <c r="A28" s="41">
        <v>35915</v>
      </c>
      <c r="B28" s="28">
        <v>110150</v>
      </c>
      <c r="C28" s="28">
        <v>252</v>
      </c>
      <c r="D28" s="28">
        <v>0.16199999999999998</v>
      </c>
      <c r="E28" s="28">
        <v>9.41</v>
      </c>
      <c r="F28" s="28">
        <v>7.51</v>
      </c>
      <c r="G28" s="28">
        <v>14.56</v>
      </c>
      <c r="H28" s="28" t="s">
        <v>112</v>
      </c>
      <c r="I28" s="28">
        <v>1.1000000000000001</v>
      </c>
      <c r="J28" s="28">
        <v>37.200000000000003</v>
      </c>
      <c r="K28" s="46">
        <v>28000</v>
      </c>
      <c r="L28" s="13">
        <f>AVERAGE(K24:K28)</f>
        <v>5732</v>
      </c>
      <c r="M28" s="81">
        <f>GEOMEAN(K24:K28)</f>
        <v>256.94703142468785</v>
      </c>
    </row>
    <row r="29" spans="1:13" x14ac:dyDescent="0.3">
      <c r="A29" s="41">
        <v>35919</v>
      </c>
      <c r="B29" s="28">
        <v>114000</v>
      </c>
      <c r="C29" s="28">
        <v>591</v>
      </c>
      <c r="D29" s="28">
        <v>0.378</v>
      </c>
      <c r="E29" s="28">
        <v>10.130000000000001</v>
      </c>
      <c r="F29" s="28">
        <v>7.68</v>
      </c>
      <c r="G29" s="28">
        <v>17.04</v>
      </c>
      <c r="H29" s="28" t="s">
        <v>112</v>
      </c>
      <c r="I29" s="28">
        <v>0.1</v>
      </c>
      <c r="J29" s="28" t="s">
        <v>695</v>
      </c>
      <c r="K29" s="42">
        <v>1100</v>
      </c>
    </row>
    <row r="30" spans="1:13" x14ac:dyDescent="0.3">
      <c r="A30" s="41">
        <v>35926</v>
      </c>
      <c r="B30" s="28">
        <v>112641</v>
      </c>
      <c r="C30" s="28">
        <v>902</v>
      </c>
      <c r="D30" s="28">
        <v>0.57799999999999996</v>
      </c>
      <c r="E30" s="28">
        <v>7.57</v>
      </c>
      <c r="F30" s="28">
        <v>7.85</v>
      </c>
      <c r="G30" s="28">
        <v>19.989999999999998</v>
      </c>
      <c r="H30" s="28" t="s">
        <v>112</v>
      </c>
      <c r="I30" s="28">
        <v>0.2</v>
      </c>
      <c r="J30" s="28" t="s">
        <v>151</v>
      </c>
      <c r="K30" s="28">
        <v>60</v>
      </c>
    </row>
    <row r="31" spans="1:13" x14ac:dyDescent="0.3">
      <c r="A31" s="41">
        <v>35933</v>
      </c>
      <c r="B31" s="28">
        <v>115255</v>
      </c>
      <c r="C31" s="28">
        <v>997</v>
      </c>
      <c r="D31" s="28">
        <v>0.6379999999999999</v>
      </c>
      <c r="E31" s="28">
        <v>13.62</v>
      </c>
      <c r="F31" s="28">
        <v>7.92</v>
      </c>
      <c r="G31" s="28">
        <v>25.06</v>
      </c>
      <c r="H31" s="28" t="s">
        <v>112</v>
      </c>
      <c r="I31" s="28">
        <v>0.5</v>
      </c>
      <c r="J31" s="28" t="s">
        <v>696</v>
      </c>
      <c r="K31" s="42">
        <v>240</v>
      </c>
    </row>
    <row r="32" spans="1:13" x14ac:dyDescent="0.3">
      <c r="A32" s="41">
        <v>35935</v>
      </c>
      <c r="B32" s="28">
        <v>113234</v>
      </c>
      <c r="C32" s="28">
        <v>811</v>
      </c>
      <c r="D32" s="28">
        <v>0.51900000000000002</v>
      </c>
      <c r="E32" s="28">
        <v>6.9</v>
      </c>
      <c r="F32" s="28">
        <v>7.61</v>
      </c>
      <c r="G32" s="28">
        <v>25.43</v>
      </c>
      <c r="H32" s="28" t="s">
        <v>112</v>
      </c>
      <c r="I32" s="28">
        <v>0.4</v>
      </c>
      <c r="J32" s="28" t="s">
        <v>123</v>
      </c>
      <c r="K32" s="42">
        <v>4600</v>
      </c>
    </row>
    <row r="33" spans="1:14" x14ac:dyDescent="0.3">
      <c r="A33" s="41">
        <v>35943</v>
      </c>
      <c r="B33" s="28">
        <v>115204</v>
      </c>
      <c r="C33" s="28">
        <v>973</v>
      </c>
      <c r="D33" s="28">
        <v>0.623</v>
      </c>
      <c r="E33" s="28">
        <v>10.59</v>
      </c>
      <c r="F33" s="28">
        <v>7.83</v>
      </c>
      <c r="G33" s="28">
        <v>25.38</v>
      </c>
      <c r="H33" s="28" t="s">
        <v>112</v>
      </c>
      <c r="I33" s="28">
        <v>0.5</v>
      </c>
      <c r="J33" s="28" t="s">
        <v>168</v>
      </c>
      <c r="K33" s="42">
        <v>2900</v>
      </c>
      <c r="L33" s="13">
        <f>AVERAGE(K29:K33)</f>
        <v>1780</v>
      </c>
      <c r="M33" s="43">
        <f>GEOMEAN(K29:K33)</f>
        <v>732.79450050359253</v>
      </c>
    </row>
    <row r="34" spans="1:14" x14ac:dyDescent="0.3">
      <c r="A34" s="41">
        <v>35947</v>
      </c>
      <c r="B34" s="28">
        <v>122419</v>
      </c>
      <c r="C34" s="28">
        <v>627</v>
      </c>
      <c r="D34" s="28">
        <v>0.40099999999999997</v>
      </c>
      <c r="E34" s="28">
        <v>9.43</v>
      </c>
      <c r="F34" s="28">
        <v>7.87</v>
      </c>
      <c r="G34" s="28">
        <v>26.26</v>
      </c>
      <c r="H34" s="28" t="s">
        <v>112</v>
      </c>
      <c r="I34" s="28">
        <v>0.3</v>
      </c>
      <c r="J34" s="28" t="s">
        <v>261</v>
      </c>
      <c r="K34" s="13">
        <v>200</v>
      </c>
    </row>
    <row r="35" spans="1:14" x14ac:dyDescent="0.3">
      <c r="A35" s="41">
        <v>35954</v>
      </c>
      <c r="B35" s="13">
        <v>100200</v>
      </c>
      <c r="C35" s="13" t="e">
        <v>#VALUE!</v>
      </c>
      <c r="D35" s="13">
        <v>0</v>
      </c>
      <c r="K35" s="13">
        <v>100</v>
      </c>
    </row>
    <row r="36" spans="1:14" x14ac:dyDescent="0.3">
      <c r="A36" s="41">
        <v>35961</v>
      </c>
      <c r="B36" s="28">
        <v>114642</v>
      </c>
      <c r="C36" s="28">
        <v>498</v>
      </c>
      <c r="D36" s="28">
        <v>0.318</v>
      </c>
      <c r="E36" s="28">
        <v>5.85</v>
      </c>
      <c r="F36" s="28">
        <v>7.63</v>
      </c>
      <c r="G36" s="28">
        <v>20.18</v>
      </c>
      <c r="H36" s="28" t="s">
        <v>112</v>
      </c>
      <c r="I36" s="28">
        <v>0.3</v>
      </c>
      <c r="J36" s="28" t="s">
        <v>697</v>
      </c>
      <c r="K36" s="46">
        <v>36000</v>
      </c>
    </row>
    <row r="37" spans="1:14" x14ac:dyDescent="0.3">
      <c r="A37" s="41">
        <v>35968</v>
      </c>
      <c r="B37" s="36">
        <v>114105</v>
      </c>
      <c r="C37" s="36">
        <v>854</v>
      </c>
      <c r="D37" s="36">
        <v>0.54699999999999993</v>
      </c>
      <c r="E37" s="36">
        <v>6.09</v>
      </c>
      <c r="F37" s="36">
        <v>7.55</v>
      </c>
      <c r="G37" s="36">
        <v>25.19</v>
      </c>
      <c r="H37" s="36" t="s">
        <v>112</v>
      </c>
      <c r="I37" s="36">
        <v>0.5</v>
      </c>
      <c r="J37" s="36" t="s">
        <v>697</v>
      </c>
      <c r="K37" s="13">
        <v>200</v>
      </c>
    </row>
    <row r="38" spans="1:14" x14ac:dyDescent="0.3">
      <c r="A38" s="41">
        <v>35975</v>
      </c>
      <c r="B38" s="28">
        <v>114526</v>
      </c>
      <c r="C38" s="28">
        <v>961</v>
      </c>
      <c r="D38" s="28">
        <v>0.61499999999999999</v>
      </c>
      <c r="E38" s="28">
        <v>9.5500000000000007</v>
      </c>
      <c r="F38" s="28">
        <v>7.49</v>
      </c>
      <c r="G38" s="28">
        <v>24.07</v>
      </c>
      <c r="H38" s="28" t="s">
        <v>112</v>
      </c>
      <c r="I38" s="28">
        <v>0.3</v>
      </c>
      <c r="J38" s="28" t="s">
        <v>698</v>
      </c>
      <c r="K38" s="46">
        <v>500</v>
      </c>
      <c r="L38" s="13">
        <f>AVERAGE(K33:K37)</f>
        <v>7880</v>
      </c>
      <c r="M38" s="43">
        <f>GEOMEAN(K34:K38)</f>
        <v>590.8353878125555</v>
      </c>
      <c r="N38" s="45" t="s">
        <v>263</v>
      </c>
    </row>
    <row r="39" spans="1:14" x14ac:dyDescent="0.3">
      <c r="A39" s="41">
        <v>35982</v>
      </c>
      <c r="B39" s="28">
        <v>113242</v>
      </c>
      <c r="C39" s="28">
        <v>849</v>
      </c>
      <c r="D39" s="28">
        <v>0.54300000000000004</v>
      </c>
      <c r="E39" s="28">
        <v>7.6</v>
      </c>
      <c r="F39" s="28">
        <v>7.59</v>
      </c>
      <c r="G39" s="28">
        <v>24.97</v>
      </c>
      <c r="H39" s="28" t="s">
        <v>112</v>
      </c>
      <c r="I39" s="28">
        <v>0.3</v>
      </c>
      <c r="J39" s="28" t="s">
        <v>208</v>
      </c>
      <c r="K39" s="46">
        <v>500</v>
      </c>
    </row>
    <row r="40" spans="1:14" x14ac:dyDescent="0.3">
      <c r="A40" s="41">
        <v>35989</v>
      </c>
      <c r="B40" s="28">
        <v>120451</v>
      </c>
      <c r="C40" s="28">
        <v>961</v>
      </c>
      <c r="D40" s="28">
        <v>0.61499999999999999</v>
      </c>
      <c r="E40" s="28">
        <v>15.29</v>
      </c>
      <c r="F40" s="28">
        <v>7.8</v>
      </c>
      <c r="G40" s="28">
        <v>26.98</v>
      </c>
      <c r="H40" s="28" t="s">
        <v>112</v>
      </c>
      <c r="I40" s="28">
        <v>0.3</v>
      </c>
      <c r="J40" s="28" t="s">
        <v>123</v>
      </c>
      <c r="K40" s="46">
        <v>1000</v>
      </c>
    </row>
    <row r="41" spans="1:14" x14ac:dyDescent="0.3">
      <c r="A41" s="41">
        <v>35991</v>
      </c>
      <c r="B41" s="13">
        <v>115547</v>
      </c>
      <c r="C41" s="13">
        <v>979</v>
      </c>
      <c r="D41" s="13">
        <v>0.627</v>
      </c>
      <c r="E41" s="13">
        <v>7.28</v>
      </c>
      <c r="F41" s="13">
        <v>7.6</v>
      </c>
      <c r="G41" s="13">
        <v>23.72</v>
      </c>
      <c r="H41" s="28" t="s">
        <v>112</v>
      </c>
      <c r="I41" s="13">
        <v>0.3</v>
      </c>
      <c r="J41" s="13">
        <v>32.5</v>
      </c>
      <c r="K41" s="46">
        <v>400</v>
      </c>
    </row>
    <row r="42" spans="1:14" x14ac:dyDescent="0.3">
      <c r="A42" s="41">
        <v>35996</v>
      </c>
      <c r="B42" s="13">
        <v>120106</v>
      </c>
      <c r="C42" s="13">
        <v>311</v>
      </c>
      <c r="D42" s="13">
        <v>0.19900000000000001</v>
      </c>
      <c r="E42" s="13">
        <v>7.23</v>
      </c>
      <c r="F42" s="13">
        <v>7.27</v>
      </c>
      <c r="G42" s="13">
        <v>25.86</v>
      </c>
      <c r="H42" s="28" t="s">
        <v>112</v>
      </c>
      <c r="I42" s="13">
        <v>0.3</v>
      </c>
      <c r="J42" s="13">
        <v>33.299999999999997</v>
      </c>
      <c r="K42" s="46">
        <v>26000</v>
      </c>
    </row>
    <row r="43" spans="1:14" x14ac:dyDescent="0.3">
      <c r="A43" s="41">
        <v>36003</v>
      </c>
      <c r="B43" s="28">
        <v>113300</v>
      </c>
      <c r="C43" s="28">
        <v>941</v>
      </c>
      <c r="D43" s="28">
        <v>0.60199999999999998</v>
      </c>
      <c r="E43" s="28">
        <v>13.67</v>
      </c>
      <c r="F43" s="28">
        <v>7.74</v>
      </c>
      <c r="G43" s="28">
        <v>24.67</v>
      </c>
      <c r="H43" s="28" t="s">
        <v>112</v>
      </c>
      <c r="I43" s="28" t="s">
        <v>264</v>
      </c>
      <c r="J43" s="28" t="s">
        <v>168</v>
      </c>
      <c r="K43" s="13">
        <v>200</v>
      </c>
      <c r="L43" s="13">
        <f>AVERAGE(K39:K43)</f>
        <v>5620</v>
      </c>
      <c r="M43" s="43">
        <f>GEOMEAN(K39:K43)</f>
        <v>1007.8749885178922</v>
      </c>
      <c r="N43" s="45" t="s">
        <v>265</v>
      </c>
    </row>
    <row r="44" spans="1:14" x14ac:dyDescent="0.3">
      <c r="A44" s="41">
        <v>36010</v>
      </c>
      <c r="B44" s="28"/>
      <c r="C44" s="13">
        <v>0</v>
      </c>
      <c r="D44" s="13">
        <v>0</v>
      </c>
      <c r="F44" s="13" t="s">
        <v>266</v>
      </c>
      <c r="K44" s="28">
        <v>100</v>
      </c>
    </row>
    <row r="45" spans="1:14" x14ac:dyDescent="0.3">
      <c r="A45" s="41">
        <v>36017</v>
      </c>
      <c r="B45" s="13">
        <v>114757</v>
      </c>
      <c r="C45" s="13">
        <v>783</v>
      </c>
      <c r="D45" s="13">
        <v>0.501</v>
      </c>
      <c r="E45" s="13">
        <v>8.6999999999999993</v>
      </c>
      <c r="F45" s="28" t="s">
        <v>267</v>
      </c>
      <c r="G45" s="13">
        <v>26.18</v>
      </c>
      <c r="H45" s="28" t="s">
        <v>112</v>
      </c>
      <c r="I45" s="13">
        <v>0.2</v>
      </c>
      <c r="J45" s="13">
        <v>33.799999999999997</v>
      </c>
      <c r="K45" s="28">
        <v>100</v>
      </c>
    </row>
    <row r="46" spans="1:14" x14ac:dyDescent="0.3">
      <c r="A46" s="41">
        <v>36024</v>
      </c>
      <c r="C46" s="13">
        <v>0</v>
      </c>
      <c r="D46" s="13">
        <v>0</v>
      </c>
      <c r="F46" s="13" t="s">
        <v>699</v>
      </c>
      <c r="K46" s="42">
        <v>2600</v>
      </c>
    </row>
    <row r="47" spans="1:14" x14ac:dyDescent="0.3">
      <c r="A47" s="41">
        <v>36031</v>
      </c>
      <c r="B47" s="13">
        <v>125823</v>
      </c>
      <c r="C47" s="13">
        <v>905</v>
      </c>
      <c r="D47" s="13">
        <v>0.57999999999999996</v>
      </c>
      <c r="E47" s="28" t="s">
        <v>700</v>
      </c>
      <c r="F47" s="28" t="s">
        <v>267</v>
      </c>
      <c r="G47" s="13">
        <v>28.67</v>
      </c>
      <c r="H47" s="28" t="s">
        <v>112</v>
      </c>
      <c r="I47" s="13">
        <v>0.1</v>
      </c>
      <c r="J47" s="13">
        <v>30.5</v>
      </c>
      <c r="K47" s="28">
        <v>200</v>
      </c>
    </row>
    <row r="48" spans="1:14" x14ac:dyDescent="0.3">
      <c r="A48" s="41">
        <v>36038</v>
      </c>
      <c r="B48" s="13">
        <v>115535</v>
      </c>
      <c r="C48" s="13">
        <v>941</v>
      </c>
      <c r="D48" s="13">
        <v>0.60199999999999998</v>
      </c>
      <c r="E48" s="28">
        <v>14.11</v>
      </c>
      <c r="F48" s="28" t="s">
        <v>267</v>
      </c>
      <c r="G48" s="13">
        <v>24.91</v>
      </c>
      <c r="H48" s="28" t="s">
        <v>112</v>
      </c>
      <c r="I48" s="13">
        <v>0.3</v>
      </c>
      <c r="J48" s="13">
        <v>31.3</v>
      </c>
      <c r="K48" s="28">
        <v>100</v>
      </c>
      <c r="L48" s="13">
        <f>AVERAGE(K44:K48)</f>
        <v>620</v>
      </c>
      <c r="M48" s="43">
        <f>GEOMEAN(K44:K48)</f>
        <v>220.39445754429605</v>
      </c>
      <c r="N48" s="45" t="s">
        <v>268</v>
      </c>
    </row>
    <row r="49" spans="1:14" x14ac:dyDescent="0.3">
      <c r="A49" s="41">
        <v>36040</v>
      </c>
      <c r="B49" s="13">
        <v>121841</v>
      </c>
      <c r="C49" s="13">
        <v>830</v>
      </c>
      <c r="D49" s="13">
        <v>0.53100000000000003</v>
      </c>
      <c r="E49" s="28" t="s">
        <v>701</v>
      </c>
      <c r="F49" s="28" t="s">
        <v>267</v>
      </c>
      <c r="G49" s="13">
        <v>24.69</v>
      </c>
      <c r="H49" s="28" t="s">
        <v>112</v>
      </c>
      <c r="I49" s="13">
        <v>0</v>
      </c>
      <c r="J49" s="13">
        <v>50.6</v>
      </c>
      <c r="K49" s="13">
        <v>100</v>
      </c>
    </row>
    <row r="50" spans="1:14" x14ac:dyDescent="0.3">
      <c r="A50" s="41">
        <v>36047</v>
      </c>
      <c r="B50" s="13">
        <v>114449</v>
      </c>
      <c r="C50" s="13">
        <v>870</v>
      </c>
      <c r="D50" s="13">
        <v>0.55699999999999994</v>
      </c>
      <c r="E50" s="13">
        <v>15.33</v>
      </c>
      <c r="F50" s="28" t="s">
        <v>267</v>
      </c>
      <c r="G50" s="13">
        <v>21.05</v>
      </c>
      <c r="H50" s="28" t="s">
        <v>112</v>
      </c>
      <c r="I50" s="13">
        <v>0.6</v>
      </c>
      <c r="J50" s="13">
        <v>40.6</v>
      </c>
      <c r="K50" s="13">
        <v>100</v>
      </c>
    </row>
    <row r="51" spans="1:14" x14ac:dyDescent="0.3">
      <c r="A51" s="41">
        <v>36052</v>
      </c>
      <c r="B51" s="13">
        <v>114343</v>
      </c>
      <c r="C51" s="13">
        <v>979</v>
      </c>
      <c r="D51" s="13">
        <v>0.626</v>
      </c>
      <c r="E51" s="13" t="s">
        <v>702</v>
      </c>
      <c r="F51" s="28" t="s">
        <v>267</v>
      </c>
      <c r="G51" s="13">
        <v>24.64</v>
      </c>
      <c r="H51" s="28" t="s">
        <v>112</v>
      </c>
      <c r="I51" s="13">
        <v>0.1</v>
      </c>
      <c r="J51" s="13">
        <v>36.5</v>
      </c>
      <c r="K51" s="13">
        <v>100</v>
      </c>
    </row>
    <row r="52" spans="1:14" x14ac:dyDescent="0.3">
      <c r="A52" s="41">
        <v>36059</v>
      </c>
      <c r="B52" s="13">
        <v>114707</v>
      </c>
      <c r="C52" s="13">
        <v>711</v>
      </c>
      <c r="D52" s="13">
        <v>0.45500000000000002</v>
      </c>
      <c r="E52" s="13">
        <v>10.25</v>
      </c>
      <c r="F52" s="28" t="s">
        <v>267</v>
      </c>
      <c r="G52" s="13">
        <v>23.99</v>
      </c>
      <c r="H52" s="28" t="s">
        <v>112</v>
      </c>
      <c r="I52" s="13">
        <v>0.1</v>
      </c>
      <c r="J52" s="13">
        <v>39.4</v>
      </c>
      <c r="K52" s="46">
        <v>11000</v>
      </c>
    </row>
    <row r="53" spans="1:14" x14ac:dyDescent="0.3">
      <c r="A53" s="41">
        <v>36066</v>
      </c>
      <c r="B53" s="13">
        <v>111943</v>
      </c>
      <c r="C53" s="13">
        <v>962</v>
      </c>
      <c r="D53" s="13">
        <v>0.61499999999999999</v>
      </c>
      <c r="E53" s="13">
        <v>15</v>
      </c>
      <c r="F53" s="28" t="s">
        <v>267</v>
      </c>
      <c r="G53" s="13">
        <v>21.08</v>
      </c>
      <c r="H53" s="28" t="s">
        <v>112</v>
      </c>
      <c r="I53" s="13">
        <v>0.2</v>
      </c>
      <c r="J53" s="13">
        <v>26.9</v>
      </c>
      <c r="K53" s="46">
        <v>300</v>
      </c>
      <c r="L53" s="13">
        <f>AVERAGE(K49:K53)</f>
        <v>2320</v>
      </c>
      <c r="M53" s="43">
        <f>GEOMEAN(K49:K53)</f>
        <v>318.93544542910524</v>
      </c>
      <c r="N53" s="45" t="s">
        <v>269</v>
      </c>
    </row>
    <row r="54" spans="1:14" x14ac:dyDescent="0.3">
      <c r="A54" s="41">
        <v>36075</v>
      </c>
      <c r="C54" s="13">
        <v>0</v>
      </c>
      <c r="D54" s="13">
        <v>0</v>
      </c>
      <c r="F54" s="13" t="s">
        <v>699</v>
      </c>
      <c r="H54" s="28"/>
      <c r="K54" s="46">
        <v>24000</v>
      </c>
    </row>
    <row r="55" spans="1:14" x14ac:dyDescent="0.3">
      <c r="A55" s="41">
        <v>36080</v>
      </c>
      <c r="B55" s="13">
        <v>112334</v>
      </c>
      <c r="C55" s="13">
        <v>884</v>
      </c>
      <c r="D55" s="13">
        <v>0.56599999999999995</v>
      </c>
      <c r="E55" s="13">
        <v>9.0500000000000007</v>
      </c>
      <c r="F55" s="28" t="s">
        <v>267</v>
      </c>
      <c r="G55" s="13">
        <v>15.53</v>
      </c>
      <c r="H55" s="28" t="s">
        <v>112</v>
      </c>
      <c r="I55" s="13">
        <v>0.6</v>
      </c>
      <c r="J55" s="13">
        <v>26.2</v>
      </c>
      <c r="K55" s="13">
        <v>100</v>
      </c>
    </row>
    <row r="56" spans="1:14" x14ac:dyDescent="0.3">
      <c r="A56" s="41">
        <v>36087</v>
      </c>
      <c r="B56" s="28">
        <v>121024</v>
      </c>
      <c r="C56" s="28">
        <v>456</v>
      </c>
      <c r="D56" s="28">
        <v>0.29199999999999998</v>
      </c>
      <c r="E56" s="28">
        <v>8.0299999999999994</v>
      </c>
      <c r="F56" s="28">
        <v>7.78</v>
      </c>
      <c r="G56" s="28">
        <v>15.68</v>
      </c>
      <c r="H56" s="28" t="s">
        <v>112</v>
      </c>
      <c r="I56" s="28">
        <v>2.2999999999999998</v>
      </c>
      <c r="J56" s="28" t="s">
        <v>168</v>
      </c>
      <c r="K56" s="46">
        <v>300</v>
      </c>
    </row>
    <row r="57" spans="1:14" x14ac:dyDescent="0.3">
      <c r="A57" s="41">
        <v>36090</v>
      </c>
      <c r="B57" s="28">
        <v>110728</v>
      </c>
      <c r="C57" s="28">
        <v>860</v>
      </c>
      <c r="D57" s="28">
        <v>0.55000000000000004</v>
      </c>
      <c r="E57" s="28">
        <v>10.37</v>
      </c>
      <c r="F57" s="28">
        <v>8.48</v>
      </c>
      <c r="G57" s="28">
        <v>10.94</v>
      </c>
      <c r="H57" s="28" t="s">
        <v>112</v>
      </c>
      <c r="I57" s="28">
        <v>1.9</v>
      </c>
      <c r="J57" s="28" t="s">
        <v>162</v>
      </c>
      <c r="K57" s="13">
        <v>50</v>
      </c>
    </row>
    <row r="58" spans="1:14" x14ac:dyDescent="0.3">
      <c r="A58" s="41">
        <v>36094</v>
      </c>
      <c r="B58" s="28">
        <v>115857</v>
      </c>
      <c r="C58" s="28">
        <v>965</v>
      </c>
      <c r="D58" s="28">
        <v>0.61699999999999999</v>
      </c>
      <c r="E58" s="28">
        <v>13.2</v>
      </c>
      <c r="F58" s="28">
        <v>8.3699999999999992</v>
      </c>
      <c r="G58" s="28">
        <v>13.45</v>
      </c>
      <c r="H58" s="28" t="s">
        <v>112</v>
      </c>
      <c r="I58" s="28">
        <v>0.3</v>
      </c>
      <c r="J58" s="28" t="s">
        <v>162</v>
      </c>
      <c r="K58" s="13">
        <v>50</v>
      </c>
      <c r="L58" s="13">
        <f>AVERAGE(K54:K58)</f>
        <v>4900</v>
      </c>
      <c r="M58" s="43">
        <f>GEOMEAN(K54:K58)</f>
        <v>282.52345004947671</v>
      </c>
      <c r="N58" s="45" t="s">
        <v>270</v>
      </c>
    </row>
    <row r="59" spans="1:14" x14ac:dyDescent="0.3">
      <c r="A59" s="41">
        <v>36101</v>
      </c>
      <c r="B59" s="28">
        <v>115547</v>
      </c>
      <c r="C59" s="28">
        <v>832</v>
      </c>
      <c r="D59" s="28">
        <v>0.53200000000000003</v>
      </c>
      <c r="E59" s="28">
        <v>11.05</v>
      </c>
      <c r="F59" s="28">
        <v>7.93</v>
      </c>
      <c r="G59" s="28">
        <v>12.05</v>
      </c>
      <c r="H59" s="28" t="s">
        <v>112</v>
      </c>
      <c r="I59" s="28">
        <v>0</v>
      </c>
      <c r="J59" s="28" t="s">
        <v>208</v>
      </c>
      <c r="K59" s="13">
        <v>100</v>
      </c>
    </row>
    <row r="60" spans="1:14" x14ac:dyDescent="0.3">
      <c r="A60" s="41">
        <v>36108</v>
      </c>
      <c r="B60" s="28">
        <v>115418</v>
      </c>
      <c r="C60" s="28">
        <v>891</v>
      </c>
      <c r="D60" s="28">
        <v>0.56999999999999995</v>
      </c>
      <c r="E60" s="28">
        <v>13.82</v>
      </c>
      <c r="F60" s="28">
        <v>9.07</v>
      </c>
      <c r="G60" s="28">
        <v>9.5399999999999991</v>
      </c>
      <c r="H60" s="28" t="s">
        <v>112</v>
      </c>
      <c r="I60" s="28">
        <v>0.2</v>
      </c>
      <c r="J60" s="28" t="s">
        <v>211</v>
      </c>
      <c r="K60" s="13">
        <v>50</v>
      </c>
    </row>
    <row r="61" spans="1:14" x14ac:dyDescent="0.3">
      <c r="A61" s="41">
        <v>36115</v>
      </c>
      <c r="B61" s="28">
        <v>114321</v>
      </c>
      <c r="C61" s="28">
        <v>877</v>
      </c>
      <c r="D61" s="28" t="e">
        <v>#VALUE!</v>
      </c>
      <c r="E61" s="28">
        <v>11.01</v>
      </c>
      <c r="F61" s="28">
        <v>7.95</v>
      </c>
      <c r="G61" s="28">
        <v>8.49</v>
      </c>
      <c r="H61" s="28" t="s">
        <v>112</v>
      </c>
      <c r="I61" s="28">
        <v>0.4</v>
      </c>
      <c r="J61" s="28" t="s">
        <v>257</v>
      </c>
      <c r="K61" s="13">
        <v>100</v>
      </c>
    </row>
    <row r="62" spans="1:14" x14ac:dyDescent="0.3">
      <c r="A62" s="41">
        <v>36122</v>
      </c>
      <c r="B62" s="28">
        <v>120152</v>
      </c>
      <c r="C62" s="28">
        <v>838</v>
      </c>
      <c r="D62" s="28">
        <v>0.53600000000000003</v>
      </c>
      <c r="E62" s="28">
        <v>13.87</v>
      </c>
      <c r="F62" s="28">
        <v>7.9</v>
      </c>
      <c r="G62" s="28">
        <v>10.87</v>
      </c>
      <c r="H62" s="28" t="s">
        <v>112</v>
      </c>
      <c r="I62" s="28">
        <v>0</v>
      </c>
      <c r="J62" s="28" t="s">
        <v>211</v>
      </c>
      <c r="K62" s="13">
        <v>50</v>
      </c>
    </row>
    <row r="63" spans="1:14" x14ac:dyDescent="0.3">
      <c r="A63" s="41">
        <v>36129</v>
      </c>
      <c r="B63" s="28">
        <v>110028</v>
      </c>
      <c r="C63" s="28">
        <v>793</v>
      </c>
      <c r="D63" s="28">
        <v>0.50700000000000001</v>
      </c>
      <c r="E63" s="28">
        <v>9.1</v>
      </c>
      <c r="F63" s="28">
        <v>7.68</v>
      </c>
      <c r="G63" s="28">
        <v>12.51</v>
      </c>
      <c r="H63" s="28" t="s">
        <v>112</v>
      </c>
      <c r="I63" s="28">
        <v>0.2</v>
      </c>
      <c r="J63" s="28" t="s">
        <v>703</v>
      </c>
      <c r="K63" s="13">
        <v>100</v>
      </c>
      <c r="L63" s="13">
        <f>AVERAGE(K59:K63)</f>
        <v>80</v>
      </c>
      <c r="M63" s="38">
        <f>GEOMEAN(K59:K63)</f>
        <v>75.785828325519901</v>
      </c>
      <c r="N63" s="45" t="s">
        <v>271</v>
      </c>
    </row>
    <row r="64" spans="1:14" x14ac:dyDescent="0.3">
      <c r="A64" s="41">
        <v>36131</v>
      </c>
      <c r="B64" s="28">
        <v>115124</v>
      </c>
      <c r="C64" s="28">
        <v>658</v>
      </c>
      <c r="D64" s="28">
        <v>0.42099999999999999</v>
      </c>
      <c r="E64" s="28">
        <v>10.199999999999999</v>
      </c>
      <c r="F64" s="28">
        <v>7.66</v>
      </c>
      <c r="G64" s="28">
        <v>9.41</v>
      </c>
      <c r="H64" s="28" t="s">
        <v>112</v>
      </c>
      <c r="I64" s="28">
        <v>0.1</v>
      </c>
      <c r="J64" s="28" t="s">
        <v>253</v>
      </c>
      <c r="K64" s="46">
        <v>300</v>
      </c>
    </row>
    <row r="65" spans="1:14" x14ac:dyDescent="0.3">
      <c r="A65" s="41">
        <v>36136</v>
      </c>
      <c r="B65" s="28">
        <v>121809</v>
      </c>
      <c r="C65" s="28">
        <v>595</v>
      </c>
      <c r="D65" s="28">
        <v>0.38100000000000001</v>
      </c>
      <c r="E65" s="28">
        <v>8.08</v>
      </c>
      <c r="F65" s="28">
        <v>7.55</v>
      </c>
      <c r="G65" s="28">
        <v>11.96</v>
      </c>
      <c r="H65" s="28" t="s">
        <v>112</v>
      </c>
      <c r="I65" s="28">
        <v>0</v>
      </c>
      <c r="J65" s="28" t="s">
        <v>256</v>
      </c>
      <c r="K65" s="46">
        <v>2700</v>
      </c>
    </row>
    <row r="66" spans="1:14" x14ac:dyDescent="0.3">
      <c r="A66" s="41">
        <v>36143</v>
      </c>
      <c r="B66" s="28">
        <v>114821</v>
      </c>
      <c r="C66" s="28">
        <v>908.2</v>
      </c>
      <c r="D66" s="28">
        <v>0.58130000000000004</v>
      </c>
      <c r="E66" s="28">
        <v>13.44</v>
      </c>
      <c r="F66" s="28">
        <v>8.1199999999999992</v>
      </c>
      <c r="G66" s="28">
        <v>5.26</v>
      </c>
      <c r="H66" s="28" t="s">
        <v>112</v>
      </c>
      <c r="I66" s="28">
        <v>1.04</v>
      </c>
      <c r="J66" s="28">
        <v>53.9</v>
      </c>
      <c r="K66" s="13">
        <v>50</v>
      </c>
    </row>
    <row r="67" spans="1:14" x14ac:dyDescent="0.3">
      <c r="A67" s="41">
        <v>36150</v>
      </c>
      <c r="B67" s="28">
        <v>115211</v>
      </c>
      <c r="C67" s="28">
        <v>847.7</v>
      </c>
      <c r="D67" s="28">
        <v>0.54249999999999998</v>
      </c>
      <c r="E67" s="28">
        <v>14.5</v>
      </c>
      <c r="F67" s="28">
        <v>8</v>
      </c>
      <c r="G67" s="28">
        <v>7.63</v>
      </c>
      <c r="H67" s="28" t="s">
        <v>112</v>
      </c>
      <c r="I67" s="28">
        <v>0.5</v>
      </c>
      <c r="J67" s="28">
        <v>47.2</v>
      </c>
      <c r="K67" s="13">
        <v>100</v>
      </c>
    </row>
    <row r="68" spans="1:14" x14ac:dyDescent="0.3">
      <c r="A68" s="41">
        <v>36157</v>
      </c>
      <c r="B68" s="28">
        <v>113931</v>
      </c>
      <c r="C68" s="28">
        <v>916.5</v>
      </c>
      <c r="D68" s="28">
        <v>0.58630000000000004</v>
      </c>
      <c r="E68" s="28">
        <v>11.56</v>
      </c>
      <c r="F68" s="28">
        <v>8.07</v>
      </c>
      <c r="G68" s="28">
        <v>1.71</v>
      </c>
      <c r="H68" s="28" t="s">
        <v>112</v>
      </c>
      <c r="I68" s="28">
        <v>1.04</v>
      </c>
      <c r="J68" s="28">
        <v>50.4</v>
      </c>
      <c r="K68" s="13">
        <v>50</v>
      </c>
      <c r="L68" s="13">
        <f>AVERAGE(K64:K68)</f>
        <v>640</v>
      </c>
      <c r="M68" s="43">
        <f>GEOMEAN(K64:K68)</f>
        <v>182.50930256796173</v>
      </c>
      <c r="N68" s="45" t="s">
        <v>272</v>
      </c>
    </row>
    <row r="69" spans="1:14" x14ac:dyDescent="0.3">
      <c r="A69" s="41">
        <v>36192</v>
      </c>
      <c r="B69" s="13">
        <v>110018</v>
      </c>
      <c r="C69" s="13">
        <v>756.2</v>
      </c>
      <c r="D69" s="13">
        <v>0.48399999999999999</v>
      </c>
      <c r="E69" s="13">
        <v>10.4</v>
      </c>
      <c r="F69" s="13">
        <v>7.87</v>
      </c>
      <c r="G69" s="13">
        <v>5.59</v>
      </c>
      <c r="H69" s="28" t="s">
        <v>112</v>
      </c>
      <c r="I69" s="13">
        <v>2.2200000000000002</v>
      </c>
      <c r="J69" s="13">
        <v>42.2</v>
      </c>
      <c r="K69" s="46">
        <v>700</v>
      </c>
    </row>
    <row r="70" spans="1:14" x14ac:dyDescent="0.3">
      <c r="A70" s="41">
        <v>36199</v>
      </c>
      <c r="B70" s="13">
        <v>112344</v>
      </c>
      <c r="C70" s="13">
        <v>702.3</v>
      </c>
      <c r="D70" s="13">
        <v>0.44949999999999996</v>
      </c>
      <c r="E70" s="13">
        <v>9.81</v>
      </c>
      <c r="F70" s="13">
        <v>8.17</v>
      </c>
      <c r="G70" s="13">
        <v>5.69</v>
      </c>
      <c r="H70" s="28" t="s">
        <v>112</v>
      </c>
      <c r="I70" s="13">
        <v>2.17</v>
      </c>
      <c r="J70" s="13">
        <v>52.1</v>
      </c>
      <c r="K70" s="13">
        <v>50</v>
      </c>
    </row>
    <row r="71" spans="1:14" x14ac:dyDescent="0.3">
      <c r="A71" s="41">
        <v>36206</v>
      </c>
      <c r="B71" s="13">
        <v>115725</v>
      </c>
      <c r="C71" s="13">
        <v>997.7</v>
      </c>
      <c r="D71" s="13">
        <v>0.63850000000000007</v>
      </c>
      <c r="E71" s="13">
        <v>11.85</v>
      </c>
      <c r="F71" s="13">
        <v>8.1</v>
      </c>
      <c r="G71" s="13">
        <v>5.71</v>
      </c>
      <c r="H71" s="28" t="s">
        <v>112</v>
      </c>
      <c r="I71" s="13">
        <v>1.46</v>
      </c>
      <c r="J71" s="13">
        <v>52.2</v>
      </c>
      <c r="K71" s="46">
        <v>300</v>
      </c>
    </row>
    <row r="72" spans="1:14" x14ac:dyDescent="0.3">
      <c r="A72" s="41">
        <v>36213</v>
      </c>
      <c r="B72" s="13">
        <v>121946</v>
      </c>
      <c r="C72" s="13">
        <v>663.9</v>
      </c>
      <c r="D72" s="13">
        <v>0.4249</v>
      </c>
      <c r="E72" s="13">
        <v>15.26</v>
      </c>
      <c r="F72" s="13">
        <v>7.98</v>
      </c>
      <c r="G72" s="13">
        <v>5.71</v>
      </c>
      <c r="H72" s="28" t="s">
        <v>112</v>
      </c>
      <c r="I72" s="13">
        <v>1.6</v>
      </c>
      <c r="J72" s="13">
        <v>46.4</v>
      </c>
      <c r="K72" s="13">
        <v>50</v>
      </c>
    </row>
    <row r="73" spans="1:14" x14ac:dyDescent="0.3">
      <c r="A73" s="41">
        <v>36215</v>
      </c>
      <c r="B73" s="13">
        <v>114444</v>
      </c>
      <c r="C73" s="13">
        <v>1055</v>
      </c>
      <c r="D73" s="13">
        <v>0.67500000000000004</v>
      </c>
      <c r="E73" s="13">
        <v>11.59</v>
      </c>
      <c r="F73" s="13">
        <v>7.94</v>
      </c>
      <c r="G73" s="13">
        <v>3.58</v>
      </c>
      <c r="H73" s="28" t="s">
        <v>112</v>
      </c>
      <c r="I73" s="13">
        <v>0.84</v>
      </c>
      <c r="J73" s="13">
        <v>47.4</v>
      </c>
      <c r="K73" s="13">
        <v>50</v>
      </c>
      <c r="L73" s="13">
        <f>AVERAGE(K69:K73)</f>
        <v>230</v>
      </c>
      <c r="M73" s="38">
        <f>GEOMEAN(K69:K73)</f>
        <v>121.29024171617328</v>
      </c>
      <c r="N73" s="45" t="s">
        <v>273</v>
      </c>
    </row>
    <row r="74" spans="1:14" x14ac:dyDescent="0.3">
      <c r="A74" s="41">
        <v>36220</v>
      </c>
      <c r="B74" s="13">
        <v>115033</v>
      </c>
      <c r="C74" s="13">
        <v>402.5</v>
      </c>
      <c r="D74" s="13">
        <v>0.2576</v>
      </c>
      <c r="E74" s="13">
        <v>10.56</v>
      </c>
      <c r="F74" s="13">
        <v>7.99</v>
      </c>
      <c r="G74" s="13">
        <v>6.18</v>
      </c>
      <c r="H74" s="28" t="s">
        <v>112</v>
      </c>
      <c r="I74" s="13">
        <v>0.34</v>
      </c>
      <c r="J74" s="13">
        <v>37</v>
      </c>
      <c r="K74" s="13">
        <v>50</v>
      </c>
    </row>
    <row r="75" spans="1:14" x14ac:dyDescent="0.3">
      <c r="A75" s="41">
        <v>36227</v>
      </c>
      <c r="B75" s="13">
        <v>112130</v>
      </c>
      <c r="C75" s="13">
        <v>944.8</v>
      </c>
      <c r="D75" s="13">
        <v>0.60470000000000002</v>
      </c>
      <c r="E75" s="13">
        <v>13.58</v>
      </c>
      <c r="F75" s="13">
        <v>7.91</v>
      </c>
      <c r="G75" s="13">
        <v>1.81</v>
      </c>
      <c r="H75" s="28" t="s">
        <v>112</v>
      </c>
      <c r="I75" s="13">
        <v>1.36</v>
      </c>
      <c r="J75" s="13">
        <v>50.8</v>
      </c>
      <c r="K75" s="13">
        <v>50</v>
      </c>
    </row>
    <row r="76" spans="1:14" x14ac:dyDescent="0.3">
      <c r="A76" s="41">
        <v>36234</v>
      </c>
      <c r="B76" s="13">
        <v>112227</v>
      </c>
      <c r="C76" s="13">
        <v>1176</v>
      </c>
      <c r="D76" s="13">
        <v>0.75180000000000002</v>
      </c>
      <c r="E76" s="13">
        <v>12.35</v>
      </c>
      <c r="F76" s="13">
        <v>7.91</v>
      </c>
      <c r="G76" s="13">
        <v>6.57</v>
      </c>
      <c r="H76" s="28" t="s">
        <v>112</v>
      </c>
      <c r="I76" s="13">
        <v>1.17</v>
      </c>
      <c r="J76" s="13">
        <v>56.1</v>
      </c>
      <c r="K76" s="13">
        <v>50</v>
      </c>
    </row>
    <row r="77" spans="1:14" x14ac:dyDescent="0.3">
      <c r="A77" s="41">
        <v>36241</v>
      </c>
      <c r="B77" s="13">
        <v>113042</v>
      </c>
      <c r="C77" s="13">
        <v>405.8</v>
      </c>
      <c r="D77" s="13">
        <v>0.25969999999999999</v>
      </c>
      <c r="E77" s="13">
        <v>13.3</v>
      </c>
      <c r="F77" s="13">
        <v>8.17</v>
      </c>
      <c r="G77" s="13">
        <v>9.32</v>
      </c>
      <c r="H77" s="28" t="s">
        <v>112</v>
      </c>
      <c r="I77" s="13">
        <v>0.95</v>
      </c>
      <c r="J77" s="13">
        <v>56.2</v>
      </c>
      <c r="K77" s="13">
        <v>5</v>
      </c>
    </row>
    <row r="78" spans="1:14" x14ac:dyDescent="0.3">
      <c r="A78" s="41">
        <v>36248</v>
      </c>
      <c r="B78" s="13">
        <v>104602</v>
      </c>
      <c r="C78" s="13">
        <v>1067</v>
      </c>
      <c r="D78" s="13">
        <v>0.68320000000000003</v>
      </c>
      <c r="E78" s="13">
        <v>14.14</v>
      </c>
      <c r="F78" s="13">
        <v>8.1199999999999992</v>
      </c>
      <c r="G78" s="13">
        <v>12.4</v>
      </c>
      <c r="H78" s="28" t="s">
        <v>112</v>
      </c>
      <c r="I78" s="13">
        <v>0.9</v>
      </c>
      <c r="K78" s="13">
        <v>5</v>
      </c>
      <c r="L78" s="13">
        <f>AVERAGE(K74:K78)</f>
        <v>32</v>
      </c>
      <c r="M78" s="43">
        <f>GEOMEAN(K74:K78)</f>
        <v>19.905358527674863</v>
      </c>
      <c r="N78" s="45" t="s">
        <v>274</v>
      </c>
    </row>
    <row r="79" spans="1:14" x14ac:dyDescent="0.3">
      <c r="A79" s="41">
        <v>36255</v>
      </c>
      <c r="B79" s="13">
        <v>113823</v>
      </c>
      <c r="C79" s="13">
        <v>1101</v>
      </c>
      <c r="D79" s="13">
        <v>0.70389999999999997</v>
      </c>
      <c r="E79" s="13">
        <v>10.16</v>
      </c>
      <c r="F79" s="13">
        <v>7.86</v>
      </c>
      <c r="G79" s="13">
        <v>13.86</v>
      </c>
      <c r="H79" s="28" t="s">
        <v>112</v>
      </c>
      <c r="I79" s="13">
        <v>1.05</v>
      </c>
      <c r="J79" s="13">
        <v>48.8</v>
      </c>
      <c r="K79" s="13">
        <v>10</v>
      </c>
    </row>
    <row r="80" spans="1:14" x14ac:dyDescent="0.3">
      <c r="A80" s="41">
        <v>36262</v>
      </c>
      <c r="B80" s="13">
        <v>115254</v>
      </c>
      <c r="C80" s="13">
        <v>646</v>
      </c>
      <c r="D80" s="13">
        <v>0.29699999999999999</v>
      </c>
      <c r="E80" s="13">
        <v>11.69</v>
      </c>
      <c r="F80" s="13">
        <v>7.93</v>
      </c>
      <c r="G80" s="13">
        <v>15.54</v>
      </c>
      <c r="H80" s="28" t="s">
        <v>112</v>
      </c>
      <c r="I80" s="13">
        <v>1.35</v>
      </c>
      <c r="J80" s="13">
        <v>79.8</v>
      </c>
      <c r="K80" s="13">
        <v>5</v>
      </c>
    </row>
    <row r="81" spans="1:14" x14ac:dyDescent="0.3">
      <c r="A81" s="41">
        <v>36264</v>
      </c>
      <c r="B81" s="13">
        <v>103722</v>
      </c>
      <c r="C81" s="13">
        <v>1021</v>
      </c>
      <c r="D81" s="13">
        <v>0.65400000000000003</v>
      </c>
      <c r="E81" s="13">
        <v>10.75</v>
      </c>
      <c r="F81" s="13">
        <v>7.66</v>
      </c>
      <c r="G81" s="13">
        <v>16.07</v>
      </c>
      <c r="H81" s="28" t="s">
        <v>112</v>
      </c>
      <c r="I81" s="13">
        <v>0</v>
      </c>
      <c r="J81" s="13">
        <v>23.4</v>
      </c>
      <c r="K81" s="13">
        <v>5</v>
      </c>
    </row>
    <row r="82" spans="1:14" x14ac:dyDescent="0.3">
      <c r="A82" s="41">
        <v>36269</v>
      </c>
      <c r="B82" s="13">
        <v>121703</v>
      </c>
      <c r="C82" s="13">
        <v>886</v>
      </c>
      <c r="D82" s="13">
        <v>0.56720000000000004</v>
      </c>
      <c r="E82" s="13">
        <v>10.6</v>
      </c>
      <c r="F82" s="13">
        <v>8.15</v>
      </c>
      <c r="G82" s="13">
        <v>15.7</v>
      </c>
      <c r="H82" s="28" t="s">
        <v>112</v>
      </c>
      <c r="I82" s="13">
        <v>0.61</v>
      </c>
      <c r="J82" s="13">
        <v>38</v>
      </c>
      <c r="K82" s="13">
        <v>5</v>
      </c>
    </row>
    <row r="83" spans="1:14" x14ac:dyDescent="0.3">
      <c r="A83" s="48">
        <v>36276</v>
      </c>
      <c r="B83" s="13">
        <v>110840</v>
      </c>
      <c r="C83" s="13">
        <v>999</v>
      </c>
      <c r="D83" s="13">
        <v>0.63939999999999997</v>
      </c>
      <c r="E83" s="13">
        <v>5.94</v>
      </c>
      <c r="F83" s="13">
        <v>8.14</v>
      </c>
      <c r="G83" s="13">
        <v>14.88</v>
      </c>
      <c r="H83" s="28" t="s">
        <v>112</v>
      </c>
      <c r="I83" s="13">
        <v>0.68</v>
      </c>
      <c r="J83" s="13">
        <v>83.7</v>
      </c>
      <c r="K83" s="13">
        <v>10</v>
      </c>
      <c r="L83" s="13">
        <f>AVERAGE(K79:K83)</f>
        <v>7</v>
      </c>
      <c r="M83" s="38">
        <f>GEOMEAN(K79:K83)</f>
        <v>6.597539553864471</v>
      </c>
      <c r="N83" s="45" t="s">
        <v>275</v>
      </c>
    </row>
    <row r="84" spans="1:14" x14ac:dyDescent="0.3">
      <c r="A84" s="48">
        <v>36283</v>
      </c>
      <c r="B84" s="13">
        <v>105635</v>
      </c>
      <c r="C84" s="13">
        <v>1023</v>
      </c>
      <c r="D84" s="13">
        <v>0.65470000000000006</v>
      </c>
      <c r="E84" s="13">
        <v>10.039999999999999</v>
      </c>
      <c r="F84" s="13">
        <v>7.94</v>
      </c>
      <c r="G84" s="13">
        <v>20.04</v>
      </c>
      <c r="H84" s="28" t="s">
        <v>112</v>
      </c>
      <c r="I84" s="13">
        <v>0.54</v>
      </c>
      <c r="J84" s="13">
        <v>64.7</v>
      </c>
      <c r="K84" s="13">
        <v>40</v>
      </c>
    </row>
    <row r="85" spans="1:14" x14ac:dyDescent="0.3">
      <c r="A85" s="48">
        <v>36290</v>
      </c>
      <c r="B85" s="13">
        <v>105315</v>
      </c>
      <c r="C85" s="13">
        <v>979</v>
      </c>
      <c r="D85" s="13">
        <v>0.62659999999999993</v>
      </c>
      <c r="E85" s="13">
        <v>11.57</v>
      </c>
      <c r="F85" s="13">
        <v>8.06</v>
      </c>
      <c r="G85" s="13">
        <v>21.5</v>
      </c>
      <c r="H85" s="28" t="s">
        <v>112</v>
      </c>
      <c r="I85" s="13">
        <v>0.51</v>
      </c>
      <c r="J85" s="13">
        <v>50.2</v>
      </c>
      <c r="K85" s="13">
        <v>30</v>
      </c>
    </row>
    <row r="86" spans="1:14" x14ac:dyDescent="0.3">
      <c r="A86" s="48">
        <v>36292</v>
      </c>
      <c r="B86" s="13">
        <v>104559</v>
      </c>
      <c r="C86" s="13">
        <v>984</v>
      </c>
      <c r="D86" s="13">
        <v>0.63</v>
      </c>
      <c r="E86" s="13">
        <v>9.99</v>
      </c>
      <c r="F86" s="13">
        <v>7.87</v>
      </c>
      <c r="G86" s="13">
        <v>24.2</v>
      </c>
      <c r="H86" s="28" t="s">
        <v>112</v>
      </c>
      <c r="I86" s="13">
        <v>0.2</v>
      </c>
      <c r="J86" s="13">
        <v>23.8</v>
      </c>
      <c r="K86" s="13">
        <v>130</v>
      </c>
    </row>
    <row r="87" spans="1:14" x14ac:dyDescent="0.3">
      <c r="A87" s="48">
        <v>36297</v>
      </c>
      <c r="B87" s="13">
        <v>113137</v>
      </c>
      <c r="C87" s="13">
        <v>975</v>
      </c>
      <c r="D87" s="13">
        <v>0.62429999999999997</v>
      </c>
      <c r="E87" s="13">
        <v>10.77</v>
      </c>
      <c r="F87" s="13">
        <v>8.1199999999999992</v>
      </c>
      <c r="G87" s="13">
        <v>26.61</v>
      </c>
      <c r="H87" s="28" t="s">
        <v>112</v>
      </c>
      <c r="I87" s="13">
        <v>0.23</v>
      </c>
      <c r="J87" s="13">
        <v>66.400000000000006</v>
      </c>
      <c r="K87" s="46">
        <v>460</v>
      </c>
    </row>
    <row r="88" spans="1:14" x14ac:dyDescent="0.3">
      <c r="A88" s="48">
        <v>36304</v>
      </c>
      <c r="B88" s="13">
        <v>112750</v>
      </c>
      <c r="C88" s="13">
        <v>675.1</v>
      </c>
      <c r="D88" s="13">
        <v>0.43209999999999998</v>
      </c>
      <c r="E88" s="13">
        <v>9.3800000000000008</v>
      </c>
      <c r="F88" s="13">
        <v>7.98</v>
      </c>
      <c r="G88" s="13">
        <v>16.079999999999998</v>
      </c>
      <c r="H88" s="28" t="s">
        <v>112</v>
      </c>
      <c r="I88" s="13">
        <v>0.51</v>
      </c>
      <c r="J88" s="13">
        <v>46.7</v>
      </c>
      <c r="K88" s="13">
        <v>100</v>
      </c>
      <c r="L88" s="13">
        <f>AVERAGE(K84:K88)</f>
        <v>152</v>
      </c>
      <c r="M88" s="38">
        <f>GEOMEAN(K84:K88)</f>
        <v>93.57858759859576</v>
      </c>
      <c r="N88" s="45" t="s">
        <v>276</v>
      </c>
    </row>
    <row r="89" spans="1:14" x14ac:dyDescent="0.3">
      <c r="A89" s="48">
        <v>36318</v>
      </c>
      <c r="B89" s="13">
        <v>112139</v>
      </c>
      <c r="C89" s="13">
        <v>949.4</v>
      </c>
      <c r="D89" s="13">
        <v>0.60699999999999998</v>
      </c>
      <c r="E89" s="13">
        <v>10.130000000000001</v>
      </c>
      <c r="F89" s="13">
        <v>8.0399999999999991</v>
      </c>
      <c r="G89" s="13">
        <v>27.8</v>
      </c>
      <c r="H89" s="28" t="s">
        <v>112</v>
      </c>
      <c r="I89" s="28">
        <v>0.3</v>
      </c>
      <c r="J89" s="28">
        <v>63.6</v>
      </c>
      <c r="K89" s="46">
        <v>700</v>
      </c>
    </row>
    <row r="90" spans="1:14" x14ac:dyDescent="0.3">
      <c r="A90" s="48">
        <v>36325</v>
      </c>
      <c r="B90" s="13">
        <v>114820</v>
      </c>
      <c r="C90" s="13">
        <v>920.6</v>
      </c>
      <c r="D90" s="13">
        <v>0.58919999999999995</v>
      </c>
      <c r="E90" s="13">
        <v>12.67</v>
      </c>
      <c r="F90" s="13">
        <v>8.23</v>
      </c>
      <c r="G90" s="13">
        <v>28.36</v>
      </c>
      <c r="H90" s="28" t="s">
        <v>112</v>
      </c>
      <c r="I90" s="13">
        <v>0.28000000000000003</v>
      </c>
      <c r="J90" s="13">
        <v>63.1</v>
      </c>
      <c r="K90" s="46">
        <v>640</v>
      </c>
    </row>
    <row r="91" spans="1:14" x14ac:dyDescent="0.3">
      <c r="A91" s="48">
        <v>36327</v>
      </c>
      <c r="B91" s="13">
        <v>110224</v>
      </c>
      <c r="C91" s="13">
        <v>916</v>
      </c>
      <c r="D91" s="13">
        <v>0.58599999999999997</v>
      </c>
      <c r="E91" s="13">
        <v>12.13</v>
      </c>
      <c r="F91" s="13">
        <v>7.54</v>
      </c>
      <c r="G91" s="13">
        <v>20.65</v>
      </c>
      <c r="H91" s="28" t="s">
        <v>112</v>
      </c>
      <c r="I91" s="13">
        <v>0.4</v>
      </c>
      <c r="J91" s="13">
        <v>48.3</v>
      </c>
      <c r="K91" s="46">
        <v>290</v>
      </c>
    </row>
    <row r="92" spans="1:14" x14ac:dyDescent="0.3">
      <c r="A92" s="48">
        <v>36332</v>
      </c>
      <c r="B92" s="13">
        <v>120305</v>
      </c>
      <c r="C92" s="13">
        <v>961.2</v>
      </c>
      <c r="D92" s="13">
        <v>0.61499999999999999</v>
      </c>
      <c r="E92" s="28" t="s">
        <v>704</v>
      </c>
      <c r="F92" s="13">
        <v>8.31</v>
      </c>
      <c r="G92" s="13">
        <v>25.91</v>
      </c>
      <c r="H92" s="28" t="s">
        <v>112</v>
      </c>
      <c r="I92" s="13">
        <v>0.37</v>
      </c>
      <c r="J92" s="13">
        <v>60.1</v>
      </c>
      <c r="K92" s="13">
        <v>70</v>
      </c>
    </row>
    <row r="93" spans="1:14" x14ac:dyDescent="0.3">
      <c r="A93" s="48">
        <v>36339</v>
      </c>
      <c r="B93" s="13">
        <v>113355</v>
      </c>
      <c r="C93" s="13">
        <v>737.7</v>
      </c>
      <c r="D93" s="13">
        <v>0.47219999999999995</v>
      </c>
      <c r="E93" s="13">
        <v>10.93</v>
      </c>
      <c r="F93" s="13">
        <v>8.1199999999999992</v>
      </c>
      <c r="G93" s="13">
        <v>26.1</v>
      </c>
      <c r="H93" s="28" t="s">
        <v>112</v>
      </c>
      <c r="I93" s="13">
        <v>0.57999999999999996</v>
      </c>
      <c r="J93" s="13">
        <v>75.7</v>
      </c>
      <c r="K93" s="46">
        <v>430</v>
      </c>
      <c r="L93" s="13">
        <f>AVERAGE(K89:K93)</f>
        <v>426</v>
      </c>
      <c r="M93" s="43">
        <f>GEOMEAN(K89:K93)</f>
        <v>329.95028019151141</v>
      </c>
      <c r="N93" s="45" t="s">
        <v>277</v>
      </c>
    </row>
    <row r="94" spans="1:14" x14ac:dyDescent="0.3">
      <c r="A94" s="48">
        <v>36353</v>
      </c>
      <c r="B94" s="13">
        <v>113936</v>
      </c>
      <c r="C94" s="13">
        <v>993.4</v>
      </c>
      <c r="D94" s="13">
        <v>0.63600000000000001</v>
      </c>
      <c r="E94" s="13">
        <v>15.55</v>
      </c>
      <c r="F94" s="13">
        <v>8.11</v>
      </c>
      <c r="G94" s="13">
        <v>26.38</v>
      </c>
      <c r="H94" s="28" t="s">
        <v>112</v>
      </c>
      <c r="I94" s="13">
        <v>0.78</v>
      </c>
      <c r="J94" s="13">
        <v>62.5</v>
      </c>
      <c r="K94" s="13">
        <v>150</v>
      </c>
    </row>
    <row r="95" spans="1:14" x14ac:dyDescent="0.3">
      <c r="A95" s="48">
        <v>36355</v>
      </c>
      <c r="B95" s="13">
        <v>112158</v>
      </c>
      <c r="C95" s="13">
        <v>903.7</v>
      </c>
      <c r="D95" s="13">
        <v>0.57830000000000004</v>
      </c>
      <c r="E95" s="13">
        <v>14.61</v>
      </c>
      <c r="F95" s="13">
        <v>8.2100000000000009</v>
      </c>
      <c r="G95" s="13">
        <v>26.92</v>
      </c>
      <c r="H95" s="28" t="s">
        <v>112</v>
      </c>
      <c r="I95" s="13">
        <v>0.65</v>
      </c>
      <c r="J95" s="13">
        <v>61.6</v>
      </c>
      <c r="K95" s="46">
        <v>340</v>
      </c>
    </row>
    <row r="96" spans="1:14" x14ac:dyDescent="0.3">
      <c r="A96" s="48">
        <v>36360</v>
      </c>
      <c r="B96" s="13">
        <v>123830</v>
      </c>
      <c r="C96" s="13">
        <v>726.8</v>
      </c>
      <c r="D96" s="13">
        <v>0.4652</v>
      </c>
      <c r="E96" s="13">
        <v>7.71</v>
      </c>
      <c r="F96" s="13">
        <v>8.18</v>
      </c>
      <c r="G96" s="13">
        <v>31.48</v>
      </c>
      <c r="H96" s="28" t="s">
        <v>112</v>
      </c>
      <c r="I96" s="13">
        <v>0.16</v>
      </c>
      <c r="J96" s="13">
        <v>85.1</v>
      </c>
      <c r="K96" s="46">
        <v>360</v>
      </c>
    </row>
    <row r="97" spans="1:14" x14ac:dyDescent="0.3">
      <c r="A97" s="48">
        <v>36367</v>
      </c>
      <c r="B97" s="13">
        <v>114358</v>
      </c>
      <c r="C97" s="13">
        <v>706.4</v>
      </c>
      <c r="D97" s="13">
        <v>0.45240000000000002</v>
      </c>
      <c r="E97" s="13">
        <v>4.3899999999999997</v>
      </c>
      <c r="F97" s="13">
        <v>7.97</v>
      </c>
      <c r="G97" s="13">
        <v>30.55</v>
      </c>
      <c r="H97" s="28" t="s">
        <v>112</v>
      </c>
      <c r="I97" s="13">
        <v>0.26</v>
      </c>
      <c r="J97" s="13">
        <v>96.6</v>
      </c>
      <c r="K97" s="13">
        <v>190</v>
      </c>
    </row>
    <row r="98" spans="1:14" x14ac:dyDescent="0.3">
      <c r="A98" s="48">
        <v>36369</v>
      </c>
      <c r="B98" s="13">
        <v>112122</v>
      </c>
      <c r="C98" s="13">
        <v>891.1</v>
      </c>
      <c r="D98" s="13">
        <v>0.57030000000000003</v>
      </c>
      <c r="E98" s="13">
        <v>7.37</v>
      </c>
      <c r="F98" s="13">
        <v>8.0299999999999994</v>
      </c>
      <c r="G98" s="13">
        <v>25.71</v>
      </c>
      <c r="H98" s="28" t="s">
        <v>112</v>
      </c>
      <c r="I98" s="13">
        <v>0.44</v>
      </c>
      <c r="J98" s="13">
        <v>67</v>
      </c>
      <c r="K98" s="46">
        <v>120</v>
      </c>
      <c r="L98" s="13">
        <f>AVERAGE(K94:K98)</f>
        <v>232</v>
      </c>
      <c r="M98" s="43">
        <f>GEOMEAN(K94:K98)</f>
        <v>211.03840932382502</v>
      </c>
      <c r="N98" s="45" t="s">
        <v>278</v>
      </c>
    </row>
    <row r="99" spans="1:14" x14ac:dyDescent="0.3">
      <c r="A99" s="48">
        <v>36374</v>
      </c>
      <c r="B99" s="13">
        <v>122142</v>
      </c>
      <c r="C99" s="13">
        <v>899.3</v>
      </c>
      <c r="D99" s="13">
        <v>0.5756</v>
      </c>
      <c r="E99" s="13">
        <v>13.85</v>
      </c>
      <c r="F99" s="13">
        <v>8.34</v>
      </c>
      <c r="G99" s="13">
        <v>28.95</v>
      </c>
      <c r="H99" s="28" t="s">
        <v>112</v>
      </c>
      <c r="I99" s="13">
        <v>0.71</v>
      </c>
      <c r="J99" s="13">
        <v>73.5</v>
      </c>
      <c r="K99" s="13">
        <v>10</v>
      </c>
    </row>
    <row r="100" spans="1:14" x14ac:dyDescent="0.3">
      <c r="A100" s="48">
        <v>36381</v>
      </c>
      <c r="B100" s="13">
        <v>114311</v>
      </c>
      <c r="C100" s="13">
        <v>1017</v>
      </c>
      <c r="D100" s="13">
        <v>0.6503000000000001</v>
      </c>
      <c r="E100" s="13">
        <v>12.17</v>
      </c>
      <c r="F100" s="13">
        <v>8.06</v>
      </c>
      <c r="G100" s="13">
        <v>25.24</v>
      </c>
      <c r="H100" s="28" t="s">
        <v>112</v>
      </c>
      <c r="I100" s="13">
        <v>0.38</v>
      </c>
      <c r="J100" s="13">
        <v>63.5</v>
      </c>
      <c r="K100" s="13">
        <v>50</v>
      </c>
    </row>
    <row r="101" spans="1:14" x14ac:dyDescent="0.3">
      <c r="A101" s="48">
        <v>36388</v>
      </c>
      <c r="B101" s="13">
        <v>121638</v>
      </c>
      <c r="C101" s="13">
        <v>777</v>
      </c>
      <c r="D101" s="13">
        <v>0.49730000000000002</v>
      </c>
      <c r="E101" s="13">
        <v>10.88</v>
      </c>
      <c r="F101" s="13">
        <v>8.07</v>
      </c>
      <c r="G101" s="13">
        <v>27.4</v>
      </c>
      <c r="H101" s="28" t="s">
        <v>112</v>
      </c>
      <c r="I101" s="13">
        <v>0.33</v>
      </c>
      <c r="J101" s="13">
        <v>70.900000000000006</v>
      </c>
      <c r="K101" s="13">
        <v>10</v>
      </c>
    </row>
    <row r="102" spans="1:14" x14ac:dyDescent="0.3">
      <c r="A102" s="48">
        <v>36395</v>
      </c>
      <c r="B102" s="13">
        <v>105435</v>
      </c>
      <c r="C102" s="13">
        <v>986.4</v>
      </c>
      <c r="D102" s="13">
        <v>0.63130000000000008</v>
      </c>
      <c r="E102" s="13">
        <v>10.92</v>
      </c>
      <c r="F102" s="13">
        <v>7.94</v>
      </c>
      <c r="G102" s="13">
        <v>22.85</v>
      </c>
      <c r="H102" s="28" t="s">
        <v>112</v>
      </c>
      <c r="I102" s="13">
        <v>0.56999999999999995</v>
      </c>
      <c r="J102" s="13">
        <v>85.2</v>
      </c>
      <c r="K102" s="13">
        <v>50</v>
      </c>
    </row>
    <row r="103" spans="1:14" x14ac:dyDescent="0.3">
      <c r="A103" s="48">
        <v>36402</v>
      </c>
      <c r="B103" s="13">
        <v>130201</v>
      </c>
      <c r="C103" s="13">
        <v>1016</v>
      </c>
      <c r="D103" s="13">
        <v>0.65039999999999998</v>
      </c>
      <c r="E103" s="13">
        <v>13.22</v>
      </c>
      <c r="F103" s="13">
        <v>8.11</v>
      </c>
      <c r="G103" s="13">
        <v>27.73</v>
      </c>
      <c r="H103" s="28" t="s">
        <v>112</v>
      </c>
      <c r="I103" s="13">
        <v>0.59</v>
      </c>
      <c r="J103" s="13">
        <v>75</v>
      </c>
      <c r="K103" s="13">
        <v>10</v>
      </c>
      <c r="L103" s="13">
        <f>AVERAGE(K99:K103)</f>
        <v>26</v>
      </c>
      <c r="M103" s="93">
        <f>GEOMEAN(K99:K103)</f>
        <v>19.036539387158786</v>
      </c>
      <c r="N103" s="28" t="s">
        <v>281</v>
      </c>
    </row>
    <row r="104" spans="1:14" x14ac:dyDescent="0.3">
      <c r="A104" s="48">
        <v>36411</v>
      </c>
      <c r="B104" s="13">
        <v>112727</v>
      </c>
      <c r="C104" s="13">
        <v>1068</v>
      </c>
      <c r="D104" s="13">
        <v>0.6835</v>
      </c>
      <c r="E104" s="13">
        <v>10.81</v>
      </c>
      <c r="F104" s="13">
        <v>7.8</v>
      </c>
      <c r="G104" s="13">
        <v>22.86</v>
      </c>
      <c r="H104" s="28" t="s">
        <v>112</v>
      </c>
      <c r="I104" s="13">
        <v>0.4</v>
      </c>
      <c r="J104" s="13">
        <v>55.8</v>
      </c>
      <c r="K104" s="13">
        <v>10</v>
      </c>
    </row>
    <row r="105" spans="1:14" x14ac:dyDescent="0.3">
      <c r="A105" s="48">
        <v>36416</v>
      </c>
      <c r="B105" s="13">
        <v>115806</v>
      </c>
      <c r="C105" s="13">
        <v>1068</v>
      </c>
      <c r="D105" s="13">
        <v>0.68359999999999999</v>
      </c>
      <c r="E105" s="13">
        <v>11.8</v>
      </c>
      <c r="F105" s="13">
        <v>7.78</v>
      </c>
      <c r="G105" s="13">
        <v>22.31</v>
      </c>
      <c r="H105" s="28" t="s">
        <v>112</v>
      </c>
      <c r="I105" s="13">
        <v>0.69</v>
      </c>
      <c r="J105" s="13">
        <v>79.7</v>
      </c>
      <c r="K105" s="13">
        <v>70</v>
      </c>
    </row>
    <row r="106" spans="1:14" x14ac:dyDescent="0.3">
      <c r="A106" s="48">
        <v>36423</v>
      </c>
      <c r="B106" s="13">
        <v>110219</v>
      </c>
      <c r="C106" s="13">
        <v>775.5</v>
      </c>
      <c r="D106" s="13">
        <v>0.49630000000000002</v>
      </c>
      <c r="E106" s="13">
        <v>7.29</v>
      </c>
      <c r="F106" s="13">
        <v>7.67</v>
      </c>
      <c r="G106" s="13">
        <v>18.7</v>
      </c>
      <c r="H106" s="28" t="s">
        <v>112</v>
      </c>
      <c r="I106" s="13">
        <v>0.56999999999999995</v>
      </c>
      <c r="J106" s="13">
        <v>65.400000000000006</v>
      </c>
      <c r="K106" s="46">
        <v>1000</v>
      </c>
    </row>
    <row r="107" spans="1:14" x14ac:dyDescent="0.3">
      <c r="A107" s="48">
        <v>36425</v>
      </c>
      <c r="B107" s="13">
        <v>110151</v>
      </c>
      <c r="C107" s="13">
        <v>1122</v>
      </c>
      <c r="D107" s="13">
        <v>0.71840000000000004</v>
      </c>
      <c r="E107" s="13">
        <v>13.27</v>
      </c>
      <c r="F107" s="13">
        <v>8.08</v>
      </c>
      <c r="G107" s="13">
        <v>16.18</v>
      </c>
      <c r="H107" s="28" t="s">
        <v>112</v>
      </c>
      <c r="I107" s="13">
        <v>0.88</v>
      </c>
      <c r="J107" s="13">
        <v>49.8</v>
      </c>
      <c r="K107" s="13">
        <v>20</v>
      </c>
    </row>
    <row r="108" spans="1:14" x14ac:dyDescent="0.3">
      <c r="A108" s="48">
        <v>36430</v>
      </c>
      <c r="B108" s="13">
        <v>113512</v>
      </c>
      <c r="C108" s="13">
        <v>1057</v>
      </c>
      <c r="D108" s="13">
        <v>0.67559999999999998</v>
      </c>
      <c r="E108" s="13">
        <v>6.6</v>
      </c>
      <c r="F108" s="13">
        <v>7.55</v>
      </c>
      <c r="G108" s="13">
        <v>18.57</v>
      </c>
      <c r="H108" s="28" t="s">
        <v>112</v>
      </c>
      <c r="I108" s="13">
        <v>0.27</v>
      </c>
      <c r="J108" s="13">
        <v>92.1</v>
      </c>
      <c r="K108" s="46">
        <v>8000</v>
      </c>
      <c r="L108" s="13">
        <f>AVERAGE(K104:K108)</f>
        <v>1820</v>
      </c>
      <c r="M108" s="43">
        <f>GEOMEAN(K104:K108)</f>
        <v>162.12261661978982</v>
      </c>
      <c r="N108" s="45" t="s">
        <v>282</v>
      </c>
    </row>
    <row r="109" spans="1:14" x14ac:dyDescent="0.3">
      <c r="A109" s="48">
        <v>36437</v>
      </c>
      <c r="B109" s="13">
        <v>121854</v>
      </c>
      <c r="C109" s="13">
        <v>1003</v>
      </c>
      <c r="D109" s="13">
        <v>0.64180000000000004</v>
      </c>
      <c r="E109" s="13">
        <v>11.26</v>
      </c>
      <c r="F109" s="13">
        <v>8.1199999999999992</v>
      </c>
      <c r="G109" s="13">
        <v>13.25</v>
      </c>
      <c r="H109" s="28" t="s">
        <v>112</v>
      </c>
      <c r="I109" s="13">
        <v>1.22</v>
      </c>
      <c r="J109" s="13">
        <v>71.099999999999994</v>
      </c>
      <c r="K109" s="13">
        <v>50</v>
      </c>
    </row>
    <row r="110" spans="1:14" x14ac:dyDescent="0.3">
      <c r="A110" s="48">
        <v>36439</v>
      </c>
      <c r="B110" s="13">
        <v>115058</v>
      </c>
      <c r="C110" s="13">
        <v>924.7</v>
      </c>
      <c r="D110" s="13">
        <v>0.59179999999999999</v>
      </c>
      <c r="E110" s="13">
        <v>12.84</v>
      </c>
      <c r="F110" s="13">
        <v>8.07</v>
      </c>
      <c r="G110" s="13">
        <v>15.29</v>
      </c>
      <c r="H110" s="28" t="s">
        <v>112</v>
      </c>
      <c r="I110" s="13">
        <v>1.04</v>
      </c>
      <c r="J110" s="13">
        <v>87.2</v>
      </c>
      <c r="K110" s="13">
        <v>10</v>
      </c>
    </row>
    <row r="111" spans="1:14" x14ac:dyDescent="0.3">
      <c r="A111" s="48">
        <v>36444</v>
      </c>
      <c r="B111" s="13">
        <v>114439</v>
      </c>
      <c r="C111" s="13">
        <v>622.79999999999995</v>
      </c>
      <c r="D111" s="13">
        <v>0.39860000000000001</v>
      </c>
      <c r="E111" s="13">
        <v>9.16</v>
      </c>
      <c r="F111" s="13">
        <v>8.02</v>
      </c>
      <c r="G111" s="13">
        <v>17.71</v>
      </c>
      <c r="H111" s="28" t="s">
        <v>112</v>
      </c>
      <c r="I111" s="13">
        <v>0.68</v>
      </c>
      <c r="J111" s="13">
        <v>80.5</v>
      </c>
      <c r="K111" s="13">
        <v>100</v>
      </c>
    </row>
    <row r="112" spans="1:14" x14ac:dyDescent="0.3">
      <c r="A112" s="48">
        <v>36451</v>
      </c>
      <c r="B112" s="13">
        <v>122538</v>
      </c>
      <c r="C112" s="13">
        <v>660.6</v>
      </c>
      <c r="D112" s="13">
        <v>0.42279999999999995</v>
      </c>
      <c r="E112" s="13">
        <v>10.11</v>
      </c>
      <c r="F112" s="13">
        <v>7.99</v>
      </c>
      <c r="G112" s="13">
        <v>14.31</v>
      </c>
      <c r="H112" s="28" t="s">
        <v>112</v>
      </c>
      <c r="I112" s="13">
        <v>0.91</v>
      </c>
      <c r="J112" s="13">
        <v>78.599999999999994</v>
      </c>
      <c r="K112" s="46">
        <v>490</v>
      </c>
    </row>
    <row r="113" spans="1:14" x14ac:dyDescent="0.3">
      <c r="A113" s="48">
        <v>36458</v>
      </c>
      <c r="B113" s="13">
        <v>122032</v>
      </c>
      <c r="C113" s="28" t="e">
        <v>#VALUE!</v>
      </c>
      <c r="D113" s="28" t="e">
        <v>#VALUE!</v>
      </c>
      <c r="E113" s="13">
        <v>15.18</v>
      </c>
      <c r="F113" s="13">
        <v>8.0399999999999991</v>
      </c>
      <c r="G113" s="13">
        <v>11.39</v>
      </c>
      <c r="H113" s="28" t="s">
        <v>112</v>
      </c>
      <c r="I113" s="13">
        <v>1.02</v>
      </c>
      <c r="J113" s="13">
        <v>59.3</v>
      </c>
      <c r="K113" s="13">
        <v>210</v>
      </c>
      <c r="L113" s="13">
        <f>AVERAGE(K109:K113)</f>
        <v>172</v>
      </c>
      <c r="M113" s="38">
        <f>GEOMEAN(K109:K113)</f>
        <v>87.554218480783021</v>
      </c>
      <c r="N113" s="45" t="s">
        <v>283</v>
      </c>
    </row>
    <row r="114" spans="1:14" x14ac:dyDescent="0.3">
      <c r="A114" s="48">
        <v>36465</v>
      </c>
      <c r="B114" s="13">
        <v>112941</v>
      </c>
      <c r="C114" s="13">
        <v>1067</v>
      </c>
      <c r="D114" s="13">
        <v>0.68290000000000006</v>
      </c>
      <c r="E114" s="13">
        <v>11.47</v>
      </c>
      <c r="F114" s="13">
        <v>7.97</v>
      </c>
      <c r="G114" s="13">
        <v>15.34</v>
      </c>
      <c r="H114" s="28" t="s">
        <v>112</v>
      </c>
      <c r="I114" s="13">
        <v>0.62</v>
      </c>
      <c r="J114" s="13">
        <v>82.8</v>
      </c>
      <c r="K114" s="13">
        <v>10</v>
      </c>
    </row>
    <row r="115" spans="1:14" x14ac:dyDescent="0.3">
      <c r="A115" s="48">
        <v>36472</v>
      </c>
      <c r="B115" s="13">
        <v>110441</v>
      </c>
      <c r="C115" s="13">
        <v>1127</v>
      </c>
      <c r="D115" s="13">
        <v>0.72139999999999993</v>
      </c>
      <c r="E115" s="13">
        <v>10.75</v>
      </c>
      <c r="F115" s="13">
        <v>8.01</v>
      </c>
      <c r="G115" s="13">
        <v>9.8800000000000008</v>
      </c>
      <c r="H115" s="28" t="s">
        <v>112</v>
      </c>
      <c r="I115" s="13">
        <v>1.1000000000000001</v>
      </c>
      <c r="J115" s="13">
        <v>77.8</v>
      </c>
      <c r="K115" s="13">
        <v>20</v>
      </c>
    </row>
    <row r="116" spans="1:14" x14ac:dyDescent="0.3">
      <c r="A116" s="48">
        <v>36479</v>
      </c>
      <c r="B116" s="13">
        <v>120548</v>
      </c>
      <c r="C116" s="13">
        <v>1114</v>
      </c>
      <c r="D116" s="13">
        <v>0.7127</v>
      </c>
      <c r="E116" s="13">
        <v>12.28</v>
      </c>
      <c r="F116" s="13">
        <v>8.1300000000000008</v>
      </c>
      <c r="G116" s="13">
        <v>10.75</v>
      </c>
      <c r="H116" s="28" t="s">
        <v>112</v>
      </c>
      <c r="I116" s="13">
        <v>1.07</v>
      </c>
      <c r="J116" s="13">
        <v>75.099999999999994</v>
      </c>
      <c r="K116" s="13">
        <v>110</v>
      </c>
    </row>
    <row r="117" spans="1:14" x14ac:dyDescent="0.3">
      <c r="A117" s="48">
        <v>36486</v>
      </c>
      <c r="B117" s="13">
        <v>112645</v>
      </c>
      <c r="C117" s="13">
        <v>937.8</v>
      </c>
      <c r="D117" s="13">
        <v>0.60019999999999996</v>
      </c>
      <c r="E117" s="13">
        <v>12.12</v>
      </c>
      <c r="F117" s="13">
        <v>8.09</v>
      </c>
      <c r="G117" s="13">
        <v>12.45</v>
      </c>
      <c r="H117" s="28" t="s">
        <v>112</v>
      </c>
      <c r="I117" s="13">
        <v>0.93</v>
      </c>
      <c r="J117" s="13">
        <v>75.900000000000006</v>
      </c>
      <c r="K117" s="13">
        <v>70</v>
      </c>
    </row>
    <row r="118" spans="1:14" x14ac:dyDescent="0.3">
      <c r="A118" s="48">
        <v>36493</v>
      </c>
      <c r="B118" s="13">
        <v>112534</v>
      </c>
      <c r="C118" s="13">
        <v>888.8</v>
      </c>
      <c r="D118" s="13">
        <v>0.56859999999999999</v>
      </c>
      <c r="E118" s="13">
        <v>14.18</v>
      </c>
      <c r="F118" s="13">
        <v>8.0399999999999991</v>
      </c>
      <c r="G118" s="13">
        <v>5.08</v>
      </c>
      <c r="H118" s="28" t="s">
        <v>112</v>
      </c>
      <c r="I118" s="13">
        <v>1.18</v>
      </c>
      <c r="J118" s="13">
        <v>73.900000000000006</v>
      </c>
      <c r="K118" s="13">
        <v>10</v>
      </c>
      <c r="L118" s="13">
        <f>AVERAGE(K114:K118)</f>
        <v>44</v>
      </c>
      <c r="M118" s="38">
        <f>GEOMEAN(K114:K118)</f>
        <v>27.384457652047718</v>
      </c>
      <c r="N118" s="45" t="s">
        <v>284</v>
      </c>
    </row>
    <row r="119" spans="1:14" x14ac:dyDescent="0.3">
      <c r="A119" s="48">
        <v>36500</v>
      </c>
      <c r="B119" s="13">
        <v>121737</v>
      </c>
      <c r="C119" s="13">
        <v>417.5</v>
      </c>
      <c r="D119" s="13">
        <v>0.26719999999999999</v>
      </c>
      <c r="E119" s="13">
        <v>14.26</v>
      </c>
      <c r="F119" s="13">
        <v>7.64</v>
      </c>
      <c r="G119" s="13">
        <v>7.91</v>
      </c>
      <c r="H119" s="28" t="s">
        <v>112</v>
      </c>
      <c r="I119" s="13">
        <v>1.01</v>
      </c>
      <c r="J119" s="13">
        <v>33.4</v>
      </c>
      <c r="K119" s="46">
        <v>340</v>
      </c>
    </row>
    <row r="120" spans="1:14" x14ac:dyDescent="0.3">
      <c r="A120" s="48">
        <v>36502</v>
      </c>
      <c r="B120" s="13">
        <v>112630</v>
      </c>
      <c r="C120" s="13">
        <v>699</v>
      </c>
      <c r="D120" s="13">
        <v>0.44699999999999995</v>
      </c>
      <c r="E120" s="13">
        <v>11.25</v>
      </c>
      <c r="F120" s="13">
        <v>7.87</v>
      </c>
      <c r="G120" s="13">
        <v>4.1100000000000003</v>
      </c>
      <c r="H120" s="28" t="s">
        <v>112</v>
      </c>
      <c r="I120" s="13">
        <v>0</v>
      </c>
      <c r="J120" s="13">
        <v>43.5</v>
      </c>
      <c r="K120" s="13">
        <v>160</v>
      </c>
    </row>
    <row r="121" spans="1:14" x14ac:dyDescent="0.3">
      <c r="A121" s="48">
        <v>36507</v>
      </c>
      <c r="B121" s="13">
        <v>123947</v>
      </c>
      <c r="C121" s="13">
        <v>0</v>
      </c>
      <c r="D121" s="13">
        <v>0</v>
      </c>
      <c r="K121" s="13">
        <v>30</v>
      </c>
    </row>
    <row r="122" spans="1:14" x14ac:dyDescent="0.3">
      <c r="A122" s="48">
        <v>36514</v>
      </c>
      <c r="B122" s="13">
        <v>131421</v>
      </c>
      <c r="C122" s="13">
        <v>1021</v>
      </c>
      <c r="D122" s="13">
        <v>0.65339999999999998</v>
      </c>
      <c r="E122" s="13">
        <v>9.64</v>
      </c>
      <c r="F122" s="13">
        <v>7.97</v>
      </c>
      <c r="G122" s="13">
        <v>5.74</v>
      </c>
      <c r="H122" s="28" t="s">
        <v>112</v>
      </c>
      <c r="I122" s="13">
        <v>1.01</v>
      </c>
      <c r="J122" s="13">
        <v>68</v>
      </c>
      <c r="K122" s="13">
        <v>10</v>
      </c>
    </row>
    <row r="123" spans="1:14" x14ac:dyDescent="0.3">
      <c r="A123" s="48">
        <v>36521</v>
      </c>
      <c r="B123" s="13">
        <v>111546</v>
      </c>
      <c r="C123" s="13">
        <v>1171</v>
      </c>
      <c r="D123" s="13">
        <v>0.74960000000000004</v>
      </c>
      <c r="E123" s="13">
        <v>12.21</v>
      </c>
      <c r="F123" s="13">
        <v>7.89</v>
      </c>
      <c r="G123" s="13">
        <v>-0.03</v>
      </c>
      <c r="H123" s="28" t="s">
        <v>112</v>
      </c>
      <c r="I123" s="13">
        <v>0.12</v>
      </c>
      <c r="J123" s="13">
        <v>84.2</v>
      </c>
      <c r="K123" s="13">
        <v>10</v>
      </c>
      <c r="L123" s="13">
        <f>AVERAGE(K119:K122)</f>
        <v>135</v>
      </c>
      <c r="M123" s="38">
        <f>GEOMEAN(K119:K122)</f>
        <v>63.559436556225315</v>
      </c>
      <c r="N123" s="45" t="s">
        <v>285</v>
      </c>
    </row>
    <row r="124" spans="1:14" x14ac:dyDescent="0.3">
      <c r="A124" s="48">
        <v>36528</v>
      </c>
      <c r="B124" s="13">
        <v>123335</v>
      </c>
      <c r="C124" s="13">
        <v>1196</v>
      </c>
      <c r="D124" s="13">
        <v>0.76560000000000006</v>
      </c>
      <c r="E124" s="13">
        <v>9.7200000000000006</v>
      </c>
      <c r="F124" s="13">
        <v>7.96</v>
      </c>
      <c r="G124" s="13">
        <v>6.9</v>
      </c>
      <c r="H124" s="28" t="s">
        <v>112</v>
      </c>
      <c r="I124" s="13">
        <v>0.76</v>
      </c>
      <c r="J124" s="13">
        <v>65.3</v>
      </c>
      <c r="K124" s="46">
        <v>300</v>
      </c>
    </row>
    <row r="125" spans="1:14" x14ac:dyDescent="0.3">
      <c r="A125" s="48">
        <v>36535</v>
      </c>
      <c r="B125" s="13">
        <v>125443</v>
      </c>
      <c r="C125" s="13">
        <v>1061</v>
      </c>
      <c r="D125" s="13">
        <v>0.67910000000000004</v>
      </c>
      <c r="E125" s="13">
        <v>9.3000000000000007</v>
      </c>
      <c r="F125" s="13">
        <v>7.9</v>
      </c>
      <c r="G125" s="13">
        <v>7.38</v>
      </c>
      <c r="H125" s="28" t="s">
        <v>112</v>
      </c>
      <c r="I125" s="13">
        <v>0.49</v>
      </c>
      <c r="J125" s="13">
        <v>67.599999999999994</v>
      </c>
      <c r="K125" s="13">
        <v>100</v>
      </c>
    </row>
    <row r="126" spans="1:14" x14ac:dyDescent="0.3">
      <c r="A126" s="48">
        <v>36543</v>
      </c>
      <c r="B126" s="13">
        <v>113457</v>
      </c>
      <c r="C126" s="13">
        <v>1050</v>
      </c>
      <c r="D126" s="13">
        <v>0.67230000000000001</v>
      </c>
      <c r="E126" s="13">
        <v>12.67</v>
      </c>
      <c r="F126" s="13">
        <v>7.76</v>
      </c>
      <c r="G126" s="13">
        <v>0.87</v>
      </c>
      <c r="H126" s="28" t="s">
        <v>112</v>
      </c>
      <c r="I126" s="13">
        <v>0.14000000000000001</v>
      </c>
      <c r="J126" s="13">
        <v>80.8</v>
      </c>
      <c r="K126" s="13">
        <v>50</v>
      </c>
    </row>
    <row r="127" spans="1:14" x14ac:dyDescent="0.3">
      <c r="A127" s="48">
        <v>36549</v>
      </c>
      <c r="B127" s="28"/>
      <c r="C127" s="13">
        <v>0</v>
      </c>
      <c r="D127" s="13">
        <v>0</v>
      </c>
      <c r="G127" s="13" t="s">
        <v>286</v>
      </c>
    </row>
    <row r="128" spans="1:14" x14ac:dyDescent="0.3">
      <c r="A128" s="48">
        <v>36551</v>
      </c>
      <c r="B128" s="28"/>
      <c r="C128" s="13">
        <v>0</v>
      </c>
      <c r="D128" s="13">
        <v>0</v>
      </c>
      <c r="G128" s="13" t="s">
        <v>286</v>
      </c>
      <c r="L128" s="13">
        <f>AVERAGE(K124:K128)</f>
        <v>150</v>
      </c>
      <c r="M128" s="38">
        <f>GEOMEAN(K122:K126)</f>
        <v>43.173598837665544</v>
      </c>
      <c r="N128" s="45" t="s">
        <v>287</v>
      </c>
    </row>
    <row r="129" spans="1:14" x14ac:dyDescent="0.3">
      <c r="A129" s="48">
        <v>36556</v>
      </c>
      <c r="B129" s="13">
        <v>125426</v>
      </c>
      <c r="C129" s="13">
        <v>1683</v>
      </c>
      <c r="D129" s="13">
        <v>1.077</v>
      </c>
      <c r="E129" s="13">
        <v>13.49</v>
      </c>
      <c r="F129" s="13">
        <v>7.87</v>
      </c>
      <c r="G129" s="13">
        <v>-0.1</v>
      </c>
      <c r="H129" s="28" t="s">
        <v>112</v>
      </c>
      <c r="I129" s="13">
        <v>1.4</v>
      </c>
      <c r="J129" s="13">
        <v>25.2</v>
      </c>
      <c r="K129" s="13">
        <v>10</v>
      </c>
    </row>
    <row r="130" spans="1:14" x14ac:dyDescent="0.3">
      <c r="A130" s="48">
        <v>36563</v>
      </c>
      <c r="B130" s="13">
        <v>111118</v>
      </c>
      <c r="C130" s="13">
        <v>2208</v>
      </c>
      <c r="D130" s="13">
        <v>1.413</v>
      </c>
      <c r="E130" s="13">
        <v>16</v>
      </c>
      <c r="F130" s="13">
        <v>7.81</v>
      </c>
      <c r="G130" s="13">
        <v>1.32</v>
      </c>
      <c r="H130" s="28" t="s">
        <v>112</v>
      </c>
      <c r="I130" s="13">
        <v>0.05</v>
      </c>
      <c r="J130" s="13">
        <v>89</v>
      </c>
      <c r="K130" s="13">
        <v>10</v>
      </c>
    </row>
    <row r="131" spans="1:14" x14ac:dyDescent="0.3">
      <c r="A131" s="48">
        <v>36570</v>
      </c>
      <c r="B131" s="13">
        <v>110909</v>
      </c>
      <c r="C131" s="13">
        <v>1071</v>
      </c>
      <c r="D131" s="13">
        <v>0.68559999999999999</v>
      </c>
      <c r="E131" s="13">
        <v>12.71</v>
      </c>
      <c r="F131" s="13">
        <v>7.67</v>
      </c>
      <c r="G131" s="13">
        <v>0.96</v>
      </c>
      <c r="H131" s="28" t="s">
        <v>112</v>
      </c>
      <c r="I131" s="13">
        <v>1.33</v>
      </c>
      <c r="J131" s="13">
        <v>81.5</v>
      </c>
      <c r="K131" s="13">
        <v>120</v>
      </c>
    </row>
    <row r="132" spans="1:14" x14ac:dyDescent="0.3">
      <c r="A132" s="48">
        <v>36577</v>
      </c>
      <c r="B132" s="13">
        <v>123036</v>
      </c>
      <c r="C132" s="13">
        <v>1262</v>
      </c>
      <c r="D132" s="13">
        <v>0.80790000000000006</v>
      </c>
      <c r="E132" s="13">
        <v>11.45</v>
      </c>
      <c r="F132" s="13">
        <v>7.79</v>
      </c>
      <c r="G132" s="13">
        <v>5.44</v>
      </c>
      <c r="H132" s="28" t="s">
        <v>112</v>
      </c>
      <c r="I132" s="13">
        <v>1.68</v>
      </c>
      <c r="J132" s="13">
        <v>76.8</v>
      </c>
      <c r="K132" s="13">
        <v>10</v>
      </c>
    </row>
    <row r="133" spans="1:14" x14ac:dyDescent="0.3">
      <c r="A133" s="48">
        <v>36586</v>
      </c>
      <c r="B133" s="13">
        <v>111639</v>
      </c>
      <c r="C133" s="13">
        <v>1106</v>
      </c>
      <c r="D133" s="13">
        <v>0.7077</v>
      </c>
      <c r="E133" s="13">
        <v>11.94</v>
      </c>
      <c r="F133" s="13">
        <v>8.09</v>
      </c>
      <c r="G133" s="13">
        <v>10.02</v>
      </c>
      <c r="H133" s="28" t="s">
        <v>112</v>
      </c>
      <c r="I133" s="13">
        <v>0.11</v>
      </c>
      <c r="J133" s="13">
        <v>94.9</v>
      </c>
      <c r="K133" s="13">
        <v>30</v>
      </c>
      <c r="L133" s="13">
        <f>AVERAGE(K129:K133)</f>
        <v>36</v>
      </c>
      <c r="M133" s="38">
        <f>GEOMEAN(K129:K133)</f>
        <v>20.476725110792191</v>
      </c>
      <c r="N133" s="45" t="s">
        <v>289</v>
      </c>
    </row>
    <row r="134" spans="1:14" x14ac:dyDescent="0.3">
      <c r="A134" s="48">
        <v>36591</v>
      </c>
      <c r="B134" s="13">
        <v>111125</v>
      </c>
      <c r="C134" s="13">
        <v>1205</v>
      </c>
      <c r="D134" s="13">
        <v>0.77100000000000002</v>
      </c>
      <c r="E134" s="13">
        <v>13.16</v>
      </c>
      <c r="F134" s="13">
        <v>8.0299999999999994</v>
      </c>
      <c r="G134" s="13">
        <v>11.63</v>
      </c>
      <c r="H134" s="28" t="s">
        <v>112</v>
      </c>
      <c r="I134" s="13">
        <v>0.01</v>
      </c>
      <c r="J134" s="13">
        <v>89.1</v>
      </c>
      <c r="K134" s="13">
        <v>10</v>
      </c>
    </row>
    <row r="135" spans="1:14" x14ac:dyDescent="0.3">
      <c r="A135" s="48">
        <v>36593</v>
      </c>
      <c r="B135" s="13">
        <v>111655</v>
      </c>
      <c r="C135" s="13">
        <v>1176</v>
      </c>
      <c r="D135" s="13">
        <v>0.75280000000000002</v>
      </c>
      <c r="E135" s="13">
        <v>13.07</v>
      </c>
      <c r="F135" s="13">
        <v>8.1999999999999993</v>
      </c>
      <c r="G135" s="13">
        <v>16.04</v>
      </c>
      <c r="H135" s="28" t="s">
        <v>112</v>
      </c>
      <c r="I135" s="13">
        <v>0.15</v>
      </c>
      <c r="J135" s="13">
        <v>93.9</v>
      </c>
      <c r="K135" s="13">
        <v>10</v>
      </c>
    </row>
    <row r="136" spans="1:14" x14ac:dyDescent="0.3">
      <c r="A136" s="48">
        <v>36598</v>
      </c>
      <c r="B136" s="13">
        <v>110627</v>
      </c>
      <c r="C136" s="13">
        <v>2177</v>
      </c>
      <c r="D136" s="13">
        <v>1.393</v>
      </c>
      <c r="E136" s="13">
        <v>14.02</v>
      </c>
      <c r="F136" s="13">
        <v>8.0399999999999991</v>
      </c>
      <c r="G136" s="13">
        <v>5.47</v>
      </c>
      <c r="H136" s="28" t="s">
        <v>112</v>
      </c>
      <c r="I136" s="13">
        <v>0.2</v>
      </c>
      <c r="J136" s="13">
        <v>89.4</v>
      </c>
      <c r="K136" s="13">
        <v>190</v>
      </c>
    </row>
    <row r="137" spans="1:14" x14ac:dyDescent="0.3">
      <c r="A137" s="48">
        <v>36605</v>
      </c>
      <c r="C137" s="28">
        <v>0</v>
      </c>
      <c r="D137" s="28">
        <v>0</v>
      </c>
      <c r="F137" s="28"/>
      <c r="G137" s="29" t="s">
        <v>705</v>
      </c>
      <c r="K137" s="46">
        <v>570</v>
      </c>
      <c r="L137" s="13">
        <f>AVERAGE(K133:K137)</f>
        <v>162</v>
      </c>
      <c r="M137" s="38">
        <f>GEOMEAN(K133:K137)</f>
        <v>50.390647890332836</v>
      </c>
      <c r="N137" s="45" t="s">
        <v>290</v>
      </c>
    </row>
    <row r="138" spans="1:14" x14ac:dyDescent="0.3">
      <c r="A138" s="48">
        <v>36612</v>
      </c>
      <c r="B138" s="13">
        <v>110128</v>
      </c>
      <c r="C138" s="13">
        <v>1197</v>
      </c>
      <c r="D138" s="13">
        <v>0.76639999999999997</v>
      </c>
      <c r="E138" s="13">
        <v>12.15</v>
      </c>
      <c r="F138" s="13">
        <v>8.1</v>
      </c>
      <c r="G138" s="13">
        <v>14.37</v>
      </c>
      <c r="H138" s="28" t="s">
        <v>112</v>
      </c>
      <c r="I138" s="13">
        <v>0.14000000000000001</v>
      </c>
      <c r="J138" s="13">
        <v>89.3</v>
      </c>
      <c r="K138" s="13">
        <v>40</v>
      </c>
    </row>
    <row r="139" spans="1:14" x14ac:dyDescent="0.3">
      <c r="A139" s="48">
        <v>36619</v>
      </c>
      <c r="B139" s="13">
        <v>120355</v>
      </c>
      <c r="C139" s="13">
        <v>877.4</v>
      </c>
      <c r="D139" s="13">
        <v>0.56159999999999999</v>
      </c>
      <c r="E139" s="13">
        <v>11.33</v>
      </c>
      <c r="F139" s="13">
        <v>8.18</v>
      </c>
      <c r="G139" s="13">
        <v>14.63</v>
      </c>
      <c r="H139" s="28" t="s">
        <v>112</v>
      </c>
      <c r="I139" s="13">
        <v>0.48</v>
      </c>
      <c r="J139" s="13">
        <v>80.400000000000006</v>
      </c>
      <c r="K139" s="13">
        <v>110</v>
      </c>
    </row>
    <row r="140" spans="1:14" x14ac:dyDescent="0.3">
      <c r="A140" s="48">
        <v>36621</v>
      </c>
      <c r="B140" s="13">
        <v>131112</v>
      </c>
      <c r="C140" s="13">
        <v>1069</v>
      </c>
      <c r="D140" s="13">
        <v>0.68409999999999993</v>
      </c>
      <c r="E140" s="13">
        <v>9.35</v>
      </c>
      <c r="F140" s="13">
        <v>8.18</v>
      </c>
      <c r="G140" s="13">
        <v>13.73</v>
      </c>
      <c r="H140" s="28" t="s">
        <v>112</v>
      </c>
      <c r="I140" s="13">
        <v>0.94</v>
      </c>
      <c r="J140" s="13">
        <v>61.7</v>
      </c>
      <c r="K140" s="13">
        <v>10</v>
      </c>
    </row>
    <row r="141" spans="1:14" x14ac:dyDescent="0.3">
      <c r="A141" s="48">
        <v>36626</v>
      </c>
      <c r="B141" s="13">
        <v>105839</v>
      </c>
      <c r="C141" s="13">
        <v>877.2</v>
      </c>
      <c r="D141" s="13">
        <v>0.56140000000000001</v>
      </c>
      <c r="E141" s="13">
        <v>9.59</v>
      </c>
      <c r="F141" s="13">
        <v>8.1</v>
      </c>
      <c r="G141" s="13">
        <v>12.29</v>
      </c>
      <c r="H141" s="28" t="s">
        <v>112</v>
      </c>
      <c r="I141" s="13">
        <v>0.62</v>
      </c>
      <c r="J141" s="13">
        <v>81.099999999999994</v>
      </c>
      <c r="K141" s="13">
        <v>40</v>
      </c>
    </row>
    <row r="142" spans="1:14" x14ac:dyDescent="0.3">
      <c r="A142" s="48">
        <v>36633</v>
      </c>
      <c r="B142" s="13">
        <v>112414</v>
      </c>
      <c r="C142" s="13">
        <v>855</v>
      </c>
      <c r="D142" s="13">
        <v>0.54699999999999993</v>
      </c>
      <c r="E142" s="13">
        <v>8.58</v>
      </c>
      <c r="F142" s="13">
        <v>7.81</v>
      </c>
      <c r="G142" s="13">
        <v>14.31</v>
      </c>
      <c r="H142" s="28" t="s">
        <v>112</v>
      </c>
      <c r="I142" s="13">
        <v>0.5</v>
      </c>
      <c r="J142" s="13">
        <v>63.5</v>
      </c>
      <c r="K142" s="46">
        <v>4300</v>
      </c>
    </row>
    <row r="143" spans="1:14" x14ac:dyDescent="0.3">
      <c r="A143" s="48">
        <v>36637</v>
      </c>
      <c r="B143" s="13">
        <v>113153</v>
      </c>
      <c r="C143" s="13">
        <v>833.6</v>
      </c>
      <c r="D143" s="13">
        <v>0.53349999999999997</v>
      </c>
      <c r="E143" s="13">
        <v>8.6999999999999993</v>
      </c>
      <c r="F143" s="13">
        <v>7.82</v>
      </c>
      <c r="G143" s="13">
        <v>13.32</v>
      </c>
      <c r="H143" s="28" t="s">
        <v>112</v>
      </c>
      <c r="I143" s="13">
        <v>0.59</v>
      </c>
      <c r="J143" s="13">
        <v>90.9</v>
      </c>
      <c r="K143" s="13">
        <v>100</v>
      </c>
      <c r="L143" s="13">
        <f>AVERAGE(K139:K143)</f>
        <v>912</v>
      </c>
      <c r="M143" s="38">
        <f>GEOMEAN(K139:K143)</f>
        <v>113.60154199721005</v>
      </c>
      <c r="N143" s="45" t="s">
        <v>291</v>
      </c>
    </row>
    <row r="144" spans="1:14" x14ac:dyDescent="0.3">
      <c r="A144" s="48">
        <v>36647</v>
      </c>
      <c r="B144" s="13">
        <v>120551</v>
      </c>
      <c r="C144" s="13">
        <v>826.8</v>
      </c>
      <c r="D144" s="13">
        <v>0.52939999999999998</v>
      </c>
      <c r="E144" s="13">
        <v>11.38</v>
      </c>
      <c r="F144" s="13">
        <v>8</v>
      </c>
      <c r="G144" s="13">
        <v>16.89</v>
      </c>
      <c r="H144" s="28" t="s">
        <v>112</v>
      </c>
      <c r="I144" s="13">
        <v>0.53</v>
      </c>
      <c r="J144" s="13">
        <v>59.1</v>
      </c>
      <c r="K144" s="13">
        <v>100</v>
      </c>
    </row>
    <row r="145" spans="1:14" x14ac:dyDescent="0.3">
      <c r="A145" s="48">
        <v>36654</v>
      </c>
      <c r="B145" s="13">
        <v>104037</v>
      </c>
      <c r="C145" s="13">
        <v>0</v>
      </c>
      <c r="D145" s="13">
        <v>0</v>
      </c>
      <c r="F145" s="13" t="s">
        <v>706</v>
      </c>
      <c r="J145" s="28" t="s">
        <v>707</v>
      </c>
      <c r="K145" s="47">
        <v>200</v>
      </c>
    </row>
    <row r="146" spans="1:14" x14ac:dyDescent="0.3">
      <c r="A146" s="48">
        <v>36661</v>
      </c>
      <c r="B146" s="13">
        <v>104720</v>
      </c>
      <c r="C146" s="13">
        <v>790.3</v>
      </c>
      <c r="D146" s="13">
        <v>0.50580000000000003</v>
      </c>
      <c r="E146" s="13">
        <v>9.25</v>
      </c>
      <c r="F146" s="13">
        <v>7.53</v>
      </c>
      <c r="G146" s="13">
        <v>18.55</v>
      </c>
      <c r="H146" s="28" t="s">
        <v>112</v>
      </c>
      <c r="I146" s="13">
        <v>0.31</v>
      </c>
      <c r="J146" s="13">
        <v>96.1</v>
      </c>
      <c r="K146" s="13">
        <v>90</v>
      </c>
    </row>
    <row r="147" spans="1:14" x14ac:dyDescent="0.3">
      <c r="A147" s="48">
        <v>36668</v>
      </c>
      <c r="B147" s="13">
        <v>115855</v>
      </c>
      <c r="C147" s="13">
        <v>823.8</v>
      </c>
      <c r="D147" s="13">
        <v>0.52749999999999997</v>
      </c>
      <c r="E147" s="13">
        <v>10.31</v>
      </c>
      <c r="F147" s="13">
        <v>7.84</v>
      </c>
      <c r="G147" s="13">
        <v>21.01</v>
      </c>
      <c r="H147" s="28" t="s">
        <v>112</v>
      </c>
      <c r="I147" s="13">
        <v>0.03</v>
      </c>
      <c r="J147" s="13">
        <v>92.6</v>
      </c>
      <c r="K147" s="13">
        <v>100</v>
      </c>
    </row>
    <row r="148" spans="1:14" x14ac:dyDescent="0.3">
      <c r="A148" s="48">
        <v>36676</v>
      </c>
      <c r="B148" s="13">
        <v>124803</v>
      </c>
      <c r="C148" s="13">
        <v>883</v>
      </c>
      <c r="D148" s="13">
        <v>0.56499999999999995</v>
      </c>
      <c r="E148" s="13">
        <v>7.86</v>
      </c>
      <c r="F148" s="13">
        <v>7.91</v>
      </c>
      <c r="G148" s="13">
        <v>22.18</v>
      </c>
      <c r="H148" s="28" t="s">
        <v>112</v>
      </c>
      <c r="I148" s="13">
        <v>1</v>
      </c>
      <c r="J148" s="13">
        <v>37.299999999999997</v>
      </c>
      <c r="K148" s="13">
        <v>180</v>
      </c>
      <c r="L148" s="13">
        <f>AVERAGE(K144:K148)</f>
        <v>134</v>
      </c>
      <c r="M148" s="43">
        <f>GEOMEAN(K144:K148)</f>
        <v>126.50538190282499</v>
      </c>
      <c r="N148" s="45" t="s">
        <v>292</v>
      </c>
    </row>
    <row r="149" spans="1:14" x14ac:dyDescent="0.3">
      <c r="A149" s="48">
        <v>36682</v>
      </c>
      <c r="B149" s="13">
        <v>114147</v>
      </c>
      <c r="C149" s="13">
        <v>947.4</v>
      </c>
      <c r="D149" s="13">
        <v>0.60640000000000005</v>
      </c>
      <c r="E149" s="13">
        <v>11.73</v>
      </c>
      <c r="F149" s="13">
        <v>7.6</v>
      </c>
      <c r="G149" s="13">
        <v>20.25</v>
      </c>
      <c r="H149" s="28" t="s">
        <v>112</v>
      </c>
      <c r="I149" s="13">
        <v>0.18</v>
      </c>
      <c r="J149" s="13">
        <v>92.9</v>
      </c>
      <c r="K149" s="46">
        <v>3700</v>
      </c>
    </row>
    <row r="150" spans="1:14" x14ac:dyDescent="0.3">
      <c r="A150" s="48">
        <v>36689</v>
      </c>
      <c r="B150" s="13">
        <v>120911</v>
      </c>
      <c r="C150" s="13">
        <v>1026</v>
      </c>
      <c r="D150" s="13">
        <v>0.65670000000000006</v>
      </c>
      <c r="E150" s="13">
        <v>14.94</v>
      </c>
      <c r="F150" s="13">
        <v>7.63</v>
      </c>
      <c r="G150" s="13">
        <v>28.82</v>
      </c>
      <c r="H150" s="28" t="s">
        <v>112</v>
      </c>
      <c r="I150" s="13">
        <v>0.41</v>
      </c>
      <c r="J150" s="13">
        <v>87.5</v>
      </c>
      <c r="K150" s="46">
        <v>300</v>
      </c>
    </row>
    <row r="151" spans="1:14" x14ac:dyDescent="0.3">
      <c r="A151" s="48">
        <v>36696</v>
      </c>
      <c r="B151" s="13">
        <v>95743</v>
      </c>
      <c r="C151" s="13">
        <v>609.1</v>
      </c>
      <c r="D151" s="13">
        <v>0.38980000000000004</v>
      </c>
      <c r="E151" s="13">
        <v>10.67</v>
      </c>
      <c r="F151" s="13">
        <v>7.58</v>
      </c>
      <c r="G151" s="13">
        <v>20.420000000000002</v>
      </c>
      <c r="H151" s="28" t="s">
        <v>112</v>
      </c>
      <c r="I151" s="13">
        <v>0.31</v>
      </c>
      <c r="J151" s="13">
        <v>54.8</v>
      </c>
      <c r="K151" s="46">
        <v>900</v>
      </c>
    </row>
    <row r="152" spans="1:14" x14ac:dyDescent="0.3">
      <c r="A152" s="48">
        <v>36703</v>
      </c>
      <c r="B152" s="13">
        <v>112147</v>
      </c>
      <c r="C152" s="13">
        <v>772.9</v>
      </c>
      <c r="D152" s="13">
        <v>0.49459999999999998</v>
      </c>
      <c r="E152" s="13">
        <v>7.57</v>
      </c>
      <c r="F152" s="13">
        <v>7.28</v>
      </c>
      <c r="G152" s="13">
        <v>25.87</v>
      </c>
      <c r="H152" s="28" t="s">
        <v>112</v>
      </c>
      <c r="I152" s="13">
        <v>0.32</v>
      </c>
      <c r="J152" s="13">
        <v>68.3</v>
      </c>
      <c r="K152" s="46">
        <v>250</v>
      </c>
    </row>
    <row r="153" spans="1:14" x14ac:dyDescent="0.3">
      <c r="A153" s="48">
        <v>36705</v>
      </c>
      <c r="B153" s="13">
        <v>105853</v>
      </c>
      <c r="C153" s="13">
        <v>942</v>
      </c>
      <c r="D153" s="13">
        <v>0.60299999999999998</v>
      </c>
      <c r="E153" s="13">
        <v>11.26</v>
      </c>
      <c r="F153" s="13">
        <v>7.63</v>
      </c>
      <c r="G153" s="13">
        <v>23.34</v>
      </c>
      <c r="H153" s="28" t="s">
        <v>112</v>
      </c>
      <c r="I153" s="13">
        <v>0.8</v>
      </c>
      <c r="J153" s="13">
        <v>34.9</v>
      </c>
      <c r="K153" s="46">
        <v>1200</v>
      </c>
      <c r="L153" s="13">
        <f>AVERAGE(K149:K153)</f>
        <v>1270</v>
      </c>
      <c r="M153" s="43">
        <f>GEOMEAN(K149:K153)</f>
        <v>785.84582206150208</v>
      </c>
      <c r="N153" s="45" t="s">
        <v>293</v>
      </c>
    </row>
    <row r="154" spans="1:14" x14ac:dyDescent="0.3">
      <c r="A154" s="48">
        <v>36717</v>
      </c>
      <c r="B154" s="13">
        <v>120539</v>
      </c>
      <c r="C154" s="13">
        <v>969</v>
      </c>
      <c r="D154" s="13">
        <v>0.62019999999999997</v>
      </c>
      <c r="E154" s="13">
        <v>14.81</v>
      </c>
      <c r="F154" s="13">
        <v>8.19</v>
      </c>
      <c r="G154" s="13">
        <v>25.84</v>
      </c>
      <c r="H154" s="28" t="s">
        <v>112</v>
      </c>
      <c r="I154" s="13">
        <v>0.25</v>
      </c>
      <c r="J154" s="13">
        <v>90.5</v>
      </c>
      <c r="K154" s="13">
        <v>220</v>
      </c>
    </row>
    <row r="155" spans="1:14" x14ac:dyDescent="0.3">
      <c r="A155" s="48">
        <v>36724</v>
      </c>
      <c r="B155" s="13">
        <v>115754</v>
      </c>
      <c r="C155" s="13">
        <v>510.1</v>
      </c>
      <c r="D155" s="13">
        <v>0.32640000000000002</v>
      </c>
      <c r="E155" s="13">
        <v>12.36</v>
      </c>
      <c r="F155" s="13">
        <v>7.91</v>
      </c>
      <c r="G155" s="13">
        <v>26.43</v>
      </c>
      <c r="H155" s="28" t="s">
        <v>112</v>
      </c>
      <c r="I155" s="13">
        <v>0.34</v>
      </c>
      <c r="J155" s="13">
        <v>84.6</v>
      </c>
      <c r="K155" s="13">
        <v>30</v>
      </c>
    </row>
    <row r="156" spans="1:14" x14ac:dyDescent="0.3">
      <c r="A156" s="48">
        <v>36731</v>
      </c>
      <c r="B156" s="13">
        <v>112301</v>
      </c>
      <c r="C156" s="13">
        <v>1029</v>
      </c>
      <c r="D156" s="13">
        <v>0.65850000000000009</v>
      </c>
      <c r="E156" s="13">
        <v>15.68</v>
      </c>
      <c r="F156" s="13">
        <v>8.18</v>
      </c>
      <c r="G156" s="13">
        <v>22.54</v>
      </c>
      <c r="H156" s="28" t="s">
        <v>112</v>
      </c>
      <c r="I156" s="13">
        <v>0.4</v>
      </c>
      <c r="J156" s="13">
        <v>96.4</v>
      </c>
      <c r="K156" s="13">
        <v>120</v>
      </c>
    </row>
    <row r="157" spans="1:14" x14ac:dyDescent="0.3">
      <c r="A157" s="48">
        <v>36733</v>
      </c>
      <c r="B157" s="13">
        <v>111513</v>
      </c>
      <c r="C157" s="13">
        <v>981.7</v>
      </c>
      <c r="D157" s="13">
        <v>0.62829999999999997</v>
      </c>
      <c r="E157" s="13">
        <v>13.29</v>
      </c>
      <c r="F157" s="13">
        <v>8.1199999999999992</v>
      </c>
      <c r="G157" s="13">
        <v>24.46</v>
      </c>
      <c r="H157" s="28" t="s">
        <v>112</v>
      </c>
      <c r="I157" s="13">
        <v>0.56000000000000005</v>
      </c>
      <c r="J157" s="13">
        <v>71.400000000000006</v>
      </c>
      <c r="K157" s="13">
        <v>40</v>
      </c>
    </row>
    <row r="158" spans="1:14" x14ac:dyDescent="0.3">
      <c r="A158" s="48">
        <v>36738</v>
      </c>
      <c r="B158" s="13">
        <v>113330</v>
      </c>
      <c r="C158" s="13">
        <v>294.7</v>
      </c>
      <c r="D158" s="13">
        <v>1.8859999999999999</v>
      </c>
      <c r="E158" s="13">
        <v>6.95</v>
      </c>
      <c r="F158" s="13">
        <v>7.43</v>
      </c>
      <c r="G158" s="13">
        <v>23.28</v>
      </c>
      <c r="H158" s="28" t="s">
        <v>112</v>
      </c>
      <c r="I158" s="13">
        <v>0.26</v>
      </c>
      <c r="J158" s="13">
        <v>96.2</v>
      </c>
      <c r="K158" s="46">
        <v>1700</v>
      </c>
      <c r="L158" s="13">
        <f>AVERAGE(K154:K158)</f>
        <v>422</v>
      </c>
      <c r="M158" s="43">
        <f>GEOMEAN(K154:K158)</f>
        <v>140.03829641038786</v>
      </c>
      <c r="N158" s="45" t="s">
        <v>294</v>
      </c>
    </row>
    <row r="159" spans="1:14" x14ac:dyDescent="0.3">
      <c r="A159" s="48">
        <v>36740</v>
      </c>
      <c r="B159" s="13">
        <v>102800</v>
      </c>
      <c r="C159" s="13">
        <v>670.7</v>
      </c>
      <c r="D159" s="13">
        <v>0.42920000000000003</v>
      </c>
      <c r="E159" s="13">
        <v>10.56</v>
      </c>
      <c r="F159" s="13">
        <v>8.02</v>
      </c>
      <c r="G159" s="13">
        <v>25.87</v>
      </c>
      <c r="H159" s="28" t="s">
        <v>112</v>
      </c>
      <c r="I159" s="13">
        <v>0.31</v>
      </c>
      <c r="J159" s="13">
        <v>97</v>
      </c>
      <c r="K159" s="46">
        <v>1200</v>
      </c>
    </row>
    <row r="160" spans="1:14" x14ac:dyDescent="0.3">
      <c r="A160" s="48">
        <v>36745</v>
      </c>
      <c r="B160" s="13">
        <v>121414</v>
      </c>
      <c r="C160" s="13">
        <v>346.6</v>
      </c>
      <c r="D160" s="13">
        <v>0.22169999999999998</v>
      </c>
      <c r="E160" s="13">
        <v>6.5</v>
      </c>
      <c r="F160" s="13">
        <v>7.77</v>
      </c>
      <c r="G160" s="13">
        <v>24.85</v>
      </c>
      <c r="H160" s="28" t="s">
        <v>112</v>
      </c>
      <c r="I160" s="13">
        <v>0.36</v>
      </c>
      <c r="J160" s="13">
        <v>93.1</v>
      </c>
      <c r="K160" s="46">
        <v>6300</v>
      </c>
    </row>
    <row r="161" spans="1:14" x14ac:dyDescent="0.3">
      <c r="A161" s="48">
        <v>36752</v>
      </c>
      <c r="B161" s="13">
        <v>120354</v>
      </c>
      <c r="C161" s="13">
        <v>939</v>
      </c>
      <c r="D161" s="13">
        <v>0.60099999999999998</v>
      </c>
      <c r="E161" s="13">
        <v>19.62</v>
      </c>
      <c r="F161" s="13">
        <v>8.16</v>
      </c>
      <c r="G161" s="13">
        <v>26.22</v>
      </c>
      <c r="H161" s="28" t="s">
        <v>112</v>
      </c>
      <c r="I161" s="13">
        <v>0.4</v>
      </c>
      <c r="J161" s="13">
        <v>55.9</v>
      </c>
      <c r="K161" s="46">
        <v>300</v>
      </c>
    </row>
    <row r="162" spans="1:14" x14ac:dyDescent="0.3">
      <c r="A162" s="48">
        <v>36759</v>
      </c>
      <c r="B162" s="13">
        <v>113622</v>
      </c>
      <c r="C162" s="13">
        <v>941</v>
      </c>
      <c r="D162" s="13">
        <v>0.60199999999999998</v>
      </c>
      <c r="E162" s="13">
        <v>14.29</v>
      </c>
      <c r="F162" s="13">
        <v>7.4</v>
      </c>
      <c r="G162" s="13">
        <v>23.45</v>
      </c>
      <c r="H162" s="28" t="s">
        <v>112</v>
      </c>
      <c r="I162" s="13">
        <v>0.5</v>
      </c>
      <c r="J162" s="13">
        <v>33.799999999999997</v>
      </c>
      <c r="K162" s="46">
        <v>500</v>
      </c>
    </row>
    <row r="163" spans="1:14" x14ac:dyDescent="0.3">
      <c r="A163" s="48">
        <v>36766</v>
      </c>
      <c r="B163" s="13">
        <v>121533</v>
      </c>
      <c r="C163" s="13">
        <v>890</v>
      </c>
      <c r="D163" s="13">
        <v>0.56999999999999995</v>
      </c>
      <c r="E163" s="28" t="s">
        <v>279</v>
      </c>
      <c r="F163" s="13">
        <v>8.17</v>
      </c>
      <c r="G163" s="13">
        <v>26.99</v>
      </c>
      <c r="H163" s="28" t="s">
        <v>112</v>
      </c>
      <c r="I163" s="13">
        <v>0.1</v>
      </c>
      <c r="J163" s="13">
        <v>42.9</v>
      </c>
      <c r="K163" s="13">
        <v>10</v>
      </c>
      <c r="L163" s="13">
        <f>AVERAGE(K159:K163)</f>
        <v>1662</v>
      </c>
      <c r="M163" s="43">
        <f>GEOMEAN(K159:K163)</f>
        <v>408.24663235762165</v>
      </c>
      <c r="N163" s="45" t="s">
        <v>295</v>
      </c>
    </row>
    <row r="164" spans="1:14" x14ac:dyDescent="0.3">
      <c r="A164" s="48">
        <v>36775</v>
      </c>
      <c r="B164" s="13">
        <v>113730</v>
      </c>
      <c r="C164" s="13">
        <v>586</v>
      </c>
      <c r="D164" s="13">
        <v>0.375</v>
      </c>
      <c r="E164" s="13">
        <v>10.33</v>
      </c>
      <c r="F164" s="13">
        <v>7.81</v>
      </c>
      <c r="G164" s="13">
        <v>20.81</v>
      </c>
      <c r="H164" s="28" t="s">
        <v>112</v>
      </c>
      <c r="I164" s="13">
        <v>0.3</v>
      </c>
      <c r="J164" s="13">
        <v>55.6</v>
      </c>
      <c r="K164" s="46">
        <v>740</v>
      </c>
    </row>
    <row r="165" spans="1:14" x14ac:dyDescent="0.3">
      <c r="A165" s="48">
        <v>36780</v>
      </c>
      <c r="B165" s="13">
        <v>113921</v>
      </c>
      <c r="C165" s="13">
        <v>428</v>
      </c>
      <c r="D165" s="13">
        <v>0.27400000000000002</v>
      </c>
      <c r="E165" s="13">
        <v>7.28</v>
      </c>
      <c r="F165" s="13">
        <v>7.77</v>
      </c>
      <c r="G165" s="13">
        <v>23.62</v>
      </c>
      <c r="H165" s="28" t="s">
        <v>112</v>
      </c>
      <c r="I165" s="13">
        <v>0.1</v>
      </c>
      <c r="J165" s="13">
        <v>48.5</v>
      </c>
      <c r="K165" s="46">
        <v>5560</v>
      </c>
    </row>
    <row r="166" spans="1:14" x14ac:dyDescent="0.3">
      <c r="A166" s="48">
        <v>36782</v>
      </c>
      <c r="B166" s="13">
        <v>113226</v>
      </c>
      <c r="C166" s="13">
        <v>777</v>
      </c>
      <c r="D166" s="13">
        <v>0.497</v>
      </c>
      <c r="E166" s="13">
        <v>8.18</v>
      </c>
      <c r="F166" s="13">
        <v>7.64</v>
      </c>
      <c r="G166" s="13">
        <v>20.78</v>
      </c>
      <c r="H166" s="28" t="s">
        <v>112</v>
      </c>
      <c r="I166" s="13">
        <v>0.4</v>
      </c>
      <c r="J166" s="13">
        <v>30</v>
      </c>
      <c r="K166" s="46">
        <v>860</v>
      </c>
    </row>
    <row r="167" spans="1:14" x14ac:dyDescent="0.3">
      <c r="A167" s="48">
        <v>36787</v>
      </c>
      <c r="B167" s="13">
        <v>115432</v>
      </c>
      <c r="C167" s="13">
        <v>935</v>
      </c>
      <c r="D167" s="13">
        <v>0.59799999999999998</v>
      </c>
      <c r="E167" s="13">
        <v>16.05</v>
      </c>
      <c r="F167" s="13">
        <v>8.08</v>
      </c>
      <c r="G167" s="13">
        <v>19.87</v>
      </c>
      <c r="H167" s="28" t="s">
        <v>112</v>
      </c>
      <c r="I167" s="13">
        <v>0.5</v>
      </c>
      <c r="J167" s="13">
        <v>67.7</v>
      </c>
      <c r="K167" s="13">
        <v>200</v>
      </c>
    </row>
    <row r="168" spans="1:14" x14ac:dyDescent="0.3">
      <c r="A168" s="48">
        <v>36794</v>
      </c>
      <c r="B168" s="13">
        <v>105307</v>
      </c>
      <c r="C168" s="13">
        <v>538</v>
      </c>
      <c r="D168" s="13">
        <v>0.34399999999999997</v>
      </c>
      <c r="E168" s="13">
        <v>9.19</v>
      </c>
      <c r="F168" s="13">
        <v>7.84</v>
      </c>
      <c r="G168" s="13">
        <v>13.6</v>
      </c>
      <c r="H168" s="28" t="s">
        <v>112</v>
      </c>
      <c r="I168" s="13">
        <v>0.8</v>
      </c>
      <c r="J168" s="13">
        <v>45.7</v>
      </c>
      <c r="K168" s="46">
        <v>20750</v>
      </c>
      <c r="L168" s="13">
        <f>AVERAGE(K164:K168)</f>
        <v>5622</v>
      </c>
      <c r="M168" s="43">
        <f>GEOMEAN(K164:K168)</f>
        <v>1711.4752056948703</v>
      </c>
      <c r="N168" s="45" t="s">
        <v>296</v>
      </c>
    </row>
    <row r="169" spans="1:14" x14ac:dyDescent="0.3">
      <c r="A169" s="48">
        <v>36801</v>
      </c>
      <c r="B169" s="13">
        <v>111208</v>
      </c>
      <c r="C169" s="13">
        <v>932.6</v>
      </c>
      <c r="D169" s="13">
        <v>0.59750000000000003</v>
      </c>
      <c r="E169" s="13">
        <v>13.2</v>
      </c>
      <c r="F169" s="13">
        <v>8.14</v>
      </c>
      <c r="G169" s="13">
        <v>19.04</v>
      </c>
      <c r="H169" s="28" t="s">
        <v>112</v>
      </c>
      <c r="I169" s="13">
        <v>0.06</v>
      </c>
      <c r="J169" s="13">
        <v>98.6</v>
      </c>
      <c r="K169" s="13">
        <v>100</v>
      </c>
    </row>
    <row r="170" spans="1:14" x14ac:dyDescent="0.3">
      <c r="A170" s="48">
        <v>36807</v>
      </c>
      <c r="B170" s="13">
        <v>120427</v>
      </c>
      <c r="C170" s="13">
        <v>911.6</v>
      </c>
      <c r="D170" s="13">
        <v>0.58340000000000003</v>
      </c>
      <c r="E170" s="13">
        <v>9.81</v>
      </c>
      <c r="F170" s="13">
        <v>8.01</v>
      </c>
      <c r="G170" s="13">
        <v>11.92</v>
      </c>
      <c r="H170" s="28" t="s">
        <v>112</v>
      </c>
      <c r="I170" s="13">
        <v>0.31</v>
      </c>
      <c r="J170" s="13">
        <v>61.6</v>
      </c>
      <c r="K170" s="46">
        <v>630</v>
      </c>
    </row>
    <row r="171" spans="1:14" x14ac:dyDescent="0.3">
      <c r="A171" s="48">
        <v>36815</v>
      </c>
      <c r="B171" s="13">
        <v>120944</v>
      </c>
      <c r="C171" s="13">
        <v>842.1</v>
      </c>
      <c r="D171" s="13">
        <v>0.53900000000000003</v>
      </c>
      <c r="E171" s="13">
        <v>13.61</v>
      </c>
      <c r="F171" s="13">
        <v>8.0399999999999991</v>
      </c>
      <c r="G171" s="13">
        <v>16.71</v>
      </c>
      <c r="H171" s="28" t="s">
        <v>112</v>
      </c>
      <c r="I171" s="13">
        <v>0.11</v>
      </c>
      <c r="J171" s="13">
        <v>59.5</v>
      </c>
      <c r="K171" s="13">
        <v>200</v>
      </c>
    </row>
    <row r="172" spans="1:14" x14ac:dyDescent="0.3">
      <c r="A172" s="48">
        <v>36822</v>
      </c>
      <c r="B172" s="13">
        <v>113208</v>
      </c>
      <c r="C172" s="13">
        <v>980.5</v>
      </c>
      <c r="D172" s="13">
        <v>0.62749999999999995</v>
      </c>
      <c r="E172" s="13">
        <v>14.45</v>
      </c>
      <c r="F172" s="13">
        <v>8.0500000000000007</v>
      </c>
      <c r="G172" s="13">
        <v>17.14</v>
      </c>
      <c r="H172" s="28" t="s">
        <v>112</v>
      </c>
      <c r="I172" s="13">
        <v>0.32</v>
      </c>
      <c r="J172" s="13">
        <v>65.7</v>
      </c>
      <c r="K172" s="13">
        <v>100</v>
      </c>
    </row>
    <row r="173" spans="1:14" x14ac:dyDescent="0.3">
      <c r="A173" s="48">
        <v>36829</v>
      </c>
      <c r="B173" s="13">
        <v>110137</v>
      </c>
      <c r="C173" s="13">
        <v>1004</v>
      </c>
      <c r="D173" s="13">
        <v>0.64229999999999998</v>
      </c>
      <c r="E173" s="13">
        <v>15.13</v>
      </c>
      <c r="F173" s="13">
        <v>7.89</v>
      </c>
      <c r="G173" s="13">
        <v>10.78</v>
      </c>
      <c r="H173" s="28" t="s">
        <v>112</v>
      </c>
      <c r="I173" s="13">
        <v>0</v>
      </c>
      <c r="J173" s="13">
        <v>65</v>
      </c>
      <c r="L173" s="13">
        <f>AVERAGE(K169:K173)</f>
        <v>257.5</v>
      </c>
      <c r="M173" s="43">
        <f>GEOMEAN(K169:K173)</f>
        <v>188.40509201876071</v>
      </c>
      <c r="N173" s="45" t="s">
        <v>297</v>
      </c>
    </row>
    <row r="174" spans="1:14" x14ac:dyDescent="0.3">
      <c r="A174" s="48">
        <v>36831</v>
      </c>
      <c r="B174" s="13">
        <v>105050</v>
      </c>
      <c r="C174" s="13">
        <v>1004</v>
      </c>
      <c r="D174" s="13">
        <v>0.64300000000000002</v>
      </c>
      <c r="E174" s="13">
        <v>14.56</v>
      </c>
      <c r="F174" s="13">
        <v>8.09</v>
      </c>
      <c r="G174" s="13">
        <v>13.4</v>
      </c>
      <c r="H174" s="28" t="s">
        <v>112</v>
      </c>
      <c r="I174" s="13">
        <v>0.9</v>
      </c>
      <c r="J174" s="13">
        <v>21.2</v>
      </c>
      <c r="K174" s="13">
        <v>100</v>
      </c>
    </row>
    <row r="175" spans="1:14" x14ac:dyDescent="0.3">
      <c r="A175" s="48">
        <v>36836</v>
      </c>
      <c r="B175" s="13">
        <v>111112</v>
      </c>
      <c r="C175" s="13">
        <v>1055</v>
      </c>
      <c r="D175" s="13">
        <v>0.67520000000000002</v>
      </c>
      <c r="E175" s="13">
        <v>14.06</v>
      </c>
      <c r="F175" s="13">
        <v>7.83</v>
      </c>
      <c r="G175" s="13">
        <v>9.92</v>
      </c>
      <c r="H175" s="28" t="s">
        <v>112</v>
      </c>
      <c r="I175" s="13">
        <v>0.41</v>
      </c>
      <c r="J175" s="13">
        <v>63</v>
      </c>
      <c r="K175" s="13">
        <v>200</v>
      </c>
    </row>
    <row r="176" spans="1:14" x14ac:dyDescent="0.3">
      <c r="A176" s="48">
        <v>36843</v>
      </c>
      <c r="B176" s="13">
        <v>112221</v>
      </c>
      <c r="C176" s="13">
        <v>684.6</v>
      </c>
      <c r="D176" s="13">
        <v>0.43819999999999998</v>
      </c>
      <c r="E176" s="13">
        <v>12.07</v>
      </c>
      <c r="F176" s="13">
        <v>7.81</v>
      </c>
      <c r="G176" s="13">
        <v>9.5299999999999994</v>
      </c>
      <c r="H176" s="28" t="s">
        <v>112</v>
      </c>
      <c r="I176" s="13">
        <v>0.41</v>
      </c>
      <c r="J176" s="13">
        <v>85.5</v>
      </c>
      <c r="K176" s="46">
        <v>2130</v>
      </c>
    </row>
    <row r="177" spans="1:14" x14ac:dyDescent="0.3">
      <c r="A177" s="48">
        <v>36850</v>
      </c>
      <c r="B177" s="13">
        <v>100421</v>
      </c>
      <c r="C177" s="13">
        <v>977.9</v>
      </c>
      <c r="D177" s="13">
        <v>0.62590000000000012</v>
      </c>
      <c r="E177" s="13">
        <v>17.05</v>
      </c>
      <c r="F177" s="13">
        <v>7.7</v>
      </c>
      <c r="G177" s="13">
        <v>2.2200000000000002</v>
      </c>
      <c r="H177" s="28" t="s">
        <v>112</v>
      </c>
      <c r="I177" s="13">
        <v>0.51</v>
      </c>
      <c r="J177" s="13">
        <v>59.8</v>
      </c>
      <c r="K177" s="13">
        <v>100</v>
      </c>
    </row>
    <row r="178" spans="1:14" x14ac:dyDescent="0.3">
      <c r="A178" s="48">
        <v>36857</v>
      </c>
      <c r="B178" s="13">
        <v>111451</v>
      </c>
      <c r="C178" s="13">
        <v>682.1</v>
      </c>
      <c r="D178" s="13">
        <v>0.4365</v>
      </c>
      <c r="E178" s="13">
        <v>11.42</v>
      </c>
      <c r="F178" s="13">
        <v>7.71</v>
      </c>
      <c r="G178" s="13">
        <v>4.4400000000000004</v>
      </c>
      <c r="H178" s="28" t="s">
        <v>112</v>
      </c>
      <c r="I178" s="13">
        <v>0.61</v>
      </c>
      <c r="J178" s="13">
        <v>88.2</v>
      </c>
      <c r="K178" s="46">
        <v>980</v>
      </c>
      <c r="L178" s="13">
        <f>AVERAGE(K174:K178)</f>
        <v>702</v>
      </c>
      <c r="M178" s="43">
        <f>GEOMEAN(K174:K178)</f>
        <v>334.29288628949911</v>
      </c>
      <c r="N178" s="45" t="s">
        <v>298</v>
      </c>
    </row>
    <row r="179" spans="1:14" x14ac:dyDescent="0.3">
      <c r="A179" s="48">
        <v>36864</v>
      </c>
      <c r="B179" s="13">
        <v>112841</v>
      </c>
      <c r="C179" s="13">
        <v>1008</v>
      </c>
      <c r="D179" s="13">
        <v>0.64539999999999997</v>
      </c>
      <c r="E179" s="13">
        <v>17.510000000000002</v>
      </c>
      <c r="F179" s="13">
        <v>7.64</v>
      </c>
      <c r="G179" s="13">
        <v>0.91</v>
      </c>
      <c r="H179" s="28" t="s">
        <v>112</v>
      </c>
      <c r="I179" s="13">
        <v>0.13</v>
      </c>
      <c r="J179" s="13">
        <v>55.9</v>
      </c>
      <c r="K179" s="13">
        <v>100</v>
      </c>
    </row>
    <row r="180" spans="1:14" x14ac:dyDescent="0.3">
      <c r="A180" s="48">
        <v>36866</v>
      </c>
      <c r="B180" s="13">
        <v>103220</v>
      </c>
      <c r="C180" s="13">
        <v>1123</v>
      </c>
      <c r="D180" s="13">
        <v>0.71859999999999991</v>
      </c>
      <c r="E180" s="13">
        <v>15.3</v>
      </c>
      <c r="F180" s="13">
        <v>7.54</v>
      </c>
      <c r="G180" s="13">
        <v>0.2</v>
      </c>
      <c r="H180" s="28" t="s">
        <v>112</v>
      </c>
      <c r="I180" s="13">
        <v>0.45</v>
      </c>
      <c r="J180" s="13">
        <v>70.3</v>
      </c>
      <c r="K180" s="13">
        <v>100</v>
      </c>
    </row>
    <row r="181" spans="1:14" x14ac:dyDescent="0.3">
      <c r="A181" s="48">
        <v>36871</v>
      </c>
      <c r="B181" s="13">
        <v>104533</v>
      </c>
      <c r="C181" s="13">
        <v>901.1</v>
      </c>
      <c r="D181" s="13">
        <v>0.57669999999999999</v>
      </c>
      <c r="E181" s="13">
        <v>11.58</v>
      </c>
      <c r="F181" s="13">
        <v>7.47</v>
      </c>
      <c r="G181" s="13">
        <v>2.69</v>
      </c>
      <c r="H181" s="28" t="s">
        <v>112</v>
      </c>
      <c r="I181" s="13">
        <v>0.1</v>
      </c>
      <c r="J181" s="13">
        <v>75.5</v>
      </c>
      <c r="K181" s="46">
        <v>49520</v>
      </c>
    </row>
    <row r="182" spans="1:14" x14ac:dyDescent="0.3">
      <c r="A182" s="48">
        <v>36878</v>
      </c>
      <c r="B182" s="28">
        <v>112200</v>
      </c>
      <c r="C182" s="13">
        <v>0</v>
      </c>
      <c r="D182" s="73">
        <v>0</v>
      </c>
      <c r="G182" s="13" t="s">
        <v>286</v>
      </c>
    </row>
    <row r="183" spans="1:14" x14ac:dyDescent="0.3">
      <c r="A183" s="48">
        <v>36886</v>
      </c>
      <c r="B183" s="13">
        <v>104000</v>
      </c>
      <c r="C183" s="13">
        <v>0</v>
      </c>
      <c r="D183" s="73">
        <v>0</v>
      </c>
      <c r="G183" s="13" t="s">
        <v>286</v>
      </c>
      <c r="L183" s="13">
        <f>AVERAGE(K179:K183)</f>
        <v>16573.333333333332</v>
      </c>
      <c r="M183" s="43">
        <f>GEOMEAN(K179:K183)</f>
        <v>791.15251318154696</v>
      </c>
      <c r="N183" s="45" t="s">
        <v>299</v>
      </c>
    </row>
    <row r="184" spans="1:14" x14ac:dyDescent="0.3">
      <c r="A184" s="48">
        <v>36893</v>
      </c>
      <c r="B184" s="13">
        <v>111506</v>
      </c>
      <c r="C184" s="13">
        <v>1412</v>
      </c>
      <c r="D184" s="13">
        <v>0.90349999999999997</v>
      </c>
      <c r="E184" s="13">
        <v>13.6</v>
      </c>
      <c r="F184" s="28" t="s">
        <v>267</v>
      </c>
      <c r="G184" s="13">
        <v>-0.02</v>
      </c>
      <c r="H184" s="28" t="s">
        <v>112</v>
      </c>
      <c r="I184" s="13">
        <v>0.82</v>
      </c>
      <c r="J184" s="13">
        <v>50.9</v>
      </c>
      <c r="K184" s="13">
        <v>200</v>
      </c>
    </row>
    <row r="185" spans="1:14" x14ac:dyDescent="0.3">
      <c r="A185" s="48">
        <v>36902</v>
      </c>
      <c r="C185" s="13">
        <v>0</v>
      </c>
      <c r="D185" s="13">
        <v>0</v>
      </c>
      <c r="G185" s="13" t="s">
        <v>708</v>
      </c>
    </row>
    <row r="186" spans="1:14" x14ac:dyDescent="0.3">
      <c r="A186" s="48">
        <v>36907</v>
      </c>
      <c r="B186" s="13">
        <v>112214</v>
      </c>
      <c r="C186" s="13">
        <v>1643</v>
      </c>
      <c r="D186" s="13">
        <v>1.0509999999999999</v>
      </c>
      <c r="E186" s="13">
        <v>12.83</v>
      </c>
      <c r="F186" s="28" t="s">
        <v>267</v>
      </c>
      <c r="G186" s="13">
        <v>0.79</v>
      </c>
      <c r="H186" s="28" t="s">
        <v>112</v>
      </c>
      <c r="I186" s="13">
        <v>0.22</v>
      </c>
      <c r="J186" s="13">
        <v>33.799999999999997</v>
      </c>
      <c r="K186" s="13">
        <v>1070</v>
      </c>
    </row>
    <row r="187" spans="1:14" x14ac:dyDescent="0.3">
      <c r="A187" s="48">
        <v>36913</v>
      </c>
      <c r="B187" s="13">
        <v>105426</v>
      </c>
      <c r="C187" s="13">
        <v>1022</v>
      </c>
      <c r="D187" s="13">
        <v>0.65390000000000004</v>
      </c>
      <c r="E187" s="13">
        <v>18.29</v>
      </c>
      <c r="F187" s="28" t="s">
        <v>267</v>
      </c>
      <c r="G187" s="13">
        <v>0.48</v>
      </c>
      <c r="H187" s="28" t="s">
        <v>112</v>
      </c>
      <c r="I187" s="13">
        <v>0.46</v>
      </c>
      <c r="J187" s="13">
        <v>94.7</v>
      </c>
      <c r="K187" s="13">
        <v>100</v>
      </c>
    </row>
    <row r="188" spans="1:14" x14ac:dyDescent="0.3">
      <c r="A188" s="48">
        <v>36920</v>
      </c>
      <c r="B188" s="13">
        <v>113205</v>
      </c>
      <c r="C188" s="13">
        <v>1385</v>
      </c>
      <c r="D188" s="13">
        <v>0.88600000000000001</v>
      </c>
      <c r="E188" s="13">
        <v>12.02</v>
      </c>
      <c r="F188" s="13">
        <v>7.97</v>
      </c>
      <c r="G188" s="13">
        <v>4.88</v>
      </c>
      <c r="H188" s="28" t="s">
        <v>112</v>
      </c>
      <c r="I188" s="13">
        <v>0.4</v>
      </c>
      <c r="J188" s="13">
        <v>44.2</v>
      </c>
      <c r="K188" s="13">
        <v>410</v>
      </c>
      <c r="L188" s="13">
        <f>AVERAGE(K184:K188)</f>
        <v>445</v>
      </c>
      <c r="M188" s="43">
        <f>GEOMEAN(K184,K186:K188)</f>
        <v>306.05494967206778</v>
      </c>
      <c r="N188" s="45" t="s">
        <v>300</v>
      </c>
    </row>
    <row r="189" spans="1:14" x14ac:dyDescent="0.3">
      <c r="A189" s="48">
        <v>36927</v>
      </c>
      <c r="B189" s="13">
        <v>110300</v>
      </c>
      <c r="C189" s="13">
        <v>1169</v>
      </c>
      <c r="D189" s="13">
        <v>0.748</v>
      </c>
      <c r="E189" s="13">
        <v>14.25</v>
      </c>
      <c r="F189" s="13">
        <v>7.96</v>
      </c>
      <c r="G189" s="13">
        <v>2.62</v>
      </c>
      <c r="H189" s="28" t="s">
        <v>112</v>
      </c>
      <c r="I189" s="13">
        <v>1.3</v>
      </c>
      <c r="J189" s="13">
        <v>56.1</v>
      </c>
      <c r="K189" s="13">
        <v>410</v>
      </c>
    </row>
    <row r="190" spans="1:14" x14ac:dyDescent="0.3">
      <c r="A190" s="48">
        <v>36929</v>
      </c>
      <c r="B190" s="13">
        <v>115556</v>
      </c>
      <c r="C190" s="13">
        <v>1240</v>
      </c>
      <c r="D190" s="13">
        <v>0.79299999999999993</v>
      </c>
      <c r="E190" s="13">
        <v>15.44</v>
      </c>
      <c r="F190" s="13">
        <v>8.16</v>
      </c>
      <c r="G190" s="13">
        <v>3.35</v>
      </c>
      <c r="H190" s="28" t="s">
        <v>112</v>
      </c>
      <c r="I190" s="13">
        <v>1.6</v>
      </c>
      <c r="J190" s="13">
        <v>31.2</v>
      </c>
      <c r="K190" s="13">
        <v>200</v>
      </c>
    </row>
    <row r="191" spans="1:14" x14ac:dyDescent="0.3">
      <c r="A191" s="48">
        <v>36934</v>
      </c>
      <c r="B191" s="13">
        <v>103553</v>
      </c>
      <c r="C191" s="13">
        <v>587</v>
      </c>
      <c r="D191" s="13">
        <v>0.376</v>
      </c>
      <c r="E191" s="13">
        <v>16.09</v>
      </c>
      <c r="F191" s="13">
        <v>8.0299999999999994</v>
      </c>
      <c r="G191" s="13">
        <v>2.0699999999999998</v>
      </c>
      <c r="H191" s="28" t="s">
        <v>112</v>
      </c>
      <c r="I191" s="13">
        <v>1.4</v>
      </c>
      <c r="J191" s="13">
        <v>69.8</v>
      </c>
      <c r="K191" s="46">
        <v>260</v>
      </c>
    </row>
    <row r="192" spans="1:14" x14ac:dyDescent="0.3">
      <c r="A192" s="48">
        <v>36942</v>
      </c>
      <c r="B192" s="13">
        <v>103928</v>
      </c>
      <c r="C192" s="13">
        <v>1139</v>
      </c>
      <c r="D192" s="13">
        <v>0.72900000000000009</v>
      </c>
      <c r="E192" s="13">
        <v>15.35</v>
      </c>
      <c r="F192" s="13">
        <v>8</v>
      </c>
      <c r="G192" s="13">
        <v>6.85</v>
      </c>
      <c r="H192" s="28" t="s">
        <v>112</v>
      </c>
      <c r="I192" s="13">
        <v>1.1000000000000001</v>
      </c>
      <c r="J192" s="13">
        <v>57.3</v>
      </c>
      <c r="K192" s="13">
        <v>100</v>
      </c>
    </row>
    <row r="193" spans="1:14" x14ac:dyDescent="0.3">
      <c r="A193" s="48">
        <v>36948</v>
      </c>
      <c r="B193" s="13">
        <v>102509</v>
      </c>
      <c r="C193" s="13">
        <v>828</v>
      </c>
      <c r="D193" s="13">
        <v>0.53</v>
      </c>
      <c r="E193" s="13">
        <v>10.98</v>
      </c>
      <c r="F193" s="13">
        <v>7.93</v>
      </c>
      <c r="G193" s="13">
        <v>6.53</v>
      </c>
      <c r="H193" s="28" t="s">
        <v>112</v>
      </c>
      <c r="I193" s="13">
        <v>0.3</v>
      </c>
      <c r="J193" s="13">
        <v>68.8</v>
      </c>
      <c r="K193" s="46">
        <v>520</v>
      </c>
      <c r="L193" s="31">
        <f>AVERAGE(K189:K193)</f>
        <v>298</v>
      </c>
      <c r="M193" s="43">
        <f>GEOMEAN(K189:K193)</f>
        <v>256.42366832987096</v>
      </c>
      <c r="N193" s="45" t="s">
        <v>301</v>
      </c>
    </row>
    <row r="194" spans="1:14" x14ac:dyDescent="0.3">
      <c r="A194" s="48">
        <v>36955</v>
      </c>
      <c r="B194" s="13">
        <v>105237</v>
      </c>
      <c r="C194" s="13">
        <v>1133</v>
      </c>
      <c r="D194" s="13">
        <v>0.72499999999999998</v>
      </c>
      <c r="E194" s="13">
        <v>13.91</v>
      </c>
      <c r="F194" s="13">
        <v>7.65</v>
      </c>
      <c r="G194" s="13">
        <v>4.7699999999999996</v>
      </c>
      <c r="H194" s="28" t="s">
        <v>112</v>
      </c>
      <c r="I194" s="13">
        <v>1.4</v>
      </c>
      <c r="J194" s="13">
        <v>33.200000000000003</v>
      </c>
      <c r="K194" s="13">
        <v>100</v>
      </c>
    </row>
    <row r="195" spans="1:14" x14ac:dyDescent="0.3">
      <c r="A195" s="48">
        <v>36957</v>
      </c>
      <c r="B195" s="13">
        <v>102325</v>
      </c>
      <c r="C195" s="13">
        <v>1060</v>
      </c>
      <c r="D195" s="13">
        <v>0.67799999999999994</v>
      </c>
      <c r="E195" s="13">
        <v>17.350000000000001</v>
      </c>
      <c r="F195" s="13">
        <v>7.84</v>
      </c>
      <c r="G195" s="13">
        <v>2.61</v>
      </c>
      <c r="H195" s="28" t="s">
        <v>112</v>
      </c>
      <c r="I195" s="13">
        <v>1.4</v>
      </c>
      <c r="J195" s="13">
        <v>53.4</v>
      </c>
      <c r="K195" s="13">
        <v>200</v>
      </c>
    </row>
    <row r="196" spans="1:14" x14ac:dyDescent="0.3">
      <c r="A196" s="48">
        <v>36962</v>
      </c>
      <c r="B196" s="13">
        <v>112422</v>
      </c>
      <c r="C196" s="13">
        <v>1077</v>
      </c>
      <c r="D196" s="13">
        <v>0.68900000000000006</v>
      </c>
      <c r="E196" s="13">
        <v>16.350000000000001</v>
      </c>
      <c r="F196" s="13">
        <v>8.09</v>
      </c>
      <c r="G196" s="13">
        <v>6.91</v>
      </c>
      <c r="H196" s="28" t="s">
        <v>112</v>
      </c>
      <c r="I196" s="13">
        <v>0.8</v>
      </c>
      <c r="J196" s="13">
        <v>28.7</v>
      </c>
      <c r="K196" s="13">
        <v>100</v>
      </c>
    </row>
    <row r="197" spans="1:14" x14ac:dyDescent="0.3">
      <c r="A197" s="48">
        <v>36970</v>
      </c>
      <c r="B197" s="13">
        <v>102122</v>
      </c>
      <c r="C197" s="13">
        <v>989.8</v>
      </c>
      <c r="D197" s="13">
        <v>0.63350000000000006</v>
      </c>
      <c r="E197" s="13">
        <v>13.6</v>
      </c>
      <c r="F197" s="13">
        <v>7.95</v>
      </c>
      <c r="G197" s="13">
        <v>6.16</v>
      </c>
      <c r="H197" s="28" t="s">
        <v>112</v>
      </c>
      <c r="I197" s="13">
        <v>0.35</v>
      </c>
      <c r="J197" s="13">
        <v>42.6</v>
      </c>
      <c r="K197" s="13">
        <v>200</v>
      </c>
    </row>
    <row r="198" spans="1:14" x14ac:dyDescent="0.3">
      <c r="A198" s="48">
        <v>36976</v>
      </c>
      <c r="B198" s="13">
        <v>113442</v>
      </c>
      <c r="C198" s="13">
        <v>804.2</v>
      </c>
      <c r="D198" s="13">
        <v>0.51500000000000001</v>
      </c>
      <c r="E198" s="13">
        <v>15.02</v>
      </c>
      <c r="F198" s="13">
        <v>7.94</v>
      </c>
      <c r="G198" s="13">
        <v>4.7300000000000004</v>
      </c>
      <c r="H198" s="28" t="s">
        <v>112</v>
      </c>
      <c r="I198" s="13">
        <v>0.46</v>
      </c>
      <c r="J198" s="13">
        <v>90.3</v>
      </c>
      <c r="K198" s="13">
        <v>100</v>
      </c>
      <c r="L198" s="31">
        <f>AVERAGE(K194:K198)</f>
        <v>140</v>
      </c>
      <c r="M198" s="43">
        <f>GEOMEAN(K194:K198)</f>
        <v>131.95079107728944</v>
      </c>
      <c r="N198" s="45" t="s">
        <v>302</v>
      </c>
    </row>
    <row r="199" spans="1:14" x14ac:dyDescent="0.3">
      <c r="A199" s="48">
        <v>36983</v>
      </c>
      <c r="B199" s="13">
        <v>103731</v>
      </c>
      <c r="C199" s="13">
        <v>1000</v>
      </c>
      <c r="D199" s="13">
        <v>0.64030000000000009</v>
      </c>
      <c r="E199" s="13">
        <v>12.21</v>
      </c>
      <c r="F199" s="13">
        <v>7.86</v>
      </c>
      <c r="G199" s="13">
        <v>8.89</v>
      </c>
      <c r="H199" s="28" t="s">
        <v>112</v>
      </c>
      <c r="I199" s="13">
        <v>0.39</v>
      </c>
      <c r="J199" s="13">
        <v>23.8</v>
      </c>
      <c r="K199" s="13">
        <v>100</v>
      </c>
    </row>
    <row r="200" spans="1:14" x14ac:dyDescent="0.3">
      <c r="A200" s="48">
        <v>36990</v>
      </c>
      <c r="B200" s="13">
        <v>103522</v>
      </c>
      <c r="C200" s="13">
        <v>1111</v>
      </c>
      <c r="D200" s="13">
        <v>0.71120000000000005</v>
      </c>
      <c r="E200" s="13">
        <v>8.6300000000000008</v>
      </c>
      <c r="F200" s="13">
        <v>7.9</v>
      </c>
      <c r="G200" s="13">
        <v>20.38</v>
      </c>
      <c r="H200" s="28" t="s">
        <v>112</v>
      </c>
      <c r="I200" s="13">
        <v>7.0000000000000007E-2</v>
      </c>
      <c r="J200" s="13">
        <v>53.3</v>
      </c>
      <c r="K200" s="13">
        <v>100</v>
      </c>
    </row>
    <row r="201" spans="1:14" x14ac:dyDescent="0.3">
      <c r="A201" s="48">
        <v>36998</v>
      </c>
      <c r="B201" s="13">
        <v>102102</v>
      </c>
      <c r="C201" s="13">
        <v>915.3</v>
      </c>
      <c r="D201" s="13">
        <v>0.58579999999999999</v>
      </c>
      <c r="E201" s="13">
        <v>11.07</v>
      </c>
      <c r="F201" s="13">
        <v>7.78</v>
      </c>
      <c r="G201" s="13">
        <v>7.96</v>
      </c>
      <c r="H201" s="28" t="s">
        <v>112</v>
      </c>
      <c r="I201" s="13">
        <v>0.06</v>
      </c>
      <c r="J201" s="13">
        <v>30</v>
      </c>
      <c r="K201" s="13">
        <v>100</v>
      </c>
    </row>
    <row r="202" spans="1:14" x14ac:dyDescent="0.3">
      <c r="A202" s="48">
        <v>37004</v>
      </c>
      <c r="B202" s="13">
        <v>111753</v>
      </c>
      <c r="C202" s="13">
        <v>1060</v>
      </c>
      <c r="D202" s="13">
        <v>0.67830000000000001</v>
      </c>
      <c r="E202" s="13">
        <v>11.5</v>
      </c>
      <c r="F202" s="13">
        <v>7.97</v>
      </c>
      <c r="G202" s="13">
        <v>22.27</v>
      </c>
      <c r="H202" s="28" t="s">
        <v>112</v>
      </c>
      <c r="I202" s="13">
        <v>0.18</v>
      </c>
      <c r="J202" s="13">
        <v>31.9</v>
      </c>
      <c r="K202" s="13">
        <v>310</v>
      </c>
    </row>
    <row r="203" spans="1:14" x14ac:dyDescent="0.3">
      <c r="A203" s="48">
        <v>37011</v>
      </c>
      <c r="B203" s="13">
        <v>104034</v>
      </c>
      <c r="C203" s="13">
        <v>1045</v>
      </c>
      <c r="D203" s="13">
        <v>0.66879999999999995</v>
      </c>
      <c r="E203" s="13">
        <v>13</v>
      </c>
      <c r="F203" s="13">
        <v>7.96</v>
      </c>
      <c r="G203" s="13">
        <v>20.53</v>
      </c>
      <c r="H203" s="28" t="s">
        <v>112</v>
      </c>
      <c r="I203" s="13">
        <v>0.06</v>
      </c>
      <c r="J203" s="13">
        <v>33.6</v>
      </c>
      <c r="K203" s="13">
        <v>200</v>
      </c>
      <c r="L203" s="31">
        <f>AVERAGE(K199:K203)</f>
        <v>162</v>
      </c>
      <c r="M203" s="38">
        <f>GEOMEAN(K199:K203)</f>
        <v>144.03841637786834</v>
      </c>
      <c r="N203" s="45" t="s">
        <v>303</v>
      </c>
    </row>
    <row r="204" spans="1:14" x14ac:dyDescent="0.3">
      <c r="A204" s="48">
        <v>37018</v>
      </c>
      <c r="B204" s="13">
        <v>102105</v>
      </c>
      <c r="C204" s="13">
        <v>1067</v>
      </c>
      <c r="D204" s="13">
        <v>0.68259999999999998</v>
      </c>
      <c r="E204" s="13">
        <v>13.81</v>
      </c>
      <c r="F204" s="13">
        <v>8.0500000000000007</v>
      </c>
      <c r="G204" s="13">
        <v>21.83</v>
      </c>
      <c r="H204" s="28" t="s">
        <v>112</v>
      </c>
      <c r="I204" s="13">
        <v>0.03</v>
      </c>
      <c r="J204" s="13">
        <v>44.2</v>
      </c>
      <c r="K204" s="46">
        <v>730</v>
      </c>
    </row>
    <row r="205" spans="1:14" x14ac:dyDescent="0.3">
      <c r="A205" s="48">
        <v>37020</v>
      </c>
      <c r="B205" s="13">
        <v>112330</v>
      </c>
      <c r="C205" s="13">
        <v>651</v>
      </c>
      <c r="D205" s="13">
        <v>0.41700000000000004</v>
      </c>
      <c r="E205" s="13">
        <v>10.5</v>
      </c>
      <c r="F205" s="13">
        <v>7.95</v>
      </c>
      <c r="G205" s="13">
        <v>20.89</v>
      </c>
      <c r="H205" s="28" t="s">
        <v>112</v>
      </c>
      <c r="I205" s="13">
        <v>1.2</v>
      </c>
      <c r="J205" s="13">
        <v>24.6</v>
      </c>
      <c r="K205" s="13">
        <v>1830</v>
      </c>
    </row>
    <row r="206" spans="1:14" x14ac:dyDescent="0.3">
      <c r="A206" s="48">
        <v>37025</v>
      </c>
      <c r="B206" s="13">
        <v>104815</v>
      </c>
      <c r="C206" s="13">
        <v>1054</v>
      </c>
      <c r="D206" s="13">
        <v>0.67430000000000001</v>
      </c>
      <c r="E206" s="13">
        <v>13.42</v>
      </c>
      <c r="F206" s="13">
        <v>8.02</v>
      </c>
      <c r="G206" s="13">
        <v>18.45</v>
      </c>
      <c r="H206" s="28" t="s">
        <v>112</v>
      </c>
      <c r="I206" s="13">
        <v>0.06</v>
      </c>
      <c r="J206" s="13">
        <v>22.3</v>
      </c>
      <c r="K206" s="13">
        <v>410</v>
      </c>
    </row>
    <row r="207" spans="1:14" x14ac:dyDescent="0.3">
      <c r="A207" s="48">
        <v>37032</v>
      </c>
      <c r="B207" s="13">
        <v>112956</v>
      </c>
      <c r="C207" s="13">
        <v>779.9</v>
      </c>
      <c r="D207" s="13">
        <v>0.49910000000000004</v>
      </c>
      <c r="E207" s="13">
        <v>6.87</v>
      </c>
      <c r="F207" s="13">
        <v>7.64</v>
      </c>
      <c r="G207" s="13">
        <v>20.89</v>
      </c>
      <c r="H207" s="28" t="s">
        <v>112</v>
      </c>
      <c r="I207" s="13">
        <v>0.72</v>
      </c>
      <c r="J207" s="13">
        <v>21.2</v>
      </c>
      <c r="K207" s="46">
        <v>740</v>
      </c>
    </row>
    <row r="208" spans="1:14" x14ac:dyDescent="0.3">
      <c r="A208" s="48">
        <v>37040</v>
      </c>
      <c r="B208" s="13">
        <v>111448</v>
      </c>
      <c r="C208" s="13">
        <v>852</v>
      </c>
      <c r="D208" s="13">
        <v>0.54600000000000004</v>
      </c>
      <c r="E208" s="13">
        <v>8.0299999999999994</v>
      </c>
      <c r="F208" s="13">
        <v>8.0399999999999991</v>
      </c>
      <c r="G208" s="13">
        <v>21.18</v>
      </c>
      <c r="H208" s="28" t="s">
        <v>112</v>
      </c>
      <c r="I208" s="13">
        <v>0.6</v>
      </c>
      <c r="J208" s="13">
        <v>37.1</v>
      </c>
      <c r="K208" s="46">
        <v>300</v>
      </c>
      <c r="L208" s="31">
        <f>AVERAGE(K204:K208)</f>
        <v>802</v>
      </c>
      <c r="M208" s="38">
        <f>GEOMEAN(K204:K208)</f>
        <v>656.11830790928275</v>
      </c>
      <c r="N208" s="45" t="s">
        <v>304</v>
      </c>
    </row>
    <row r="209" spans="1:14" x14ac:dyDescent="0.3">
      <c r="A209" s="48">
        <v>37046</v>
      </c>
      <c r="B209" s="13">
        <v>105642</v>
      </c>
      <c r="C209" s="13">
        <v>684.6</v>
      </c>
      <c r="D209" s="13">
        <v>0.43810000000000004</v>
      </c>
      <c r="E209" s="13">
        <v>9.7200000000000006</v>
      </c>
      <c r="F209" s="13">
        <v>7.95</v>
      </c>
      <c r="G209" s="13">
        <v>14.37</v>
      </c>
      <c r="H209" s="28" t="s">
        <v>112</v>
      </c>
      <c r="I209" s="13">
        <v>7.0000000000000007E-2</v>
      </c>
      <c r="J209" s="13">
        <v>100</v>
      </c>
      <c r="K209" s="13">
        <v>43520</v>
      </c>
    </row>
    <row r="210" spans="1:14" x14ac:dyDescent="0.3">
      <c r="A210" s="48">
        <v>37048</v>
      </c>
      <c r="B210" s="13">
        <v>110017</v>
      </c>
      <c r="C210" s="13">
        <v>259.8</v>
      </c>
      <c r="D210" s="13">
        <v>0.1663</v>
      </c>
      <c r="E210" s="13">
        <v>7.2</v>
      </c>
      <c r="F210" s="13">
        <v>7.57</v>
      </c>
      <c r="G210" s="13">
        <v>18.149999999999999</v>
      </c>
      <c r="H210" s="28" t="s">
        <v>112</v>
      </c>
      <c r="I210" s="13">
        <v>0.13</v>
      </c>
      <c r="J210" s="13">
        <v>78.099999999999994</v>
      </c>
      <c r="K210" s="13">
        <v>64880</v>
      </c>
    </row>
    <row r="211" spans="1:14" x14ac:dyDescent="0.3">
      <c r="A211" s="48">
        <v>37053</v>
      </c>
      <c r="B211" s="13">
        <v>120347</v>
      </c>
      <c r="C211" s="13">
        <v>1009</v>
      </c>
      <c r="D211" s="13">
        <v>0.64600000000000002</v>
      </c>
      <c r="E211" s="13">
        <v>9.36</v>
      </c>
      <c r="F211" s="13">
        <v>7.9</v>
      </c>
      <c r="G211" s="13">
        <v>26.96</v>
      </c>
      <c r="H211" s="28" t="s">
        <v>112</v>
      </c>
      <c r="I211" s="13">
        <v>0.56999999999999995</v>
      </c>
      <c r="J211" s="13">
        <v>66.599999999999994</v>
      </c>
      <c r="K211" s="13">
        <v>1090</v>
      </c>
    </row>
    <row r="212" spans="1:14" x14ac:dyDescent="0.3">
      <c r="A212" s="48">
        <v>37060</v>
      </c>
      <c r="B212" s="13">
        <v>103336</v>
      </c>
      <c r="C212" s="13">
        <v>729</v>
      </c>
      <c r="D212" s="13">
        <v>0.46660000000000001</v>
      </c>
      <c r="E212" s="13">
        <v>3.45</v>
      </c>
      <c r="F212" s="13">
        <v>7.65</v>
      </c>
      <c r="G212" s="13">
        <v>24.57</v>
      </c>
      <c r="H212" s="28" t="s">
        <v>112</v>
      </c>
      <c r="I212" s="13">
        <v>0.51</v>
      </c>
      <c r="J212" s="13">
        <v>37.299999999999997</v>
      </c>
      <c r="K212" s="13">
        <v>1340</v>
      </c>
    </row>
    <row r="213" spans="1:14" x14ac:dyDescent="0.3">
      <c r="A213" s="48">
        <v>37067</v>
      </c>
      <c r="B213" s="13">
        <v>104911</v>
      </c>
      <c r="C213" s="13">
        <v>845.9</v>
      </c>
      <c r="D213" s="13">
        <v>0.54139999999999999</v>
      </c>
      <c r="E213" s="13">
        <v>2.7</v>
      </c>
      <c r="F213" s="13">
        <v>7.84</v>
      </c>
      <c r="G213" s="13">
        <v>24.72</v>
      </c>
      <c r="H213" s="28" t="s">
        <v>112</v>
      </c>
      <c r="I213" s="13">
        <v>0.18</v>
      </c>
      <c r="J213" s="13">
        <v>36.1</v>
      </c>
      <c r="K213" s="46">
        <v>5450</v>
      </c>
      <c r="L213" s="31">
        <f>AVERAGE(K209:K213)</f>
        <v>23256</v>
      </c>
      <c r="M213" s="38">
        <f>GEOMEAN(K209:K213)</f>
        <v>7419.0022927635528</v>
      </c>
      <c r="N213" s="45" t="s">
        <v>305</v>
      </c>
    </row>
    <row r="214" spans="1:14" x14ac:dyDescent="0.3">
      <c r="A214" s="48">
        <v>37074</v>
      </c>
      <c r="B214" s="13">
        <v>115641</v>
      </c>
      <c r="C214" s="13">
        <v>1</v>
      </c>
      <c r="D214" s="13">
        <v>0.01</v>
      </c>
      <c r="E214" s="13">
        <v>7.25</v>
      </c>
      <c r="F214" s="13">
        <v>7.85</v>
      </c>
      <c r="G214" s="13">
        <v>22.54</v>
      </c>
      <c r="H214" s="28" t="s">
        <v>112</v>
      </c>
      <c r="I214" s="13">
        <v>0.6</v>
      </c>
      <c r="J214" s="13">
        <v>26.5</v>
      </c>
      <c r="K214" s="13">
        <v>15290</v>
      </c>
    </row>
    <row r="215" spans="1:14" x14ac:dyDescent="0.3">
      <c r="A215" s="48">
        <v>37081</v>
      </c>
      <c r="B215" s="13">
        <v>104620</v>
      </c>
      <c r="C215" s="13">
        <v>490</v>
      </c>
      <c r="D215" s="13">
        <v>0.31399999999999995</v>
      </c>
      <c r="E215" s="13">
        <v>6.11</v>
      </c>
      <c r="F215" s="13">
        <v>7.86</v>
      </c>
      <c r="G215" s="13">
        <v>22.92</v>
      </c>
      <c r="H215" s="28" t="s">
        <v>112</v>
      </c>
      <c r="I215" s="13">
        <v>0.6</v>
      </c>
      <c r="J215" s="13">
        <v>37.799999999999997</v>
      </c>
      <c r="K215" s="46">
        <v>8880</v>
      </c>
    </row>
    <row r="216" spans="1:14" x14ac:dyDescent="0.3">
      <c r="A216" s="48">
        <v>37088</v>
      </c>
      <c r="B216" s="13">
        <v>110427</v>
      </c>
      <c r="C216" s="13">
        <v>1016</v>
      </c>
      <c r="D216" s="13">
        <v>0.65019999999999989</v>
      </c>
      <c r="E216" s="13">
        <v>12.58</v>
      </c>
      <c r="F216" s="13">
        <v>8.07</v>
      </c>
      <c r="G216" s="13">
        <v>23.97</v>
      </c>
      <c r="H216" s="28" t="s">
        <v>112</v>
      </c>
      <c r="I216" s="13">
        <v>0.52</v>
      </c>
      <c r="J216" s="13">
        <v>63.6</v>
      </c>
      <c r="K216" s="13">
        <v>410</v>
      </c>
    </row>
    <row r="217" spans="1:14" x14ac:dyDescent="0.3">
      <c r="A217" s="48">
        <v>37095</v>
      </c>
      <c r="B217" s="13">
        <v>105720</v>
      </c>
      <c r="C217" s="13">
        <v>652.9</v>
      </c>
      <c r="D217" s="13">
        <v>0.41789999999999999</v>
      </c>
      <c r="E217" s="13">
        <v>8.25</v>
      </c>
      <c r="F217" s="13">
        <v>7.69</v>
      </c>
      <c r="G217" s="13">
        <v>30.08</v>
      </c>
      <c r="H217" s="28" t="s">
        <v>112</v>
      </c>
      <c r="I217" s="13">
        <v>0.6</v>
      </c>
      <c r="J217" s="13">
        <v>56.8</v>
      </c>
      <c r="K217" s="13">
        <v>3350</v>
      </c>
    </row>
    <row r="218" spans="1:14" x14ac:dyDescent="0.3">
      <c r="A218" s="48">
        <v>37102</v>
      </c>
      <c r="B218" s="13">
        <v>122528</v>
      </c>
      <c r="C218" s="13">
        <v>0</v>
      </c>
      <c r="D218" s="13">
        <v>0</v>
      </c>
      <c r="F218" s="13" t="s">
        <v>709</v>
      </c>
      <c r="H218" s="28"/>
      <c r="K218" s="13">
        <v>850</v>
      </c>
      <c r="L218" s="31">
        <f>AVERAGE(K214:K218)</f>
        <v>5756</v>
      </c>
      <c r="M218" s="38">
        <f>GEOMEAN(K214:K218)</f>
        <v>2754.3150053694039</v>
      </c>
      <c r="N218" s="45" t="s">
        <v>306</v>
      </c>
    </row>
    <row r="219" spans="1:14" x14ac:dyDescent="0.3">
      <c r="A219" s="48">
        <v>37109</v>
      </c>
      <c r="B219" s="13">
        <v>103545</v>
      </c>
      <c r="C219" s="13">
        <v>1070</v>
      </c>
      <c r="D219" s="13">
        <v>0.68479999999999996</v>
      </c>
      <c r="E219" s="13">
        <v>13.06</v>
      </c>
      <c r="F219" s="13">
        <v>7.91</v>
      </c>
      <c r="G219" s="13">
        <v>25.9</v>
      </c>
      <c r="H219" s="28" t="s">
        <v>112</v>
      </c>
      <c r="I219" s="13">
        <v>0.4</v>
      </c>
      <c r="J219" s="13">
        <v>49.2</v>
      </c>
      <c r="K219" s="13">
        <v>410</v>
      </c>
    </row>
    <row r="220" spans="1:14" x14ac:dyDescent="0.3">
      <c r="A220" s="48">
        <v>37116</v>
      </c>
      <c r="B220" s="13">
        <v>115556</v>
      </c>
      <c r="C220" s="13">
        <v>1053</v>
      </c>
      <c r="D220" s="13">
        <v>0.67419999999999991</v>
      </c>
      <c r="E220" s="13">
        <v>14.78</v>
      </c>
      <c r="F220" s="13">
        <v>7.74</v>
      </c>
      <c r="G220" s="13">
        <v>25.35</v>
      </c>
      <c r="H220" s="28" t="s">
        <v>112</v>
      </c>
      <c r="I220" s="13">
        <v>0.05</v>
      </c>
      <c r="J220" s="13">
        <v>52.5</v>
      </c>
      <c r="K220" s="13">
        <v>950</v>
      </c>
    </row>
    <row r="221" spans="1:14" x14ac:dyDescent="0.3">
      <c r="A221" s="48">
        <v>37118</v>
      </c>
      <c r="B221" s="13">
        <v>105202</v>
      </c>
      <c r="C221" s="13">
        <v>1021</v>
      </c>
      <c r="D221" s="13">
        <v>0.6532</v>
      </c>
      <c r="E221" s="13">
        <v>10.84</v>
      </c>
      <c r="F221" s="13">
        <v>7.91</v>
      </c>
      <c r="G221" s="13">
        <v>22.83</v>
      </c>
      <c r="H221" s="28" t="s">
        <v>112</v>
      </c>
      <c r="I221" s="13">
        <v>0.14000000000000001</v>
      </c>
      <c r="J221" s="13">
        <v>30.8</v>
      </c>
      <c r="K221" s="13">
        <v>200</v>
      </c>
    </row>
    <row r="222" spans="1:14" x14ac:dyDescent="0.3">
      <c r="A222" s="48">
        <v>37123</v>
      </c>
      <c r="B222" s="13">
        <v>102412</v>
      </c>
      <c r="C222" s="13">
        <v>880.2</v>
      </c>
      <c r="D222" s="13">
        <v>0.56330000000000002</v>
      </c>
      <c r="E222" s="13">
        <v>8.81</v>
      </c>
      <c r="F222" s="13">
        <v>7.81</v>
      </c>
      <c r="G222" s="13">
        <v>20.62</v>
      </c>
      <c r="H222" s="28" t="s">
        <v>112</v>
      </c>
      <c r="I222" s="13">
        <v>7.0000000000000007E-2</v>
      </c>
      <c r="J222" s="13">
        <v>59.9</v>
      </c>
      <c r="K222" s="46">
        <v>1210</v>
      </c>
    </row>
    <row r="223" spans="1:14" x14ac:dyDescent="0.3">
      <c r="A223" s="48">
        <v>37130</v>
      </c>
      <c r="B223" s="13">
        <v>104221</v>
      </c>
      <c r="C223" s="13">
        <v>756.5</v>
      </c>
      <c r="D223" s="13">
        <v>0.48419999999999996</v>
      </c>
      <c r="E223" s="13">
        <v>7.77</v>
      </c>
      <c r="F223" s="13">
        <v>7.96</v>
      </c>
      <c r="G223" s="13">
        <v>23.48</v>
      </c>
      <c r="H223" s="28" t="s">
        <v>112</v>
      </c>
      <c r="I223" s="13">
        <v>0.15</v>
      </c>
      <c r="J223" s="13">
        <v>70.400000000000006</v>
      </c>
      <c r="K223" s="13">
        <v>410</v>
      </c>
      <c r="L223" s="31">
        <f>AVERAGE(K219:K223)</f>
        <v>636</v>
      </c>
      <c r="M223" s="38">
        <f>GEOMEAN(K219:K223)</f>
        <v>521.70060089319384</v>
      </c>
      <c r="N223" s="45" t="s">
        <v>307</v>
      </c>
    </row>
    <row r="224" spans="1:14" x14ac:dyDescent="0.3">
      <c r="A224" s="48">
        <v>37138</v>
      </c>
      <c r="B224" s="13">
        <v>102348</v>
      </c>
      <c r="C224" s="13">
        <v>871.8</v>
      </c>
      <c r="D224" s="13">
        <v>0.55800000000000005</v>
      </c>
      <c r="E224" s="13">
        <v>10</v>
      </c>
      <c r="F224" s="13">
        <v>7.96</v>
      </c>
      <c r="G224" s="13">
        <v>23.21</v>
      </c>
      <c r="H224" s="28" t="s">
        <v>112</v>
      </c>
      <c r="I224" s="13">
        <v>0.04</v>
      </c>
      <c r="J224" s="13">
        <v>77.099999999999994</v>
      </c>
      <c r="K224" s="13">
        <v>2590</v>
      </c>
    </row>
    <row r="225" spans="1:14" x14ac:dyDescent="0.3">
      <c r="A225" s="48">
        <v>37144</v>
      </c>
      <c r="B225" s="13">
        <v>123037</v>
      </c>
      <c r="C225" s="13">
        <v>440</v>
      </c>
      <c r="D225" s="13">
        <v>0.28199999999999997</v>
      </c>
      <c r="E225" s="13">
        <v>7.94</v>
      </c>
      <c r="F225" s="13">
        <v>7.85</v>
      </c>
      <c r="G225" s="13">
        <v>21.82</v>
      </c>
      <c r="H225" s="28" t="s">
        <v>112</v>
      </c>
      <c r="I225" s="13">
        <v>0.8</v>
      </c>
      <c r="J225" s="13">
        <v>33.4</v>
      </c>
      <c r="K225" s="13">
        <v>4410</v>
      </c>
    </row>
    <row r="226" spans="1:14" x14ac:dyDescent="0.3">
      <c r="A226" s="48">
        <v>37146</v>
      </c>
      <c r="B226" s="13">
        <v>104819</v>
      </c>
      <c r="C226" s="13">
        <v>823.4</v>
      </c>
      <c r="D226" s="13">
        <v>0.52690000000000003</v>
      </c>
      <c r="E226" s="13">
        <v>8.25</v>
      </c>
      <c r="F226" s="13">
        <v>7.85</v>
      </c>
      <c r="G226" s="13">
        <v>20.07</v>
      </c>
      <c r="H226" s="28" t="s">
        <v>112</v>
      </c>
      <c r="I226" s="13">
        <v>0.18</v>
      </c>
      <c r="J226" s="13">
        <v>38.299999999999997</v>
      </c>
      <c r="K226" s="13">
        <v>2620</v>
      </c>
    </row>
    <row r="227" spans="1:14" x14ac:dyDescent="0.3">
      <c r="A227" s="48">
        <v>37151</v>
      </c>
      <c r="B227" s="13">
        <v>111752</v>
      </c>
      <c r="C227" s="13">
        <v>1068</v>
      </c>
      <c r="D227" s="13">
        <v>0.68379999999999996</v>
      </c>
      <c r="E227" s="13">
        <v>12.79</v>
      </c>
      <c r="F227" s="13">
        <v>8.1</v>
      </c>
      <c r="G227" s="13">
        <v>18.93</v>
      </c>
      <c r="H227" s="28" t="s">
        <v>112</v>
      </c>
      <c r="I227" s="13">
        <v>0.03</v>
      </c>
      <c r="J227" s="13">
        <v>45.2</v>
      </c>
      <c r="K227" s="13">
        <v>840</v>
      </c>
    </row>
    <row r="228" spans="1:14" x14ac:dyDescent="0.3">
      <c r="A228" s="48">
        <v>37158</v>
      </c>
      <c r="B228" s="13">
        <v>102221</v>
      </c>
      <c r="C228" s="13">
        <v>389.8</v>
      </c>
      <c r="D228" s="13">
        <v>0.2495</v>
      </c>
      <c r="E228" s="13">
        <v>8.42</v>
      </c>
      <c r="F228" s="13">
        <v>7.72</v>
      </c>
      <c r="G228" s="13">
        <v>17.91</v>
      </c>
      <c r="H228" s="28" t="s">
        <v>112</v>
      </c>
      <c r="I228" s="13">
        <v>0.85</v>
      </c>
      <c r="J228" s="13">
        <v>56.6</v>
      </c>
      <c r="K228" s="13">
        <v>14550</v>
      </c>
      <c r="L228" s="13">
        <f>AVERAGE(K224:K228)</f>
        <v>5002</v>
      </c>
      <c r="M228" s="38">
        <f>GEOMEAN(K224:K228)</f>
        <v>3255.6400682584967</v>
      </c>
      <c r="N228" s="45" t="s">
        <v>308</v>
      </c>
    </row>
    <row r="229" spans="1:14" x14ac:dyDescent="0.3">
      <c r="A229" s="48">
        <v>37165</v>
      </c>
      <c r="B229" s="13">
        <v>104113</v>
      </c>
      <c r="C229" s="13">
        <v>983.5</v>
      </c>
      <c r="D229" s="13">
        <v>0.62939999999999996</v>
      </c>
      <c r="E229" s="13">
        <v>12.95</v>
      </c>
      <c r="F229" s="13">
        <v>7.96</v>
      </c>
      <c r="G229" s="13">
        <v>14.69</v>
      </c>
      <c r="H229" s="28" t="s">
        <v>112</v>
      </c>
      <c r="I229" s="13">
        <v>1.64</v>
      </c>
      <c r="J229" s="13">
        <v>48.6</v>
      </c>
      <c r="K229" s="13">
        <v>410</v>
      </c>
    </row>
    <row r="230" spans="1:14" x14ac:dyDescent="0.3">
      <c r="A230" s="48">
        <v>37172</v>
      </c>
      <c r="B230" s="13">
        <v>104520</v>
      </c>
      <c r="C230" s="13">
        <v>804.1</v>
      </c>
      <c r="D230" s="13">
        <v>0.51459999999999995</v>
      </c>
      <c r="E230" s="13">
        <v>9.73</v>
      </c>
      <c r="F230" s="13">
        <v>7.79</v>
      </c>
      <c r="G230" s="13">
        <v>11.3</v>
      </c>
      <c r="H230" s="28" t="s">
        <v>112</v>
      </c>
      <c r="I230" s="13">
        <v>2.0099999999999998</v>
      </c>
      <c r="J230" s="13">
        <v>49.2</v>
      </c>
      <c r="K230" s="13">
        <v>630</v>
      </c>
    </row>
    <row r="231" spans="1:14" x14ac:dyDescent="0.3">
      <c r="A231" s="48">
        <v>37179</v>
      </c>
      <c r="B231" s="13">
        <v>105518</v>
      </c>
      <c r="C231" s="13">
        <v>719.6</v>
      </c>
      <c r="D231" s="13">
        <v>0.46050000000000002</v>
      </c>
      <c r="E231" s="13">
        <v>12.23</v>
      </c>
      <c r="F231" s="13">
        <v>7.98</v>
      </c>
      <c r="G231" s="13">
        <v>13.96</v>
      </c>
      <c r="H231" s="28" t="s">
        <v>112</v>
      </c>
      <c r="I231" s="13">
        <v>1.2</v>
      </c>
      <c r="J231" s="13">
        <v>65.599999999999994</v>
      </c>
      <c r="K231" s="13">
        <v>1350</v>
      </c>
    </row>
    <row r="232" spans="1:14" x14ac:dyDescent="0.3">
      <c r="A232" s="48">
        <v>37186</v>
      </c>
      <c r="B232" s="13">
        <v>121821</v>
      </c>
      <c r="C232" s="13">
        <v>1098</v>
      </c>
      <c r="D232" s="13">
        <v>0.70300000000000007</v>
      </c>
      <c r="E232" s="13">
        <v>8.93</v>
      </c>
      <c r="F232" s="13">
        <v>7.93</v>
      </c>
      <c r="G232" s="13">
        <v>16.8</v>
      </c>
      <c r="H232" s="28" t="s">
        <v>112</v>
      </c>
      <c r="I232" s="13">
        <v>0.5</v>
      </c>
      <c r="J232" s="13">
        <v>29.2</v>
      </c>
      <c r="K232" s="13">
        <v>200</v>
      </c>
    </row>
    <row r="233" spans="1:14" x14ac:dyDescent="0.3">
      <c r="A233" s="48">
        <v>37193</v>
      </c>
      <c r="B233" s="13">
        <v>104841</v>
      </c>
      <c r="C233" s="13">
        <v>1144</v>
      </c>
      <c r="D233" s="13">
        <v>0.73230000000000006</v>
      </c>
      <c r="E233" s="13">
        <v>10.050000000000001</v>
      </c>
      <c r="F233" s="13">
        <v>7.96</v>
      </c>
      <c r="G233" s="13">
        <v>9.01</v>
      </c>
      <c r="H233" s="28" t="s">
        <v>112</v>
      </c>
      <c r="I233" s="13">
        <v>0.22</v>
      </c>
      <c r="J233" s="13">
        <v>71.7</v>
      </c>
      <c r="K233" s="13">
        <v>860</v>
      </c>
      <c r="L233" s="13">
        <f>AVERAGE(K229:K233)</f>
        <v>690</v>
      </c>
      <c r="M233" s="38">
        <f>GEOMEAN(K229:K233)</f>
        <v>569.63586380837694</v>
      </c>
      <c r="N233" s="45" t="s">
        <v>309</v>
      </c>
    </row>
    <row r="234" spans="1:14" x14ac:dyDescent="0.3">
      <c r="A234" s="48">
        <v>37200</v>
      </c>
      <c r="B234" s="13">
        <v>122546</v>
      </c>
      <c r="C234" s="13">
        <v>1091</v>
      </c>
      <c r="D234" s="13">
        <v>0.69809999999999994</v>
      </c>
      <c r="E234" s="13">
        <v>10.82</v>
      </c>
      <c r="F234" s="13">
        <v>7.59</v>
      </c>
      <c r="G234" s="13">
        <v>12.31</v>
      </c>
      <c r="H234" s="28" t="s">
        <v>112</v>
      </c>
      <c r="I234" s="13">
        <v>0</v>
      </c>
      <c r="J234" s="13">
        <v>63.7</v>
      </c>
      <c r="K234" s="13">
        <v>520</v>
      </c>
    </row>
    <row r="235" spans="1:14" x14ac:dyDescent="0.3">
      <c r="A235" s="48">
        <v>37207</v>
      </c>
      <c r="B235" s="13">
        <v>102750</v>
      </c>
      <c r="C235" s="13">
        <v>1174</v>
      </c>
      <c r="D235" s="13">
        <v>0.75130000000000008</v>
      </c>
      <c r="E235" s="13">
        <v>13.18</v>
      </c>
      <c r="F235" s="13">
        <v>7.78</v>
      </c>
      <c r="G235" s="13">
        <v>8.02</v>
      </c>
      <c r="H235" s="28" t="s">
        <v>112</v>
      </c>
      <c r="I235" s="13">
        <v>1.58</v>
      </c>
      <c r="J235" s="13">
        <v>65.400000000000006</v>
      </c>
      <c r="K235" s="13">
        <v>100</v>
      </c>
    </row>
    <row r="236" spans="1:14" x14ac:dyDescent="0.3">
      <c r="A236" s="48">
        <v>37209</v>
      </c>
      <c r="B236" s="13">
        <v>101405</v>
      </c>
      <c r="C236" s="13">
        <v>1199</v>
      </c>
      <c r="D236" s="13">
        <v>0.76730000000000009</v>
      </c>
      <c r="E236" s="13">
        <v>11.72</v>
      </c>
      <c r="F236" s="13">
        <v>7.67</v>
      </c>
      <c r="G236" s="13">
        <v>10.029999999999999</v>
      </c>
      <c r="H236" s="28" t="s">
        <v>112</v>
      </c>
      <c r="I236" s="13">
        <v>1.1399999999999999</v>
      </c>
      <c r="J236" s="13">
        <v>69.400000000000006</v>
      </c>
      <c r="K236" s="13">
        <v>100</v>
      </c>
    </row>
    <row r="237" spans="1:14" x14ac:dyDescent="0.3">
      <c r="A237" s="48">
        <v>37214</v>
      </c>
      <c r="C237" s="13">
        <v>0</v>
      </c>
      <c r="D237" s="13">
        <v>0</v>
      </c>
      <c r="G237" s="13" t="s">
        <v>710</v>
      </c>
    </row>
    <row r="238" spans="1:14" x14ac:dyDescent="0.3">
      <c r="A238" s="48">
        <v>37222</v>
      </c>
      <c r="B238" s="13">
        <v>103927</v>
      </c>
      <c r="C238" s="13">
        <v>570.20000000000005</v>
      </c>
      <c r="D238" s="13">
        <v>0.3649</v>
      </c>
      <c r="E238" s="13">
        <v>9.49</v>
      </c>
      <c r="F238" s="13">
        <v>7.85</v>
      </c>
      <c r="G238" s="13">
        <v>11.42</v>
      </c>
      <c r="H238" s="28" t="s">
        <v>112</v>
      </c>
      <c r="I238" s="13">
        <v>0.06</v>
      </c>
      <c r="J238" s="13">
        <v>57.5</v>
      </c>
      <c r="K238" s="13">
        <v>6970</v>
      </c>
      <c r="L238" s="13">
        <f>AVERAGE(K234:K238)</f>
        <v>1922.5</v>
      </c>
      <c r="M238" s="38">
        <f>GEOMEAN(K234:K238)</f>
        <v>436.32392808852023</v>
      </c>
      <c r="N238" s="45" t="s">
        <v>310</v>
      </c>
    </row>
    <row r="239" spans="1:14" x14ac:dyDescent="0.3">
      <c r="A239" s="48">
        <v>37228</v>
      </c>
      <c r="B239" s="13">
        <v>114711</v>
      </c>
      <c r="C239" s="13">
        <v>923</v>
      </c>
      <c r="D239" s="13">
        <v>0.59</v>
      </c>
      <c r="E239" s="37" t="s">
        <v>267</v>
      </c>
      <c r="F239" s="13">
        <v>6.86</v>
      </c>
      <c r="G239" s="13">
        <v>8.42</v>
      </c>
      <c r="H239" s="28" t="s">
        <v>112</v>
      </c>
      <c r="I239" s="28">
        <v>0.4</v>
      </c>
      <c r="J239" s="13">
        <v>27.2</v>
      </c>
      <c r="K239" s="28">
        <v>200</v>
      </c>
    </row>
    <row r="240" spans="1:14" x14ac:dyDescent="0.3">
      <c r="A240" s="48">
        <v>37229</v>
      </c>
      <c r="B240" s="13">
        <v>100230</v>
      </c>
      <c r="C240" s="13">
        <v>1091</v>
      </c>
      <c r="D240" s="13">
        <v>0.69809999999999994</v>
      </c>
      <c r="E240" s="13">
        <v>12.51</v>
      </c>
      <c r="F240" s="13">
        <v>7.9</v>
      </c>
      <c r="G240" s="13">
        <v>10.63</v>
      </c>
      <c r="H240" s="28" t="s">
        <v>112</v>
      </c>
      <c r="I240" s="13">
        <v>0.92</v>
      </c>
      <c r="J240" s="13">
        <v>77</v>
      </c>
      <c r="K240" s="13">
        <v>410</v>
      </c>
    </row>
    <row r="241" spans="1:14" x14ac:dyDescent="0.3">
      <c r="A241" s="48">
        <v>37235</v>
      </c>
      <c r="B241" s="13">
        <v>123641</v>
      </c>
      <c r="C241" s="13">
        <v>1092</v>
      </c>
      <c r="D241" s="13">
        <v>0.69919999999999993</v>
      </c>
      <c r="E241" s="13">
        <v>12.02</v>
      </c>
      <c r="F241" s="28" t="s">
        <v>267</v>
      </c>
      <c r="G241" s="13">
        <v>6.18</v>
      </c>
      <c r="H241" s="28" t="s">
        <v>112</v>
      </c>
      <c r="I241" s="13">
        <v>0.89</v>
      </c>
      <c r="J241" s="13">
        <v>27.4</v>
      </c>
      <c r="K241" s="13">
        <v>200</v>
      </c>
    </row>
    <row r="242" spans="1:14" x14ac:dyDescent="0.3">
      <c r="A242" s="48">
        <v>37237</v>
      </c>
      <c r="B242" s="13">
        <v>110245</v>
      </c>
      <c r="C242" s="13">
        <v>1102</v>
      </c>
      <c r="D242" s="13">
        <v>0.70499999999999996</v>
      </c>
      <c r="E242" s="13">
        <v>12.36</v>
      </c>
      <c r="F242" s="13">
        <v>6.97</v>
      </c>
      <c r="G242" s="13">
        <v>7.72</v>
      </c>
      <c r="H242" s="28" t="s">
        <v>112</v>
      </c>
      <c r="I242" s="13">
        <v>0.85</v>
      </c>
      <c r="J242" s="13">
        <v>36.6</v>
      </c>
      <c r="K242" s="13">
        <v>100</v>
      </c>
    </row>
    <row r="243" spans="1:14" x14ac:dyDescent="0.3">
      <c r="A243" s="48">
        <v>37243</v>
      </c>
      <c r="B243" s="13">
        <v>114826</v>
      </c>
      <c r="C243" s="13">
        <v>242</v>
      </c>
      <c r="D243" s="13">
        <v>0.155</v>
      </c>
      <c r="E243" s="13">
        <v>11.08</v>
      </c>
      <c r="F243" s="28" t="s">
        <v>267</v>
      </c>
      <c r="G243" s="13">
        <v>8.06</v>
      </c>
      <c r="H243" s="28" t="s">
        <v>112</v>
      </c>
      <c r="I243" s="13">
        <v>1.08</v>
      </c>
      <c r="J243" s="13">
        <v>55.7</v>
      </c>
      <c r="K243" s="13">
        <v>4820</v>
      </c>
      <c r="L243" s="13">
        <f>AVERAGE(K239:K243)</f>
        <v>1146</v>
      </c>
      <c r="M243" s="38">
        <f>GEOMEAN(K239:K243)</f>
        <v>379.82030419011039</v>
      </c>
      <c r="N243" s="45" t="s">
        <v>311</v>
      </c>
    </row>
    <row r="244" spans="1:14" x14ac:dyDescent="0.3">
      <c r="A244" s="48">
        <v>37263</v>
      </c>
      <c r="B244" s="13">
        <v>110005</v>
      </c>
      <c r="C244" s="13">
        <v>1528</v>
      </c>
      <c r="D244" s="13">
        <v>0.97799999999999998</v>
      </c>
      <c r="E244" s="13">
        <v>12.21</v>
      </c>
      <c r="F244" s="28" t="s">
        <v>267</v>
      </c>
      <c r="G244" s="13">
        <v>1.24</v>
      </c>
      <c r="H244" s="28" t="s">
        <v>112</v>
      </c>
      <c r="I244" s="13">
        <v>0.99</v>
      </c>
      <c r="J244" s="13">
        <v>37.5</v>
      </c>
      <c r="K244" s="13">
        <v>310</v>
      </c>
    </row>
    <row r="245" spans="1:14" x14ac:dyDescent="0.3">
      <c r="A245" s="48">
        <v>37265</v>
      </c>
      <c r="B245" s="13">
        <v>103904</v>
      </c>
      <c r="C245" s="13">
        <v>1570</v>
      </c>
      <c r="D245" s="13">
        <v>1.004</v>
      </c>
      <c r="E245" s="13">
        <v>11.65</v>
      </c>
      <c r="F245" s="28" t="s">
        <v>267</v>
      </c>
      <c r="G245" s="13">
        <v>2.14</v>
      </c>
      <c r="H245" s="28" t="s">
        <v>112</v>
      </c>
      <c r="I245" s="13">
        <v>1.25</v>
      </c>
      <c r="J245" s="13">
        <v>70.900000000000006</v>
      </c>
      <c r="K245" s="13">
        <v>100</v>
      </c>
    </row>
    <row r="246" spans="1:14" x14ac:dyDescent="0.3">
      <c r="A246" s="48">
        <v>37271</v>
      </c>
      <c r="B246" s="13">
        <v>110713</v>
      </c>
      <c r="C246" s="28" t="e">
        <v>#VALUE!</v>
      </c>
      <c r="D246" s="28" t="e">
        <v>#VALUE!</v>
      </c>
      <c r="E246" s="28" t="s">
        <v>267</v>
      </c>
      <c r="F246" s="28" t="s">
        <v>267</v>
      </c>
      <c r="G246" s="28" t="s">
        <v>267</v>
      </c>
      <c r="H246" s="28" t="s">
        <v>112</v>
      </c>
      <c r="I246" s="28" t="s">
        <v>267</v>
      </c>
      <c r="J246" s="13">
        <v>57.8</v>
      </c>
      <c r="K246" s="13">
        <v>200</v>
      </c>
    </row>
    <row r="247" spans="1:14" x14ac:dyDescent="0.3">
      <c r="A247" s="48">
        <v>37284</v>
      </c>
      <c r="B247" s="13">
        <v>114646</v>
      </c>
      <c r="C247" s="13">
        <v>1188</v>
      </c>
      <c r="D247" s="13">
        <v>0.76</v>
      </c>
      <c r="E247" s="13">
        <v>14.49</v>
      </c>
      <c r="F247" s="13">
        <v>8.0399999999999991</v>
      </c>
      <c r="G247" s="13">
        <v>5.98</v>
      </c>
      <c r="H247" s="28" t="s">
        <v>112</v>
      </c>
      <c r="I247" s="13">
        <v>0.2</v>
      </c>
      <c r="J247" s="13">
        <v>27.1</v>
      </c>
      <c r="K247" s="13">
        <v>100</v>
      </c>
    </row>
    <row r="248" spans="1:14" x14ac:dyDescent="0.3">
      <c r="A248" s="48">
        <v>37286</v>
      </c>
      <c r="B248" s="28"/>
      <c r="C248" s="28" t="e">
        <v>#VALUE!</v>
      </c>
      <c r="D248" s="28" t="e">
        <v>#VALUE!</v>
      </c>
      <c r="E248" s="28" t="s">
        <v>267</v>
      </c>
      <c r="F248" s="28" t="s">
        <v>267</v>
      </c>
      <c r="G248" s="28" t="s">
        <v>267</v>
      </c>
      <c r="H248" s="28" t="s">
        <v>112</v>
      </c>
      <c r="I248" s="28" t="s">
        <v>267</v>
      </c>
      <c r="J248" s="28" t="s">
        <v>267</v>
      </c>
      <c r="K248" s="13">
        <v>1350</v>
      </c>
      <c r="L248" s="13">
        <f>AVERAGE(K244:K248)</f>
        <v>412</v>
      </c>
      <c r="M248" s="38">
        <f>GEOMEAN(K244:K248)</f>
        <v>242.40696359560729</v>
      </c>
      <c r="N248" s="45" t="s">
        <v>312</v>
      </c>
    </row>
    <row r="249" spans="1:14" x14ac:dyDescent="0.3">
      <c r="A249" s="48">
        <v>37291</v>
      </c>
      <c r="B249" s="28">
        <v>1049</v>
      </c>
      <c r="C249" s="28" t="e">
        <v>#VALUE!</v>
      </c>
      <c r="D249" s="28" t="e">
        <v>#VALUE!</v>
      </c>
      <c r="E249" s="28" t="s">
        <v>267</v>
      </c>
      <c r="F249" s="28" t="s">
        <v>267</v>
      </c>
      <c r="G249" s="28" t="s">
        <v>267</v>
      </c>
      <c r="H249" s="28" t="s">
        <v>112</v>
      </c>
      <c r="I249" s="28" t="s">
        <v>267</v>
      </c>
      <c r="J249" s="28" t="s">
        <v>267</v>
      </c>
      <c r="K249" s="13">
        <v>200</v>
      </c>
    </row>
    <row r="250" spans="1:14" x14ac:dyDescent="0.3">
      <c r="A250" s="48">
        <v>37293</v>
      </c>
      <c r="B250" s="28"/>
      <c r="C250" s="28" t="e">
        <v>#VALUE!</v>
      </c>
      <c r="D250" s="28" t="e">
        <v>#VALUE!</v>
      </c>
      <c r="E250" s="28" t="s">
        <v>267</v>
      </c>
      <c r="F250" s="28" t="s">
        <v>267</v>
      </c>
      <c r="G250" s="28" t="s">
        <v>267</v>
      </c>
      <c r="H250" s="28" t="s">
        <v>112</v>
      </c>
      <c r="I250" s="28" t="s">
        <v>267</v>
      </c>
      <c r="J250" s="28" t="s">
        <v>267</v>
      </c>
      <c r="K250" s="13">
        <v>860</v>
      </c>
    </row>
    <row r="251" spans="1:14" x14ac:dyDescent="0.3">
      <c r="A251" s="48">
        <v>37299</v>
      </c>
      <c r="B251" s="28">
        <v>114500</v>
      </c>
      <c r="C251" s="28" t="e">
        <v>#VALUE!</v>
      </c>
      <c r="D251" s="28" t="e">
        <v>#VALUE!</v>
      </c>
      <c r="E251" s="28" t="s">
        <v>267</v>
      </c>
      <c r="F251" s="28" t="s">
        <v>267</v>
      </c>
      <c r="G251" s="28" t="s">
        <v>267</v>
      </c>
      <c r="H251" s="28" t="s">
        <v>112</v>
      </c>
      <c r="I251" s="28" t="s">
        <v>267</v>
      </c>
      <c r="J251" s="28" t="s">
        <v>267</v>
      </c>
      <c r="K251" s="13">
        <v>100</v>
      </c>
    </row>
    <row r="252" spans="1:14" x14ac:dyDescent="0.3">
      <c r="A252" s="48">
        <v>37306</v>
      </c>
      <c r="B252" s="28">
        <v>101400</v>
      </c>
      <c r="C252" s="28" t="e">
        <v>#VALUE!</v>
      </c>
      <c r="D252" s="28" t="e">
        <v>#VALUE!</v>
      </c>
      <c r="E252" s="28" t="s">
        <v>267</v>
      </c>
      <c r="F252" s="28" t="s">
        <v>267</v>
      </c>
      <c r="G252" s="28" t="s">
        <v>267</v>
      </c>
      <c r="H252" s="28" t="s">
        <v>112</v>
      </c>
      <c r="I252" s="28" t="s">
        <v>267</v>
      </c>
      <c r="J252" s="28" t="s">
        <v>267</v>
      </c>
      <c r="K252" s="13">
        <v>100</v>
      </c>
    </row>
    <row r="253" spans="1:14" x14ac:dyDescent="0.3">
      <c r="A253" s="48">
        <v>37312</v>
      </c>
      <c r="B253" s="13">
        <v>120051</v>
      </c>
      <c r="C253" s="13">
        <v>1261</v>
      </c>
      <c r="D253" s="13">
        <v>0.80670000000000008</v>
      </c>
      <c r="E253" s="13">
        <v>11.72</v>
      </c>
      <c r="F253" s="13">
        <v>7.83</v>
      </c>
      <c r="G253" s="13">
        <v>10.41</v>
      </c>
      <c r="H253" s="28" t="s">
        <v>112</v>
      </c>
      <c r="I253" s="13">
        <v>0.26</v>
      </c>
      <c r="J253" s="13">
        <v>70.900000000000006</v>
      </c>
      <c r="K253" s="13">
        <v>310</v>
      </c>
      <c r="L253" s="13">
        <f>AVERAGE(K249:K253)</f>
        <v>314</v>
      </c>
      <c r="M253" s="38">
        <f>GEOMEAN(K249:K253)</f>
        <v>221.50219187849299</v>
      </c>
      <c r="N253" s="45" t="s">
        <v>313</v>
      </c>
    </row>
    <row r="254" spans="1:14" x14ac:dyDescent="0.3">
      <c r="A254" s="48">
        <v>37319</v>
      </c>
      <c r="B254" s="13">
        <v>130409</v>
      </c>
      <c r="C254" s="13">
        <v>1128</v>
      </c>
      <c r="D254" s="13">
        <v>0.72220000000000006</v>
      </c>
      <c r="E254" s="13">
        <v>11.51</v>
      </c>
      <c r="F254" s="13">
        <v>7.88</v>
      </c>
      <c r="G254" s="13">
        <v>-0.12</v>
      </c>
      <c r="H254" s="28" t="s">
        <v>112</v>
      </c>
      <c r="I254" s="13">
        <v>0.93</v>
      </c>
      <c r="J254" s="13">
        <v>63.4</v>
      </c>
      <c r="K254" s="13">
        <v>510</v>
      </c>
    </row>
    <row r="255" spans="1:14" x14ac:dyDescent="0.3">
      <c r="A255" s="48">
        <v>37321</v>
      </c>
      <c r="B255" s="13">
        <v>104906</v>
      </c>
      <c r="C255" s="13">
        <v>1267</v>
      </c>
      <c r="D255" s="13">
        <v>0.81079999999999997</v>
      </c>
      <c r="E255" s="13">
        <v>9.15</v>
      </c>
      <c r="F255" s="13">
        <v>7.66</v>
      </c>
      <c r="G255" s="13">
        <v>7.1</v>
      </c>
      <c r="H255" s="28" t="s">
        <v>112</v>
      </c>
      <c r="I255" s="13">
        <v>0.48</v>
      </c>
      <c r="J255" s="13">
        <v>81</v>
      </c>
      <c r="K255" s="13">
        <v>200</v>
      </c>
    </row>
    <row r="256" spans="1:14" x14ac:dyDescent="0.3">
      <c r="A256" s="48">
        <v>37327</v>
      </c>
      <c r="B256" s="13">
        <v>111335</v>
      </c>
      <c r="C256" s="13">
        <v>1372</v>
      </c>
      <c r="D256" s="13">
        <v>0.87790000000000012</v>
      </c>
      <c r="E256" s="13">
        <v>8.84</v>
      </c>
      <c r="F256" s="13">
        <v>7.98</v>
      </c>
      <c r="G256" s="13">
        <v>7.5</v>
      </c>
      <c r="H256" s="28" t="s">
        <v>112</v>
      </c>
      <c r="I256" s="13">
        <v>0.98</v>
      </c>
      <c r="J256" s="13">
        <v>58.6</v>
      </c>
      <c r="K256" s="13">
        <v>630</v>
      </c>
    </row>
    <row r="257" spans="1:14" x14ac:dyDescent="0.3">
      <c r="A257" s="48">
        <v>37333</v>
      </c>
      <c r="B257" s="13">
        <v>121756</v>
      </c>
      <c r="C257" s="13">
        <v>1260</v>
      </c>
      <c r="D257" s="13">
        <v>0.80649999999999999</v>
      </c>
      <c r="E257" s="13">
        <v>9.0399999999999991</v>
      </c>
      <c r="F257" s="49">
        <v>7.98</v>
      </c>
      <c r="G257" s="13">
        <v>10.77</v>
      </c>
      <c r="H257" s="28" t="s">
        <v>112</v>
      </c>
      <c r="I257" s="13">
        <v>0.99</v>
      </c>
      <c r="J257" s="13">
        <v>68.3</v>
      </c>
      <c r="K257" s="13">
        <v>100</v>
      </c>
    </row>
    <row r="258" spans="1:14" x14ac:dyDescent="0.3">
      <c r="A258" s="48">
        <v>37342</v>
      </c>
      <c r="B258" s="13">
        <v>114858</v>
      </c>
      <c r="C258" s="13">
        <v>1845</v>
      </c>
      <c r="D258" s="13">
        <v>1.181</v>
      </c>
      <c r="E258" s="13">
        <v>12.49</v>
      </c>
      <c r="F258" s="13">
        <v>6.23</v>
      </c>
      <c r="G258" s="13">
        <v>6.27</v>
      </c>
      <c r="H258" s="28" t="s">
        <v>112</v>
      </c>
      <c r="I258" s="13">
        <v>0.46</v>
      </c>
      <c r="J258" s="13">
        <v>19</v>
      </c>
      <c r="K258" s="13">
        <v>740</v>
      </c>
      <c r="L258" s="13">
        <f>AVERAGE(K254:K258)</f>
        <v>436</v>
      </c>
      <c r="M258" s="38">
        <f>GEOMEAN(K254:K258)</f>
        <v>343.11087881097245</v>
      </c>
      <c r="N258" s="45" t="s">
        <v>314</v>
      </c>
    </row>
    <row r="259" spans="1:14" x14ac:dyDescent="0.3">
      <c r="A259" s="48">
        <v>37347</v>
      </c>
      <c r="B259" s="13">
        <v>125000</v>
      </c>
      <c r="C259" s="28" t="e">
        <v>#VALUE!</v>
      </c>
      <c r="D259" s="28" t="e">
        <v>#VALUE!</v>
      </c>
      <c r="E259" s="28" t="s">
        <v>267</v>
      </c>
      <c r="F259" s="28" t="s">
        <v>267</v>
      </c>
      <c r="G259" s="28" t="s">
        <v>267</v>
      </c>
      <c r="H259" s="28" t="s">
        <v>112</v>
      </c>
      <c r="I259" s="28" t="s">
        <v>267</v>
      </c>
      <c r="J259" s="28" t="s">
        <v>267</v>
      </c>
      <c r="K259" s="13">
        <v>100</v>
      </c>
    </row>
    <row r="260" spans="1:14" x14ac:dyDescent="0.3">
      <c r="A260" s="48">
        <v>37350</v>
      </c>
      <c r="B260" s="13">
        <v>105153</v>
      </c>
      <c r="C260" s="13">
        <v>1221</v>
      </c>
      <c r="D260" s="13">
        <v>0.78100000000000003</v>
      </c>
      <c r="E260" s="13">
        <v>17.12</v>
      </c>
      <c r="F260" s="13">
        <v>7.74</v>
      </c>
      <c r="G260" s="13">
        <v>6.97</v>
      </c>
      <c r="H260" s="28" t="s">
        <v>112</v>
      </c>
      <c r="I260" s="13">
        <v>0.7</v>
      </c>
      <c r="J260" s="13">
        <v>55.1</v>
      </c>
      <c r="K260" s="13">
        <v>265</v>
      </c>
    </row>
    <row r="261" spans="1:14" x14ac:dyDescent="0.3">
      <c r="A261" s="48">
        <v>37361</v>
      </c>
      <c r="B261" s="13">
        <v>110253</v>
      </c>
      <c r="C261" s="13">
        <v>1100</v>
      </c>
      <c r="D261" s="13">
        <v>0.70389999999999997</v>
      </c>
      <c r="E261" s="13">
        <v>8.6199999999999992</v>
      </c>
      <c r="F261" s="13">
        <v>7.94</v>
      </c>
      <c r="G261" s="13">
        <v>19.72</v>
      </c>
      <c r="H261" s="28" t="s">
        <v>112</v>
      </c>
      <c r="I261" s="13">
        <v>7.0000000000000007E-2</v>
      </c>
      <c r="J261" s="13">
        <v>75.099999999999994</v>
      </c>
      <c r="K261" s="13">
        <v>776</v>
      </c>
    </row>
    <row r="262" spans="1:14" x14ac:dyDescent="0.3">
      <c r="A262" s="48">
        <v>37364</v>
      </c>
      <c r="B262" s="13">
        <v>102704</v>
      </c>
      <c r="C262" s="13">
        <v>1331</v>
      </c>
      <c r="D262" s="13">
        <v>0.85180000000000011</v>
      </c>
      <c r="E262" s="13">
        <v>9.58</v>
      </c>
      <c r="F262" s="13">
        <v>7.75</v>
      </c>
      <c r="G262" s="13">
        <v>21.21</v>
      </c>
      <c r="H262" s="28" t="s">
        <v>112</v>
      </c>
      <c r="I262" s="13">
        <v>0.06</v>
      </c>
      <c r="J262" s="13">
        <v>73.099999999999994</v>
      </c>
      <c r="K262" s="13">
        <v>179</v>
      </c>
    </row>
    <row r="263" spans="1:14" x14ac:dyDescent="0.3">
      <c r="A263" s="48">
        <v>37375</v>
      </c>
      <c r="B263" s="13">
        <v>110148</v>
      </c>
      <c r="C263" s="13">
        <v>1086</v>
      </c>
      <c r="D263" s="13">
        <v>0.69520000000000004</v>
      </c>
      <c r="E263" s="13">
        <v>9.66</v>
      </c>
      <c r="F263" s="13">
        <v>7.75</v>
      </c>
      <c r="G263" s="13">
        <v>10.72</v>
      </c>
      <c r="H263" s="28" t="s">
        <v>112</v>
      </c>
      <c r="I263" s="13">
        <v>0.72</v>
      </c>
      <c r="J263" s="13">
        <v>72.900000000000006</v>
      </c>
      <c r="K263" s="13">
        <v>1669</v>
      </c>
      <c r="L263" s="13">
        <f>AVERAGE(K259:K263)</f>
        <v>597.79999999999995</v>
      </c>
      <c r="M263" s="38">
        <f>GEOMEAN(K259:K263)</f>
        <v>361.14648524577427</v>
      </c>
      <c r="N263" s="45" t="s">
        <v>315</v>
      </c>
    </row>
    <row r="264" spans="1:14" x14ac:dyDescent="0.3">
      <c r="A264" s="48"/>
      <c r="B264" s="13" t="s">
        <v>316</v>
      </c>
      <c r="C264" s="13">
        <v>0</v>
      </c>
      <c r="D264" s="13">
        <v>0</v>
      </c>
      <c r="H264" s="28"/>
      <c r="M264" s="38"/>
      <c r="N264" s="45"/>
    </row>
    <row r="265" spans="1:14" x14ac:dyDescent="0.3">
      <c r="A265" s="48">
        <v>37565</v>
      </c>
      <c r="B265" s="13">
        <v>113726</v>
      </c>
      <c r="C265" s="13">
        <v>968.5</v>
      </c>
      <c r="D265" s="13">
        <v>0.61980000000000002</v>
      </c>
      <c r="E265" s="13">
        <v>9.44</v>
      </c>
      <c r="F265" s="13">
        <v>7.74</v>
      </c>
      <c r="G265" s="13">
        <v>8</v>
      </c>
      <c r="H265" s="28" t="s">
        <v>112</v>
      </c>
      <c r="I265" s="13">
        <v>0.67</v>
      </c>
      <c r="J265" s="13">
        <v>71.400000000000006</v>
      </c>
      <c r="K265" s="13">
        <v>359</v>
      </c>
    </row>
    <row r="266" spans="1:14" x14ac:dyDescent="0.3">
      <c r="A266" s="48">
        <v>37567</v>
      </c>
      <c r="B266" s="13">
        <v>112241</v>
      </c>
      <c r="C266" s="13">
        <v>770.8</v>
      </c>
      <c r="D266" s="13">
        <v>0.49329999999999996</v>
      </c>
      <c r="E266" s="13">
        <v>12.67</v>
      </c>
      <c r="F266" s="13">
        <v>7.87</v>
      </c>
      <c r="G266" s="13">
        <v>6.64</v>
      </c>
      <c r="H266" s="28" t="s">
        <v>112</v>
      </c>
      <c r="I266" s="13">
        <v>1.02</v>
      </c>
      <c r="J266" s="13">
        <v>67.099999999999994</v>
      </c>
      <c r="K266" s="13">
        <v>173</v>
      </c>
    </row>
    <row r="267" spans="1:14" x14ac:dyDescent="0.3">
      <c r="A267" s="48">
        <v>37571</v>
      </c>
      <c r="B267" s="13">
        <v>115634</v>
      </c>
      <c r="C267" s="13">
        <v>490</v>
      </c>
      <c r="D267" s="13">
        <v>0.31359999999999999</v>
      </c>
      <c r="E267" s="13">
        <v>10.58</v>
      </c>
      <c r="F267" s="13">
        <v>7.97</v>
      </c>
      <c r="G267" s="13">
        <v>11.08</v>
      </c>
      <c r="H267" s="28" t="s">
        <v>112</v>
      </c>
      <c r="I267" s="13">
        <v>0.26</v>
      </c>
      <c r="J267" s="28" t="s">
        <v>267</v>
      </c>
      <c r="K267" s="13">
        <v>5475</v>
      </c>
    </row>
    <row r="268" spans="1:14" x14ac:dyDescent="0.3">
      <c r="A268" s="48">
        <v>37573</v>
      </c>
      <c r="B268" s="13">
        <v>105303</v>
      </c>
      <c r="C268" s="13">
        <v>509</v>
      </c>
      <c r="D268" s="13">
        <v>0.3261</v>
      </c>
      <c r="E268" s="13">
        <v>10.93</v>
      </c>
      <c r="F268" s="13">
        <v>7.94</v>
      </c>
      <c r="G268" s="13">
        <v>7.26</v>
      </c>
      <c r="H268" s="28" t="s">
        <v>112</v>
      </c>
      <c r="I268" s="13">
        <v>0.43</v>
      </c>
      <c r="J268" s="28" t="s">
        <v>267</v>
      </c>
      <c r="K268" s="13">
        <v>1607</v>
      </c>
    </row>
    <row r="269" spans="1:14" x14ac:dyDescent="0.3">
      <c r="A269" s="48">
        <v>37579</v>
      </c>
      <c r="B269" s="13">
        <v>112707</v>
      </c>
      <c r="C269" s="13">
        <v>977</v>
      </c>
      <c r="D269" s="13">
        <v>0.62549999999999994</v>
      </c>
      <c r="E269" s="13">
        <v>11.22</v>
      </c>
      <c r="F269" s="13">
        <v>7.84</v>
      </c>
      <c r="G269" s="13">
        <v>7.97</v>
      </c>
      <c r="H269" s="28" t="s">
        <v>112</v>
      </c>
      <c r="I269" s="13">
        <v>0.44</v>
      </c>
      <c r="J269" s="28" t="s">
        <v>267</v>
      </c>
      <c r="K269" s="13">
        <v>233</v>
      </c>
      <c r="L269" s="13">
        <f>AVERAGE(K265:K269)</f>
        <v>1569.4</v>
      </c>
      <c r="M269" s="38">
        <f>GEOMEAN(K265:K269)</f>
        <v>662.18493265912741</v>
      </c>
      <c r="N269" s="45" t="s">
        <v>317</v>
      </c>
    </row>
    <row r="270" spans="1:14" x14ac:dyDescent="0.3">
      <c r="A270" s="48">
        <v>37593</v>
      </c>
      <c r="B270" s="13">
        <v>111151</v>
      </c>
      <c r="C270" s="13">
        <v>1146</v>
      </c>
      <c r="D270" s="13">
        <v>0.73370000000000002</v>
      </c>
      <c r="E270" s="13">
        <v>14.59</v>
      </c>
      <c r="F270" s="13">
        <v>7.84</v>
      </c>
      <c r="G270" s="13">
        <v>0.12</v>
      </c>
      <c r="H270" s="28" t="s">
        <v>112</v>
      </c>
      <c r="I270" s="13">
        <v>0.5</v>
      </c>
      <c r="J270" s="28" t="s">
        <v>267</v>
      </c>
      <c r="K270" s="13">
        <v>275</v>
      </c>
    </row>
    <row r="271" spans="1:14" x14ac:dyDescent="0.3">
      <c r="A271" s="48">
        <v>37595</v>
      </c>
      <c r="B271" s="13">
        <v>114655</v>
      </c>
      <c r="C271" s="13">
        <v>949.1</v>
      </c>
      <c r="D271" s="13">
        <v>0.60740000000000005</v>
      </c>
      <c r="E271" s="13">
        <v>16.41</v>
      </c>
      <c r="F271" s="13">
        <v>7.92</v>
      </c>
      <c r="G271" s="13">
        <v>1.74</v>
      </c>
      <c r="H271" s="28" t="s">
        <v>112</v>
      </c>
      <c r="I271" s="13">
        <v>1.48</v>
      </c>
      <c r="J271" s="13">
        <v>41.7</v>
      </c>
      <c r="K271" s="13">
        <v>63</v>
      </c>
    </row>
    <row r="272" spans="1:14" x14ac:dyDescent="0.3">
      <c r="A272" s="48">
        <v>37600</v>
      </c>
      <c r="B272" s="13">
        <v>103553</v>
      </c>
      <c r="C272" s="13">
        <v>1135</v>
      </c>
      <c r="D272" s="13">
        <v>0.72660000000000002</v>
      </c>
      <c r="E272" s="13">
        <v>15.07</v>
      </c>
      <c r="F272" s="13">
        <v>7.98</v>
      </c>
      <c r="G272" s="13">
        <v>0.82</v>
      </c>
      <c r="H272" s="28" t="s">
        <v>112</v>
      </c>
      <c r="I272" s="13">
        <v>1.56</v>
      </c>
      <c r="J272" s="13">
        <v>63.5</v>
      </c>
      <c r="K272" s="13">
        <v>331</v>
      </c>
    </row>
    <row r="273" spans="1:33" x14ac:dyDescent="0.3">
      <c r="A273" s="48">
        <v>37601</v>
      </c>
      <c r="B273" s="13">
        <v>143514</v>
      </c>
      <c r="C273" s="13">
        <v>1498</v>
      </c>
      <c r="D273" s="13">
        <v>0.95850000000000002</v>
      </c>
      <c r="E273" s="13">
        <v>16.2</v>
      </c>
      <c r="F273" s="13">
        <v>8.08</v>
      </c>
      <c r="G273" s="13">
        <v>3.45</v>
      </c>
      <c r="H273" s="28" t="s">
        <v>112</v>
      </c>
      <c r="I273" s="13">
        <v>0.17</v>
      </c>
      <c r="J273" s="28" t="s">
        <v>267</v>
      </c>
      <c r="K273" s="13">
        <v>657</v>
      </c>
    </row>
    <row r="274" spans="1:33" x14ac:dyDescent="0.3">
      <c r="A274" s="48">
        <v>37607</v>
      </c>
      <c r="B274" s="13">
        <v>110956</v>
      </c>
      <c r="C274" s="13">
        <v>1797</v>
      </c>
      <c r="D274" s="13">
        <v>1.1499999999999999</v>
      </c>
      <c r="E274" s="13">
        <v>13.14</v>
      </c>
      <c r="F274" s="13">
        <v>7.73</v>
      </c>
      <c r="G274" s="13">
        <v>2.97</v>
      </c>
      <c r="H274" s="28" t="s">
        <v>112</v>
      </c>
      <c r="I274" s="13">
        <v>0.38</v>
      </c>
      <c r="J274" s="28" t="s">
        <v>267</v>
      </c>
      <c r="K274" s="13">
        <v>161</v>
      </c>
      <c r="L274" s="13">
        <f>AVERAGE(K270:K274)</f>
        <v>297.39999999999998</v>
      </c>
      <c r="M274" s="38">
        <f>GEOMEAN(K270:K274)</f>
        <v>227.28904115887872</v>
      </c>
      <c r="N274" s="45" t="s">
        <v>318</v>
      </c>
    </row>
    <row r="275" spans="1:33" x14ac:dyDescent="0.3">
      <c r="A275" s="48">
        <v>37629</v>
      </c>
      <c r="B275" s="13">
        <v>112633</v>
      </c>
      <c r="C275" s="13">
        <v>1578</v>
      </c>
      <c r="D275" s="13">
        <v>1.01</v>
      </c>
      <c r="E275" s="13">
        <v>12.47</v>
      </c>
      <c r="F275" s="13">
        <v>7.98</v>
      </c>
      <c r="G275" s="13">
        <v>3.25</v>
      </c>
      <c r="H275" s="28" t="s">
        <v>112</v>
      </c>
      <c r="I275" s="13">
        <v>1.18</v>
      </c>
      <c r="J275" s="28" t="s">
        <v>267</v>
      </c>
      <c r="K275" s="13">
        <v>218</v>
      </c>
    </row>
    <row r="276" spans="1:33" x14ac:dyDescent="0.3">
      <c r="A276" s="48">
        <v>37636</v>
      </c>
      <c r="B276" s="13">
        <v>114014</v>
      </c>
      <c r="C276" s="13">
        <v>1327</v>
      </c>
      <c r="D276" s="13">
        <v>0.84949999999999992</v>
      </c>
      <c r="E276" s="13">
        <v>13.03</v>
      </c>
      <c r="F276" s="13">
        <v>7.91</v>
      </c>
      <c r="G276" s="13">
        <v>-0.21</v>
      </c>
      <c r="H276" s="28" t="s">
        <v>112</v>
      </c>
      <c r="I276" s="13">
        <v>0.62</v>
      </c>
      <c r="J276" s="28" t="s">
        <v>267</v>
      </c>
      <c r="K276" s="13">
        <v>213</v>
      </c>
    </row>
    <row r="277" spans="1:33" x14ac:dyDescent="0.3">
      <c r="A277" s="48">
        <v>37642</v>
      </c>
      <c r="B277" s="13">
        <v>105947</v>
      </c>
      <c r="C277" s="13">
        <v>1404</v>
      </c>
      <c r="D277" s="13">
        <v>0.8982</v>
      </c>
      <c r="E277" s="13">
        <v>13.13</v>
      </c>
      <c r="F277" s="13">
        <v>7.65</v>
      </c>
      <c r="G277" s="13">
        <v>-0.05</v>
      </c>
      <c r="H277" s="28" t="s">
        <v>112</v>
      </c>
      <c r="I277" s="13">
        <v>0.2</v>
      </c>
      <c r="J277" s="28" t="s">
        <v>267</v>
      </c>
      <c r="K277" s="13">
        <v>318</v>
      </c>
    </row>
    <row r="278" spans="1:33" x14ac:dyDescent="0.3">
      <c r="A278" s="48">
        <v>37649</v>
      </c>
      <c r="B278" s="13">
        <v>112542</v>
      </c>
      <c r="C278" s="13">
        <v>1365</v>
      </c>
      <c r="D278" s="13">
        <v>0.87380000000000002</v>
      </c>
      <c r="E278" s="13">
        <v>12</v>
      </c>
      <c r="F278" s="13">
        <v>7.3</v>
      </c>
      <c r="G278" s="13">
        <v>-0.19</v>
      </c>
      <c r="H278" s="28" t="s">
        <v>112</v>
      </c>
      <c r="I278" s="13">
        <v>0.28000000000000003</v>
      </c>
      <c r="J278" s="28" t="s">
        <v>267</v>
      </c>
      <c r="K278" s="13">
        <v>218</v>
      </c>
    </row>
    <row r="279" spans="1:33" x14ac:dyDescent="0.3">
      <c r="A279" s="48">
        <v>37651</v>
      </c>
      <c r="B279" s="13">
        <v>121211</v>
      </c>
      <c r="C279" s="13">
        <v>2020</v>
      </c>
      <c r="D279" s="13">
        <v>1.2929999999999999</v>
      </c>
      <c r="E279" s="13">
        <v>13.83</v>
      </c>
      <c r="F279" s="13">
        <v>6.38</v>
      </c>
      <c r="G279" s="13">
        <v>0.1</v>
      </c>
      <c r="H279" s="28" t="s">
        <v>112</v>
      </c>
      <c r="I279" s="13">
        <v>0.01</v>
      </c>
      <c r="J279" s="28" t="s">
        <v>267</v>
      </c>
      <c r="K279" s="13">
        <v>30</v>
      </c>
      <c r="L279" s="13">
        <f>AVERAGE(K275:K279)</f>
        <v>199.4</v>
      </c>
      <c r="M279" s="38">
        <f>GEOMEAN(K275:K279)</f>
        <v>157.38675930754985</v>
      </c>
      <c r="N279" s="45" t="s">
        <v>319</v>
      </c>
    </row>
    <row r="280" spans="1:33" x14ac:dyDescent="0.3">
      <c r="A280" s="48">
        <v>37657</v>
      </c>
      <c r="B280" s="13">
        <v>125036</v>
      </c>
      <c r="C280" s="13">
        <v>1611</v>
      </c>
      <c r="D280" s="13">
        <v>1.034</v>
      </c>
      <c r="E280" s="13">
        <v>13.68</v>
      </c>
      <c r="F280" s="13">
        <v>7.62</v>
      </c>
      <c r="G280" s="13">
        <v>-0.05</v>
      </c>
      <c r="H280" s="28" t="s">
        <v>112</v>
      </c>
      <c r="I280" s="13">
        <v>1.6</v>
      </c>
      <c r="J280" s="28" t="s">
        <v>267</v>
      </c>
      <c r="K280" s="13">
        <v>275</v>
      </c>
    </row>
    <row r="281" spans="1:33" x14ac:dyDescent="0.3">
      <c r="A281" s="48">
        <v>37664</v>
      </c>
      <c r="B281" s="13">
        <v>113432</v>
      </c>
      <c r="C281" s="13">
        <v>2453</v>
      </c>
      <c r="D281" s="13">
        <v>1.57</v>
      </c>
      <c r="E281" s="13">
        <v>14.11</v>
      </c>
      <c r="F281" s="13">
        <v>6.53</v>
      </c>
      <c r="G281" s="13">
        <v>-0.04</v>
      </c>
      <c r="H281" s="28" t="s">
        <v>112</v>
      </c>
      <c r="I281" s="13">
        <v>0.8</v>
      </c>
      <c r="J281" s="28" t="s">
        <v>267</v>
      </c>
      <c r="K281" s="13">
        <v>122</v>
      </c>
    </row>
    <row r="282" spans="1:33" x14ac:dyDescent="0.3">
      <c r="A282" s="48">
        <v>37671</v>
      </c>
      <c r="B282" s="13">
        <v>122330</v>
      </c>
      <c r="C282" s="13">
        <v>4559</v>
      </c>
      <c r="D282" s="13">
        <v>2.9180000000000001</v>
      </c>
      <c r="E282" s="13">
        <v>13.73</v>
      </c>
      <c r="F282" s="13">
        <v>7.99</v>
      </c>
      <c r="G282" s="13">
        <v>1.42</v>
      </c>
      <c r="H282" s="28" t="s">
        <v>112</v>
      </c>
      <c r="I282" s="13">
        <v>0.78</v>
      </c>
      <c r="J282" s="28" t="s">
        <v>267</v>
      </c>
      <c r="K282" s="13">
        <v>74</v>
      </c>
    </row>
    <row r="283" spans="1:33" x14ac:dyDescent="0.3">
      <c r="A283" s="48">
        <v>37678</v>
      </c>
      <c r="B283" s="13">
        <v>105050</v>
      </c>
      <c r="C283" s="13">
        <v>0</v>
      </c>
      <c r="D283" s="13">
        <v>0</v>
      </c>
      <c r="F283" s="13" t="s">
        <v>711</v>
      </c>
    </row>
    <row r="284" spans="1:33" x14ac:dyDescent="0.3">
      <c r="A284" s="48">
        <v>37679</v>
      </c>
      <c r="C284" s="13">
        <v>0</v>
      </c>
      <c r="D284" s="13">
        <v>0</v>
      </c>
      <c r="F284" s="13" t="s">
        <v>711</v>
      </c>
      <c r="L284" s="13">
        <f>AVERAGE(K280:K284)</f>
        <v>157</v>
      </c>
      <c r="M284" s="38">
        <f>GEOMEAN(K278:K282)</f>
        <v>110.17939885586648</v>
      </c>
      <c r="N284" s="45" t="s">
        <v>320</v>
      </c>
    </row>
    <row r="285" spans="1:33" x14ac:dyDescent="0.3">
      <c r="A285" s="48">
        <v>37686</v>
      </c>
      <c r="B285" s="13">
        <v>104325</v>
      </c>
      <c r="C285" s="13">
        <v>1616</v>
      </c>
      <c r="D285" s="13">
        <v>1.034</v>
      </c>
      <c r="E285" s="13">
        <v>13.82</v>
      </c>
      <c r="F285" s="13">
        <v>7.7</v>
      </c>
      <c r="G285" s="13">
        <v>1.4</v>
      </c>
      <c r="H285" s="28" t="s">
        <v>112</v>
      </c>
      <c r="I285" s="13">
        <v>0.61</v>
      </c>
      <c r="J285" s="28" t="s">
        <v>267</v>
      </c>
      <c r="K285" s="13">
        <v>299</v>
      </c>
    </row>
    <row r="286" spans="1:33" x14ac:dyDescent="0.3">
      <c r="A286" s="48">
        <v>37691</v>
      </c>
      <c r="B286" s="13">
        <v>114647</v>
      </c>
      <c r="C286" s="13">
        <v>1233</v>
      </c>
      <c r="D286" s="13">
        <v>0.78880000000000006</v>
      </c>
      <c r="E286" s="13">
        <v>12.38</v>
      </c>
      <c r="F286" s="13">
        <v>7.39</v>
      </c>
      <c r="G286" s="13">
        <v>6.18</v>
      </c>
      <c r="H286" s="28" t="s">
        <v>112</v>
      </c>
      <c r="I286" s="13">
        <v>0.85</v>
      </c>
      <c r="J286" s="13">
        <v>0</v>
      </c>
      <c r="K286" s="13">
        <v>148</v>
      </c>
    </row>
    <row r="287" spans="1:33" x14ac:dyDescent="0.3">
      <c r="A287" s="48">
        <v>37693</v>
      </c>
      <c r="B287" s="13">
        <v>104802</v>
      </c>
      <c r="C287" s="13">
        <v>896.9</v>
      </c>
      <c r="D287" s="13">
        <v>0.57399999999999995</v>
      </c>
      <c r="E287" s="13">
        <v>10.91</v>
      </c>
      <c r="F287" s="13">
        <v>7.81</v>
      </c>
      <c r="G287" s="13">
        <v>6.35</v>
      </c>
      <c r="H287" s="28" t="s">
        <v>112</v>
      </c>
      <c r="I287" s="13">
        <v>7.0000000000000007E-2</v>
      </c>
      <c r="J287" s="13">
        <v>61.1</v>
      </c>
      <c r="K287" s="13">
        <v>15530</v>
      </c>
    </row>
    <row r="288" spans="1:33" x14ac:dyDescent="0.3">
      <c r="A288" s="48">
        <v>37699</v>
      </c>
      <c r="B288" s="13">
        <v>111730</v>
      </c>
      <c r="C288" s="13">
        <v>1219</v>
      </c>
      <c r="D288" s="13">
        <v>0.77990000000000004</v>
      </c>
      <c r="E288" s="13">
        <v>11.78</v>
      </c>
      <c r="F288" s="13">
        <v>7.44</v>
      </c>
      <c r="G288" s="13">
        <v>13.76</v>
      </c>
      <c r="H288" s="28" t="s">
        <v>112</v>
      </c>
      <c r="I288" s="13">
        <v>0.03</v>
      </c>
      <c r="J288" s="13">
        <v>0</v>
      </c>
      <c r="K288" s="13">
        <v>278</v>
      </c>
      <c r="O288" s="28">
        <v>5</v>
      </c>
      <c r="P288" s="28">
        <v>77</v>
      </c>
      <c r="Q288" s="28" t="s">
        <v>321</v>
      </c>
      <c r="R288" s="28">
        <v>25</v>
      </c>
      <c r="S288" s="28" t="s">
        <v>321</v>
      </c>
      <c r="T288" s="28" t="s">
        <v>321</v>
      </c>
      <c r="U288" s="28" t="s">
        <v>321</v>
      </c>
      <c r="V288" s="28">
        <v>9.6999999999999993</v>
      </c>
      <c r="W288" s="28">
        <v>8.6999999999999993</v>
      </c>
      <c r="X288" s="28">
        <v>181</v>
      </c>
      <c r="Y288" s="28" t="s">
        <v>321</v>
      </c>
      <c r="Z288" s="28">
        <v>1.7</v>
      </c>
      <c r="AA288" s="28" t="s">
        <v>321</v>
      </c>
      <c r="AB288" s="28">
        <v>86</v>
      </c>
      <c r="AC288" s="28" t="s">
        <v>321</v>
      </c>
      <c r="AD288" s="28">
        <v>394</v>
      </c>
      <c r="AE288" s="29">
        <v>2</v>
      </c>
      <c r="AG288" s="13" t="s">
        <v>322</v>
      </c>
    </row>
    <row r="289" spans="1:31" x14ac:dyDescent="0.3">
      <c r="A289" s="48">
        <v>37707</v>
      </c>
      <c r="B289" s="13">
        <v>123159</v>
      </c>
      <c r="C289" s="13">
        <v>1096</v>
      </c>
      <c r="D289" s="13">
        <v>0.70110000000000006</v>
      </c>
      <c r="E289" s="13">
        <v>8.77</v>
      </c>
      <c r="F289" s="13">
        <v>7.32</v>
      </c>
      <c r="G289" s="13">
        <v>14.79</v>
      </c>
      <c r="H289" s="28" t="s">
        <v>112</v>
      </c>
      <c r="I289" s="13">
        <v>0.43</v>
      </c>
      <c r="J289" s="13">
        <v>0</v>
      </c>
      <c r="K289" s="13">
        <v>335</v>
      </c>
      <c r="L289" s="13">
        <f>AVERAGE(K285:K289)</f>
        <v>3318</v>
      </c>
      <c r="M289" s="38">
        <f>GEOMEAN(K285:K289)</f>
        <v>577.0836798691563</v>
      </c>
      <c r="N289" s="45" t="s">
        <v>325</v>
      </c>
    </row>
    <row r="290" spans="1:31" x14ac:dyDescent="0.3">
      <c r="A290" s="48">
        <v>37712</v>
      </c>
      <c r="B290" s="13">
        <v>110941</v>
      </c>
      <c r="C290" s="13">
        <v>1114</v>
      </c>
      <c r="D290" s="13">
        <v>0.71309999999999996</v>
      </c>
      <c r="E290" s="13">
        <v>11.55</v>
      </c>
      <c r="F290" s="13">
        <v>7.69</v>
      </c>
      <c r="G290" s="13">
        <v>11.92</v>
      </c>
      <c r="H290" s="28" t="s">
        <v>112</v>
      </c>
      <c r="I290" s="13">
        <v>0.43</v>
      </c>
      <c r="J290" s="13">
        <v>0</v>
      </c>
      <c r="K290" s="13">
        <v>216</v>
      </c>
    </row>
    <row r="291" spans="1:31" x14ac:dyDescent="0.3">
      <c r="A291" s="48">
        <v>37718</v>
      </c>
      <c r="B291" s="13">
        <v>105453</v>
      </c>
      <c r="C291" s="13">
        <v>1033</v>
      </c>
      <c r="D291" s="13">
        <v>0.66110000000000002</v>
      </c>
      <c r="E291" s="13">
        <v>11.04</v>
      </c>
      <c r="F291" s="13">
        <v>7.41</v>
      </c>
      <c r="G291" s="13">
        <v>7.84</v>
      </c>
      <c r="H291" s="28" t="s">
        <v>112</v>
      </c>
      <c r="I291" s="13">
        <v>0.47</v>
      </c>
      <c r="J291" s="13">
        <v>0</v>
      </c>
      <c r="K291" s="13">
        <v>1842</v>
      </c>
    </row>
    <row r="292" spans="1:31" x14ac:dyDescent="0.3">
      <c r="A292" s="48">
        <v>37728</v>
      </c>
      <c r="B292" s="13">
        <v>110933</v>
      </c>
      <c r="C292" s="13">
        <v>747.8</v>
      </c>
      <c r="D292" s="13">
        <v>0.47860000000000003</v>
      </c>
      <c r="E292" s="13">
        <v>8.09</v>
      </c>
      <c r="F292" s="13">
        <v>7.78</v>
      </c>
      <c r="G292" s="13">
        <v>13.86</v>
      </c>
      <c r="H292" s="28" t="s">
        <v>112</v>
      </c>
      <c r="I292" s="13">
        <v>0.38</v>
      </c>
      <c r="J292" s="13">
        <v>77.3</v>
      </c>
      <c r="K292" s="13">
        <v>24192</v>
      </c>
    </row>
    <row r="293" spans="1:31" x14ac:dyDescent="0.3">
      <c r="A293" s="48">
        <v>37733</v>
      </c>
      <c r="B293" s="13">
        <v>110807</v>
      </c>
      <c r="C293" s="28" t="e">
        <v>#VALUE!</v>
      </c>
      <c r="D293" s="28" t="e">
        <v>#VALUE!</v>
      </c>
      <c r="E293" s="28" t="s">
        <v>267</v>
      </c>
      <c r="F293" s="28" t="s">
        <v>267</v>
      </c>
      <c r="G293" s="28" t="s">
        <v>267</v>
      </c>
      <c r="H293" s="28" t="s">
        <v>112</v>
      </c>
      <c r="I293" s="28" t="s">
        <v>267</v>
      </c>
      <c r="J293" s="13">
        <v>0</v>
      </c>
      <c r="K293" s="13">
        <v>960</v>
      </c>
    </row>
    <row r="294" spans="1:31" x14ac:dyDescent="0.3">
      <c r="A294" s="48">
        <v>37739</v>
      </c>
      <c r="B294" s="13">
        <v>111550</v>
      </c>
      <c r="C294" s="13">
        <v>1123</v>
      </c>
      <c r="D294" s="13">
        <v>0.71870000000000001</v>
      </c>
      <c r="E294" s="13">
        <v>9.08</v>
      </c>
      <c r="F294" s="13">
        <v>7.41</v>
      </c>
      <c r="G294" s="13">
        <v>20.2</v>
      </c>
      <c r="H294" s="28" t="s">
        <v>112</v>
      </c>
      <c r="I294" s="13">
        <v>0.42</v>
      </c>
      <c r="J294" s="13">
        <v>7.6</v>
      </c>
      <c r="K294" s="13">
        <v>1153</v>
      </c>
      <c r="L294" s="13">
        <f>AVERAGE(K290:K294)</f>
        <v>5672.6</v>
      </c>
      <c r="M294" s="38">
        <f>GEOMEAN(K290:K294)</f>
        <v>1605.1038566149216</v>
      </c>
      <c r="N294" s="45" t="s">
        <v>326</v>
      </c>
    </row>
    <row r="295" spans="1:31" x14ac:dyDescent="0.3">
      <c r="A295" s="48">
        <v>37746</v>
      </c>
      <c r="B295" s="13">
        <v>111036</v>
      </c>
      <c r="C295" s="13">
        <v>360</v>
      </c>
      <c r="D295" s="13">
        <v>0.23099999999999998</v>
      </c>
      <c r="E295" s="13">
        <v>9.4</v>
      </c>
      <c r="F295" s="13">
        <v>7.4</v>
      </c>
      <c r="G295" s="13">
        <v>20.2</v>
      </c>
      <c r="H295" s="28" t="s">
        <v>112</v>
      </c>
      <c r="I295" s="13">
        <v>0.12</v>
      </c>
      <c r="J295" s="13">
        <v>7.5</v>
      </c>
      <c r="K295" s="13">
        <v>19863</v>
      </c>
    </row>
    <row r="296" spans="1:31" x14ac:dyDescent="0.3">
      <c r="A296" s="48">
        <v>37749</v>
      </c>
      <c r="B296" s="13">
        <v>104318</v>
      </c>
      <c r="C296" s="13">
        <v>871</v>
      </c>
      <c r="D296" s="13">
        <v>0.5575</v>
      </c>
      <c r="E296" s="13">
        <v>8.49</v>
      </c>
      <c r="F296" s="13">
        <v>7.39</v>
      </c>
      <c r="G296" s="13">
        <v>16.87</v>
      </c>
      <c r="H296" s="28" t="s">
        <v>112</v>
      </c>
      <c r="I296" s="13">
        <v>0.21</v>
      </c>
      <c r="J296" s="13">
        <v>7.5</v>
      </c>
      <c r="K296" s="13">
        <v>683</v>
      </c>
    </row>
    <row r="297" spans="1:31" x14ac:dyDescent="0.3">
      <c r="A297" s="48">
        <v>37754</v>
      </c>
      <c r="B297" s="13">
        <v>112604</v>
      </c>
      <c r="C297" s="13">
        <v>956.6</v>
      </c>
      <c r="D297" s="13">
        <v>0.61219999999999997</v>
      </c>
      <c r="E297" s="13">
        <v>6.79</v>
      </c>
      <c r="F297" s="13">
        <v>7.39</v>
      </c>
      <c r="G297" s="13">
        <v>15.59</v>
      </c>
      <c r="H297" s="28" t="s">
        <v>112</v>
      </c>
      <c r="I297" s="13">
        <v>0.37</v>
      </c>
      <c r="J297" s="13">
        <v>57.3</v>
      </c>
      <c r="K297" s="13">
        <v>24192</v>
      </c>
    </row>
    <row r="298" spans="1:31" x14ac:dyDescent="0.3">
      <c r="A298" s="48">
        <v>37761</v>
      </c>
      <c r="B298" s="13">
        <v>104846</v>
      </c>
      <c r="C298" s="13">
        <v>1057</v>
      </c>
      <c r="D298" s="13">
        <v>0.67659999999999998</v>
      </c>
      <c r="E298" s="13">
        <v>7.93</v>
      </c>
      <c r="F298" s="13">
        <v>7.98</v>
      </c>
      <c r="G298" s="13">
        <v>18.38</v>
      </c>
      <c r="H298" s="28" t="s">
        <v>112</v>
      </c>
      <c r="I298" s="13">
        <v>0.64</v>
      </c>
      <c r="J298" s="13">
        <v>55.5</v>
      </c>
      <c r="K298" s="13">
        <v>805</v>
      </c>
    </row>
    <row r="299" spans="1:31" x14ac:dyDescent="0.3">
      <c r="A299" s="48">
        <v>37768</v>
      </c>
      <c r="B299" s="13">
        <v>125500</v>
      </c>
      <c r="C299" s="13">
        <v>1068</v>
      </c>
      <c r="D299" s="13">
        <v>0.68300000000000005</v>
      </c>
      <c r="E299" s="13">
        <v>12.14</v>
      </c>
      <c r="F299" s="13">
        <v>8.16</v>
      </c>
      <c r="G299" s="13">
        <v>20.23</v>
      </c>
      <c r="H299" s="28" t="s">
        <v>112</v>
      </c>
      <c r="I299" s="13">
        <v>0.2</v>
      </c>
      <c r="J299" s="13">
        <v>7.7</v>
      </c>
      <c r="K299" s="13">
        <v>624</v>
      </c>
      <c r="L299" s="13">
        <f>AVERAGE(K295:K299)</f>
        <v>9233.4</v>
      </c>
      <c r="M299" s="38">
        <f>GEOMEAN(K295:K299)</f>
        <v>2776.0261832430629</v>
      </c>
      <c r="N299" s="45" t="s">
        <v>327</v>
      </c>
    </row>
    <row r="300" spans="1:31" x14ac:dyDescent="0.3">
      <c r="A300" s="48">
        <v>37774</v>
      </c>
      <c r="B300" s="13">
        <v>121137</v>
      </c>
      <c r="C300" s="28" t="e">
        <v>#VALUE!</v>
      </c>
      <c r="D300" s="28" t="e">
        <v>#VALUE!</v>
      </c>
      <c r="E300" s="28" t="s">
        <v>348</v>
      </c>
      <c r="F300" s="28" t="s">
        <v>348</v>
      </c>
      <c r="G300" s="28" t="s">
        <v>348</v>
      </c>
      <c r="H300" s="28" t="s">
        <v>112</v>
      </c>
      <c r="I300" s="28" t="s">
        <v>348</v>
      </c>
      <c r="J300" s="28" t="s">
        <v>348</v>
      </c>
      <c r="K300" s="13">
        <v>816</v>
      </c>
    </row>
    <row r="301" spans="1:31" x14ac:dyDescent="0.3">
      <c r="A301" s="48">
        <v>37782</v>
      </c>
      <c r="B301" s="13">
        <v>105402</v>
      </c>
      <c r="C301" s="13">
        <v>1102</v>
      </c>
      <c r="D301" s="13">
        <v>0.70550000000000002</v>
      </c>
      <c r="E301" s="13">
        <v>6.24</v>
      </c>
      <c r="F301" s="13">
        <v>7.15</v>
      </c>
      <c r="G301" s="13">
        <v>18.489999999999998</v>
      </c>
      <c r="H301" s="28" t="s">
        <v>112</v>
      </c>
      <c r="I301" s="13">
        <v>0.18</v>
      </c>
      <c r="J301" s="13">
        <v>7.6</v>
      </c>
      <c r="K301" s="13">
        <v>1259</v>
      </c>
      <c r="O301" s="28" t="s">
        <v>321</v>
      </c>
      <c r="P301" s="28">
        <v>108</v>
      </c>
      <c r="Q301" s="28" t="s">
        <v>321</v>
      </c>
      <c r="R301" s="28" t="s">
        <v>321</v>
      </c>
      <c r="S301" s="28" t="s">
        <v>321</v>
      </c>
      <c r="T301" s="28" t="s">
        <v>321</v>
      </c>
      <c r="U301" s="28" t="s">
        <v>321</v>
      </c>
      <c r="V301" s="28" t="s">
        <v>321</v>
      </c>
      <c r="W301" s="28" t="s">
        <v>321</v>
      </c>
      <c r="X301" s="28">
        <v>123</v>
      </c>
      <c r="Y301" s="28" t="s">
        <v>321</v>
      </c>
      <c r="Z301" s="28">
        <v>1.5</v>
      </c>
      <c r="AA301" s="28" t="s">
        <v>321</v>
      </c>
      <c r="AB301" s="28">
        <v>85</v>
      </c>
      <c r="AC301" s="28" t="s">
        <v>321</v>
      </c>
      <c r="AD301" s="28">
        <v>372</v>
      </c>
      <c r="AE301" s="29" t="s">
        <v>321</v>
      </c>
    </row>
    <row r="302" spans="1:31" x14ac:dyDescent="0.3">
      <c r="A302" s="48">
        <v>37791</v>
      </c>
      <c r="B302" s="13">
        <v>110328</v>
      </c>
      <c r="C302" s="13">
        <v>1032</v>
      </c>
      <c r="D302" s="13">
        <v>0.66</v>
      </c>
      <c r="E302" s="13">
        <v>9.08</v>
      </c>
      <c r="F302" s="13">
        <v>7.65</v>
      </c>
      <c r="G302" s="13">
        <v>20.78</v>
      </c>
      <c r="H302" s="28" t="s">
        <v>112</v>
      </c>
      <c r="I302" s="13">
        <v>0.3</v>
      </c>
      <c r="J302" s="13">
        <v>7.8</v>
      </c>
    </row>
    <row r="303" spans="1:31" x14ac:dyDescent="0.3">
      <c r="A303" s="48">
        <v>37796</v>
      </c>
      <c r="B303" s="13">
        <v>112344</v>
      </c>
      <c r="C303" s="13">
        <v>1007</v>
      </c>
      <c r="D303" s="13">
        <v>0.64420000000000011</v>
      </c>
      <c r="E303" s="13">
        <v>12.99</v>
      </c>
      <c r="F303" s="13">
        <v>7.72</v>
      </c>
      <c r="G303" s="13">
        <v>23.61</v>
      </c>
      <c r="H303" s="28" t="s">
        <v>112</v>
      </c>
      <c r="I303" s="13">
        <v>1.56</v>
      </c>
      <c r="J303" s="13">
        <v>7.7</v>
      </c>
      <c r="K303" s="13">
        <v>1112</v>
      </c>
    </row>
    <row r="304" spans="1:31" x14ac:dyDescent="0.3">
      <c r="A304" s="48">
        <v>37802</v>
      </c>
      <c r="B304" s="13">
        <v>114142</v>
      </c>
      <c r="C304" s="13">
        <v>1004</v>
      </c>
      <c r="D304" s="13">
        <v>0.64300000000000002</v>
      </c>
      <c r="E304" s="13">
        <v>16.39</v>
      </c>
      <c r="F304" s="13">
        <v>8.5</v>
      </c>
      <c r="G304" s="13">
        <v>27.1</v>
      </c>
      <c r="H304" s="28" t="s">
        <v>112</v>
      </c>
      <c r="I304" s="13">
        <v>0.1</v>
      </c>
      <c r="J304" s="13">
        <v>7.9</v>
      </c>
      <c r="K304" s="13">
        <v>620</v>
      </c>
      <c r="L304" s="13">
        <f>AVERAGE(K300:K304)</f>
        <v>951.75</v>
      </c>
      <c r="M304" s="38">
        <f>GEOMEAN(K300:K304)</f>
        <v>917.38807690623833</v>
      </c>
      <c r="N304" s="45" t="s">
        <v>329</v>
      </c>
    </row>
    <row r="305" spans="1:33" x14ac:dyDescent="0.3">
      <c r="A305" s="48">
        <v>37812</v>
      </c>
      <c r="B305" s="13">
        <v>104616</v>
      </c>
      <c r="C305" s="13">
        <v>340</v>
      </c>
      <c r="D305" s="13">
        <v>0.217</v>
      </c>
      <c r="E305" s="13">
        <v>5.6</v>
      </c>
      <c r="F305" s="13">
        <v>7.86</v>
      </c>
      <c r="G305" s="13">
        <v>22.11</v>
      </c>
      <c r="H305" s="28" t="s">
        <v>112</v>
      </c>
      <c r="I305" s="13">
        <v>0.1</v>
      </c>
      <c r="J305" s="13">
        <v>7.7</v>
      </c>
      <c r="K305" s="13">
        <v>12997</v>
      </c>
    </row>
    <row r="306" spans="1:33" x14ac:dyDescent="0.3">
      <c r="A306" s="48">
        <v>37816</v>
      </c>
      <c r="B306" s="13">
        <v>114447</v>
      </c>
      <c r="C306" s="13">
        <v>867</v>
      </c>
      <c r="D306" s="13">
        <v>0.55500000000000005</v>
      </c>
      <c r="E306" s="13">
        <v>5.31</v>
      </c>
      <c r="F306" s="13">
        <v>7.94</v>
      </c>
      <c r="G306" s="13">
        <v>24.94</v>
      </c>
      <c r="H306" s="28" t="s">
        <v>112</v>
      </c>
      <c r="I306" s="13">
        <v>0.1</v>
      </c>
      <c r="J306" s="13">
        <v>7.9</v>
      </c>
      <c r="K306" s="13">
        <v>717</v>
      </c>
    </row>
    <row r="307" spans="1:33" x14ac:dyDescent="0.3">
      <c r="A307" s="48">
        <v>37819</v>
      </c>
      <c r="B307" s="13">
        <v>110931</v>
      </c>
      <c r="C307" s="13">
        <v>873</v>
      </c>
      <c r="D307" s="13">
        <v>0.55899999999999994</v>
      </c>
      <c r="E307" s="13">
        <v>9.15</v>
      </c>
      <c r="F307" s="13">
        <v>7.79</v>
      </c>
      <c r="G307" s="13">
        <v>22.98</v>
      </c>
      <c r="H307" s="28" t="s">
        <v>112</v>
      </c>
      <c r="I307" s="13">
        <v>0.5</v>
      </c>
      <c r="J307" s="13">
        <v>7.6</v>
      </c>
      <c r="K307" s="13">
        <v>2063</v>
      </c>
    </row>
    <row r="308" spans="1:33" x14ac:dyDescent="0.3">
      <c r="A308" s="48">
        <v>37824</v>
      </c>
      <c r="B308" s="13">
        <v>101225</v>
      </c>
      <c r="C308" s="13">
        <v>617.5</v>
      </c>
      <c r="D308" s="13">
        <v>0.95200000000000007</v>
      </c>
      <c r="E308" s="13">
        <v>7.4</v>
      </c>
      <c r="F308" s="13">
        <v>7.78</v>
      </c>
      <c r="G308" s="13">
        <v>21.67</v>
      </c>
      <c r="H308" s="28" t="s">
        <v>112</v>
      </c>
      <c r="I308" s="13">
        <v>0.48</v>
      </c>
      <c r="J308" s="13">
        <v>54.4</v>
      </c>
      <c r="K308" s="13">
        <v>3654</v>
      </c>
    </row>
    <row r="309" spans="1:33" x14ac:dyDescent="0.3">
      <c r="A309" s="48">
        <v>37831</v>
      </c>
      <c r="B309" s="13">
        <v>111242</v>
      </c>
      <c r="C309" s="13">
        <v>762</v>
      </c>
      <c r="D309" s="13">
        <v>0.48800000000000004</v>
      </c>
      <c r="E309" s="13">
        <v>14.33</v>
      </c>
      <c r="F309" s="13">
        <v>7.43</v>
      </c>
      <c r="G309" s="13">
        <v>24.57</v>
      </c>
      <c r="H309" s="28" t="s">
        <v>112</v>
      </c>
      <c r="I309" s="13">
        <v>0.1</v>
      </c>
      <c r="J309" s="13">
        <v>7.7</v>
      </c>
      <c r="K309" s="13">
        <v>5475</v>
      </c>
      <c r="L309" s="13">
        <f>AVERAGE(K305:K309)</f>
        <v>4981.2</v>
      </c>
      <c r="M309" s="38">
        <f>GEOMEAN(K305:K309)</f>
        <v>3288.5377667768148</v>
      </c>
      <c r="N309" s="45" t="s">
        <v>330</v>
      </c>
    </row>
    <row r="310" spans="1:33" x14ac:dyDescent="0.3">
      <c r="A310" s="48">
        <v>37840</v>
      </c>
      <c r="B310" s="13">
        <v>113755</v>
      </c>
      <c r="C310" s="13">
        <v>848.7</v>
      </c>
      <c r="D310" s="13">
        <v>0.54320000000000002</v>
      </c>
      <c r="E310" s="13">
        <v>10.42</v>
      </c>
      <c r="F310" s="13">
        <v>7.93</v>
      </c>
      <c r="G310" s="13">
        <v>24.19</v>
      </c>
      <c r="H310" s="28" t="s">
        <v>112</v>
      </c>
      <c r="I310" s="13">
        <v>0.57999999999999996</v>
      </c>
      <c r="J310" s="13">
        <v>38.200000000000003</v>
      </c>
      <c r="K310" s="13">
        <v>413</v>
      </c>
    </row>
    <row r="311" spans="1:33" x14ac:dyDescent="0.3">
      <c r="A311" s="48">
        <v>37845</v>
      </c>
      <c r="B311" s="13">
        <v>121338</v>
      </c>
      <c r="C311" s="13">
        <v>628</v>
      </c>
      <c r="D311" s="13">
        <v>0.4022</v>
      </c>
      <c r="E311" s="13">
        <v>8.9499999999999993</v>
      </c>
      <c r="F311" s="13">
        <v>7.93</v>
      </c>
      <c r="G311" s="13">
        <v>24.47</v>
      </c>
      <c r="H311" s="28" t="s">
        <v>112</v>
      </c>
      <c r="I311" s="13">
        <v>0.06</v>
      </c>
      <c r="J311" s="13">
        <v>7.6</v>
      </c>
      <c r="K311" s="13">
        <v>1935</v>
      </c>
    </row>
    <row r="312" spans="1:33" x14ac:dyDescent="0.3">
      <c r="A312" s="48">
        <v>37851</v>
      </c>
      <c r="B312" s="13">
        <v>113942</v>
      </c>
      <c r="C312" s="13">
        <v>845</v>
      </c>
      <c r="D312" s="13">
        <v>0.54100000000000004</v>
      </c>
      <c r="E312" s="13">
        <v>11.46</v>
      </c>
      <c r="F312" s="13">
        <v>7.59</v>
      </c>
      <c r="G312" s="13">
        <v>23.15</v>
      </c>
      <c r="H312" s="28" t="s">
        <v>112</v>
      </c>
      <c r="I312" s="13">
        <v>0.85</v>
      </c>
      <c r="J312" s="13">
        <v>7.4</v>
      </c>
      <c r="K312" s="13">
        <v>657</v>
      </c>
    </row>
    <row r="313" spans="1:33" x14ac:dyDescent="0.3">
      <c r="A313" s="48">
        <v>37859</v>
      </c>
      <c r="B313" s="13">
        <v>110219</v>
      </c>
      <c r="C313" s="13">
        <v>1054</v>
      </c>
      <c r="D313" s="13">
        <v>6.7490000000000006</v>
      </c>
      <c r="E313" s="13">
        <v>11.68</v>
      </c>
      <c r="F313" s="13">
        <v>7.91</v>
      </c>
      <c r="G313" s="13">
        <v>23.87</v>
      </c>
      <c r="H313" s="28" t="s">
        <v>112</v>
      </c>
      <c r="I313" s="13">
        <v>0.02</v>
      </c>
      <c r="J313" s="13">
        <v>7.6</v>
      </c>
      <c r="K313" s="13">
        <v>591</v>
      </c>
    </row>
    <row r="314" spans="1:33" x14ac:dyDescent="0.3">
      <c r="A314" s="48">
        <v>37861</v>
      </c>
      <c r="B314" s="13">
        <v>113031</v>
      </c>
      <c r="C314" s="13">
        <v>634</v>
      </c>
      <c r="D314" s="13">
        <v>0.40629999999999999</v>
      </c>
      <c r="E314" s="13">
        <v>6.32</v>
      </c>
      <c r="F314" s="13">
        <v>7.82</v>
      </c>
      <c r="G314" s="13">
        <v>25.38</v>
      </c>
      <c r="H314" s="28" t="s">
        <v>112</v>
      </c>
      <c r="I314" s="13">
        <v>0.15</v>
      </c>
      <c r="J314" s="13">
        <v>7.5</v>
      </c>
      <c r="K314" s="13">
        <v>19863</v>
      </c>
      <c r="L314" s="13">
        <f>AVERAGE(K310:K314)</f>
        <v>4691.8</v>
      </c>
      <c r="M314" s="38">
        <f>GEOMEAN(K310:K314)</f>
        <v>1438.6850901655275</v>
      </c>
      <c r="N314" s="45" t="s">
        <v>331</v>
      </c>
    </row>
    <row r="315" spans="1:33" x14ac:dyDescent="0.3">
      <c r="A315" s="48">
        <v>37868</v>
      </c>
      <c r="B315" s="13">
        <v>110013</v>
      </c>
      <c r="C315" s="13">
        <v>803</v>
      </c>
      <c r="D315" s="13">
        <v>0.51400000000000001</v>
      </c>
      <c r="E315" s="13">
        <v>2.4900000000000002</v>
      </c>
      <c r="F315" s="13">
        <v>7.59</v>
      </c>
      <c r="G315" s="13">
        <v>19.829999999999998</v>
      </c>
      <c r="H315" s="28" t="s">
        <v>112</v>
      </c>
      <c r="I315" s="13">
        <v>0.4</v>
      </c>
      <c r="J315" s="13">
        <v>7.7</v>
      </c>
      <c r="K315" s="13">
        <v>24192</v>
      </c>
    </row>
    <row r="316" spans="1:33" x14ac:dyDescent="0.3">
      <c r="A316" s="48">
        <v>37874</v>
      </c>
      <c r="B316" s="13">
        <v>112134</v>
      </c>
      <c r="C316" s="13">
        <v>1051</v>
      </c>
      <c r="D316" s="13">
        <v>0.67070000000000007</v>
      </c>
      <c r="E316" s="13">
        <v>11.07</v>
      </c>
      <c r="F316" s="13">
        <v>7.87</v>
      </c>
      <c r="G316" s="13">
        <v>20.72</v>
      </c>
      <c r="H316" s="28" t="s">
        <v>112</v>
      </c>
      <c r="I316" s="13">
        <v>0.82</v>
      </c>
      <c r="J316" s="13">
        <v>7.3</v>
      </c>
      <c r="K316" s="13">
        <v>457</v>
      </c>
      <c r="O316" s="28" t="s">
        <v>321</v>
      </c>
      <c r="P316" s="28">
        <v>86</v>
      </c>
      <c r="Q316" s="28" t="s">
        <v>321</v>
      </c>
      <c r="R316" s="28">
        <v>6</v>
      </c>
      <c r="S316" s="28" t="s">
        <v>321</v>
      </c>
      <c r="T316" s="28" t="s">
        <v>321</v>
      </c>
      <c r="U316" s="28" t="s">
        <v>321</v>
      </c>
      <c r="V316" s="28" t="s">
        <v>321</v>
      </c>
      <c r="W316" s="28" t="s">
        <v>321</v>
      </c>
      <c r="X316" s="28">
        <v>81</v>
      </c>
      <c r="Y316" s="28" t="s">
        <v>321</v>
      </c>
      <c r="Z316" s="28">
        <v>0.57999999999999996</v>
      </c>
      <c r="AA316" s="28" t="s">
        <v>321</v>
      </c>
      <c r="AB316" s="28">
        <v>72</v>
      </c>
      <c r="AC316" s="28" t="s">
        <v>321</v>
      </c>
      <c r="AD316" s="28">
        <v>349</v>
      </c>
      <c r="AE316" s="29" t="s">
        <v>712</v>
      </c>
      <c r="AG316" s="28" t="s">
        <v>713</v>
      </c>
    </row>
    <row r="317" spans="1:33" x14ac:dyDescent="0.3">
      <c r="A317" s="48">
        <v>37880</v>
      </c>
      <c r="B317" s="13">
        <v>105704</v>
      </c>
      <c r="C317" s="13">
        <v>1075</v>
      </c>
      <c r="D317" s="13">
        <v>0.68820000000000003</v>
      </c>
      <c r="E317" s="13">
        <v>8.68</v>
      </c>
      <c r="F317" s="13">
        <v>7.75</v>
      </c>
      <c r="G317" s="13">
        <v>18.649999999999999</v>
      </c>
      <c r="H317" s="28" t="s">
        <v>112</v>
      </c>
      <c r="I317" s="13">
        <v>0.59</v>
      </c>
      <c r="J317" s="13">
        <v>55.6</v>
      </c>
      <c r="K317" s="13">
        <v>187</v>
      </c>
    </row>
    <row r="318" spans="1:33" x14ac:dyDescent="0.3">
      <c r="A318" s="48">
        <v>37886</v>
      </c>
      <c r="B318" s="13">
        <v>130639</v>
      </c>
      <c r="C318" s="13">
        <v>291</v>
      </c>
      <c r="D318" s="13">
        <v>0.187</v>
      </c>
      <c r="E318" s="13">
        <v>5.58</v>
      </c>
      <c r="F318" s="13">
        <v>7.85</v>
      </c>
      <c r="G318" s="13">
        <v>19.899999999999999</v>
      </c>
      <c r="H318" s="28" t="s">
        <v>112</v>
      </c>
      <c r="I318" s="13">
        <v>0.9</v>
      </c>
      <c r="J318" s="13">
        <v>7.6</v>
      </c>
      <c r="K318" s="13">
        <v>24192</v>
      </c>
    </row>
    <row r="319" spans="1:33" x14ac:dyDescent="0.3">
      <c r="A319" s="48">
        <v>37894</v>
      </c>
      <c r="B319" s="13">
        <v>123519</v>
      </c>
      <c r="C319" s="13">
        <v>853</v>
      </c>
      <c r="D319" s="13">
        <v>0.54620000000000002</v>
      </c>
      <c r="E319" s="13">
        <v>13.65</v>
      </c>
      <c r="F319" s="13">
        <v>7.5</v>
      </c>
      <c r="G319" s="13">
        <v>14.52</v>
      </c>
      <c r="H319" s="28" t="s">
        <v>112</v>
      </c>
      <c r="I319" s="13">
        <v>0.71</v>
      </c>
      <c r="J319" s="13">
        <v>7.5</v>
      </c>
      <c r="K319" s="13">
        <v>410</v>
      </c>
      <c r="L319" s="13">
        <f>AVERAGE(K315:K319)</f>
        <v>9887.6</v>
      </c>
      <c r="M319" s="38">
        <f>GEOMEAN(K315:K319)</f>
        <v>1829.6880102175717</v>
      </c>
      <c r="N319" s="45" t="s">
        <v>335</v>
      </c>
    </row>
    <row r="320" spans="1:33" x14ac:dyDescent="0.3">
      <c r="A320" s="48">
        <v>37903</v>
      </c>
      <c r="B320" s="13">
        <v>114944</v>
      </c>
      <c r="C320" s="13">
        <v>1051</v>
      </c>
      <c r="D320" s="13">
        <v>0.67199999999999993</v>
      </c>
      <c r="E320" s="13">
        <v>14.14</v>
      </c>
      <c r="F320" s="13">
        <v>7.92</v>
      </c>
      <c r="G320" s="13">
        <v>16.149999999999999</v>
      </c>
      <c r="H320" s="36" t="s">
        <v>112</v>
      </c>
      <c r="I320" s="13">
        <v>0.5</v>
      </c>
      <c r="J320" s="13">
        <v>7.8</v>
      </c>
      <c r="K320" s="13">
        <v>132</v>
      </c>
    </row>
    <row r="321" spans="1:33" x14ac:dyDescent="0.3">
      <c r="A321" s="48">
        <v>37908</v>
      </c>
      <c r="B321" s="13">
        <v>111327</v>
      </c>
      <c r="C321" s="13">
        <v>54.5</v>
      </c>
      <c r="D321" s="13">
        <v>3.49E-2</v>
      </c>
      <c r="E321" s="13">
        <v>9.2100000000000009</v>
      </c>
      <c r="F321" s="13">
        <v>8.07</v>
      </c>
      <c r="G321" s="13">
        <v>14.84</v>
      </c>
      <c r="H321" s="36" t="s">
        <v>112</v>
      </c>
      <c r="I321" s="13">
        <v>0.5</v>
      </c>
      <c r="J321" s="13">
        <v>55.5</v>
      </c>
      <c r="K321" s="13">
        <v>24192</v>
      </c>
    </row>
    <row r="322" spans="1:33" x14ac:dyDescent="0.3">
      <c r="A322" s="48">
        <v>37914</v>
      </c>
      <c r="B322" s="13">
        <v>110250</v>
      </c>
      <c r="C322" s="13">
        <v>1020</v>
      </c>
      <c r="D322" s="13">
        <v>0.65249999999999997</v>
      </c>
      <c r="E322" s="13">
        <v>10.32</v>
      </c>
      <c r="F322" s="13">
        <v>7.7</v>
      </c>
      <c r="G322" s="13">
        <v>15.42</v>
      </c>
      <c r="H322" s="36" t="s">
        <v>112</v>
      </c>
      <c r="I322" s="13">
        <v>0.38</v>
      </c>
      <c r="J322" s="13">
        <v>74.7</v>
      </c>
      <c r="K322" s="13">
        <v>504</v>
      </c>
    </row>
    <row r="323" spans="1:33" x14ac:dyDescent="0.3">
      <c r="A323" s="48">
        <v>37917</v>
      </c>
      <c r="B323" s="13">
        <v>113512</v>
      </c>
      <c r="C323" s="13">
        <v>1115</v>
      </c>
      <c r="D323" s="13">
        <v>0.71350000000000002</v>
      </c>
      <c r="E323" s="13">
        <v>12.65</v>
      </c>
      <c r="F323" s="13">
        <v>8</v>
      </c>
      <c r="G323" s="13">
        <v>12.64</v>
      </c>
      <c r="H323" s="36" t="s">
        <v>112</v>
      </c>
      <c r="I323" s="13">
        <v>0.09</v>
      </c>
      <c r="J323" s="13">
        <v>62.1</v>
      </c>
      <c r="K323" s="13">
        <v>120</v>
      </c>
    </row>
    <row r="324" spans="1:33" x14ac:dyDescent="0.3">
      <c r="A324" s="48">
        <v>37922</v>
      </c>
      <c r="B324" s="13">
        <v>112211</v>
      </c>
      <c r="C324" s="13">
        <v>843.2</v>
      </c>
      <c r="D324" s="13">
        <v>0.53959999999999997</v>
      </c>
      <c r="E324" s="13">
        <v>9.35</v>
      </c>
      <c r="F324" s="13">
        <v>7.67</v>
      </c>
      <c r="G324" s="13">
        <v>9.51</v>
      </c>
      <c r="H324" s="36" t="s">
        <v>112</v>
      </c>
      <c r="I324" s="13">
        <v>0.32</v>
      </c>
      <c r="J324" s="13">
        <v>78.8</v>
      </c>
      <c r="K324" s="13">
        <v>413</v>
      </c>
      <c r="L324" s="13">
        <f>AVERAGE(K320:K324)</f>
        <v>5072.2</v>
      </c>
      <c r="M324" s="38">
        <f>GEOMEAN(K320:K324)</f>
        <v>603.0613670247792</v>
      </c>
      <c r="N324" s="45" t="s">
        <v>336</v>
      </c>
    </row>
    <row r="325" spans="1:33" x14ac:dyDescent="0.3">
      <c r="A325" s="48">
        <v>37930</v>
      </c>
      <c r="B325" s="13">
        <v>105220</v>
      </c>
      <c r="C325" s="13">
        <v>1021</v>
      </c>
      <c r="D325" s="13">
        <v>0.65369999999999995</v>
      </c>
      <c r="E325" s="13">
        <v>9.7899999999999991</v>
      </c>
      <c r="F325" s="13">
        <v>7.18</v>
      </c>
      <c r="G325" s="13">
        <v>14.22</v>
      </c>
      <c r="H325" s="36" t="s">
        <v>112</v>
      </c>
      <c r="I325" s="13">
        <v>0.77</v>
      </c>
      <c r="J325" s="13">
        <v>7.5</v>
      </c>
      <c r="K325" s="13">
        <v>1043</v>
      </c>
    </row>
    <row r="326" spans="1:33" x14ac:dyDescent="0.3">
      <c r="A326" s="48">
        <v>37937</v>
      </c>
      <c r="B326" s="13">
        <v>112725</v>
      </c>
      <c r="C326" s="13">
        <v>880</v>
      </c>
      <c r="D326" s="13">
        <v>0.56300000000000006</v>
      </c>
      <c r="E326" s="13">
        <v>18.260000000000002</v>
      </c>
      <c r="F326" s="13">
        <v>7.28</v>
      </c>
      <c r="G326" s="13">
        <v>13.07</v>
      </c>
      <c r="H326" s="36" t="s">
        <v>112</v>
      </c>
      <c r="I326" s="13">
        <v>0.2</v>
      </c>
      <c r="J326" s="13">
        <v>7.7</v>
      </c>
      <c r="K326" s="13">
        <v>7701</v>
      </c>
    </row>
    <row r="327" spans="1:33" x14ac:dyDescent="0.3">
      <c r="A327" s="48">
        <v>37942</v>
      </c>
      <c r="B327" s="13">
        <v>124608</v>
      </c>
      <c r="C327" s="13">
        <v>1020</v>
      </c>
      <c r="D327" s="13">
        <v>0.65300000000000002</v>
      </c>
      <c r="E327" s="13">
        <v>12.89</v>
      </c>
      <c r="F327" s="13">
        <v>8.02</v>
      </c>
      <c r="G327" s="13">
        <v>9.83</v>
      </c>
      <c r="H327" s="36" t="s">
        <v>112</v>
      </c>
      <c r="I327" s="13">
        <v>1</v>
      </c>
      <c r="J327" s="13">
        <v>7.9</v>
      </c>
      <c r="K327" s="13">
        <v>148</v>
      </c>
    </row>
    <row r="328" spans="1:33" x14ac:dyDescent="0.3">
      <c r="A328" s="48">
        <v>37944</v>
      </c>
      <c r="B328" s="13">
        <v>104532</v>
      </c>
      <c r="C328" s="13">
        <v>385.6</v>
      </c>
      <c r="D328" s="13">
        <v>0.24680000000000002</v>
      </c>
      <c r="E328" s="13">
        <v>9.31</v>
      </c>
      <c r="F328" s="13">
        <v>7.45</v>
      </c>
      <c r="G328" s="13">
        <v>12.54</v>
      </c>
      <c r="H328" s="36" t="s">
        <v>112</v>
      </c>
      <c r="I328" s="13">
        <v>0.32</v>
      </c>
      <c r="J328" s="13">
        <v>33.6</v>
      </c>
      <c r="K328" s="13">
        <v>6867</v>
      </c>
    </row>
    <row r="329" spans="1:33" x14ac:dyDescent="0.3">
      <c r="A329" s="48">
        <v>37949</v>
      </c>
      <c r="B329" s="13">
        <v>120235</v>
      </c>
      <c r="C329" s="13">
        <v>303.7</v>
      </c>
      <c r="D329" s="13">
        <v>0.19439999999999999</v>
      </c>
      <c r="E329" s="13">
        <v>10.62</v>
      </c>
      <c r="F329" s="13">
        <v>7.87</v>
      </c>
      <c r="G329" s="13">
        <v>6.9</v>
      </c>
      <c r="H329" s="36" t="s">
        <v>112</v>
      </c>
      <c r="I329" s="13">
        <v>0.73</v>
      </c>
      <c r="J329" s="13">
        <v>71</v>
      </c>
      <c r="K329" s="13">
        <v>24192</v>
      </c>
      <c r="L329" s="13">
        <f>AVERAGE(K325:K329)</f>
        <v>7990.2</v>
      </c>
      <c r="M329" s="38">
        <f>GEOMEAN(K325:K329)</f>
        <v>2878.103407630711</v>
      </c>
      <c r="N329" s="45" t="s">
        <v>337</v>
      </c>
    </row>
    <row r="330" spans="1:33" x14ac:dyDescent="0.3">
      <c r="A330" s="48">
        <v>37963</v>
      </c>
      <c r="B330" s="13">
        <v>120051</v>
      </c>
      <c r="C330" s="13">
        <v>990</v>
      </c>
      <c r="D330" s="13">
        <v>0.63300000000000001</v>
      </c>
      <c r="E330" s="13">
        <v>12.38</v>
      </c>
      <c r="F330" s="13">
        <v>8.08</v>
      </c>
      <c r="G330" s="13">
        <v>5.31</v>
      </c>
      <c r="H330" s="36" t="s">
        <v>112</v>
      </c>
      <c r="I330" s="13">
        <v>0.1</v>
      </c>
      <c r="J330" s="13">
        <v>7.7</v>
      </c>
      <c r="K330" s="13">
        <v>262</v>
      </c>
      <c r="O330" s="28" t="s">
        <v>321</v>
      </c>
      <c r="P330" s="28">
        <v>76.3</v>
      </c>
      <c r="Q330" s="28" t="s">
        <v>321</v>
      </c>
      <c r="R330" s="28" t="s">
        <v>321</v>
      </c>
      <c r="S330" s="28" t="s">
        <v>321</v>
      </c>
      <c r="T330" s="28" t="s">
        <v>321</v>
      </c>
      <c r="U330" s="28" t="s">
        <v>321</v>
      </c>
      <c r="V330" s="28" t="s">
        <v>321</v>
      </c>
      <c r="W330" s="28">
        <v>8.6999999999999993</v>
      </c>
      <c r="X330" s="28">
        <v>104</v>
      </c>
      <c r="Y330" s="28" t="s">
        <v>321</v>
      </c>
      <c r="Z330" s="28">
        <v>1</v>
      </c>
      <c r="AA330" s="28" t="s">
        <v>321</v>
      </c>
      <c r="AB330" s="28">
        <v>71.2</v>
      </c>
      <c r="AC330" s="28" t="s">
        <v>321</v>
      </c>
      <c r="AD330" s="28">
        <v>325</v>
      </c>
      <c r="AE330" s="29">
        <v>1</v>
      </c>
      <c r="AG330" s="13" t="s">
        <v>403</v>
      </c>
    </row>
    <row r="331" spans="1:33" x14ac:dyDescent="0.3">
      <c r="A331" s="48">
        <v>37965</v>
      </c>
      <c r="B331" s="13">
        <v>120500</v>
      </c>
      <c r="C331" s="13">
        <v>713.2</v>
      </c>
      <c r="D331" s="13">
        <v>0.45640000000000003</v>
      </c>
      <c r="E331" s="13">
        <v>11</v>
      </c>
      <c r="F331" s="13">
        <v>7.47</v>
      </c>
      <c r="G331" s="13">
        <v>9.23</v>
      </c>
      <c r="H331" s="36" t="s">
        <v>112</v>
      </c>
      <c r="I331" s="13">
        <v>0.19</v>
      </c>
      <c r="J331" s="13">
        <v>58.1</v>
      </c>
      <c r="K331" s="13">
        <v>24192</v>
      </c>
    </row>
    <row r="332" spans="1:33" x14ac:dyDescent="0.3">
      <c r="A332" s="48">
        <v>37971</v>
      </c>
      <c r="B332" s="13">
        <v>111541</v>
      </c>
      <c r="C332" s="13">
        <v>1736</v>
      </c>
      <c r="D332" s="13">
        <v>1.111</v>
      </c>
      <c r="E332" s="13">
        <v>11.91</v>
      </c>
      <c r="F332" s="13">
        <v>7.22</v>
      </c>
      <c r="G332" s="13">
        <v>4.2</v>
      </c>
      <c r="H332" s="36" t="s">
        <v>112</v>
      </c>
      <c r="I332" s="13">
        <v>0.78</v>
      </c>
      <c r="J332" s="13">
        <v>43.6</v>
      </c>
      <c r="K332" s="13">
        <v>677</v>
      </c>
    </row>
    <row r="333" spans="1:33" x14ac:dyDescent="0.3">
      <c r="A333" s="48">
        <v>37973</v>
      </c>
      <c r="B333" s="13">
        <v>113300</v>
      </c>
      <c r="C333" s="13">
        <v>1823</v>
      </c>
      <c r="D333" s="13">
        <v>1.167</v>
      </c>
      <c r="E333" s="13">
        <v>15.77</v>
      </c>
      <c r="F333" s="13">
        <v>7.15</v>
      </c>
      <c r="G333" s="13">
        <v>2.0099999999999998</v>
      </c>
      <c r="H333" s="36" t="s">
        <v>112</v>
      </c>
      <c r="I333" s="13">
        <v>0.08</v>
      </c>
      <c r="J333" s="13">
        <v>56.7</v>
      </c>
      <c r="K333" s="13">
        <v>416</v>
      </c>
    </row>
    <row r="334" spans="1:33" x14ac:dyDescent="0.3">
      <c r="A334" s="48">
        <v>37977</v>
      </c>
      <c r="B334" s="13">
        <v>124528</v>
      </c>
      <c r="C334" s="13">
        <v>1528</v>
      </c>
      <c r="D334" s="13">
        <v>0.97789999999999999</v>
      </c>
      <c r="E334" s="13">
        <v>13.11</v>
      </c>
      <c r="F334" s="13">
        <v>8.1</v>
      </c>
      <c r="G334" s="13">
        <v>4.5599999999999996</v>
      </c>
      <c r="H334" s="36" t="s">
        <v>112</v>
      </c>
      <c r="I334" s="13">
        <v>0.04</v>
      </c>
      <c r="J334" s="13">
        <v>6.9</v>
      </c>
      <c r="K334" s="13">
        <v>256</v>
      </c>
      <c r="L334" s="13">
        <f>AVERAGE(K330:K334)</f>
        <v>5160.6000000000004</v>
      </c>
      <c r="M334" s="38">
        <f>GEOMEAN(K330:K334)</f>
        <v>855.02537946302039</v>
      </c>
      <c r="N334" s="45" t="s">
        <v>338</v>
      </c>
    </row>
    <row r="335" spans="1:33" x14ac:dyDescent="0.3">
      <c r="A335" s="48">
        <v>37994</v>
      </c>
      <c r="B335" s="13">
        <v>120105</v>
      </c>
      <c r="C335" s="13">
        <v>658.8</v>
      </c>
      <c r="D335" s="13">
        <v>0.42160000000000003</v>
      </c>
      <c r="E335" s="13">
        <v>4.62</v>
      </c>
      <c r="F335" s="13">
        <v>7.24</v>
      </c>
      <c r="G335" s="13">
        <v>4.5599999999999996</v>
      </c>
      <c r="H335" s="36" t="s">
        <v>112</v>
      </c>
      <c r="I335" s="13">
        <v>0.11</v>
      </c>
      <c r="J335" s="13">
        <v>7.6</v>
      </c>
      <c r="K335" s="13">
        <v>4106</v>
      </c>
    </row>
    <row r="336" spans="1:33" x14ac:dyDescent="0.3">
      <c r="A336" s="48">
        <v>37999</v>
      </c>
      <c r="B336" s="13">
        <v>120324</v>
      </c>
      <c r="C336" s="13">
        <v>1116</v>
      </c>
      <c r="D336" s="13">
        <v>0.71400000000000008</v>
      </c>
      <c r="E336" s="13">
        <v>13.39</v>
      </c>
      <c r="F336" s="13">
        <v>7.79</v>
      </c>
      <c r="G336" s="13">
        <v>3.7</v>
      </c>
      <c r="H336" s="36" t="s">
        <v>112</v>
      </c>
      <c r="I336" s="13">
        <v>0.2</v>
      </c>
      <c r="J336" s="13">
        <v>7.7</v>
      </c>
      <c r="K336" s="13">
        <v>404</v>
      </c>
    </row>
    <row r="337" spans="1:33" x14ac:dyDescent="0.3">
      <c r="A337" s="48">
        <v>38008</v>
      </c>
      <c r="B337" s="13">
        <v>105053</v>
      </c>
      <c r="C337" s="13">
        <v>1169</v>
      </c>
      <c r="D337" s="13">
        <v>0.74809999999999999</v>
      </c>
      <c r="E337" s="13">
        <v>12.52</v>
      </c>
      <c r="F337" s="13">
        <v>7.12</v>
      </c>
      <c r="G337" s="13">
        <v>0.22</v>
      </c>
      <c r="H337" s="36" t="s">
        <v>112</v>
      </c>
      <c r="I337" s="13">
        <v>0.71</v>
      </c>
      <c r="J337" s="13">
        <v>7.2</v>
      </c>
      <c r="K337" s="13">
        <v>9804</v>
      </c>
    </row>
    <row r="338" spans="1:33" x14ac:dyDescent="0.3">
      <c r="A338" s="48">
        <v>38012</v>
      </c>
      <c r="B338" s="13">
        <v>120500</v>
      </c>
      <c r="C338" s="13">
        <v>1336</v>
      </c>
      <c r="D338" s="13">
        <v>0.8548</v>
      </c>
      <c r="E338" s="13">
        <v>9.76</v>
      </c>
      <c r="F338" s="13">
        <v>6.84</v>
      </c>
      <c r="G338" s="13">
        <v>0.28000000000000003</v>
      </c>
      <c r="H338" s="36" t="s">
        <v>112</v>
      </c>
      <c r="I338" s="13">
        <v>0</v>
      </c>
      <c r="J338" s="13">
        <v>7.3</v>
      </c>
      <c r="K338" s="13">
        <v>1782</v>
      </c>
    </row>
    <row r="339" spans="1:33" x14ac:dyDescent="0.3">
      <c r="A339" s="48">
        <v>38014</v>
      </c>
      <c r="B339" s="13">
        <v>105925</v>
      </c>
      <c r="C339" s="13">
        <v>2126</v>
      </c>
      <c r="D339" s="13">
        <v>1.361</v>
      </c>
      <c r="E339" s="13">
        <v>11.42</v>
      </c>
      <c r="F339" s="13">
        <v>7.76</v>
      </c>
      <c r="G339" s="13">
        <v>0.45</v>
      </c>
      <c r="H339" s="36" t="s">
        <v>112</v>
      </c>
      <c r="I339" s="13">
        <v>1.7</v>
      </c>
      <c r="J339" s="13">
        <v>51.9</v>
      </c>
      <c r="K339" s="13">
        <v>5475</v>
      </c>
      <c r="L339" s="13">
        <f>AVERAGE(K335:K339)</f>
        <v>4314.2</v>
      </c>
      <c r="M339" s="38">
        <f>GEOMEAN(K335:K339)</f>
        <v>2754.857170710121</v>
      </c>
      <c r="N339" s="45" t="s">
        <v>339</v>
      </c>
    </row>
    <row r="340" spans="1:33" x14ac:dyDescent="0.3">
      <c r="A340" s="48">
        <v>38020</v>
      </c>
      <c r="B340" s="28" t="s">
        <v>348</v>
      </c>
      <c r="C340" s="28" t="e">
        <v>#VALUE!</v>
      </c>
      <c r="D340" s="28" t="e">
        <v>#VALUE!</v>
      </c>
      <c r="E340" s="28" t="s">
        <v>348</v>
      </c>
      <c r="F340" s="28" t="s">
        <v>348</v>
      </c>
      <c r="G340" s="28" t="s">
        <v>348</v>
      </c>
      <c r="H340" s="36" t="s">
        <v>112</v>
      </c>
      <c r="I340" s="28" t="s">
        <v>348</v>
      </c>
      <c r="J340" s="28" t="s">
        <v>348</v>
      </c>
      <c r="K340" s="13">
        <v>7701</v>
      </c>
    </row>
    <row r="341" spans="1:33" x14ac:dyDescent="0.3">
      <c r="A341" s="48">
        <v>38026</v>
      </c>
      <c r="B341" s="28" t="s">
        <v>348</v>
      </c>
      <c r="C341" s="28" t="e">
        <v>#VALUE!</v>
      </c>
      <c r="D341" s="28" t="e">
        <v>#VALUE!</v>
      </c>
      <c r="E341" s="28" t="s">
        <v>348</v>
      </c>
      <c r="F341" s="28" t="s">
        <v>348</v>
      </c>
      <c r="G341" s="28" t="s">
        <v>348</v>
      </c>
      <c r="H341" s="36" t="s">
        <v>112</v>
      </c>
      <c r="I341" s="28" t="s">
        <v>348</v>
      </c>
      <c r="J341" s="28" t="s">
        <v>348</v>
      </c>
      <c r="K341" s="13">
        <v>2142</v>
      </c>
    </row>
    <row r="342" spans="1:33" x14ac:dyDescent="0.3">
      <c r="A342" s="48">
        <v>38028</v>
      </c>
      <c r="B342" s="13">
        <v>121128</v>
      </c>
      <c r="C342" s="13">
        <v>1879</v>
      </c>
      <c r="D342" s="13">
        <v>1.202</v>
      </c>
      <c r="E342" s="13">
        <v>12.8</v>
      </c>
      <c r="F342" s="13">
        <v>7.29</v>
      </c>
      <c r="G342" s="13">
        <v>2.11</v>
      </c>
      <c r="H342" s="36" t="s">
        <v>112</v>
      </c>
      <c r="I342" s="13">
        <v>0.55000000000000004</v>
      </c>
      <c r="J342" s="13">
        <v>54.8</v>
      </c>
      <c r="K342" s="13">
        <v>109</v>
      </c>
    </row>
    <row r="343" spans="1:33" x14ac:dyDescent="0.3">
      <c r="A343" s="48">
        <v>38033</v>
      </c>
      <c r="B343" s="13">
        <v>105817</v>
      </c>
      <c r="C343" s="13">
        <v>1524</v>
      </c>
      <c r="D343" s="13">
        <v>0.97499999999999998</v>
      </c>
      <c r="E343" s="13">
        <v>13.01</v>
      </c>
      <c r="F343" s="13">
        <v>7.64</v>
      </c>
      <c r="G343" s="13">
        <v>0.32</v>
      </c>
      <c r="H343" s="36" t="s">
        <v>112</v>
      </c>
      <c r="I343" s="13">
        <v>0.4</v>
      </c>
      <c r="J343" s="13">
        <v>7.8</v>
      </c>
      <c r="K343" s="13">
        <v>2247</v>
      </c>
    </row>
    <row r="344" spans="1:33" x14ac:dyDescent="0.3">
      <c r="A344" s="48">
        <v>38042</v>
      </c>
      <c r="B344" s="13">
        <v>114637</v>
      </c>
      <c r="C344" s="13">
        <v>1299</v>
      </c>
      <c r="D344" s="13">
        <v>0.83119999999999994</v>
      </c>
      <c r="E344" s="13">
        <v>14.12</v>
      </c>
      <c r="F344" s="13">
        <v>7.36</v>
      </c>
      <c r="G344" s="13">
        <v>4.58</v>
      </c>
      <c r="H344" s="36" t="s">
        <v>112</v>
      </c>
      <c r="I344" s="13">
        <v>0.56999999999999995</v>
      </c>
      <c r="J344" s="13">
        <v>7.5</v>
      </c>
      <c r="K344" s="13">
        <v>98</v>
      </c>
      <c r="L344" s="13">
        <f>AVERAGE(K340:K344)</f>
        <v>2459.4</v>
      </c>
      <c r="M344" s="38">
        <f>GEOMEAN(K340:K344)</f>
        <v>830.85348756597739</v>
      </c>
      <c r="N344" s="45" t="s">
        <v>340</v>
      </c>
    </row>
    <row r="345" spans="1:33" x14ac:dyDescent="0.3">
      <c r="A345" s="48">
        <v>38050</v>
      </c>
      <c r="B345" s="13">
        <v>105116</v>
      </c>
      <c r="C345" s="13">
        <v>1265</v>
      </c>
      <c r="D345" s="13">
        <v>0.80899999999999994</v>
      </c>
      <c r="E345" s="13">
        <v>10.5</v>
      </c>
      <c r="F345" s="13">
        <v>7.85</v>
      </c>
      <c r="G345" s="13">
        <v>8.91</v>
      </c>
      <c r="H345" s="36" t="s">
        <v>112</v>
      </c>
      <c r="I345" s="13">
        <v>0.3</v>
      </c>
      <c r="J345" s="13">
        <v>7.7</v>
      </c>
      <c r="K345" s="13">
        <v>384</v>
      </c>
    </row>
    <row r="346" spans="1:33" x14ac:dyDescent="0.3">
      <c r="A346" s="48">
        <v>38057</v>
      </c>
      <c r="B346" s="13">
        <v>110302</v>
      </c>
      <c r="C346" s="13">
        <v>731</v>
      </c>
      <c r="D346" s="13">
        <v>0.46800000000000003</v>
      </c>
      <c r="E346" s="13">
        <v>12.52</v>
      </c>
      <c r="F346" s="13">
        <v>7.85</v>
      </c>
      <c r="G346" s="13">
        <v>7.65</v>
      </c>
      <c r="H346" s="36" t="s">
        <v>112</v>
      </c>
      <c r="I346" s="13">
        <v>0.2</v>
      </c>
      <c r="J346" s="13">
        <v>7.7</v>
      </c>
      <c r="K346" s="13">
        <v>74</v>
      </c>
    </row>
    <row r="347" spans="1:33" x14ac:dyDescent="0.3">
      <c r="A347" s="48">
        <v>38064</v>
      </c>
      <c r="B347" s="13">
        <v>130849</v>
      </c>
      <c r="C347" s="13">
        <v>1920</v>
      </c>
      <c r="D347" s="13">
        <v>1.228</v>
      </c>
      <c r="E347" s="13">
        <v>12.77</v>
      </c>
      <c r="F347" s="13">
        <v>7.97</v>
      </c>
      <c r="G347" s="13">
        <v>5.14</v>
      </c>
      <c r="H347" s="36" t="s">
        <v>112</v>
      </c>
      <c r="I347" s="13">
        <v>0.04</v>
      </c>
      <c r="J347" s="13">
        <v>7.2</v>
      </c>
      <c r="K347" s="13">
        <v>119</v>
      </c>
    </row>
    <row r="348" spans="1:33" x14ac:dyDescent="0.3">
      <c r="A348" s="48">
        <v>38068</v>
      </c>
      <c r="B348" s="13">
        <v>113851</v>
      </c>
      <c r="C348" s="13">
        <v>1381</v>
      </c>
      <c r="D348" s="13">
        <v>0.8841</v>
      </c>
      <c r="E348" s="13">
        <v>15.21</v>
      </c>
      <c r="F348" s="13">
        <v>8.02</v>
      </c>
      <c r="G348" s="13">
        <v>5.29</v>
      </c>
      <c r="H348" s="36" t="s">
        <v>112</v>
      </c>
      <c r="I348" s="13">
        <v>0.44</v>
      </c>
      <c r="J348" s="13">
        <v>7.6</v>
      </c>
      <c r="K348" s="13">
        <v>10</v>
      </c>
    </row>
    <row r="349" spans="1:33" x14ac:dyDescent="0.3">
      <c r="A349" s="48">
        <v>38070</v>
      </c>
      <c r="B349" s="13">
        <v>113057</v>
      </c>
      <c r="C349" s="13">
        <v>1294</v>
      </c>
      <c r="D349" s="13">
        <v>0.82799999999999996</v>
      </c>
      <c r="E349" s="13">
        <v>12.15</v>
      </c>
      <c r="F349" s="13">
        <v>7.41</v>
      </c>
      <c r="G349" s="13">
        <v>9.34</v>
      </c>
      <c r="H349" s="36" t="s">
        <v>112</v>
      </c>
      <c r="I349" s="13">
        <v>0.7</v>
      </c>
      <c r="J349" s="13">
        <v>7.4</v>
      </c>
      <c r="K349" s="13">
        <v>228</v>
      </c>
      <c r="L349" s="13">
        <f>AVERAGE(K345:K349)</f>
        <v>163</v>
      </c>
      <c r="M349" s="38">
        <f>GEOMEAN(K345:K349)</f>
        <v>94.931195582213533</v>
      </c>
      <c r="N349" s="45" t="s">
        <v>341</v>
      </c>
      <c r="O349" s="28">
        <v>1.2</v>
      </c>
      <c r="P349" s="28">
        <v>86</v>
      </c>
      <c r="Q349" s="28" t="s">
        <v>321</v>
      </c>
      <c r="R349" s="28">
        <v>3.3</v>
      </c>
      <c r="S349" s="28">
        <v>130</v>
      </c>
      <c r="T349" s="28">
        <v>4</v>
      </c>
      <c r="U349" s="28" t="s">
        <v>321</v>
      </c>
      <c r="V349" s="28">
        <v>2.5</v>
      </c>
      <c r="W349" s="28">
        <v>12.3</v>
      </c>
      <c r="X349" s="28">
        <v>192</v>
      </c>
      <c r="Y349" s="28" t="s">
        <v>321</v>
      </c>
      <c r="Z349" s="28">
        <v>1.4</v>
      </c>
      <c r="AA349" s="28" t="s">
        <v>321</v>
      </c>
      <c r="AB349" s="28">
        <v>88</v>
      </c>
      <c r="AC349" s="28">
        <v>0.28000000000000003</v>
      </c>
      <c r="AD349" s="28">
        <v>684</v>
      </c>
      <c r="AE349" s="29">
        <v>1</v>
      </c>
      <c r="AG349" s="13" t="s">
        <v>403</v>
      </c>
    </row>
    <row r="350" spans="1:33" x14ac:dyDescent="0.3">
      <c r="A350" s="48">
        <v>38083</v>
      </c>
      <c r="B350" s="13">
        <v>114923</v>
      </c>
      <c r="C350" s="13">
        <v>1160</v>
      </c>
      <c r="D350" s="13">
        <v>0.7430000000000001</v>
      </c>
      <c r="E350" s="13">
        <v>11.47</v>
      </c>
      <c r="F350" s="13">
        <v>8.1199999999999992</v>
      </c>
      <c r="G350" s="13">
        <v>11.74</v>
      </c>
      <c r="H350" s="36" t="s">
        <v>112</v>
      </c>
      <c r="I350" s="13">
        <v>0.9</v>
      </c>
      <c r="J350" s="13">
        <v>7.7</v>
      </c>
      <c r="K350" s="13">
        <v>211</v>
      </c>
    </row>
    <row r="351" spans="1:33" x14ac:dyDescent="0.3">
      <c r="A351" s="48">
        <v>38090</v>
      </c>
      <c r="B351" s="13">
        <v>115953</v>
      </c>
      <c r="C351" s="13">
        <v>1175</v>
      </c>
      <c r="D351" s="13">
        <v>0.752</v>
      </c>
      <c r="E351" s="13">
        <v>11.4</v>
      </c>
      <c r="F351" s="13">
        <v>8.0500000000000007</v>
      </c>
      <c r="G351" s="13">
        <v>7.9</v>
      </c>
      <c r="H351" s="36" t="s">
        <v>112</v>
      </c>
      <c r="I351" s="13">
        <v>0.21</v>
      </c>
      <c r="J351" s="13">
        <v>7.3</v>
      </c>
      <c r="K351" s="13">
        <v>246</v>
      </c>
    </row>
    <row r="352" spans="1:33" x14ac:dyDescent="0.3">
      <c r="A352" s="48">
        <v>38092</v>
      </c>
      <c r="B352" s="13">
        <v>112044</v>
      </c>
      <c r="C352" s="13">
        <v>1188</v>
      </c>
      <c r="D352" s="13">
        <v>0.76</v>
      </c>
      <c r="E352" s="13">
        <v>11.84</v>
      </c>
      <c r="F352" s="13">
        <v>8.09</v>
      </c>
      <c r="G352" s="13">
        <v>15.56</v>
      </c>
      <c r="H352" s="36" t="s">
        <v>112</v>
      </c>
      <c r="I352" s="13">
        <v>0.6</v>
      </c>
      <c r="J352" s="13">
        <v>7.7</v>
      </c>
      <c r="K352" s="13">
        <v>74</v>
      </c>
    </row>
    <row r="353" spans="1:14" x14ac:dyDescent="0.3">
      <c r="A353" s="48">
        <v>38099</v>
      </c>
      <c r="B353" s="13">
        <v>104700</v>
      </c>
      <c r="C353" s="13">
        <v>1149</v>
      </c>
      <c r="D353" s="13">
        <v>0.73550000000000004</v>
      </c>
      <c r="E353" s="13">
        <v>8.5299999999999994</v>
      </c>
      <c r="F353" s="13">
        <v>7.27</v>
      </c>
      <c r="G353" s="13">
        <v>14.63</v>
      </c>
      <c r="H353" s="36" t="s">
        <v>112</v>
      </c>
      <c r="I353" s="13">
        <v>7.0000000000000007E-2</v>
      </c>
      <c r="J353" s="13">
        <v>37.6</v>
      </c>
      <c r="K353" s="13">
        <v>189</v>
      </c>
    </row>
    <row r="354" spans="1:14" x14ac:dyDescent="0.3">
      <c r="A354" s="48">
        <v>38106</v>
      </c>
      <c r="B354" s="13">
        <v>111008</v>
      </c>
      <c r="C354" s="13">
        <v>1203</v>
      </c>
      <c r="D354" s="13">
        <v>0.77</v>
      </c>
      <c r="E354" s="13">
        <v>10.87</v>
      </c>
      <c r="F354" s="13">
        <v>7.45</v>
      </c>
      <c r="G354" s="13">
        <v>20.61</v>
      </c>
      <c r="H354" s="36" t="s">
        <v>112</v>
      </c>
      <c r="I354" s="13">
        <v>0.17</v>
      </c>
      <c r="J354" s="13">
        <v>57.7</v>
      </c>
      <c r="K354" s="13">
        <v>504</v>
      </c>
      <c r="L354" s="13">
        <f>AVERAGE(K350:K354)</f>
        <v>244.8</v>
      </c>
      <c r="M354" s="38">
        <f>GEOMEAN(K350:K354)</f>
        <v>205.43210892321994</v>
      </c>
      <c r="N354" s="45" t="s">
        <v>342</v>
      </c>
    </row>
    <row r="355" spans="1:14" x14ac:dyDescent="0.3">
      <c r="A355" s="48">
        <v>38111</v>
      </c>
      <c r="B355" s="13">
        <v>105353</v>
      </c>
      <c r="C355" s="13">
        <v>991</v>
      </c>
      <c r="D355" s="13">
        <v>0.63439999999999996</v>
      </c>
      <c r="E355" s="13">
        <v>10.36</v>
      </c>
      <c r="F355" s="13">
        <v>7.88</v>
      </c>
      <c r="G355" s="13">
        <v>13.75</v>
      </c>
      <c r="H355" s="36" t="s">
        <v>112</v>
      </c>
      <c r="I355" s="13">
        <v>0.28999999999999998</v>
      </c>
      <c r="J355" s="13">
        <v>7.5</v>
      </c>
      <c r="K355" s="13">
        <v>504</v>
      </c>
    </row>
    <row r="356" spans="1:14" x14ac:dyDescent="0.3">
      <c r="A356" s="48">
        <v>38120</v>
      </c>
      <c r="B356" s="28" t="s">
        <v>348</v>
      </c>
      <c r="C356" s="28" t="e">
        <v>#VALUE!</v>
      </c>
      <c r="D356" s="28" t="e">
        <v>#VALUE!</v>
      </c>
      <c r="E356" s="28" t="s">
        <v>348</v>
      </c>
      <c r="F356" s="28" t="s">
        <v>348</v>
      </c>
      <c r="G356" s="28" t="s">
        <v>348</v>
      </c>
      <c r="H356" s="36" t="s">
        <v>112</v>
      </c>
      <c r="I356" s="28" t="s">
        <v>348</v>
      </c>
      <c r="J356" s="28" t="s">
        <v>348</v>
      </c>
      <c r="K356" s="13">
        <v>4884</v>
      </c>
    </row>
    <row r="357" spans="1:14" x14ac:dyDescent="0.3">
      <c r="A357" s="48">
        <v>38126</v>
      </c>
      <c r="B357" s="13">
        <v>111858</v>
      </c>
      <c r="C357" s="13">
        <v>375</v>
      </c>
      <c r="D357" s="13">
        <v>0.24010000000000001</v>
      </c>
      <c r="E357" s="13">
        <v>7.95</v>
      </c>
      <c r="F357" s="13">
        <v>7.86</v>
      </c>
      <c r="G357" s="13">
        <v>19.97</v>
      </c>
      <c r="H357" s="36" t="s">
        <v>112</v>
      </c>
      <c r="I357" s="13">
        <v>1.33</v>
      </c>
      <c r="J357" s="13">
        <v>7.5</v>
      </c>
      <c r="K357" s="13">
        <v>15531</v>
      </c>
    </row>
    <row r="358" spans="1:14" x14ac:dyDescent="0.3">
      <c r="A358" s="48">
        <v>38131</v>
      </c>
      <c r="B358" s="13">
        <v>110019</v>
      </c>
      <c r="C358" s="13">
        <v>796</v>
      </c>
      <c r="D358" s="13">
        <v>0.50939999999999996</v>
      </c>
      <c r="E358" s="13">
        <v>6.69</v>
      </c>
      <c r="F358" s="13">
        <v>7.85</v>
      </c>
      <c r="G358" s="13">
        <v>24.38</v>
      </c>
      <c r="H358" s="36" t="s">
        <v>112</v>
      </c>
      <c r="I358" s="13">
        <v>0.42</v>
      </c>
      <c r="J358" s="13">
        <v>78.7</v>
      </c>
      <c r="K358" s="13">
        <v>19863</v>
      </c>
    </row>
    <row r="359" spans="1:14" x14ac:dyDescent="0.3">
      <c r="A359" s="48">
        <v>38134</v>
      </c>
      <c r="B359" s="13">
        <v>123607</v>
      </c>
      <c r="C359" s="13">
        <v>638.9</v>
      </c>
      <c r="D359" s="13">
        <v>0.40890000000000004</v>
      </c>
      <c r="E359" s="13">
        <v>6.94</v>
      </c>
      <c r="F359" s="13">
        <v>7.71</v>
      </c>
      <c r="G359" s="13">
        <v>21.7</v>
      </c>
      <c r="H359" s="36" t="s">
        <v>112</v>
      </c>
      <c r="I359" s="13">
        <v>0.16</v>
      </c>
      <c r="J359" s="13">
        <v>62</v>
      </c>
      <c r="K359" s="13">
        <v>1313</v>
      </c>
      <c r="L359" s="13">
        <f>AVERAGE(K355:K359)</f>
        <v>8419</v>
      </c>
      <c r="M359" s="38">
        <f>GEOMEAN(K355:K359)</f>
        <v>3978.7168760782624</v>
      </c>
      <c r="N359" s="45" t="s">
        <v>343</v>
      </c>
    </row>
    <row r="360" spans="1:14" x14ac:dyDescent="0.3">
      <c r="A360" s="48">
        <v>38140</v>
      </c>
      <c r="B360" s="13">
        <v>111733</v>
      </c>
      <c r="C360" s="13">
        <v>939.2</v>
      </c>
      <c r="D360" s="13">
        <v>0.60109999999999997</v>
      </c>
      <c r="E360" s="13">
        <v>7.65</v>
      </c>
      <c r="F360" s="13">
        <v>7.5</v>
      </c>
      <c r="G360" s="13">
        <v>20.329999999999998</v>
      </c>
      <c r="H360" s="36" t="s">
        <v>112</v>
      </c>
      <c r="I360" s="13">
        <v>0.71</v>
      </c>
      <c r="J360" s="13">
        <v>51.5</v>
      </c>
      <c r="K360" s="13">
        <v>717</v>
      </c>
    </row>
    <row r="361" spans="1:14" x14ac:dyDescent="0.3">
      <c r="A361" s="48">
        <v>38146</v>
      </c>
      <c r="B361" s="13">
        <v>123031</v>
      </c>
      <c r="C361" s="13">
        <v>1038</v>
      </c>
      <c r="D361" s="13">
        <v>0.66439999999999999</v>
      </c>
      <c r="E361" s="13">
        <v>13.65</v>
      </c>
      <c r="F361" s="13">
        <v>7.71</v>
      </c>
      <c r="G361" s="13">
        <v>25.98</v>
      </c>
      <c r="H361" s="36" t="s">
        <v>112</v>
      </c>
      <c r="I361" s="13">
        <v>0.38</v>
      </c>
      <c r="J361" s="13">
        <v>7.4</v>
      </c>
      <c r="K361" s="13">
        <v>670</v>
      </c>
    </row>
    <row r="362" spans="1:14" x14ac:dyDescent="0.3">
      <c r="A362" s="48">
        <v>38155</v>
      </c>
      <c r="C362" s="13">
        <v>0</v>
      </c>
      <c r="D362" s="13">
        <v>0</v>
      </c>
    </row>
    <row r="363" spans="1:14" x14ac:dyDescent="0.3">
      <c r="A363" s="48">
        <v>38159</v>
      </c>
      <c r="B363" s="13">
        <v>114409</v>
      </c>
      <c r="C363" s="13">
        <v>1074</v>
      </c>
      <c r="D363" s="13">
        <v>0.68699999999999994</v>
      </c>
      <c r="E363" s="13">
        <v>8.42</v>
      </c>
      <c r="F363" s="13">
        <v>7.84</v>
      </c>
      <c r="G363" s="13">
        <v>22</v>
      </c>
      <c r="H363" s="36" t="s">
        <v>112</v>
      </c>
      <c r="I363" s="13">
        <v>1.9</v>
      </c>
      <c r="J363" s="13">
        <v>7.6</v>
      </c>
      <c r="K363" s="13">
        <v>627</v>
      </c>
    </row>
    <row r="364" spans="1:14" x14ac:dyDescent="0.3">
      <c r="A364" s="48">
        <v>38167</v>
      </c>
      <c r="B364" s="13">
        <v>113101</v>
      </c>
      <c r="C364" s="13">
        <v>106.1</v>
      </c>
      <c r="D364" s="13">
        <v>0.67900000000000005</v>
      </c>
      <c r="E364" s="13">
        <v>10.58</v>
      </c>
      <c r="F364" s="13">
        <v>7.58</v>
      </c>
      <c r="G364" s="13">
        <v>21.67</v>
      </c>
      <c r="H364" s="36" t="s">
        <v>112</v>
      </c>
      <c r="I364" s="13">
        <v>0.4</v>
      </c>
      <c r="J364" s="13">
        <v>7.5</v>
      </c>
      <c r="K364" s="13">
        <v>1439</v>
      </c>
      <c r="L364" s="13">
        <f>AVERAGE(K360:K364)</f>
        <v>863.25</v>
      </c>
      <c r="M364" s="38">
        <f>GEOMEAN(K360:K364)</f>
        <v>811.39172323795515</v>
      </c>
      <c r="N364" s="45" t="s">
        <v>344</v>
      </c>
    </row>
    <row r="365" spans="1:14" x14ac:dyDescent="0.3">
      <c r="A365" s="48">
        <v>38175</v>
      </c>
      <c r="B365" s="13">
        <v>112324</v>
      </c>
      <c r="C365" s="13">
        <v>1021</v>
      </c>
      <c r="D365" s="13">
        <v>0.65400000000000003</v>
      </c>
      <c r="E365" s="13">
        <v>11.77</v>
      </c>
      <c r="F365" s="13">
        <v>7.78</v>
      </c>
      <c r="G365" s="13">
        <v>25.82</v>
      </c>
      <c r="H365" s="36" t="s">
        <v>112</v>
      </c>
      <c r="I365" s="13">
        <v>0.5</v>
      </c>
      <c r="J365" s="13">
        <v>7.6</v>
      </c>
      <c r="K365" s="13">
        <v>1274</v>
      </c>
    </row>
    <row r="366" spans="1:14" x14ac:dyDescent="0.3">
      <c r="A366" s="48">
        <v>38176</v>
      </c>
      <c r="B366" s="13">
        <v>102950</v>
      </c>
      <c r="C366" s="13">
        <v>1035</v>
      </c>
      <c r="D366" s="13">
        <v>0.66199999999999992</v>
      </c>
      <c r="E366" s="13">
        <v>9.98</v>
      </c>
      <c r="F366" s="13">
        <v>7.85</v>
      </c>
      <c r="G366" s="13">
        <v>20.48</v>
      </c>
      <c r="H366" s="36" t="s">
        <v>112</v>
      </c>
      <c r="I366" s="13">
        <v>2.1</v>
      </c>
      <c r="J366" s="13">
        <v>7.7</v>
      </c>
      <c r="K366" s="13">
        <v>749</v>
      </c>
    </row>
    <row r="367" spans="1:14" x14ac:dyDescent="0.3">
      <c r="A367" s="48">
        <v>38181</v>
      </c>
      <c r="B367" s="13">
        <v>95210</v>
      </c>
      <c r="C367" s="13">
        <v>664.4</v>
      </c>
      <c r="D367" s="13">
        <v>0.42520000000000002</v>
      </c>
      <c r="E367" s="13">
        <v>5.63</v>
      </c>
      <c r="F367" s="13">
        <v>7.62</v>
      </c>
      <c r="G367" s="13">
        <v>25.55</v>
      </c>
      <c r="H367" s="36" t="s">
        <v>112</v>
      </c>
      <c r="I367" s="13">
        <v>0.59</v>
      </c>
      <c r="J367" s="13">
        <v>56.1</v>
      </c>
      <c r="K367" s="13">
        <v>4884</v>
      </c>
    </row>
    <row r="368" spans="1:14" x14ac:dyDescent="0.3">
      <c r="A368" s="48">
        <v>38189</v>
      </c>
      <c r="B368" s="13">
        <v>114044</v>
      </c>
      <c r="C368" s="13">
        <v>1081</v>
      </c>
      <c r="D368" s="13">
        <v>0.69189999999999996</v>
      </c>
      <c r="E368" s="13">
        <v>10.84</v>
      </c>
      <c r="F368" s="13">
        <v>8.01</v>
      </c>
      <c r="G368" s="13">
        <v>23.8</v>
      </c>
      <c r="H368" s="36" t="s">
        <v>112</v>
      </c>
      <c r="I368" s="13">
        <v>0.05</v>
      </c>
      <c r="J368" s="13">
        <v>54.4</v>
      </c>
      <c r="K368" s="13">
        <v>384</v>
      </c>
      <c r="M368" s="86"/>
    </row>
    <row r="369" spans="1:31" x14ac:dyDescent="0.3">
      <c r="A369" s="48">
        <v>38195</v>
      </c>
      <c r="B369" s="13">
        <v>110346</v>
      </c>
      <c r="C369" s="13">
        <v>1023</v>
      </c>
      <c r="D369" s="13">
        <v>0.65460000000000007</v>
      </c>
      <c r="E369" s="13">
        <v>13.17</v>
      </c>
      <c r="F369" s="13">
        <v>7.82</v>
      </c>
      <c r="G369" s="13">
        <v>20.36</v>
      </c>
      <c r="H369" s="36" t="s">
        <v>112</v>
      </c>
      <c r="I369" s="13">
        <v>0.54</v>
      </c>
      <c r="J369" s="13">
        <v>7.6</v>
      </c>
      <c r="K369" s="13">
        <v>336</v>
      </c>
      <c r="L369" s="13">
        <f>AVERAGE(K365:K369)</f>
        <v>1525.4</v>
      </c>
      <c r="M369" s="38">
        <f>GEOMEAN(K365:K369)</f>
        <v>903.27393956605829</v>
      </c>
      <c r="N369" s="45" t="s">
        <v>345</v>
      </c>
      <c r="O369" s="28">
        <v>1.5</v>
      </c>
      <c r="P369" s="28">
        <v>89.3</v>
      </c>
      <c r="Q369" s="28" t="s">
        <v>321</v>
      </c>
      <c r="R369" s="28" t="s">
        <v>321</v>
      </c>
      <c r="S369" s="28">
        <v>56.7</v>
      </c>
      <c r="T369" s="28" t="s">
        <v>321</v>
      </c>
      <c r="U369" s="28" t="s">
        <v>321</v>
      </c>
      <c r="V369" s="28">
        <v>1.1000000000000001</v>
      </c>
      <c r="W369" s="28" t="s">
        <v>321</v>
      </c>
      <c r="X369" s="28">
        <v>101</v>
      </c>
      <c r="Y369" s="28" t="s">
        <v>321</v>
      </c>
      <c r="Z369" s="28">
        <v>2</v>
      </c>
      <c r="AA369" s="28" t="s">
        <v>321</v>
      </c>
      <c r="AB369" s="28">
        <v>78</v>
      </c>
      <c r="AC369" s="28" t="s">
        <v>321</v>
      </c>
      <c r="AD369" s="28">
        <v>407</v>
      </c>
      <c r="AE369" s="29" t="s">
        <v>321</v>
      </c>
    </row>
    <row r="370" spans="1:31" x14ac:dyDescent="0.3">
      <c r="A370" s="48">
        <v>38201</v>
      </c>
      <c r="B370" s="13">
        <v>113538</v>
      </c>
      <c r="C370" s="13">
        <v>1085</v>
      </c>
      <c r="D370" s="13">
        <v>0.69409999999999994</v>
      </c>
      <c r="E370" s="13">
        <v>8.5</v>
      </c>
      <c r="F370" s="13">
        <v>7.95</v>
      </c>
      <c r="G370" s="13">
        <v>23.97</v>
      </c>
      <c r="H370" s="36" t="s">
        <v>112</v>
      </c>
      <c r="I370" s="13">
        <v>0.94</v>
      </c>
      <c r="J370" s="13">
        <v>57.4</v>
      </c>
      <c r="K370" s="13">
        <v>708</v>
      </c>
    </row>
    <row r="371" spans="1:31" x14ac:dyDescent="0.3">
      <c r="A371" s="48">
        <v>38204</v>
      </c>
      <c r="B371" s="13">
        <v>105101</v>
      </c>
      <c r="C371" s="13">
        <v>580.1</v>
      </c>
      <c r="D371" s="13">
        <v>0.37130000000000002</v>
      </c>
      <c r="E371" s="13">
        <v>7.12</v>
      </c>
      <c r="F371" s="13">
        <v>7.83</v>
      </c>
      <c r="G371" s="13">
        <v>22.49</v>
      </c>
      <c r="H371" s="36" t="s">
        <v>112</v>
      </c>
      <c r="I371" s="13">
        <v>0.12</v>
      </c>
      <c r="J371" s="13">
        <v>54.5</v>
      </c>
      <c r="K371" s="13">
        <v>11199</v>
      </c>
    </row>
    <row r="372" spans="1:31" x14ac:dyDescent="0.3">
      <c r="A372" s="48">
        <v>38209</v>
      </c>
      <c r="B372" s="13">
        <v>103345</v>
      </c>
      <c r="C372" s="13">
        <v>1085</v>
      </c>
      <c r="D372" s="13">
        <v>0.69440000000000002</v>
      </c>
      <c r="E372" s="13">
        <v>9.2200000000000006</v>
      </c>
      <c r="F372" s="13">
        <v>7.97</v>
      </c>
      <c r="G372" s="13">
        <v>21.35</v>
      </c>
      <c r="H372" s="36" t="s">
        <v>112</v>
      </c>
      <c r="I372" s="13">
        <v>5.47</v>
      </c>
      <c r="J372" s="13">
        <v>56.7</v>
      </c>
      <c r="K372" s="13">
        <v>472</v>
      </c>
    </row>
    <row r="373" spans="1:31" x14ac:dyDescent="0.3">
      <c r="A373" s="48">
        <v>38217</v>
      </c>
      <c r="B373" s="13">
        <v>104116</v>
      </c>
      <c r="C373" s="13">
        <v>1152</v>
      </c>
      <c r="D373" s="13">
        <v>0.73740000000000006</v>
      </c>
      <c r="E373" s="13">
        <v>10.49</v>
      </c>
      <c r="F373" s="13">
        <v>7.93</v>
      </c>
      <c r="G373" s="13">
        <v>20.37</v>
      </c>
      <c r="H373" s="36" t="s">
        <v>112</v>
      </c>
      <c r="I373" s="13">
        <v>0.97</v>
      </c>
      <c r="J373" s="13">
        <v>7.5</v>
      </c>
      <c r="K373" s="13">
        <v>650</v>
      </c>
    </row>
    <row r="374" spans="1:31" x14ac:dyDescent="0.3">
      <c r="A374" s="48">
        <v>38223</v>
      </c>
      <c r="B374" s="13">
        <v>110116</v>
      </c>
      <c r="C374" s="13">
        <v>963</v>
      </c>
      <c r="D374" s="13">
        <v>0.61680000000000001</v>
      </c>
      <c r="E374" s="13">
        <v>9.82</v>
      </c>
      <c r="F374" s="13">
        <v>7.97</v>
      </c>
      <c r="G374" s="13">
        <v>22.98</v>
      </c>
      <c r="H374" s="36" t="s">
        <v>112</v>
      </c>
      <c r="I374" s="13">
        <v>0.64</v>
      </c>
      <c r="J374" s="13">
        <v>7.4</v>
      </c>
      <c r="K374" s="13">
        <v>605</v>
      </c>
      <c r="L374" s="13">
        <f>AVERAGE(K370:K374)</f>
        <v>2726.8</v>
      </c>
      <c r="M374" s="38">
        <f>GEOMEAN(K370:K374)</f>
        <v>1080.3504233512406</v>
      </c>
      <c r="N374" s="45" t="s">
        <v>346</v>
      </c>
    </row>
    <row r="375" spans="1:31" x14ac:dyDescent="0.3">
      <c r="A375" s="48">
        <v>38232</v>
      </c>
      <c r="B375" s="13">
        <v>110120</v>
      </c>
      <c r="C375" s="13">
        <v>1022</v>
      </c>
      <c r="D375" s="13">
        <v>0.65429999999999999</v>
      </c>
      <c r="E375" s="13">
        <v>8.69</v>
      </c>
      <c r="F375" s="13">
        <v>8.02</v>
      </c>
      <c r="G375" s="13">
        <v>21.51</v>
      </c>
      <c r="H375" s="36" t="s">
        <v>112</v>
      </c>
      <c r="I375" s="13">
        <v>0.11</v>
      </c>
      <c r="J375" s="13">
        <v>7.5</v>
      </c>
      <c r="K375" s="13">
        <v>269</v>
      </c>
    </row>
    <row r="376" spans="1:31" x14ac:dyDescent="0.3">
      <c r="A376" s="48">
        <v>38239</v>
      </c>
      <c r="B376" s="13">
        <v>130938</v>
      </c>
      <c r="C376" s="13">
        <v>1020</v>
      </c>
      <c r="D376" s="13">
        <v>0.65300000000000002</v>
      </c>
      <c r="E376" s="13">
        <v>10.220000000000001</v>
      </c>
      <c r="F376" s="13">
        <v>8.1300000000000008</v>
      </c>
      <c r="G376" s="13">
        <v>24.49</v>
      </c>
      <c r="H376" s="36" t="s">
        <v>112</v>
      </c>
      <c r="I376" s="13">
        <v>0.1</v>
      </c>
      <c r="J376" s="13">
        <v>7.6</v>
      </c>
      <c r="K376" s="13">
        <v>145</v>
      </c>
    </row>
    <row r="377" spans="1:31" x14ac:dyDescent="0.3">
      <c r="A377" s="48">
        <v>38244</v>
      </c>
      <c r="B377" s="13">
        <v>102238</v>
      </c>
      <c r="C377" s="13">
        <v>1103</v>
      </c>
      <c r="D377" s="13">
        <v>0.7056</v>
      </c>
      <c r="E377" s="13">
        <v>14.97</v>
      </c>
      <c r="F377" s="13">
        <v>7.9</v>
      </c>
      <c r="G377" s="13">
        <v>22.66</v>
      </c>
      <c r="H377" s="36" t="s">
        <v>112</v>
      </c>
      <c r="I377" s="13">
        <v>0.28999999999999998</v>
      </c>
      <c r="J377" s="13">
        <v>7.4</v>
      </c>
      <c r="K377" s="13">
        <v>932</v>
      </c>
    </row>
    <row r="378" spans="1:31" x14ac:dyDescent="0.3">
      <c r="A378" s="48">
        <v>38252</v>
      </c>
      <c r="B378" s="13">
        <v>105211</v>
      </c>
      <c r="C378" s="13">
        <v>1132</v>
      </c>
      <c r="D378" s="13">
        <v>0.72499999999999998</v>
      </c>
      <c r="E378" s="13">
        <v>9.82</v>
      </c>
      <c r="F378" s="13">
        <v>7.77</v>
      </c>
      <c r="G378" s="13">
        <v>17.940000000000001</v>
      </c>
      <c r="H378" s="36" t="s">
        <v>112</v>
      </c>
      <c r="I378" s="13">
        <v>0.3</v>
      </c>
      <c r="J378" s="13">
        <v>7.7</v>
      </c>
      <c r="K378" s="13">
        <v>275</v>
      </c>
    </row>
    <row r="379" spans="1:31" x14ac:dyDescent="0.3">
      <c r="A379" s="48">
        <v>38257</v>
      </c>
      <c r="B379" s="13">
        <v>105410</v>
      </c>
      <c r="C379" s="13">
        <v>1169</v>
      </c>
      <c r="D379" s="13">
        <v>0.74780000000000002</v>
      </c>
      <c r="E379" s="13">
        <v>9.8800000000000008</v>
      </c>
      <c r="F379" s="13">
        <v>7.65</v>
      </c>
      <c r="G379" s="13">
        <v>16.93</v>
      </c>
      <c r="H379" s="36" t="s">
        <v>112</v>
      </c>
      <c r="I379" s="13">
        <v>0.13</v>
      </c>
      <c r="J379" s="13">
        <v>7.4</v>
      </c>
      <c r="K379" s="13">
        <v>272</v>
      </c>
      <c r="L379" s="13">
        <f>AVERAGE(K375:K379)</f>
        <v>378.6</v>
      </c>
      <c r="M379" s="38">
        <f>GEOMEAN(K375:K379)</f>
        <v>306.8227502601257</v>
      </c>
      <c r="N379" s="45" t="s">
        <v>347</v>
      </c>
    </row>
    <row r="380" spans="1:31" x14ac:dyDescent="0.3">
      <c r="A380" s="48">
        <v>38264</v>
      </c>
      <c r="B380" s="13">
        <v>120057</v>
      </c>
      <c r="C380" s="13">
        <v>1210</v>
      </c>
      <c r="D380" s="13">
        <v>0.77429999999999999</v>
      </c>
      <c r="E380" s="13">
        <v>11.89</v>
      </c>
      <c r="F380" s="13">
        <v>8.0399999999999991</v>
      </c>
      <c r="G380" s="13">
        <v>15.68</v>
      </c>
      <c r="H380" s="36" t="s">
        <v>112</v>
      </c>
      <c r="I380" s="13">
        <v>0.04</v>
      </c>
      <c r="J380" s="13">
        <v>7.6</v>
      </c>
      <c r="K380" s="13">
        <v>98</v>
      </c>
    </row>
    <row r="381" spans="1:31" x14ac:dyDescent="0.3">
      <c r="A381" s="48">
        <v>38266</v>
      </c>
      <c r="B381" s="13">
        <v>115411</v>
      </c>
      <c r="C381" s="13">
        <v>1219</v>
      </c>
      <c r="D381" s="13">
        <v>0.78010000000000002</v>
      </c>
      <c r="E381" s="13">
        <v>12.64</v>
      </c>
      <c r="F381" s="13">
        <v>7.92</v>
      </c>
      <c r="G381" s="13">
        <v>13.94</v>
      </c>
      <c r="H381" s="36" t="s">
        <v>112</v>
      </c>
      <c r="I381" s="13">
        <v>0.39</v>
      </c>
      <c r="J381" s="13">
        <v>47.4</v>
      </c>
      <c r="K381" s="13">
        <v>74</v>
      </c>
    </row>
    <row r="382" spans="1:31" x14ac:dyDescent="0.3">
      <c r="A382" s="48">
        <v>38274</v>
      </c>
      <c r="B382" s="28"/>
      <c r="C382" s="28" t="e">
        <v>#VALUE!</v>
      </c>
      <c r="D382" s="28" t="e">
        <v>#VALUE!</v>
      </c>
      <c r="E382" s="28" t="s">
        <v>348</v>
      </c>
      <c r="F382" s="28" t="s">
        <v>348</v>
      </c>
      <c r="G382" s="28" t="s">
        <v>348</v>
      </c>
      <c r="H382" s="36" t="s">
        <v>112</v>
      </c>
      <c r="I382" s="28" t="s">
        <v>348</v>
      </c>
      <c r="J382" s="28" t="s">
        <v>348</v>
      </c>
      <c r="K382" s="13">
        <v>7270</v>
      </c>
    </row>
    <row r="383" spans="1:31" x14ac:dyDescent="0.3">
      <c r="A383" s="48">
        <v>38278</v>
      </c>
      <c r="B383" s="28"/>
      <c r="C383" s="28" t="e">
        <v>#VALUE!</v>
      </c>
      <c r="D383" s="28" t="e">
        <v>#VALUE!</v>
      </c>
      <c r="E383" s="28" t="s">
        <v>348</v>
      </c>
      <c r="F383" s="28" t="s">
        <v>348</v>
      </c>
      <c r="G383" s="28" t="s">
        <v>348</v>
      </c>
      <c r="H383" s="36" t="s">
        <v>112</v>
      </c>
      <c r="I383" s="28" t="s">
        <v>348</v>
      </c>
      <c r="J383" s="28" t="s">
        <v>348</v>
      </c>
      <c r="K383" s="13">
        <v>24192</v>
      </c>
    </row>
    <row r="384" spans="1:31" x14ac:dyDescent="0.3">
      <c r="A384" s="48">
        <v>38286</v>
      </c>
      <c r="B384" s="13">
        <v>103720</v>
      </c>
      <c r="C384" s="13">
        <v>608</v>
      </c>
      <c r="D384" s="13">
        <v>3.8929999999999998</v>
      </c>
      <c r="E384" s="13">
        <v>8.6300000000000008</v>
      </c>
      <c r="F384" s="13">
        <v>7.57</v>
      </c>
      <c r="G384" s="13">
        <v>15.02</v>
      </c>
      <c r="H384" s="36" t="s">
        <v>112</v>
      </c>
      <c r="I384" s="13">
        <v>0.22</v>
      </c>
      <c r="J384" s="13">
        <v>7.5</v>
      </c>
      <c r="K384" s="13">
        <v>691</v>
      </c>
      <c r="L384" s="13">
        <f>AVERAGE(K380:K384)</f>
        <v>6465</v>
      </c>
      <c r="M384" s="38">
        <f>GEOMEAN(K380:K384)</f>
        <v>975.05341004403522</v>
      </c>
      <c r="N384" s="45" t="s">
        <v>349</v>
      </c>
      <c r="O384" s="28">
        <v>1.8</v>
      </c>
      <c r="P384" s="28">
        <v>71.900000000000006</v>
      </c>
      <c r="Q384" s="28" t="s">
        <v>321</v>
      </c>
      <c r="R384" s="28" t="s">
        <v>321</v>
      </c>
      <c r="S384" s="28" t="s">
        <v>321</v>
      </c>
      <c r="T384" s="28">
        <v>3.3</v>
      </c>
      <c r="U384" s="28" t="s">
        <v>321</v>
      </c>
      <c r="V384" s="28">
        <v>2</v>
      </c>
      <c r="W384" s="28" t="s">
        <v>321</v>
      </c>
      <c r="X384" s="28">
        <v>77</v>
      </c>
      <c r="Y384" s="28" t="s">
        <v>321</v>
      </c>
      <c r="Z384" s="28">
        <v>1.6</v>
      </c>
      <c r="AA384" s="28" t="s">
        <v>321</v>
      </c>
      <c r="AB384" s="28">
        <v>62</v>
      </c>
      <c r="AC384" s="28" t="s">
        <v>321</v>
      </c>
      <c r="AD384" s="28">
        <v>344</v>
      </c>
      <c r="AE384" s="29" t="s">
        <v>321</v>
      </c>
    </row>
    <row r="385" spans="1:14" x14ac:dyDescent="0.3">
      <c r="A385" s="48">
        <v>38292</v>
      </c>
      <c r="B385" s="13">
        <v>130530</v>
      </c>
      <c r="C385" s="13">
        <v>1002</v>
      </c>
      <c r="D385" s="13">
        <v>0.64149999999999996</v>
      </c>
      <c r="E385" s="13">
        <v>10.26</v>
      </c>
      <c r="F385" s="13">
        <v>7.73</v>
      </c>
      <c r="G385" s="13">
        <v>13.8</v>
      </c>
      <c r="H385" s="36" t="s">
        <v>112</v>
      </c>
      <c r="I385" s="13">
        <v>0.06</v>
      </c>
      <c r="J385" s="13">
        <v>7.5</v>
      </c>
      <c r="K385" s="13">
        <v>134</v>
      </c>
    </row>
    <row r="386" spans="1:14" x14ac:dyDescent="0.3">
      <c r="A386" s="48">
        <v>38295</v>
      </c>
      <c r="B386" s="13">
        <v>104907</v>
      </c>
      <c r="C386" s="13">
        <v>395</v>
      </c>
      <c r="D386" s="13">
        <v>0.25329999999999997</v>
      </c>
      <c r="E386" s="13">
        <v>8.42</v>
      </c>
      <c r="F386" s="13">
        <v>7.91</v>
      </c>
      <c r="G386" s="13">
        <v>11.63</v>
      </c>
      <c r="H386" s="36" t="s">
        <v>112</v>
      </c>
      <c r="I386" s="13">
        <v>0.3</v>
      </c>
      <c r="J386" s="13">
        <v>7.4</v>
      </c>
      <c r="K386" s="13">
        <v>717</v>
      </c>
    </row>
    <row r="387" spans="1:14" x14ac:dyDescent="0.3">
      <c r="A387" s="48">
        <v>38301</v>
      </c>
      <c r="B387" s="13">
        <v>111139</v>
      </c>
      <c r="C387" s="13">
        <v>1066</v>
      </c>
      <c r="D387" s="13">
        <v>6.8239999999999998</v>
      </c>
      <c r="E387" s="13">
        <v>12.21</v>
      </c>
      <c r="F387" s="13">
        <v>7.76</v>
      </c>
      <c r="G387" s="13">
        <v>9.69</v>
      </c>
      <c r="H387" s="36" t="s">
        <v>112</v>
      </c>
      <c r="I387" s="13">
        <v>0.32</v>
      </c>
      <c r="J387" s="13">
        <v>7.4</v>
      </c>
      <c r="K387" s="13">
        <v>199</v>
      </c>
    </row>
    <row r="388" spans="1:14" x14ac:dyDescent="0.3">
      <c r="A388" s="48">
        <v>38307</v>
      </c>
      <c r="B388" s="13">
        <v>104634</v>
      </c>
      <c r="C388" s="13">
        <v>1008</v>
      </c>
      <c r="D388" s="13">
        <v>0.64510000000000001</v>
      </c>
      <c r="E388" s="13">
        <v>10.89</v>
      </c>
      <c r="F388" s="13">
        <v>7.78</v>
      </c>
      <c r="G388" s="13">
        <v>8.91</v>
      </c>
      <c r="H388" s="36" t="s">
        <v>112</v>
      </c>
      <c r="I388" s="13">
        <v>0.54</v>
      </c>
      <c r="J388" s="13">
        <v>60</v>
      </c>
      <c r="K388" s="13">
        <v>576</v>
      </c>
    </row>
    <row r="389" spans="1:14" x14ac:dyDescent="0.3">
      <c r="A389" s="48">
        <v>38309</v>
      </c>
      <c r="B389" s="13">
        <v>111122</v>
      </c>
      <c r="C389" s="13">
        <v>1423</v>
      </c>
      <c r="D389" s="13">
        <v>0.91100000000000003</v>
      </c>
      <c r="E389" s="13">
        <v>11.17</v>
      </c>
      <c r="F389" s="13">
        <v>7.9</v>
      </c>
      <c r="G389" s="13">
        <v>13.58</v>
      </c>
      <c r="H389" s="36" t="s">
        <v>112</v>
      </c>
      <c r="I389" s="13">
        <v>0.09</v>
      </c>
      <c r="J389" s="13">
        <v>77.900000000000006</v>
      </c>
      <c r="K389" s="13">
        <v>74</v>
      </c>
      <c r="L389" s="13">
        <f>AVERAGE(K385:K389)</f>
        <v>340</v>
      </c>
      <c r="M389" s="38">
        <f>GEOMEAN(K385:K389)</f>
        <v>241.1161201588867</v>
      </c>
      <c r="N389" s="45" t="s">
        <v>353</v>
      </c>
    </row>
    <row r="390" spans="1:14" x14ac:dyDescent="0.3">
      <c r="A390" s="48">
        <v>38322</v>
      </c>
      <c r="B390" s="13">
        <v>113837</v>
      </c>
      <c r="C390" s="13">
        <v>456</v>
      </c>
      <c r="D390" s="13">
        <v>0.29189999999999999</v>
      </c>
      <c r="E390" s="13">
        <v>11.84</v>
      </c>
      <c r="F390" s="13">
        <v>7.96</v>
      </c>
      <c r="G390" s="13">
        <v>6.37</v>
      </c>
      <c r="H390" s="36" t="s">
        <v>112</v>
      </c>
      <c r="I390" s="13">
        <v>0.31</v>
      </c>
      <c r="J390" s="13">
        <v>7.3</v>
      </c>
      <c r="K390" s="13">
        <v>2909</v>
      </c>
    </row>
    <row r="391" spans="1:14" x14ac:dyDescent="0.3">
      <c r="A391" s="48">
        <v>38327</v>
      </c>
      <c r="B391" s="13">
        <v>112724</v>
      </c>
      <c r="C391" s="13">
        <v>828</v>
      </c>
      <c r="D391" s="13">
        <v>0.53</v>
      </c>
      <c r="E391" s="13">
        <v>9.9499999999999993</v>
      </c>
      <c r="F391" s="13">
        <v>7.93</v>
      </c>
      <c r="G391" s="13">
        <v>8.5500000000000007</v>
      </c>
      <c r="H391" s="36" t="s">
        <v>112</v>
      </c>
      <c r="I391" s="13">
        <v>0.4</v>
      </c>
      <c r="J391" s="13">
        <v>7.7</v>
      </c>
      <c r="K391" s="13">
        <v>161</v>
      </c>
    </row>
    <row r="392" spans="1:14" x14ac:dyDescent="0.3">
      <c r="A392" s="48">
        <v>38329</v>
      </c>
      <c r="B392" s="13">
        <v>104009</v>
      </c>
      <c r="C392" s="13">
        <v>582.79999999999995</v>
      </c>
      <c r="D392" s="13">
        <v>0.373</v>
      </c>
      <c r="E392" s="13">
        <v>10.77</v>
      </c>
      <c r="F392" s="13">
        <v>7.9</v>
      </c>
      <c r="G392" s="13">
        <v>8.84</v>
      </c>
      <c r="H392" s="36" t="s">
        <v>112</v>
      </c>
      <c r="I392" s="13">
        <v>0.26</v>
      </c>
      <c r="J392" s="13">
        <v>55.9</v>
      </c>
      <c r="K392" s="13">
        <v>1119</v>
      </c>
    </row>
    <row r="393" spans="1:14" x14ac:dyDescent="0.3">
      <c r="A393" s="48">
        <v>38334</v>
      </c>
      <c r="B393" s="13">
        <v>114012</v>
      </c>
      <c r="C393" s="13">
        <v>926</v>
      </c>
      <c r="D393" s="13">
        <v>0.5927</v>
      </c>
      <c r="E393" s="13">
        <v>13.94</v>
      </c>
      <c r="F393" s="13">
        <v>7.81</v>
      </c>
      <c r="G393" s="13">
        <v>3.75</v>
      </c>
      <c r="H393" s="36" t="s">
        <v>112</v>
      </c>
      <c r="I393" s="13">
        <v>0.47</v>
      </c>
      <c r="J393" s="13">
        <v>7.5</v>
      </c>
      <c r="K393" s="13">
        <v>158</v>
      </c>
    </row>
    <row r="394" spans="1:14" x14ac:dyDescent="0.3">
      <c r="A394" s="48">
        <v>38337</v>
      </c>
      <c r="B394" s="13">
        <v>111654</v>
      </c>
      <c r="C394" s="13">
        <v>1068</v>
      </c>
      <c r="D394" s="13">
        <v>0.68340000000000001</v>
      </c>
      <c r="E394" s="13">
        <v>13.21</v>
      </c>
      <c r="F394" s="13">
        <v>7.87</v>
      </c>
      <c r="G394" s="13">
        <v>1.4</v>
      </c>
      <c r="H394" s="36" t="s">
        <v>112</v>
      </c>
      <c r="I394" s="13">
        <v>0.7</v>
      </c>
      <c r="J394" s="13">
        <v>7.3</v>
      </c>
      <c r="K394" s="13">
        <v>1515</v>
      </c>
      <c r="L394" s="13">
        <f>AVERAGE(K390:K394)</f>
        <v>1172.4000000000001</v>
      </c>
      <c r="M394" s="38">
        <f>GEOMEAN(K390:K394)</f>
        <v>660.22791195342757</v>
      </c>
      <c r="N394" s="45" t="s">
        <v>354</v>
      </c>
    </row>
    <row r="395" spans="1:14" x14ac:dyDescent="0.3">
      <c r="A395" s="48">
        <v>38356</v>
      </c>
      <c r="B395" s="13">
        <v>113735</v>
      </c>
      <c r="C395" s="13">
        <v>683.6</v>
      </c>
      <c r="D395" s="13">
        <v>0.43740000000000001</v>
      </c>
      <c r="E395" s="13">
        <v>10</v>
      </c>
      <c r="F395" s="49">
        <v>7.8</v>
      </c>
      <c r="G395" s="13">
        <v>8.65</v>
      </c>
      <c r="H395" s="36" t="s">
        <v>112</v>
      </c>
      <c r="I395" s="13">
        <v>1.44</v>
      </c>
      <c r="J395" s="13">
        <v>51.3</v>
      </c>
      <c r="K395" s="13">
        <v>4569</v>
      </c>
    </row>
    <row r="396" spans="1:14" x14ac:dyDescent="0.3">
      <c r="A396" s="48">
        <v>38362</v>
      </c>
      <c r="B396" s="13">
        <v>110201</v>
      </c>
      <c r="C396" s="13">
        <v>1103</v>
      </c>
      <c r="D396" s="13">
        <v>0.70599999999999996</v>
      </c>
      <c r="E396" s="13">
        <v>10.4</v>
      </c>
      <c r="F396" s="13">
        <v>7.89</v>
      </c>
      <c r="G396" s="13">
        <v>5.79</v>
      </c>
      <c r="H396" s="36" t="s">
        <v>112</v>
      </c>
      <c r="I396" s="13">
        <v>0.1</v>
      </c>
      <c r="J396" s="13">
        <v>7.8</v>
      </c>
      <c r="K396" s="13">
        <v>933</v>
      </c>
    </row>
    <row r="397" spans="1:14" x14ac:dyDescent="0.3">
      <c r="A397" s="48">
        <v>38364</v>
      </c>
      <c r="B397" s="13">
        <v>105049</v>
      </c>
      <c r="C397" s="13">
        <v>629</v>
      </c>
      <c r="D397" s="13">
        <v>0.40200000000000002</v>
      </c>
      <c r="E397" s="13">
        <v>9.83</v>
      </c>
      <c r="F397" s="49">
        <v>7.82</v>
      </c>
      <c r="G397" s="13">
        <v>10.07</v>
      </c>
      <c r="H397" s="36" t="s">
        <v>112</v>
      </c>
      <c r="I397" s="13">
        <v>0.6</v>
      </c>
      <c r="J397" s="13">
        <v>7.9</v>
      </c>
      <c r="K397" s="13">
        <v>24192</v>
      </c>
    </row>
    <row r="398" spans="1:14" x14ac:dyDescent="0.3">
      <c r="A398" s="48">
        <v>38376</v>
      </c>
      <c r="B398" s="13">
        <v>111230</v>
      </c>
      <c r="C398" s="13">
        <v>1533</v>
      </c>
      <c r="D398" s="13">
        <v>0.98129999999999995</v>
      </c>
      <c r="E398" s="13">
        <v>10.6</v>
      </c>
      <c r="F398" s="49">
        <v>7.71</v>
      </c>
      <c r="G398" s="13">
        <v>2.92</v>
      </c>
      <c r="H398" s="36" t="s">
        <v>112</v>
      </c>
      <c r="I398" s="13">
        <v>0.17</v>
      </c>
      <c r="J398" s="13">
        <v>7.3</v>
      </c>
      <c r="K398" s="13">
        <v>537</v>
      </c>
    </row>
    <row r="399" spans="1:14" x14ac:dyDescent="0.3">
      <c r="A399" s="48">
        <v>38379</v>
      </c>
      <c r="B399" s="13">
        <v>105911</v>
      </c>
      <c r="C399" s="13">
        <v>1566</v>
      </c>
      <c r="D399" s="13">
        <v>1.002</v>
      </c>
      <c r="E399" s="13">
        <v>12.59</v>
      </c>
      <c r="F399" s="49">
        <v>7.65</v>
      </c>
      <c r="G399" s="13">
        <v>1.1000000000000001</v>
      </c>
      <c r="H399" s="36" t="s">
        <v>112</v>
      </c>
      <c r="I399" s="13">
        <v>1</v>
      </c>
      <c r="J399" s="13">
        <v>7.2</v>
      </c>
      <c r="K399" s="13">
        <v>156</v>
      </c>
      <c r="L399" s="13">
        <f>AVERAGE(K395:K399)</f>
        <v>6077.4</v>
      </c>
      <c r="M399" s="38">
        <f>GEOMEAN(K395:K399)</f>
        <v>1539.1987143348108</v>
      </c>
      <c r="N399" s="45" t="s">
        <v>355</v>
      </c>
    </row>
    <row r="400" spans="1:14" x14ac:dyDescent="0.3">
      <c r="A400" s="48">
        <v>38385</v>
      </c>
      <c r="B400" s="13">
        <v>112139</v>
      </c>
      <c r="C400" s="13">
        <v>1570</v>
      </c>
      <c r="D400" s="13">
        <v>1.0049999999999999</v>
      </c>
      <c r="E400" s="13">
        <v>12.05</v>
      </c>
      <c r="F400" s="49">
        <v>7.72</v>
      </c>
      <c r="G400" s="13">
        <v>2.2400000000000002</v>
      </c>
      <c r="H400" s="36" t="s">
        <v>112</v>
      </c>
      <c r="I400" s="13">
        <v>0.66</v>
      </c>
      <c r="J400" s="13">
        <v>66.2</v>
      </c>
      <c r="K400" s="13">
        <v>789</v>
      </c>
    </row>
    <row r="401" spans="1:31" x14ac:dyDescent="0.3">
      <c r="A401" s="48">
        <v>38391</v>
      </c>
      <c r="B401" s="13">
        <v>112615</v>
      </c>
      <c r="C401" s="13">
        <v>1200</v>
      </c>
      <c r="D401" s="13">
        <v>0.76819999999999999</v>
      </c>
      <c r="E401" s="13">
        <v>10.91</v>
      </c>
      <c r="F401" s="49">
        <v>7.73</v>
      </c>
      <c r="G401" s="13">
        <v>6.94</v>
      </c>
      <c r="H401" s="36" t="s">
        <v>112</v>
      </c>
      <c r="I401" s="13">
        <v>0.31</v>
      </c>
      <c r="J401" s="13">
        <v>60.1</v>
      </c>
      <c r="K401" s="13">
        <v>990</v>
      </c>
    </row>
    <row r="402" spans="1:31" x14ac:dyDescent="0.3">
      <c r="A402" s="48">
        <v>38398</v>
      </c>
      <c r="B402" s="13">
        <v>111104</v>
      </c>
      <c r="C402" s="13">
        <v>1036</v>
      </c>
      <c r="D402" s="13">
        <v>0.66300000000000003</v>
      </c>
      <c r="E402" s="13">
        <v>11.24</v>
      </c>
      <c r="F402" s="49">
        <v>8</v>
      </c>
      <c r="G402" s="13">
        <v>7.56</v>
      </c>
      <c r="H402" s="36" t="s">
        <v>112</v>
      </c>
      <c r="I402" s="13">
        <v>0.5</v>
      </c>
      <c r="J402" s="13">
        <v>7.7</v>
      </c>
      <c r="K402" s="13">
        <v>419</v>
      </c>
    </row>
    <row r="403" spans="1:31" x14ac:dyDescent="0.3">
      <c r="A403" s="48">
        <v>38406</v>
      </c>
      <c r="B403" s="13">
        <v>103142</v>
      </c>
      <c r="C403" s="13">
        <v>1199</v>
      </c>
      <c r="D403" s="13">
        <v>0.76749999999999996</v>
      </c>
      <c r="E403" s="13">
        <v>14.78</v>
      </c>
      <c r="F403" s="49">
        <v>7.89</v>
      </c>
      <c r="G403" s="13">
        <v>4.26</v>
      </c>
      <c r="H403" s="36" t="s">
        <v>112</v>
      </c>
      <c r="I403" s="13">
        <v>0.44</v>
      </c>
      <c r="J403" s="13">
        <v>47.6</v>
      </c>
      <c r="K403" s="13">
        <v>74</v>
      </c>
    </row>
    <row r="404" spans="1:31" x14ac:dyDescent="0.3">
      <c r="A404" s="48">
        <v>38411</v>
      </c>
      <c r="B404" s="13">
        <v>120053</v>
      </c>
      <c r="C404" s="13">
        <v>1220</v>
      </c>
      <c r="D404" s="13">
        <v>0.78100000000000003</v>
      </c>
      <c r="E404" s="13">
        <v>13.38</v>
      </c>
      <c r="F404" s="49">
        <v>7.86</v>
      </c>
      <c r="G404" s="13">
        <v>6.21</v>
      </c>
      <c r="H404" s="36" t="s">
        <v>112</v>
      </c>
      <c r="I404" s="13">
        <v>0.4</v>
      </c>
      <c r="J404" s="13">
        <v>7.5</v>
      </c>
      <c r="K404" s="13">
        <v>465</v>
      </c>
      <c r="L404" s="13">
        <f>AVERAGE(K400:K404)</f>
        <v>547.4</v>
      </c>
      <c r="M404" s="38">
        <f>GEOMEAN(K400:K404)</f>
        <v>407.68260247186402</v>
      </c>
      <c r="N404" s="45" t="s">
        <v>356</v>
      </c>
    </row>
    <row r="405" spans="1:31" x14ac:dyDescent="0.3">
      <c r="A405" s="48">
        <v>38414</v>
      </c>
      <c r="B405" s="13">
        <v>111132</v>
      </c>
      <c r="C405" s="13">
        <v>1230</v>
      </c>
      <c r="D405" s="13">
        <v>0.78710000000000002</v>
      </c>
      <c r="E405" s="13">
        <v>12.82</v>
      </c>
      <c r="F405" s="49">
        <v>7.8</v>
      </c>
      <c r="G405" s="13">
        <v>3.62</v>
      </c>
      <c r="H405" s="36" t="s">
        <v>112</v>
      </c>
      <c r="I405" s="13">
        <v>0.37</v>
      </c>
      <c r="J405" s="13">
        <v>7.3</v>
      </c>
      <c r="K405" s="13">
        <v>109</v>
      </c>
    </row>
    <row r="406" spans="1:31" x14ac:dyDescent="0.3">
      <c r="A406" s="48">
        <v>38419</v>
      </c>
      <c r="B406" s="13">
        <v>111350</v>
      </c>
      <c r="C406" s="13">
        <v>1223</v>
      </c>
      <c r="D406" s="13">
        <v>0.78239999999999998</v>
      </c>
      <c r="E406" s="13">
        <v>15.3</v>
      </c>
      <c r="F406" s="49">
        <v>7.87</v>
      </c>
      <c r="G406" s="13">
        <v>4.72</v>
      </c>
      <c r="H406" s="36" t="s">
        <v>112</v>
      </c>
      <c r="I406" s="13">
        <v>0.45</v>
      </c>
      <c r="J406" s="13">
        <v>7.3</v>
      </c>
      <c r="K406" s="13">
        <v>84</v>
      </c>
      <c r="O406" s="28" t="s">
        <v>321</v>
      </c>
      <c r="P406" s="28">
        <v>83.8</v>
      </c>
      <c r="Q406" s="28" t="s">
        <v>321</v>
      </c>
      <c r="R406" s="28" t="s">
        <v>321</v>
      </c>
      <c r="S406" s="28" t="s">
        <v>321</v>
      </c>
      <c r="T406" s="28" t="s">
        <v>321</v>
      </c>
      <c r="U406" s="28" t="s">
        <v>321</v>
      </c>
      <c r="V406" s="28">
        <v>2.9</v>
      </c>
      <c r="W406" s="28">
        <v>11.8</v>
      </c>
      <c r="X406" s="28">
        <v>138</v>
      </c>
      <c r="Y406" s="28" t="s">
        <v>321</v>
      </c>
      <c r="Z406" s="28">
        <v>1.6</v>
      </c>
      <c r="AA406" s="28" t="s">
        <v>321</v>
      </c>
      <c r="AB406" s="28">
        <v>55</v>
      </c>
      <c r="AC406" s="28" t="s">
        <v>321</v>
      </c>
      <c r="AD406" s="28">
        <v>455</v>
      </c>
      <c r="AE406" s="29" t="s">
        <v>321</v>
      </c>
    </row>
    <row r="407" spans="1:31" ht="15" customHeight="1" x14ac:dyDescent="0.3">
      <c r="A407" s="48">
        <v>38425</v>
      </c>
      <c r="B407" s="13">
        <v>111731</v>
      </c>
      <c r="C407" s="13">
        <v>1230</v>
      </c>
      <c r="D407" s="13">
        <v>0.78689999999999993</v>
      </c>
      <c r="E407" s="13">
        <v>14.61</v>
      </c>
      <c r="F407" s="49">
        <v>7.91</v>
      </c>
      <c r="G407" s="13">
        <v>5.09</v>
      </c>
      <c r="H407" s="36" t="s">
        <v>112</v>
      </c>
      <c r="I407" s="13">
        <v>0.59</v>
      </c>
      <c r="J407" s="13">
        <v>58.3</v>
      </c>
      <c r="K407" s="13">
        <v>31</v>
      </c>
    </row>
    <row r="408" spans="1:31" x14ac:dyDescent="0.3">
      <c r="A408" s="48">
        <v>38434</v>
      </c>
      <c r="B408" s="13">
        <v>111244</v>
      </c>
      <c r="C408" s="13">
        <v>1007</v>
      </c>
      <c r="D408" s="13">
        <v>0.64470000000000005</v>
      </c>
      <c r="E408" s="13">
        <v>11.38</v>
      </c>
      <c r="F408" s="49">
        <v>7.82</v>
      </c>
      <c r="G408" s="13">
        <v>5.93</v>
      </c>
      <c r="H408" s="36" t="s">
        <v>112</v>
      </c>
      <c r="I408" s="13">
        <v>0.03</v>
      </c>
      <c r="J408" s="13">
        <v>44.1</v>
      </c>
      <c r="K408" s="13">
        <v>3026</v>
      </c>
    </row>
    <row r="409" spans="1:31" x14ac:dyDescent="0.3">
      <c r="A409" s="48">
        <v>38442</v>
      </c>
      <c r="B409" s="13">
        <v>102738</v>
      </c>
      <c r="C409" s="13">
        <v>1081</v>
      </c>
      <c r="D409" s="13">
        <v>0.69189999999999996</v>
      </c>
      <c r="E409" s="13">
        <v>10.9</v>
      </c>
      <c r="F409" s="49">
        <v>7.91</v>
      </c>
      <c r="G409" s="13">
        <v>12.47</v>
      </c>
      <c r="H409" s="36" t="s">
        <v>112</v>
      </c>
      <c r="I409" s="13">
        <v>0.52</v>
      </c>
      <c r="J409" s="13">
        <v>7.3</v>
      </c>
      <c r="K409" s="13">
        <v>110</v>
      </c>
      <c r="L409" s="13">
        <f>AVERAGE(K405:K409)</f>
        <v>672</v>
      </c>
      <c r="M409" s="38">
        <f>GEOMEAN(K405:K409)</f>
        <v>156.6988529253623</v>
      </c>
      <c r="N409" s="45" t="s">
        <v>360</v>
      </c>
    </row>
    <row r="410" spans="1:31" x14ac:dyDescent="0.3">
      <c r="A410" s="48">
        <v>38448</v>
      </c>
      <c r="B410" s="13">
        <v>112405</v>
      </c>
      <c r="C410" s="13">
        <v>1115</v>
      </c>
      <c r="D410" s="13">
        <v>0.71379999999999999</v>
      </c>
      <c r="E410" s="13">
        <v>12.23</v>
      </c>
      <c r="F410" s="49">
        <v>8.19</v>
      </c>
      <c r="G410" s="13">
        <v>17.100000000000001</v>
      </c>
      <c r="H410" s="36" t="s">
        <v>112</v>
      </c>
      <c r="I410" s="13">
        <v>1.17</v>
      </c>
      <c r="J410" s="13">
        <v>48.4</v>
      </c>
      <c r="K410" s="13">
        <v>52</v>
      </c>
    </row>
    <row r="411" spans="1:31" x14ac:dyDescent="0.3">
      <c r="A411" s="48">
        <v>38453</v>
      </c>
      <c r="B411" s="13">
        <v>114445</v>
      </c>
      <c r="C411" s="13">
        <v>1161</v>
      </c>
      <c r="D411" s="13">
        <v>0.74309999999999998</v>
      </c>
      <c r="E411" s="13">
        <v>12.05</v>
      </c>
      <c r="F411" s="49">
        <v>8.17</v>
      </c>
      <c r="G411" s="13">
        <v>20.170000000000002</v>
      </c>
      <c r="H411" s="36" t="s">
        <v>112</v>
      </c>
      <c r="I411" s="13">
        <v>0.36</v>
      </c>
      <c r="J411" s="13">
        <v>74.7</v>
      </c>
      <c r="K411" s="13">
        <v>98</v>
      </c>
    </row>
    <row r="412" spans="1:31" x14ac:dyDescent="0.3">
      <c r="A412" s="48">
        <v>38454</v>
      </c>
      <c r="B412" s="13">
        <v>114433</v>
      </c>
      <c r="C412" s="13">
        <v>1168</v>
      </c>
      <c r="D412" s="13">
        <v>0.74740000000000006</v>
      </c>
      <c r="E412" s="13">
        <v>9.57</v>
      </c>
      <c r="F412" s="49">
        <v>7.91</v>
      </c>
      <c r="G412" s="13">
        <v>14.36</v>
      </c>
      <c r="H412" s="36" t="s">
        <v>112</v>
      </c>
      <c r="I412" s="13">
        <v>0.3</v>
      </c>
      <c r="J412" s="13">
        <v>55.5</v>
      </c>
      <c r="K412" s="13">
        <v>31</v>
      </c>
    </row>
    <row r="413" spans="1:31" x14ac:dyDescent="0.3">
      <c r="A413" s="48">
        <v>38463</v>
      </c>
      <c r="B413" s="13">
        <v>113919</v>
      </c>
      <c r="C413" s="13">
        <v>953</v>
      </c>
      <c r="D413" s="13">
        <v>0.61009999999999998</v>
      </c>
      <c r="E413" s="13">
        <v>8.64</v>
      </c>
      <c r="F413" s="49">
        <v>7.73</v>
      </c>
      <c r="G413" s="13">
        <v>16.170000000000002</v>
      </c>
      <c r="H413" s="36" t="s">
        <v>112</v>
      </c>
      <c r="I413" s="13">
        <v>1.01</v>
      </c>
      <c r="J413" s="13">
        <v>7.5</v>
      </c>
      <c r="K413" s="13">
        <v>2851</v>
      </c>
    </row>
    <row r="414" spans="1:31" x14ac:dyDescent="0.3">
      <c r="A414" s="48">
        <v>38467</v>
      </c>
      <c r="B414" s="13">
        <v>113735</v>
      </c>
      <c r="C414" s="13">
        <v>931.5</v>
      </c>
      <c r="D414" s="13">
        <v>0.59610000000000007</v>
      </c>
      <c r="E414" s="13">
        <v>9.3000000000000007</v>
      </c>
      <c r="F414" s="49">
        <v>8.1</v>
      </c>
      <c r="G414" s="13">
        <v>13.4</v>
      </c>
      <c r="H414" s="36" t="s">
        <v>112</v>
      </c>
      <c r="I414" s="13">
        <v>0.37</v>
      </c>
      <c r="J414" s="13">
        <v>62</v>
      </c>
      <c r="K414" s="13">
        <v>862</v>
      </c>
      <c r="L414" s="13">
        <f>AVERAGE(K410:K414)</f>
        <v>778.8</v>
      </c>
      <c r="M414" s="38">
        <f>GEOMEAN(K410:K414)</f>
        <v>207.88306877266797</v>
      </c>
      <c r="N414" s="45" t="s">
        <v>361</v>
      </c>
    </row>
    <row r="415" spans="1:31" x14ac:dyDescent="0.3">
      <c r="A415" s="48">
        <v>38475</v>
      </c>
      <c r="B415" s="13">
        <v>101105</v>
      </c>
      <c r="C415" s="13">
        <v>1068</v>
      </c>
      <c r="D415" s="13">
        <v>0.68330000000000002</v>
      </c>
      <c r="E415" s="13">
        <v>8.75</v>
      </c>
      <c r="F415" s="49">
        <v>7.97</v>
      </c>
      <c r="G415" s="13">
        <v>11.54</v>
      </c>
      <c r="H415" s="36" t="s">
        <v>112</v>
      </c>
      <c r="I415" s="13">
        <v>0.36</v>
      </c>
      <c r="J415" s="13">
        <v>60.3</v>
      </c>
      <c r="K415" s="13">
        <v>305</v>
      </c>
    </row>
    <row r="416" spans="1:31" x14ac:dyDescent="0.3">
      <c r="A416" s="48">
        <v>38481</v>
      </c>
      <c r="B416" s="13">
        <v>123625</v>
      </c>
      <c r="C416" s="13">
        <v>1073</v>
      </c>
      <c r="D416" s="13">
        <v>0.68600000000000005</v>
      </c>
      <c r="E416" s="13">
        <v>13.57</v>
      </c>
      <c r="F416" s="49">
        <v>8.15</v>
      </c>
      <c r="G416" s="13">
        <v>22.24</v>
      </c>
      <c r="H416" s="36" t="s">
        <v>112</v>
      </c>
      <c r="I416" s="13">
        <v>1.2</v>
      </c>
      <c r="J416" s="13">
        <v>7.6</v>
      </c>
      <c r="K416" s="13">
        <v>537</v>
      </c>
    </row>
    <row r="417" spans="1:31" x14ac:dyDescent="0.3">
      <c r="A417" s="48">
        <v>38490</v>
      </c>
      <c r="B417" s="13">
        <v>114917</v>
      </c>
      <c r="C417" s="13">
        <v>1028</v>
      </c>
      <c r="D417" s="13">
        <v>0.65800000000000003</v>
      </c>
      <c r="E417" s="13">
        <v>9.94</v>
      </c>
      <c r="F417" s="49">
        <v>7.94</v>
      </c>
      <c r="G417" s="13">
        <v>19.96</v>
      </c>
      <c r="H417" s="36" t="s">
        <v>112</v>
      </c>
      <c r="I417" s="13">
        <v>0.8</v>
      </c>
      <c r="J417" s="13">
        <v>7.5</v>
      </c>
      <c r="K417" s="13">
        <v>201</v>
      </c>
    </row>
    <row r="418" spans="1:31" x14ac:dyDescent="0.3">
      <c r="A418" s="48">
        <v>38496</v>
      </c>
      <c r="B418" s="13">
        <v>110200</v>
      </c>
      <c r="C418" s="13">
        <v>1066</v>
      </c>
      <c r="D418" s="13">
        <v>0.68220000000000003</v>
      </c>
      <c r="E418" s="13">
        <v>11.64</v>
      </c>
      <c r="F418" s="49">
        <v>7.92</v>
      </c>
      <c r="G418" s="13">
        <v>18.149999999999999</v>
      </c>
      <c r="H418" s="36" t="s">
        <v>112</v>
      </c>
      <c r="I418" s="13">
        <v>0.42</v>
      </c>
      <c r="J418" s="13">
        <v>7.4</v>
      </c>
      <c r="K418" s="13" t="s">
        <v>362</v>
      </c>
    </row>
    <row r="419" spans="1:31" x14ac:dyDescent="0.3">
      <c r="A419" s="48">
        <v>38498</v>
      </c>
      <c r="B419" s="13">
        <v>112452</v>
      </c>
      <c r="C419" s="13">
        <v>1074</v>
      </c>
      <c r="D419" s="13">
        <v>0.6875</v>
      </c>
      <c r="E419" s="13">
        <v>14.07</v>
      </c>
      <c r="F419" s="49">
        <v>7.84</v>
      </c>
      <c r="G419" s="13">
        <v>22.13</v>
      </c>
      <c r="H419" s="36" t="s">
        <v>112</v>
      </c>
      <c r="I419" s="13">
        <v>0.65</v>
      </c>
      <c r="J419" s="13">
        <v>7.2</v>
      </c>
      <c r="K419" s="13">
        <v>143</v>
      </c>
      <c r="L419" s="13">
        <f>AVERAGE(K415:K419)</f>
        <v>296.5</v>
      </c>
      <c r="M419" s="38">
        <f>GEOMEAN(K415:K419)</f>
        <v>261.93983824098268</v>
      </c>
      <c r="N419" s="45" t="s">
        <v>363</v>
      </c>
    </row>
    <row r="420" spans="1:31" x14ac:dyDescent="0.3">
      <c r="A420" s="48">
        <v>38504</v>
      </c>
      <c r="B420" s="13">
        <v>111717</v>
      </c>
      <c r="C420" s="13">
        <v>327.60000000000002</v>
      </c>
      <c r="D420" s="13">
        <v>0.2097</v>
      </c>
      <c r="E420" s="13">
        <v>9.2899999999999991</v>
      </c>
      <c r="F420" s="49">
        <v>7.96</v>
      </c>
      <c r="G420" s="13">
        <v>22.87</v>
      </c>
      <c r="H420" s="36" t="s">
        <v>112</v>
      </c>
      <c r="I420" s="13">
        <v>0.49</v>
      </c>
      <c r="J420" s="13">
        <v>7.5</v>
      </c>
      <c r="K420" s="13">
        <v>213</v>
      </c>
    </row>
    <row r="421" spans="1:31" x14ac:dyDescent="0.3">
      <c r="A421" s="48">
        <v>38509</v>
      </c>
      <c r="B421" s="13">
        <v>121043</v>
      </c>
      <c r="C421" s="13">
        <v>1209</v>
      </c>
      <c r="D421" s="13">
        <v>0.77410000000000001</v>
      </c>
      <c r="E421" s="13">
        <v>8.7200000000000006</v>
      </c>
      <c r="F421" s="49">
        <v>8.0399999999999991</v>
      </c>
      <c r="G421" s="13">
        <v>27.03</v>
      </c>
      <c r="H421" s="36" t="s">
        <v>112</v>
      </c>
      <c r="I421" s="13">
        <v>0.22</v>
      </c>
      <c r="J421" s="13">
        <v>7.5</v>
      </c>
      <c r="K421" s="13">
        <v>504</v>
      </c>
    </row>
    <row r="422" spans="1:31" x14ac:dyDescent="0.3">
      <c r="A422" s="48">
        <v>38511</v>
      </c>
      <c r="B422" s="13">
        <v>105410</v>
      </c>
      <c r="C422" s="13">
        <v>1229</v>
      </c>
      <c r="D422" s="13">
        <v>0.78649999999999998</v>
      </c>
      <c r="E422" s="13">
        <v>7.88</v>
      </c>
      <c r="F422" s="49">
        <v>7.95</v>
      </c>
      <c r="G422" s="13">
        <v>24.69</v>
      </c>
      <c r="H422" s="36" t="s">
        <v>112</v>
      </c>
      <c r="I422" s="13">
        <v>0.02</v>
      </c>
      <c r="J422" s="13">
        <v>7.4</v>
      </c>
      <c r="K422" s="13">
        <v>631</v>
      </c>
    </row>
    <row r="423" spans="1:31" x14ac:dyDescent="0.3">
      <c r="A423" s="48">
        <v>38519</v>
      </c>
      <c r="B423" s="13">
        <v>103403</v>
      </c>
      <c r="C423" s="13">
        <v>1074</v>
      </c>
      <c r="D423" s="13">
        <v>0.6875</v>
      </c>
      <c r="E423" s="13">
        <v>7.28</v>
      </c>
      <c r="F423" s="49">
        <v>7.69</v>
      </c>
      <c r="G423" s="13">
        <v>20.38</v>
      </c>
      <c r="H423" s="36" t="s">
        <v>112</v>
      </c>
      <c r="I423" s="13">
        <v>0.5</v>
      </c>
      <c r="J423" s="13">
        <v>7.3</v>
      </c>
      <c r="K423" s="13">
        <v>1722</v>
      </c>
    </row>
    <row r="424" spans="1:31" x14ac:dyDescent="0.3">
      <c r="A424" s="48">
        <v>38525</v>
      </c>
      <c r="B424" s="13">
        <v>110938</v>
      </c>
      <c r="C424" s="13">
        <v>1383</v>
      </c>
      <c r="D424" s="13">
        <v>0.88490000000000002</v>
      </c>
      <c r="E424" s="13">
        <v>12.14</v>
      </c>
      <c r="F424" s="49">
        <v>7.93</v>
      </c>
      <c r="G424" s="13">
        <v>24.05</v>
      </c>
      <c r="H424" s="36" t="s">
        <v>112</v>
      </c>
      <c r="I424" s="13">
        <v>0.43</v>
      </c>
      <c r="J424" s="13">
        <v>7.6</v>
      </c>
      <c r="K424" s="13">
        <v>689</v>
      </c>
      <c r="L424" s="13">
        <f>AVERAGE(K420:K424)</f>
        <v>751.8</v>
      </c>
      <c r="M424" s="38">
        <f>GEOMEAN(K420:K424)</f>
        <v>603.9741810798821</v>
      </c>
      <c r="N424" s="45" t="s">
        <v>364</v>
      </c>
    </row>
    <row r="425" spans="1:31" x14ac:dyDescent="0.3">
      <c r="A425" s="48">
        <v>38539</v>
      </c>
      <c r="B425" s="13">
        <v>105241</v>
      </c>
      <c r="C425" s="13">
        <v>899</v>
      </c>
      <c r="D425" s="13">
        <v>0.57540000000000002</v>
      </c>
      <c r="E425" s="13">
        <v>11.36</v>
      </c>
      <c r="F425" s="49">
        <v>7.94</v>
      </c>
      <c r="G425" s="13">
        <v>24.05</v>
      </c>
      <c r="H425" s="36" t="s">
        <v>112</v>
      </c>
      <c r="I425" s="13">
        <v>0.6</v>
      </c>
      <c r="J425" s="13">
        <v>7.1</v>
      </c>
      <c r="K425" s="13">
        <v>1178</v>
      </c>
    </row>
    <row r="426" spans="1:31" x14ac:dyDescent="0.3">
      <c r="A426" s="48">
        <v>38546</v>
      </c>
      <c r="B426" s="13">
        <v>110700</v>
      </c>
      <c r="C426" s="13">
        <v>568.1</v>
      </c>
      <c r="D426" s="13">
        <v>0.36359999999999998</v>
      </c>
      <c r="E426" s="13">
        <v>7.71</v>
      </c>
      <c r="F426" s="49">
        <v>7.78</v>
      </c>
      <c r="G426" s="13">
        <v>21.61</v>
      </c>
      <c r="H426" s="36" t="s">
        <v>112</v>
      </c>
      <c r="I426" s="13">
        <v>0.39</v>
      </c>
      <c r="J426" s="13">
        <v>7.3</v>
      </c>
      <c r="K426" s="13">
        <v>2851</v>
      </c>
      <c r="O426" s="28" t="s">
        <v>321</v>
      </c>
      <c r="P426" s="28">
        <v>50.7</v>
      </c>
      <c r="Q426" s="28" t="s">
        <v>321</v>
      </c>
      <c r="R426" s="28" t="s">
        <v>321</v>
      </c>
      <c r="S426" s="28" t="s">
        <v>321</v>
      </c>
      <c r="T426" s="28" t="s">
        <v>321</v>
      </c>
      <c r="U426" s="28" t="s">
        <v>321</v>
      </c>
      <c r="V426" s="28">
        <v>1.3</v>
      </c>
      <c r="W426" s="28" t="s">
        <v>321</v>
      </c>
      <c r="X426" s="28">
        <v>24</v>
      </c>
      <c r="Y426" s="28" t="s">
        <v>321</v>
      </c>
      <c r="Z426" s="28">
        <v>0.5</v>
      </c>
      <c r="AA426" s="28" t="s">
        <v>321</v>
      </c>
      <c r="AB426" s="28">
        <v>4.5</v>
      </c>
      <c r="AC426" s="28" t="s">
        <v>321</v>
      </c>
      <c r="AD426" s="28">
        <v>381</v>
      </c>
      <c r="AE426" s="29" t="s">
        <v>321</v>
      </c>
    </row>
    <row r="427" spans="1:31" x14ac:dyDescent="0.3">
      <c r="A427" s="48">
        <v>38551</v>
      </c>
      <c r="B427" s="13">
        <v>102230</v>
      </c>
      <c r="C427" s="13">
        <v>544.70000000000005</v>
      </c>
      <c r="D427" s="13">
        <v>0.34860000000000002</v>
      </c>
      <c r="E427" s="13">
        <v>6.65</v>
      </c>
      <c r="F427" s="49">
        <v>7.85</v>
      </c>
      <c r="G427" s="13">
        <v>24.36</v>
      </c>
      <c r="H427" s="36" t="s">
        <v>112</v>
      </c>
      <c r="I427" s="13">
        <v>1.02</v>
      </c>
      <c r="J427" s="13">
        <v>7.4</v>
      </c>
      <c r="K427" s="13">
        <v>3873</v>
      </c>
    </row>
    <row r="428" spans="1:31" x14ac:dyDescent="0.3">
      <c r="A428" s="48">
        <v>38553</v>
      </c>
      <c r="B428" s="13">
        <v>104949</v>
      </c>
      <c r="C428" s="13">
        <v>812.2</v>
      </c>
      <c r="D428" s="13">
        <v>0.51980000000000004</v>
      </c>
      <c r="E428" s="13">
        <v>8.3800000000000008</v>
      </c>
      <c r="F428" s="49">
        <v>8.08</v>
      </c>
      <c r="G428" s="13">
        <v>24.62</v>
      </c>
      <c r="H428" s="36" t="s">
        <v>112</v>
      </c>
      <c r="I428" s="13">
        <v>0.63</v>
      </c>
      <c r="J428" s="13">
        <v>7.5</v>
      </c>
      <c r="K428" s="13">
        <v>1835</v>
      </c>
    </row>
    <row r="429" spans="1:31" x14ac:dyDescent="0.3">
      <c r="A429" s="48">
        <v>38561</v>
      </c>
      <c r="B429" s="13">
        <v>103712</v>
      </c>
      <c r="C429" s="13">
        <v>3</v>
      </c>
      <c r="D429" s="13">
        <v>2E-3</v>
      </c>
      <c r="E429" s="13">
        <v>8.99</v>
      </c>
      <c r="F429" s="49">
        <v>7.95</v>
      </c>
      <c r="G429" s="13">
        <v>21.68</v>
      </c>
      <c r="H429" s="36" t="s">
        <v>112</v>
      </c>
      <c r="I429" s="13">
        <v>0.2</v>
      </c>
      <c r="J429" s="13">
        <v>7.7</v>
      </c>
      <c r="K429" s="13">
        <v>801</v>
      </c>
      <c r="L429" s="13">
        <f>AVERAGE(K425:K429)</f>
        <v>2107.6</v>
      </c>
      <c r="M429" s="38">
        <f>GEOMEAN(K425:K429)</f>
        <v>1804.2292441840218</v>
      </c>
      <c r="N429" s="45" t="s">
        <v>366</v>
      </c>
    </row>
    <row r="430" spans="1:31" x14ac:dyDescent="0.3">
      <c r="A430" s="48">
        <v>38566</v>
      </c>
      <c r="B430" s="13">
        <v>104008</v>
      </c>
      <c r="C430" s="13">
        <v>725.9</v>
      </c>
      <c r="D430" s="13">
        <v>0.46460000000000001</v>
      </c>
      <c r="E430" s="13">
        <v>10.23</v>
      </c>
      <c r="F430" s="49">
        <v>8.31</v>
      </c>
      <c r="G430" s="13">
        <v>24.07</v>
      </c>
      <c r="H430" s="36" t="s">
        <v>112</v>
      </c>
      <c r="I430" s="13">
        <v>0.41</v>
      </c>
      <c r="J430" s="13">
        <v>7.5</v>
      </c>
      <c r="K430" s="13">
        <v>512</v>
      </c>
    </row>
    <row r="431" spans="1:31" x14ac:dyDescent="0.3">
      <c r="A431" s="48">
        <v>38572</v>
      </c>
      <c r="B431" s="13">
        <v>112050</v>
      </c>
      <c r="C431" s="13">
        <v>837</v>
      </c>
      <c r="D431" s="13">
        <v>0.53600000000000003</v>
      </c>
      <c r="E431" s="13">
        <v>10.039999999999999</v>
      </c>
      <c r="F431" s="49">
        <v>8.0500000000000007</v>
      </c>
      <c r="G431" s="13">
        <v>25.86</v>
      </c>
      <c r="H431" s="36" t="s">
        <v>112</v>
      </c>
      <c r="I431" s="13">
        <v>0.2</v>
      </c>
      <c r="J431" s="13">
        <v>7.9</v>
      </c>
      <c r="K431" s="13">
        <v>275</v>
      </c>
    </row>
    <row r="432" spans="1:31" x14ac:dyDescent="0.3">
      <c r="A432" s="48">
        <v>38580</v>
      </c>
      <c r="B432" s="13">
        <v>102013</v>
      </c>
      <c r="C432" s="13">
        <v>776.4</v>
      </c>
      <c r="D432" s="13">
        <v>0.49690000000000001</v>
      </c>
      <c r="E432" s="13">
        <v>7.72</v>
      </c>
      <c r="F432" s="49">
        <v>7.93</v>
      </c>
      <c r="G432" s="13">
        <v>21.9</v>
      </c>
      <c r="H432" s="36" t="s">
        <v>112</v>
      </c>
      <c r="I432" s="13">
        <v>0.24</v>
      </c>
      <c r="J432" s="13">
        <v>7.6</v>
      </c>
      <c r="K432" s="13">
        <v>443</v>
      </c>
    </row>
    <row r="433" spans="1:31" x14ac:dyDescent="0.3">
      <c r="A433" s="48">
        <v>38586</v>
      </c>
      <c r="B433" s="13">
        <v>120417</v>
      </c>
      <c r="C433" s="28" t="s">
        <v>348</v>
      </c>
      <c r="D433" s="28" t="s">
        <v>348</v>
      </c>
      <c r="E433" s="13">
        <v>8.7200000000000006</v>
      </c>
      <c r="F433" s="49">
        <v>7.87</v>
      </c>
      <c r="G433" s="13">
        <v>24.85</v>
      </c>
      <c r="H433" s="36" t="s">
        <v>112</v>
      </c>
      <c r="I433" s="13">
        <v>0.6</v>
      </c>
      <c r="J433" s="13">
        <v>7.5</v>
      </c>
      <c r="K433" s="13">
        <v>703</v>
      </c>
    </row>
    <row r="434" spans="1:31" x14ac:dyDescent="0.3">
      <c r="A434" s="48">
        <v>38595</v>
      </c>
      <c r="B434" s="13">
        <v>101048</v>
      </c>
      <c r="C434" s="13">
        <v>389.4</v>
      </c>
      <c r="D434" s="13">
        <v>0.2492</v>
      </c>
      <c r="E434" s="13">
        <v>7.45</v>
      </c>
      <c r="F434" s="49">
        <v>7.99</v>
      </c>
      <c r="G434" s="13">
        <v>22.06</v>
      </c>
      <c r="H434" s="36" t="s">
        <v>112</v>
      </c>
      <c r="I434" s="13">
        <v>0.2</v>
      </c>
      <c r="J434" s="13">
        <v>7.6</v>
      </c>
      <c r="K434" s="13">
        <v>12997</v>
      </c>
      <c r="L434" s="13">
        <f>AVERAGE(K430:K434)</f>
        <v>2986</v>
      </c>
      <c r="M434" s="38">
        <f>GEOMEAN(K430:K434)</f>
        <v>893.63663591476188</v>
      </c>
      <c r="N434" s="45" t="s">
        <v>367</v>
      </c>
    </row>
    <row r="435" spans="1:31" x14ac:dyDescent="0.3">
      <c r="A435" s="48">
        <v>38596</v>
      </c>
      <c r="B435" s="13">
        <v>110929</v>
      </c>
      <c r="C435" s="13">
        <v>591.20000000000005</v>
      </c>
      <c r="D435" s="13">
        <v>0.37840000000000001</v>
      </c>
      <c r="E435" s="13">
        <v>6.33</v>
      </c>
      <c r="F435" s="49">
        <v>7.88</v>
      </c>
      <c r="G435" s="13">
        <v>23.58</v>
      </c>
      <c r="H435" s="36" t="s">
        <v>112</v>
      </c>
      <c r="I435" s="13">
        <v>0.32</v>
      </c>
      <c r="J435" s="13">
        <v>7.6</v>
      </c>
      <c r="K435" s="13">
        <v>2755</v>
      </c>
    </row>
    <row r="436" spans="1:31" x14ac:dyDescent="0.3">
      <c r="A436" s="48">
        <v>38602</v>
      </c>
      <c r="B436" s="13">
        <v>113715</v>
      </c>
      <c r="C436" s="13">
        <v>1018</v>
      </c>
      <c r="D436" s="13">
        <v>0.65200000000000002</v>
      </c>
      <c r="E436" s="13">
        <v>11.69</v>
      </c>
      <c r="F436" s="49">
        <v>8.09</v>
      </c>
      <c r="G436" s="13">
        <v>21.35</v>
      </c>
      <c r="H436" s="36" t="s">
        <v>112</v>
      </c>
      <c r="I436" s="13">
        <v>0.6</v>
      </c>
      <c r="J436" s="13">
        <v>7.7</v>
      </c>
      <c r="K436" s="13">
        <v>588</v>
      </c>
    </row>
    <row r="437" spans="1:31" x14ac:dyDescent="0.3">
      <c r="A437" s="48">
        <v>38607</v>
      </c>
      <c r="B437" s="13">
        <v>103452</v>
      </c>
      <c r="C437" s="13">
        <v>842.9</v>
      </c>
      <c r="D437" s="13">
        <v>0.53939999999999999</v>
      </c>
      <c r="E437" s="13">
        <v>11.52</v>
      </c>
      <c r="F437" s="49">
        <v>8.01</v>
      </c>
      <c r="G437" s="13">
        <v>22.73</v>
      </c>
      <c r="H437" s="36" t="s">
        <v>112</v>
      </c>
      <c r="I437" s="13">
        <v>0.49</v>
      </c>
      <c r="J437" s="13">
        <v>7.8</v>
      </c>
      <c r="K437" s="13">
        <v>272</v>
      </c>
    </row>
    <row r="438" spans="1:31" x14ac:dyDescent="0.3">
      <c r="A438" s="48">
        <v>38615</v>
      </c>
      <c r="B438" s="13">
        <v>101730</v>
      </c>
      <c r="C438" s="13">
        <v>216.1</v>
      </c>
      <c r="D438" s="13">
        <v>0.13830000000000001</v>
      </c>
      <c r="E438" s="13">
        <v>7.82</v>
      </c>
      <c r="F438" s="49">
        <v>7.91</v>
      </c>
      <c r="G438" s="13">
        <v>20.73</v>
      </c>
      <c r="H438" s="36" t="s">
        <v>112</v>
      </c>
      <c r="I438" s="13">
        <v>0.17</v>
      </c>
      <c r="J438" s="13">
        <v>7.8</v>
      </c>
      <c r="K438" s="13">
        <v>14136</v>
      </c>
    </row>
    <row r="439" spans="1:31" x14ac:dyDescent="0.3">
      <c r="A439" s="48">
        <v>38623</v>
      </c>
      <c r="B439" s="13">
        <v>101926</v>
      </c>
      <c r="C439" s="13">
        <v>790</v>
      </c>
      <c r="D439" s="13">
        <v>0.50560000000000005</v>
      </c>
      <c r="E439" s="13">
        <v>6.67</v>
      </c>
      <c r="F439" s="49">
        <v>7.86</v>
      </c>
      <c r="G439" s="13">
        <v>19.420000000000002</v>
      </c>
      <c r="H439" s="36" t="s">
        <v>112</v>
      </c>
      <c r="I439" s="13">
        <v>0.22</v>
      </c>
      <c r="J439" s="13">
        <v>7.6</v>
      </c>
      <c r="K439" s="13">
        <v>588</v>
      </c>
      <c r="L439" s="13">
        <f>AVERAGE(K435:K439)</f>
        <v>3667.8</v>
      </c>
      <c r="M439" s="38">
        <f>GEOMEAN(K435:K439)</f>
        <v>1296.4457225896442</v>
      </c>
      <c r="N439" s="45" t="s">
        <v>368</v>
      </c>
    </row>
    <row r="440" spans="1:31" x14ac:dyDescent="0.3">
      <c r="A440" s="48">
        <v>38630</v>
      </c>
      <c r="B440" s="13">
        <v>111154</v>
      </c>
      <c r="C440" s="13">
        <v>976.6</v>
      </c>
      <c r="D440" s="13">
        <v>0.625</v>
      </c>
      <c r="E440" s="13">
        <v>10.73</v>
      </c>
      <c r="F440" s="49">
        <v>8.06</v>
      </c>
      <c r="G440" s="13">
        <v>20.64</v>
      </c>
      <c r="H440" s="36" t="s">
        <v>112</v>
      </c>
      <c r="I440" s="13">
        <v>0.44</v>
      </c>
      <c r="J440" s="13">
        <v>7.4</v>
      </c>
      <c r="K440" s="13">
        <v>364</v>
      </c>
    </row>
    <row r="441" spans="1:31" x14ac:dyDescent="0.3">
      <c r="A441" s="48">
        <v>38637</v>
      </c>
      <c r="B441" s="13">
        <v>95050</v>
      </c>
      <c r="C441" s="13">
        <v>1057</v>
      </c>
      <c r="D441" s="13">
        <v>0.6764</v>
      </c>
      <c r="E441" s="13">
        <v>8.7200000000000006</v>
      </c>
      <c r="F441" s="49">
        <v>7.68</v>
      </c>
      <c r="G441" s="13">
        <v>15.71</v>
      </c>
      <c r="H441" s="36" t="s">
        <v>112</v>
      </c>
      <c r="I441" s="13">
        <v>0.35</v>
      </c>
      <c r="J441" s="13">
        <v>7.3</v>
      </c>
      <c r="K441" s="13">
        <v>209</v>
      </c>
    </row>
    <row r="442" spans="1:31" x14ac:dyDescent="0.3">
      <c r="A442" s="48">
        <v>38642</v>
      </c>
      <c r="B442" s="13">
        <v>121749</v>
      </c>
      <c r="C442" s="13">
        <v>1098</v>
      </c>
      <c r="D442" s="13">
        <v>0.70279999999999998</v>
      </c>
      <c r="E442" s="13">
        <v>9.9700000000000006</v>
      </c>
      <c r="F442" s="49">
        <v>7.98</v>
      </c>
      <c r="G442" s="13">
        <v>14.36</v>
      </c>
      <c r="H442" s="36" t="s">
        <v>112</v>
      </c>
      <c r="I442" s="13">
        <v>0.25</v>
      </c>
      <c r="J442" s="13">
        <v>7.5</v>
      </c>
      <c r="K442" s="13">
        <v>288</v>
      </c>
    </row>
    <row r="443" spans="1:31" x14ac:dyDescent="0.3">
      <c r="A443" s="48">
        <v>38645</v>
      </c>
      <c r="B443" s="13">
        <v>120509</v>
      </c>
      <c r="C443" s="13">
        <v>1088</v>
      </c>
      <c r="D443" s="13">
        <v>0.69599999999999995</v>
      </c>
      <c r="E443" s="13">
        <v>10.26</v>
      </c>
      <c r="F443" s="49">
        <v>8.0299999999999994</v>
      </c>
      <c r="G443" s="13">
        <v>14.1</v>
      </c>
      <c r="H443" s="36" t="s">
        <v>112</v>
      </c>
      <c r="I443" s="13">
        <v>0.4</v>
      </c>
      <c r="J443" s="13">
        <v>7.5</v>
      </c>
      <c r="K443" s="13">
        <v>594</v>
      </c>
    </row>
    <row r="444" spans="1:31" x14ac:dyDescent="0.3">
      <c r="A444" s="48">
        <v>38650</v>
      </c>
      <c r="B444" s="13">
        <v>115800</v>
      </c>
      <c r="C444" s="13">
        <v>748.8</v>
      </c>
      <c r="D444" s="13">
        <v>0.47920000000000001</v>
      </c>
      <c r="E444" s="13">
        <v>8.25</v>
      </c>
      <c r="F444" s="49">
        <v>7.85</v>
      </c>
      <c r="G444" s="13">
        <v>12.53</v>
      </c>
      <c r="H444" s="36" t="s">
        <v>112</v>
      </c>
      <c r="I444" s="13">
        <v>0.09</v>
      </c>
      <c r="J444" s="13">
        <v>7.2</v>
      </c>
      <c r="K444" s="13">
        <v>771</v>
      </c>
      <c r="L444" s="13">
        <f>AVERAGE(K440:K444)</f>
        <v>445.2</v>
      </c>
      <c r="M444" s="38">
        <f>GEOMEAN(K440:K444)</f>
        <v>398.37877892158338</v>
      </c>
      <c r="N444" s="45" t="s">
        <v>369</v>
      </c>
      <c r="O444" s="28" t="s">
        <v>321</v>
      </c>
      <c r="P444" s="28">
        <v>45.4</v>
      </c>
      <c r="Q444" s="28" t="s">
        <v>321</v>
      </c>
      <c r="R444" s="28" t="s">
        <v>321</v>
      </c>
      <c r="S444" s="28" t="s">
        <v>321</v>
      </c>
      <c r="T444" s="28" t="s">
        <v>321</v>
      </c>
      <c r="U444" s="28" t="s">
        <v>321</v>
      </c>
      <c r="V444" s="28" t="s">
        <v>321</v>
      </c>
      <c r="W444" s="28" t="s">
        <v>321</v>
      </c>
      <c r="X444" s="28">
        <v>68</v>
      </c>
      <c r="Y444" s="28" t="s">
        <v>321</v>
      </c>
      <c r="Z444" s="28">
        <v>1.1000000000000001</v>
      </c>
      <c r="AA444" s="28">
        <v>0.2</v>
      </c>
      <c r="AB444" s="28">
        <v>29</v>
      </c>
      <c r="AC444" s="28" t="s">
        <v>321</v>
      </c>
      <c r="AD444" s="28">
        <v>248</v>
      </c>
      <c r="AE444" s="29" t="s">
        <v>321</v>
      </c>
    </row>
    <row r="445" spans="1:31" x14ac:dyDescent="0.3">
      <c r="A445" s="48">
        <v>38659</v>
      </c>
      <c r="B445" s="13">
        <v>120334</v>
      </c>
      <c r="C445" s="13">
        <v>935.7</v>
      </c>
      <c r="D445" s="13">
        <v>0.5988</v>
      </c>
      <c r="E445" s="13">
        <v>10.98</v>
      </c>
      <c r="F445" s="49">
        <v>7.8</v>
      </c>
      <c r="G445" s="13">
        <v>11.75</v>
      </c>
      <c r="H445" s="36" t="s">
        <v>112</v>
      </c>
      <c r="I445" s="13">
        <v>0.14000000000000001</v>
      </c>
      <c r="J445" s="13">
        <v>7.3</v>
      </c>
      <c r="K445" s="13">
        <v>185</v>
      </c>
    </row>
    <row r="446" spans="1:31" x14ac:dyDescent="0.3">
      <c r="A446" s="48">
        <v>38663</v>
      </c>
      <c r="B446" s="13">
        <v>104315</v>
      </c>
      <c r="C446" s="13">
        <v>549.9</v>
      </c>
      <c r="D446" s="13">
        <v>0.35199999999999998</v>
      </c>
      <c r="E446" s="13">
        <v>8.32</v>
      </c>
      <c r="F446" s="49">
        <v>7.66</v>
      </c>
      <c r="G446" s="13">
        <v>12.39</v>
      </c>
      <c r="H446" s="36" t="s">
        <v>112</v>
      </c>
      <c r="I446" s="13">
        <v>0.4</v>
      </c>
      <c r="J446" s="13">
        <v>7.4</v>
      </c>
      <c r="K446" s="13">
        <v>2602</v>
      </c>
    </row>
    <row r="447" spans="1:31" x14ac:dyDescent="0.3">
      <c r="A447" s="48">
        <v>38665</v>
      </c>
      <c r="B447" s="13">
        <v>111134</v>
      </c>
      <c r="C447" s="13">
        <v>660.9</v>
      </c>
      <c r="D447" s="13">
        <v>0.42299999999999999</v>
      </c>
      <c r="E447" s="13">
        <v>8.0299999999999994</v>
      </c>
      <c r="F447" s="49">
        <v>7.86</v>
      </c>
      <c r="G447" s="13">
        <v>16.02</v>
      </c>
      <c r="H447" s="36" t="s">
        <v>112</v>
      </c>
      <c r="I447" s="13">
        <v>0.31</v>
      </c>
      <c r="J447" s="13">
        <v>7.5</v>
      </c>
      <c r="K447" s="13">
        <v>1046</v>
      </c>
    </row>
    <row r="448" spans="1:31" x14ac:dyDescent="0.3">
      <c r="A448" s="48">
        <v>38670</v>
      </c>
      <c r="B448" s="13">
        <v>114718</v>
      </c>
      <c r="C448" s="13">
        <v>981</v>
      </c>
      <c r="D448" s="13">
        <v>0.628</v>
      </c>
      <c r="E448" s="13">
        <v>8.7100000000000009</v>
      </c>
      <c r="F448" s="49">
        <v>7.87</v>
      </c>
      <c r="G448" s="13">
        <v>9.81</v>
      </c>
      <c r="H448" s="36" t="s">
        <v>112</v>
      </c>
      <c r="I448" s="13">
        <v>0.5</v>
      </c>
      <c r="J448" s="13">
        <v>7.4</v>
      </c>
      <c r="K448" s="13">
        <v>410</v>
      </c>
    </row>
    <row r="449" spans="1:14" x14ac:dyDescent="0.3">
      <c r="A449" s="48">
        <v>38686</v>
      </c>
      <c r="B449" s="13">
        <v>111122</v>
      </c>
      <c r="C449" s="13">
        <v>760.1</v>
      </c>
      <c r="D449" s="13">
        <v>0.48649999999999999</v>
      </c>
      <c r="E449" s="13">
        <v>10.68</v>
      </c>
      <c r="F449" s="13">
        <v>7.51</v>
      </c>
      <c r="G449" s="13">
        <v>4.91</v>
      </c>
      <c r="H449" s="36" t="s">
        <v>112</v>
      </c>
      <c r="I449" s="13">
        <v>0.33</v>
      </c>
      <c r="J449" s="13">
        <v>6.8</v>
      </c>
      <c r="K449" s="13">
        <v>2613</v>
      </c>
      <c r="L449" s="13">
        <f>AVERAGE(K445:K449)</f>
        <v>1371.2</v>
      </c>
      <c r="M449" s="38">
        <f>GEOMEAN(K445:K449)</f>
        <v>883.86674541900913</v>
      </c>
      <c r="N449" s="45" t="s">
        <v>370</v>
      </c>
    </row>
    <row r="450" spans="1:14" x14ac:dyDescent="0.3">
      <c r="A450" s="48">
        <v>38691</v>
      </c>
      <c r="B450" s="13">
        <v>114515</v>
      </c>
      <c r="C450" s="13">
        <v>1351</v>
      </c>
      <c r="D450" s="13">
        <v>0.86499999999999999</v>
      </c>
      <c r="E450" s="13">
        <v>12.68</v>
      </c>
      <c r="F450" s="49">
        <v>7.9</v>
      </c>
      <c r="G450" s="13">
        <v>0.49</v>
      </c>
      <c r="H450" s="36" t="s">
        <v>112</v>
      </c>
      <c r="I450" s="13">
        <v>0.2</v>
      </c>
      <c r="J450" s="13">
        <v>7.5</v>
      </c>
      <c r="K450" s="13">
        <v>189</v>
      </c>
    </row>
    <row r="451" spans="1:14" x14ac:dyDescent="0.3">
      <c r="A451" s="48">
        <v>38694</v>
      </c>
      <c r="B451" s="13">
        <v>111009</v>
      </c>
      <c r="C451" s="13">
        <v>1346</v>
      </c>
      <c r="D451" s="13">
        <v>0.86140000000000005</v>
      </c>
      <c r="E451" s="13">
        <v>10.17</v>
      </c>
      <c r="F451" s="49">
        <v>7.68</v>
      </c>
      <c r="G451" s="13">
        <v>1.85</v>
      </c>
      <c r="H451" s="36" t="s">
        <v>112</v>
      </c>
      <c r="I451" s="13">
        <v>0.19</v>
      </c>
      <c r="J451" s="13">
        <v>7.3</v>
      </c>
      <c r="K451" s="13">
        <v>1174</v>
      </c>
    </row>
    <row r="452" spans="1:14" x14ac:dyDescent="0.3">
      <c r="A452" s="48">
        <v>38699</v>
      </c>
      <c r="B452" s="13">
        <v>103621</v>
      </c>
      <c r="C452" s="13">
        <v>1433</v>
      </c>
      <c r="D452" s="13">
        <v>0.91700000000000004</v>
      </c>
      <c r="E452" s="13">
        <v>12.37</v>
      </c>
      <c r="F452" s="49">
        <v>7.99</v>
      </c>
      <c r="G452" s="13">
        <v>0.85</v>
      </c>
      <c r="H452" s="36" t="s">
        <v>112</v>
      </c>
      <c r="I452" s="13">
        <v>7.0000000000000007E-2</v>
      </c>
      <c r="J452" s="13">
        <v>7.5</v>
      </c>
    </row>
    <row r="453" spans="1:14" x14ac:dyDescent="0.3">
      <c r="A453" s="48">
        <v>38701</v>
      </c>
      <c r="B453" s="13">
        <v>100113</v>
      </c>
      <c r="C453" s="13">
        <v>2747</v>
      </c>
      <c r="D453" s="13">
        <v>1.758</v>
      </c>
      <c r="E453" s="13">
        <v>12.66</v>
      </c>
      <c r="F453" s="49">
        <v>7.57</v>
      </c>
      <c r="G453" s="13">
        <v>1.48</v>
      </c>
      <c r="H453" s="36" t="s">
        <v>112</v>
      </c>
      <c r="I453" s="13">
        <v>0.03</v>
      </c>
      <c r="J453" s="13">
        <v>7.3</v>
      </c>
      <c r="K453" s="13">
        <v>933</v>
      </c>
    </row>
    <row r="454" spans="1:14" x14ac:dyDescent="0.3">
      <c r="A454" s="48">
        <v>38706</v>
      </c>
      <c r="B454" s="13">
        <v>114252</v>
      </c>
      <c r="C454" s="13">
        <v>2134</v>
      </c>
      <c r="D454" s="13">
        <v>1.3660000000000001</v>
      </c>
      <c r="E454" s="13">
        <v>13.41</v>
      </c>
      <c r="F454" s="49">
        <v>7.8</v>
      </c>
      <c r="G454" s="13">
        <v>7.0000000000000007E-2</v>
      </c>
      <c r="H454" s="36" t="s">
        <v>112</v>
      </c>
      <c r="I454" s="13">
        <v>0.24</v>
      </c>
      <c r="J454" s="13">
        <v>7.3</v>
      </c>
      <c r="K454" s="13">
        <v>441</v>
      </c>
      <c r="L454" s="13">
        <f>AVERAGE(K450:K454)</f>
        <v>684.25</v>
      </c>
      <c r="M454" s="38">
        <f>GEOMEAN(K450:K454)</f>
        <v>549.68328831248402</v>
      </c>
      <c r="N454" s="45" t="s">
        <v>371</v>
      </c>
    </row>
    <row r="455" spans="1:14" x14ac:dyDescent="0.3">
      <c r="A455" s="48">
        <v>38729</v>
      </c>
      <c r="B455" s="13">
        <v>113135</v>
      </c>
      <c r="C455" s="13">
        <v>3.8</v>
      </c>
      <c r="D455" s="13">
        <v>2.3999999999999998E-3</v>
      </c>
      <c r="E455" s="13">
        <v>11.83</v>
      </c>
      <c r="F455" s="49">
        <v>7.98</v>
      </c>
      <c r="G455" s="13">
        <v>5.47</v>
      </c>
      <c r="H455" s="36" t="s">
        <v>112</v>
      </c>
      <c r="I455" s="13">
        <v>0.41</v>
      </c>
      <c r="J455" s="13">
        <v>7.4</v>
      </c>
      <c r="K455" s="13">
        <v>1793</v>
      </c>
      <c r="M455" s="27" t="s">
        <v>714</v>
      </c>
    </row>
    <row r="456" spans="1:14" x14ac:dyDescent="0.3">
      <c r="A456" s="48">
        <v>38734</v>
      </c>
      <c r="B456" s="13">
        <v>112659</v>
      </c>
      <c r="C456" s="13">
        <v>737</v>
      </c>
      <c r="D456" s="13">
        <v>0.47099999999999997</v>
      </c>
      <c r="E456" s="13">
        <v>10.44</v>
      </c>
      <c r="F456" s="49">
        <v>7.9</v>
      </c>
      <c r="G456" s="13">
        <v>7.73</v>
      </c>
      <c r="H456" s="36" t="s">
        <v>112</v>
      </c>
      <c r="I456" s="13">
        <v>0.6</v>
      </c>
      <c r="J456" s="13">
        <v>7.1</v>
      </c>
      <c r="K456" s="13">
        <v>3255</v>
      </c>
    </row>
    <row r="457" spans="1:14" x14ac:dyDescent="0.3">
      <c r="A457" s="48">
        <v>38736</v>
      </c>
      <c r="B457" s="13">
        <v>114415</v>
      </c>
      <c r="C457" s="13">
        <v>2151</v>
      </c>
      <c r="D457" s="13">
        <v>1.377</v>
      </c>
      <c r="E457" s="13">
        <v>12.44</v>
      </c>
      <c r="F457" s="49">
        <v>7.98</v>
      </c>
      <c r="G457" s="13">
        <v>4.3600000000000003</v>
      </c>
      <c r="H457" s="36" t="s">
        <v>112</v>
      </c>
      <c r="I457" s="13">
        <v>0.8</v>
      </c>
      <c r="J457" s="13">
        <v>7.5</v>
      </c>
      <c r="K457" s="13">
        <v>393</v>
      </c>
    </row>
    <row r="458" spans="1:14" x14ac:dyDescent="0.3">
      <c r="A458" s="48">
        <v>38741</v>
      </c>
      <c r="B458" s="13">
        <v>111950</v>
      </c>
      <c r="C458" s="13">
        <v>1154</v>
      </c>
      <c r="D458" s="13">
        <v>0.73819999999999997</v>
      </c>
      <c r="E458" s="13">
        <v>11.1</v>
      </c>
      <c r="F458" s="49">
        <v>7.82</v>
      </c>
      <c r="G458" s="13">
        <v>5.48</v>
      </c>
      <c r="H458" s="36" t="s">
        <v>112</v>
      </c>
      <c r="I458" s="13">
        <v>0.65</v>
      </c>
      <c r="J458" s="13">
        <v>7.2</v>
      </c>
      <c r="K458" s="13">
        <v>74</v>
      </c>
    </row>
    <row r="459" spans="1:14" x14ac:dyDescent="0.3">
      <c r="A459" s="48">
        <v>38748</v>
      </c>
      <c r="B459" s="13">
        <v>115316</v>
      </c>
      <c r="C459" s="13">
        <v>906.9</v>
      </c>
      <c r="D459" s="13">
        <v>0.58040000000000003</v>
      </c>
      <c r="E459" s="13">
        <v>11.6</v>
      </c>
      <c r="F459" s="49">
        <v>7.73</v>
      </c>
      <c r="G459" s="13">
        <v>5.81</v>
      </c>
      <c r="H459" s="36" t="s">
        <v>112</v>
      </c>
      <c r="I459" s="13">
        <v>0.1</v>
      </c>
      <c r="J459" s="13">
        <v>7.4</v>
      </c>
      <c r="K459" s="13">
        <v>364</v>
      </c>
      <c r="L459" s="13">
        <f>AVERAGE(K455:K459)</f>
        <v>1175.8</v>
      </c>
      <c r="M459" s="38">
        <f>GEOMEAN(K455:K459)</f>
        <v>573.02212021919399</v>
      </c>
      <c r="N459" s="45" t="s">
        <v>372</v>
      </c>
    </row>
    <row r="460" spans="1:14" x14ac:dyDescent="0.3">
      <c r="A460" s="48">
        <v>38749</v>
      </c>
      <c r="B460" s="13">
        <v>105806</v>
      </c>
      <c r="C460" s="13">
        <v>1059</v>
      </c>
      <c r="D460" s="13">
        <v>0.67749999999999999</v>
      </c>
      <c r="E460" s="13">
        <v>12.91</v>
      </c>
      <c r="F460" s="49">
        <v>8.11</v>
      </c>
      <c r="G460" s="13">
        <v>4.75</v>
      </c>
      <c r="H460" s="36" t="s">
        <v>112</v>
      </c>
      <c r="I460" s="13">
        <v>0.28000000000000003</v>
      </c>
      <c r="J460" s="13">
        <v>7.5</v>
      </c>
      <c r="K460" s="13">
        <v>521</v>
      </c>
    </row>
    <row r="461" spans="1:14" x14ac:dyDescent="0.3">
      <c r="A461" s="48">
        <v>38757</v>
      </c>
      <c r="B461" s="13">
        <v>94607</v>
      </c>
      <c r="C461" s="13">
        <v>1110</v>
      </c>
      <c r="D461" s="13">
        <v>0.71</v>
      </c>
      <c r="E461" s="13">
        <v>12.35</v>
      </c>
      <c r="F461" s="49">
        <v>8.35</v>
      </c>
      <c r="G461" s="13">
        <v>0.51</v>
      </c>
      <c r="H461" s="36" t="s">
        <v>112</v>
      </c>
      <c r="I461" s="13">
        <v>0.3</v>
      </c>
      <c r="J461" s="13">
        <v>7.5</v>
      </c>
      <c r="K461" s="13">
        <v>464</v>
      </c>
    </row>
    <row r="462" spans="1:14" x14ac:dyDescent="0.3">
      <c r="A462" s="48">
        <v>38761</v>
      </c>
      <c r="B462" s="13">
        <v>113245</v>
      </c>
      <c r="C462" s="13">
        <v>1191</v>
      </c>
      <c r="D462" s="13">
        <v>0.76200000000000001</v>
      </c>
      <c r="E462" s="13">
        <v>14.28</v>
      </c>
      <c r="F462" s="49">
        <v>8.09</v>
      </c>
      <c r="G462" s="13">
        <v>1.93</v>
      </c>
      <c r="H462" s="36" t="s">
        <v>112</v>
      </c>
      <c r="I462" s="13">
        <v>0.1</v>
      </c>
      <c r="J462" s="13">
        <v>7.4</v>
      </c>
      <c r="K462" s="13">
        <v>63</v>
      </c>
    </row>
    <row r="463" spans="1:14" x14ac:dyDescent="0.3">
      <c r="A463" s="48">
        <v>38769</v>
      </c>
      <c r="B463" s="13">
        <v>104934</v>
      </c>
      <c r="C463" s="13">
        <v>1085</v>
      </c>
      <c r="D463" s="13">
        <v>0.69430000000000003</v>
      </c>
      <c r="E463" s="13">
        <v>12.13</v>
      </c>
      <c r="F463" s="49">
        <v>8.41</v>
      </c>
      <c r="G463" s="13">
        <v>2.86</v>
      </c>
      <c r="H463" s="36" t="s">
        <v>112</v>
      </c>
      <c r="I463" s="13">
        <v>0.24</v>
      </c>
      <c r="J463" s="13">
        <v>7.4</v>
      </c>
      <c r="K463" s="13">
        <v>278</v>
      </c>
    </row>
    <row r="464" spans="1:14" x14ac:dyDescent="0.3">
      <c r="A464" s="48">
        <v>38771</v>
      </c>
      <c r="B464" s="13">
        <v>113416</v>
      </c>
      <c r="C464" s="13">
        <v>1107</v>
      </c>
      <c r="D464" s="13">
        <v>0.70799999999999996</v>
      </c>
      <c r="E464" s="13">
        <v>12.5</v>
      </c>
      <c r="F464" s="49">
        <v>8.34</v>
      </c>
      <c r="G464" s="13">
        <v>4.53</v>
      </c>
      <c r="H464" s="36" t="s">
        <v>112</v>
      </c>
      <c r="I464" s="13">
        <v>0.3</v>
      </c>
      <c r="J464" s="13">
        <v>7.6</v>
      </c>
      <c r="K464" s="13">
        <v>341</v>
      </c>
      <c r="L464" s="13">
        <f>AVERAGE(K460:K464)</f>
        <v>333.4</v>
      </c>
      <c r="M464" s="38">
        <f>GEOMEAN(K460:K464)</f>
        <v>270.33301348100463</v>
      </c>
      <c r="N464" s="45" t="s">
        <v>373</v>
      </c>
    </row>
    <row r="465" spans="1:33" x14ac:dyDescent="0.3">
      <c r="A465" s="48">
        <v>38777</v>
      </c>
      <c r="B465" s="13">
        <v>115913</v>
      </c>
      <c r="C465" s="13">
        <v>2.2000000000000002</v>
      </c>
      <c r="D465" s="13">
        <v>1.4E-3</v>
      </c>
      <c r="E465" s="13">
        <v>17.43</v>
      </c>
      <c r="F465" s="49">
        <v>7.87</v>
      </c>
      <c r="G465" s="13">
        <v>7.28</v>
      </c>
      <c r="H465" s="36" t="s">
        <v>112</v>
      </c>
      <c r="I465" s="13">
        <v>0.56000000000000005</v>
      </c>
      <c r="J465" s="13">
        <v>7.4</v>
      </c>
      <c r="K465" s="13">
        <v>209</v>
      </c>
    </row>
    <row r="466" spans="1:33" x14ac:dyDescent="0.3">
      <c r="A466" s="48">
        <v>38785</v>
      </c>
      <c r="B466" s="13">
        <v>110757</v>
      </c>
      <c r="C466" s="13">
        <v>573.6</v>
      </c>
      <c r="D466" s="13">
        <v>0.36709999999999998</v>
      </c>
      <c r="E466" s="13">
        <v>10.210000000000001</v>
      </c>
      <c r="F466" s="49">
        <v>8.18</v>
      </c>
      <c r="G466" s="13">
        <v>8.49</v>
      </c>
      <c r="H466" s="36" t="s">
        <v>112</v>
      </c>
      <c r="I466" s="13">
        <v>0.1</v>
      </c>
      <c r="J466" s="13">
        <v>7.3</v>
      </c>
      <c r="K466" s="13">
        <v>12997</v>
      </c>
    </row>
    <row r="467" spans="1:33" x14ac:dyDescent="0.3">
      <c r="A467" s="48">
        <v>38790</v>
      </c>
      <c r="B467" s="13">
        <v>105553</v>
      </c>
      <c r="C467" s="13">
        <v>786.2</v>
      </c>
      <c r="D467" s="13">
        <v>0.50319999999999998</v>
      </c>
      <c r="E467" s="13">
        <v>10.59</v>
      </c>
      <c r="F467" s="49">
        <v>8.02</v>
      </c>
      <c r="G467" s="13">
        <v>7.69</v>
      </c>
      <c r="H467" s="36" t="s">
        <v>112</v>
      </c>
      <c r="I467" s="13">
        <v>1.19</v>
      </c>
      <c r="J467" s="13">
        <v>7.1</v>
      </c>
      <c r="O467" s="28">
        <v>1.3</v>
      </c>
      <c r="P467" s="28">
        <v>61.7</v>
      </c>
      <c r="Q467" s="28" t="s">
        <v>321</v>
      </c>
      <c r="R467" s="28" t="s">
        <v>321</v>
      </c>
      <c r="S467" s="28" t="s">
        <v>321</v>
      </c>
      <c r="T467" s="28" t="s">
        <v>321</v>
      </c>
      <c r="U467" s="28" t="s">
        <v>321</v>
      </c>
      <c r="V467" s="28" t="s">
        <v>321</v>
      </c>
      <c r="W467" s="28" t="s">
        <v>321</v>
      </c>
      <c r="X467" s="28">
        <v>70</v>
      </c>
      <c r="Y467" s="28" t="s">
        <v>321</v>
      </c>
      <c r="Z467" s="28">
        <v>1</v>
      </c>
      <c r="AA467" s="28" t="s">
        <v>321</v>
      </c>
      <c r="AB467" s="28">
        <v>30</v>
      </c>
      <c r="AC467" s="28" t="s">
        <v>321</v>
      </c>
      <c r="AD467" s="28">
        <v>317</v>
      </c>
      <c r="AE467" s="29">
        <v>1.2</v>
      </c>
      <c r="AG467" s="13" t="s">
        <v>715</v>
      </c>
    </row>
    <row r="468" spans="1:33" x14ac:dyDescent="0.3">
      <c r="A468" s="48">
        <v>38798</v>
      </c>
      <c r="B468" s="13">
        <v>112839</v>
      </c>
      <c r="C468" s="13">
        <v>1415</v>
      </c>
      <c r="D468" s="13">
        <v>0.90580000000000005</v>
      </c>
      <c r="E468" s="13">
        <v>12.12</v>
      </c>
      <c r="F468" s="49">
        <v>8.17</v>
      </c>
      <c r="G468" s="13">
        <v>4.99</v>
      </c>
      <c r="H468" s="36" t="s">
        <v>112</v>
      </c>
      <c r="I468" s="13">
        <v>0.38</v>
      </c>
      <c r="J468" s="13">
        <v>7.3</v>
      </c>
      <c r="K468" s="13">
        <v>121</v>
      </c>
    </row>
    <row r="469" spans="1:33" x14ac:dyDescent="0.3">
      <c r="A469" s="48">
        <v>38806</v>
      </c>
      <c r="B469" s="13">
        <v>110326</v>
      </c>
      <c r="C469" s="13">
        <v>1139</v>
      </c>
      <c r="D469" s="13">
        <v>0.72889999999999999</v>
      </c>
      <c r="E469" s="13">
        <v>13.14</v>
      </c>
      <c r="F469" s="49">
        <v>8.0299999999999994</v>
      </c>
      <c r="G469" s="13">
        <v>10.52</v>
      </c>
      <c r="H469" s="36" t="s">
        <v>112</v>
      </c>
      <c r="I469" s="13">
        <v>0.42</v>
      </c>
      <c r="J469" s="13">
        <v>7.3</v>
      </c>
      <c r="K469" s="13">
        <v>63</v>
      </c>
      <c r="L469" s="13">
        <f>AVERAGE(K465:K469)</f>
        <v>3347.5</v>
      </c>
      <c r="M469" s="38">
        <f>GEOMEAN(K465:K469)</f>
        <v>379.3401671287026</v>
      </c>
      <c r="N469" s="45" t="s">
        <v>374</v>
      </c>
    </row>
    <row r="470" spans="1:33" x14ac:dyDescent="0.3">
      <c r="A470" s="48">
        <v>38811</v>
      </c>
      <c r="B470" s="13">
        <v>111840</v>
      </c>
      <c r="C470" s="13">
        <v>840</v>
      </c>
      <c r="D470" s="13">
        <v>0.53759999999999997</v>
      </c>
      <c r="E470" s="13">
        <v>10.14</v>
      </c>
      <c r="F470" s="49">
        <v>8</v>
      </c>
      <c r="G470" s="13">
        <v>9.73</v>
      </c>
      <c r="H470" s="36" t="s">
        <v>112</v>
      </c>
      <c r="I470" s="13">
        <v>0.31</v>
      </c>
      <c r="J470" s="13">
        <v>7.1</v>
      </c>
      <c r="K470" s="13">
        <v>789</v>
      </c>
    </row>
    <row r="471" spans="1:33" x14ac:dyDescent="0.3">
      <c r="A471" s="48">
        <v>38817</v>
      </c>
      <c r="B471" s="13">
        <v>125447</v>
      </c>
      <c r="C471" s="13">
        <v>1025</v>
      </c>
      <c r="D471" s="13">
        <v>0.65590000000000004</v>
      </c>
      <c r="E471" s="13">
        <v>10.06</v>
      </c>
      <c r="F471" s="49">
        <v>8.08</v>
      </c>
      <c r="G471" s="13">
        <v>14.38</v>
      </c>
      <c r="H471" s="36" t="s">
        <v>112</v>
      </c>
      <c r="I471" s="13">
        <v>0.57999999999999996</v>
      </c>
      <c r="J471" s="13">
        <v>7.8</v>
      </c>
      <c r="K471" s="13">
        <v>41</v>
      </c>
    </row>
    <row r="472" spans="1:33" x14ac:dyDescent="0.3">
      <c r="A472" s="48">
        <v>38819</v>
      </c>
      <c r="B472" s="13">
        <v>111409</v>
      </c>
      <c r="C472" s="13">
        <v>908</v>
      </c>
      <c r="D472" s="13">
        <v>0.58099999999999996</v>
      </c>
      <c r="E472" s="13">
        <v>10.95</v>
      </c>
      <c r="F472" s="49">
        <v>7.86</v>
      </c>
      <c r="G472" s="13">
        <v>16.100000000000001</v>
      </c>
      <c r="H472" s="36" t="s">
        <v>112</v>
      </c>
      <c r="I472" s="13">
        <v>0.4</v>
      </c>
      <c r="J472" s="13">
        <v>7.6</v>
      </c>
      <c r="K472" s="13">
        <v>301</v>
      </c>
    </row>
    <row r="473" spans="1:33" x14ac:dyDescent="0.3">
      <c r="A473" s="48">
        <v>38827</v>
      </c>
      <c r="B473" s="13">
        <v>100653</v>
      </c>
      <c r="C473" s="13">
        <v>981.8</v>
      </c>
      <c r="D473" s="13">
        <v>0.62829999999999997</v>
      </c>
      <c r="E473" s="13">
        <v>7.99</v>
      </c>
      <c r="F473" s="49">
        <v>7.38</v>
      </c>
      <c r="G473" s="13">
        <v>16.309999999999999</v>
      </c>
      <c r="H473" s="36" t="s">
        <v>112</v>
      </c>
      <c r="I473" s="13">
        <v>0.15</v>
      </c>
      <c r="J473" s="13">
        <v>7.7</v>
      </c>
      <c r="K473" s="13">
        <v>249</v>
      </c>
    </row>
    <row r="474" spans="1:33" x14ac:dyDescent="0.3">
      <c r="A474" s="48">
        <v>38831</v>
      </c>
      <c r="B474" s="13">
        <v>112841</v>
      </c>
      <c r="C474" s="13">
        <v>988.3</v>
      </c>
      <c r="D474" s="13">
        <v>0.63249999999999995</v>
      </c>
      <c r="E474" s="13">
        <v>10.43</v>
      </c>
      <c r="F474" s="49">
        <v>8</v>
      </c>
      <c r="G474" s="13">
        <v>15.96</v>
      </c>
      <c r="H474" s="36" t="s">
        <v>112</v>
      </c>
      <c r="I474" s="13">
        <v>0.26</v>
      </c>
      <c r="J474" s="13">
        <v>7.4</v>
      </c>
      <c r="K474" s="13">
        <v>199</v>
      </c>
      <c r="L474" s="13">
        <f>AVERAGE(K470:K474)</f>
        <v>315.8</v>
      </c>
      <c r="M474" s="38">
        <f>GEOMEAN(K470:K474)</f>
        <v>217.11806299668081</v>
      </c>
      <c r="N474" s="45" t="s">
        <v>375</v>
      </c>
    </row>
    <row r="475" spans="1:33" x14ac:dyDescent="0.3">
      <c r="A475" s="48">
        <v>38845</v>
      </c>
      <c r="B475" s="13">
        <v>111710</v>
      </c>
      <c r="C475" s="13">
        <v>1056</v>
      </c>
      <c r="D475" s="13">
        <v>0.67620000000000002</v>
      </c>
      <c r="E475" s="13">
        <v>10.73</v>
      </c>
      <c r="F475" s="49">
        <v>8.02</v>
      </c>
      <c r="G475" s="13">
        <v>15.63</v>
      </c>
      <c r="H475" s="36" t="s">
        <v>112</v>
      </c>
      <c r="I475" s="13">
        <v>0.38</v>
      </c>
      <c r="J475" s="13">
        <v>7.1</v>
      </c>
      <c r="K475" s="13">
        <v>547</v>
      </c>
    </row>
    <row r="476" spans="1:33" x14ac:dyDescent="0.3">
      <c r="A476" s="48">
        <v>38854</v>
      </c>
      <c r="B476" s="13">
        <v>113054</v>
      </c>
      <c r="C476" s="13">
        <v>913</v>
      </c>
      <c r="D476" s="13">
        <v>0.58399999999999996</v>
      </c>
      <c r="E476" s="13">
        <v>9.7899999999999991</v>
      </c>
      <c r="F476" s="49">
        <v>8.26</v>
      </c>
      <c r="G476" s="13">
        <v>15.49</v>
      </c>
      <c r="H476" s="36" t="s">
        <v>112</v>
      </c>
      <c r="I476" s="13">
        <v>0</v>
      </c>
      <c r="J476" s="13">
        <v>7.7</v>
      </c>
      <c r="K476" s="13">
        <v>813</v>
      </c>
    </row>
    <row r="477" spans="1:33" x14ac:dyDescent="0.3">
      <c r="A477" s="48">
        <v>38855</v>
      </c>
      <c r="B477" s="13">
        <v>112732</v>
      </c>
      <c r="C477" s="13">
        <v>452.7</v>
      </c>
      <c r="D477" s="13">
        <v>0.28970000000000001</v>
      </c>
      <c r="E477" s="13">
        <v>8.7200000000000006</v>
      </c>
      <c r="F477" s="49">
        <v>8.02</v>
      </c>
      <c r="G477" s="13">
        <v>14.69</v>
      </c>
      <c r="H477" s="36" t="s">
        <v>112</v>
      </c>
      <c r="I477" s="13">
        <v>0.01</v>
      </c>
      <c r="J477" s="13">
        <v>7.3</v>
      </c>
      <c r="K477" s="13">
        <v>11199</v>
      </c>
    </row>
    <row r="478" spans="1:33" x14ac:dyDescent="0.3">
      <c r="A478" s="48">
        <v>38862</v>
      </c>
      <c r="B478" s="13">
        <v>105500</v>
      </c>
      <c r="C478" s="13">
        <v>709.4</v>
      </c>
      <c r="D478" s="13">
        <v>0.45400000000000001</v>
      </c>
      <c r="E478" s="13">
        <v>8.49</v>
      </c>
      <c r="F478" s="49">
        <v>7.85</v>
      </c>
      <c r="G478" s="13">
        <v>18.829999999999998</v>
      </c>
      <c r="H478" s="36" t="s">
        <v>112</v>
      </c>
      <c r="I478" s="13">
        <v>0.22</v>
      </c>
      <c r="J478" s="13">
        <v>7.7</v>
      </c>
      <c r="K478" s="13">
        <v>10462</v>
      </c>
    </row>
    <row r="479" spans="1:33" x14ac:dyDescent="0.3">
      <c r="A479" s="48">
        <v>38868</v>
      </c>
      <c r="B479" s="13">
        <v>110632</v>
      </c>
      <c r="C479" s="13">
        <v>1004</v>
      </c>
      <c r="D479" s="13">
        <v>0.64219999999999999</v>
      </c>
      <c r="E479" s="13">
        <v>11.6</v>
      </c>
      <c r="F479" s="49">
        <v>7.95</v>
      </c>
      <c r="G479" s="13">
        <v>22.49</v>
      </c>
      <c r="H479" s="36" t="s">
        <v>112</v>
      </c>
      <c r="I479" s="13">
        <v>0.02</v>
      </c>
      <c r="J479" s="13">
        <v>7.5</v>
      </c>
      <c r="K479" s="13">
        <v>1019</v>
      </c>
      <c r="L479" s="13">
        <f>AVERAGE(K475:K479)</f>
        <v>4808</v>
      </c>
      <c r="M479" s="38">
        <f>GEOMEAN(K475:K479)</f>
        <v>2213.14160840352</v>
      </c>
      <c r="N479" s="45" t="s">
        <v>376</v>
      </c>
    </row>
    <row r="480" spans="1:33" x14ac:dyDescent="0.3">
      <c r="A480" s="96">
        <v>38874</v>
      </c>
      <c r="B480" s="13" t="s">
        <v>716</v>
      </c>
    </row>
    <row r="481" spans="1:30" x14ac:dyDescent="0.3">
      <c r="A481" s="48">
        <v>38880</v>
      </c>
      <c r="B481" s="13">
        <v>112644</v>
      </c>
      <c r="C481" s="13">
        <v>798.5</v>
      </c>
      <c r="D481" s="13">
        <v>0.5111</v>
      </c>
      <c r="E481" s="13">
        <v>11.08</v>
      </c>
      <c r="F481" s="49">
        <v>7.85</v>
      </c>
      <c r="G481" s="13">
        <v>18.760000000000002</v>
      </c>
      <c r="H481" s="36" t="s">
        <v>112</v>
      </c>
      <c r="I481" s="13">
        <v>0.6</v>
      </c>
      <c r="J481" s="13">
        <v>7.5</v>
      </c>
      <c r="K481" s="13">
        <v>884</v>
      </c>
    </row>
    <row r="482" spans="1:30" x14ac:dyDescent="0.3">
      <c r="A482" s="48">
        <v>38883</v>
      </c>
      <c r="B482" s="13">
        <v>112305</v>
      </c>
      <c r="C482" s="13">
        <v>996</v>
      </c>
      <c r="D482" s="13">
        <v>0.63700000000000001</v>
      </c>
      <c r="E482" s="13">
        <v>11.92</v>
      </c>
      <c r="F482" s="49">
        <v>7.72</v>
      </c>
      <c r="G482" s="13">
        <v>21.37</v>
      </c>
      <c r="H482" s="36" t="s">
        <v>112</v>
      </c>
      <c r="I482" s="13">
        <v>0.8</v>
      </c>
      <c r="J482" s="13">
        <v>7.6</v>
      </c>
      <c r="K482" s="13">
        <v>1100</v>
      </c>
    </row>
    <row r="483" spans="1:30" x14ac:dyDescent="0.3">
      <c r="A483" s="48">
        <v>38889</v>
      </c>
      <c r="B483" s="13">
        <v>112329</v>
      </c>
      <c r="C483" s="13">
        <v>788</v>
      </c>
      <c r="D483" s="13">
        <v>0.505</v>
      </c>
      <c r="E483" s="13">
        <v>7.91</v>
      </c>
      <c r="F483" s="49">
        <v>8.19</v>
      </c>
      <c r="G483" s="13">
        <v>24.09</v>
      </c>
      <c r="H483" s="36" t="s">
        <v>112</v>
      </c>
      <c r="I483" s="13">
        <v>0.7</v>
      </c>
      <c r="J483" s="13">
        <v>7.5</v>
      </c>
      <c r="K483" s="13">
        <v>1137</v>
      </c>
    </row>
    <row r="484" spans="1:30" x14ac:dyDescent="0.3">
      <c r="A484" s="48">
        <v>38897</v>
      </c>
      <c r="B484" s="13">
        <v>111922</v>
      </c>
      <c r="C484" s="13">
        <v>807.5</v>
      </c>
      <c r="D484" s="13">
        <v>0.51680000000000004</v>
      </c>
      <c r="E484" s="13">
        <v>8.81</v>
      </c>
      <c r="F484" s="49">
        <v>7.96</v>
      </c>
      <c r="G484" s="13">
        <v>21.26</v>
      </c>
      <c r="H484" s="36" t="s">
        <v>112</v>
      </c>
      <c r="I484" s="13">
        <v>0.59</v>
      </c>
      <c r="J484" s="13">
        <v>7.1</v>
      </c>
      <c r="K484" s="13">
        <v>5794</v>
      </c>
      <c r="L484" s="13">
        <f>AVERAGE(K480:K484)</f>
        <v>2228.75</v>
      </c>
      <c r="M484" s="38">
        <f>GEOMEAN(K481:K485)</f>
        <v>1260.1235164200082</v>
      </c>
      <c r="N484" s="45" t="s">
        <v>377</v>
      </c>
    </row>
    <row r="485" spans="1:30" x14ac:dyDescent="0.3">
      <c r="A485" s="48">
        <v>38908</v>
      </c>
      <c r="B485" s="13">
        <v>123655</v>
      </c>
      <c r="C485" s="13">
        <v>1044</v>
      </c>
      <c r="D485" s="13">
        <v>0.66830000000000001</v>
      </c>
      <c r="E485" s="13">
        <v>14.47</v>
      </c>
      <c r="F485" s="49">
        <v>7.82</v>
      </c>
      <c r="G485" s="13">
        <v>24.84</v>
      </c>
      <c r="H485" s="36" t="s">
        <v>112</v>
      </c>
      <c r="I485" s="13">
        <v>0.19</v>
      </c>
      <c r="J485" s="13">
        <v>7.6</v>
      </c>
      <c r="K485" s="13">
        <v>496</v>
      </c>
    </row>
    <row r="486" spans="1:30" x14ac:dyDescent="0.3">
      <c r="A486" s="48">
        <v>38910</v>
      </c>
      <c r="B486" s="13">
        <v>115739</v>
      </c>
      <c r="C486" s="13">
        <v>486.5</v>
      </c>
      <c r="D486" s="13">
        <v>0.31140000000000001</v>
      </c>
      <c r="E486" s="13">
        <v>2.86</v>
      </c>
      <c r="F486" s="49">
        <v>7.68</v>
      </c>
      <c r="G486" s="13">
        <v>23.02</v>
      </c>
      <c r="H486" s="36" t="s">
        <v>112</v>
      </c>
      <c r="I486" s="13">
        <v>0.49</v>
      </c>
      <c r="J486" s="13">
        <v>7.3</v>
      </c>
      <c r="K486" s="13">
        <v>7701</v>
      </c>
      <c r="O486" s="28">
        <v>1.1000000000000001</v>
      </c>
      <c r="P486" s="28">
        <v>42.9</v>
      </c>
      <c r="Q486" s="28" t="s">
        <v>321</v>
      </c>
      <c r="R486" s="28" t="s">
        <v>321</v>
      </c>
      <c r="S486" s="28" t="s">
        <v>321</v>
      </c>
      <c r="T486" s="28" t="s">
        <v>321</v>
      </c>
      <c r="U486" s="28" t="s">
        <v>321</v>
      </c>
      <c r="V486" s="28">
        <v>1.4</v>
      </c>
      <c r="W486" s="28" t="s">
        <v>321</v>
      </c>
      <c r="X486" s="28">
        <v>50.5</v>
      </c>
      <c r="Y486" s="28" t="s">
        <v>321</v>
      </c>
      <c r="Z486" s="28">
        <v>0.61</v>
      </c>
      <c r="AA486" s="28" t="s">
        <v>321</v>
      </c>
      <c r="AB486" s="28">
        <v>34.6</v>
      </c>
      <c r="AC486" s="28" t="s">
        <v>321</v>
      </c>
      <c r="AD486" s="28">
        <v>151</v>
      </c>
    </row>
    <row r="487" spans="1:30" x14ac:dyDescent="0.3">
      <c r="A487" s="48">
        <v>38915</v>
      </c>
      <c r="B487" s="13">
        <v>110944</v>
      </c>
      <c r="C487" s="13">
        <v>988</v>
      </c>
      <c r="D487" s="13">
        <v>0.63200000000000001</v>
      </c>
      <c r="E487" s="13">
        <v>11.19</v>
      </c>
      <c r="F487" s="49">
        <v>7.71</v>
      </c>
      <c r="G487" s="13">
        <v>26.39</v>
      </c>
      <c r="H487" s="36" t="s">
        <v>112</v>
      </c>
      <c r="I487" s="13">
        <v>0.2</v>
      </c>
      <c r="J487" s="13">
        <v>7.8</v>
      </c>
      <c r="K487" s="13">
        <v>3076</v>
      </c>
    </row>
    <row r="488" spans="1:30" x14ac:dyDescent="0.3">
      <c r="A488" s="48">
        <v>38918</v>
      </c>
      <c r="B488" s="13">
        <v>110224</v>
      </c>
      <c r="C488" s="13">
        <v>1003</v>
      </c>
      <c r="D488" s="13">
        <v>0.64200000000000002</v>
      </c>
      <c r="E488" s="13">
        <v>7.79</v>
      </c>
      <c r="F488" s="49">
        <v>7.7</v>
      </c>
      <c r="G488" s="13">
        <v>23.52</v>
      </c>
      <c r="H488" s="36" t="s">
        <v>112</v>
      </c>
      <c r="I488" s="13">
        <v>0.28000000000000003</v>
      </c>
      <c r="J488" s="13">
        <v>7.6</v>
      </c>
      <c r="K488" s="13">
        <v>1119</v>
      </c>
    </row>
    <row r="489" spans="1:30" x14ac:dyDescent="0.3">
      <c r="A489" s="48">
        <v>38929</v>
      </c>
      <c r="B489" s="13">
        <v>120810</v>
      </c>
      <c r="C489" s="13">
        <v>852</v>
      </c>
      <c r="D489" s="13">
        <v>0.54500000000000004</v>
      </c>
      <c r="E489" s="13">
        <v>8.65</v>
      </c>
      <c r="F489" s="49">
        <v>7.99</v>
      </c>
      <c r="G489" s="13">
        <v>26.71</v>
      </c>
      <c r="H489" s="36" t="s">
        <v>112</v>
      </c>
      <c r="I489" s="13">
        <v>0.2</v>
      </c>
      <c r="J489" s="13">
        <v>7.6</v>
      </c>
      <c r="K489" s="13">
        <v>278</v>
      </c>
      <c r="L489" s="13">
        <f>AVERAGE(K485:K489)</f>
        <v>2534</v>
      </c>
      <c r="M489" s="38">
        <f>GEOMEAN(K485:K489)</f>
        <v>1295.9194338989482</v>
      </c>
      <c r="N489" s="45" t="s">
        <v>379</v>
      </c>
    </row>
    <row r="490" spans="1:30" x14ac:dyDescent="0.3">
      <c r="A490" s="48">
        <v>38938</v>
      </c>
      <c r="B490" s="13">
        <v>112903</v>
      </c>
      <c r="C490" s="13">
        <v>824.4</v>
      </c>
      <c r="D490" s="13">
        <v>0.52759999999999996</v>
      </c>
      <c r="E490" s="13">
        <v>12.82</v>
      </c>
      <c r="F490" s="49">
        <v>7.68</v>
      </c>
      <c r="G490" s="13">
        <v>22.28</v>
      </c>
      <c r="H490" s="36" t="s">
        <v>112</v>
      </c>
      <c r="I490" s="13">
        <v>0.43</v>
      </c>
      <c r="J490" s="13">
        <v>7.6</v>
      </c>
      <c r="K490" s="13">
        <v>243</v>
      </c>
    </row>
    <row r="491" spans="1:30" x14ac:dyDescent="0.3">
      <c r="A491" s="48">
        <v>38946</v>
      </c>
      <c r="B491" s="13">
        <v>112149</v>
      </c>
      <c r="C491" s="13">
        <v>647.79999999999995</v>
      </c>
      <c r="D491" s="13">
        <v>0.41460000000000002</v>
      </c>
      <c r="E491" s="28" t="s">
        <v>348</v>
      </c>
      <c r="F491" s="49">
        <v>7.86</v>
      </c>
      <c r="G491" s="13">
        <v>24.89</v>
      </c>
      <c r="H491" s="36" t="s">
        <v>112</v>
      </c>
      <c r="I491" s="13">
        <v>0.51</v>
      </c>
      <c r="J491" s="13">
        <v>7.4</v>
      </c>
      <c r="K491" s="13">
        <v>161</v>
      </c>
    </row>
    <row r="492" spans="1:30" x14ac:dyDescent="0.3">
      <c r="A492" s="48">
        <v>38952</v>
      </c>
      <c r="B492" s="13">
        <v>105038</v>
      </c>
      <c r="C492" s="13">
        <v>999.4</v>
      </c>
      <c r="D492" s="13">
        <v>0.63959999999999995</v>
      </c>
      <c r="E492" s="13">
        <v>9.17</v>
      </c>
      <c r="F492" s="49">
        <v>7.88</v>
      </c>
      <c r="G492" s="13">
        <v>21.12</v>
      </c>
      <c r="H492" s="36" t="s">
        <v>112</v>
      </c>
      <c r="I492" s="13">
        <v>0.22</v>
      </c>
      <c r="J492" s="13">
        <v>7.4</v>
      </c>
      <c r="K492" s="13">
        <v>262</v>
      </c>
    </row>
    <row r="493" spans="1:30" x14ac:dyDescent="0.3">
      <c r="A493" s="48">
        <v>38957</v>
      </c>
      <c r="B493" s="13">
        <v>120621</v>
      </c>
      <c r="C493" s="13">
        <v>535.1</v>
      </c>
      <c r="D493" s="13">
        <v>0.34250000000000003</v>
      </c>
      <c r="E493" s="13">
        <v>7.09</v>
      </c>
      <c r="F493" s="49">
        <v>7.94</v>
      </c>
      <c r="G493" s="13">
        <v>23.55</v>
      </c>
      <c r="H493" s="36" t="s">
        <v>112</v>
      </c>
      <c r="I493" s="13">
        <v>0.37</v>
      </c>
      <c r="J493" s="13">
        <v>7.2</v>
      </c>
      <c r="K493" s="13">
        <v>3873</v>
      </c>
    </row>
    <row r="494" spans="1:30" x14ac:dyDescent="0.3">
      <c r="A494" s="48">
        <v>38960</v>
      </c>
      <c r="B494" s="13">
        <v>113646</v>
      </c>
      <c r="C494" s="13">
        <v>807</v>
      </c>
      <c r="D494" s="13">
        <v>0.51600000000000001</v>
      </c>
      <c r="E494" s="13">
        <v>12.56</v>
      </c>
      <c r="F494" s="49">
        <v>7.9</v>
      </c>
      <c r="G494" s="13">
        <v>21.55</v>
      </c>
      <c r="H494" s="36" t="s">
        <v>112</v>
      </c>
      <c r="I494" s="13">
        <v>0.3</v>
      </c>
      <c r="J494" s="13">
        <v>7.5</v>
      </c>
      <c r="K494" s="13">
        <v>738</v>
      </c>
      <c r="L494" s="13">
        <f>AVERAGE(K490:K494)</f>
        <v>1055.4000000000001</v>
      </c>
      <c r="M494" s="38">
        <f>GEOMEAN(K490:K494)</f>
        <v>493.59125874179131</v>
      </c>
      <c r="N494" s="45" t="s">
        <v>380</v>
      </c>
    </row>
    <row r="495" spans="1:30" x14ac:dyDescent="0.3">
      <c r="A495" s="48">
        <v>38966</v>
      </c>
      <c r="B495" s="13">
        <v>114122</v>
      </c>
      <c r="C495" s="13">
        <v>946.6</v>
      </c>
      <c r="D495" s="13">
        <v>0.60580000000000001</v>
      </c>
      <c r="E495" s="13">
        <v>16.54</v>
      </c>
      <c r="F495" s="49">
        <v>8.2100000000000009</v>
      </c>
      <c r="G495" s="13">
        <v>22.55</v>
      </c>
      <c r="H495" s="36" t="s">
        <v>112</v>
      </c>
      <c r="I495" s="13">
        <v>0.47</v>
      </c>
      <c r="J495" s="13">
        <v>7.8</v>
      </c>
      <c r="K495" s="13">
        <v>272</v>
      </c>
    </row>
    <row r="496" spans="1:30" x14ac:dyDescent="0.3">
      <c r="A496" s="48">
        <v>38972</v>
      </c>
      <c r="B496" s="13">
        <v>120902</v>
      </c>
      <c r="C496" s="13">
        <v>381</v>
      </c>
      <c r="D496" s="13">
        <v>0.24399999999999999</v>
      </c>
      <c r="E496" s="13">
        <v>7.41</v>
      </c>
      <c r="F496" s="49">
        <v>7.83</v>
      </c>
      <c r="G496" s="13">
        <v>20.7</v>
      </c>
      <c r="H496" s="36" t="s">
        <v>112</v>
      </c>
      <c r="I496" s="13">
        <v>0.1</v>
      </c>
      <c r="J496" s="13">
        <v>7.3</v>
      </c>
      <c r="K496" s="13">
        <v>24192</v>
      </c>
    </row>
    <row r="497" spans="1:31" x14ac:dyDescent="0.3">
      <c r="A497" s="48">
        <v>38974</v>
      </c>
      <c r="B497" s="13">
        <v>114436</v>
      </c>
      <c r="C497" s="13">
        <v>547.1</v>
      </c>
      <c r="D497" s="13">
        <v>0.35020000000000001</v>
      </c>
      <c r="E497" s="13">
        <v>8.2899999999999991</v>
      </c>
      <c r="F497" s="49">
        <v>7.84</v>
      </c>
      <c r="G497" s="13">
        <v>19.920000000000002</v>
      </c>
      <c r="H497" s="36" t="s">
        <v>112</v>
      </c>
      <c r="I497" s="13">
        <v>0.1</v>
      </c>
      <c r="J497" s="13">
        <v>7.3</v>
      </c>
      <c r="K497" s="13">
        <v>2723</v>
      </c>
    </row>
    <row r="498" spans="1:31" x14ac:dyDescent="0.3">
      <c r="A498" s="48">
        <v>38980</v>
      </c>
      <c r="B498" s="13">
        <v>105141</v>
      </c>
      <c r="C498" s="13">
        <v>638.70000000000005</v>
      </c>
      <c r="D498" s="13">
        <v>0.4088</v>
      </c>
      <c r="E498" s="13">
        <v>10.88</v>
      </c>
      <c r="F498" s="49">
        <v>7.97</v>
      </c>
      <c r="G498" s="13">
        <v>14.86</v>
      </c>
      <c r="H498" s="36" t="s">
        <v>112</v>
      </c>
      <c r="I498" s="13">
        <v>0.09</v>
      </c>
      <c r="J498" s="13">
        <v>7.5</v>
      </c>
      <c r="K498" s="13">
        <v>169</v>
      </c>
    </row>
    <row r="499" spans="1:31" x14ac:dyDescent="0.3">
      <c r="A499" s="48">
        <v>38986</v>
      </c>
      <c r="B499" s="13">
        <v>110720</v>
      </c>
      <c r="C499" s="13">
        <v>698</v>
      </c>
      <c r="D499" s="13">
        <v>0.44700000000000001</v>
      </c>
      <c r="E499" s="13">
        <v>8.51</v>
      </c>
      <c r="F499" s="49">
        <v>7.95</v>
      </c>
      <c r="G499" s="13">
        <v>16.329999999999998</v>
      </c>
      <c r="H499" s="36" t="s">
        <v>112</v>
      </c>
      <c r="I499" s="13">
        <v>0.3</v>
      </c>
      <c r="J499" s="13">
        <v>7.5</v>
      </c>
      <c r="K499" s="13">
        <v>1054</v>
      </c>
      <c r="L499" s="13">
        <f>AVERAGE(K495:K499)</f>
        <v>5682</v>
      </c>
      <c r="M499" s="38">
        <f>GEOMEAN(K495:K499)</f>
        <v>1261.2556563744367</v>
      </c>
      <c r="N499" s="45" t="s">
        <v>381</v>
      </c>
    </row>
    <row r="500" spans="1:31" x14ac:dyDescent="0.3">
      <c r="A500" s="48">
        <v>38994</v>
      </c>
      <c r="B500" s="13">
        <v>112300</v>
      </c>
      <c r="C500" s="13">
        <v>504.8</v>
      </c>
      <c r="D500" s="13">
        <v>0.32300000000000001</v>
      </c>
      <c r="E500" s="13">
        <v>6.4</v>
      </c>
      <c r="F500" s="49">
        <v>7.86</v>
      </c>
      <c r="G500" s="13">
        <v>20.94</v>
      </c>
      <c r="H500" s="36" t="s">
        <v>112</v>
      </c>
      <c r="I500" s="13">
        <v>0.44</v>
      </c>
      <c r="J500" s="13">
        <v>7.3</v>
      </c>
      <c r="K500" s="13">
        <v>4106</v>
      </c>
    </row>
    <row r="501" spans="1:31" x14ac:dyDescent="0.3">
      <c r="A501" s="48">
        <v>39000</v>
      </c>
      <c r="B501" s="13">
        <v>112811</v>
      </c>
      <c r="C501" s="13">
        <v>944</v>
      </c>
      <c r="D501" s="13">
        <v>0.60399999999999998</v>
      </c>
      <c r="E501" s="13">
        <v>14.82</v>
      </c>
      <c r="F501" s="49">
        <v>8.0500000000000007</v>
      </c>
      <c r="G501" s="13">
        <v>16.899999999999999</v>
      </c>
      <c r="H501" s="36" t="s">
        <v>112</v>
      </c>
      <c r="I501" s="13">
        <v>0.4</v>
      </c>
      <c r="J501" s="13">
        <v>7.6</v>
      </c>
      <c r="K501" s="13">
        <v>96</v>
      </c>
      <c r="O501" s="28" t="s">
        <v>321</v>
      </c>
      <c r="P501" s="28">
        <v>67.599999999999994</v>
      </c>
      <c r="Q501" s="28" t="s">
        <v>321</v>
      </c>
      <c r="R501" s="28" t="s">
        <v>321</v>
      </c>
      <c r="S501" s="28" t="s">
        <v>321</v>
      </c>
      <c r="T501" s="28" t="s">
        <v>321</v>
      </c>
      <c r="U501" s="28" t="s">
        <v>321</v>
      </c>
      <c r="V501" s="28" t="s">
        <v>321</v>
      </c>
      <c r="W501" s="28" t="s">
        <v>321</v>
      </c>
      <c r="X501" s="28">
        <v>99.3</v>
      </c>
      <c r="Y501" s="28" t="s">
        <v>321</v>
      </c>
      <c r="Z501" s="28">
        <v>1.7</v>
      </c>
      <c r="AA501" s="28" t="s">
        <v>321</v>
      </c>
      <c r="AB501" s="28">
        <v>80.900000000000006</v>
      </c>
      <c r="AC501" s="28" t="s">
        <v>321</v>
      </c>
      <c r="AD501" s="28">
        <v>363</v>
      </c>
      <c r="AE501" s="29" t="s">
        <v>321</v>
      </c>
    </row>
    <row r="502" spans="1:31" x14ac:dyDescent="0.3">
      <c r="A502" s="48">
        <v>39009</v>
      </c>
      <c r="B502" s="13">
        <v>122709</v>
      </c>
      <c r="C502" s="13">
        <v>685.5</v>
      </c>
      <c r="D502" s="13">
        <v>0.43869999999999998</v>
      </c>
      <c r="E502" s="13">
        <v>9.75</v>
      </c>
      <c r="F502" s="49">
        <v>7.96</v>
      </c>
      <c r="G502" s="13">
        <v>12.6</v>
      </c>
      <c r="H502" s="36" t="s">
        <v>112</v>
      </c>
      <c r="I502" s="13">
        <v>0.06</v>
      </c>
      <c r="J502" s="13">
        <v>7.2</v>
      </c>
      <c r="K502" s="13">
        <v>1722</v>
      </c>
    </row>
    <row r="503" spans="1:31" x14ac:dyDescent="0.3">
      <c r="A503" s="48">
        <v>39016</v>
      </c>
      <c r="B503" s="13">
        <v>104214</v>
      </c>
      <c r="C503" s="13">
        <v>44.9</v>
      </c>
      <c r="D503" s="13">
        <v>2.87E-2</v>
      </c>
      <c r="E503" s="13">
        <v>9.2100000000000009</v>
      </c>
      <c r="F503" s="49">
        <v>7.66</v>
      </c>
      <c r="G503" s="13">
        <v>8.56</v>
      </c>
      <c r="H503" s="36" t="s">
        <v>112</v>
      </c>
      <c r="I503" s="13">
        <v>0.4</v>
      </c>
      <c r="J503" s="13">
        <v>7.4</v>
      </c>
      <c r="K503" s="13">
        <v>98</v>
      </c>
    </row>
    <row r="504" spans="1:31" x14ac:dyDescent="0.3">
      <c r="A504" s="48">
        <v>39021</v>
      </c>
      <c r="B504" s="13">
        <v>110223</v>
      </c>
      <c r="C504" s="13">
        <v>860.4</v>
      </c>
      <c r="D504" s="13">
        <v>0.55059999999999998</v>
      </c>
      <c r="E504" s="13">
        <v>7.31</v>
      </c>
      <c r="F504" s="49">
        <v>7.73</v>
      </c>
      <c r="G504" s="13">
        <v>12.2</v>
      </c>
      <c r="H504" s="36" t="s">
        <v>112</v>
      </c>
      <c r="I504" s="13">
        <v>0.42</v>
      </c>
      <c r="J504" s="13">
        <v>7.8</v>
      </c>
      <c r="K504" s="13">
        <v>309</v>
      </c>
      <c r="L504" s="13">
        <f>AVERAGE(K500:K504)</f>
        <v>1266.2</v>
      </c>
      <c r="M504" s="38">
        <f>GEOMEAN(K500:K504)</f>
        <v>459.81334983914951</v>
      </c>
      <c r="N504" s="45" t="s">
        <v>383</v>
      </c>
    </row>
    <row r="505" spans="1:31" x14ac:dyDescent="0.3">
      <c r="A505" s="48">
        <v>39027</v>
      </c>
      <c r="B505" s="13">
        <v>114145</v>
      </c>
      <c r="C505" s="13">
        <v>995.3</v>
      </c>
      <c r="D505" s="13">
        <v>0.63700000000000001</v>
      </c>
      <c r="E505" s="13">
        <v>10.19</v>
      </c>
      <c r="F505" s="49">
        <v>7.87</v>
      </c>
      <c r="G505" s="13">
        <v>9.91</v>
      </c>
      <c r="H505" s="36" t="s">
        <v>112</v>
      </c>
      <c r="I505" s="13">
        <v>0.56999999999999995</v>
      </c>
      <c r="J505" s="13">
        <v>7.5</v>
      </c>
      <c r="K505" s="13">
        <v>63</v>
      </c>
    </row>
    <row r="506" spans="1:31" x14ac:dyDescent="0.3">
      <c r="A506" s="48">
        <v>39030</v>
      </c>
      <c r="B506" s="13">
        <v>112717</v>
      </c>
      <c r="C506" s="13">
        <v>740.3</v>
      </c>
      <c r="D506" s="13">
        <v>0.4738</v>
      </c>
      <c r="E506" s="13">
        <v>8.43</v>
      </c>
      <c r="F506" s="49">
        <v>7.71</v>
      </c>
      <c r="G506" s="13">
        <v>12.68</v>
      </c>
      <c r="H506" s="36" t="s">
        <v>112</v>
      </c>
      <c r="I506" s="13">
        <v>0.03</v>
      </c>
      <c r="J506" s="13">
        <v>7.6</v>
      </c>
      <c r="K506" s="13">
        <v>148</v>
      </c>
    </row>
    <row r="507" spans="1:31" x14ac:dyDescent="0.3">
      <c r="A507" s="48">
        <v>39034</v>
      </c>
      <c r="B507" s="13">
        <v>104657</v>
      </c>
      <c r="C507" s="13">
        <v>786.5</v>
      </c>
      <c r="D507" s="13">
        <v>0.50339999999999996</v>
      </c>
      <c r="E507" s="13">
        <v>10</v>
      </c>
      <c r="F507" s="49">
        <v>7.71</v>
      </c>
      <c r="G507" s="13">
        <v>7.63</v>
      </c>
      <c r="H507" s="36" t="s">
        <v>112</v>
      </c>
      <c r="I507" s="13">
        <v>0.35</v>
      </c>
      <c r="J507" s="13">
        <v>7.3</v>
      </c>
      <c r="K507" s="13">
        <v>504</v>
      </c>
    </row>
    <row r="508" spans="1:31" x14ac:dyDescent="0.3">
      <c r="A508" s="48">
        <v>39037</v>
      </c>
      <c r="B508" s="13">
        <v>105146</v>
      </c>
      <c r="C508" s="13">
        <v>203</v>
      </c>
      <c r="D508" s="13">
        <v>0.13</v>
      </c>
      <c r="E508" s="13">
        <v>10.49</v>
      </c>
      <c r="F508" s="49">
        <v>7.55</v>
      </c>
      <c r="G508" s="13">
        <v>7.87</v>
      </c>
      <c r="H508" s="36" t="s">
        <v>112</v>
      </c>
      <c r="I508" s="13">
        <v>0.5</v>
      </c>
      <c r="J508" s="13">
        <v>7.2</v>
      </c>
      <c r="K508" s="13">
        <v>12997</v>
      </c>
    </row>
    <row r="509" spans="1:31" x14ac:dyDescent="0.3">
      <c r="A509" s="48">
        <v>39049</v>
      </c>
      <c r="B509" s="13">
        <v>112026</v>
      </c>
      <c r="C509" s="13">
        <v>1037</v>
      </c>
      <c r="D509" s="13">
        <v>0.66400000000000003</v>
      </c>
      <c r="E509" s="13">
        <v>10.27</v>
      </c>
      <c r="F509" s="49">
        <v>7.67</v>
      </c>
      <c r="G509" s="13">
        <v>10.66</v>
      </c>
      <c r="H509" s="36" t="s">
        <v>112</v>
      </c>
      <c r="I509" s="13">
        <v>0.4</v>
      </c>
      <c r="J509" s="13">
        <v>7.5</v>
      </c>
      <c r="K509" s="13">
        <v>246</v>
      </c>
      <c r="L509" s="13">
        <f>AVERAGE(K505:K509)</f>
        <v>2791.6</v>
      </c>
      <c r="M509" s="38">
        <f>GEOMEAN(K505:K509)</f>
        <v>431.87911769997061</v>
      </c>
      <c r="N509" s="45" t="s">
        <v>384</v>
      </c>
    </row>
    <row r="510" spans="1:31" x14ac:dyDescent="0.3">
      <c r="A510" s="48">
        <v>39056</v>
      </c>
      <c r="B510" s="13">
        <v>111323</v>
      </c>
      <c r="C510" s="13">
        <v>882.8</v>
      </c>
      <c r="D510" s="13">
        <v>0.56489999999999996</v>
      </c>
      <c r="E510" s="13">
        <v>10.66</v>
      </c>
      <c r="F510" s="49">
        <v>8.07</v>
      </c>
      <c r="G510" s="13">
        <v>2.41</v>
      </c>
      <c r="H510" s="36" t="s">
        <v>112</v>
      </c>
      <c r="I510" s="13">
        <v>0.1</v>
      </c>
      <c r="J510" s="13">
        <v>7.6</v>
      </c>
      <c r="K510" s="13">
        <v>1301</v>
      </c>
    </row>
    <row r="511" spans="1:31" x14ac:dyDescent="0.3">
      <c r="A511" s="48">
        <v>39063</v>
      </c>
      <c r="B511" s="13">
        <v>112714</v>
      </c>
      <c r="C511" s="13">
        <v>859.2</v>
      </c>
      <c r="D511" s="13">
        <v>0.54990000000000006</v>
      </c>
      <c r="E511" s="13">
        <v>10.5</v>
      </c>
      <c r="F511" s="49">
        <v>7.92</v>
      </c>
      <c r="G511" s="13">
        <v>7.51</v>
      </c>
      <c r="H511" s="36" t="s">
        <v>112</v>
      </c>
      <c r="I511" s="13">
        <v>7.0000000000000007E-2</v>
      </c>
      <c r="J511" s="13">
        <v>7.2</v>
      </c>
      <c r="K511" s="13">
        <v>4611</v>
      </c>
    </row>
    <row r="512" spans="1:31" x14ac:dyDescent="0.3">
      <c r="A512" s="48">
        <v>39065</v>
      </c>
      <c r="B512" s="13">
        <v>111932</v>
      </c>
      <c r="C512" s="13">
        <v>755.2</v>
      </c>
      <c r="D512" s="13">
        <v>0.48330000000000001</v>
      </c>
      <c r="E512" s="13">
        <v>9.11</v>
      </c>
      <c r="F512" s="49">
        <v>8.0399999999999991</v>
      </c>
      <c r="G512" s="13">
        <v>7.43</v>
      </c>
      <c r="H512" s="36" t="s">
        <v>112</v>
      </c>
      <c r="I512" s="13">
        <v>0.36</v>
      </c>
      <c r="J512" s="13">
        <v>7.9</v>
      </c>
      <c r="K512" s="13">
        <v>1500</v>
      </c>
    </row>
    <row r="513" spans="1:33" x14ac:dyDescent="0.3">
      <c r="A513" s="48">
        <v>39069</v>
      </c>
      <c r="B513" s="13">
        <v>112540</v>
      </c>
      <c r="C513" s="13">
        <v>957.5</v>
      </c>
      <c r="D513" s="13">
        <v>0.61280000000000001</v>
      </c>
      <c r="E513" s="13">
        <v>10.48</v>
      </c>
      <c r="F513" s="49">
        <v>7.91</v>
      </c>
      <c r="G513" s="13">
        <v>10.27</v>
      </c>
      <c r="H513" s="36" t="s">
        <v>112</v>
      </c>
      <c r="I513" s="13">
        <v>5.36</v>
      </c>
      <c r="J513" s="13">
        <v>7.1</v>
      </c>
      <c r="K513" s="13">
        <v>121</v>
      </c>
    </row>
    <row r="514" spans="1:33" x14ac:dyDescent="0.3">
      <c r="A514" s="48">
        <v>39072</v>
      </c>
      <c r="B514" s="13">
        <v>105103</v>
      </c>
      <c r="C514" s="13">
        <v>1303</v>
      </c>
      <c r="D514" s="13">
        <v>0.8337</v>
      </c>
      <c r="E514" s="13">
        <v>10.86</v>
      </c>
      <c r="F514" s="49">
        <v>7.73</v>
      </c>
      <c r="G514" s="13">
        <v>7.19</v>
      </c>
      <c r="H514" s="36" t="s">
        <v>112</v>
      </c>
      <c r="I514" s="13">
        <v>0.09</v>
      </c>
      <c r="J514" s="13">
        <v>7</v>
      </c>
      <c r="K514" s="13">
        <v>4611</v>
      </c>
      <c r="L514" s="13">
        <f>AVERAGE(K510:K514)</f>
        <v>2428.8000000000002</v>
      </c>
      <c r="M514" s="38">
        <f>GEOMEAN(K510:K514)</f>
        <v>1380.8574076681134</v>
      </c>
      <c r="N514" s="45" t="s">
        <v>385</v>
      </c>
    </row>
    <row r="515" spans="1:33" x14ac:dyDescent="0.3">
      <c r="A515" s="48">
        <v>39093</v>
      </c>
      <c r="B515" s="13">
        <v>110137</v>
      </c>
      <c r="C515" s="13">
        <v>981.2</v>
      </c>
      <c r="D515" s="13">
        <v>0.628</v>
      </c>
      <c r="E515" s="13">
        <v>6.63</v>
      </c>
      <c r="F515" s="49">
        <v>7.57</v>
      </c>
      <c r="G515" s="13">
        <v>7.29</v>
      </c>
      <c r="H515" s="36" t="s">
        <v>112</v>
      </c>
      <c r="I515" s="13">
        <v>0.14000000000000001</v>
      </c>
      <c r="J515" s="13">
        <v>7.3</v>
      </c>
      <c r="K515" s="13">
        <v>262</v>
      </c>
    </row>
    <row r="516" spans="1:33" x14ac:dyDescent="0.3">
      <c r="A516" s="48">
        <v>39098</v>
      </c>
      <c r="B516" s="13">
        <v>104706</v>
      </c>
      <c r="C516" s="13">
        <v>668.6</v>
      </c>
      <c r="D516" s="13">
        <v>0.4279</v>
      </c>
      <c r="E516" s="13">
        <v>11.74</v>
      </c>
      <c r="F516" s="49">
        <v>8.2100000000000009</v>
      </c>
      <c r="G516" s="13">
        <v>4.01</v>
      </c>
      <c r="H516" s="36" t="s">
        <v>112</v>
      </c>
      <c r="I516" s="13">
        <v>0.72</v>
      </c>
      <c r="J516" s="13">
        <v>7.4</v>
      </c>
      <c r="K516" s="13">
        <v>5475</v>
      </c>
    </row>
    <row r="517" spans="1:33" x14ac:dyDescent="0.3">
      <c r="A517" s="48">
        <v>39100</v>
      </c>
      <c r="C517" s="28" t="e">
        <v>#VALUE!</v>
      </c>
      <c r="D517" s="28" t="e">
        <v>#VALUE!</v>
      </c>
      <c r="E517" s="28" t="s">
        <v>348</v>
      </c>
      <c r="F517" s="28" t="s">
        <v>348</v>
      </c>
      <c r="G517" s="28" t="s">
        <v>348</v>
      </c>
      <c r="H517" s="36" t="s">
        <v>112</v>
      </c>
      <c r="I517" s="28" t="s">
        <v>348</v>
      </c>
      <c r="J517" s="28" t="s">
        <v>348</v>
      </c>
      <c r="K517" s="13">
        <v>663</v>
      </c>
    </row>
    <row r="518" spans="1:33" x14ac:dyDescent="0.3">
      <c r="A518" s="48">
        <v>39105</v>
      </c>
      <c r="B518" s="13">
        <v>91605</v>
      </c>
      <c r="C518" s="13">
        <v>2136</v>
      </c>
      <c r="D518" s="13">
        <v>1.367</v>
      </c>
      <c r="E518" s="13">
        <v>11.71</v>
      </c>
      <c r="F518" s="49">
        <v>7.24</v>
      </c>
      <c r="G518" s="13">
        <v>3.94</v>
      </c>
      <c r="H518" s="36" t="s">
        <v>112</v>
      </c>
      <c r="I518" s="13">
        <v>0.05</v>
      </c>
      <c r="J518" s="13">
        <v>7.6</v>
      </c>
      <c r="K518" s="13">
        <v>397</v>
      </c>
    </row>
    <row r="519" spans="1:33" x14ac:dyDescent="0.3">
      <c r="A519" s="48">
        <v>39113</v>
      </c>
      <c r="B519" s="13">
        <v>111421</v>
      </c>
      <c r="C519" s="13">
        <v>1232</v>
      </c>
      <c r="D519" s="13">
        <v>0.78859999999999997</v>
      </c>
      <c r="E519" s="13">
        <v>11.71</v>
      </c>
      <c r="F519" s="49">
        <v>7.84</v>
      </c>
      <c r="G519" s="13">
        <v>1.18</v>
      </c>
      <c r="H519" s="36" t="s">
        <v>112</v>
      </c>
      <c r="I519" s="13">
        <v>0.59</v>
      </c>
      <c r="J519" s="13">
        <v>7.5</v>
      </c>
      <c r="K519" s="13">
        <v>185</v>
      </c>
      <c r="L519" s="13">
        <f>AVERAGE(K515:K519)</f>
        <v>1396.4</v>
      </c>
      <c r="M519" s="38">
        <f>GEOMEAN(K515:K519)</f>
        <v>587.26245414271671</v>
      </c>
      <c r="N519" s="45" t="s">
        <v>386</v>
      </c>
    </row>
    <row r="520" spans="1:33" x14ac:dyDescent="0.3">
      <c r="A520" s="48">
        <v>39121</v>
      </c>
      <c r="B520" s="13">
        <v>113418</v>
      </c>
      <c r="C520" s="13">
        <v>1404</v>
      </c>
      <c r="D520" s="13">
        <v>0.89859999999999995</v>
      </c>
      <c r="E520" s="13">
        <v>14.33</v>
      </c>
      <c r="F520" s="49">
        <v>7.71</v>
      </c>
      <c r="G520" s="13">
        <v>-0.06</v>
      </c>
      <c r="H520" s="36" t="s">
        <v>112</v>
      </c>
      <c r="I520" s="13">
        <v>7.0000000000000007E-2</v>
      </c>
      <c r="J520" s="13">
        <v>7.6</v>
      </c>
      <c r="K520" s="13">
        <v>201</v>
      </c>
    </row>
    <row r="521" spans="1:33" x14ac:dyDescent="0.3">
      <c r="A521" s="48">
        <v>39125</v>
      </c>
      <c r="G521" s="13" t="s">
        <v>388</v>
      </c>
    </row>
    <row r="522" spans="1:33" x14ac:dyDescent="0.3">
      <c r="A522" s="48">
        <v>39133</v>
      </c>
      <c r="B522" s="28"/>
      <c r="G522" s="13" t="s">
        <v>388</v>
      </c>
    </row>
    <row r="523" spans="1:33" x14ac:dyDescent="0.3">
      <c r="A523" s="48">
        <v>39135</v>
      </c>
      <c r="B523" s="28"/>
      <c r="G523" s="13" t="s">
        <v>388</v>
      </c>
    </row>
    <row r="524" spans="1:33" x14ac:dyDescent="0.3">
      <c r="A524" s="48">
        <v>39141</v>
      </c>
      <c r="B524" s="13">
        <v>111450</v>
      </c>
      <c r="C524" s="13">
        <v>1352</v>
      </c>
      <c r="D524" s="13">
        <v>0.86519999999999997</v>
      </c>
      <c r="E524" s="13">
        <v>12.79</v>
      </c>
      <c r="F524" s="49">
        <v>7.93</v>
      </c>
      <c r="G524" s="13">
        <v>2.94</v>
      </c>
      <c r="H524" s="36" t="s">
        <v>112</v>
      </c>
      <c r="I524" s="13">
        <v>5.3</v>
      </c>
      <c r="J524" s="13">
        <v>7.3</v>
      </c>
      <c r="K524" s="13">
        <v>384</v>
      </c>
      <c r="L524" s="13">
        <f>AVERAGE(K520:K524)</f>
        <v>292.5</v>
      </c>
      <c r="M524" s="38">
        <f>GEOMEAN(K520:K524)</f>
        <v>277.82008566696538</v>
      </c>
      <c r="N524" s="45" t="s">
        <v>389</v>
      </c>
    </row>
    <row r="525" spans="1:33" x14ac:dyDescent="0.3">
      <c r="A525" s="48">
        <v>39149</v>
      </c>
      <c r="B525" s="13">
        <v>112138</v>
      </c>
      <c r="C525" s="13">
        <v>1119</v>
      </c>
      <c r="D525" s="13">
        <v>0.71630000000000005</v>
      </c>
      <c r="E525" s="13">
        <v>10.99</v>
      </c>
      <c r="F525" s="49">
        <v>7.84</v>
      </c>
      <c r="G525" s="13">
        <v>6.49</v>
      </c>
      <c r="H525" s="36" t="s">
        <v>112</v>
      </c>
      <c r="I525" s="13">
        <v>0.98</v>
      </c>
      <c r="J525" s="13">
        <v>7.1</v>
      </c>
      <c r="K525" s="13">
        <v>209</v>
      </c>
    </row>
    <row r="526" spans="1:33" x14ac:dyDescent="0.3">
      <c r="A526" s="48">
        <v>39154</v>
      </c>
      <c r="B526" s="13">
        <v>105820</v>
      </c>
      <c r="C526" s="13">
        <v>1112</v>
      </c>
      <c r="D526" s="13">
        <v>0.71189999999999998</v>
      </c>
      <c r="E526" s="13">
        <v>10.130000000000001</v>
      </c>
      <c r="F526" s="49">
        <v>7.61</v>
      </c>
      <c r="G526" s="13">
        <v>11.67</v>
      </c>
      <c r="H526" s="36" t="s">
        <v>112</v>
      </c>
      <c r="I526" s="13">
        <v>0.46</v>
      </c>
      <c r="J526" s="13">
        <v>7</v>
      </c>
      <c r="K526" s="13">
        <v>121</v>
      </c>
      <c r="O526" s="28" t="s">
        <v>321</v>
      </c>
      <c r="P526" s="28">
        <v>89.1</v>
      </c>
      <c r="Q526" s="28" t="s">
        <v>321</v>
      </c>
      <c r="R526" s="28" t="s">
        <v>321</v>
      </c>
      <c r="S526" s="28" t="s">
        <v>321</v>
      </c>
      <c r="T526" s="28" t="s">
        <v>321</v>
      </c>
      <c r="U526" s="28" t="s">
        <v>321</v>
      </c>
      <c r="V526" s="28">
        <v>1.2</v>
      </c>
      <c r="W526" s="28">
        <v>15.5</v>
      </c>
      <c r="X526" s="28">
        <v>134</v>
      </c>
      <c r="Y526" s="28" t="s">
        <v>321</v>
      </c>
      <c r="Z526" s="28">
        <v>1.8</v>
      </c>
      <c r="AA526" s="28" t="s">
        <v>321</v>
      </c>
      <c r="AB526" s="28">
        <v>70.599999999999994</v>
      </c>
      <c r="AC526" s="28" t="s">
        <v>321</v>
      </c>
      <c r="AD526" s="28">
        <v>399</v>
      </c>
      <c r="AE526" s="29">
        <v>0.64</v>
      </c>
      <c r="AG526" s="13" t="s">
        <v>586</v>
      </c>
    </row>
    <row r="527" spans="1:33" x14ac:dyDescent="0.3">
      <c r="A527" s="48">
        <v>39162</v>
      </c>
      <c r="B527" s="13">
        <v>111321</v>
      </c>
      <c r="C527" s="13">
        <v>1046</v>
      </c>
      <c r="D527" s="13">
        <v>0.66969999999999996</v>
      </c>
      <c r="E527" s="13">
        <v>10.49</v>
      </c>
      <c r="F527" s="49">
        <v>7.9</v>
      </c>
      <c r="G527" s="13">
        <v>10.199999999999999</v>
      </c>
      <c r="H527" s="36" t="s">
        <v>112</v>
      </c>
      <c r="I527" s="13">
        <v>0.99</v>
      </c>
      <c r="J527" s="13">
        <v>7.5</v>
      </c>
      <c r="K527" s="13">
        <v>712</v>
      </c>
    </row>
    <row r="528" spans="1:33" x14ac:dyDescent="0.3">
      <c r="A528" s="48">
        <v>39170</v>
      </c>
      <c r="B528" s="13">
        <v>120535</v>
      </c>
      <c r="C528" s="13">
        <v>839</v>
      </c>
      <c r="D528" s="13">
        <v>0.53700000000000003</v>
      </c>
      <c r="E528" s="13">
        <v>9.3000000000000007</v>
      </c>
      <c r="F528" s="49">
        <v>7.9</v>
      </c>
      <c r="G528" s="13">
        <v>13.32</v>
      </c>
      <c r="H528" s="36" t="s">
        <v>112</v>
      </c>
      <c r="I528" s="13">
        <v>0.5</v>
      </c>
      <c r="J528" s="13">
        <v>7.3</v>
      </c>
      <c r="K528" s="13">
        <v>959</v>
      </c>
    </row>
    <row r="529" spans="1:31" x14ac:dyDescent="0.3">
      <c r="A529" s="48">
        <v>39175</v>
      </c>
      <c r="B529" s="13">
        <v>112704</v>
      </c>
      <c r="C529" s="13">
        <v>972.5</v>
      </c>
      <c r="D529" s="13">
        <v>0.62239999999999995</v>
      </c>
      <c r="E529" s="13">
        <v>8.33</v>
      </c>
      <c r="F529" s="49">
        <v>7.79</v>
      </c>
      <c r="G529" s="13">
        <v>16.04</v>
      </c>
      <c r="H529" s="36" t="s">
        <v>112</v>
      </c>
      <c r="I529" s="13">
        <v>0.1</v>
      </c>
      <c r="J529" s="13">
        <v>7.5</v>
      </c>
      <c r="K529" s="13">
        <v>556</v>
      </c>
      <c r="L529" s="13">
        <f>AVERAGE(K525:K529)</f>
        <v>511.4</v>
      </c>
      <c r="M529" s="38">
        <f>GEOMEAN(K525:K529)</f>
        <v>394.87624642461265</v>
      </c>
      <c r="N529" s="45" t="s">
        <v>393</v>
      </c>
    </row>
    <row r="530" spans="1:31" x14ac:dyDescent="0.3">
      <c r="A530" s="48">
        <v>39181</v>
      </c>
      <c r="B530" s="13">
        <v>115511</v>
      </c>
      <c r="C530" s="13">
        <v>1038</v>
      </c>
      <c r="D530" s="13">
        <v>0.66459999999999997</v>
      </c>
      <c r="E530" s="13">
        <v>9.8800000000000008</v>
      </c>
      <c r="F530" s="49">
        <v>7.83</v>
      </c>
      <c r="G530" s="13">
        <v>8.08</v>
      </c>
      <c r="H530" s="36" t="s">
        <v>112</v>
      </c>
      <c r="I530" s="13">
        <v>0.12</v>
      </c>
      <c r="J530" s="13">
        <v>7.2</v>
      </c>
      <c r="K530" s="13">
        <v>269</v>
      </c>
    </row>
    <row r="531" spans="1:31" x14ac:dyDescent="0.3">
      <c r="A531" s="48">
        <v>39191</v>
      </c>
      <c r="B531" s="13">
        <v>110557</v>
      </c>
      <c r="C531" s="13">
        <v>927.3</v>
      </c>
      <c r="D531" s="13">
        <v>0.59350000000000003</v>
      </c>
      <c r="E531" s="13">
        <v>10.88</v>
      </c>
      <c r="F531" s="49">
        <v>7.83</v>
      </c>
      <c r="G531" s="13">
        <v>10.34</v>
      </c>
      <c r="H531" s="36" t="s">
        <v>112</v>
      </c>
      <c r="I531" s="13">
        <v>0.25</v>
      </c>
      <c r="J531" s="13">
        <v>7</v>
      </c>
      <c r="K531" s="13">
        <v>1198</v>
      </c>
    </row>
    <row r="532" spans="1:31" x14ac:dyDescent="0.3">
      <c r="A532" s="48">
        <v>39195</v>
      </c>
      <c r="B532" s="13">
        <v>110554</v>
      </c>
      <c r="C532" s="13">
        <v>1032</v>
      </c>
      <c r="D532" s="13">
        <v>0.66069999999999995</v>
      </c>
      <c r="E532" s="13">
        <v>12.04</v>
      </c>
      <c r="F532" s="49">
        <v>7.46</v>
      </c>
      <c r="G532" s="13">
        <v>17.62</v>
      </c>
      <c r="H532" s="36" t="s">
        <v>112</v>
      </c>
      <c r="I532" s="13">
        <v>0.37</v>
      </c>
      <c r="J532" s="13">
        <v>7.3</v>
      </c>
      <c r="K532" s="13">
        <v>122</v>
      </c>
    </row>
    <row r="533" spans="1:31" x14ac:dyDescent="0.3">
      <c r="A533" s="48">
        <v>39198</v>
      </c>
      <c r="B533" s="13">
        <v>105001</v>
      </c>
      <c r="C533" s="13">
        <v>607</v>
      </c>
      <c r="D533" s="13">
        <v>0.38900000000000001</v>
      </c>
      <c r="E533" s="13">
        <v>8.2100000000000009</v>
      </c>
      <c r="F533" s="49">
        <v>7.78</v>
      </c>
      <c r="G533" s="13">
        <v>15.34</v>
      </c>
      <c r="H533" s="36" t="s">
        <v>112</v>
      </c>
      <c r="I533" s="13">
        <v>0.4</v>
      </c>
      <c r="J533" s="13">
        <v>7.7</v>
      </c>
      <c r="K533" s="13">
        <v>2046</v>
      </c>
      <c r="L533" s="13">
        <f>AVERAGE(K529:K533)</f>
        <v>838.2</v>
      </c>
      <c r="M533" s="38">
        <f>GEOMEAN(K529:K533)</f>
        <v>537.16767448206406</v>
      </c>
      <c r="N533" s="45" t="s">
        <v>397</v>
      </c>
    </row>
    <row r="534" spans="1:31" x14ac:dyDescent="0.3">
      <c r="A534" s="48">
        <v>39209</v>
      </c>
      <c r="B534" s="13">
        <v>121104</v>
      </c>
      <c r="C534" s="13">
        <v>1053</v>
      </c>
      <c r="D534" s="13">
        <v>0.67400000000000004</v>
      </c>
      <c r="E534" s="13">
        <v>12.57</v>
      </c>
      <c r="F534" s="49">
        <v>7.93</v>
      </c>
      <c r="G534" s="13">
        <v>16.64</v>
      </c>
      <c r="H534" s="36" t="s">
        <v>112</v>
      </c>
      <c r="I534" s="13">
        <v>0.3</v>
      </c>
      <c r="J534" s="13">
        <v>7.6</v>
      </c>
      <c r="K534" s="13">
        <v>187</v>
      </c>
    </row>
    <row r="535" spans="1:31" x14ac:dyDescent="0.3">
      <c r="A535" s="48">
        <v>39218</v>
      </c>
      <c r="B535" s="13">
        <v>105322</v>
      </c>
      <c r="C535" s="13">
        <v>455</v>
      </c>
      <c r="D535" s="13">
        <v>0.29099999999999998</v>
      </c>
      <c r="E535" s="13">
        <v>7.54</v>
      </c>
      <c r="F535" s="49">
        <v>7.74</v>
      </c>
      <c r="G535" s="13">
        <v>18.02</v>
      </c>
      <c r="H535" s="36" t="s">
        <v>112</v>
      </c>
      <c r="I535" s="13">
        <v>0.2</v>
      </c>
      <c r="J535" s="13">
        <v>7.4</v>
      </c>
      <c r="K535" s="13">
        <v>24192</v>
      </c>
    </row>
    <row r="536" spans="1:31" x14ac:dyDescent="0.3">
      <c r="A536" s="48">
        <v>39219</v>
      </c>
      <c r="B536" s="13">
        <v>113145</v>
      </c>
      <c r="C536" s="13">
        <v>722.8</v>
      </c>
      <c r="D536" s="13">
        <v>0.46260000000000001</v>
      </c>
      <c r="E536" s="13">
        <v>7.55</v>
      </c>
      <c r="F536" s="49">
        <v>7.36</v>
      </c>
      <c r="G536" s="13">
        <v>18.34</v>
      </c>
      <c r="H536" s="36" t="s">
        <v>112</v>
      </c>
      <c r="I536" s="13">
        <v>0.45</v>
      </c>
      <c r="J536" s="13">
        <v>6.9</v>
      </c>
      <c r="K536" s="13">
        <v>5475</v>
      </c>
    </row>
    <row r="537" spans="1:31" x14ac:dyDescent="0.3">
      <c r="A537" s="48">
        <v>39226</v>
      </c>
      <c r="B537" s="13">
        <v>115607</v>
      </c>
      <c r="C537" s="13">
        <v>1082</v>
      </c>
      <c r="D537" s="13">
        <v>0.69230000000000003</v>
      </c>
      <c r="E537" s="13">
        <v>13.85</v>
      </c>
      <c r="F537" s="49">
        <v>7.86</v>
      </c>
      <c r="G537" s="13">
        <v>21.13</v>
      </c>
      <c r="H537" s="36" t="s">
        <v>112</v>
      </c>
      <c r="I537" s="13">
        <v>0.52</v>
      </c>
      <c r="J537" s="13">
        <v>7.5</v>
      </c>
      <c r="K537" s="13">
        <v>350</v>
      </c>
    </row>
    <row r="538" spans="1:31" x14ac:dyDescent="0.3">
      <c r="A538" s="48">
        <v>39232</v>
      </c>
      <c r="B538" s="13">
        <v>113600</v>
      </c>
      <c r="C538" s="13">
        <v>2.5</v>
      </c>
      <c r="D538" s="13">
        <v>1.6000000000000001E-3</v>
      </c>
      <c r="E538" s="13">
        <v>9.26</v>
      </c>
      <c r="F538" s="49">
        <v>7.72</v>
      </c>
      <c r="G538" s="13">
        <v>22.32</v>
      </c>
      <c r="H538" s="36" t="s">
        <v>112</v>
      </c>
      <c r="I538" s="13">
        <v>0.24</v>
      </c>
      <c r="J538" s="13">
        <v>7.3</v>
      </c>
      <c r="K538" s="13">
        <v>336</v>
      </c>
      <c r="L538" s="13">
        <f>AVERAGE(K534:K538)</f>
        <v>6108</v>
      </c>
      <c r="M538" s="38">
        <f>GEOMEAN(K534:K538)</f>
        <v>1238.4000621151481</v>
      </c>
      <c r="N538" s="45" t="s">
        <v>398</v>
      </c>
    </row>
    <row r="539" spans="1:31" x14ac:dyDescent="0.3">
      <c r="A539" s="48">
        <v>39240</v>
      </c>
      <c r="B539" s="13">
        <v>114413</v>
      </c>
      <c r="C539" s="13">
        <v>1065</v>
      </c>
      <c r="D539" s="13">
        <v>0.68140000000000001</v>
      </c>
      <c r="E539" s="13">
        <v>11.4</v>
      </c>
      <c r="F539" s="49">
        <v>7.74</v>
      </c>
      <c r="G539" s="13">
        <v>21.53</v>
      </c>
      <c r="H539" s="36" t="s">
        <v>112</v>
      </c>
      <c r="I539" s="13">
        <v>0.16</v>
      </c>
      <c r="J539" s="13">
        <v>7.6</v>
      </c>
      <c r="K539" s="13">
        <v>2014</v>
      </c>
    </row>
    <row r="540" spans="1:31" x14ac:dyDescent="0.3">
      <c r="A540" s="48">
        <v>39244</v>
      </c>
      <c r="B540" s="13">
        <v>115257</v>
      </c>
      <c r="C540" s="13">
        <v>1099</v>
      </c>
      <c r="D540" s="13">
        <v>0.70399999999999996</v>
      </c>
      <c r="E540" s="13">
        <v>10.89</v>
      </c>
      <c r="F540" s="49">
        <v>7.96</v>
      </c>
      <c r="G540" s="13">
        <v>21.11</v>
      </c>
      <c r="H540" s="36" t="s">
        <v>112</v>
      </c>
      <c r="I540" s="13">
        <v>0.5</v>
      </c>
      <c r="J540" s="13">
        <v>8</v>
      </c>
      <c r="K540" s="13">
        <v>2282</v>
      </c>
    </row>
    <row r="541" spans="1:31" x14ac:dyDescent="0.3">
      <c r="A541" s="48">
        <v>39247</v>
      </c>
      <c r="B541" s="13">
        <v>111756</v>
      </c>
      <c r="C541" s="13">
        <v>1139</v>
      </c>
      <c r="D541" s="13">
        <v>0.72909999999999997</v>
      </c>
      <c r="E541" s="13">
        <v>9.6300000000000008</v>
      </c>
      <c r="F541" s="49">
        <v>7.74</v>
      </c>
      <c r="G541" s="13">
        <v>22.7</v>
      </c>
      <c r="H541" s="36" t="s">
        <v>112</v>
      </c>
      <c r="I541" s="13">
        <v>0.42</v>
      </c>
      <c r="J541" s="13">
        <v>7.5</v>
      </c>
      <c r="K541" s="13">
        <v>2224</v>
      </c>
    </row>
    <row r="542" spans="1:31" x14ac:dyDescent="0.3">
      <c r="A542" s="48">
        <v>39253</v>
      </c>
      <c r="B542" s="13">
        <v>114013</v>
      </c>
      <c r="C542" s="13">
        <v>650.20000000000005</v>
      </c>
      <c r="D542" s="13">
        <v>0.41610000000000003</v>
      </c>
      <c r="E542" s="13">
        <v>6.55</v>
      </c>
      <c r="F542" s="49">
        <v>7.17</v>
      </c>
      <c r="G542" s="13">
        <v>23.63</v>
      </c>
      <c r="H542" s="36" t="s">
        <v>112</v>
      </c>
      <c r="I542" s="13">
        <v>0.61</v>
      </c>
      <c r="J542" s="13">
        <v>7.6</v>
      </c>
      <c r="K542" s="13">
        <v>12033</v>
      </c>
    </row>
    <row r="543" spans="1:31" x14ac:dyDescent="0.3">
      <c r="A543" s="48">
        <v>39261</v>
      </c>
      <c r="B543" s="13">
        <v>110446</v>
      </c>
      <c r="C543" s="13">
        <v>408.3</v>
      </c>
      <c r="D543" s="13">
        <v>0.26129999999999998</v>
      </c>
      <c r="E543" s="13">
        <v>7.1</v>
      </c>
      <c r="F543" s="49">
        <v>7.8</v>
      </c>
      <c r="G543" s="13">
        <v>23.62</v>
      </c>
      <c r="H543" s="36" t="s">
        <v>112</v>
      </c>
      <c r="I543" s="13">
        <v>0.36</v>
      </c>
      <c r="J543" s="13">
        <v>7.1</v>
      </c>
      <c r="K543" s="13">
        <v>11199</v>
      </c>
      <c r="L543" s="13">
        <f>AVERAGE(K539:K543)</f>
        <v>5950.4</v>
      </c>
      <c r="M543" s="38">
        <f>GEOMEAN(K539:K543)</f>
        <v>4244.3638812389345</v>
      </c>
      <c r="N543" s="45" t="s">
        <v>399</v>
      </c>
    </row>
    <row r="544" spans="1:31" x14ac:dyDescent="0.3">
      <c r="A544" s="48">
        <v>39266</v>
      </c>
      <c r="B544" s="13">
        <v>114432</v>
      </c>
      <c r="C544" s="13">
        <v>978.6</v>
      </c>
      <c r="D544" s="13">
        <v>0.62629999999999997</v>
      </c>
      <c r="E544" s="13">
        <v>9.65</v>
      </c>
      <c r="F544" s="49">
        <v>7.63</v>
      </c>
      <c r="G544" s="13">
        <v>20.82</v>
      </c>
      <c r="H544" s="36" t="s">
        <v>112</v>
      </c>
      <c r="I544" s="13">
        <v>0.48</v>
      </c>
      <c r="J544" s="13">
        <v>7.5</v>
      </c>
      <c r="K544" s="13">
        <v>426</v>
      </c>
      <c r="O544" s="28">
        <v>1.8</v>
      </c>
      <c r="P544" s="28">
        <v>95</v>
      </c>
      <c r="Q544" s="28" t="s">
        <v>321</v>
      </c>
      <c r="R544" s="28">
        <v>3</v>
      </c>
      <c r="S544" s="28" t="s">
        <v>321</v>
      </c>
      <c r="T544" s="28">
        <v>8.9</v>
      </c>
      <c r="U544" s="28" t="s">
        <v>321</v>
      </c>
      <c r="V544" s="28">
        <v>3.6</v>
      </c>
      <c r="W544" s="28">
        <v>37.1</v>
      </c>
      <c r="X544" s="28">
        <v>106</v>
      </c>
      <c r="Y544" s="28" t="s">
        <v>321</v>
      </c>
      <c r="Z544" s="28">
        <v>0.93</v>
      </c>
      <c r="AA544" s="28" t="s">
        <v>321</v>
      </c>
      <c r="AB544" s="28">
        <v>74.8</v>
      </c>
      <c r="AC544" s="28" t="s">
        <v>321</v>
      </c>
      <c r="AD544" s="28">
        <v>353</v>
      </c>
      <c r="AE544" s="29" t="s">
        <v>321</v>
      </c>
    </row>
    <row r="545" spans="1:31" x14ac:dyDescent="0.3">
      <c r="A545" s="48">
        <v>39272</v>
      </c>
      <c r="B545" s="13">
        <v>114018</v>
      </c>
      <c r="C545" s="13">
        <v>1041</v>
      </c>
      <c r="D545" s="13">
        <v>0.66600000000000004</v>
      </c>
      <c r="E545" s="13">
        <v>14.6</v>
      </c>
      <c r="F545" s="49">
        <v>8.0500000000000007</v>
      </c>
      <c r="G545" s="13">
        <v>27.67</v>
      </c>
      <c r="H545" s="36" t="s">
        <v>112</v>
      </c>
      <c r="I545" s="13">
        <v>0.2</v>
      </c>
      <c r="J545" s="13">
        <v>7.4</v>
      </c>
      <c r="K545" s="13">
        <v>480</v>
      </c>
    </row>
    <row r="546" spans="1:31" x14ac:dyDescent="0.3">
      <c r="A546" s="48">
        <v>39279</v>
      </c>
      <c r="B546" s="13">
        <v>111434</v>
      </c>
      <c r="C546" s="13">
        <v>1057</v>
      </c>
      <c r="D546" s="13">
        <v>0.67700000000000005</v>
      </c>
      <c r="E546" s="13">
        <v>8.82</v>
      </c>
      <c r="F546" s="49">
        <v>7.93</v>
      </c>
      <c r="G546" s="13">
        <v>21.87</v>
      </c>
      <c r="H546" s="36" t="s">
        <v>112</v>
      </c>
      <c r="I546" s="13">
        <v>0.4</v>
      </c>
      <c r="J546" s="13">
        <v>7.5</v>
      </c>
      <c r="K546" s="13">
        <v>313</v>
      </c>
    </row>
    <row r="547" spans="1:31" x14ac:dyDescent="0.3">
      <c r="A547" s="48">
        <v>39282</v>
      </c>
      <c r="B547" s="13">
        <v>112604</v>
      </c>
      <c r="C547" s="13">
        <v>888.9</v>
      </c>
      <c r="D547" s="13">
        <v>0.56889999999999996</v>
      </c>
      <c r="E547" s="13">
        <v>10.09</v>
      </c>
      <c r="F547" s="49">
        <v>7.71</v>
      </c>
      <c r="G547" s="13">
        <v>23.1</v>
      </c>
      <c r="H547" s="36" t="s">
        <v>112</v>
      </c>
      <c r="I547" s="13">
        <v>0.13</v>
      </c>
      <c r="J547" s="13">
        <v>7.4</v>
      </c>
      <c r="K547" s="13">
        <v>285</v>
      </c>
    </row>
    <row r="548" spans="1:31" x14ac:dyDescent="0.3">
      <c r="A548" s="48">
        <v>39293</v>
      </c>
      <c r="B548" s="13">
        <v>112846</v>
      </c>
      <c r="C548" s="13">
        <v>861</v>
      </c>
      <c r="D548" s="13">
        <v>0.55100000000000005</v>
      </c>
      <c r="E548" s="13">
        <v>11.09</v>
      </c>
      <c r="F548" s="49">
        <v>7.95</v>
      </c>
      <c r="G548" s="13">
        <v>24.71</v>
      </c>
      <c r="H548" s="36" t="s">
        <v>112</v>
      </c>
      <c r="I548" s="13">
        <v>0.5</v>
      </c>
      <c r="J548" s="13">
        <v>7.5</v>
      </c>
      <c r="K548" s="13">
        <v>216</v>
      </c>
      <c r="L548" s="13">
        <f>AVERAGE(K544:K548)</f>
        <v>344</v>
      </c>
      <c r="M548" s="38">
        <f>GEOMEAN(K544:K548)</f>
        <v>330.44467445004108</v>
      </c>
      <c r="N548" s="45" t="s">
        <v>400</v>
      </c>
    </row>
    <row r="549" spans="1:31" x14ac:dyDescent="0.3">
      <c r="A549" s="48">
        <v>39302</v>
      </c>
      <c r="B549" s="13">
        <v>113642</v>
      </c>
      <c r="C549" s="13">
        <v>811</v>
      </c>
      <c r="D549" s="13">
        <v>0.51900000000000002</v>
      </c>
      <c r="E549" s="13">
        <v>6.76</v>
      </c>
      <c r="F549" s="49">
        <v>7.81</v>
      </c>
      <c r="G549" s="13">
        <v>26.71</v>
      </c>
      <c r="H549" s="36" t="s">
        <v>112</v>
      </c>
      <c r="I549" s="13">
        <v>0.1</v>
      </c>
      <c r="J549" s="13">
        <v>7.5</v>
      </c>
      <c r="K549" s="13">
        <v>1137</v>
      </c>
    </row>
    <row r="550" spans="1:31" x14ac:dyDescent="0.3">
      <c r="A550" s="48">
        <v>39310</v>
      </c>
      <c r="B550" s="13">
        <v>112025</v>
      </c>
      <c r="C550" s="13">
        <v>1011</v>
      </c>
      <c r="D550" s="13">
        <v>0.64680000000000004</v>
      </c>
      <c r="E550" s="13">
        <v>12.19</v>
      </c>
      <c r="F550" s="49">
        <v>8.2200000000000006</v>
      </c>
      <c r="G550" s="13">
        <v>26.83</v>
      </c>
      <c r="H550" s="36" t="s">
        <v>112</v>
      </c>
      <c r="I550" s="13">
        <v>0.27</v>
      </c>
      <c r="J550" s="13">
        <v>6.9</v>
      </c>
      <c r="K550" s="13">
        <v>135</v>
      </c>
    </row>
    <row r="551" spans="1:31" x14ac:dyDescent="0.3">
      <c r="A551" s="48">
        <v>39316</v>
      </c>
      <c r="B551" s="13">
        <v>112226</v>
      </c>
      <c r="C551" s="13">
        <v>648.20000000000005</v>
      </c>
      <c r="D551" s="13">
        <v>0.4148</v>
      </c>
      <c r="E551" s="13">
        <v>5.27</v>
      </c>
      <c r="F551" s="49">
        <v>7.81</v>
      </c>
      <c r="G551" s="13">
        <v>25.04</v>
      </c>
      <c r="H551" s="36" t="s">
        <v>112</v>
      </c>
      <c r="I551" s="13">
        <v>0.46</v>
      </c>
      <c r="J551" s="13">
        <v>7.5</v>
      </c>
      <c r="K551" s="13">
        <v>1467</v>
      </c>
    </row>
    <row r="552" spans="1:31" x14ac:dyDescent="0.3">
      <c r="A552" s="48">
        <v>39321</v>
      </c>
      <c r="B552" s="13">
        <v>120715</v>
      </c>
      <c r="C552" s="13">
        <v>980.8</v>
      </c>
      <c r="D552" s="13">
        <v>0.62770000000000004</v>
      </c>
      <c r="E552" s="13">
        <v>8.42</v>
      </c>
      <c r="F552" s="49">
        <v>7.96</v>
      </c>
      <c r="G552" s="13">
        <v>23.8</v>
      </c>
      <c r="H552" s="36" t="s">
        <v>112</v>
      </c>
      <c r="I552" s="13">
        <v>0.5</v>
      </c>
      <c r="J552" s="13">
        <v>7.4</v>
      </c>
      <c r="K552" s="13">
        <v>240</v>
      </c>
    </row>
    <row r="553" spans="1:31" x14ac:dyDescent="0.3">
      <c r="A553" s="48">
        <v>39324</v>
      </c>
      <c r="B553" s="13">
        <v>115050</v>
      </c>
      <c r="C553" s="13">
        <v>1037</v>
      </c>
      <c r="D553" s="13">
        <v>0.66400000000000003</v>
      </c>
      <c r="E553" s="13">
        <v>6.08</v>
      </c>
      <c r="F553" s="49">
        <v>7.82</v>
      </c>
      <c r="G553" s="13">
        <v>22.7</v>
      </c>
      <c r="H553" s="36" t="s">
        <v>112</v>
      </c>
      <c r="I553" s="13">
        <v>0.5</v>
      </c>
      <c r="J553" s="13">
        <v>7.5</v>
      </c>
      <c r="K553" s="13">
        <v>249</v>
      </c>
      <c r="L553" s="13">
        <f>AVERAGE(K549:K553)</f>
        <v>645.6</v>
      </c>
      <c r="M553" s="38">
        <f>GEOMEAN(K549:K553)</f>
        <v>422.46135452241793</v>
      </c>
      <c r="N553" s="45" t="s">
        <v>401</v>
      </c>
    </row>
    <row r="554" spans="1:31" x14ac:dyDescent="0.3">
      <c r="A554" s="48">
        <v>39330</v>
      </c>
      <c r="B554" s="13">
        <v>131446</v>
      </c>
      <c r="C554" s="13">
        <v>1001</v>
      </c>
      <c r="D554" s="13">
        <v>0.64</v>
      </c>
      <c r="E554" s="13">
        <v>7.74</v>
      </c>
      <c r="F554" s="49">
        <v>7.84</v>
      </c>
      <c r="G554" s="13">
        <v>22.95</v>
      </c>
      <c r="H554" s="36" t="s">
        <v>112</v>
      </c>
      <c r="I554" s="13">
        <v>0.6</v>
      </c>
      <c r="J554" s="13">
        <v>7.5</v>
      </c>
      <c r="K554" s="13">
        <v>146</v>
      </c>
    </row>
    <row r="555" spans="1:31" x14ac:dyDescent="0.3">
      <c r="A555" s="48">
        <v>39336</v>
      </c>
      <c r="B555" s="13">
        <v>105906</v>
      </c>
      <c r="C555" s="13">
        <v>739</v>
      </c>
      <c r="D555" s="13">
        <v>0.47299999999999998</v>
      </c>
      <c r="E555" s="13">
        <v>7.22</v>
      </c>
      <c r="F555" s="49">
        <v>7.81</v>
      </c>
      <c r="G555" s="13">
        <v>19.78</v>
      </c>
      <c r="H555" s="36" t="s">
        <v>112</v>
      </c>
      <c r="I555" s="13">
        <v>0.4</v>
      </c>
      <c r="J555" s="13">
        <v>7.2</v>
      </c>
      <c r="K555" s="13">
        <v>609</v>
      </c>
    </row>
    <row r="556" spans="1:31" x14ac:dyDescent="0.3">
      <c r="A556" s="48">
        <v>39338</v>
      </c>
      <c r="B556" s="13">
        <v>113417</v>
      </c>
      <c r="C556" s="13">
        <v>908.7</v>
      </c>
      <c r="D556" s="13">
        <v>0.58160000000000001</v>
      </c>
      <c r="E556" s="13">
        <v>9.23</v>
      </c>
      <c r="F556" s="49">
        <v>7.81</v>
      </c>
      <c r="G556" s="13">
        <v>18.84</v>
      </c>
      <c r="H556" s="36" t="s">
        <v>112</v>
      </c>
      <c r="I556" s="13">
        <v>0.57999999999999996</v>
      </c>
      <c r="J556" s="13">
        <v>7.1</v>
      </c>
      <c r="K556" s="13">
        <v>364</v>
      </c>
    </row>
    <row r="557" spans="1:31" x14ac:dyDescent="0.3">
      <c r="A557" s="48">
        <v>39344</v>
      </c>
      <c r="B557" s="13">
        <v>104816</v>
      </c>
      <c r="C557" s="13">
        <v>1054</v>
      </c>
      <c r="D557" s="13">
        <v>0.67459999999999998</v>
      </c>
      <c r="E557" s="13">
        <v>8.7899999999999991</v>
      </c>
      <c r="F557" s="49">
        <v>8.15</v>
      </c>
      <c r="G557" s="13">
        <v>18.84</v>
      </c>
      <c r="H557" s="36" t="s">
        <v>112</v>
      </c>
      <c r="I557" s="13">
        <v>0.52</v>
      </c>
      <c r="J557" s="13">
        <v>6.9</v>
      </c>
      <c r="K557" s="13">
        <v>213</v>
      </c>
    </row>
    <row r="558" spans="1:31" x14ac:dyDescent="0.3">
      <c r="A558" s="48">
        <v>39350</v>
      </c>
      <c r="B558" s="13">
        <v>113512</v>
      </c>
      <c r="C558" s="13">
        <v>1071</v>
      </c>
      <c r="D558" s="13">
        <v>0.68569999999999998</v>
      </c>
      <c r="E558" s="13">
        <v>5.16</v>
      </c>
      <c r="F558" s="49">
        <v>7.75</v>
      </c>
      <c r="G558" s="13">
        <v>22.59</v>
      </c>
      <c r="H558" s="36" t="s">
        <v>112</v>
      </c>
      <c r="I558" s="13">
        <v>0.51</v>
      </c>
      <c r="J558" s="13">
        <v>7.7</v>
      </c>
      <c r="K558" s="13">
        <v>41</v>
      </c>
      <c r="L558" s="13">
        <f>AVERAGE(K554:K558)</f>
        <v>274.60000000000002</v>
      </c>
      <c r="M558" s="38">
        <f>GEOMEAN(K554:K558)</f>
        <v>195.09538599119853</v>
      </c>
      <c r="N558" s="45" t="s">
        <v>402</v>
      </c>
    </row>
    <row r="559" spans="1:31" x14ac:dyDescent="0.3">
      <c r="A559" s="48">
        <v>39358</v>
      </c>
      <c r="B559" s="13">
        <v>110200</v>
      </c>
      <c r="C559" s="13">
        <v>1024</v>
      </c>
      <c r="D559" s="13">
        <v>0.65549999999999997</v>
      </c>
      <c r="E559" s="13">
        <v>7.22</v>
      </c>
      <c r="F559" s="49">
        <v>8.16</v>
      </c>
      <c r="G559" s="13">
        <v>18.72</v>
      </c>
      <c r="H559" s="36" t="s">
        <v>112</v>
      </c>
      <c r="I559" s="13">
        <v>0.32</v>
      </c>
      <c r="J559" s="13">
        <v>7.2</v>
      </c>
      <c r="K559" s="13">
        <v>1396</v>
      </c>
    </row>
    <row r="560" spans="1:31" x14ac:dyDescent="0.3">
      <c r="A560" s="48">
        <v>39364</v>
      </c>
      <c r="B560" s="13">
        <v>114235</v>
      </c>
      <c r="C560" s="13">
        <v>1082</v>
      </c>
      <c r="D560" s="13">
        <v>0.6925</v>
      </c>
      <c r="E560" s="13">
        <v>5.9</v>
      </c>
      <c r="F560" s="49">
        <v>7.96</v>
      </c>
      <c r="G560" s="13">
        <v>21.31</v>
      </c>
      <c r="H560" s="36" t="s">
        <v>112</v>
      </c>
      <c r="I560" s="13">
        <v>0.42</v>
      </c>
      <c r="J560" s="13">
        <v>6.8</v>
      </c>
      <c r="K560" s="13">
        <v>309</v>
      </c>
      <c r="O560" s="28">
        <v>1.1000000000000001</v>
      </c>
      <c r="P560" s="28">
        <v>94.9</v>
      </c>
      <c r="Q560" s="28" t="s">
        <v>321</v>
      </c>
      <c r="R560" s="28" t="s">
        <v>321</v>
      </c>
      <c r="S560" s="28" t="s">
        <v>321</v>
      </c>
      <c r="T560" s="28">
        <v>2.1</v>
      </c>
      <c r="U560" s="28" t="s">
        <v>321</v>
      </c>
      <c r="V560" s="28" t="s">
        <v>321</v>
      </c>
      <c r="W560" s="28">
        <v>14.7</v>
      </c>
      <c r="X560" s="28">
        <v>111</v>
      </c>
      <c r="Y560" s="28" t="s">
        <v>321</v>
      </c>
      <c r="Z560" s="28">
        <v>1.3</v>
      </c>
      <c r="AA560" s="28" t="s">
        <v>321</v>
      </c>
      <c r="AB560" s="28">
        <v>90.2</v>
      </c>
      <c r="AC560" s="28" t="s">
        <v>321</v>
      </c>
      <c r="AD560" s="28">
        <v>409</v>
      </c>
      <c r="AE560" s="29" t="s">
        <v>321</v>
      </c>
    </row>
    <row r="561" spans="1:14" x14ac:dyDescent="0.3">
      <c r="A561" s="48">
        <v>39373</v>
      </c>
      <c r="B561" s="13">
        <v>111418</v>
      </c>
      <c r="C561" s="13">
        <v>181.1</v>
      </c>
      <c r="D561" s="13">
        <v>0.1159</v>
      </c>
      <c r="E561" s="13">
        <v>7.2</v>
      </c>
      <c r="F561" s="49">
        <v>7.86</v>
      </c>
      <c r="G561" s="13">
        <v>19.170000000000002</v>
      </c>
      <c r="H561" s="36" t="s">
        <v>112</v>
      </c>
      <c r="I561" s="13">
        <v>0.17</v>
      </c>
      <c r="J561" s="13">
        <v>7.5</v>
      </c>
      <c r="K561" s="13">
        <v>24192</v>
      </c>
    </row>
    <row r="562" spans="1:14" x14ac:dyDescent="0.3">
      <c r="A562" s="48">
        <v>39380</v>
      </c>
      <c r="B562" s="13">
        <v>105947</v>
      </c>
      <c r="C562" s="13">
        <v>674.8</v>
      </c>
      <c r="D562" s="13">
        <v>0.43190000000000001</v>
      </c>
      <c r="E562" s="13">
        <v>8.9600000000000009</v>
      </c>
      <c r="F562" s="49">
        <v>7.74</v>
      </c>
      <c r="G562" s="13">
        <v>11.65</v>
      </c>
      <c r="H562" s="36" t="s">
        <v>112</v>
      </c>
      <c r="I562" s="13">
        <v>0</v>
      </c>
      <c r="J562" s="13">
        <v>6.6</v>
      </c>
      <c r="K562" s="13">
        <v>265</v>
      </c>
    </row>
    <row r="563" spans="1:14" x14ac:dyDescent="0.3">
      <c r="A563" s="48">
        <v>39385</v>
      </c>
      <c r="B563" s="13">
        <v>105343</v>
      </c>
      <c r="C563" s="13">
        <v>922</v>
      </c>
      <c r="D563" s="13">
        <v>0.59</v>
      </c>
      <c r="E563" s="13">
        <v>9.74</v>
      </c>
      <c r="F563" s="49">
        <v>7.79</v>
      </c>
      <c r="G563" s="13">
        <v>9.01</v>
      </c>
      <c r="H563" s="36" t="s">
        <v>112</v>
      </c>
      <c r="I563" s="13">
        <v>0.3</v>
      </c>
      <c r="J563" s="13">
        <v>7.5</v>
      </c>
      <c r="K563" s="13">
        <v>74</v>
      </c>
      <c r="L563" s="13">
        <f>AVERAGE(K559:K563)</f>
        <v>5247.2</v>
      </c>
      <c r="M563" s="38">
        <f>GEOMEAN(K559:K563)</f>
        <v>728.11277846901828</v>
      </c>
      <c r="N563" s="45" t="s">
        <v>404</v>
      </c>
    </row>
    <row r="564" spans="1:14" x14ac:dyDescent="0.3">
      <c r="A564" s="48">
        <v>39391</v>
      </c>
      <c r="B564" s="13">
        <v>114643</v>
      </c>
      <c r="C564" s="13">
        <v>1090</v>
      </c>
      <c r="D564" s="13">
        <v>0.69750000000000001</v>
      </c>
      <c r="E564" s="13">
        <v>10.61</v>
      </c>
      <c r="F564" s="49">
        <v>7.89</v>
      </c>
      <c r="G564" s="13">
        <v>12.21</v>
      </c>
      <c r="H564" s="36" t="s">
        <v>112</v>
      </c>
      <c r="I564" s="13">
        <v>0.03</v>
      </c>
      <c r="J564" s="13">
        <v>7.4</v>
      </c>
      <c r="K564" s="13">
        <v>41</v>
      </c>
    </row>
    <row r="565" spans="1:14" x14ac:dyDescent="0.3">
      <c r="A565" s="48">
        <v>39394</v>
      </c>
      <c r="B565" s="13">
        <v>110705</v>
      </c>
      <c r="C565" s="13">
        <v>940</v>
      </c>
      <c r="D565" s="13">
        <v>0.60199999999999998</v>
      </c>
      <c r="E565" s="13">
        <v>12.78</v>
      </c>
      <c r="F565" s="49">
        <v>8.0399999999999991</v>
      </c>
      <c r="G565" s="13">
        <v>7.11</v>
      </c>
      <c r="H565" s="36" t="s">
        <v>112</v>
      </c>
      <c r="I565" s="13">
        <v>0.2</v>
      </c>
      <c r="J565" s="13">
        <v>7.4</v>
      </c>
      <c r="K565" s="13">
        <v>20</v>
      </c>
    </row>
    <row r="566" spans="1:14" x14ac:dyDescent="0.3">
      <c r="A566" s="48">
        <v>39398</v>
      </c>
      <c r="B566" s="13">
        <v>115941</v>
      </c>
      <c r="C566" s="13">
        <v>445</v>
      </c>
      <c r="D566" s="13">
        <v>0.28499999999999998</v>
      </c>
      <c r="E566" s="13">
        <v>9.68</v>
      </c>
      <c r="F566" s="49">
        <v>7.78</v>
      </c>
      <c r="G566" s="13">
        <v>11.42</v>
      </c>
      <c r="H566" s="36" t="s">
        <v>112</v>
      </c>
      <c r="I566" s="13">
        <v>0.1</v>
      </c>
      <c r="J566" s="13">
        <v>7.6</v>
      </c>
      <c r="K566" s="13">
        <v>97</v>
      </c>
    </row>
    <row r="567" spans="1:14" x14ac:dyDescent="0.3">
      <c r="A567" s="48">
        <v>39401</v>
      </c>
      <c r="C567" s="28" t="s">
        <v>348</v>
      </c>
      <c r="D567" s="28" t="s">
        <v>348</v>
      </c>
      <c r="E567" s="28" t="s">
        <v>348</v>
      </c>
      <c r="F567" s="28" t="s">
        <v>348</v>
      </c>
      <c r="G567" s="28" t="s">
        <v>348</v>
      </c>
      <c r="H567" s="36" t="s">
        <v>112</v>
      </c>
      <c r="I567" s="28" t="s">
        <v>348</v>
      </c>
      <c r="J567" s="28" t="s">
        <v>348</v>
      </c>
    </row>
    <row r="568" spans="1:14" x14ac:dyDescent="0.3">
      <c r="A568" s="48">
        <v>39413</v>
      </c>
      <c r="B568" s="13">
        <v>113117</v>
      </c>
      <c r="C568" s="13">
        <v>464.7</v>
      </c>
      <c r="D568" s="13">
        <v>0.2974</v>
      </c>
      <c r="E568" s="13">
        <v>12.67</v>
      </c>
      <c r="F568" s="49">
        <v>7.57</v>
      </c>
      <c r="G568" s="13">
        <v>6.04</v>
      </c>
      <c r="H568" s="36" t="s">
        <v>112</v>
      </c>
      <c r="I568" s="13">
        <v>0.1</v>
      </c>
      <c r="J568" s="13">
        <v>7.1</v>
      </c>
      <c r="K568" s="13">
        <v>3255</v>
      </c>
      <c r="L568" s="13">
        <f>AVERAGE(K564:K568)</f>
        <v>853.25</v>
      </c>
      <c r="M568" s="38">
        <f>GEOMEAN(K564:K568)</f>
        <v>126.84815210145018</v>
      </c>
      <c r="N568" s="45" t="s">
        <v>405</v>
      </c>
    </row>
    <row r="569" spans="1:14" x14ac:dyDescent="0.3">
      <c r="A569" s="48">
        <v>39420</v>
      </c>
      <c r="B569" s="13">
        <v>111542</v>
      </c>
      <c r="C569" s="13">
        <v>627.4</v>
      </c>
      <c r="D569" s="13">
        <v>0.40160000000000001</v>
      </c>
      <c r="E569" s="13">
        <v>12.08</v>
      </c>
      <c r="F569" s="49">
        <v>7.67</v>
      </c>
      <c r="G569" s="13">
        <v>3.13</v>
      </c>
      <c r="H569" s="36" t="s">
        <v>112</v>
      </c>
      <c r="I569" s="13">
        <v>0.33</v>
      </c>
      <c r="J569" s="13">
        <v>6.8</v>
      </c>
      <c r="K569" s="13">
        <v>2851</v>
      </c>
    </row>
    <row r="570" spans="1:14" x14ac:dyDescent="0.3">
      <c r="A570" s="48">
        <v>39426</v>
      </c>
      <c r="B570" s="13">
        <v>105815</v>
      </c>
      <c r="C570" s="13">
        <v>1576</v>
      </c>
      <c r="D570" s="13">
        <v>1.0089999999999999</v>
      </c>
      <c r="E570" s="13">
        <v>7.97</v>
      </c>
      <c r="F570" s="49">
        <v>7.31</v>
      </c>
      <c r="G570" s="13">
        <v>3.57</v>
      </c>
      <c r="H570" s="36" t="s">
        <v>112</v>
      </c>
      <c r="I570" s="13">
        <v>7.0000000000000007E-2</v>
      </c>
      <c r="J570" s="13">
        <v>7.2</v>
      </c>
      <c r="K570" s="13">
        <v>1723</v>
      </c>
    </row>
    <row r="571" spans="1:14" x14ac:dyDescent="0.3">
      <c r="A571" s="48">
        <v>39429</v>
      </c>
      <c r="C571" s="28" t="s">
        <v>348</v>
      </c>
      <c r="D571" s="28" t="s">
        <v>348</v>
      </c>
      <c r="E571" s="28" t="s">
        <v>348</v>
      </c>
      <c r="F571" s="28" t="s">
        <v>348</v>
      </c>
      <c r="G571" s="28" t="s">
        <v>348</v>
      </c>
      <c r="H571" s="36" t="s">
        <v>112</v>
      </c>
      <c r="I571" s="28" t="s">
        <v>348</v>
      </c>
      <c r="J571" s="28" t="s">
        <v>348</v>
      </c>
      <c r="K571" s="13">
        <v>6131</v>
      </c>
    </row>
    <row r="572" spans="1:14" x14ac:dyDescent="0.3">
      <c r="A572" s="48">
        <v>39433</v>
      </c>
      <c r="B572" s="13">
        <v>123533</v>
      </c>
      <c r="C572" s="13">
        <v>1820</v>
      </c>
      <c r="D572" s="13">
        <v>1.165</v>
      </c>
      <c r="E572" s="13">
        <v>11.39</v>
      </c>
      <c r="F572" s="49">
        <v>7.9</v>
      </c>
      <c r="G572" s="13">
        <v>3.04</v>
      </c>
      <c r="H572" s="36" t="s">
        <v>112</v>
      </c>
      <c r="I572" s="13">
        <v>0.31</v>
      </c>
      <c r="J572" s="13">
        <v>7.1</v>
      </c>
      <c r="K572" s="13">
        <v>4611</v>
      </c>
    </row>
    <row r="573" spans="1:14" x14ac:dyDescent="0.3">
      <c r="A573" s="48">
        <v>39436</v>
      </c>
      <c r="B573" s="13">
        <v>111026</v>
      </c>
      <c r="C573" s="13">
        <v>2144</v>
      </c>
      <c r="D573" s="13">
        <v>1.3720000000000001</v>
      </c>
      <c r="E573" s="13">
        <v>10.28</v>
      </c>
      <c r="F573" s="49">
        <v>7.93</v>
      </c>
      <c r="G573" s="13">
        <v>3.4</v>
      </c>
      <c r="H573" s="36" t="s">
        <v>112</v>
      </c>
      <c r="I573" s="13">
        <v>0.28999999999999998</v>
      </c>
      <c r="J573" s="13">
        <v>7.2</v>
      </c>
      <c r="K573" s="13">
        <v>185</v>
      </c>
      <c r="L573" s="13">
        <f>AVERAGE(K569:K573)</f>
        <v>3100.2</v>
      </c>
      <c r="M573" s="38">
        <f>GEOMEAN(K569:K573)</f>
        <v>1914.0625775011906</v>
      </c>
      <c r="N573" s="45" t="s">
        <v>406</v>
      </c>
    </row>
    <row r="574" spans="1:14" x14ac:dyDescent="0.3">
      <c r="A574" s="48">
        <v>39457</v>
      </c>
      <c r="B574" s="13">
        <v>105250</v>
      </c>
      <c r="C574" s="13">
        <v>992.1</v>
      </c>
      <c r="D574" s="13">
        <v>0.63490000000000002</v>
      </c>
      <c r="E574" s="13">
        <v>11.33</v>
      </c>
      <c r="F574" s="49">
        <v>8.01</v>
      </c>
      <c r="G574" s="13">
        <v>5.84</v>
      </c>
      <c r="H574" s="36" t="s">
        <v>112</v>
      </c>
      <c r="I574" s="13">
        <v>0.32</v>
      </c>
      <c r="J574" s="13">
        <v>7.5</v>
      </c>
      <c r="K574" s="13">
        <v>1421</v>
      </c>
    </row>
    <row r="575" spans="1:14" x14ac:dyDescent="0.3">
      <c r="A575" s="48">
        <v>39461</v>
      </c>
      <c r="B575" s="13">
        <v>121412</v>
      </c>
      <c r="C575" s="13">
        <v>1127</v>
      </c>
      <c r="D575" s="13">
        <v>0.72140000000000004</v>
      </c>
      <c r="E575" s="13">
        <v>12.01</v>
      </c>
      <c r="F575" s="49">
        <v>7.93</v>
      </c>
      <c r="G575" s="13">
        <v>2.81</v>
      </c>
      <c r="H575" s="36" t="s">
        <v>112</v>
      </c>
      <c r="I575" s="13">
        <v>0.36</v>
      </c>
      <c r="J575" s="13">
        <v>7.3</v>
      </c>
      <c r="K575" s="13">
        <v>317</v>
      </c>
    </row>
    <row r="576" spans="1:14" x14ac:dyDescent="0.3">
      <c r="A576" s="48">
        <v>39464</v>
      </c>
      <c r="B576" s="13">
        <v>110105</v>
      </c>
      <c r="C576" s="13">
        <v>1188</v>
      </c>
      <c r="D576" s="13">
        <v>0.76</v>
      </c>
      <c r="E576" s="13">
        <v>9.0399999999999991</v>
      </c>
      <c r="F576" s="49">
        <v>7.56</v>
      </c>
      <c r="G576" s="13">
        <v>4.71</v>
      </c>
      <c r="H576" s="36" t="s">
        <v>112</v>
      </c>
      <c r="I576" s="13">
        <v>0.2</v>
      </c>
      <c r="J576" s="13">
        <v>7.4</v>
      </c>
      <c r="K576" s="13">
        <v>97</v>
      </c>
    </row>
    <row r="577" spans="1:33" x14ac:dyDescent="0.3">
      <c r="A577" s="48">
        <v>39470</v>
      </c>
      <c r="B577" s="13">
        <v>114648</v>
      </c>
      <c r="C577" s="13">
        <v>1665</v>
      </c>
      <c r="D577" s="13">
        <v>1.0660000000000001</v>
      </c>
      <c r="E577" s="13">
        <v>12.27</v>
      </c>
      <c r="F577" s="49">
        <v>7.64</v>
      </c>
      <c r="G577" s="13">
        <v>1.56</v>
      </c>
      <c r="H577" s="36" t="s">
        <v>112</v>
      </c>
      <c r="I577" s="13">
        <v>0.15</v>
      </c>
      <c r="J577" s="13">
        <v>6.7</v>
      </c>
      <c r="K577" s="13">
        <v>278</v>
      </c>
    </row>
    <row r="578" spans="1:33" x14ac:dyDescent="0.3">
      <c r="A578" s="48">
        <v>39478</v>
      </c>
      <c r="B578" s="13">
        <v>113530</v>
      </c>
      <c r="C578" s="13">
        <v>1579</v>
      </c>
      <c r="D578" s="13">
        <v>1.0109999999999999</v>
      </c>
      <c r="E578" s="13">
        <v>11.11</v>
      </c>
      <c r="F578" s="49">
        <v>7.62</v>
      </c>
      <c r="G578" s="13">
        <v>1.53</v>
      </c>
      <c r="H578" s="36" t="s">
        <v>112</v>
      </c>
      <c r="I578" s="13">
        <v>1</v>
      </c>
      <c r="J578" s="13">
        <v>7.7</v>
      </c>
      <c r="K578" s="13">
        <v>3076</v>
      </c>
      <c r="L578" s="13">
        <f>AVERAGE(K574:K578)</f>
        <v>1037.8</v>
      </c>
      <c r="M578" s="38">
        <f>GEOMEAN(K574:K578)</f>
        <v>518.19263996997688</v>
      </c>
      <c r="N578" s="45" t="s">
        <v>407</v>
      </c>
    </row>
    <row r="579" spans="1:33" x14ac:dyDescent="0.3">
      <c r="A579" s="48">
        <v>39485</v>
      </c>
      <c r="B579" s="13">
        <v>113726</v>
      </c>
      <c r="C579" s="13">
        <v>872.4</v>
      </c>
      <c r="D579" s="13">
        <v>0.55830000000000002</v>
      </c>
      <c r="E579" s="13">
        <v>10.98</v>
      </c>
      <c r="F579" s="49">
        <v>8.08</v>
      </c>
      <c r="G579" s="13">
        <v>4.26</v>
      </c>
      <c r="H579" s="36" t="s">
        <v>112</v>
      </c>
      <c r="I579" s="13">
        <v>0.32</v>
      </c>
      <c r="J579" s="13">
        <v>6.7</v>
      </c>
      <c r="K579" s="13">
        <v>1956</v>
      </c>
    </row>
    <row r="580" spans="1:33" x14ac:dyDescent="0.3">
      <c r="A580" s="48">
        <v>39489</v>
      </c>
      <c r="B580" s="13">
        <v>112727</v>
      </c>
      <c r="C580" s="13">
        <v>1232</v>
      </c>
      <c r="D580" s="13">
        <v>0.78849999999999998</v>
      </c>
      <c r="E580" s="13">
        <v>12.73</v>
      </c>
      <c r="F580" s="49">
        <v>8.0399999999999991</v>
      </c>
      <c r="G580" s="13">
        <v>0.36</v>
      </c>
      <c r="H580" s="36" t="s">
        <v>112</v>
      </c>
      <c r="I580" s="13">
        <v>0.82</v>
      </c>
      <c r="J580" s="13">
        <v>6.8</v>
      </c>
      <c r="K580" s="13">
        <v>243</v>
      </c>
    </row>
    <row r="581" spans="1:33" x14ac:dyDescent="0.3">
      <c r="A581" s="48">
        <v>39497</v>
      </c>
      <c r="B581" s="13">
        <v>105928</v>
      </c>
      <c r="C581" s="13">
        <v>1451</v>
      </c>
      <c r="D581" s="13">
        <v>0.92859999999999998</v>
      </c>
      <c r="E581" s="13">
        <v>14.05</v>
      </c>
      <c r="F581" s="49">
        <v>7.86</v>
      </c>
      <c r="G581" s="13">
        <v>0.2</v>
      </c>
      <c r="H581" s="36" t="s">
        <v>112</v>
      </c>
      <c r="I581" s="13">
        <v>0.49</v>
      </c>
      <c r="J581" s="13">
        <v>7.3</v>
      </c>
      <c r="K581" s="13">
        <v>565</v>
      </c>
    </row>
    <row r="582" spans="1:33" x14ac:dyDescent="0.3">
      <c r="A582" s="48">
        <v>39499</v>
      </c>
      <c r="B582" s="13">
        <v>113354</v>
      </c>
      <c r="C582" s="13">
        <v>1931</v>
      </c>
      <c r="D582" s="13">
        <v>1.236</v>
      </c>
      <c r="E582" s="13">
        <v>13.77</v>
      </c>
      <c r="F582" s="49">
        <v>8.1</v>
      </c>
      <c r="G582" s="13">
        <v>-0.14000000000000001</v>
      </c>
      <c r="H582" s="36" t="s">
        <v>112</v>
      </c>
      <c r="I582" s="13">
        <v>0.6</v>
      </c>
      <c r="J582" s="13">
        <v>7.5</v>
      </c>
      <c r="K582" s="13">
        <v>161</v>
      </c>
    </row>
    <row r="583" spans="1:33" x14ac:dyDescent="0.3">
      <c r="A583" s="48">
        <v>39505</v>
      </c>
      <c r="B583" s="13">
        <v>111613</v>
      </c>
      <c r="C583" s="13">
        <v>1684</v>
      </c>
      <c r="D583" s="13">
        <v>1.0780000000000001</v>
      </c>
      <c r="E583" s="13">
        <v>13.46</v>
      </c>
      <c r="F583" s="49">
        <v>7.78</v>
      </c>
      <c r="G583" s="13">
        <v>1.01</v>
      </c>
      <c r="H583" s="36" t="s">
        <v>112</v>
      </c>
      <c r="I583" s="13">
        <v>0.05</v>
      </c>
      <c r="J583" s="13">
        <v>7</v>
      </c>
      <c r="K583" s="13">
        <v>272</v>
      </c>
      <c r="L583" s="13">
        <f>AVERAGE(K579:K583)</f>
        <v>639.4</v>
      </c>
      <c r="M583" s="38">
        <f>GEOMEAN(K579:K583)</f>
        <v>411.22894009481598</v>
      </c>
      <c r="N583" s="45" t="s">
        <v>408</v>
      </c>
    </row>
    <row r="584" spans="1:33" x14ac:dyDescent="0.3">
      <c r="A584" s="48">
        <v>39513</v>
      </c>
      <c r="B584" s="13">
        <v>111103</v>
      </c>
      <c r="C584" s="13">
        <v>1357</v>
      </c>
      <c r="D584" s="13">
        <v>0.86819999999999997</v>
      </c>
      <c r="E584" s="13">
        <v>11.58</v>
      </c>
      <c r="F584" s="49">
        <v>7.94</v>
      </c>
      <c r="G584" s="13">
        <v>3.96</v>
      </c>
      <c r="H584" s="36" t="s">
        <v>112</v>
      </c>
      <c r="I584" s="13">
        <v>2.25</v>
      </c>
      <c r="J584" s="13">
        <v>7</v>
      </c>
      <c r="K584" s="47">
        <v>2142</v>
      </c>
    </row>
    <row r="585" spans="1:33" x14ac:dyDescent="0.3">
      <c r="A585" s="48">
        <v>39518</v>
      </c>
      <c r="B585" s="13">
        <v>134738</v>
      </c>
      <c r="C585" s="13">
        <v>1559</v>
      </c>
      <c r="D585" s="13">
        <v>0.99790000000000001</v>
      </c>
      <c r="E585" s="13">
        <v>12.22</v>
      </c>
      <c r="F585" s="49">
        <v>7.94</v>
      </c>
      <c r="G585" s="13">
        <v>7.69</v>
      </c>
      <c r="H585" s="36" t="s">
        <v>112</v>
      </c>
      <c r="I585" s="13">
        <v>0.11</v>
      </c>
      <c r="J585" s="13">
        <v>7</v>
      </c>
      <c r="K585" s="47">
        <v>74</v>
      </c>
      <c r="O585" s="28" t="s">
        <v>321</v>
      </c>
      <c r="P585" s="28">
        <v>84.1</v>
      </c>
      <c r="Q585" s="28" t="s">
        <v>321</v>
      </c>
      <c r="R585" s="28" t="s">
        <v>321</v>
      </c>
      <c r="S585" s="28" t="s">
        <v>321</v>
      </c>
      <c r="T585" s="28" t="s">
        <v>321</v>
      </c>
      <c r="U585" s="28" t="s">
        <v>321</v>
      </c>
      <c r="V585" s="28">
        <v>1</v>
      </c>
      <c r="W585" s="28" t="s">
        <v>321</v>
      </c>
      <c r="X585" s="28">
        <v>303</v>
      </c>
      <c r="Y585" s="28" t="s">
        <v>321</v>
      </c>
      <c r="Z585" s="28">
        <v>1</v>
      </c>
      <c r="AA585" s="28" t="s">
        <v>321</v>
      </c>
      <c r="AB585" s="28">
        <v>79</v>
      </c>
      <c r="AC585" s="28" t="s">
        <v>321</v>
      </c>
      <c r="AD585" s="28">
        <v>346</v>
      </c>
      <c r="AE585" s="29">
        <v>0.96</v>
      </c>
      <c r="AG585" s="13" t="s">
        <v>586</v>
      </c>
    </row>
    <row r="586" spans="1:33" x14ac:dyDescent="0.3">
      <c r="A586" s="48">
        <v>39520</v>
      </c>
      <c r="B586" s="13">
        <v>110229</v>
      </c>
      <c r="C586" s="13">
        <v>1391</v>
      </c>
      <c r="D586" s="13">
        <v>0.89019999999999999</v>
      </c>
      <c r="E586" s="13">
        <v>10.79</v>
      </c>
      <c r="F586" s="49">
        <v>7.77</v>
      </c>
      <c r="G586" s="13">
        <v>7.65</v>
      </c>
      <c r="H586" s="36" t="s">
        <v>112</v>
      </c>
      <c r="I586" s="13">
        <v>0.09</v>
      </c>
      <c r="J586" s="13">
        <v>7</v>
      </c>
      <c r="K586" s="47">
        <v>259</v>
      </c>
    </row>
    <row r="587" spans="1:33" x14ac:dyDescent="0.3">
      <c r="A587" s="48">
        <v>39526</v>
      </c>
      <c r="B587" s="13">
        <v>115427</v>
      </c>
      <c r="C587" s="13">
        <v>488.3</v>
      </c>
      <c r="D587" s="13">
        <v>0.3125</v>
      </c>
      <c r="E587" s="13">
        <v>10.119999999999999</v>
      </c>
      <c r="F587" s="49">
        <v>7.57</v>
      </c>
      <c r="G587" s="13">
        <v>7.06</v>
      </c>
      <c r="H587" s="36" t="s">
        <v>112</v>
      </c>
      <c r="I587" s="13">
        <v>0.01</v>
      </c>
      <c r="J587" s="13">
        <v>7.3</v>
      </c>
      <c r="K587" s="47">
        <v>24192</v>
      </c>
    </row>
    <row r="588" spans="1:33" x14ac:dyDescent="0.3">
      <c r="A588" s="48">
        <v>39534</v>
      </c>
      <c r="B588" s="13">
        <v>110912</v>
      </c>
      <c r="C588" s="13">
        <v>1073</v>
      </c>
      <c r="D588" s="13">
        <v>0.68700000000000006</v>
      </c>
      <c r="E588" s="13">
        <v>10.14</v>
      </c>
      <c r="F588" s="49">
        <v>7.85</v>
      </c>
      <c r="G588" s="13">
        <v>8.5500000000000007</v>
      </c>
      <c r="H588" s="36" t="s">
        <v>112</v>
      </c>
      <c r="I588" s="13">
        <v>0.2</v>
      </c>
      <c r="J588" s="13">
        <v>7.5</v>
      </c>
      <c r="K588" s="47">
        <v>2613</v>
      </c>
      <c r="L588" s="13">
        <f>AVERAGE(K584:K588)</f>
        <v>5856</v>
      </c>
      <c r="M588" s="38">
        <f>GEOMEAN(K584:K588)</f>
        <v>1210.1311124076603</v>
      </c>
      <c r="N588" s="45" t="s">
        <v>410</v>
      </c>
    </row>
    <row r="589" spans="1:33" x14ac:dyDescent="0.3">
      <c r="A589" s="48">
        <v>39541</v>
      </c>
      <c r="B589" s="13">
        <v>103539</v>
      </c>
      <c r="C589" s="13">
        <v>987</v>
      </c>
      <c r="D589" s="13">
        <v>0.63200000000000001</v>
      </c>
      <c r="E589" s="13">
        <v>9.75</v>
      </c>
      <c r="F589" s="49">
        <v>7.81</v>
      </c>
      <c r="G589" s="13">
        <v>7.84</v>
      </c>
      <c r="H589" s="36" t="s">
        <v>112</v>
      </c>
      <c r="I589" s="13">
        <v>0.8</v>
      </c>
      <c r="J589" s="13">
        <v>7.5</v>
      </c>
      <c r="K589" s="47">
        <v>404</v>
      </c>
    </row>
    <row r="590" spans="1:33" x14ac:dyDescent="0.3">
      <c r="A590" s="48">
        <v>39546</v>
      </c>
      <c r="B590" s="13">
        <v>111649</v>
      </c>
      <c r="C590" s="13">
        <v>1122</v>
      </c>
      <c r="D590" s="13">
        <v>0.71819999999999995</v>
      </c>
      <c r="E590" s="13">
        <v>9.69</v>
      </c>
      <c r="F590" s="49">
        <v>7.54</v>
      </c>
      <c r="G590" s="13">
        <v>13.18</v>
      </c>
      <c r="H590" s="36" t="s">
        <v>112</v>
      </c>
      <c r="I590" s="13">
        <v>0.05</v>
      </c>
      <c r="J590" s="13">
        <v>7</v>
      </c>
      <c r="K590" s="47">
        <v>171</v>
      </c>
    </row>
    <row r="591" spans="1:33" x14ac:dyDescent="0.3">
      <c r="A591" s="48">
        <v>39555</v>
      </c>
      <c r="B591" s="13">
        <v>113426</v>
      </c>
      <c r="C591" s="13">
        <v>1117</v>
      </c>
      <c r="D591" s="13">
        <v>0.7147</v>
      </c>
      <c r="E591" s="13">
        <v>10.15</v>
      </c>
      <c r="F591" s="49">
        <v>7.9</v>
      </c>
      <c r="G591" s="13">
        <v>14.94</v>
      </c>
      <c r="H591" s="36" t="s">
        <v>112</v>
      </c>
      <c r="I591" s="13">
        <v>0.24</v>
      </c>
      <c r="J591" s="13">
        <v>7.2</v>
      </c>
      <c r="K591" s="47">
        <v>63</v>
      </c>
    </row>
    <row r="592" spans="1:33" x14ac:dyDescent="0.3">
      <c r="A592" s="48">
        <v>39559</v>
      </c>
      <c r="B592" s="13">
        <v>110918</v>
      </c>
      <c r="C592" s="13">
        <v>1145</v>
      </c>
      <c r="D592" s="13">
        <v>0.73309999999999997</v>
      </c>
      <c r="E592" s="13">
        <v>12.39</v>
      </c>
      <c r="F592" s="49">
        <v>7.65</v>
      </c>
      <c r="G592" s="13">
        <v>16.52</v>
      </c>
      <c r="H592" s="36" t="s">
        <v>112</v>
      </c>
      <c r="I592" s="13">
        <v>0.16</v>
      </c>
      <c r="J592" s="13">
        <v>6.8</v>
      </c>
      <c r="K592" s="47">
        <v>63</v>
      </c>
    </row>
    <row r="593" spans="1:31" x14ac:dyDescent="0.3">
      <c r="A593" s="48">
        <v>39562</v>
      </c>
      <c r="B593" s="13">
        <v>112755</v>
      </c>
      <c r="C593" s="13">
        <v>1131</v>
      </c>
      <c r="D593" s="13">
        <v>0.72409999999999997</v>
      </c>
      <c r="E593" s="13">
        <v>11.15</v>
      </c>
      <c r="F593" s="49">
        <v>7.41</v>
      </c>
      <c r="G593" s="13">
        <v>19.27</v>
      </c>
      <c r="H593" s="36" t="s">
        <v>112</v>
      </c>
      <c r="I593" s="13">
        <v>0.32</v>
      </c>
      <c r="J593" s="13">
        <v>6.7</v>
      </c>
      <c r="K593" s="47">
        <v>10</v>
      </c>
      <c r="L593" s="13">
        <f>AVERAGE(K589:K593)</f>
        <v>142.19999999999999</v>
      </c>
      <c r="M593" s="38">
        <f>GEOMEAN(K589:K593)</f>
        <v>77.199007138532025</v>
      </c>
      <c r="N593" s="45" t="s">
        <v>411</v>
      </c>
    </row>
    <row r="594" spans="1:31" x14ac:dyDescent="0.3">
      <c r="A594" s="48">
        <v>39573</v>
      </c>
      <c r="B594" s="13">
        <v>113928</v>
      </c>
      <c r="C594" s="13">
        <v>933</v>
      </c>
      <c r="D594" s="13">
        <v>0.59699999999999998</v>
      </c>
      <c r="E594" s="13">
        <v>13.26</v>
      </c>
      <c r="F594" s="49">
        <v>7.81</v>
      </c>
      <c r="G594" s="13">
        <v>20.5</v>
      </c>
      <c r="H594" s="36" t="s">
        <v>112</v>
      </c>
      <c r="I594" s="13">
        <v>0.4</v>
      </c>
      <c r="J594" s="13">
        <v>7.6</v>
      </c>
      <c r="K594" s="47">
        <v>314</v>
      </c>
    </row>
    <row r="595" spans="1:31" x14ac:dyDescent="0.3">
      <c r="A595" s="48">
        <v>39576</v>
      </c>
      <c r="B595" s="13">
        <v>105220</v>
      </c>
      <c r="C595" s="13">
        <v>970.2</v>
      </c>
      <c r="D595" s="13">
        <v>0.62090000000000001</v>
      </c>
      <c r="E595" s="13">
        <v>8.32</v>
      </c>
      <c r="F595" s="49">
        <v>7.88</v>
      </c>
      <c r="G595" s="13">
        <v>16.190000000000001</v>
      </c>
      <c r="H595" s="36" t="s">
        <v>112</v>
      </c>
      <c r="I595" s="13">
        <v>0.04</v>
      </c>
      <c r="J595" s="13">
        <v>7.1</v>
      </c>
      <c r="K595" s="47">
        <v>24192</v>
      </c>
    </row>
    <row r="596" spans="1:31" x14ac:dyDescent="0.3">
      <c r="A596" s="48">
        <v>39581</v>
      </c>
      <c r="B596" s="13">
        <v>114545</v>
      </c>
      <c r="C596" s="13">
        <v>908.7</v>
      </c>
      <c r="D596" s="13">
        <v>0.58160000000000001</v>
      </c>
      <c r="E596" s="13">
        <v>6.73</v>
      </c>
      <c r="F596" s="49">
        <v>7.65</v>
      </c>
      <c r="G596" s="13">
        <v>17.059999999999999</v>
      </c>
      <c r="H596" s="36" t="s">
        <v>112</v>
      </c>
      <c r="I596" s="13">
        <v>0.1</v>
      </c>
      <c r="J596" s="13">
        <v>7.4</v>
      </c>
      <c r="K596" s="47">
        <v>697</v>
      </c>
    </row>
    <row r="597" spans="1:31" x14ac:dyDescent="0.3">
      <c r="A597" s="48">
        <v>39590</v>
      </c>
      <c r="B597" s="13">
        <v>112013</v>
      </c>
      <c r="C597" s="13">
        <v>1015</v>
      </c>
      <c r="D597" s="13">
        <v>0.65</v>
      </c>
      <c r="E597" s="13">
        <v>9.77</v>
      </c>
      <c r="F597" s="49">
        <v>7.99</v>
      </c>
      <c r="G597" s="13">
        <v>15.49</v>
      </c>
      <c r="H597" s="36" t="s">
        <v>112</v>
      </c>
      <c r="I597" s="13">
        <v>0.3</v>
      </c>
      <c r="J597" s="13">
        <v>7.8</v>
      </c>
      <c r="K597" s="47">
        <v>324</v>
      </c>
    </row>
    <row r="598" spans="1:31" x14ac:dyDescent="0.3">
      <c r="A598" s="48">
        <v>39596</v>
      </c>
      <c r="B598" s="13">
        <v>113932</v>
      </c>
      <c r="C598" s="13">
        <v>1035</v>
      </c>
      <c r="D598" s="13">
        <v>0.66300000000000003</v>
      </c>
      <c r="E598" s="13">
        <v>10.45</v>
      </c>
      <c r="F598" s="49">
        <v>8.0299999999999994</v>
      </c>
      <c r="G598" s="13">
        <v>16.059999999999999</v>
      </c>
      <c r="H598" s="36" t="s">
        <v>112</v>
      </c>
      <c r="I598" s="13">
        <v>0.5</v>
      </c>
      <c r="J598" s="13">
        <v>7.6</v>
      </c>
      <c r="K598" s="47">
        <v>1039</v>
      </c>
      <c r="L598" s="13">
        <f>AVERAGE(K594:K598)</f>
        <v>5313.2</v>
      </c>
      <c r="M598" s="38">
        <f>GEOMEAN(K594:K598)</f>
        <v>1122.532571933285</v>
      </c>
      <c r="N598" s="45" t="s">
        <v>412</v>
      </c>
    </row>
    <row r="599" spans="1:31" x14ac:dyDescent="0.3">
      <c r="A599" s="48">
        <v>39604</v>
      </c>
      <c r="B599" s="13">
        <v>111144</v>
      </c>
      <c r="C599" s="13">
        <v>704</v>
      </c>
      <c r="D599" s="13">
        <v>0.45</v>
      </c>
      <c r="E599" s="13">
        <v>7.89</v>
      </c>
      <c r="F599" s="49">
        <v>7.93</v>
      </c>
      <c r="G599" s="13">
        <v>20.73</v>
      </c>
      <c r="H599" s="36" t="s">
        <v>112</v>
      </c>
      <c r="I599" s="13">
        <v>0.1</v>
      </c>
      <c r="J599" s="13">
        <v>7.5</v>
      </c>
      <c r="K599" s="47">
        <v>10462</v>
      </c>
    </row>
    <row r="600" spans="1:31" x14ac:dyDescent="0.3">
      <c r="A600" s="48">
        <v>39608</v>
      </c>
      <c r="B600" s="13">
        <v>103949</v>
      </c>
      <c r="C600" s="13">
        <v>871.7</v>
      </c>
      <c r="D600" s="13">
        <v>0.55789999999999995</v>
      </c>
      <c r="E600" s="13">
        <v>6.65</v>
      </c>
      <c r="F600" s="49">
        <v>7.81</v>
      </c>
      <c r="G600" s="13">
        <v>21.89</v>
      </c>
      <c r="H600" s="36" t="s">
        <v>112</v>
      </c>
      <c r="I600" s="13">
        <v>0.24</v>
      </c>
      <c r="J600" s="13">
        <v>7.2</v>
      </c>
      <c r="K600" s="47">
        <v>2282</v>
      </c>
    </row>
    <row r="601" spans="1:31" x14ac:dyDescent="0.3">
      <c r="A601" s="48">
        <v>39611</v>
      </c>
      <c r="B601" s="13">
        <v>104818</v>
      </c>
      <c r="C601" s="13">
        <v>930.7</v>
      </c>
      <c r="D601" s="13">
        <v>0.59570000000000001</v>
      </c>
      <c r="E601" s="13">
        <v>7.07</v>
      </c>
      <c r="F601" s="49">
        <v>7.8</v>
      </c>
      <c r="G601" s="13">
        <v>19.97</v>
      </c>
      <c r="H601" s="36" t="s">
        <v>112</v>
      </c>
      <c r="I601" s="13">
        <v>0.59</v>
      </c>
      <c r="J601" s="13">
        <v>6.9</v>
      </c>
      <c r="K601" s="47">
        <v>882</v>
      </c>
    </row>
    <row r="602" spans="1:31" x14ac:dyDescent="0.3">
      <c r="A602" s="48">
        <v>39617</v>
      </c>
      <c r="B602" s="13">
        <v>102153</v>
      </c>
      <c r="C602" s="13">
        <v>1021</v>
      </c>
      <c r="D602" s="13">
        <v>0.65369999999999995</v>
      </c>
      <c r="E602" s="13">
        <v>8.19</v>
      </c>
      <c r="F602" s="49">
        <v>7.48</v>
      </c>
      <c r="G602" s="13">
        <v>18.66</v>
      </c>
      <c r="H602" s="36" t="s">
        <v>112</v>
      </c>
      <c r="I602" s="13">
        <v>0.24</v>
      </c>
      <c r="J602" s="13">
        <v>6.9</v>
      </c>
      <c r="K602" s="47">
        <v>1086</v>
      </c>
    </row>
    <row r="603" spans="1:31" x14ac:dyDescent="0.3">
      <c r="A603" s="48">
        <v>39625</v>
      </c>
      <c r="B603" s="13">
        <v>110259</v>
      </c>
      <c r="C603" s="13">
        <v>855.5</v>
      </c>
      <c r="D603" s="13">
        <v>0.54749999999999999</v>
      </c>
      <c r="E603" s="13">
        <v>11.38</v>
      </c>
      <c r="F603" s="49">
        <v>7.28</v>
      </c>
      <c r="G603" s="13">
        <v>23.5</v>
      </c>
      <c r="H603" s="36" t="s">
        <v>112</v>
      </c>
      <c r="I603" s="13">
        <v>0.47</v>
      </c>
      <c r="J603" s="13">
        <v>7.1</v>
      </c>
      <c r="K603" s="47">
        <v>4611</v>
      </c>
      <c r="L603" s="13">
        <f>AVERAGE(K599:K603)</f>
        <v>3864.6</v>
      </c>
      <c r="M603" s="38">
        <f>GEOMEAN(K599:K603)</f>
        <v>2538.6613882990132</v>
      </c>
      <c r="N603" s="45" t="s">
        <v>413</v>
      </c>
    </row>
    <row r="604" spans="1:31" x14ac:dyDescent="0.3">
      <c r="A604" s="48">
        <v>39630</v>
      </c>
      <c r="B604" s="13">
        <v>115715</v>
      </c>
      <c r="C604" s="13">
        <v>972.6</v>
      </c>
      <c r="D604" s="13">
        <v>0.62250000000000005</v>
      </c>
      <c r="E604" s="13">
        <v>8.82</v>
      </c>
      <c r="F604" s="49">
        <v>7.42</v>
      </c>
      <c r="G604" s="13">
        <v>22.21</v>
      </c>
      <c r="H604" s="36" t="s">
        <v>112</v>
      </c>
      <c r="I604" s="13">
        <v>0.34</v>
      </c>
      <c r="J604" s="13">
        <v>6.8</v>
      </c>
      <c r="K604" s="47">
        <v>1500</v>
      </c>
      <c r="O604" s="28">
        <v>1.3</v>
      </c>
      <c r="P604" s="28">
        <v>76.7</v>
      </c>
      <c r="Q604" s="28" t="s">
        <v>321</v>
      </c>
      <c r="R604" s="28" t="s">
        <v>321</v>
      </c>
      <c r="S604" s="28" t="s">
        <v>321</v>
      </c>
      <c r="T604" s="28" t="s">
        <v>321</v>
      </c>
      <c r="U604" s="28" t="s">
        <v>321</v>
      </c>
      <c r="V604" s="28">
        <v>1.3</v>
      </c>
      <c r="W604" s="28" t="s">
        <v>321</v>
      </c>
      <c r="X604" s="28">
        <v>102</v>
      </c>
      <c r="Y604" s="28" t="s">
        <v>321</v>
      </c>
      <c r="Z604" s="28">
        <v>1.3</v>
      </c>
      <c r="AA604" s="28" t="s">
        <v>321</v>
      </c>
      <c r="AB604" s="28">
        <v>69.5</v>
      </c>
      <c r="AC604" s="28" t="s">
        <v>321</v>
      </c>
      <c r="AD604" s="28">
        <v>280</v>
      </c>
      <c r="AE604" s="29" t="s">
        <v>321</v>
      </c>
    </row>
    <row r="605" spans="1:31" x14ac:dyDescent="0.3">
      <c r="A605" s="48">
        <v>39636</v>
      </c>
      <c r="B605" s="13">
        <v>133715</v>
      </c>
      <c r="C605" s="13">
        <v>939</v>
      </c>
      <c r="D605" s="13">
        <v>0.60099999999999998</v>
      </c>
      <c r="E605" s="13">
        <v>3.86</v>
      </c>
      <c r="F605" s="49">
        <v>7.16</v>
      </c>
      <c r="G605" s="13">
        <v>23.85</v>
      </c>
      <c r="H605" s="36" t="s">
        <v>112</v>
      </c>
      <c r="I605" s="13">
        <v>1.6</v>
      </c>
      <c r="J605" s="13">
        <v>7.3</v>
      </c>
      <c r="K605" s="47">
        <v>1376</v>
      </c>
    </row>
    <row r="606" spans="1:31" x14ac:dyDescent="0.3">
      <c r="A606" s="48">
        <v>39643</v>
      </c>
      <c r="B606" s="13">
        <v>105732</v>
      </c>
      <c r="C606" s="13">
        <v>806.1</v>
      </c>
      <c r="D606" s="13">
        <v>0.51590000000000003</v>
      </c>
      <c r="E606" s="13">
        <v>5.72</v>
      </c>
      <c r="F606" s="49">
        <v>7.66</v>
      </c>
      <c r="G606" s="13">
        <v>21.45</v>
      </c>
      <c r="H606" s="36" t="s">
        <v>112</v>
      </c>
      <c r="I606" s="13">
        <v>0.59</v>
      </c>
      <c r="J606" s="13">
        <v>6.9</v>
      </c>
      <c r="K606" s="47">
        <v>2723</v>
      </c>
    </row>
    <row r="607" spans="1:31" x14ac:dyDescent="0.3">
      <c r="A607" s="48">
        <v>39646</v>
      </c>
      <c r="B607" s="13">
        <v>115429</v>
      </c>
      <c r="C607" s="13">
        <v>1054</v>
      </c>
      <c r="D607" s="13">
        <v>0.67479999999999996</v>
      </c>
      <c r="E607" s="13">
        <v>8.3000000000000007</v>
      </c>
      <c r="F607" s="49">
        <v>7.6</v>
      </c>
      <c r="G607" s="13">
        <v>24.47</v>
      </c>
      <c r="H607" s="36" t="s">
        <v>112</v>
      </c>
      <c r="I607" s="13">
        <v>0.28999999999999998</v>
      </c>
      <c r="J607" s="13">
        <v>6.8</v>
      </c>
      <c r="K607" s="47">
        <v>496</v>
      </c>
    </row>
    <row r="608" spans="1:31" x14ac:dyDescent="0.3">
      <c r="A608" s="48">
        <v>39657</v>
      </c>
      <c r="B608" s="13">
        <v>112930</v>
      </c>
      <c r="C608" s="13">
        <v>1017</v>
      </c>
      <c r="D608" s="13">
        <v>0.65090000000000003</v>
      </c>
      <c r="E608" s="13">
        <v>11.56</v>
      </c>
      <c r="F608" s="49">
        <v>7.62</v>
      </c>
      <c r="G608" s="13">
        <v>23.09</v>
      </c>
      <c r="H608" s="36" t="s">
        <v>112</v>
      </c>
      <c r="I608" s="13">
        <v>0.26</v>
      </c>
      <c r="J608" s="13">
        <v>7.3</v>
      </c>
      <c r="K608" s="47">
        <v>6867</v>
      </c>
      <c r="L608" s="13">
        <f>AVERAGE(K604:K608)</f>
        <v>2592.4</v>
      </c>
      <c r="M608" s="38">
        <f>GEOMEAN(K604:K608)</f>
        <v>1804.684181428677</v>
      </c>
      <c r="N608" s="45" t="s">
        <v>414</v>
      </c>
    </row>
    <row r="609" spans="1:31" x14ac:dyDescent="0.3">
      <c r="A609" s="48">
        <v>39671</v>
      </c>
      <c r="B609" s="13">
        <v>122122</v>
      </c>
      <c r="C609" s="13">
        <v>1040</v>
      </c>
      <c r="D609" s="13">
        <v>0.6653</v>
      </c>
      <c r="E609" s="13">
        <v>10.07</v>
      </c>
      <c r="F609" s="49">
        <v>7.65</v>
      </c>
      <c r="G609" s="13">
        <v>20.56</v>
      </c>
      <c r="H609" s="36" t="s">
        <v>112</v>
      </c>
      <c r="I609" s="13">
        <v>0.43</v>
      </c>
      <c r="J609" s="13">
        <v>7.1</v>
      </c>
      <c r="K609" s="47">
        <v>327</v>
      </c>
    </row>
    <row r="610" spans="1:31" x14ac:dyDescent="0.3">
      <c r="A610" s="48">
        <v>39674</v>
      </c>
      <c r="B610" s="13">
        <v>114733</v>
      </c>
      <c r="C610" s="13">
        <v>1078</v>
      </c>
      <c r="D610" s="13">
        <v>0.68979999999999997</v>
      </c>
      <c r="E610" s="13">
        <v>9.4499999999999993</v>
      </c>
      <c r="F610" s="49">
        <v>7.59</v>
      </c>
      <c r="G610" s="13">
        <v>20.38</v>
      </c>
      <c r="H610" s="36" t="s">
        <v>112</v>
      </c>
      <c r="I610" s="13">
        <v>0.39</v>
      </c>
      <c r="J610" s="13">
        <v>7</v>
      </c>
      <c r="K610" s="47">
        <v>472</v>
      </c>
    </row>
    <row r="611" spans="1:31" x14ac:dyDescent="0.3">
      <c r="A611" s="48">
        <v>39680</v>
      </c>
      <c r="B611" s="13">
        <v>113228</v>
      </c>
      <c r="C611" s="13">
        <v>1072</v>
      </c>
      <c r="D611" s="13">
        <v>0.68620000000000003</v>
      </c>
      <c r="E611" s="13">
        <v>8.6300000000000008</v>
      </c>
      <c r="F611" s="49">
        <v>7.55</v>
      </c>
      <c r="G611" s="13">
        <v>21.01</v>
      </c>
      <c r="H611" s="36" t="s">
        <v>112</v>
      </c>
      <c r="I611" s="13">
        <v>0.53</v>
      </c>
      <c r="J611" s="13">
        <v>7.2</v>
      </c>
      <c r="K611" s="47">
        <v>382</v>
      </c>
    </row>
    <row r="612" spans="1:31" x14ac:dyDescent="0.3">
      <c r="A612" s="48">
        <v>39685</v>
      </c>
      <c r="B612" s="13">
        <v>112910</v>
      </c>
      <c r="C612" s="13">
        <v>1097</v>
      </c>
      <c r="D612" s="13">
        <v>0.70220000000000005</v>
      </c>
      <c r="E612" s="13">
        <v>10.18</v>
      </c>
      <c r="F612" s="49">
        <v>7.74</v>
      </c>
      <c r="G612" s="13">
        <v>21.34</v>
      </c>
      <c r="H612" s="36" t="s">
        <v>112</v>
      </c>
      <c r="I612" s="13">
        <v>0.28000000000000003</v>
      </c>
      <c r="J612" s="13">
        <v>7.5</v>
      </c>
      <c r="K612" s="47">
        <v>959</v>
      </c>
    </row>
    <row r="613" spans="1:31" x14ac:dyDescent="0.3">
      <c r="A613" s="48">
        <v>39688</v>
      </c>
      <c r="B613" s="13">
        <v>110056</v>
      </c>
      <c r="C613" s="13">
        <v>1141</v>
      </c>
      <c r="D613" s="13">
        <v>0.73019999999999996</v>
      </c>
      <c r="E613" s="13">
        <v>10.43</v>
      </c>
      <c r="F613" s="49">
        <v>7.7</v>
      </c>
      <c r="G613" s="13">
        <v>20.47</v>
      </c>
      <c r="H613" s="36" t="s">
        <v>112</v>
      </c>
      <c r="I613" s="13">
        <v>0.45</v>
      </c>
      <c r="J613" s="13">
        <v>7.3</v>
      </c>
      <c r="K613" s="47">
        <v>218</v>
      </c>
      <c r="L613" s="13">
        <f>AVERAGE(K609:K613)</f>
        <v>471.6</v>
      </c>
      <c r="M613" s="38">
        <f>GEOMEAN(K609:K613)</f>
        <v>415.11233923569989</v>
      </c>
      <c r="N613" s="45" t="s">
        <v>415</v>
      </c>
    </row>
    <row r="614" spans="1:31" x14ac:dyDescent="0.3">
      <c r="A614" s="48">
        <v>39700</v>
      </c>
      <c r="B614" s="13">
        <v>104738</v>
      </c>
      <c r="C614" s="13">
        <v>517</v>
      </c>
      <c r="D614" s="13">
        <v>0.33100000000000002</v>
      </c>
      <c r="E614" s="13">
        <v>6.49</v>
      </c>
      <c r="F614" s="49">
        <v>7.36</v>
      </c>
      <c r="G614" s="13">
        <v>19.89</v>
      </c>
      <c r="H614" s="36" t="s">
        <v>112</v>
      </c>
      <c r="I614" s="13">
        <v>0.6</v>
      </c>
      <c r="J614" s="13">
        <v>7.4</v>
      </c>
      <c r="K614" s="47">
        <v>12997</v>
      </c>
    </row>
    <row r="615" spans="1:31" x14ac:dyDescent="0.3">
      <c r="A615" s="48">
        <v>39702</v>
      </c>
      <c r="B615" s="13">
        <v>111223</v>
      </c>
      <c r="C615" s="13">
        <v>803</v>
      </c>
      <c r="D615" s="13">
        <v>0.51400000000000001</v>
      </c>
      <c r="E615" s="13">
        <v>6.98</v>
      </c>
      <c r="F615" s="49">
        <v>7.43</v>
      </c>
      <c r="G615" s="13">
        <v>17.73</v>
      </c>
      <c r="H615" s="36" t="s">
        <v>112</v>
      </c>
      <c r="I615" s="13">
        <v>0.6</v>
      </c>
      <c r="J615" s="13">
        <v>7.7</v>
      </c>
      <c r="K615" s="47">
        <v>576</v>
      </c>
    </row>
    <row r="616" spans="1:31" x14ac:dyDescent="0.3">
      <c r="A616" s="48">
        <v>39706</v>
      </c>
      <c r="B616" s="13">
        <v>112042</v>
      </c>
      <c r="C616" s="13">
        <v>657.6</v>
      </c>
      <c r="D616" s="13">
        <v>0.4209</v>
      </c>
      <c r="E616" s="13">
        <v>10.16</v>
      </c>
      <c r="F616" s="49">
        <v>7.7</v>
      </c>
      <c r="G616" s="13">
        <v>18.18</v>
      </c>
      <c r="H616" s="36" t="s">
        <v>112</v>
      </c>
      <c r="I616" s="13">
        <v>0.3</v>
      </c>
      <c r="J616" s="13">
        <v>7.3</v>
      </c>
      <c r="K616" s="47">
        <v>1607</v>
      </c>
    </row>
    <row r="617" spans="1:31" x14ac:dyDescent="0.3">
      <c r="A617" s="48">
        <v>39713</v>
      </c>
      <c r="B617" s="13">
        <v>112148</v>
      </c>
      <c r="C617" s="13">
        <v>601.1</v>
      </c>
      <c r="D617" s="13">
        <v>0.38469999999999999</v>
      </c>
      <c r="E617" s="13">
        <v>4.79</v>
      </c>
      <c r="F617" s="49">
        <v>7.51</v>
      </c>
      <c r="G617" s="13">
        <v>20.190000000000001</v>
      </c>
      <c r="H617" s="36" t="s">
        <v>112</v>
      </c>
      <c r="I617" s="13">
        <v>0.74</v>
      </c>
      <c r="J617" s="13">
        <v>7.1</v>
      </c>
      <c r="K617" s="47">
        <v>2382</v>
      </c>
    </row>
    <row r="618" spans="1:31" x14ac:dyDescent="0.3">
      <c r="A618" s="48">
        <v>39716</v>
      </c>
      <c r="B618" s="13">
        <v>111149</v>
      </c>
      <c r="C618" s="13">
        <v>934</v>
      </c>
      <c r="D618" s="13">
        <v>0.59799999999999998</v>
      </c>
      <c r="E618" s="13">
        <v>8.5500000000000007</v>
      </c>
      <c r="F618" s="49">
        <v>7.54</v>
      </c>
      <c r="G618" s="13">
        <v>17.72</v>
      </c>
      <c r="H618" s="36" t="s">
        <v>112</v>
      </c>
      <c r="I618" s="13">
        <v>0.7</v>
      </c>
      <c r="J618" s="13">
        <v>7.5</v>
      </c>
      <c r="K618" s="47">
        <v>727</v>
      </c>
      <c r="L618" s="13">
        <f>AVERAGE(K614:K618)</f>
        <v>3657.8</v>
      </c>
      <c r="M618" s="38">
        <f>GEOMEAN(K614:K618)</f>
        <v>1835.4879150267698</v>
      </c>
      <c r="N618" s="45" t="s">
        <v>416</v>
      </c>
    </row>
    <row r="619" spans="1:31" x14ac:dyDescent="0.3">
      <c r="A619" s="48">
        <v>39728</v>
      </c>
      <c r="B619" s="13">
        <v>121418</v>
      </c>
      <c r="C619" s="13">
        <v>1100</v>
      </c>
      <c r="D619" s="13">
        <v>0.70430000000000004</v>
      </c>
      <c r="E619" s="13">
        <v>12.83</v>
      </c>
      <c r="F619" s="49">
        <v>7.88</v>
      </c>
      <c r="G619" s="13">
        <v>16.52</v>
      </c>
      <c r="H619" s="36" t="s">
        <v>112</v>
      </c>
      <c r="I619" s="13">
        <v>0.41</v>
      </c>
      <c r="J619" s="13">
        <v>7.2</v>
      </c>
      <c r="K619" s="51">
        <v>554</v>
      </c>
      <c r="O619" s="28" t="s">
        <v>321</v>
      </c>
      <c r="P619" s="28">
        <v>87.4</v>
      </c>
      <c r="Q619" s="28" t="s">
        <v>321</v>
      </c>
      <c r="R619" s="28" t="s">
        <v>321</v>
      </c>
      <c r="S619" s="28" t="s">
        <v>321</v>
      </c>
      <c r="T619" s="28" t="s">
        <v>321</v>
      </c>
      <c r="U619" s="28" t="s">
        <v>321</v>
      </c>
      <c r="V619" s="28" t="s">
        <v>321</v>
      </c>
      <c r="W619" s="28" t="s">
        <v>321</v>
      </c>
      <c r="X619" s="28">
        <v>123</v>
      </c>
      <c r="Y619" s="28" t="s">
        <v>321</v>
      </c>
      <c r="Z619" s="28">
        <v>2</v>
      </c>
      <c r="AA619" s="28" t="s">
        <v>321</v>
      </c>
      <c r="AB619" s="28">
        <v>92</v>
      </c>
      <c r="AC619" s="28" t="s">
        <v>321</v>
      </c>
      <c r="AD619" s="28">
        <v>405</v>
      </c>
      <c r="AE619" s="29" t="s">
        <v>321</v>
      </c>
    </row>
    <row r="620" spans="1:31" x14ac:dyDescent="0.3">
      <c r="A620" s="48">
        <v>39736</v>
      </c>
      <c r="B620" s="13">
        <v>112230</v>
      </c>
      <c r="C620" s="13">
        <v>571</v>
      </c>
      <c r="D620" s="13">
        <v>0.36599999999999999</v>
      </c>
      <c r="E620" s="13">
        <v>10.199999999999999</v>
      </c>
      <c r="F620" s="49">
        <v>7.83</v>
      </c>
      <c r="G620" s="13">
        <v>18.98</v>
      </c>
      <c r="H620" s="36" t="s">
        <v>112</v>
      </c>
      <c r="I620" s="13">
        <v>0.6</v>
      </c>
      <c r="J620" s="13">
        <v>7.5</v>
      </c>
      <c r="K620" s="51">
        <v>63</v>
      </c>
    </row>
    <row r="621" spans="1:31" x14ac:dyDescent="0.3">
      <c r="A621" s="48">
        <v>39741</v>
      </c>
      <c r="B621" s="13">
        <v>105816</v>
      </c>
      <c r="C621" s="13">
        <v>1090</v>
      </c>
      <c r="D621" s="13">
        <v>0.69740000000000002</v>
      </c>
      <c r="E621" s="13">
        <v>10.33</v>
      </c>
      <c r="F621" s="49">
        <v>7.67</v>
      </c>
      <c r="G621" s="13">
        <v>11.05</v>
      </c>
      <c r="H621" s="36" t="s">
        <v>112</v>
      </c>
      <c r="I621" s="13">
        <v>0.59</v>
      </c>
      <c r="J621" s="13">
        <v>7.6</v>
      </c>
      <c r="K621" s="51">
        <v>86</v>
      </c>
    </row>
    <row r="622" spans="1:31" x14ac:dyDescent="0.3">
      <c r="A622" s="48">
        <v>39744</v>
      </c>
      <c r="B622" s="13">
        <v>113349</v>
      </c>
      <c r="C622" s="13">
        <v>1114</v>
      </c>
      <c r="D622" s="13">
        <v>0.71299999999999997</v>
      </c>
      <c r="E622" s="13">
        <v>10.29</v>
      </c>
      <c r="F622" s="49">
        <v>7.75</v>
      </c>
      <c r="G622" s="13">
        <v>9.8000000000000007</v>
      </c>
      <c r="H622" s="36" t="s">
        <v>112</v>
      </c>
      <c r="I622" s="13">
        <v>0.6</v>
      </c>
      <c r="J622" s="13">
        <v>7.5</v>
      </c>
      <c r="K622" s="51">
        <v>63</v>
      </c>
    </row>
    <row r="623" spans="1:31" x14ac:dyDescent="0.3">
      <c r="A623" s="48">
        <v>39748</v>
      </c>
      <c r="B623" s="13">
        <v>113927</v>
      </c>
      <c r="C623" s="13">
        <v>786</v>
      </c>
      <c r="D623" s="13">
        <v>0.503</v>
      </c>
      <c r="E623" s="13">
        <v>10.08</v>
      </c>
      <c r="F623" s="49">
        <v>7.54</v>
      </c>
      <c r="G623" s="13">
        <v>8.6</v>
      </c>
      <c r="H623" s="36" t="s">
        <v>112</v>
      </c>
      <c r="I623" s="13">
        <v>0.2</v>
      </c>
      <c r="J623" s="13">
        <v>7.1</v>
      </c>
      <c r="K623" s="51">
        <v>313</v>
      </c>
      <c r="L623" s="13">
        <f>AVERAGE(K619:K623)</f>
        <v>215.8</v>
      </c>
      <c r="M623" s="38">
        <f>GEOMEAN(K619:K623)</f>
        <v>142.70747778751226</v>
      </c>
      <c r="N623" s="45" t="s">
        <v>418</v>
      </c>
    </row>
    <row r="624" spans="1:31" x14ac:dyDescent="0.3">
      <c r="A624" s="48">
        <v>39755</v>
      </c>
      <c r="B624" s="13">
        <v>114702</v>
      </c>
      <c r="C624" s="13">
        <v>1087</v>
      </c>
      <c r="D624" s="13">
        <v>0.69589999999999996</v>
      </c>
      <c r="E624" s="13">
        <v>12.17</v>
      </c>
      <c r="F624" s="49">
        <v>8.1</v>
      </c>
      <c r="G624" s="13">
        <v>13.13</v>
      </c>
      <c r="H624" s="36" t="s">
        <v>112</v>
      </c>
      <c r="I624" s="13">
        <v>0.94</v>
      </c>
      <c r="J624" s="13">
        <v>6.9</v>
      </c>
      <c r="K624" s="51">
        <v>10</v>
      </c>
    </row>
    <row r="625" spans="1:14" x14ac:dyDescent="0.3">
      <c r="A625" s="48">
        <v>39757</v>
      </c>
      <c r="B625" s="13">
        <v>113804</v>
      </c>
      <c r="C625" s="13">
        <v>1084</v>
      </c>
      <c r="D625" s="13">
        <v>0.69379999999999997</v>
      </c>
      <c r="E625" s="13">
        <v>11.87</v>
      </c>
      <c r="F625" s="49">
        <v>8.06</v>
      </c>
      <c r="G625" s="13">
        <v>13.41</v>
      </c>
      <c r="H625" s="36" t="s">
        <v>112</v>
      </c>
      <c r="I625" s="13">
        <v>0.52</v>
      </c>
      <c r="J625" s="13">
        <v>7.2</v>
      </c>
      <c r="K625" s="51">
        <v>119</v>
      </c>
    </row>
    <row r="626" spans="1:14" x14ac:dyDescent="0.3">
      <c r="A626" s="48">
        <v>39763</v>
      </c>
      <c r="B626" s="13">
        <v>114513</v>
      </c>
      <c r="C626" s="13">
        <v>1113</v>
      </c>
      <c r="D626" s="13">
        <v>0.71250000000000002</v>
      </c>
      <c r="E626" s="13">
        <v>10.38</v>
      </c>
      <c r="F626" s="49">
        <v>7.55</v>
      </c>
      <c r="G626" s="13">
        <v>7.5</v>
      </c>
      <c r="H626" s="36" t="s">
        <v>112</v>
      </c>
      <c r="I626" s="13">
        <v>0.62</v>
      </c>
      <c r="J626" s="13">
        <v>7.2</v>
      </c>
      <c r="K626" s="51">
        <v>160</v>
      </c>
    </row>
    <row r="627" spans="1:14" x14ac:dyDescent="0.3">
      <c r="A627" s="48">
        <v>39765</v>
      </c>
      <c r="B627" s="13">
        <v>110343</v>
      </c>
      <c r="C627" s="13">
        <v>427.3</v>
      </c>
      <c r="D627" s="13">
        <v>0.27350000000000002</v>
      </c>
      <c r="E627" s="13">
        <v>11.24</v>
      </c>
      <c r="F627" s="49">
        <v>7.75</v>
      </c>
      <c r="G627" s="13">
        <v>10.14</v>
      </c>
      <c r="H627" s="36" t="s">
        <v>112</v>
      </c>
      <c r="I627" s="13">
        <v>0.21</v>
      </c>
      <c r="J627" s="13">
        <v>7.2</v>
      </c>
      <c r="K627" s="51">
        <v>6867</v>
      </c>
    </row>
    <row r="628" spans="1:14" x14ac:dyDescent="0.3">
      <c r="A628" s="48">
        <v>39769</v>
      </c>
      <c r="B628" s="13">
        <v>112508</v>
      </c>
      <c r="C628" s="13">
        <v>630</v>
      </c>
      <c r="D628" s="13">
        <v>0.40300000000000002</v>
      </c>
      <c r="E628" s="13">
        <v>13.21</v>
      </c>
      <c r="F628" s="49">
        <v>7.88</v>
      </c>
      <c r="G628" s="13">
        <v>5.75</v>
      </c>
      <c r="H628" s="36" t="s">
        <v>112</v>
      </c>
      <c r="I628" s="13">
        <v>0.5</v>
      </c>
      <c r="J628" s="13">
        <v>7.4</v>
      </c>
      <c r="K628" s="51">
        <v>246</v>
      </c>
      <c r="L628" s="13">
        <f>AVERAGE(K624:K628)</f>
        <v>1480.4</v>
      </c>
      <c r="M628" s="38">
        <f>GEOMEAN(K624:K628)</f>
        <v>200.20449299834948</v>
      </c>
      <c r="N628" s="45" t="s">
        <v>419</v>
      </c>
    </row>
    <row r="629" spans="1:14" x14ac:dyDescent="0.3">
      <c r="A629" s="48">
        <v>39784</v>
      </c>
      <c r="B629" s="13">
        <v>112835</v>
      </c>
      <c r="C629" s="13">
        <v>977.8</v>
      </c>
      <c r="D629" s="13">
        <v>0.62580000000000002</v>
      </c>
      <c r="E629" s="13">
        <v>12.66</v>
      </c>
      <c r="F629" s="49">
        <v>7.81</v>
      </c>
      <c r="G629" s="13">
        <v>2.02</v>
      </c>
      <c r="H629" s="36" t="s">
        <v>112</v>
      </c>
      <c r="I629" s="13">
        <v>0.36</v>
      </c>
      <c r="J629" s="13">
        <v>7.4</v>
      </c>
      <c r="K629" s="51">
        <v>85</v>
      </c>
    </row>
    <row r="630" spans="1:14" x14ac:dyDescent="0.3">
      <c r="A630" s="48">
        <v>39786</v>
      </c>
      <c r="B630" s="13">
        <v>114209</v>
      </c>
      <c r="C630" s="13">
        <v>941.6</v>
      </c>
      <c r="D630" s="13">
        <v>0.60260000000000002</v>
      </c>
      <c r="E630" s="13">
        <v>12.51</v>
      </c>
      <c r="F630" s="49">
        <v>7.87</v>
      </c>
      <c r="G630" s="13">
        <v>2.57</v>
      </c>
      <c r="H630" s="36" t="s">
        <v>112</v>
      </c>
      <c r="I630" s="13">
        <v>0.08</v>
      </c>
      <c r="J630" s="13">
        <v>7.1</v>
      </c>
      <c r="K630" s="51">
        <v>565</v>
      </c>
    </row>
    <row r="631" spans="1:14" x14ac:dyDescent="0.3">
      <c r="A631" s="48">
        <v>39797</v>
      </c>
      <c r="B631" s="13">
        <v>111208</v>
      </c>
      <c r="C631" s="13">
        <v>964.4</v>
      </c>
      <c r="D631" s="13">
        <v>0.61719999999999997</v>
      </c>
      <c r="E631" s="13">
        <v>11.7</v>
      </c>
      <c r="F631" s="49">
        <v>7.85</v>
      </c>
      <c r="G631" s="13">
        <v>4.54</v>
      </c>
      <c r="H631" s="36" t="s">
        <v>112</v>
      </c>
      <c r="I631" s="13">
        <v>0.64</v>
      </c>
      <c r="J631" s="13">
        <v>7.2</v>
      </c>
      <c r="K631" s="51">
        <v>538</v>
      </c>
    </row>
    <row r="632" spans="1:14" x14ac:dyDescent="0.3">
      <c r="A632" s="48">
        <v>39799</v>
      </c>
      <c r="B632" s="13">
        <v>111614</v>
      </c>
      <c r="C632" s="13">
        <v>1295</v>
      </c>
      <c r="D632" s="13">
        <v>0.82899999999999996</v>
      </c>
      <c r="E632" s="13">
        <v>12.94</v>
      </c>
      <c r="F632" s="49">
        <v>7.66</v>
      </c>
      <c r="G632" s="13">
        <v>0.65</v>
      </c>
      <c r="H632" s="36" t="s">
        <v>112</v>
      </c>
      <c r="I632" s="13">
        <v>0.4</v>
      </c>
      <c r="J632" s="13">
        <v>7.4</v>
      </c>
      <c r="K632" s="51">
        <v>336</v>
      </c>
    </row>
    <row r="633" spans="1:14" x14ac:dyDescent="0.3">
      <c r="A633" s="48">
        <v>39800</v>
      </c>
      <c r="B633" s="13">
        <v>111818</v>
      </c>
      <c r="C633" s="13">
        <v>1067</v>
      </c>
      <c r="D633" s="13">
        <v>0.68289999999999995</v>
      </c>
      <c r="E633" s="13">
        <v>11.78</v>
      </c>
      <c r="F633" s="49">
        <v>7.57</v>
      </c>
      <c r="G633" s="13">
        <v>1.4</v>
      </c>
      <c r="H633" s="36" t="s">
        <v>112</v>
      </c>
      <c r="I633" s="13">
        <v>0.6</v>
      </c>
      <c r="J633" s="13">
        <v>7.1</v>
      </c>
      <c r="K633" s="51">
        <v>249</v>
      </c>
      <c r="L633" s="13">
        <f>AVERAGE(K629:K633)</f>
        <v>354.6</v>
      </c>
      <c r="M633" s="38">
        <f>GEOMEAN(K629:K633)</f>
        <v>293.06074866241005</v>
      </c>
      <c r="N633" s="45" t="s">
        <v>420</v>
      </c>
    </row>
    <row r="634" spans="1:14" x14ac:dyDescent="0.3">
      <c r="A634" s="48">
        <v>39819</v>
      </c>
      <c r="B634" s="49">
        <v>120245</v>
      </c>
      <c r="C634" s="49">
        <v>1568</v>
      </c>
      <c r="D634" s="49">
        <v>1.0029999999999999</v>
      </c>
      <c r="E634" s="49">
        <v>12.72</v>
      </c>
      <c r="F634" s="49">
        <v>7.79</v>
      </c>
      <c r="G634" s="49">
        <v>2.11</v>
      </c>
      <c r="H634" s="36" t="s">
        <v>112</v>
      </c>
      <c r="I634" s="49">
        <v>0.38</v>
      </c>
      <c r="J634" s="49">
        <v>7.5</v>
      </c>
      <c r="K634" s="51">
        <v>228</v>
      </c>
    </row>
    <row r="635" spans="1:14" x14ac:dyDescent="0.3">
      <c r="A635" s="48">
        <v>39820</v>
      </c>
      <c r="B635" s="49">
        <v>112229</v>
      </c>
      <c r="C635" s="49">
        <v>1604</v>
      </c>
      <c r="D635" s="49">
        <v>1.026</v>
      </c>
      <c r="E635" s="49">
        <v>10.16</v>
      </c>
      <c r="F635" s="49">
        <v>7.59</v>
      </c>
      <c r="G635" s="49">
        <v>2.65</v>
      </c>
      <c r="H635" s="36" t="s">
        <v>112</v>
      </c>
      <c r="I635" s="49">
        <v>0.5</v>
      </c>
      <c r="J635" s="49">
        <v>7.4</v>
      </c>
      <c r="K635" s="51">
        <v>428</v>
      </c>
    </row>
    <row r="636" spans="1:14" x14ac:dyDescent="0.3">
      <c r="A636" s="48">
        <v>39828</v>
      </c>
      <c r="B636" s="49">
        <v>110009</v>
      </c>
      <c r="C636" s="49">
        <v>1677</v>
      </c>
      <c r="D636" s="49">
        <v>1.0740000000000001</v>
      </c>
      <c r="E636" s="49">
        <v>12.29</v>
      </c>
      <c r="F636" s="49">
        <v>7.58</v>
      </c>
      <c r="G636" s="49">
        <v>0.02</v>
      </c>
      <c r="H636" s="36" t="s">
        <v>112</v>
      </c>
      <c r="I636" s="49">
        <v>1.07</v>
      </c>
      <c r="J636" s="49">
        <v>7.3</v>
      </c>
      <c r="K636" s="51">
        <v>108</v>
      </c>
    </row>
    <row r="637" spans="1:14" x14ac:dyDescent="0.3">
      <c r="A637" s="48">
        <v>39835</v>
      </c>
      <c r="B637" s="49">
        <v>111450</v>
      </c>
      <c r="C637" s="49">
        <v>1395</v>
      </c>
      <c r="D637" s="49">
        <v>0.89300000000000002</v>
      </c>
      <c r="E637" s="49">
        <v>12.91</v>
      </c>
      <c r="F637" s="49">
        <v>8.0399999999999991</v>
      </c>
      <c r="G637" s="49">
        <v>0.95</v>
      </c>
      <c r="H637" s="36" t="s">
        <v>112</v>
      </c>
      <c r="I637" s="49">
        <v>0.44</v>
      </c>
      <c r="J637" s="49">
        <v>7.1</v>
      </c>
      <c r="K637" s="51">
        <v>160</v>
      </c>
    </row>
    <row r="638" spans="1:14" x14ac:dyDescent="0.3">
      <c r="A638" s="48">
        <v>39840</v>
      </c>
      <c r="B638" s="49">
        <v>105548</v>
      </c>
      <c r="C638" s="49">
        <v>1303</v>
      </c>
      <c r="D638" s="49">
        <v>0.83399999999999996</v>
      </c>
      <c r="E638" s="49">
        <v>13.33</v>
      </c>
      <c r="F638" s="49">
        <v>7.73</v>
      </c>
      <c r="G638" s="49">
        <v>0.16</v>
      </c>
      <c r="H638" s="36" t="s">
        <v>112</v>
      </c>
      <c r="I638" s="49">
        <v>0.7</v>
      </c>
      <c r="J638" s="49">
        <v>7.5</v>
      </c>
      <c r="K638" s="51">
        <v>452</v>
      </c>
      <c r="L638" s="13">
        <f>AVERAGE(K634:K638)</f>
        <v>275.2</v>
      </c>
      <c r="M638" s="38">
        <f>GEOMEAN(K634:K638)</f>
        <v>237.90970462339178</v>
      </c>
      <c r="N638" s="45" t="s">
        <v>422</v>
      </c>
    </row>
    <row r="639" spans="1:14" x14ac:dyDescent="0.3">
      <c r="A639" s="48">
        <v>39849</v>
      </c>
      <c r="B639" s="28"/>
      <c r="G639" s="13" t="s">
        <v>421</v>
      </c>
    </row>
    <row r="640" spans="1:14" x14ac:dyDescent="0.3">
      <c r="A640" s="48">
        <v>39854</v>
      </c>
      <c r="B640" s="49">
        <v>112238</v>
      </c>
      <c r="C640" s="49">
        <v>1584</v>
      </c>
      <c r="D640" s="49">
        <v>1.014</v>
      </c>
      <c r="E640" s="49">
        <v>11.96</v>
      </c>
      <c r="F640" s="49">
        <v>8.06</v>
      </c>
      <c r="G640" s="49">
        <v>5.28</v>
      </c>
      <c r="H640" s="36" t="s">
        <v>112</v>
      </c>
      <c r="I640" s="49">
        <v>1</v>
      </c>
      <c r="J640" s="49">
        <v>7.6</v>
      </c>
      <c r="K640" s="51">
        <v>404</v>
      </c>
    </row>
    <row r="641" spans="1:31" x14ac:dyDescent="0.3">
      <c r="A641" s="48">
        <v>39856</v>
      </c>
      <c r="B641" s="49">
        <v>113242</v>
      </c>
      <c r="C641" s="49">
        <v>1004</v>
      </c>
      <c r="D641" s="49">
        <v>0.64200000000000002</v>
      </c>
      <c r="E641" s="49">
        <v>11.45</v>
      </c>
      <c r="F641" s="49">
        <v>8.07</v>
      </c>
      <c r="G641" s="49">
        <v>5.69</v>
      </c>
      <c r="H641" s="36" t="s">
        <v>112</v>
      </c>
      <c r="I641" s="49">
        <v>0.6</v>
      </c>
      <c r="J641" s="49">
        <v>7.6</v>
      </c>
      <c r="K641" s="51">
        <v>1935</v>
      </c>
    </row>
    <row r="642" spans="1:31" x14ac:dyDescent="0.3">
      <c r="A642" s="48">
        <v>39860</v>
      </c>
      <c r="B642" s="49">
        <v>110655</v>
      </c>
      <c r="C642" s="49">
        <v>1219</v>
      </c>
      <c r="D642" s="49">
        <v>0.78</v>
      </c>
      <c r="E642" s="49">
        <v>12.78</v>
      </c>
      <c r="F642" s="49">
        <v>8.19</v>
      </c>
      <c r="G642" s="49">
        <v>2.5099999999999998</v>
      </c>
      <c r="H642" s="36" t="s">
        <v>112</v>
      </c>
      <c r="I642" s="49">
        <v>0.7</v>
      </c>
      <c r="J642" s="49">
        <v>7.5</v>
      </c>
      <c r="K642" s="51">
        <v>243</v>
      </c>
    </row>
    <row r="643" spans="1:31" x14ac:dyDescent="0.3">
      <c r="A643" s="48">
        <v>39868</v>
      </c>
      <c r="B643" s="49">
        <v>113225</v>
      </c>
      <c r="C643" s="49">
        <v>1603</v>
      </c>
      <c r="D643" s="49">
        <v>1.026</v>
      </c>
      <c r="E643" s="49">
        <v>12.9</v>
      </c>
      <c r="F643" s="49">
        <v>7.56</v>
      </c>
      <c r="G643" s="49">
        <v>2.4700000000000002</v>
      </c>
      <c r="H643" s="36" t="s">
        <v>112</v>
      </c>
      <c r="I643" s="49">
        <v>0.71</v>
      </c>
      <c r="J643" s="49">
        <v>7.4</v>
      </c>
      <c r="K643" s="51">
        <v>20</v>
      </c>
      <c r="L643" s="13">
        <f>AVERAGE(K639:K643)</f>
        <v>650.5</v>
      </c>
      <c r="M643" s="38">
        <f>GEOMEAN(K638:K643)</f>
        <v>279.87712736914989</v>
      </c>
      <c r="N643" s="45" t="s">
        <v>423</v>
      </c>
    </row>
    <row r="644" spans="1:31" x14ac:dyDescent="0.3">
      <c r="A644" s="48">
        <v>39884</v>
      </c>
      <c r="B644" s="49">
        <v>101625</v>
      </c>
      <c r="C644" s="49">
        <v>1125</v>
      </c>
      <c r="D644" s="49">
        <v>0.72030000000000005</v>
      </c>
      <c r="E644" s="49">
        <v>13.46</v>
      </c>
      <c r="F644" s="49">
        <v>7.53</v>
      </c>
      <c r="G644" s="49">
        <v>5.24</v>
      </c>
      <c r="H644" s="36" t="s">
        <v>112</v>
      </c>
      <c r="I644" s="49">
        <v>0.94</v>
      </c>
      <c r="J644" s="49">
        <v>7.3</v>
      </c>
      <c r="K644" s="51">
        <v>537</v>
      </c>
    </row>
    <row r="645" spans="1:31" x14ac:dyDescent="0.3">
      <c r="A645" s="48">
        <v>39890</v>
      </c>
      <c r="B645" s="49">
        <v>101645</v>
      </c>
      <c r="C645" s="49">
        <v>1072</v>
      </c>
      <c r="D645" s="49">
        <v>0.68630000000000002</v>
      </c>
      <c r="E645" s="49">
        <v>12.04</v>
      </c>
      <c r="F645" s="49">
        <v>8.43</v>
      </c>
      <c r="G645" s="49">
        <v>12.09</v>
      </c>
      <c r="H645" s="36" t="s">
        <v>112</v>
      </c>
      <c r="I645" s="49">
        <v>1.07</v>
      </c>
      <c r="J645" s="49">
        <v>7.5</v>
      </c>
      <c r="K645" s="51">
        <v>85</v>
      </c>
    </row>
    <row r="646" spans="1:31" x14ac:dyDescent="0.3">
      <c r="A646" s="48">
        <v>39896</v>
      </c>
      <c r="B646" s="49">
        <v>125424</v>
      </c>
      <c r="C646" s="49">
        <v>1120</v>
      </c>
      <c r="D646" s="49">
        <v>0.71699999999999997</v>
      </c>
      <c r="E646" s="49">
        <v>14.03</v>
      </c>
      <c r="F646" s="49">
        <v>7.88</v>
      </c>
      <c r="G646" s="49">
        <v>13.63</v>
      </c>
      <c r="H646" s="36" t="s">
        <v>112</v>
      </c>
      <c r="I646" s="49">
        <v>0.46</v>
      </c>
      <c r="J646" s="49">
        <v>7.3</v>
      </c>
      <c r="K646" s="51">
        <v>41</v>
      </c>
      <c r="O646" s="28" t="s">
        <v>321</v>
      </c>
      <c r="P646" s="28">
        <v>73</v>
      </c>
      <c r="Q646" s="28" t="s">
        <v>321</v>
      </c>
      <c r="R646" s="28" t="s">
        <v>321</v>
      </c>
      <c r="S646" s="28" t="s">
        <v>321</v>
      </c>
      <c r="T646" s="28" t="s">
        <v>321</v>
      </c>
      <c r="U646" s="28" t="s">
        <v>321</v>
      </c>
      <c r="V646" s="28" t="s">
        <v>321</v>
      </c>
      <c r="W646" s="28" t="s">
        <v>321</v>
      </c>
      <c r="X646" s="28">
        <v>159</v>
      </c>
      <c r="Y646" s="28">
        <v>1.1000000000000001</v>
      </c>
      <c r="Z646" s="28" t="s">
        <v>321</v>
      </c>
      <c r="AA646" s="28" t="s">
        <v>321</v>
      </c>
      <c r="AB646" s="28">
        <v>83.3</v>
      </c>
      <c r="AC646" s="28" t="s">
        <v>321</v>
      </c>
      <c r="AD646" s="28">
        <v>349</v>
      </c>
      <c r="AE646" s="29" t="s">
        <v>321</v>
      </c>
    </row>
    <row r="647" spans="1:31" x14ac:dyDescent="0.3">
      <c r="A647" s="48">
        <v>39898</v>
      </c>
      <c r="B647" s="49">
        <v>103205</v>
      </c>
      <c r="C647" s="49">
        <v>856.7</v>
      </c>
      <c r="D647" s="49">
        <v>0.54830000000000001</v>
      </c>
      <c r="E647" s="49">
        <v>11.27</v>
      </c>
      <c r="F647" s="49">
        <v>7.6</v>
      </c>
      <c r="G647" s="49">
        <v>13.2</v>
      </c>
      <c r="H647" s="36" t="s">
        <v>112</v>
      </c>
      <c r="I647" s="49">
        <v>0.03</v>
      </c>
      <c r="J647" s="49">
        <v>7.4</v>
      </c>
      <c r="K647" s="51">
        <v>1616</v>
      </c>
    </row>
    <row r="648" spans="1:31" x14ac:dyDescent="0.3">
      <c r="A648" s="48">
        <v>39902</v>
      </c>
      <c r="B648" s="49">
        <v>102520</v>
      </c>
      <c r="C648" s="49">
        <v>960.2</v>
      </c>
      <c r="D648" s="49">
        <v>0.61450000000000005</v>
      </c>
      <c r="E648" s="49">
        <v>11.78</v>
      </c>
      <c r="F648" s="49">
        <v>7.51</v>
      </c>
      <c r="G648" s="49">
        <v>8.32</v>
      </c>
      <c r="H648" s="36" t="s">
        <v>112</v>
      </c>
      <c r="I648" s="49">
        <v>0.39</v>
      </c>
      <c r="J648" s="49">
        <v>7.1</v>
      </c>
      <c r="K648" s="51">
        <v>2909</v>
      </c>
      <c r="L648" s="31">
        <f>AVERAGE(K644:K648)</f>
        <v>1037.5999999999999</v>
      </c>
      <c r="M648" s="38">
        <f>GEOMEAN(K644:K648)</f>
        <v>388.03636639604218</v>
      </c>
      <c r="N648" s="45" t="s">
        <v>425</v>
      </c>
    </row>
    <row r="649" spans="1:31" x14ac:dyDescent="0.3">
      <c r="A649" s="48">
        <v>39904</v>
      </c>
      <c r="B649" s="49">
        <v>111724</v>
      </c>
      <c r="C649" s="49">
        <v>1015</v>
      </c>
      <c r="D649" s="49">
        <v>0.64929999999999999</v>
      </c>
      <c r="E649" s="49">
        <v>11.85</v>
      </c>
      <c r="F649" s="49">
        <v>7.65</v>
      </c>
      <c r="G649" s="49">
        <v>9.26</v>
      </c>
      <c r="H649" s="36" t="s">
        <v>112</v>
      </c>
      <c r="I649" s="49">
        <v>0.1</v>
      </c>
      <c r="J649" s="49">
        <v>7.5</v>
      </c>
      <c r="K649" s="51">
        <v>2382</v>
      </c>
    </row>
    <row r="650" spans="1:31" x14ac:dyDescent="0.3">
      <c r="A650" s="48">
        <v>39910</v>
      </c>
      <c r="B650" s="49">
        <v>112700</v>
      </c>
      <c r="C650" s="49">
        <v>850</v>
      </c>
      <c r="D650" s="49">
        <v>0.54400000000000004</v>
      </c>
      <c r="E650" s="49">
        <v>9.4700000000000006</v>
      </c>
      <c r="F650" s="49">
        <v>8.17</v>
      </c>
      <c r="G650" s="49">
        <v>6.75</v>
      </c>
      <c r="H650" s="36" t="s">
        <v>112</v>
      </c>
      <c r="I650" s="49">
        <v>0.1</v>
      </c>
      <c r="J650" s="49">
        <v>7.4</v>
      </c>
      <c r="K650" s="51">
        <v>6867</v>
      </c>
    </row>
    <row r="651" spans="1:31" x14ac:dyDescent="0.3">
      <c r="A651" s="48">
        <v>39916</v>
      </c>
      <c r="B651" s="49">
        <v>115957</v>
      </c>
      <c r="C651" s="49">
        <v>543</v>
      </c>
      <c r="D651" s="49">
        <v>0.34799999999999998</v>
      </c>
      <c r="E651" s="49">
        <v>10.07</v>
      </c>
      <c r="F651" s="49">
        <v>7.92</v>
      </c>
      <c r="G651" s="49">
        <v>7.97</v>
      </c>
      <c r="H651" s="36" t="s">
        <v>112</v>
      </c>
      <c r="I651" s="49">
        <v>0.5</v>
      </c>
      <c r="J651" s="49">
        <v>7.3</v>
      </c>
      <c r="K651" s="51">
        <v>9804</v>
      </c>
    </row>
    <row r="652" spans="1:31" x14ac:dyDescent="0.3">
      <c r="A652" s="48">
        <v>39925</v>
      </c>
      <c r="B652" s="49">
        <v>110842</v>
      </c>
      <c r="C652" s="49">
        <v>892.7</v>
      </c>
      <c r="D652" s="49">
        <v>0.57130000000000003</v>
      </c>
      <c r="E652" s="49">
        <v>10.61</v>
      </c>
      <c r="F652" s="49">
        <v>7.72</v>
      </c>
      <c r="G652" s="49">
        <v>9.86</v>
      </c>
      <c r="H652" s="36" t="s">
        <v>112</v>
      </c>
      <c r="I652" s="49">
        <v>0.24</v>
      </c>
      <c r="J652" s="49">
        <v>7.1</v>
      </c>
      <c r="K652" s="51">
        <v>683</v>
      </c>
    </row>
    <row r="653" spans="1:31" x14ac:dyDescent="0.3">
      <c r="A653" s="48">
        <v>39932</v>
      </c>
      <c r="B653" s="49">
        <v>111914</v>
      </c>
      <c r="C653" s="49">
        <v>329.3</v>
      </c>
      <c r="D653" s="49">
        <v>0.2107</v>
      </c>
      <c r="E653" s="49">
        <v>9.11</v>
      </c>
      <c r="F653" s="49">
        <v>7.54</v>
      </c>
      <c r="G653" s="49">
        <v>14.42</v>
      </c>
      <c r="H653" s="36" t="s">
        <v>112</v>
      </c>
      <c r="I653" s="49">
        <v>0.51</v>
      </c>
      <c r="J653" s="49">
        <v>7.3</v>
      </c>
      <c r="K653" s="51">
        <v>11199</v>
      </c>
      <c r="L653" s="31">
        <f>AVERAGE(K649:K653)</f>
        <v>6187</v>
      </c>
      <c r="M653" s="38">
        <f>GEOMEAN(K649:K653)</f>
        <v>4147.0799790713318</v>
      </c>
      <c r="N653" s="45" t="s">
        <v>426</v>
      </c>
    </row>
    <row r="654" spans="1:31" x14ac:dyDescent="0.3">
      <c r="A654" s="48">
        <v>39939</v>
      </c>
      <c r="B654" s="49">
        <v>105414</v>
      </c>
      <c r="C654" s="49">
        <v>972</v>
      </c>
      <c r="D654" s="49">
        <v>0.622</v>
      </c>
      <c r="E654" s="49">
        <v>4.83</v>
      </c>
      <c r="F654" s="49">
        <v>7.01</v>
      </c>
      <c r="G654" s="49">
        <v>15.84</v>
      </c>
      <c r="H654" s="36" t="s">
        <v>112</v>
      </c>
      <c r="I654" s="49">
        <v>0</v>
      </c>
      <c r="J654" s="49">
        <v>7.5</v>
      </c>
      <c r="K654" s="51">
        <v>120</v>
      </c>
    </row>
    <row r="655" spans="1:31" x14ac:dyDescent="0.3">
      <c r="A655" s="48">
        <v>39944</v>
      </c>
      <c r="B655" s="49">
        <v>111344</v>
      </c>
      <c r="C655" s="49">
        <v>987.4</v>
      </c>
      <c r="D655" s="49">
        <v>0.63190000000000002</v>
      </c>
      <c r="E655" s="49">
        <v>7.53</v>
      </c>
      <c r="F655" s="49">
        <v>7.47</v>
      </c>
      <c r="G655" s="49">
        <v>17.77</v>
      </c>
      <c r="H655" s="36" t="s">
        <v>112</v>
      </c>
      <c r="I655" s="49">
        <v>0.21</v>
      </c>
      <c r="J655" s="49">
        <v>7.4</v>
      </c>
      <c r="K655" s="51">
        <v>10462</v>
      </c>
    </row>
    <row r="656" spans="1:31" x14ac:dyDescent="0.3">
      <c r="A656" s="48">
        <v>39947</v>
      </c>
      <c r="B656" s="49">
        <v>115241</v>
      </c>
      <c r="C656" s="49">
        <v>322.7</v>
      </c>
      <c r="D656" s="49">
        <v>0.20649999999999999</v>
      </c>
      <c r="E656" s="49">
        <v>7.48</v>
      </c>
      <c r="F656" s="49">
        <v>7.75</v>
      </c>
      <c r="G656" s="49">
        <v>16.98</v>
      </c>
      <c r="H656" s="36" t="s">
        <v>112</v>
      </c>
      <c r="I656" s="49">
        <v>0.02</v>
      </c>
      <c r="J656" s="49">
        <v>7.3</v>
      </c>
      <c r="K656" s="47">
        <v>24192</v>
      </c>
    </row>
    <row r="657" spans="1:31" x14ac:dyDescent="0.3">
      <c r="A657" s="48">
        <v>39951</v>
      </c>
      <c r="B657" s="49">
        <v>114232</v>
      </c>
      <c r="C657" s="49">
        <v>901.1</v>
      </c>
      <c r="D657" s="49">
        <v>0.57669999999999999</v>
      </c>
      <c r="E657" s="49">
        <v>7.63</v>
      </c>
      <c r="F657" s="49">
        <v>8.15</v>
      </c>
      <c r="G657" s="49">
        <v>14.96</v>
      </c>
      <c r="H657" s="36" t="s">
        <v>112</v>
      </c>
      <c r="I657" s="49">
        <v>1.1299999999999999</v>
      </c>
      <c r="J657" s="49">
        <v>7.8</v>
      </c>
      <c r="K657" s="51">
        <v>299</v>
      </c>
    </row>
    <row r="658" spans="1:31" x14ac:dyDescent="0.3">
      <c r="A658" s="48">
        <v>39954</v>
      </c>
      <c r="B658" s="49">
        <v>113937</v>
      </c>
      <c r="C658" s="49">
        <v>1056</v>
      </c>
      <c r="D658" s="49">
        <v>0.67579999999999996</v>
      </c>
      <c r="E658" s="49">
        <v>7.93</v>
      </c>
      <c r="F658" s="49">
        <v>8.17</v>
      </c>
      <c r="G658" s="49">
        <v>19.010000000000002</v>
      </c>
      <c r="H658" s="36" t="s">
        <v>112</v>
      </c>
      <c r="I658" s="49">
        <v>1.18</v>
      </c>
      <c r="J658" s="49">
        <v>7.7</v>
      </c>
      <c r="K658" s="51">
        <v>441</v>
      </c>
      <c r="L658" s="31">
        <f>AVERAGE(K654:K658)</f>
        <v>7102.8</v>
      </c>
      <c r="M658" s="38">
        <f>GEOMEAN(K654:K658)</f>
        <v>1319.8224235351518</v>
      </c>
      <c r="N658" s="45" t="s">
        <v>427</v>
      </c>
    </row>
    <row r="659" spans="1:31" x14ac:dyDescent="0.3">
      <c r="A659" s="48">
        <v>39967</v>
      </c>
      <c r="B659" s="49">
        <v>111315</v>
      </c>
      <c r="C659" s="49">
        <v>418</v>
      </c>
      <c r="D659" s="49">
        <v>0.26800000000000002</v>
      </c>
      <c r="E659" s="49">
        <v>6.72</v>
      </c>
      <c r="F659" s="49">
        <v>7.6</v>
      </c>
      <c r="G659" s="49">
        <v>19.03</v>
      </c>
      <c r="H659" s="36" t="s">
        <v>112</v>
      </c>
      <c r="I659" s="49">
        <v>0.5</v>
      </c>
      <c r="J659" s="49">
        <v>7.4</v>
      </c>
      <c r="K659" s="51">
        <v>12997</v>
      </c>
    </row>
    <row r="660" spans="1:31" x14ac:dyDescent="0.3">
      <c r="A660" s="48">
        <v>39974</v>
      </c>
      <c r="B660" s="49">
        <v>112103</v>
      </c>
      <c r="C660" s="49">
        <v>797.4</v>
      </c>
      <c r="D660" s="49">
        <v>0.51039999999999996</v>
      </c>
      <c r="E660" s="49">
        <v>7.06</v>
      </c>
      <c r="F660" s="49">
        <v>7.91</v>
      </c>
      <c r="G660" s="49">
        <v>19.91</v>
      </c>
      <c r="H660" s="36" t="s">
        <v>112</v>
      </c>
      <c r="I660" s="49">
        <v>0.54</v>
      </c>
      <c r="J660" s="49">
        <v>7.4</v>
      </c>
      <c r="K660" s="51">
        <v>24192</v>
      </c>
    </row>
    <row r="661" spans="1:31" x14ac:dyDescent="0.3">
      <c r="A661" s="48">
        <v>39982</v>
      </c>
      <c r="B661" s="49">
        <v>114625</v>
      </c>
      <c r="C661" s="49">
        <v>820</v>
      </c>
      <c r="D661" s="49">
        <v>0.52500000000000002</v>
      </c>
      <c r="E661" s="49">
        <v>6.74</v>
      </c>
      <c r="F661" s="49">
        <v>7.63</v>
      </c>
      <c r="G661" s="49">
        <v>18.84</v>
      </c>
      <c r="H661" s="36" t="s">
        <v>112</v>
      </c>
      <c r="I661" s="49">
        <v>0.4</v>
      </c>
      <c r="J661" s="37">
        <v>7.4</v>
      </c>
      <c r="K661" s="51">
        <v>4352</v>
      </c>
    </row>
    <row r="662" spans="1:31" x14ac:dyDescent="0.3">
      <c r="A662" s="48">
        <v>39989</v>
      </c>
      <c r="B662" s="49">
        <v>101326</v>
      </c>
      <c r="C662" s="49">
        <v>973</v>
      </c>
      <c r="D662" s="49">
        <v>0.623</v>
      </c>
      <c r="E662" s="49">
        <v>6.46</v>
      </c>
      <c r="F662" s="49">
        <v>7.45</v>
      </c>
      <c r="G662" s="49">
        <v>23.66</v>
      </c>
      <c r="H662" s="36" t="s">
        <v>112</v>
      </c>
      <c r="I662" s="49">
        <v>0.3</v>
      </c>
      <c r="J662" s="49">
        <v>7.6</v>
      </c>
      <c r="K662" s="51">
        <v>697</v>
      </c>
    </row>
    <row r="663" spans="1:31" x14ac:dyDescent="0.3">
      <c r="A663" s="48">
        <v>39993</v>
      </c>
      <c r="B663" s="49">
        <v>110931</v>
      </c>
      <c r="C663" s="49">
        <v>1042</v>
      </c>
      <c r="D663" s="49">
        <v>0.66700000000000004</v>
      </c>
      <c r="E663" s="49">
        <v>9.84</v>
      </c>
      <c r="F663" s="49">
        <v>7.3</v>
      </c>
      <c r="G663" s="49">
        <v>22.02</v>
      </c>
      <c r="H663" s="36" t="s">
        <v>112</v>
      </c>
      <c r="I663" s="49">
        <v>0.4</v>
      </c>
      <c r="J663" s="49">
        <v>7.7</v>
      </c>
      <c r="K663" s="51">
        <v>537</v>
      </c>
      <c r="L663" s="31">
        <f>AVERAGE(K659:K663)</f>
        <v>8555</v>
      </c>
      <c r="M663" s="38">
        <f>GEOMEAN(K659:K663)</f>
        <v>3482.4281812100726</v>
      </c>
      <c r="N663" s="45" t="s">
        <v>428</v>
      </c>
    </row>
    <row r="664" spans="1:31" x14ac:dyDescent="0.3">
      <c r="A664" s="48">
        <v>40002</v>
      </c>
      <c r="B664" s="49">
        <v>110009</v>
      </c>
      <c r="C664" s="49">
        <v>935.1</v>
      </c>
      <c r="D664" s="49">
        <v>0.59850000000000003</v>
      </c>
      <c r="E664" s="49">
        <v>7.73</v>
      </c>
      <c r="F664" s="49">
        <v>7.28</v>
      </c>
      <c r="G664" s="49">
        <v>18.96</v>
      </c>
      <c r="H664" s="36" t="s">
        <v>112</v>
      </c>
      <c r="I664" s="49">
        <v>0.25</v>
      </c>
      <c r="J664" s="49">
        <v>7.1</v>
      </c>
      <c r="K664" s="51">
        <v>691</v>
      </c>
    </row>
    <row r="665" spans="1:31" x14ac:dyDescent="0.3">
      <c r="A665" s="48">
        <v>40010</v>
      </c>
      <c r="B665" s="49">
        <v>113618</v>
      </c>
      <c r="C665" s="49">
        <v>828</v>
      </c>
      <c r="D665" s="49">
        <v>0.53</v>
      </c>
      <c r="E665" s="49">
        <v>8.56</v>
      </c>
      <c r="F665" s="49">
        <v>7.76</v>
      </c>
      <c r="G665" s="49">
        <v>22.9</v>
      </c>
      <c r="H665" s="36" t="s">
        <v>112</v>
      </c>
      <c r="I665" s="49">
        <v>0.8</v>
      </c>
      <c r="J665" s="49">
        <v>7.4</v>
      </c>
      <c r="K665" s="51">
        <v>878</v>
      </c>
    </row>
    <row r="666" spans="1:31" x14ac:dyDescent="0.3">
      <c r="A666" s="48">
        <v>40015</v>
      </c>
      <c r="B666" s="49">
        <v>120522</v>
      </c>
      <c r="C666" s="49">
        <v>933</v>
      </c>
      <c r="D666" s="49">
        <v>0.59699999999999998</v>
      </c>
      <c r="E666" s="49">
        <v>10.36</v>
      </c>
      <c r="F666" s="49">
        <v>7.91</v>
      </c>
      <c r="G666" s="49">
        <v>19.95</v>
      </c>
      <c r="H666" s="36" t="s">
        <v>112</v>
      </c>
      <c r="I666" s="49">
        <v>1.1000000000000001</v>
      </c>
      <c r="J666" s="49">
        <v>7.4</v>
      </c>
      <c r="K666" s="51">
        <v>816</v>
      </c>
      <c r="O666" s="28">
        <v>1.2</v>
      </c>
      <c r="P666" s="28">
        <v>72</v>
      </c>
      <c r="Q666" s="28" t="s">
        <v>321</v>
      </c>
      <c r="R666" s="28" t="s">
        <v>321</v>
      </c>
      <c r="S666" s="28" t="s">
        <v>321</v>
      </c>
      <c r="T666" s="28">
        <v>2.8</v>
      </c>
      <c r="U666" s="28" t="s">
        <v>321</v>
      </c>
      <c r="V666" s="28" t="s">
        <v>321</v>
      </c>
      <c r="W666" s="28">
        <v>12.4</v>
      </c>
      <c r="X666" s="28">
        <v>109</v>
      </c>
      <c r="Y666" s="28" t="s">
        <v>321</v>
      </c>
      <c r="Z666" s="28">
        <v>1.5</v>
      </c>
      <c r="AA666" s="28" t="s">
        <v>321</v>
      </c>
      <c r="AB666" s="28">
        <v>82.6</v>
      </c>
      <c r="AC666" s="28" t="s">
        <v>321</v>
      </c>
      <c r="AD666" s="28">
        <v>371</v>
      </c>
      <c r="AE666" s="29" t="s">
        <v>321</v>
      </c>
    </row>
    <row r="667" spans="1:31" x14ac:dyDescent="0.3">
      <c r="A667" s="48">
        <v>40017</v>
      </c>
      <c r="B667" s="49">
        <v>111450</v>
      </c>
      <c r="C667" s="49">
        <v>906</v>
      </c>
      <c r="D667" s="49">
        <v>0.57989999999999997</v>
      </c>
      <c r="E667" s="49">
        <v>8.73</v>
      </c>
      <c r="F667" s="49">
        <v>7.49</v>
      </c>
      <c r="G667" s="49">
        <v>20.56</v>
      </c>
      <c r="H667" s="36" t="s">
        <v>112</v>
      </c>
      <c r="I667" s="49">
        <v>0.71</v>
      </c>
      <c r="J667" s="49">
        <v>7.4</v>
      </c>
      <c r="K667" s="51">
        <v>638</v>
      </c>
    </row>
    <row r="668" spans="1:31" x14ac:dyDescent="0.3">
      <c r="A668" s="48">
        <v>40023</v>
      </c>
      <c r="B668" s="49">
        <v>105014</v>
      </c>
      <c r="C668" s="49">
        <v>906.7</v>
      </c>
      <c r="D668" s="49">
        <v>0.58030000000000004</v>
      </c>
      <c r="E668" s="49">
        <v>7.79</v>
      </c>
      <c r="F668" s="49">
        <v>7.69</v>
      </c>
      <c r="G668" s="49">
        <v>21.33</v>
      </c>
      <c r="H668" s="36" t="s">
        <v>112</v>
      </c>
      <c r="I668" s="49">
        <v>0.22</v>
      </c>
      <c r="J668" s="49">
        <v>7.1</v>
      </c>
      <c r="K668" s="51">
        <v>537</v>
      </c>
      <c r="L668" s="31">
        <f>AVERAGE(K664:K668)</f>
        <v>712</v>
      </c>
      <c r="M668" s="38">
        <f>GEOMEAN(K664:K668)</f>
        <v>701.28013560905879</v>
      </c>
      <c r="N668" s="45" t="s">
        <v>430</v>
      </c>
    </row>
    <row r="669" spans="1:31" x14ac:dyDescent="0.3">
      <c r="A669" s="48">
        <v>40035</v>
      </c>
      <c r="B669" s="49">
        <v>113810</v>
      </c>
      <c r="C669" s="49">
        <v>1006</v>
      </c>
      <c r="D669" s="49">
        <v>0.64390000000000003</v>
      </c>
      <c r="E669" s="49">
        <v>9.16</v>
      </c>
      <c r="F669" s="49">
        <v>7.81</v>
      </c>
      <c r="G669" s="49">
        <v>24.02</v>
      </c>
      <c r="H669" s="36" t="s">
        <v>112</v>
      </c>
      <c r="I669" s="49">
        <v>0.41</v>
      </c>
      <c r="J669" s="49">
        <v>7.4</v>
      </c>
      <c r="K669" s="51">
        <v>173</v>
      </c>
    </row>
    <row r="670" spans="1:31" x14ac:dyDescent="0.3">
      <c r="A670" s="48">
        <v>40038</v>
      </c>
      <c r="B670" s="49">
        <v>110624</v>
      </c>
      <c r="C670" s="49">
        <v>1051</v>
      </c>
      <c r="D670" s="49">
        <v>0.67269999999999996</v>
      </c>
      <c r="E670" s="49">
        <v>12.63</v>
      </c>
      <c r="F670" s="49">
        <v>8.01</v>
      </c>
      <c r="G670" s="49">
        <v>21.53</v>
      </c>
      <c r="H670" s="36" t="s">
        <v>112</v>
      </c>
      <c r="I670" s="49">
        <v>0.51</v>
      </c>
      <c r="J670" s="49">
        <v>7.6</v>
      </c>
      <c r="K670" s="51">
        <v>259</v>
      </c>
    </row>
    <row r="671" spans="1:31" x14ac:dyDescent="0.3">
      <c r="A671" s="48">
        <v>40042</v>
      </c>
      <c r="B671" s="49">
        <v>111849</v>
      </c>
      <c r="C671" s="49">
        <v>1112</v>
      </c>
      <c r="D671" s="49">
        <v>0.71179999999999999</v>
      </c>
      <c r="E671" s="49">
        <v>8.41</v>
      </c>
      <c r="F671" s="49">
        <v>7.78</v>
      </c>
      <c r="G671" s="49">
        <v>23.19</v>
      </c>
      <c r="H671" s="36" t="s">
        <v>112</v>
      </c>
      <c r="I671" s="49">
        <v>0.7</v>
      </c>
      <c r="J671" s="49">
        <v>7.5</v>
      </c>
      <c r="K671" s="51">
        <v>160</v>
      </c>
    </row>
    <row r="672" spans="1:31" x14ac:dyDescent="0.3">
      <c r="A672" s="48">
        <v>40044</v>
      </c>
      <c r="B672" s="49">
        <v>110355</v>
      </c>
      <c r="C672" s="49">
        <v>1094</v>
      </c>
      <c r="D672" s="49">
        <v>0.7</v>
      </c>
      <c r="E672" s="49">
        <v>7.23</v>
      </c>
      <c r="F672" s="49">
        <v>7.75</v>
      </c>
      <c r="G672" s="49">
        <v>22.3</v>
      </c>
      <c r="H672" s="36" t="s">
        <v>112</v>
      </c>
      <c r="I672" s="49">
        <v>1.04</v>
      </c>
      <c r="J672" s="49">
        <v>7.4</v>
      </c>
      <c r="K672" s="51">
        <v>109</v>
      </c>
    </row>
    <row r="673" spans="1:14" x14ac:dyDescent="0.3">
      <c r="A673" s="48">
        <v>40051</v>
      </c>
      <c r="B673" s="49">
        <v>105945</v>
      </c>
      <c r="C673" s="49">
        <v>1019</v>
      </c>
      <c r="D673" s="49">
        <v>0.65239999999999998</v>
      </c>
      <c r="E673" s="49">
        <v>10.11</v>
      </c>
      <c r="F673" s="49">
        <v>7.76</v>
      </c>
      <c r="G673" s="49">
        <v>19.93</v>
      </c>
      <c r="H673" s="36" t="s">
        <v>112</v>
      </c>
      <c r="I673" s="49">
        <v>0.47</v>
      </c>
      <c r="J673" s="49">
        <v>7.3</v>
      </c>
      <c r="K673" s="51">
        <v>369</v>
      </c>
      <c r="L673" s="31">
        <f>AVERAGE(K669:K673)</f>
        <v>214</v>
      </c>
      <c r="M673" s="38">
        <f>GEOMEAN(K669:K673)</f>
        <v>195.87713482661528</v>
      </c>
      <c r="N673" s="45" t="s">
        <v>431</v>
      </c>
    </row>
    <row r="674" spans="1:14" x14ac:dyDescent="0.3">
      <c r="A674" s="48">
        <v>40059</v>
      </c>
      <c r="B674" s="49">
        <v>112240</v>
      </c>
      <c r="C674" s="49">
        <v>1004</v>
      </c>
      <c r="D674" s="49">
        <v>0.64239999999999997</v>
      </c>
      <c r="E674" s="49">
        <v>8.77</v>
      </c>
      <c r="F674" s="49">
        <v>7.81</v>
      </c>
      <c r="G674" s="49">
        <v>18.39</v>
      </c>
      <c r="H674" s="36" t="s">
        <v>112</v>
      </c>
      <c r="I674" s="49">
        <v>0.78</v>
      </c>
      <c r="J674" s="49">
        <v>7.4</v>
      </c>
      <c r="K674" s="51">
        <v>173</v>
      </c>
    </row>
    <row r="675" spans="1:14" x14ac:dyDescent="0.3">
      <c r="A675" s="48">
        <v>40065</v>
      </c>
      <c r="B675" s="49">
        <v>111450</v>
      </c>
      <c r="C675" s="49">
        <v>882.3</v>
      </c>
      <c r="D675" s="49">
        <v>0.56469999999999998</v>
      </c>
      <c r="E675" s="49">
        <v>8.91</v>
      </c>
      <c r="F675" s="49">
        <v>7.8</v>
      </c>
      <c r="G675" s="49">
        <v>19.2</v>
      </c>
      <c r="H675" s="36" t="s">
        <v>112</v>
      </c>
      <c r="I675" s="49">
        <v>0.08</v>
      </c>
      <c r="J675" s="49">
        <v>7.3</v>
      </c>
      <c r="K675" s="51">
        <v>171</v>
      </c>
    </row>
    <row r="676" spans="1:14" x14ac:dyDescent="0.3">
      <c r="A676" s="48">
        <v>40072</v>
      </c>
      <c r="B676" s="49">
        <v>105627</v>
      </c>
      <c r="C676" s="49">
        <v>1089</v>
      </c>
      <c r="D676" s="49">
        <v>0.69720000000000004</v>
      </c>
      <c r="E676" s="49">
        <v>11.21</v>
      </c>
      <c r="F676" s="49">
        <v>7.44</v>
      </c>
      <c r="G676" s="49">
        <v>19.399999999999999</v>
      </c>
      <c r="H676" s="36" t="s">
        <v>112</v>
      </c>
      <c r="I676" s="49">
        <v>0.43</v>
      </c>
      <c r="J676" s="49">
        <v>6.8</v>
      </c>
      <c r="K676" s="51">
        <v>216</v>
      </c>
    </row>
    <row r="677" spans="1:14" x14ac:dyDescent="0.3">
      <c r="A677" s="48">
        <v>40077</v>
      </c>
      <c r="B677" s="49">
        <v>105837</v>
      </c>
      <c r="C677" s="49">
        <v>1144</v>
      </c>
      <c r="D677" s="49">
        <v>0.73240000000000005</v>
      </c>
      <c r="E677" s="49">
        <v>7.45</v>
      </c>
      <c r="F677" s="49">
        <v>7.8</v>
      </c>
      <c r="G677" s="49">
        <v>19.23</v>
      </c>
      <c r="H677" s="36" t="s">
        <v>112</v>
      </c>
      <c r="I677" s="49">
        <v>0.24</v>
      </c>
      <c r="J677" s="49">
        <v>7.6</v>
      </c>
      <c r="K677" s="51">
        <v>314</v>
      </c>
    </row>
    <row r="678" spans="1:14" x14ac:dyDescent="0.3">
      <c r="A678" s="48">
        <v>40085</v>
      </c>
      <c r="B678" s="49">
        <v>111844</v>
      </c>
      <c r="C678" s="49">
        <v>800.6</v>
      </c>
      <c r="D678" s="49">
        <v>0.51239999999999997</v>
      </c>
      <c r="E678" s="49">
        <v>10.3</v>
      </c>
      <c r="F678" s="49">
        <v>7.9</v>
      </c>
      <c r="G678" s="49">
        <v>14.4</v>
      </c>
      <c r="H678" s="36" t="s">
        <v>112</v>
      </c>
      <c r="I678" s="49">
        <v>0.13</v>
      </c>
      <c r="J678" s="49">
        <v>7.5</v>
      </c>
      <c r="K678" s="51">
        <v>631</v>
      </c>
      <c r="L678" s="31">
        <f>AVERAGE(K674:K678)</f>
        <v>301</v>
      </c>
      <c r="M678" s="38">
        <f>GEOMEAN(K674:K678)</f>
        <v>263.32433397402798</v>
      </c>
      <c r="N678" s="45" t="s">
        <v>432</v>
      </c>
    </row>
    <row r="679" spans="1:14" x14ac:dyDescent="0.3">
      <c r="A679" s="48">
        <v>40094</v>
      </c>
      <c r="B679" s="49">
        <v>121742</v>
      </c>
      <c r="C679" s="49">
        <v>858</v>
      </c>
      <c r="D679" s="49">
        <v>0.54900000000000004</v>
      </c>
      <c r="E679" s="49">
        <v>9.11</v>
      </c>
      <c r="F679" s="49">
        <v>7.77</v>
      </c>
      <c r="G679" s="49">
        <v>12.41</v>
      </c>
      <c r="H679" s="36" t="s">
        <v>112</v>
      </c>
      <c r="I679" s="49">
        <v>0.3</v>
      </c>
      <c r="J679" s="49">
        <v>7.7</v>
      </c>
      <c r="K679" s="51">
        <v>789</v>
      </c>
    </row>
    <row r="680" spans="1:14" x14ac:dyDescent="0.3">
      <c r="A680" s="48">
        <v>40101</v>
      </c>
      <c r="B680" s="49">
        <v>113432</v>
      </c>
      <c r="C680" s="49">
        <v>879</v>
      </c>
      <c r="D680" s="49">
        <v>0.56259999999999999</v>
      </c>
      <c r="E680" s="49">
        <v>11.56</v>
      </c>
      <c r="F680" s="49">
        <v>7.82</v>
      </c>
      <c r="G680" s="49">
        <v>9.4499999999999993</v>
      </c>
      <c r="H680" s="36" t="s">
        <v>112</v>
      </c>
      <c r="I680" s="49">
        <v>7.0000000000000007E-2</v>
      </c>
      <c r="J680" s="49">
        <v>7.3</v>
      </c>
      <c r="K680" s="51">
        <v>5475</v>
      </c>
    </row>
    <row r="681" spans="1:14" x14ac:dyDescent="0.3">
      <c r="A681" s="48">
        <v>40105</v>
      </c>
      <c r="B681" s="49">
        <v>112806</v>
      </c>
      <c r="C681" s="49">
        <v>939</v>
      </c>
      <c r="D681" s="49">
        <v>0.60099999999999998</v>
      </c>
      <c r="E681" s="49">
        <v>10.69</v>
      </c>
      <c r="F681" s="49">
        <v>8.1</v>
      </c>
      <c r="G681" s="49">
        <v>8.11</v>
      </c>
      <c r="H681" s="36" t="s">
        <v>112</v>
      </c>
      <c r="I681" s="49">
        <v>0.4</v>
      </c>
      <c r="J681" s="49">
        <v>8</v>
      </c>
      <c r="K681" s="51">
        <v>175</v>
      </c>
    </row>
    <row r="682" spans="1:14" x14ac:dyDescent="0.3">
      <c r="A682" s="48">
        <v>40108</v>
      </c>
      <c r="B682" s="49">
        <v>84456</v>
      </c>
      <c r="C682" s="49">
        <v>1021</v>
      </c>
      <c r="D682" s="49">
        <v>0.65300000000000002</v>
      </c>
      <c r="E682" s="49">
        <v>8.64</v>
      </c>
      <c r="F682" s="49">
        <v>7.27</v>
      </c>
      <c r="G682" s="49">
        <v>12.29</v>
      </c>
      <c r="H682" s="36" t="s">
        <v>112</v>
      </c>
      <c r="I682" s="49">
        <v>0.3</v>
      </c>
      <c r="J682" s="37">
        <v>8</v>
      </c>
      <c r="K682" s="51">
        <v>148</v>
      </c>
    </row>
    <row r="683" spans="1:14" x14ac:dyDescent="0.3">
      <c r="A683" s="48">
        <v>40113</v>
      </c>
      <c r="B683" s="49">
        <v>124121</v>
      </c>
      <c r="C683" s="49">
        <v>852.2</v>
      </c>
      <c r="D683" s="49">
        <v>0.5454</v>
      </c>
      <c r="E683" s="49">
        <v>11.13</v>
      </c>
      <c r="F683" s="49">
        <v>7.46</v>
      </c>
      <c r="G683" s="49">
        <v>12.09</v>
      </c>
      <c r="H683" s="36" t="s">
        <v>112</v>
      </c>
      <c r="I683" s="49">
        <v>0.05</v>
      </c>
      <c r="J683" s="49">
        <v>6.9</v>
      </c>
      <c r="K683" s="51">
        <v>187</v>
      </c>
      <c r="L683" s="31">
        <f>AVERAGE(K679:K683)</f>
        <v>1354.8</v>
      </c>
      <c r="M683" s="38">
        <f>GEOMEAN(K679:K683)</f>
        <v>461.44558962178326</v>
      </c>
      <c r="N683" s="45" t="s">
        <v>433</v>
      </c>
    </row>
    <row r="684" spans="1:14" x14ac:dyDescent="0.3">
      <c r="A684" s="48">
        <v>40120</v>
      </c>
      <c r="B684" s="49">
        <v>110402</v>
      </c>
      <c r="C684" s="49">
        <v>864.6</v>
      </c>
      <c r="D684" s="49">
        <v>0.5534</v>
      </c>
      <c r="E684" s="49">
        <v>10.15</v>
      </c>
      <c r="F684" s="49">
        <v>7.94</v>
      </c>
      <c r="G684" s="49">
        <v>9.48</v>
      </c>
      <c r="H684" s="36" t="s">
        <v>112</v>
      </c>
      <c r="I684" s="49">
        <v>0.48</v>
      </c>
      <c r="J684" s="49">
        <v>7.5</v>
      </c>
      <c r="K684" s="51">
        <v>1624</v>
      </c>
    </row>
    <row r="685" spans="1:14" x14ac:dyDescent="0.3">
      <c r="A685" s="48">
        <v>40126</v>
      </c>
      <c r="B685" s="49">
        <v>114334</v>
      </c>
      <c r="C685" s="49">
        <v>1020</v>
      </c>
      <c r="D685" s="49">
        <v>0.65269999999999995</v>
      </c>
      <c r="E685" s="49">
        <v>12.81</v>
      </c>
      <c r="F685" s="49">
        <v>7.91</v>
      </c>
      <c r="G685" s="49">
        <v>13.6</v>
      </c>
      <c r="H685" s="36" t="s">
        <v>112</v>
      </c>
      <c r="I685" s="49">
        <v>0.48</v>
      </c>
      <c r="J685" s="49">
        <v>7.5</v>
      </c>
      <c r="K685" s="51">
        <v>63</v>
      </c>
    </row>
    <row r="686" spans="1:14" x14ac:dyDescent="0.3">
      <c r="A686" s="48">
        <v>40128</v>
      </c>
      <c r="B686" s="49">
        <v>115110</v>
      </c>
      <c r="C686" s="49">
        <v>1056</v>
      </c>
      <c r="D686" s="49">
        <v>0.67589999999999995</v>
      </c>
      <c r="E686" s="49">
        <v>12.22</v>
      </c>
      <c r="F686" s="49">
        <v>8.0399999999999991</v>
      </c>
      <c r="G686" s="49">
        <v>10.52</v>
      </c>
      <c r="H686" s="36" t="s">
        <v>112</v>
      </c>
      <c r="I686" s="49">
        <v>1.06</v>
      </c>
      <c r="J686" s="49">
        <v>7.3</v>
      </c>
      <c r="K686" s="51">
        <v>119</v>
      </c>
    </row>
    <row r="687" spans="1:14" x14ac:dyDescent="0.3">
      <c r="A687" s="48">
        <v>40134</v>
      </c>
      <c r="B687" s="49">
        <v>112057</v>
      </c>
      <c r="C687" s="49">
        <v>1045</v>
      </c>
      <c r="D687" s="49">
        <v>0.66900000000000004</v>
      </c>
      <c r="E687" s="49">
        <v>11.7</v>
      </c>
      <c r="F687" s="49">
        <v>7.95</v>
      </c>
      <c r="G687" s="49">
        <v>8.5399999999999991</v>
      </c>
      <c r="H687" s="36" t="s">
        <v>112</v>
      </c>
      <c r="I687" s="49">
        <v>0</v>
      </c>
      <c r="J687" s="49">
        <v>7.7</v>
      </c>
      <c r="K687" s="51">
        <v>520</v>
      </c>
    </row>
    <row r="688" spans="1:14" x14ac:dyDescent="0.3">
      <c r="A688" s="48">
        <v>40135</v>
      </c>
      <c r="B688" s="49">
        <v>112414</v>
      </c>
      <c r="C688" s="49">
        <v>534.9</v>
      </c>
      <c r="D688" s="49">
        <v>0.34229999999999999</v>
      </c>
      <c r="E688" s="49">
        <v>9.68</v>
      </c>
      <c r="F688" s="49">
        <v>7.98</v>
      </c>
      <c r="G688" s="49">
        <v>9.3800000000000008</v>
      </c>
      <c r="H688" s="36" t="s">
        <v>112</v>
      </c>
      <c r="I688" s="49">
        <v>0.3</v>
      </c>
      <c r="J688" s="49">
        <v>7.6</v>
      </c>
      <c r="K688" s="51">
        <v>4884</v>
      </c>
      <c r="L688" s="31">
        <f>AVERAGE(K684:K688)</f>
        <v>1442</v>
      </c>
      <c r="M688" s="38">
        <f>GEOMEAN(K684:K688)</f>
        <v>498.94250935771333</v>
      </c>
      <c r="N688" s="45" t="s">
        <v>434</v>
      </c>
    </row>
    <row r="689" spans="1:14" x14ac:dyDescent="0.3">
      <c r="A689" s="48">
        <v>40147</v>
      </c>
      <c r="B689" s="49">
        <v>110955</v>
      </c>
      <c r="C689" s="49">
        <v>869.4</v>
      </c>
      <c r="D689" s="49">
        <v>0.55640000000000001</v>
      </c>
      <c r="E689" s="49">
        <v>13.17</v>
      </c>
      <c r="F689" s="49">
        <v>8.01</v>
      </c>
      <c r="G689" s="49">
        <v>7.36</v>
      </c>
      <c r="H689" s="36" t="s">
        <v>112</v>
      </c>
      <c r="I689" s="49">
        <v>0.23</v>
      </c>
      <c r="J689" s="49">
        <v>7.6</v>
      </c>
      <c r="K689" s="51">
        <v>201</v>
      </c>
    </row>
    <row r="690" spans="1:14" x14ac:dyDescent="0.3">
      <c r="A690" s="48">
        <v>40150</v>
      </c>
      <c r="B690" s="49">
        <v>110743</v>
      </c>
      <c r="C690" s="49">
        <v>383.5</v>
      </c>
      <c r="D690" s="49">
        <v>0.2455</v>
      </c>
      <c r="E690" s="49">
        <v>11.11</v>
      </c>
      <c r="F690" s="49">
        <v>7.78</v>
      </c>
      <c r="G690" s="49">
        <v>6.3</v>
      </c>
      <c r="H690" s="36" t="s">
        <v>112</v>
      </c>
      <c r="I690" s="49">
        <v>0.03</v>
      </c>
      <c r="J690" s="49">
        <v>7.3</v>
      </c>
      <c r="K690" s="51">
        <v>2247</v>
      </c>
    </row>
    <row r="691" spans="1:14" x14ac:dyDescent="0.3">
      <c r="A691" s="48">
        <v>40155</v>
      </c>
      <c r="B691" s="49">
        <v>110734</v>
      </c>
      <c r="C691" s="49">
        <v>1026</v>
      </c>
      <c r="D691" s="49">
        <v>0.65690000000000004</v>
      </c>
      <c r="E691" s="28" t="s">
        <v>348</v>
      </c>
      <c r="F691" s="49">
        <v>7.96</v>
      </c>
      <c r="G691" s="49">
        <v>3.27</v>
      </c>
      <c r="H691" s="36" t="s">
        <v>112</v>
      </c>
      <c r="I691" s="49">
        <v>0.09</v>
      </c>
      <c r="J691" s="49">
        <v>7.4</v>
      </c>
      <c r="K691" s="51">
        <v>677</v>
      </c>
    </row>
    <row r="692" spans="1:14" x14ac:dyDescent="0.3">
      <c r="A692" s="48">
        <v>40157</v>
      </c>
      <c r="B692" s="49">
        <v>115052</v>
      </c>
      <c r="C692" s="49">
        <v>718</v>
      </c>
      <c r="D692" s="49">
        <v>0.46</v>
      </c>
      <c r="E692" s="49">
        <v>14.45</v>
      </c>
      <c r="F692" s="49">
        <v>7.81</v>
      </c>
      <c r="G692" s="49">
        <v>-0.02</v>
      </c>
      <c r="H692" s="36" t="s">
        <v>112</v>
      </c>
      <c r="I692" s="49">
        <v>0.1</v>
      </c>
      <c r="J692" s="49">
        <v>7.5</v>
      </c>
      <c r="K692" s="51">
        <v>1935</v>
      </c>
    </row>
    <row r="693" spans="1:14" x14ac:dyDescent="0.3">
      <c r="A693" s="48">
        <v>40162</v>
      </c>
      <c r="B693" s="49"/>
      <c r="C693" s="49">
        <v>827.3</v>
      </c>
      <c r="D693" s="49">
        <v>0.52949999999999997</v>
      </c>
      <c r="E693" s="49">
        <v>18.350000000000001</v>
      </c>
      <c r="F693" s="49">
        <v>8.1300000000000008</v>
      </c>
      <c r="G693" s="49">
        <v>4.0599999999999996</v>
      </c>
      <c r="H693" s="36" t="s">
        <v>112</v>
      </c>
      <c r="I693" s="49">
        <v>0.19</v>
      </c>
      <c r="J693" s="49">
        <v>7.6</v>
      </c>
      <c r="K693" s="51">
        <v>860</v>
      </c>
      <c r="L693" s="31">
        <f>AVERAGE(K689:K693)</f>
        <v>1184</v>
      </c>
      <c r="M693" s="38">
        <f>GEOMEAN(K689:K693)</f>
        <v>873.60164637324488</v>
      </c>
      <c r="N693" s="45" t="s">
        <v>435</v>
      </c>
    </row>
    <row r="694" spans="1:14" x14ac:dyDescent="0.3">
      <c r="A694" s="48">
        <v>40183</v>
      </c>
      <c r="B694" s="49">
        <v>114932</v>
      </c>
      <c r="C694" s="49">
        <v>1591</v>
      </c>
      <c r="D694" s="49">
        <v>1.0189999999999999</v>
      </c>
      <c r="E694" s="49">
        <v>12.89</v>
      </c>
      <c r="F694" s="49">
        <v>7.9</v>
      </c>
      <c r="G694" s="49">
        <v>-0.16</v>
      </c>
      <c r="H694" s="36" t="s">
        <v>112</v>
      </c>
      <c r="I694" s="49">
        <v>0.32</v>
      </c>
      <c r="J694" s="49">
        <v>7.2</v>
      </c>
      <c r="K694" s="51">
        <v>108</v>
      </c>
    </row>
    <row r="695" spans="1:14" x14ac:dyDescent="0.3">
      <c r="A695" s="48">
        <v>40190</v>
      </c>
      <c r="B695" s="49">
        <v>115635</v>
      </c>
      <c r="C695" s="28" t="s">
        <v>348</v>
      </c>
      <c r="D695" s="28" t="s">
        <v>348</v>
      </c>
      <c r="E695" s="28" t="s">
        <v>348</v>
      </c>
      <c r="F695" s="28" t="s">
        <v>348</v>
      </c>
      <c r="G695" s="28" t="s">
        <v>348</v>
      </c>
      <c r="H695" s="36" t="s">
        <v>112</v>
      </c>
      <c r="I695" s="28" t="s">
        <v>348</v>
      </c>
      <c r="J695" s="49">
        <v>7.2</v>
      </c>
      <c r="K695" s="51">
        <v>52</v>
      </c>
    </row>
    <row r="696" spans="1:14" x14ac:dyDescent="0.3">
      <c r="A696" s="48">
        <v>40192</v>
      </c>
      <c r="B696" s="49">
        <v>103507</v>
      </c>
      <c r="C696" s="49">
        <v>1604</v>
      </c>
      <c r="D696" s="49">
        <v>1.026</v>
      </c>
      <c r="E696" s="49">
        <v>13</v>
      </c>
      <c r="F696" s="49">
        <v>7.54</v>
      </c>
      <c r="G696" s="49">
        <v>3.19</v>
      </c>
      <c r="H696" s="36" t="s">
        <v>112</v>
      </c>
      <c r="I696" s="49">
        <v>0.26</v>
      </c>
      <c r="J696" s="49">
        <v>7.5</v>
      </c>
      <c r="K696" s="51">
        <v>63</v>
      </c>
    </row>
    <row r="697" spans="1:14" x14ac:dyDescent="0.3">
      <c r="A697" s="48">
        <v>40199</v>
      </c>
      <c r="B697" s="49"/>
      <c r="C697" s="49">
        <v>1515</v>
      </c>
      <c r="D697" s="49">
        <v>0.96950000000000003</v>
      </c>
      <c r="E697" s="49">
        <v>13.39</v>
      </c>
      <c r="F697" s="49">
        <v>8.09</v>
      </c>
      <c r="G697" s="49">
        <v>3.6</v>
      </c>
      <c r="H697" s="36" t="s">
        <v>112</v>
      </c>
      <c r="I697" s="49">
        <v>0.49</v>
      </c>
      <c r="J697" s="37">
        <v>6.8</v>
      </c>
      <c r="K697" s="51">
        <v>173</v>
      </c>
    </row>
    <row r="698" spans="1:14" x14ac:dyDescent="0.3">
      <c r="A698" s="48">
        <v>40204</v>
      </c>
      <c r="B698" s="49">
        <v>110624</v>
      </c>
      <c r="C698" s="49">
        <v>429</v>
      </c>
      <c r="D698" s="49">
        <v>0.27400000000000002</v>
      </c>
      <c r="E698" s="28" t="s">
        <v>348</v>
      </c>
      <c r="F698" s="49">
        <v>8.39</v>
      </c>
      <c r="G698" s="49">
        <v>1.94</v>
      </c>
      <c r="H698" s="36" t="s">
        <v>112</v>
      </c>
      <c r="I698" s="49">
        <v>0.1</v>
      </c>
      <c r="J698" s="49">
        <v>7.3</v>
      </c>
      <c r="K698" s="51">
        <v>987</v>
      </c>
      <c r="L698" s="31">
        <f>AVERAGE(K694:K698)</f>
        <v>276.60000000000002</v>
      </c>
      <c r="M698" s="38">
        <f>GEOMEAN(K694:K698)</f>
        <v>143.29339780113961</v>
      </c>
      <c r="N698" s="45" t="s">
        <v>436</v>
      </c>
    </row>
    <row r="699" spans="1:14" x14ac:dyDescent="0.3">
      <c r="A699" s="48">
        <v>40213</v>
      </c>
      <c r="B699" s="28"/>
      <c r="C699" s="49">
        <v>1295</v>
      </c>
      <c r="D699" s="49">
        <v>0.82889999999999997</v>
      </c>
      <c r="E699" s="49">
        <v>12.98</v>
      </c>
      <c r="F699" s="49">
        <v>7.63</v>
      </c>
      <c r="G699" s="49">
        <v>3.28</v>
      </c>
      <c r="H699" s="36" t="s">
        <v>112</v>
      </c>
      <c r="I699" s="49">
        <v>0.56000000000000005</v>
      </c>
      <c r="J699" s="49">
        <v>6.6</v>
      </c>
      <c r="K699" s="51">
        <v>52</v>
      </c>
    </row>
    <row r="700" spans="1:14" x14ac:dyDescent="0.3">
      <c r="A700" s="48">
        <v>40225</v>
      </c>
      <c r="B700" s="49">
        <v>114532</v>
      </c>
      <c r="C700" s="49">
        <v>2642</v>
      </c>
      <c r="D700" s="49">
        <v>1.6910000000000001</v>
      </c>
      <c r="E700" s="49">
        <v>14.56</v>
      </c>
      <c r="F700" s="49">
        <v>7.88</v>
      </c>
      <c r="G700" s="49">
        <v>1.6</v>
      </c>
      <c r="H700" s="36" t="s">
        <v>112</v>
      </c>
      <c r="I700" s="49">
        <v>0.2</v>
      </c>
      <c r="J700" s="49">
        <v>7.6</v>
      </c>
      <c r="K700" s="51">
        <v>323</v>
      </c>
    </row>
    <row r="701" spans="1:14" x14ac:dyDescent="0.3">
      <c r="A701" s="48">
        <v>40226</v>
      </c>
      <c r="B701" s="28"/>
      <c r="F701" s="13" t="s">
        <v>421</v>
      </c>
    </row>
    <row r="702" spans="1:14" x14ac:dyDescent="0.3">
      <c r="A702" s="48">
        <v>40231</v>
      </c>
      <c r="F702" s="13" t="s">
        <v>717</v>
      </c>
    </row>
    <row r="703" spans="1:14" x14ac:dyDescent="0.3">
      <c r="A703" s="48">
        <v>40232</v>
      </c>
      <c r="B703" s="49">
        <v>110847</v>
      </c>
      <c r="C703" s="49">
        <v>2036</v>
      </c>
      <c r="D703" s="49">
        <v>1.3029999999999999</v>
      </c>
      <c r="E703" s="49">
        <v>12.18</v>
      </c>
      <c r="F703" s="49">
        <v>7.79</v>
      </c>
      <c r="G703" s="49">
        <v>2.57</v>
      </c>
      <c r="H703" s="36" t="s">
        <v>112</v>
      </c>
      <c r="I703" s="49">
        <v>0.2</v>
      </c>
      <c r="J703" s="37">
        <v>7.5</v>
      </c>
      <c r="K703" s="51">
        <v>4884</v>
      </c>
      <c r="L703" s="31">
        <f>AVERAGE(K699:K703)</f>
        <v>1753</v>
      </c>
      <c r="M703" s="38">
        <f>GEOMEAN(K699:K703)</f>
        <v>434.50406156832241</v>
      </c>
      <c r="N703" s="45" t="s">
        <v>437</v>
      </c>
    </row>
    <row r="704" spans="1:14" x14ac:dyDescent="0.3">
      <c r="A704" s="48">
        <v>40247</v>
      </c>
      <c r="B704" s="49">
        <v>111240</v>
      </c>
      <c r="C704" s="49">
        <v>1513</v>
      </c>
      <c r="D704" s="49">
        <v>0.96799999999999997</v>
      </c>
      <c r="E704" s="49">
        <v>14.53</v>
      </c>
      <c r="F704" s="49">
        <v>8.06</v>
      </c>
      <c r="G704" s="49">
        <v>10.56</v>
      </c>
      <c r="H704" s="36" t="s">
        <v>112</v>
      </c>
      <c r="I704" s="49">
        <v>0.2</v>
      </c>
      <c r="J704" s="49">
        <v>7.5</v>
      </c>
      <c r="K704" s="51">
        <v>98</v>
      </c>
    </row>
    <row r="705" spans="1:31" x14ac:dyDescent="0.3">
      <c r="A705" s="48">
        <v>40254</v>
      </c>
      <c r="B705" s="49">
        <v>112546</v>
      </c>
      <c r="C705" s="49">
        <v>147.6</v>
      </c>
      <c r="D705" s="49">
        <v>9.4500000000000001E-2</v>
      </c>
      <c r="E705" s="49">
        <v>8.36</v>
      </c>
      <c r="F705" s="49">
        <v>7.66</v>
      </c>
      <c r="G705" s="49">
        <v>10.46</v>
      </c>
      <c r="H705" s="36" t="s">
        <v>112</v>
      </c>
      <c r="I705" s="49">
        <v>0.32</v>
      </c>
      <c r="J705" s="49">
        <v>7.1</v>
      </c>
      <c r="K705" s="51">
        <v>1616</v>
      </c>
    </row>
    <row r="706" spans="1:31" x14ac:dyDescent="0.3">
      <c r="A706" s="48">
        <v>40260</v>
      </c>
      <c r="B706" s="49">
        <v>124040</v>
      </c>
      <c r="C706" s="49">
        <v>895.9</v>
      </c>
      <c r="D706" s="49">
        <v>0.57340000000000002</v>
      </c>
      <c r="E706" s="28" t="s">
        <v>348</v>
      </c>
      <c r="F706" s="49">
        <v>7.99</v>
      </c>
      <c r="G706" s="49">
        <v>12.72</v>
      </c>
      <c r="H706" s="36" t="s">
        <v>112</v>
      </c>
      <c r="I706" s="49">
        <v>0.14000000000000001</v>
      </c>
      <c r="J706" s="49">
        <v>6.8</v>
      </c>
      <c r="K706" s="51">
        <v>455</v>
      </c>
      <c r="O706" s="28" t="s">
        <v>321</v>
      </c>
      <c r="P706" s="28">
        <v>66.599999999999994</v>
      </c>
      <c r="Q706" s="28" t="s">
        <v>321</v>
      </c>
      <c r="R706" s="28" t="s">
        <v>321</v>
      </c>
      <c r="S706" s="28" t="s">
        <v>321</v>
      </c>
      <c r="T706" s="28" t="s">
        <v>321</v>
      </c>
      <c r="U706" s="28" t="s">
        <v>321</v>
      </c>
      <c r="V706" s="28">
        <v>1.2</v>
      </c>
      <c r="W706" s="28">
        <v>10.4</v>
      </c>
      <c r="X706" s="28">
        <v>211</v>
      </c>
      <c r="Y706" s="28" t="s">
        <v>321</v>
      </c>
      <c r="Z706" s="28">
        <v>0.84</v>
      </c>
      <c r="AA706" s="28" t="s">
        <v>321</v>
      </c>
      <c r="AB706" s="28">
        <v>51.3</v>
      </c>
      <c r="AC706" s="28" t="s">
        <v>321</v>
      </c>
      <c r="AD706" s="28">
        <v>260</v>
      </c>
      <c r="AE706" s="29" t="s">
        <v>321</v>
      </c>
    </row>
    <row r="707" spans="1:31" x14ac:dyDescent="0.3">
      <c r="A707" s="48">
        <v>40262</v>
      </c>
      <c r="B707" s="49">
        <v>111552</v>
      </c>
      <c r="C707" s="49">
        <v>1386</v>
      </c>
      <c r="D707" s="49">
        <v>0.88700000000000001</v>
      </c>
      <c r="E707" s="49">
        <v>11.69</v>
      </c>
      <c r="F707" s="49">
        <v>7.91</v>
      </c>
      <c r="G707" s="49">
        <v>11.05</v>
      </c>
      <c r="H707" s="36" t="s">
        <v>112</v>
      </c>
      <c r="I707" s="49">
        <v>0.3</v>
      </c>
      <c r="J707" s="49">
        <v>7.5</v>
      </c>
      <c r="K707" s="51">
        <v>301</v>
      </c>
    </row>
    <row r="708" spans="1:31" x14ac:dyDescent="0.3">
      <c r="A708" s="48">
        <v>40268</v>
      </c>
      <c r="B708" s="49">
        <v>105422</v>
      </c>
      <c r="C708" s="49">
        <v>1230</v>
      </c>
      <c r="D708" s="49">
        <v>0.78700000000000003</v>
      </c>
      <c r="E708" s="49">
        <v>12.85</v>
      </c>
      <c r="F708" s="49">
        <v>7.58</v>
      </c>
      <c r="G708" s="49">
        <v>12.17</v>
      </c>
      <c r="H708" s="36" t="s">
        <v>112</v>
      </c>
      <c r="I708" s="49">
        <v>0.1</v>
      </c>
      <c r="J708" s="49">
        <v>7.5</v>
      </c>
      <c r="K708" s="51">
        <v>74</v>
      </c>
      <c r="L708" s="31">
        <f>AVERAGE(K704:K708)</f>
        <v>508.8</v>
      </c>
      <c r="M708" s="38">
        <f>GEOMEAN(K704:K708)</f>
        <v>276.11843857228013</v>
      </c>
      <c r="N708" s="45" t="s">
        <v>440</v>
      </c>
    </row>
    <row r="709" spans="1:31" x14ac:dyDescent="0.3">
      <c r="A709" s="48">
        <v>40274</v>
      </c>
      <c r="B709" s="49">
        <v>111033</v>
      </c>
      <c r="C709" s="49">
        <v>761.7</v>
      </c>
      <c r="D709" s="49">
        <v>0.48749999999999999</v>
      </c>
      <c r="E709" s="49">
        <v>7.04</v>
      </c>
      <c r="F709" s="49">
        <v>7.53</v>
      </c>
      <c r="G709" s="49">
        <v>19.170000000000002</v>
      </c>
      <c r="H709" s="36" t="s">
        <v>112</v>
      </c>
      <c r="I709" s="49">
        <v>0.09</v>
      </c>
      <c r="J709" s="37">
        <v>7.4</v>
      </c>
      <c r="K709" s="51">
        <v>2046</v>
      </c>
    </row>
    <row r="710" spans="1:31" x14ac:dyDescent="0.3">
      <c r="A710" s="48">
        <v>40280</v>
      </c>
      <c r="B710" s="49">
        <v>120812</v>
      </c>
      <c r="C710" s="49">
        <v>975.1</v>
      </c>
      <c r="D710" s="49">
        <v>0.62409999999999999</v>
      </c>
      <c r="E710" s="49">
        <v>6.54</v>
      </c>
      <c r="F710" s="49">
        <v>7.37</v>
      </c>
      <c r="G710" s="49">
        <v>17.440000000000001</v>
      </c>
      <c r="H710" s="36" t="s">
        <v>112</v>
      </c>
      <c r="I710" s="49">
        <v>0.45</v>
      </c>
      <c r="J710" s="49">
        <v>7.5</v>
      </c>
      <c r="K710" s="51">
        <v>110</v>
      </c>
    </row>
    <row r="711" spans="1:31" x14ac:dyDescent="0.3">
      <c r="A711" s="48">
        <v>40287</v>
      </c>
      <c r="B711" s="49">
        <v>112845</v>
      </c>
      <c r="C711" s="49">
        <v>1248</v>
      </c>
      <c r="D711" s="49">
        <v>0.79900000000000004</v>
      </c>
      <c r="E711" s="49">
        <v>13.65</v>
      </c>
      <c r="F711" s="49">
        <v>7.9</v>
      </c>
      <c r="G711" s="49">
        <v>13.27</v>
      </c>
      <c r="H711" s="36" t="s">
        <v>112</v>
      </c>
      <c r="I711" s="49">
        <v>0.4</v>
      </c>
      <c r="J711" s="49">
        <v>7.5</v>
      </c>
      <c r="K711" s="51">
        <v>31</v>
      </c>
    </row>
    <row r="712" spans="1:31" x14ac:dyDescent="0.3">
      <c r="A712" s="48">
        <v>40289</v>
      </c>
      <c r="B712" s="49">
        <v>113636</v>
      </c>
      <c r="C712" s="49">
        <v>1172</v>
      </c>
      <c r="D712" s="49">
        <v>0.75029999999999997</v>
      </c>
      <c r="E712" s="49">
        <v>14.09</v>
      </c>
      <c r="F712" s="49">
        <v>7.79</v>
      </c>
      <c r="G712" s="49">
        <v>16.920000000000002</v>
      </c>
      <c r="H712" s="36" t="s">
        <v>112</v>
      </c>
      <c r="I712" s="49">
        <v>0.05</v>
      </c>
      <c r="J712" s="49">
        <v>7.5</v>
      </c>
      <c r="K712" s="51">
        <v>96</v>
      </c>
    </row>
    <row r="713" spans="1:31" x14ac:dyDescent="0.3">
      <c r="A713" s="48">
        <v>40296</v>
      </c>
      <c r="B713" s="49">
        <v>113103</v>
      </c>
      <c r="C713" s="49">
        <v>1061</v>
      </c>
      <c r="D713" s="49">
        <v>0.67910000000000004</v>
      </c>
      <c r="E713" s="49">
        <v>8.44</v>
      </c>
      <c r="F713" s="49">
        <v>7.97</v>
      </c>
      <c r="G713" s="49">
        <v>11.75</v>
      </c>
      <c r="H713" s="36" t="s">
        <v>112</v>
      </c>
      <c r="I713" s="49">
        <v>0.18</v>
      </c>
      <c r="J713" s="49">
        <v>7.4</v>
      </c>
      <c r="K713" s="51">
        <v>295</v>
      </c>
      <c r="L713" s="31">
        <f>AVERAGE(K709:K713)</f>
        <v>515.6</v>
      </c>
      <c r="M713" s="38">
        <f>GEOMEAN(K709:K713)</f>
        <v>181.61455523346274</v>
      </c>
      <c r="N713" s="45" t="s">
        <v>442</v>
      </c>
    </row>
    <row r="714" spans="1:31" x14ac:dyDescent="0.3">
      <c r="A714" s="48">
        <v>40304</v>
      </c>
      <c r="B714" s="49">
        <v>104138</v>
      </c>
      <c r="C714" s="49">
        <v>1074</v>
      </c>
      <c r="D714" s="49">
        <v>0.68700000000000006</v>
      </c>
      <c r="E714" s="49">
        <v>6.6</v>
      </c>
      <c r="F714" s="49">
        <v>7.58</v>
      </c>
      <c r="G714" s="49">
        <v>16.899999999999999</v>
      </c>
      <c r="H714" s="36" t="s">
        <v>112</v>
      </c>
      <c r="I714" s="49">
        <v>0.2</v>
      </c>
      <c r="J714" s="49">
        <v>7.6</v>
      </c>
      <c r="K714" s="51">
        <v>309</v>
      </c>
    </row>
    <row r="715" spans="1:31" x14ac:dyDescent="0.3">
      <c r="A715" s="48">
        <v>40308</v>
      </c>
      <c r="B715" s="49">
        <v>111623</v>
      </c>
      <c r="C715" s="49">
        <v>1068</v>
      </c>
      <c r="D715" s="49">
        <v>0.68340000000000001</v>
      </c>
      <c r="E715" s="49">
        <v>8.7100000000000009</v>
      </c>
      <c r="F715" s="49">
        <v>7.86</v>
      </c>
      <c r="G715" s="49">
        <v>12.58</v>
      </c>
      <c r="H715" s="36" t="s">
        <v>112</v>
      </c>
      <c r="I715" s="49">
        <v>0.71</v>
      </c>
      <c r="J715" s="49">
        <v>7.4</v>
      </c>
      <c r="K715" s="51">
        <v>776</v>
      </c>
    </row>
    <row r="716" spans="1:31" x14ac:dyDescent="0.3">
      <c r="A716" s="48">
        <v>40311</v>
      </c>
      <c r="B716" s="49">
        <v>110704</v>
      </c>
      <c r="C716" s="49">
        <v>529</v>
      </c>
      <c r="D716" s="49">
        <v>0.33900000000000002</v>
      </c>
      <c r="E716" s="49">
        <v>5.74</v>
      </c>
      <c r="F716" s="49">
        <v>7.66</v>
      </c>
      <c r="G716" s="49">
        <v>18.78</v>
      </c>
      <c r="H716" s="36" t="s">
        <v>112</v>
      </c>
      <c r="I716" s="49">
        <v>0.2</v>
      </c>
      <c r="J716" s="49">
        <v>7.6</v>
      </c>
      <c r="K716" s="51">
        <v>1785</v>
      </c>
    </row>
    <row r="717" spans="1:31" x14ac:dyDescent="0.3">
      <c r="A717" s="48">
        <v>40315</v>
      </c>
      <c r="B717" s="49">
        <v>120212</v>
      </c>
      <c r="C717" s="49">
        <v>701.5</v>
      </c>
      <c r="D717" s="49">
        <v>0.44900000000000001</v>
      </c>
      <c r="E717" s="49">
        <v>9.39</v>
      </c>
      <c r="F717" s="49">
        <v>7.98</v>
      </c>
      <c r="G717" s="49">
        <v>13.9</v>
      </c>
      <c r="H717" s="36" t="s">
        <v>112</v>
      </c>
      <c r="I717" s="49">
        <v>7.0000000000000007E-2</v>
      </c>
      <c r="J717" s="49">
        <v>7.1</v>
      </c>
      <c r="K717" s="51">
        <v>24192</v>
      </c>
    </row>
    <row r="718" spans="1:31" x14ac:dyDescent="0.3">
      <c r="A718" s="48">
        <v>40318</v>
      </c>
      <c r="B718" s="49">
        <v>105629</v>
      </c>
      <c r="C718" s="49">
        <v>1014</v>
      </c>
      <c r="D718" s="49">
        <v>0.64900000000000002</v>
      </c>
      <c r="E718" s="49">
        <v>7</v>
      </c>
      <c r="F718" s="49">
        <v>7.4</v>
      </c>
      <c r="G718" s="49">
        <v>16.079999999999998</v>
      </c>
      <c r="H718" s="36" t="s">
        <v>112</v>
      </c>
      <c r="I718" s="49">
        <v>0.17</v>
      </c>
      <c r="J718" s="49">
        <v>7.4</v>
      </c>
      <c r="K718" s="51">
        <v>836</v>
      </c>
      <c r="L718" s="31">
        <f>AVERAGE(K714:K718)</f>
        <v>5579.6</v>
      </c>
      <c r="M718" s="38">
        <f>GEOMEAN(K714:K718)</f>
        <v>1539.810562799051</v>
      </c>
      <c r="N718" s="45" t="s">
        <v>443</v>
      </c>
    </row>
    <row r="719" spans="1:31" x14ac:dyDescent="0.3">
      <c r="A719" s="48">
        <v>40331</v>
      </c>
      <c r="B719" s="13">
        <v>104717</v>
      </c>
      <c r="C719" s="13">
        <v>812</v>
      </c>
      <c r="D719" s="13">
        <v>0.52</v>
      </c>
      <c r="E719" s="13">
        <v>6.97</v>
      </c>
      <c r="F719" s="13">
        <v>7.78</v>
      </c>
      <c r="G719" s="13">
        <v>20.93</v>
      </c>
      <c r="H719" s="36" t="s">
        <v>112</v>
      </c>
      <c r="I719" s="13">
        <v>0</v>
      </c>
      <c r="J719" s="13">
        <v>7.7</v>
      </c>
      <c r="K719" s="51">
        <v>677</v>
      </c>
    </row>
    <row r="720" spans="1:31" x14ac:dyDescent="0.3">
      <c r="A720" s="48">
        <v>40338</v>
      </c>
      <c r="B720" s="49">
        <v>113343</v>
      </c>
      <c r="C720" s="28" t="s">
        <v>348</v>
      </c>
      <c r="D720" s="28" t="s">
        <v>348</v>
      </c>
      <c r="E720" s="28" t="s">
        <v>348</v>
      </c>
      <c r="F720" s="28" t="s">
        <v>348</v>
      </c>
      <c r="G720" s="28" t="s">
        <v>348</v>
      </c>
      <c r="H720" s="36" t="s">
        <v>112</v>
      </c>
      <c r="I720" s="28" t="s">
        <v>348</v>
      </c>
      <c r="J720" s="49">
        <v>7.4</v>
      </c>
      <c r="K720" s="51">
        <v>15531</v>
      </c>
    </row>
    <row r="721" spans="1:31" x14ac:dyDescent="0.3">
      <c r="A721" s="48">
        <v>40346</v>
      </c>
      <c r="B721" s="49">
        <v>112625</v>
      </c>
      <c r="C721" s="49">
        <v>887</v>
      </c>
      <c r="D721" s="49">
        <v>0.56799999999999995</v>
      </c>
      <c r="E721" s="49">
        <v>8.06</v>
      </c>
      <c r="F721" s="49">
        <v>7.83</v>
      </c>
      <c r="G721" s="49">
        <v>21.89</v>
      </c>
      <c r="H721" s="36" t="s">
        <v>112</v>
      </c>
      <c r="I721" s="49">
        <v>0.3</v>
      </c>
      <c r="J721" s="49">
        <v>7.6</v>
      </c>
      <c r="K721" s="51">
        <v>933</v>
      </c>
    </row>
    <row r="722" spans="1:31" x14ac:dyDescent="0.3">
      <c r="A722" s="48">
        <v>40353</v>
      </c>
      <c r="B722" s="49">
        <v>104845</v>
      </c>
      <c r="C722" s="49">
        <v>603.9</v>
      </c>
      <c r="D722" s="49">
        <v>0.38650000000000001</v>
      </c>
      <c r="E722" s="49">
        <v>6.41</v>
      </c>
      <c r="F722" s="49">
        <v>7.79</v>
      </c>
      <c r="G722" s="49">
        <v>23.97</v>
      </c>
      <c r="H722" s="36" t="s">
        <v>112</v>
      </c>
      <c r="I722" s="49">
        <v>0</v>
      </c>
      <c r="J722" s="49">
        <v>7.4</v>
      </c>
      <c r="K722" s="51">
        <v>862</v>
      </c>
    </row>
    <row r="723" spans="1:31" x14ac:dyDescent="0.3">
      <c r="A723" s="48">
        <v>40357</v>
      </c>
      <c r="B723" s="49">
        <v>112227</v>
      </c>
      <c r="C723" s="49">
        <v>539</v>
      </c>
      <c r="D723" s="49">
        <v>0.34499999999999997</v>
      </c>
      <c r="E723" s="49">
        <v>5.89</v>
      </c>
      <c r="F723" s="49">
        <v>7.64</v>
      </c>
      <c r="G723" s="49">
        <v>23.38</v>
      </c>
      <c r="H723" s="36" t="s">
        <v>112</v>
      </c>
      <c r="I723" s="49">
        <v>0.4</v>
      </c>
      <c r="J723" s="49">
        <v>7.4</v>
      </c>
      <c r="K723" s="51">
        <v>24192</v>
      </c>
      <c r="L723" s="31">
        <f>AVERAGE(K719:K723)</f>
        <v>8439</v>
      </c>
      <c r="M723" s="38">
        <f>GEOMEAN(K719:K723)</f>
        <v>2898.4763049020457</v>
      </c>
      <c r="N723" s="45" t="s">
        <v>444</v>
      </c>
    </row>
    <row r="724" spans="1:31" x14ac:dyDescent="0.3">
      <c r="A724" s="48">
        <v>40360</v>
      </c>
      <c r="B724" s="49">
        <v>113500</v>
      </c>
      <c r="C724" s="49">
        <v>1072</v>
      </c>
      <c r="D724" s="49">
        <v>0.68600000000000005</v>
      </c>
      <c r="E724" s="49">
        <v>11.57</v>
      </c>
      <c r="F724" s="49">
        <v>7.71</v>
      </c>
      <c r="G724" s="49">
        <v>19.309999999999999</v>
      </c>
      <c r="H724" s="36" t="s">
        <v>112</v>
      </c>
      <c r="I724" s="49">
        <v>0.3</v>
      </c>
      <c r="J724" s="49">
        <v>7.6</v>
      </c>
      <c r="K724" s="51">
        <v>932</v>
      </c>
    </row>
    <row r="725" spans="1:31" x14ac:dyDescent="0.3">
      <c r="A725" s="48">
        <v>40374</v>
      </c>
      <c r="B725" s="49">
        <v>110547</v>
      </c>
      <c r="C725" s="49">
        <v>896</v>
      </c>
      <c r="D725" s="49">
        <v>0.57299999999999995</v>
      </c>
      <c r="E725" s="49">
        <v>6.45</v>
      </c>
      <c r="F725" s="49">
        <v>7.82</v>
      </c>
      <c r="G725" s="49">
        <v>24.47</v>
      </c>
      <c r="H725" s="36" t="s">
        <v>112</v>
      </c>
      <c r="I725" s="49">
        <v>1</v>
      </c>
      <c r="J725" s="49">
        <v>7.8</v>
      </c>
      <c r="K725" s="51">
        <v>2755</v>
      </c>
    </row>
    <row r="726" spans="1:31" x14ac:dyDescent="0.3">
      <c r="A726" s="48">
        <v>40380</v>
      </c>
      <c r="B726" s="49">
        <v>121130</v>
      </c>
      <c r="C726" s="49">
        <v>466</v>
      </c>
      <c r="D726" s="49">
        <v>0.29799999999999999</v>
      </c>
      <c r="E726" s="49">
        <v>6.42</v>
      </c>
      <c r="F726" s="49">
        <v>7.47</v>
      </c>
      <c r="G726" s="49">
        <v>24.44</v>
      </c>
      <c r="H726" s="36" t="s">
        <v>112</v>
      </c>
      <c r="I726" s="49">
        <v>0.3</v>
      </c>
      <c r="J726" s="49">
        <v>7.5</v>
      </c>
      <c r="K726" s="51">
        <v>6867</v>
      </c>
      <c r="O726" s="28">
        <v>1.5</v>
      </c>
      <c r="P726" s="28">
        <v>37.6</v>
      </c>
      <c r="Q726" s="28" t="s">
        <v>321</v>
      </c>
      <c r="R726" s="28" t="s">
        <v>321</v>
      </c>
      <c r="S726" s="28" t="s">
        <v>321</v>
      </c>
      <c r="T726" s="28">
        <v>2.2999999999999998</v>
      </c>
      <c r="U726" s="28" t="s">
        <v>321</v>
      </c>
      <c r="V726" s="28" t="s">
        <v>321</v>
      </c>
      <c r="W726" s="28" t="s">
        <v>321</v>
      </c>
      <c r="X726" s="28">
        <v>54.4</v>
      </c>
      <c r="Y726" s="28" t="s">
        <v>321</v>
      </c>
      <c r="Z726" s="28">
        <v>0.59</v>
      </c>
      <c r="AA726" s="28" t="s">
        <v>321</v>
      </c>
      <c r="AB726" s="28">
        <v>24.1</v>
      </c>
      <c r="AC726" s="28">
        <v>0.36599999999999999</v>
      </c>
      <c r="AD726" s="28">
        <v>154</v>
      </c>
      <c r="AE726" s="29" t="s">
        <v>321</v>
      </c>
    </row>
    <row r="727" spans="1:31" x14ac:dyDescent="0.3">
      <c r="A727" s="48">
        <v>40381</v>
      </c>
      <c r="C727" s="28" t="s">
        <v>348</v>
      </c>
      <c r="D727" s="28" t="s">
        <v>348</v>
      </c>
      <c r="E727" s="28" t="s">
        <v>348</v>
      </c>
      <c r="F727" s="28" t="s">
        <v>348</v>
      </c>
      <c r="G727" s="28" t="s">
        <v>348</v>
      </c>
      <c r="H727" s="36" t="s">
        <v>112</v>
      </c>
      <c r="I727" s="28" t="s">
        <v>348</v>
      </c>
      <c r="J727" s="28" t="s">
        <v>348</v>
      </c>
      <c r="K727" s="51">
        <v>2909</v>
      </c>
    </row>
    <row r="728" spans="1:31" x14ac:dyDescent="0.3">
      <c r="A728" s="48">
        <v>40387</v>
      </c>
      <c r="B728" s="49">
        <v>104236</v>
      </c>
      <c r="C728" s="49">
        <v>901.3</v>
      </c>
      <c r="D728" s="49">
        <v>0.57679999999999998</v>
      </c>
      <c r="E728" s="49">
        <v>8.85</v>
      </c>
      <c r="F728" s="49">
        <v>7.93</v>
      </c>
      <c r="G728" s="49">
        <v>23.88</v>
      </c>
      <c r="H728" s="36" t="s">
        <v>112</v>
      </c>
      <c r="I728" s="49">
        <v>0.6</v>
      </c>
      <c r="J728" s="49">
        <v>7.7</v>
      </c>
      <c r="K728" s="51">
        <v>573</v>
      </c>
      <c r="L728" s="31">
        <f>AVERAGE(K724:K728)</f>
        <v>2807.2</v>
      </c>
      <c r="M728" s="38">
        <f>GEOMEAN(K724:K728)</f>
        <v>1966.2583558884437</v>
      </c>
      <c r="N728" s="45" t="s">
        <v>447</v>
      </c>
    </row>
    <row r="729" spans="1:31" x14ac:dyDescent="0.3">
      <c r="A729" s="48">
        <v>40393</v>
      </c>
      <c r="B729" s="49">
        <v>112239</v>
      </c>
      <c r="C729" s="49">
        <v>974.9</v>
      </c>
      <c r="D729" s="49">
        <v>0.62390000000000001</v>
      </c>
      <c r="E729" s="49">
        <v>6.85</v>
      </c>
      <c r="F729" s="49">
        <v>7.91</v>
      </c>
      <c r="G729" s="49">
        <v>22.07</v>
      </c>
      <c r="H729" s="36" t="s">
        <v>112</v>
      </c>
      <c r="I729" s="49">
        <v>0.36</v>
      </c>
      <c r="J729" s="49">
        <v>7.6</v>
      </c>
      <c r="K729" s="51">
        <v>1296</v>
      </c>
    </row>
    <row r="730" spans="1:31" x14ac:dyDescent="0.3">
      <c r="A730" s="48">
        <v>40402</v>
      </c>
      <c r="B730" s="49">
        <v>110239</v>
      </c>
      <c r="C730" s="49">
        <v>923</v>
      </c>
      <c r="D730" s="49">
        <v>0.59099999999999997</v>
      </c>
      <c r="E730" s="49">
        <v>9.0399999999999991</v>
      </c>
      <c r="F730" s="49">
        <v>7.75</v>
      </c>
      <c r="G730" s="49">
        <v>24.54</v>
      </c>
      <c r="H730" s="36" t="s">
        <v>112</v>
      </c>
      <c r="I730" s="49">
        <v>0.1</v>
      </c>
      <c r="J730" s="49">
        <v>7.6</v>
      </c>
      <c r="K730" s="51">
        <v>959</v>
      </c>
    </row>
    <row r="731" spans="1:31" x14ac:dyDescent="0.3">
      <c r="A731" s="48">
        <v>40406</v>
      </c>
      <c r="B731" s="49">
        <v>105715</v>
      </c>
      <c r="C731" s="49">
        <v>943.9</v>
      </c>
      <c r="D731" s="49">
        <v>0.60409999999999997</v>
      </c>
      <c r="E731" s="49">
        <v>14.65</v>
      </c>
      <c r="F731" s="49">
        <v>7.24</v>
      </c>
      <c r="G731" s="49">
        <v>21.16</v>
      </c>
      <c r="H731" s="36" t="s">
        <v>112</v>
      </c>
      <c r="I731" s="49">
        <v>0.56999999999999995</v>
      </c>
      <c r="J731" s="49">
        <v>7.4</v>
      </c>
      <c r="K731" s="51">
        <v>121</v>
      </c>
    </row>
    <row r="732" spans="1:31" x14ac:dyDescent="0.3">
      <c r="A732" s="48">
        <v>40408</v>
      </c>
      <c r="B732" s="49">
        <v>111120</v>
      </c>
      <c r="C732" s="49">
        <v>950.7</v>
      </c>
      <c r="D732" s="49">
        <v>0.60840000000000005</v>
      </c>
      <c r="E732" s="49">
        <v>7.69</v>
      </c>
      <c r="F732" s="49">
        <v>7.51</v>
      </c>
      <c r="G732" s="49">
        <v>22.1</v>
      </c>
      <c r="H732" s="36" t="s">
        <v>112</v>
      </c>
      <c r="I732" s="49">
        <v>0.49</v>
      </c>
      <c r="J732" s="37">
        <v>7.4</v>
      </c>
      <c r="K732" s="51">
        <v>272</v>
      </c>
    </row>
    <row r="733" spans="1:31" x14ac:dyDescent="0.3">
      <c r="A733" s="48">
        <v>40416</v>
      </c>
      <c r="B733" s="49">
        <v>110922</v>
      </c>
      <c r="C733" s="49">
        <v>1078</v>
      </c>
      <c r="D733" s="49">
        <v>0.69020000000000004</v>
      </c>
      <c r="E733" s="49">
        <v>6.87</v>
      </c>
      <c r="F733" s="49">
        <v>7.69</v>
      </c>
      <c r="G733" s="49">
        <v>19.510000000000002</v>
      </c>
      <c r="H733" s="36" t="s">
        <v>112</v>
      </c>
      <c r="I733" s="49">
        <v>0.75</v>
      </c>
      <c r="J733" s="49">
        <v>7.3</v>
      </c>
      <c r="K733" s="51">
        <v>231</v>
      </c>
      <c r="L733" s="31">
        <f>AVERAGE(K729:K733)</f>
        <v>575.79999999999995</v>
      </c>
      <c r="M733" s="38">
        <f>GEOMEAN(K729:K733)</f>
        <v>393.62073919809256</v>
      </c>
      <c r="N733" s="45" t="s">
        <v>449</v>
      </c>
    </row>
    <row r="734" spans="1:31" x14ac:dyDescent="0.3">
      <c r="A734" s="48">
        <v>40421</v>
      </c>
      <c r="B734" s="49">
        <v>104421</v>
      </c>
      <c r="C734" s="49">
        <v>1123</v>
      </c>
      <c r="D734" s="49">
        <v>0.71879999999999999</v>
      </c>
      <c r="E734" s="49">
        <v>9.41</v>
      </c>
      <c r="F734" s="49">
        <v>7.58</v>
      </c>
      <c r="G734" s="49">
        <v>21.57</v>
      </c>
      <c r="H734" s="36" t="s">
        <v>112</v>
      </c>
      <c r="I734" s="49">
        <v>0.5</v>
      </c>
      <c r="J734" s="49">
        <v>7.6</v>
      </c>
      <c r="K734" s="51">
        <v>259</v>
      </c>
    </row>
    <row r="735" spans="1:31" x14ac:dyDescent="0.3">
      <c r="A735" s="48">
        <v>40422</v>
      </c>
      <c r="B735" s="49">
        <v>111021</v>
      </c>
      <c r="C735" s="49">
        <v>1115</v>
      </c>
      <c r="D735" s="49">
        <v>0.7137</v>
      </c>
      <c r="E735" s="49">
        <v>9.2200000000000006</v>
      </c>
      <c r="F735" s="49">
        <v>7.65</v>
      </c>
      <c r="G735" s="49">
        <v>22.27</v>
      </c>
      <c r="H735" s="36" t="s">
        <v>112</v>
      </c>
      <c r="I735" s="49">
        <v>0.46</v>
      </c>
      <c r="J735" s="49">
        <v>7.3</v>
      </c>
      <c r="K735" s="51">
        <v>218</v>
      </c>
    </row>
    <row r="736" spans="1:31" x14ac:dyDescent="0.3">
      <c r="A736" s="48">
        <v>40435</v>
      </c>
      <c r="B736" s="49">
        <v>112258</v>
      </c>
      <c r="C736" s="49">
        <v>1110</v>
      </c>
      <c r="D736" s="49">
        <v>0.71060000000000001</v>
      </c>
      <c r="E736" s="49">
        <v>9.74</v>
      </c>
      <c r="F736" s="49">
        <v>7.65</v>
      </c>
      <c r="G736" s="49">
        <v>18.559999999999999</v>
      </c>
      <c r="H736" s="36" t="s">
        <v>112</v>
      </c>
      <c r="I736" s="49">
        <v>0.89</v>
      </c>
      <c r="J736" s="49">
        <v>7.2</v>
      </c>
      <c r="K736" s="51">
        <v>203</v>
      </c>
    </row>
    <row r="737" spans="1:31" x14ac:dyDescent="0.3">
      <c r="A737" s="48">
        <v>40443</v>
      </c>
      <c r="B737" s="49">
        <v>103506</v>
      </c>
      <c r="C737" s="49">
        <v>1150</v>
      </c>
      <c r="D737" s="49">
        <v>0.73580000000000001</v>
      </c>
      <c r="E737" s="49">
        <v>8.06</v>
      </c>
      <c r="F737" s="49">
        <v>7.66</v>
      </c>
      <c r="G737" s="49">
        <v>20.73</v>
      </c>
      <c r="H737" s="36" t="s">
        <v>112</v>
      </c>
      <c r="I737" s="49">
        <v>0.01</v>
      </c>
      <c r="J737" s="49">
        <v>7.4</v>
      </c>
      <c r="K737" s="51">
        <v>354</v>
      </c>
    </row>
    <row r="738" spans="1:31" x14ac:dyDescent="0.3">
      <c r="A738" s="48">
        <v>40449</v>
      </c>
      <c r="B738" s="49">
        <v>112017</v>
      </c>
      <c r="C738" s="49">
        <v>1154</v>
      </c>
      <c r="D738" s="49">
        <v>0.73799999999999999</v>
      </c>
      <c r="E738" s="49">
        <v>12.21</v>
      </c>
      <c r="F738" s="49">
        <v>7.91</v>
      </c>
      <c r="G738" s="49">
        <v>15.89</v>
      </c>
      <c r="H738" s="36" t="s">
        <v>112</v>
      </c>
      <c r="I738" s="49">
        <v>0.2</v>
      </c>
      <c r="J738" s="49">
        <v>7.3</v>
      </c>
      <c r="K738" s="51">
        <v>153</v>
      </c>
      <c r="L738" s="31">
        <f>AVERAGE(K734:K738)</f>
        <v>237.4</v>
      </c>
      <c r="M738" s="38">
        <f>GEOMEAN(K734:K738)</f>
        <v>228.3438912580163</v>
      </c>
      <c r="N738" s="45" t="s">
        <v>450</v>
      </c>
    </row>
    <row r="739" spans="1:31" x14ac:dyDescent="0.3">
      <c r="A739" s="48">
        <v>40458</v>
      </c>
      <c r="C739" s="28" t="s">
        <v>348</v>
      </c>
      <c r="D739" s="28" t="s">
        <v>348</v>
      </c>
      <c r="E739" s="28" t="s">
        <v>348</v>
      </c>
      <c r="F739" s="28" t="s">
        <v>348</v>
      </c>
      <c r="G739" s="28" t="s">
        <v>348</v>
      </c>
      <c r="H739" s="36" t="s">
        <v>112</v>
      </c>
      <c r="I739" s="28" t="s">
        <v>348</v>
      </c>
      <c r="J739" s="28" t="s">
        <v>348</v>
      </c>
      <c r="K739" s="51">
        <v>74</v>
      </c>
    </row>
    <row r="740" spans="1:31" x14ac:dyDescent="0.3">
      <c r="A740" s="48">
        <v>40465</v>
      </c>
      <c r="B740" s="49">
        <v>103539</v>
      </c>
      <c r="C740" s="49">
        <v>783.1</v>
      </c>
      <c r="D740" s="49">
        <v>0.50119999999999998</v>
      </c>
      <c r="E740" s="49">
        <v>8.4700000000000006</v>
      </c>
      <c r="F740" s="49">
        <v>7.59</v>
      </c>
      <c r="G740" s="49">
        <v>13.61</v>
      </c>
      <c r="H740" s="36" t="s">
        <v>112</v>
      </c>
      <c r="I740" s="49">
        <v>0.13</v>
      </c>
      <c r="J740" s="49">
        <v>7.6</v>
      </c>
      <c r="K740" s="51">
        <v>24192</v>
      </c>
    </row>
    <row r="741" spans="1:31" x14ac:dyDescent="0.3">
      <c r="A741" s="48">
        <v>40469</v>
      </c>
      <c r="B741" s="49">
        <v>111211</v>
      </c>
      <c r="C741" s="49">
        <v>1036</v>
      </c>
      <c r="D741" s="49">
        <v>0.66300000000000003</v>
      </c>
      <c r="E741" s="49">
        <v>9</v>
      </c>
      <c r="F741" s="49">
        <v>7.61</v>
      </c>
      <c r="G741" s="49">
        <v>12.67</v>
      </c>
      <c r="H741" s="36" t="s">
        <v>112</v>
      </c>
      <c r="I741" s="49">
        <v>0.3</v>
      </c>
      <c r="J741" s="49">
        <v>7.4</v>
      </c>
      <c r="K741" s="51">
        <v>677</v>
      </c>
    </row>
    <row r="742" spans="1:31" x14ac:dyDescent="0.3">
      <c r="A742" s="48">
        <v>40472</v>
      </c>
      <c r="B742" s="49">
        <v>104624</v>
      </c>
      <c r="C742" s="49">
        <v>1014</v>
      </c>
      <c r="D742" s="49">
        <v>0.64900000000000002</v>
      </c>
      <c r="E742" s="49">
        <v>10.050000000000001</v>
      </c>
      <c r="F742" s="49">
        <v>7.57</v>
      </c>
      <c r="G742" s="49">
        <v>11.22</v>
      </c>
      <c r="H742" s="36" t="s">
        <v>112</v>
      </c>
      <c r="I742" s="49">
        <v>0.2</v>
      </c>
      <c r="J742" s="49">
        <v>7.2</v>
      </c>
      <c r="K742" s="51">
        <v>459</v>
      </c>
    </row>
    <row r="743" spans="1:31" x14ac:dyDescent="0.3">
      <c r="A743" s="48">
        <v>40477</v>
      </c>
      <c r="B743" s="49">
        <v>103741</v>
      </c>
      <c r="C743" s="49">
        <v>897.4</v>
      </c>
      <c r="D743" s="49">
        <v>0.57430000000000003</v>
      </c>
      <c r="E743" s="49">
        <v>7.29</v>
      </c>
      <c r="F743" s="49">
        <v>7.56</v>
      </c>
      <c r="G743" s="49">
        <v>16.82</v>
      </c>
      <c r="H743" s="36" t="s">
        <v>112</v>
      </c>
      <c r="I743" s="49">
        <v>0.77</v>
      </c>
      <c r="J743" s="49">
        <v>7.3</v>
      </c>
      <c r="K743" s="51">
        <v>19863</v>
      </c>
      <c r="L743" s="31">
        <f>AVERAGE(K739:K743)</f>
        <v>9053</v>
      </c>
      <c r="M743" s="38">
        <f>GEOMEAN(K739:K743)</f>
        <v>1616.8507710017257</v>
      </c>
      <c r="N743" s="45" t="s">
        <v>451</v>
      </c>
      <c r="O743" s="28" t="s">
        <v>321</v>
      </c>
      <c r="P743" s="28">
        <v>77.5</v>
      </c>
      <c r="Q743" s="28" t="s">
        <v>321</v>
      </c>
      <c r="R743" s="28" t="s">
        <v>321</v>
      </c>
      <c r="S743" s="28" t="s">
        <v>321</v>
      </c>
      <c r="T743" s="28">
        <v>3.4</v>
      </c>
      <c r="U743" s="28" t="s">
        <v>321</v>
      </c>
      <c r="V743" s="28" t="s">
        <v>321</v>
      </c>
      <c r="W743" s="28">
        <v>19</v>
      </c>
      <c r="X743" s="28">
        <v>78.900000000000006</v>
      </c>
      <c r="Y743" s="28" t="s">
        <v>321</v>
      </c>
      <c r="Z743" s="28">
        <v>0.62</v>
      </c>
      <c r="AA743" s="28" t="s">
        <v>321</v>
      </c>
      <c r="AB743" s="28">
        <v>61</v>
      </c>
      <c r="AC743" s="28" t="s">
        <v>321</v>
      </c>
      <c r="AD743" s="28">
        <v>312</v>
      </c>
      <c r="AE743" s="29" t="s">
        <v>718</v>
      </c>
    </row>
    <row r="744" spans="1:31" x14ac:dyDescent="0.3">
      <c r="A744" s="48">
        <v>40490</v>
      </c>
      <c r="B744" s="49">
        <v>112122</v>
      </c>
      <c r="C744" s="49">
        <v>1036</v>
      </c>
      <c r="D744" s="49">
        <v>0.66300000000000003</v>
      </c>
      <c r="E744" s="49">
        <v>13.81</v>
      </c>
      <c r="F744" s="49">
        <v>7.69</v>
      </c>
      <c r="G744" s="49">
        <v>8.91</v>
      </c>
      <c r="H744" s="36" t="s">
        <v>112</v>
      </c>
      <c r="I744" s="49">
        <v>0.1</v>
      </c>
      <c r="J744" s="49">
        <v>7.6</v>
      </c>
      <c r="K744" s="51">
        <v>216</v>
      </c>
    </row>
    <row r="745" spans="1:31" x14ac:dyDescent="0.3">
      <c r="A745" s="48">
        <v>40492</v>
      </c>
      <c r="B745" s="49">
        <v>105736</v>
      </c>
      <c r="C745" s="49">
        <v>1102</v>
      </c>
      <c r="D745" s="49">
        <v>0.70499999999999996</v>
      </c>
      <c r="E745" s="49">
        <v>11.4</v>
      </c>
      <c r="F745" s="49">
        <v>7.7</v>
      </c>
      <c r="G745" s="49">
        <v>9.34</v>
      </c>
      <c r="H745" s="36" t="s">
        <v>112</v>
      </c>
      <c r="I745" s="49">
        <v>0.3</v>
      </c>
      <c r="J745" s="49">
        <v>7.6</v>
      </c>
      <c r="K745" s="51">
        <v>209</v>
      </c>
    </row>
    <row r="746" spans="1:31" x14ac:dyDescent="0.3">
      <c r="A746" s="48">
        <v>40498</v>
      </c>
      <c r="B746" s="49">
        <v>111613</v>
      </c>
      <c r="C746" s="49">
        <v>1081</v>
      </c>
      <c r="D746" s="49">
        <v>0.69199999999999995</v>
      </c>
      <c r="E746" s="49">
        <v>11.12</v>
      </c>
      <c r="F746" s="49">
        <v>7.54</v>
      </c>
      <c r="G746" s="49">
        <v>6.63</v>
      </c>
      <c r="H746" s="36" t="s">
        <v>112</v>
      </c>
      <c r="I746" s="49">
        <v>0</v>
      </c>
      <c r="J746" s="49">
        <v>7.2</v>
      </c>
      <c r="K746" s="51">
        <v>145</v>
      </c>
    </row>
    <row r="747" spans="1:31" x14ac:dyDescent="0.3">
      <c r="A747" s="48">
        <v>40500</v>
      </c>
      <c r="B747" s="49">
        <v>114015</v>
      </c>
      <c r="C747" s="49">
        <v>593</v>
      </c>
      <c r="D747" s="49">
        <v>0.38</v>
      </c>
      <c r="E747" s="49">
        <v>11.43</v>
      </c>
      <c r="F747" s="49">
        <v>7.79</v>
      </c>
      <c r="G747" s="49">
        <v>7.19</v>
      </c>
      <c r="H747" s="36" t="s">
        <v>112</v>
      </c>
      <c r="I747" s="49">
        <v>0</v>
      </c>
      <c r="J747" s="49">
        <v>7.6</v>
      </c>
      <c r="K747" s="51">
        <v>959</v>
      </c>
    </row>
    <row r="748" spans="1:31" x14ac:dyDescent="0.3">
      <c r="A748" s="48">
        <v>40505</v>
      </c>
      <c r="B748" s="49">
        <v>111851</v>
      </c>
      <c r="C748" s="49">
        <v>388</v>
      </c>
      <c r="D748" s="49">
        <v>0.248</v>
      </c>
      <c r="E748" s="49">
        <v>10.07</v>
      </c>
      <c r="F748" s="49">
        <v>7.81</v>
      </c>
      <c r="G748" s="49">
        <v>11.34</v>
      </c>
      <c r="H748" s="36" t="s">
        <v>112</v>
      </c>
      <c r="I748" s="49">
        <v>0.4</v>
      </c>
      <c r="J748" s="49">
        <v>7.6</v>
      </c>
      <c r="K748" s="51">
        <v>8164</v>
      </c>
      <c r="L748" s="31">
        <f>AVERAGE(K744:K748)</f>
        <v>1938.6</v>
      </c>
      <c r="M748" s="38">
        <f>GEOMEAN(K744:K748)</f>
        <v>551.99853935442866</v>
      </c>
      <c r="N748" s="45" t="s">
        <v>455</v>
      </c>
    </row>
    <row r="749" spans="1:31" x14ac:dyDescent="0.3">
      <c r="A749" s="48">
        <v>40511</v>
      </c>
      <c r="B749" s="49">
        <v>112729</v>
      </c>
      <c r="C749" s="49">
        <v>888.3</v>
      </c>
      <c r="D749" s="49">
        <v>0.56850000000000001</v>
      </c>
      <c r="E749" s="49">
        <v>10.45</v>
      </c>
      <c r="F749" s="49">
        <v>7.83</v>
      </c>
      <c r="G749" s="49">
        <v>5.5</v>
      </c>
      <c r="H749" s="36" t="s">
        <v>112</v>
      </c>
      <c r="I749" s="49">
        <v>0.3</v>
      </c>
      <c r="J749" s="49">
        <v>7.7</v>
      </c>
      <c r="K749" s="51">
        <v>388</v>
      </c>
    </row>
    <row r="750" spans="1:31" x14ac:dyDescent="0.3">
      <c r="A750" s="48">
        <v>40514</v>
      </c>
      <c r="B750" s="49">
        <v>111726</v>
      </c>
      <c r="C750" s="49">
        <v>749</v>
      </c>
      <c r="D750" s="49">
        <v>0.4793</v>
      </c>
      <c r="E750" s="49">
        <v>12.69</v>
      </c>
      <c r="F750" s="49">
        <v>7.45</v>
      </c>
      <c r="G750" s="49">
        <v>3.59</v>
      </c>
      <c r="H750" s="36" t="s">
        <v>112</v>
      </c>
      <c r="I750" s="49">
        <v>0.27</v>
      </c>
      <c r="J750" s="49">
        <v>7.5</v>
      </c>
      <c r="K750" s="51">
        <v>1223</v>
      </c>
    </row>
    <row r="751" spans="1:31" x14ac:dyDescent="0.3">
      <c r="A751" s="48">
        <v>40519</v>
      </c>
      <c r="G751" s="13" t="s">
        <v>421</v>
      </c>
    </row>
    <row r="752" spans="1:31" x14ac:dyDescent="0.3">
      <c r="A752" s="48">
        <v>40521</v>
      </c>
      <c r="B752" s="49">
        <v>113034</v>
      </c>
      <c r="C752" s="49">
        <v>1921</v>
      </c>
      <c r="D752" s="49">
        <v>1.23</v>
      </c>
      <c r="E752" s="49">
        <v>13.46</v>
      </c>
      <c r="F752" s="49">
        <v>7.63</v>
      </c>
      <c r="G752" s="49">
        <v>0.65</v>
      </c>
      <c r="H752" s="36" t="s">
        <v>112</v>
      </c>
      <c r="I752" s="49">
        <v>0.2</v>
      </c>
      <c r="J752" s="49">
        <v>7.5</v>
      </c>
      <c r="K752" s="51">
        <v>171</v>
      </c>
    </row>
    <row r="753" spans="1:32" x14ac:dyDescent="0.3">
      <c r="A753" s="48">
        <v>40526</v>
      </c>
      <c r="G753" s="13" t="s">
        <v>421</v>
      </c>
      <c r="L753" s="31">
        <f>AVERAGE(K749:K753)</f>
        <v>594</v>
      </c>
      <c r="M753" s="38">
        <f>GEOMEAN(K749:K753)</f>
        <v>432.93041495852668</v>
      </c>
      <c r="N753" s="45" t="s">
        <v>456</v>
      </c>
    </row>
    <row r="754" spans="1:32" x14ac:dyDescent="0.3">
      <c r="A754" s="48">
        <v>40547</v>
      </c>
      <c r="B754" s="49">
        <v>110733</v>
      </c>
      <c r="C754" s="49">
        <v>1328</v>
      </c>
      <c r="D754" s="49">
        <v>0.85</v>
      </c>
      <c r="E754" s="49">
        <v>12.14</v>
      </c>
      <c r="F754" s="49">
        <v>7.61</v>
      </c>
      <c r="G754" s="49">
        <v>1.01</v>
      </c>
      <c r="H754" s="36" t="s">
        <v>112</v>
      </c>
      <c r="I754" s="49">
        <v>0.1</v>
      </c>
      <c r="J754" s="49">
        <v>7.6</v>
      </c>
      <c r="K754" s="51">
        <v>335</v>
      </c>
    </row>
    <row r="755" spans="1:32" x14ac:dyDescent="0.3">
      <c r="A755" s="48">
        <v>40549</v>
      </c>
      <c r="B755" s="49">
        <v>113818</v>
      </c>
      <c r="C755" s="49">
        <v>1476</v>
      </c>
      <c r="D755" s="49">
        <v>0.94399999999999995</v>
      </c>
      <c r="E755" s="49">
        <v>13.1</v>
      </c>
      <c r="F755" s="49">
        <v>7.57</v>
      </c>
      <c r="G755" s="49">
        <v>1.26</v>
      </c>
      <c r="H755" s="36" t="s">
        <v>112</v>
      </c>
      <c r="I755" s="49">
        <v>0.3</v>
      </c>
      <c r="J755" s="49">
        <v>7.5</v>
      </c>
      <c r="K755" s="51">
        <v>275</v>
      </c>
    </row>
    <row r="756" spans="1:32" x14ac:dyDescent="0.3">
      <c r="A756" s="48">
        <v>40556</v>
      </c>
      <c r="G756" s="13" t="s">
        <v>421</v>
      </c>
    </row>
    <row r="757" spans="1:32" x14ac:dyDescent="0.3">
      <c r="A757" s="48">
        <v>40563</v>
      </c>
      <c r="B757" s="49">
        <v>120602</v>
      </c>
      <c r="C757" s="49">
        <v>2124</v>
      </c>
      <c r="D757" s="49">
        <v>1.359</v>
      </c>
      <c r="E757" s="49">
        <v>14.68</v>
      </c>
      <c r="F757" s="49">
        <v>7.75</v>
      </c>
      <c r="G757" s="49">
        <v>-0.2</v>
      </c>
      <c r="H757" s="36" t="s">
        <v>112</v>
      </c>
      <c r="I757" s="49">
        <v>0.47</v>
      </c>
      <c r="J757" s="37">
        <v>7.6</v>
      </c>
      <c r="K757" s="51">
        <v>422</v>
      </c>
    </row>
    <row r="758" spans="1:32" x14ac:dyDescent="0.3">
      <c r="A758" s="48">
        <v>40568</v>
      </c>
      <c r="B758" s="49">
        <v>114953</v>
      </c>
      <c r="C758" s="49">
        <v>2204</v>
      </c>
      <c r="D758" s="49">
        <v>1.41</v>
      </c>
      <c r="E758" s="49">
        <v>11.74</v>
      </c>
      <c r="F758" s="49">
        <v>7.53</v>
      </c>
      <c r="G758" s="49">
        <v>1.38</v>
      </c>
      <c r="H758" s="36" t="s">
        <v>112</v>
      </c>
      <c r="I758" s="49">
        <v>0.23</v>
      </c>
      <c r="J758" s="49">
        <v>7.5</v>
      </c>
      <c r="K758" s="51">
        <v>86</v>
      </c>
      <c r="L758" s="31">
        <f>AVERAGE(K754:K758)</f>
        <v>279.5</v>
      </c>
      <c r="M758" s="38">
        <f>GEOMEAN(K754:K758)</f>
        <v>240.4623575772269</v>
      </c>
      <c r="N758" s="45" t="s">
        <v>457</v>
      </c>
    </row>
    <row r="759" spans="1:32" x14ac:dyDescent="0.3">
      <c r="A759" s="48">
        <v>40581</v>
      </c>
      <c r="B759" s="49">
        <v>114342</v>
      </c>
      <c r="C759" s="49">
        <v>5820</v>
      </c>
      <c r="D759" s="49">
        <v>3.7250000000000001</v>
      </c>
      <c r="E759" s="49">
        <v>13.4</v>
      </c>
      <c r="F759" s="49">
        <v>7.65</v>
      </c>
      <c r="G759" s="49">
        <v>0.98</v>
      </c>
      <c r="H759" s="36" t="s">
        <v>112</v>
      </c>
      <c r="I759" s="49">
        <v>0.54</v>
      </c>
      <c r="J759" s="49">
        <v>7.6</v>
      </c>
      <c r="K759" s="51">
        <v>416</v>
      </c>
    </row>
    <row r="760" spans="1:32" x14ac:dyDescent="0.3">
      <c r="A760" s="48">
        <v>40582</v>
      </c>
      <c r="G760" s="13" t="s">
        <v>719</v>
      </c>
    </row>
    <row r="761" spans="1:32" x14ac:dyDescent="0.3">
      <c r="A761" s="48">
        <v>40584</v>
      </c>
      <c r="G761" s="13" t="s">
        <v>719</v>
      </c>
    </row>
    <row r="762" spans="1:32" x14ac:dyDescent="0.3">
      <c r="A762" s="48">
        <v>40589</v>
      </c>
      <c r="B762" s="49">
        <v>111747</v>
      </c>
      <c r="C762" s="49">
        <v>1850</v>
      </c>
      <c r="D762" s="49">
        <v>1.1839999999999999</v>
      </c>
      <c r="E762" s="49">
        <v>13.82</v>
      </c>
      <c r="F762" s="49">
        <v>8</v>
      </c>
      <c r="G762" s="49">
        <v>1.28</v>
      </c>
      <c r="H762" s="36" t="s">
        <v>112</v>
      </c>
      <c r="I762" s="49">
        <v>0.5</v>
      </c>
      <c r="J762" s="49">
        <v>7.6</v>
      </c>
      <c r="K762" s="51">
        <v>865</v>
      </c>
    </row>
    <row r="763" spans="1:32" x14ac:dyDescent="0.3">
      <c r="A763" s="48">
        <v>40596</v>
      </c>
      <c r="B763" s="49">
        <v>113403</v>
      </c>
      <c r="C763" s="49">
        <v>1260</v>
      </c>
      <c r="D763" s="49">
        <v>0.80640000000000001</v>
      </c>
      <c r="E763" s="49">
        <v>10.87</v>
      </c>
      <c r="F763" s="49">
        <v>7.92</v>
      </c>
      <c r="G763" s="49">
        <v>4.71</v>
      </c>
      <c r="H763" s="36" t="s">
        <v>112</v>
      </c>
      <c r="I763" s="49">
        <v>0.2</v>
      </c>
      <c r="J763" s="49">
        <v>7.6</v>
      </c>
      <c r="K763" s="51">
        <v>1850</v>
      </c>
      <c r="L763" s="31">
        <f>AVERAGE(K759:K763)</f>
        <v>1043.6666666666667</v>
      </c>
      <c r="M763" s="38">
        <f>GEOMEAN(K759:K763)</f>
        <v>873.15977878407693</v>
      </c>
      <c r="N763" s="45" t="s">
        <v>458</v>
      </c>
    </row>
    <row r="764" spans="1:32" x14ac:dyDescent="0.3">
      <c r="A764" s="48">
        <v>40611</v>
      </c>
      <c r="B764" s="49">
        <v>82325</v>
      </c>
      <c r="C764" s="49">
        <v>1135</v>
      </c>
      <c r="D764" s="49">
        <v>0.72699999999999998</v>
      </c>
      <c r="E764" s="49">
        <v>11.33</v>
      </c>
      <c r="F764" s="49">
        <v>7.73</v>
      </c>
      <c r="G764" s="49">
        <v>8.65</v>
      </c>
      <c r="H764" s="36" t="s">
        <v>112</v>
      </c>
      <c r="I764" s="49">
        <v>0.3</v>
      </c>
      <c r="J764" s="49">
        <v>7.7</v>
      </c>
      <c r="K764" s="51">
        <v>1333</v>
      </c>
    </row>
    <row r="765" spans="1:32" x14ac:dyDescent="0.3">
      <c r="A765" s="48">
        <v>40618</v>
      </c>
      <c r="B765" s="49">
        <v>95211</v>
      </c>
      <c r="C765" s="49">
        <v>494.2</v>
      </c>
      <c r="D765" s="49">
        <v>0.31630000000000003</v>
      </c>
      <c r="E765" s="49">
        <v>11.07</v>
      </c>
      <c r="F765" s="49">
        <v>7.68</v>
      </c>
      <c r="G765" s="49">
        <v>8.89</v>
      </c>
      <c r="H765" s="36" t="s">
        <v>112</v>
      </c>
      <c r="I765" s="49">
        <v>0.55000000000000004</v>
      </c>
      <c r="J765" s="37">
        <v>7.4</v>
      </c>
      <c r="K765" s="51">
        <v>538</v>
      </c>
    </row>
    <row r="766" spans="1:32" x14ac:dyDescent="0.3">
      <c r="A766" s="48">
        <v>40624</v>
      </c>
      <c r="B766" s="49">
        <v>112333</v>
      </c>
      <c r="C766" s="49">
        <v>1308</v>
      </c>
      <c r="D766" s="49">
        <v>0.83699999999999997</v>
      </c>
      <c r="E766" s="49">
        <v>14.44</v>
      </c>
      <c r="F766" s="49">
        <v>7.89</v>
      </c>
      <c r="G766" s="49">
        <v>14.12</v>
      </c>
      <c r="H766" s="36" t="s">
        <v>112</v>
      </c>
      <c r="I766" s="49">
        <v>0.08</v>
      </c>
      <c r="J766" s="49">
        <v>7.5</v>
      </c>
      <c r="K766" s="51">
        <v>857</v>
      </c>
      <c r="O766" s="28" t="s">
        <v>321</v>
      </c>
      <c r="P766" s="28">
        <v>79.8</v>
      </c>
      <c r="Q766" s="28" t="s">
        <v>321</v>
      </c>
      <c r="R766" s="28" t="s">
        <v>321</v>
      </c>
      <c r="S766" s="28" t="s">
        <v>321</v>
      </c>
      <c r="T766" s="28" t="s">
        <v>321</v>
      </c>
      <c r="U766" s="28" t="s">
        <v>321</v>
      </c>
      <c r="V766" s="28">
        <v>1.2</v>
      </c>
      <c r="W766" s="28" t="s">
        <v>321</v>
      </c>
      <c r="X766" s="28">
        <v>225</v>
      </c>
      <c r="Y766" s="28" t="s">
        <v>321</v>
      </c>
      <c r="Z766" s="28">
        <v>1.2</v>
      </c>
      <c r="AA766" s="28" t="s">
        <v>321</v>
      </c>
      <c r="AB766" s="28">
        <v>94.6</v>
      </c>
      <c r="AC766" s="28">
        <v>0.46</v>
      </c>
      <c r="AD766" s="28">
        <v>346</v>
      </c>
      <c r="AE766" s="28" t="s">
        <v>321</v>
      </c>
      <c r="AF766" s="28"/>
    </row>
    <row r="767" spans="1:32" x14ac:dyDescent="0.3">
      <c r="A767" s="48">
        <v>40626</v>
      </c>
      <c r="B767" s="49">
        <v>112254</v>
      </c>
      <c r="C767" s="49">
        <v>1303</v>
      </c>
      <c r="D767" s="49">
        <v>0.83379999999999999</v>
      </c>
      <c r="E767" s="49">
        <v>11.89</v>
      </c>
      <c r="F767" s="49">
        <v>7.82</v>
      </c>
      <c r="G767" s="49">
        <v>8.6199999999999992</v>
      </c>
      <c r="H767" s="36" t="s">
        <v>112</v>
      </c>
      <c r="I767" s="49">
        <v>0.19</v>
      </c>
      <c r="J767" s="49">
        <v>7.4</v>
      </c>
      <c r="K767" s="51">
        <v>6867</v>
      </c>
    </row>
    <row r="768" spans="1:32" x14ac:dyDescent="0.3">
      <c r="A768" s="48">
        <v>40631</v>
      </c>
      <c r="B768" s="49">
        <v>111439</v>
      </c>
      <c r="C768" s="49">
        <v>1353</v>
      </c>
      <c r="D768" s="49">
        <v>0.86619999999999997</v>
      </c>
      <c r="E768" s="49">
        <v>14.73</v>
      </c>
      <c r="F768" s="49">
        <v>7.7</v>
      </c>
      <c r="G768" s="49">
        <v>7.42</v>
      </c>
      <c r="H768" s="36" t="s">
        <v>112</v>
      </c>
      <c r="I768" s="49">
        <v>0.4</v>
      </c>
      <c r="J768" s="49">
        <v>7.5</v>
      </c>
      <c r="K768" s="51">
        <v>52</v>
      </c>
      <c r="L768" s="31">
        <f>AVERAGE(K764:K768)</f>
        <v>1929.4</v>
      </c>
      <c r="M768" s="38">
        <f>GEOMEAN(K764:K768)</f>
        <v>738.36776366560878</v>
      </c>
      <c r="N768" s="45" t="s">
        <v>461</v>
      </c>
    </row>
    <row r="769" spans="1:32" x14ac:dyDescent="0.3">
      <c r="A769" s="48">
        <v>40638</v>
      </c>
      <c r="B769" s="26">
        <v>0.46755787037037039</v>
      </c>
      <c r="C769" s="13">
        <v>779</v>
      </c>
      <c r="D769" s="13">
        <v>0.50700000000000001</v>
      </c>
      <c r="E769" s="13">
        <v>9.4499999999999993</v>
      </c>
      <c r="F769" s="13">
        <v>8.09</v>
      </c>
      <c r="G769" s="13">
        <v>10.3</v>
      </c>
      <c r="K769" s="51">
        <v>3873</v>
      </c>
    </row>
    <row r="770" spans="1:32" x14ac:dyDescent="0.3">
      <c r="A770" s="48">
        <v>40644</v>
      </c>
      <c r="B770" s="53">
        <v>0.46693287037037035</v>
      </c>
      <c r="C770" s="13">
        <v>1011</v>
      </c>
      <c r="D770" s="13">
        <v>0.65649999999999997</v>
      </c>
      <c r="E770" s="13">
        <v>8.2100000000000009</v>
      </c>
      <c r="F770" s="13">
        <v>7.99</v>
      </c>
      <c r="G770" s="13">
        <v>16.899999999999999</v>
      </c>
      <c r="K770" s="51">
        <v>369</v>
      </c>
    </row>
    <row r="771" spans="1:32" x14ac:dyDescent="0.3">
      <c r="A771" s="48">
        <v>40651</v>
      </c>
      <c r="B771" s="26">
        <v>0.48436342592592596</v>
      </c>
      <c r="C771" s="13">
        <v>521</v>
      </c>
      <c r="D771" s="13">
        <v>0.3387</v>
      </c>
      <c r="E771" s="13">
        <v>8.4499999999999993</v>
      </c>
      <c r="F771" s="13">
        <v>8.02</v>
      </c>
      <c r="G771" s="13">
        <v>15.5</v>
      </c>
      <c r="K771" s="51">
        <v>983</v>
      </c>
    </row>
    <row r="772" spans="1:32" x14ac:dyDescent="0.3">
      <c r="A772" s="48">
        <v>40653</v>
      </c>
      <c r="B772" s="26">
        <v>0.48223379629629631</v>
      </c>
      <c r="C772" s="13">
        <v>503</v>
      </c>
      <c r="D772" s="13">
        <v>0.32629999999999998</v>
      </c>
      <c r="E772" s="13">
        <v>9.4600000000000009</v>
      </c>
      <c r="F772" s="13">
        <v>7.82</v>
      </c>
      <c r="G772" s="13">
        <v>11.6</v>
      </c>
      <c r="K772" s="51">
        <v>24192</v>
      </c>
    </row>
    <row r="773" spans="1:32" x14ac:dyDescent="0.3">
      <c r="A773" s="48">
        <v>40660</v>
      </c>
      <c r="B773" s="26">
        <v>0.50209490740740736</v>
      </c>
      <c r="C773" s="13">
        <v>397.5</v>
      </c>
      <c r="D773" s="13">
        <v>0.25869999999999999</v>
      </c>
      <c r="E773" s="13">
        <v>9.25</v>
      </c>
      <c r="F773" s="13">
        <v>7.95</v>
      </c>
      <c r="G773" s="13">
        <v>15.2</v>
      </c>
      <c r="K773" s="51">
        <v>24192</v>
      </c>
      <c r="L773" s="31">
        <f>AVERAGE(K769:K773)</f>
        <v>10721.8</v>
      </c>
      <c r="M773" s="38">
        <f>GEOMEAN(K769:K773)</f>
        <v>3828.1961814496717</v>
      </c>
      <c r="N773" s="45" t="s">
        <v>463</v>
      </c>
    </row>
    <row r="774" spans="1:32" x14ac:dyDescent="0.3">
      <c r="A774" s="48">
        <v>40668</v>
      </c>
      <c r="B774" s="26">
        <v>0.47061342592592598</v>
      </c>
      <c r="C774" s="13">
        <v>957</v>
      </c>
      <c r="D774" s="13">
        <v>0.624</v>
      </c>
      <c r="E774" s="13">
        <v>9.84</v>
      </c>
      <c r="F774" s="13">
        <v>8.0500000000000007</v>
      </c>
      <c r="G774" s="13">
        <v>13.2</v>
      </c>
      <c r="K774" s="51">
        <v>487</v>
      </c>
    </row>
    <row r="775" spans="1:32" x14ac:dyDescent="0.3">
      <c r="A775" s="48">
        <v>40672</v>
      </c>
      <c r="B775" s="26">
        <v>0.45991898148148147</v>
      </c>
      <c r="C775" s="13">
        <v>929</v>
      </c>
      <c r="D775" s="13">
        <v>0.60450000000000004</v>
      </c>
      <c r="E775" s="13">
        <v>13.13</v>
      </c>
      <c r="F775" s="13">
        <v>8.0500000000000007</v>
      </c>
      <c r="G775" s="13">
        <v>15.8</v>
      </c>
      <c r="K775" s="51">
        <v>794</v>
      </c>
    </row>
    <row r="776" spans="1:32" x14ac:dyDescent="0.3">
      <c r="A776" s="48">
        <v>40675</v>
      </c>
      <c r="B776" s="26">
        <v>0.47233796296296293</v>
      </c>
      <c r="C776" s="13">
        <v>1101</v>
      </c>
      <c r="D776" s="13">
        <v>0.71499999999999997</v>
      </c>
      <c r="E776" s="13">
        <v>10.59</v>
      </c>
      <c r="F776" s="13">
        <v>8.08</v>
      </c>
      <c r="G776" s="13">
        <v>20.5</v>
      </c>
      <c r="K776" s="51">
        <v>231</v>
      </c>
    </row>
    <row r="777" spans="1:32" x14ac:dyDescent="0.3">
      <c r="A777" s="48">
        <v>40679</v>
      </c>
      <c r="B777" s="26">
        <v>0.52561342592592586</v>
      </c>
      <c r="C777" s="13">
        <v>840</v>
      </c>
      <c r="D777" s="13">
        <v>0.54600000000000004</v>
      </c>
      <c r="E777" s="13">
        <v>12.8</v>
      </c>
      <c r="F777" s="13">
        <v>8.0399999999999991</v>
      </c>
      <c r="G777" s="13">
        <v>15.3</v>
      </c>
      <c r="H777" s="13">
        <v>741.2</v>
      </c>
      <c r="J777" s="13" t="s">
        <v>605</v>
      </c>
      <c r="K777" s="51">
        <v>1210</v>
      </c>
      <c r="AE777" s="28"/>
      <c r="AF777" s="28"/>
    </row>
    <row r="778" spans="1:32" x14ac:dyDescent="0.3">
      <c r="A778" s="48">
        <v>40681</v>
      </c>
      <c r="B778" s="26">
        <v>0.4659375</v>
      </c>
      <c r="C778" s="13">
        <v>798</v>
      </c>
      <c r="D778" s="13">
        <v>0.52</v>
      </c>
      <c r="E778" s="13">
        <v>10.29</v>
      </c>
      <c r="F778" s="13">
        <v>7.87</v>
      </c>
      <c r="G778" s="13">
        <v>12.8</v>
      </c>
      <c r="K778" s="51">
        <v>520</v>
      </c>
      <c r="L778" s="31">
        <f>AVERAGE(K774:K778)</f>
        <v>648.4</v>
      </c>
      <c r="M778" s="38">
        <f>GEOMEAN(K774:K778)</f>
        <v>562.27662775829845</v>
      </c>
      <c r="N778" s="45" t="s">
        <v>464</v>
      </c>
    </row>
    <row r="779" spans="1:32" x14ac:dyDescent="0.3">
      <c r="A779" s="48">
        <v>40702</v>
      </c>
      <c r="B779" s="49">
        <v>112430</v>
      </c>
      <c r="C779" s="49">
        <v>1027</v>
      </c>
      <c r="D779" s="49">
        <v>0.65759999999999996</v>
      </c>
      <c r="E779" s="49">
        <v>12.6</v>
      </c>
      <c r="F779" s="49">
        <v>7.57</v>
      </c>
      <c r="G779" s="49">
        <v>24.54</v>
      </c>
      <c r="K779" s="51">
        <v>1396</v>
      </c>
    </row>
    <row r="780" spans="1:32" x14ac:dyDescent="0.3">
      <c r="A780" s="48">
        <v>40708</v>
      </c>
      <c r="B780" s="26">
        <v>0.46083333333333337</v>
      </c>
      <c r="C780" s="13">
        <v>956</v>
      </c>
      <c r="D780" s="13">
        <v>0.624</v>
      </c>
      <c r="E780" s="13">
        <v>12.99</v>
      </c>
      <c r="F780" s="13">
        <v>7.8</v>
      </c>
      <c r="G780" s="13">
        <v>19.600000000000001</v>
      </c>
      <c r="K780" s="51">
        <v>959</v>
      </c>
    </row>
    <row r="781" spans="1:32" x14ac:dyDescent="0.3">
      <c r="A781" s="48">
        <v>40717</v>
      </c>
      <c r="B781" s="26">
        <v>0.45037037037037037</v>
      </c>
      <c r="C781" s="13">
        <v>919</v>
      </c>
      <c r="D781" s="13">
        <v>0.59799999999999998</v>
      </c>
      <c r="E781" s="13">
        <v>6.99</v>
      </c>
      <c r="F781" s="13">
        <v>8.0399999999999991</v>
      </c>
      <c r="G781" s="13">
        <v>19.7</v>
      </c>
      <c r="K781" s="51">
        <v>1455</v>
      </c>
    </row>
    <row r="782" spans="1:32" x14ac:dyDescent="0.3">
      <c r="A782" s="48">
        <v>40721</v>
      </c>
      <c r="B782" s="26">
        <v>0.45671296296296293</v>
      </c>
      <c r="C782" s="13">
        <v>807</v>
      </c>
      <c r="D782" s="13">
        <v>0.52649999999999997</v>
      </c>
      <c r="E782" s="13">
        <v>6.84</v>
      </c>
      <c r="F782" s="13">
        <v>7.89</v>
      </c>
      <c r="G782" s="13">
        <v>18.899999999999999</v>
      </c>
      <c r="K782" s="51">
        <v>3873</v>
      </c>
    </row>
    <row r="783" spans="1:32" x14ac:dyDescent="0.3">
      <c r="A783" s="48">
        <v>40723</v>
      </c>
      <c r="B783" s="26">
        <v>0.45177083333333329</v>
      </c>
      <c r="C783" s="13">
        <v>940</v>
      </c>
      <c r="D783" s="13">
        <v>0.61099999999999999</v>
      </c>
      <c r="E783" s="13">
        <v>7.1</v>
      </c>
      <c r="F783" s="13">
        <v>7.9</v>
      </c>
      <c r="G783" s="13">
        <v>19.5</v>
      </c>
      <c r="K783" s="51">
        <v>669</v>
      </c>
      <c r="L783" s="31">
        <f>AVERAGE(K779:K783)</f>
        <v>1670.4</v>
      </c>
      <c r="M783" s="38">
        <f>GEOMEAN(K779:K783)</f>
        <v>1382.3185202078789</v>
      </c>
      <c r="N783" s="45" t="s">
        <v>465</v>
      </c>
    </row>
    <row r="784" spans="1:32" x14ac:dyDescent="0.3">
      <c r="A784" s="48">
        <v>40724</v>
      </c>
      <c r="B784" s="26">
        <v>0.47835648148148152</v>
      </c>
      <c r="C784" s="13">
        <v>959</v>
      </c>
      <c r="D784" s="13">
        <v>0.624</v>
      </c>
      <c r="E784" s="13">
        <v>7.56</v>
      </c>
      <c r="F784" s="13">
        <v>8.07</v>
      </c>
      <c r="G784" s="13">
        <v>20.9</v>
      </c>
      <c r="K784" s="51">
        <v>591</v>
      </c>
    </row>
    <row r="785" spans="1:32" x14ac:dyDescent="0.3">
      <c r="A785" s="48">
        <v>40738</v>
      </c>
      <c r="B785" s="26">
        <v>0.46302083333333338</v>
      </c>
      <c r="C785" s="13">
        <v>1063</v>
      </c>
      <c r="D785" s="13">
        <v>0.68899999999999995</v>
      </c>
      <c r="E785" s="13">
        <v>6.72</v>
      </c>
      <c r="F785" s="13">
        <v>7.9</v>
      </c>
      <c r="G785" s="13">
        <v>21.3</v>
      </c>
      <c r="K785" s="51">
        <v>10</v>
      </c>
    </row>
    <row r="786" spans="1:32" x14ac:dyDescent="0.3">
      <c r="A786" s="48">
        <v>40742</v>
      </c>
      <c r="B786" s="54">
        <v>0.43304398148148149</v>
      </c>
      <c r="C786" s="13">
        <v>1100</v>
      </c>
      <c r="D786" s="13">
        <v>0.71499999999999997</v>
      </c>
      <c r="E786" s="13">
        <v>5.42</v>
      </c>
      <c r="F786" s="13">
        <v>7.83</v>
      </c>
      <c r="G786" s="13">
        <v>24</v>
      </c>
      <c r="K786" s="51">
        <v>624</v>
      </c>
    </row>
    <row r="787" spans="1:32" x14ac:dyDescent="0.3">
      <c r="A787" s="48">
        <v>40744</v>
      </c>
      <c r="B787" s="26">
        <v>0.46510416666666665</v>
      </c>
      <c r="C787" s="13">
        <v>1029</v>
      </c>
      <c r="D787" s="13">
        <v>0.66949999999999998</v>
      </c>
      <c r="E787" s="13">
        <v>4.6900000000000004</v>
      </c>
      <c r="F787" s="13">
        <v>7.86</v>
      </c>
      <c r="G787" s="13">
        <v>25.1</v>
      </c>
      <c r="K787" s="51">
        <v>836</v>
      </c>
      <c r="O787" s="28" t="s">
        <v>321</v>
      </c>
      <c r="P787" s="28">
        <v>84.1</v>
      </c>
      <c r="Q787" s="28" t="s">
        <v>321</v>
      </c>
      <c r="R787" s="28" t="s">
        <v>321</v>
      </c>
      <c r="S787" s="28" t="s">
        <v>321</v>
      </c>
      <c r="T787" s="28" t="s">
        <v>321</v>
      </c>
      <c r="U787" s="28" t="s">
        <v>321</v>
      </c>
      <c r="V787" s="28" t="s">
        <v>321</v>
      </c>
      <c r="W787" s="28" t="s">
        <v>321</v>
      </c>
      <c r="X787" s="28">
        <v>143</v>
      </c>
      <c r="Y787" s="28" t="s">
        <v>321</v>
      </c>
      <c r="Z787" s="28">
        <v>1.6</v>
      </c>
      <c r="AA787" s="28" t="s">
        <v>321</v>
      </c>
      <c r="AB787" s="28">
        <v>98</v>
      </c>
      <c r="AC787" s="28" t="s">
        <v>321</v>
      </c>
      <c r="AD787" s="28">
        <v>365</v>
      </c>
      <c r="AE787" s="28" t="s">
        <v>321</v>
      </c>
      <c r="AF787" s="28"/>
    </row>
    <row r="788" spans="1:32" x14ac:dyDescent="0.3">
      <c r="A788" s="48">
        <v>40751</v>
      </c>
      <c r="B788" s="54">
        <v>0.45962962962962961</v>
      </c>
      <c r="C788" s="13">
        <v>844</v>
      </c>
      <c r="D788" s="13">
        <v>0.54600000000000004</v>
      </c>
      <c r="E788" s="13">
        <v>5.1100000000000003</v>
      </c>
      <c r="F788" s="13">
        <v>7.89</v>
      </c>
      <c r="G788" s="13">
        <v>24.6</v>
      </c>
      <c r="K788" s="51">
        <v>1046</v>
      </c>
      <c r="L788" s="31">
        <f>AVERAGE(K784:K788)</f>
        <v>621.4</v>
      </c>
      <c r="M788" s="38">
        <f>GEOMEAN(K784:K788)</f>
        <v>317.4694989109376</v>
      </c>
      <c r="N788" s="45" t="s">
        <v>467</v>
      </c>
    </row>
    <row r="789" spans="1:32" x14ac:dyDescent="0.3">
      <c r="A789" s="48">
        <v>40757</v>
      </c>
      <c r="B789" s="26">
        <v>0.47217592592592594</v>
      </c>
      <c r="C789" s="13">
        <v>792</v>
      </c>
      <c r="D789" s="13">
        <v>0.51349999999999996</v>
      </c>
      <c r="E789" s="13">
        <v>7.59</v>
      </c>
      <c r="F789" s="13">
        <v>8.1300000000000008</v>
      </c>
      <c r="G789" s="13">
        <v>25.8</v>
      </c>
      <c r="K789" s="51">
        <v>393</v>
      </c>
    </row>
    <row r="790" spans="1:32" x14ac:dyDescent="0.3">
      <c r="A790" s="48">
        <v>40770</v>
      </c>
      <c r="B790" s="26">
        <v>0.48780092592592594</v>
      </c>
      <c r="C790" s="13">
        <v>680</v>
      </c>
      <c r="D790" s="13">
        <v>0.442</v>
      </c>
      <c r="E790" s="13">
        <v>7.64</v>
      </c>
      <c r="F790" s="13">
        <v>7.92</v>
      </c>
      <c r="G790" s="13">
        <v>20.5</v>
      </c>
      <c r="K790" s="51">
        <v>959</v>
      </c>
    </row>
    <row r="791" spans="1:32" x14ac:dyDescent="0.3">
      <c r="A791" s="48">
        <v>40772</v>
      </c>
      <c r="B791" s="26">
        <v>0.4597222222222222</v>
      </c>
      <c r="C791" s="13">
        <v>725</v>
      </c>
      <c r="D791" s="13">
        <v>0.46800000000000003</v>
      </c>
      <c r="E791" s="13">
        <v>10.36</v>
      </c>
      <c r="F791" s="13">
        <v>7.92</v>
      </c>
      <c r="G791" s="13">
        <v>21</v>
      </c>
      <c r="K791" s="51">
        <v>228</v>
      </c>
    </row>
    <row r="792" spans="1:32" x14ac:dyDescent="0.3">
      <c r="A792" s="48">
        <v>40778</v>
      </c>
      <c r="B792" s="26">
        <v>0.45986111111111111</v>
      </c>
      <c r="C792" s="13">
        <v>802</v>
      </c>
      <c r="D792" s="13">
        <v>0.52</v>
      </c>
      <c r="E792" s="13">
        <v>5.37</v>
      </c>
      <c r="F792" s="13">
        <v>7.7</v>
      </c>
      <c r="G792" s="13">
        <v>20.8</v>
      </c>
      <c r="K792" s="51">
        <v>1576</v>
      </c>
    </row>
    <row r="793" spans="1:32" x14ac:dyDescent="0.3">
      <c r="A793" s="48">
        <v>40784</v>
      </c>
      <c r="B793" s="26">
        <v>0.48451388888888891</v>
      </c>
      <c r="C793" s="13">
        <v>940</v>
      </c>
      <c r="D793" s="13">
        <v>0.61099999999999999</v>
      </c>
      <c r="E793" s="13">
        <v>9.66</v>
      </c>
      <c r="F793" s="13">
        <v>7.92</v>
      </c>
      <c r="G793" s="13">
        <v>20.100000000000001</v>
      </c>
      <c r="K793" s="51">
        <v>161</v>
      </c>
      <c r="L793" s="31">
        <f>AVERAGE(K789:K793)</f>
        <v>663.4</v>
      </c>
      <c r="M793" s="38">
        <f>GEOMEAN(K789:K793)</f>
        <v>465.27060856537594</v>
      </c>
      <c r="N793" s="45" t="s">
        <v>472</v>
      </c>
    </row>
    <row r="794" spans="1:32" x14ac:dyDescent="0.3">
      <c r="A794" s="48">
        <v>40786</v>
      </c>
      <c r="B794" s="26">
        <v>0.46924768518518517</v>
      </c>
      <c r="C794" s="13">
        <v>836</v>
      </c>
      <c r="D794" s="13">
        <v>0.54600000000000004</v>
      </c>
      <c r="E794" s="13">
        <v>7.83</v>
      </c>
      <c r="F794" s="13">
        <v>7.88</v>
      </c>
      <c r="G794" s="13">
        <v>20.2</v>
      </c>
      <c r="K794" s="51">
        <v>173</v>
      </c>
    </row>
    <row r="795" spans="1:32" x14ac:dyDescent="0.3">
      <c r="A795" s="48">
        <v>40800</v>
      </c>
      <c r="B795" s="26">
        <v>0.46820601851851856</v>
      </c>
      <c r="C795" s="13">
        <v>879</v>
      </c>
      <c r="D795" s="13">
        <v>0.57199999999999995</v>
      </c>
      <c r="E795" s="13">
        <v>6.65</v>
      </c>
      <c r="F795" s="13">
        <v>7.82</v>
      </c>
      <c r="G795" s="13">
        <v>18.8</v>
      </c>
      <c r="K795" s="51">
        <v>798</v>
      </c>
    </row>
    <row r="796" spans="1:32" x14ac:dyDescent="0.3">
      <c r="A796" s="48">
        <v>40807</v>
      </c>
      <c r="B796" s="54">
        <v>0.4714930555555556</v>
      </c>
      <c r="C796" s="13">
        <v>548</v>
      </c>
      <c r="D796" s="13">
        <v>0.35620000000000002</v>
      </c>
      <c r="E796" s="13">
        <v>10.029999999999999</v>
      </c>
      <c r="F796" s="13">
        <v>7.99</v>
      </c>
      <c r="G796" s="13">
        <v>19.899999999999999</v>
      </c>
      <c r="K796" s="51">
        <v>1722</v>
      </c>
    </row>
    <row r="797" spans="1:32" x14ac:dyDescent="0.3">
      <c r="A797" s="48">
        <v>40813</v>
      </c>
      <c r="B797" s="54">
        <v>0.4546412037037037</v>
      </c>
      <c r="C797" s="13">
        <v>522</v>
      </c>
      <c r="D797" s="13">
        <v>0.33929999999999999</v>
      </c>
      <c r="E797" s="13">
        <v>6.9</v>
      </c>
      <c r="F797" s="13">
        <v>8.0399999999999991</v>
      </c>
      <c r="G797" s="13">
        <v>15.6</v>
      </c>
      <c r="K797" s="51">
        <v>2098</v>
      </c>
      <c r="L797" s="31">
        <f>AVERAGE(K793:K797)</f>
        <v>990.4</v>
      </c>
      <c r="M797" s="38">
        <f>GEOMEAN(K793:K797)</f>
        <v>603.8689511959584</v>
      </c>
      <c r="N797" s="55" t="s">
        <v>473</v>
      </c>
    </row>
    <row r="798" spans="1:32" x14ac:dyDescent="0.3">
      <c r="A798" s="48">
        <v>40822</v>
      </c>
      <c r="B798" s="54">
        <v>0.49035879629629631</v>
      </c>
      <c r="C798" s="13">
        <v>794</v>
      </c>
      <c r="D798" s="13">
        <v>0.51349999999999996</v>
      </c>
      <c r="E798" s="13">
        <v>9.86</v>
      </c>
      <c r="F798" s="13">
        <v>8.1</v>
      </c>
      <c r="G798" s="13">
        <v>15.8</v>
      </c>
      <c r="K798" s="56">
        <v>601</v>
      </c>
    </row>
    <row r="799" spans="1:32" x14ac:dyDescent="0.3">
      <c r="A799" s="48">
        <v>40829</v>
      </c>
      <c r="B799" s="26">
        <v>0.47055555555555556</v>
      </c>
      <c r="C799" s="13">
        <v>801</v>
      </c>
      <c r="D799" s="13">
        <v>0.52</v>
      </c>
      <c r="E799" s="13">
        <v>8.69</v>
      </c>
      <c r="F799" s="13">
        <v>8.0500000000000007</v>
      </c>
      <c r="G799" s="13">
        <v>16.100000000000001</v>
      </c>
      <c r="K799" s="56">
        <v>272</v>
      </c>
    </row>
    <row r="800" spans="1:32" x14ac:dyDescent="0.3">
      <c r="A800" s="48">
        <v>40833</v>
      </c>
      <c r="B800" s="26">
        <v>0.48103009259259261</v>
      </c>
      <c r="C800" s="13">
        <v>667</v>
      </c>
      <c r="D800" s="13">
        <v>0.4355</v>
      </c>
      <c r="E800" s="13">
        <v>9.26</v>
      </c>
      <c r="F800" s="13">
        <v>7.89</v>
      </c>
      <c r="G800" s="13">
        <v>12.5</v>
      </c>
      <c r="K800" s="56">
        <v>278</v>
      </c>
    </row>
    <row r="801" spans="1:32" x14ac:dyDescent="0.3">
      <c r="A801" s="48">
        <v>40836</v>
      </c>
      <c r="B801" s="26">
        <v>0.44432870370370375</v>
      </c>
      <c r="C801" s="13">
        <v>279.5</v>
      </c>
      <c r="D801" s="13">
        <v>0.182</v>
      </c>
      <c r="E801" s="13">
        <v>10.69</v>
      </c>
      <c r="F801" s="13">
        <v>8.07</v>
      </c>
      <c r="G801" s="13">
        <v>9.6999999999999993</v>
      </c>
      <c r="K801" s="56">
        <v>4884</v>
      </c>
    </row>
    <row r="802" spans="1:32" x14ac:dyDescent="0.3">
      <c r="A802" s="48">
        <v>40841</v>
      </c>
      <c r="B802" s="57">
        <v>0.47142361111111114</v>
      </c>
      <c r="C802" s="13">
        <v>921</v>
      </c>
      <c r="D802" s="13">
        <v>0.59799999999999998</v>
      </c>
      <c r="E802" s="13">
        <v>9.9700000000000006</v>
      </c>
      <c r="F802" s="13">
        <v>7.91</v>
      </c>
      <c r="G802" s="13">
        <v>10.7</v>
      </c>
      <c r="K802" s="56">
        <v>31</v>
      </c>
      <c r="L802" s="31">
        <f>AVERAGE(K798:K802)</f>
        <v>1213.2</v>
      </c>
      <c r="M802" s="38">
        <f>GEOMEAN(K798:K802)</f>
        <v>369.42399814211831</v>
      </c>
      <c r="N802" s="55" t="s">
        <v>474</v>
      </c>
      <c r="O802" s="28">
        <v>1</v>
      </c>
      <c r="P802" s="28">
        <v>73.3</v>
      </c>
      <c r="Q802" s="28" t="s">
        <v>321</v>
      </c>
      <c r="R802" s="28" t="s">
        <v>321</v>
      </c>
      <c r="S802" s="28" t="s">
        <v>321</v>
      </c>
      <c r="T802" s="28" t="s">
        <v>321</v>
      </c>
      <c r="U802" s="28" t="s">
        <v>321</v>
      </c>
      <c r="V802" s="28">
        <v>1.3</v>
      </c>
      <c r="W802" s="28" t="s">
        <v>321</v>
      </c>
      <c r="X802" s="28">
        <v>119</v>
      </c>
      <c r="Y802" s="28" t="s">
        <v>321</v>
      </c>
      <c r="Z802" s="28">
        <v>1.3</v>
      </c>
      <c r="AA802" s="28" t="s">
        <v>321</v>
      </c>
      <c r="AB802" s="28">
        <v>82.1</v>
      </c>
      <c r="AC802" s="28" t="s">
        <v>321</v>
      </c>
      <c r="AD802" s="28">
        <v>337</v>
      </c>
      <c r="AE802" s="28" t="s">
        <v>321</v>
      </c>
      <c r="AF802" s="28"/>
    </row>
    <row r="803" spans="1:32" x14ac:dyDescent="0.3">
      <c r="A803" s="48">
        <v>40856</v>
      </c>
      <c r="B803" s="57">
        <v>0.50815972222222217</v>
      </c>
      <c r="C803" s="13">
        <v>883</v>
      </c>
      <c r="D803" s="13">
        <v>0.57199999999999995</v>
      </c>
      <c r="E803" s="13">
        <v>11.08</v>
      </c>
      <c r="F803" s="13">
        <v>8.0399999999999991</v>
      </c>
      <c r="G803" s="13">
        <v>14.1</v>
      </c>
      <c r="K803" s="56">
        <v>816</v>
      </c>
    </row>
    <row r="804" spans="1:32" x14ac:dyDescent="0.3">
      <c r="A804" s="48">
        <v>40862</v>
      </c>
      <c r="B804" s="57">
        <v>0.46812500000000001</v>
      </c>
      <c r="C804" s="13">
        <v>487.4</v>
      </c>
      <c r="D804" s="13">
        <v>0.3165</v>
      </c>
      <c r="E804" s="13">
        <v>7.12</v>
      </c>
      <c r="F804" s="13">
        <v>7.93</v>
      </c>
      <c r="G804" s="13">
        <v>13.2</v>
      </c>
      <c r="K804" s="56">
        <v>5247</v>
      </c>
    </row>
    <row r="805" spans="1:32" x14ac:dyDescent="0.3">
      <c r="A805" s="48">
        <v>40864</v>
      </c>
      <c r="B805" s="57">
        <v>0.4660069444444444</v>
      </c>
      <c r="C805" s="13">
        <v>654</v>
      </c>
      <c r="D805" s="13">
        <v>0.42509999999999998</v>
      </c>
      <c r="E805" s="13">
        <v>14.83</v>
      </c>
      <c r="F805" s="13">
        <v>8.1</v>
      </c>
      <c r="G805" s="13">
        <v>7.3</v>
      </c>
      <c r="K805" s="56">
        <v>295</v>
      </c>
    </row>
    <row r="806" spans="1:32" x14ac:dyDescent="0.3">
      <c r="A806" s="48">
        <v>40869</v>
      </c>
      <c r="B806" s="26">
        <v>0.5138194444444445</v>
      </c>
      <c r="C806" s="13">
        <v>401.4</v>
      </c>
      <c r="D806" s="13">
        <v>0.2606</v>
      </c>
      <c r="E806" s="13">
        <v>11.22</v>
      </c>
      <c r="F806" s="13">
        <v>7.86</v>
      </c>
      <c r="G806" s="13">
        <v>9.1999999999999993</v>
      </c>
      <c r="K806" s="51">
        <v>24192</v>
      </c>
    </row>
    <row r="807" spans="1:32" x14ac:dyDescent="0.3">
      <c r="A807" s="48">
        <v>40875</v>
      </c>
      <c r="B807" s="57">
        <v>0.48472222222222222</v>
      </c>
      <c r="C807" s="13">
        <v>417.3</v>
      </c>
      <c r="D807" s="13">
        <v>0.27100000000000002</v>
      </c>
      <c r="E807" s="13">
        <v>11.37</v>
      </c>
      <c r="F807" s="13">
        <v>7.87</v>
      </c>
      <c r="G807" s="13">
        <v>7.8</v>
      </c>
      <c r="K807" s="56">
        <v>3448</v>
      </c>
      <c r="L807" s="31">
        <f>AVERAGE(K803:K807)</f>
        <v>6799.6</v>
      </c>
      <c r="M807" s="38">
        <f>GEOMEAN(K803:K807)</f>
        <v>2538.2386565083361</v>
      </c>
      <c r="N807" s="55" t="s">
        <v>478</v>
      </c>
    </row>
    <row r="808" spans="1:32" x14ac:dyDescent="0.3">
      <c r="A808" s="48">
        <v>40878</v>
      </c>
      <c r="B808" s="57">
        <v>0.46531250000000002</v>
      </c>
      <c r="C808" s="13">
        <v>804</v>
      </c>
      <c r="D808" s="13">
        <v>0.52259999999999995</v>
      </c>
      <c r="E808" s="13">
        <v>17.829999999999998</v>
      </c>
      <c r="F808" s="13">
        <v>7.99</v>
      </c>
      <c r="G808" s="13">
        <v>4.4000000000000004</v>
      </c>
      <c r="K808" s="56">
        <v>2254</v>
      </c>
    </row>
    <row r="809" spans="1:32" x14ac:dyDescent="0.3">
      <c r="A809" s="48">
        <v>40883</v>
      </c>
      <c r="B809" s="26">
        <v>0.46521990740740743</v>
      </c>
      <c r="C809" s="13">
        <v>523</v>
      </c>
      <c r="D809" s="13">
        <v>0.34</v>
      </c>
      <c r="E809" s="13">
        <v>12.13</v>
      </c>
      <c r="F809" s="13">
        <v>8.14</v>
      </c>
      <c r="G809" s="13">
        <v>6.3</v>
      </c>
      <c r="K809" s="56">
        <v>1607</v>
      </c>
    </row>
    <row r="810" spans="1:32" x14ac:dyDescent="0.3">
      <c r="A810" s="48">
        <v>40890</v>
      </c>
      <c r="B810" s="54">
        <v>0.43714120370370368</v>
      </c>
      <c r="C810" s="13">
        <v>1057</v>
      </c>
      <c r="D810" s="13">
        <v>0.68899999999999995</v>
      </c>
      <c r="E810" s="13">
        <v>11.17</v>
      </c>
      <c r="F810" s="13">
        <v>8.0500000000000007</v>
      </c>
      <c r="G810" s="13">
        <v>4</v>
      </c>
      <c r="K810" s="56">
        <v>228</v>
      </c>
    </row>
    <row r="811" spans="1:32" x14ac:dyDescent="0.3">
      <c r="A811" s="48">
        <v>40897</v>
      </c>
      <c r="B811" s="26">
        <v>0.43151620370370369</v>
      </c>
      <c r="C811" s="13">
        <v>863</v>
      </c>
      <c r="D811" s="13">
        <v>0.55900000000000005</v>
      </c>
      <c r="E811" s="13">
        <v>11.83</v>
      </c>
      <c r="F811" s="13">
        <v>8.06</v>
      </c>
      <c r="G811" s="13">
        <v>7.4</v>
      </c>
      <c r="K811" s="56">
        <v>3873</v>
      </c>
    </row>
    <row r="812" spans="1:32" x14ac:dyDescent="0.3">
      <c r="A812" s="48">
        <v>40899</v>
      </c>
      <c r="B812" s="26">
        <v>0.4745138888888889</v>
      </c>
      <c r="C812" s="13">
        <v>644</v>
      </c>
      <c r="D812" s="13">
        <v>0.41860000000000003</v>
      </c>
      <c r="E812" s="13">
        <v>11.04</v>
      </c>
      <c r="F812" s="13">
        <v>8.1</v>
      </c>
      <c r="G812" s="13">
        <v>8.4</v>
      </c>
      <c r="K812" s="56">
        <v>3255</v>
      </c>
      <c r="L812" s="31">
        <f>AVERAGE(K808:K812)</f>
        <v>2243.4</v>
      </c>
      <c r="M812" s="38">
        <f>GEOMEAN(K808:K812)</f>
        <v>1597.7198286286032</v>
      </c>
      <c r="N812" s="55" t="s">
        <v>479</v>
      </c>
    </row>
    <row r="813" spans="1:32" x14ac:dyDescent="0.3">
      <c r="A813" s="48">
        <v>40920</v>
      </c>
      <c r="B813" s="26">
        <v>0.47734953703703703</v>
      </c>
      <c r="C813" s="13">
        <v>826</v>
      </c>
      <c r="D813" s="13">
        <v>0.53949999999999998</v>
      </c>
      <c r="E813" s="13">
        <v>11.72</v>
      </c>
      <c r="F813" s="13">
        <v>8.31</v>
      </c>
      <c r="G813" s="13">
        <v>5.6</v>
      </c>
      <c r="K813" s="56">
        <v>536</v>
      </c>
    </row>
    <row r="814" spans="1:32" x14ac:dyDescent="0.3">
      <c r="A814" s="48">
        <v>40927</v>
      </c>
      <c r="B814" s="26">
        <v>0.44850694444444444</v>
      </c>
      <c r="C814" s="13">
        <v>945</v>
      </c>
      <c r="D814" s="13">
        <v>0.61750000000000005</v>
      </c>
      <c r="E814" s="13">
        <v>12.31</v>
      </c>
      <c r="F814" s="13">
        <v>7.97</v>
      </c>
      <c r="G814" s="13">
        <v>2.1</v>
      </c>
      <c r="K814" s="56">
        <v>1112</v>
      </c>
    </row>
    <row r="815" spans="1:32" x14ac:dyDescent="0.3">
      <c r="A815" s="48">
        <v>40933</v>
      </c>
      <c r="B815" s="26">
        <v>0.48136574074074073</v>
      </c>
      <c r="C815" s="13">
        <v>1233</v>
      </c>
      <c r="D815" s="13">
        <v>0.79949999999999999</v>
      </c>
      <c r="E815" s="13">
        <v>11.74</v>
      </c>
      <c r="F815" s="13">
        <v>8.0299999999999994</v>
      </c>
      <c r="G815" s="13">
        <v>3.4</v>
      </c>
      <c r="K815" s="56">
        <v>504</v>
      </c>
    </row>
    <row r="816" spans="1:32" x14ac:dyDescent="0.3">
      <c r="A816" s="48">
        <v>40939</v>
      </c>
      <c r="B816" s="26">
        <v>0.4635185185185185</v>
      </c>
      <c r="C816" s="13">
        <v>1189</v>
      </c>
      <c r="D816" s="13">
        <v>0.77349999999999997</v>
      </c>
      <c r="E816" s="13">
        <v>12.39</v>
      </c>
      <c r="F816" s="13">
        <v>8.23</v>
      </c>
      <c r="G816" s="13">
        <v>7.2</v>
      </c>
      <c r="K816" s="56">
        <v>189</v>
      </c>
    </row>
    <row r="817" spans="1:32" x14ac:dyDescent="0.3">
      <c r="A817" s="48">
        <v>40940</v>
      </c>
      <c r="B817" s="26">
        <v>0.48821759259259262</v>
      </c>
      <c r="C817" s="13">
        <v>1107</v>
      </c>
      <c r="D817" s="13">
        <v>0.72150000000000003</v>
      </c>
      <c r="E817" s="13">
        <v>12.77</v>
      </c>
      <c r="F817" s="13">
        <v>8.17</v>
      </c>
      <c r="G817" s="13">
        <v>10.7</v>
      </c>
      <c r="K817" s="56">
        <v>233</v>
      </c>
      <c r="L817" s="31">
        <f>AVERAGE(K813:K817)</f>
        <v>514.79999999999995</v>
      </c>
      <c r="M817" s="38">
        <f>GEOMEAN(K813:K817)</f>
        <v>421.02081510534236</v>
      </c>
      <c r="N817" s="55" t="s">
        <v>480</v>
      </c>
    </row>
    <row r="818" spans="1:32" x14ac:dyDescent="0.3">
      <c r="A818" s="48">
        <v>40948</v>
      </c>
      <c r="B818" s="26">
        <v>0.46645833333333336</v>
      </c>
      <c r="C818" s="13">
        <v>1186</v>
      </c>
      <c r="D818" s="13">
        <v>0.77349999999999997</v>
      </c>
      <c r="E818" s="13">
        <v>15.11</v>
      </c>
      <c r="F818" s="13">
        <v>8.0299999999999994</v>
      </c>
      <c r="G818" s="13">
        <v>3.7</v>
      </c>
      <c r="K818" s="56">
        <v>98</v>
      </c>
    </row>
    <row r="819" spans="1:32" x14ac:dyDescent="0.3">
      <c r="A819" s="48">
        <v>40952</v>
      </c>
      <c r="B819" s="26">
        <v>0.49399305555555556</v>
      </c>
      <c r="C819" s="13">
        <v>1147</v>
      </c>
      <c r="D819" s="13">
        <v>0.74750000000000005</v>
      </c>
      <c r="E819" s="13">
        <v>16.16</v>
      </c>
      <c r="F819" s="13">
        <v>7.98</v>
      </c>
      <c r="G819" s="13">
        <v>3.9</v>
      </c>
      <c r="K819" s="56">
        <v>74</v>
      </c>
    </row>
    <row r="820" spans="1:32" x14ac:dyDescent="0.3">
      <c r="A820" s="48">
        <v>40960</v>
      </c>
      <c r="B820" s="26">
        <v>0.43563657407407402</v>
      </c>
      <c r="C820" s="13">
        <v>1238</v>
      </c>
      <c r="D820" s="13">
        <v>0.80600000000000005</v>
      </c>
      <c r="E820" s="13">
        <v>12.69</v>
      </c>
      <c r="F820" s="13">
        <v>7.81</v>
      </c>
      <c r="G820" s="13">
        <v>5.3</v>
      </c>
      <c r="K820" s="56">
        <v>292</v>
      </c>
    </row>
    <row r="821" spans="1:32" x14ac:dyDescent="0.3">
      <c r="A821" s="48">
        <v>40962</v>
      </c>
      <c r="B821" s="26">
        <v>0.53160879629629632</v>
      </c>
      <c r="C821" s="13">
        <v>1243</v>
      </c>
      <c r="D821" s="13">
        <v>0.80600000000000005</v>
      </c>
      <c r="E821" s="13">
        <v>18.43</v>
      </c>
      <c r="F821" s="13">
        <v>8.09</v>
      </c>
      <c r="G821" s="13">
        <v>8.1999999999999993</v>
      </c>
      <c r="K821" s="56">
        <v>31</v>
      </c>
    </row>
    <row r="822" spans="1:32" x14ac:dyDescent="0.3">
      <c r="A822" s="48">
        <v>40969</v>
      </c>
      <c r="B822" s="26">
        <v>0.48752314814814812</v>
      </c>
      <c r="C822" s="13">
        <v>871</v>
      </c>
      <c r="D822" s="13">
        <v>0.5655</v>
      </c>
      <c r="E822" s="13">
        <v>13.79</v>
      </c>
      <c r="F822" s="13">
        <v>7.96</v>
      </c>
      <c r="G822" s="13">
        <v>8.5</v>
      </c>
      <c r="K822" s="56">
        <v>450</v>
      </c>
      <c r="L822" s="31">
        <f>AVERAGE(K817:K821)</f>
        <v>145.6</v>
      </c>
      <c r="M822" s="38">
        <f>GEOMEAN(K817:K821)</f>
        <v>108.87085970032309</v>
      </c>
      <c r="N822" s="55" t="s">
        <v>481</v>
      </c>
    </row>
    <row r="823" spans="1:32" x14ac:dyDescent="0.3">
      <c r="A823" s="48">
        <v>40981</v>
      </c>
      <c r="B823" s="26">
        <v>0.46313657407407405</v>
      </c>
      <c r="C823" s="13">
        <v>999</v>
      </c>
      <c r="D823" s="13">
        <v>0.65</v>
      </c>
      <c r="E823" s="13">
        <v>11.51</v>
      </c>
      <c r="F823" s="13">
        <v>8.0399999999999991</v>
      </c>
      <c r="G823" s="13">
        <v>14.5</v>
      </c>
      <c r="K823" s="56">
        <v>197</v>
      </c>
      <c r="O823" s="28" t="s">
        <v>321</v>
      </c>
      <c r="P823" s="28">
        <v>10</v>
      </c>
      <c r="Q823" s="28" t="s">
        <v>321</v>
      </c>
      <c r="R823" s="28">
        <v>3.3</v>
      </c>
      <c r="S823" s="28" t="s">
        <v>321</v>
      </c>
      <c r="T823" s="28" t="s">
        <v>321</v>
      </c>
      <c r="U823" s="28" t="s">
        <v>321</v>
      </c>
      <c r="V823" s="28" t="s">
        <v>321</v>
      </c>
      <c r="W823" s="28" t="s">
        <v>321</v>
      </c>
      <c r="X823" s="28">
        <v>152</v>
      </c>
      <c r="Y823" s="28" t="s">
        <v>321</v>
      </c>
      <c r="Z823" s="28">
        <v>1.1000000000000001</v>
      </c>
      <c r="AA823" s="28" t="s">
        <v>321</v>
      </c>
      <c r="AB823" s="28">
        <v>74.7</v>
      </c>
      <c r="AC823" s="28" t="s">
        <v>321</v>
      </c>
      <c r="AD823" s="28">
        <v>41.9</v>
      </c>
      <c r="AE823" s="28" t="s">
        <v>482</v>
      </c>
      <c r="AF823" s="28"/>
    </row>
    <row r="824" spans="1:32" x14ac:dyDescent="0.3">
      <c r="A824" s="48">
        <v>40983</v>
      </c>
      <c r="B824" s="26">
        <v>0.48375000000000001</v>
      </c>
      <c r="C824" s="13">
        <v>1078</v>
      </c>
      <c r="D824" s="13">
        <v>0.70199999999999996</v>
      </c>
      <c r="E824" s="13">
        <v>13.59</v>
      </c>
      <c r="F824" s="13">
        <v>8.0399999999999991</v>
      </c>
      <c r="G824" s="13">
        <v>17.7</v>
      </c>
      <c r="K824" s="56">
        <v>377</v>
      </c>
    </row>
    <row r="825" spans="1:32" x14ac:dyDescent="0.3">
      <c r="A825" s="48">
        <v>40989</v>
      </c>
      <c r="B825" s="26">
        <v>0.44339120370370372</v>
      </c>
      <c r="C825" s="13">
        <v>1035</v>
      </c>
      <c r="D825" s="13">
        <v>0.66949999999999998</v>
      </c>
      <c r="E825" s="13">
        <v>16.28</v>
      </c>
      <c r="F825" s="13">
        <v>8</v>
      </c>
      <c r="G825" s="13">
        <v>17.600000000000001</v>
      </c>
      <c r="K825" s="56">
        <v>97</v>
      </c>
    </row>
    <row r="826" spans="1:32" x14ac:dyDescent="0.3">
      <c r="A826" s="48">
        <v>40997</v>
      </c>
      <c r="B826" s="26">
        <v>0.46767361111111111</v>
      </c>
      <c r="C826" s="13">
        <v>971</v>
      </c>
      <c r="D826" s="13">
        <v>0.63049999999999995</v>
      </c>
      <c r="E826" s="13">
        <v>11.03</v>
      </c>
      <c r="F826" s="13">
        <v>8.19</v>
      </c>
      <c r="G826" s="13">
        <v>13.9</v>
      </c>
      <c r="K826" s="56">
        <v>171</v>
      </c>
      <c r="L826" s="31">
        <f>AVERAGE(K822:K826)</f>
        <v>258.39999999999998</v>
      </c>
      <c r="M826" s="38">
        <f>GEOMEAN(K822:K826)</f>
        <v>223.23258428482541</v>
      </c>
      <c r="N826" s="55" t="s">
        <v>483</v>
      </c>
    </row>
    <row r="827" spans="1:32" x14ac:dyDescent="0.3">
      <c r="A827" s="48">
        <v>41002</v>
      </c>
      <c r="B827" s="26">
        <v>0.47563657407407406</v>
      </c>
      <c r="C827" s="13">
        <v>898</v>
      </c>
      <c r="D827" s="13">
        <v>0.58499999999999996</v>
      </c>
      <c r="E827" s="13">
        <v>10.75</v>
      </c>
      <c r="F827" s="13">
        <v>8.0299999999999994</v>
      </c>
      <c r="G827" s="13">
        <v>15.3</v>
      </c>
      <c r="K827" s="56">
        <v>146</v>
      </c>
    </row>
    <row r="828" spans="1:32" x14ac:dyDescent="0.3">
      <c r="A828" s="48">
        <v>41008</v>
      </c>
      <c r="B828" s="54">
        <v>0.52439814814814811</v>
      </c>
      <c r="C828" s="13">
        <v>918</v>
      </c>
      <c r="D828" s="13">
        <v>0.59799999999999998</v>
      </c>
      <c r="E828" s="13">
        <v>13.41</v>
      </c>
      <c r="F828" s="13">
        <v>8.23</v>
      </c>
      <c r="G828" s="13">
        <v>15.7</v>
      </c>
      <c r="K828" s="56">
        <v>74</v>
      </c>
    </row>
    <row r="829" spans="1:32" x14ac:dyDescent="0.3">
      <c r="A829" s="48">
        <v>41010</v>
      </c>
      <c r="B829" s="54">
        <v>0.44696759259259261</v>
      </c>
      <c r="C829" s="13">
        <v>1084</v>
      </c>
      <c r="D829" s="13">
        <v>0.70199999999999996</v>
      </c>
      <c r="E829" s="13">
        <v>11.72</v>
      </c>
      <c r="F829" s="13">
        <v>7.95</v>
      </c>
      <c r="G829" s="13">
        <v>9.1999999999999993</v>
      </c>
      <c r="K829" s="56">
        <v>246</v>
      </c>
    </row>
    <row r="830" spans="1:32" x14ac:dyDescent="0.3">
      <c r="A830" s="48">
        <v>41018</v>
      </c>
      <c r="B830" s="26">
        <v>0.45141203703703708</v>
      </c>
      <c r="C830" s="13">
        <v>921</v>
      </c>
      <c r="D830" s="13">
        <v>0.59799999999999998</v>
      </c>
      <c r="E830" s="13">
        <v>9.86</v>
      </c>
      <c r="F830" s="13">
        <v>7.88</v>
      </c>
      <c r="G830" s="13">
        <v>14.5</v>
      </c>
      <c r="H830" s="94" t="s">
        <v>267</v>
      </c>
      <c r="I830" s="94" t="s">
        <v>267</v>
      </c>
      <c r="J830" s="94" t="s">
        <v>267</v>
      </c>
      <c r="K830" s="56">
        <v>2415</v>
      </c>
    </row>
    <row r="831" spans="1:32" x14ac:dyDescent="0.3">
      <c r="A831" s="48">
        <v>41022</v>
      </c>
      <c r="B831" s="49"/>
      <c r="C831" s="94"/>
      <c r="D831" s="94"/>
      <c r="E831" s="94"/>
      <c r="F831" s="94"/>
      <c r="G831" s="13" t="s">
        <v>719</v>
      </c>
      <c r="L831" s="31">
        <f>AVERAGE(K827:K831)</f>
        <v>720.25</v>
      </c>
      <c r="M831" s="38">
        <f>GEOMEAN(K827:K831)</f>
        <v>283.04742248773454</v>
      </c>
      <c r="N831" s="55" t="s">
        <v>484</v>
      </c>
    </row>
    <row r="832" spans="1:32" x14ac:dyDescent="0.3">
      <c r="A832" s="48">
        <v>41036</v>
      </c>
      <c r="B832" s="54">
        <v>0.47305555555555556</v>
      </c>
      <c r="C832" s="13">
        <v>977</v>
      </c>
      <c r="D832" s="13">
        <v>0.63700000000000001</v>
      </c>
      <c r="E832" s="13">
        <v>14.44</v>
      </c>
      <c r="F832" s="13">
        <v>7.92</v>
      </c>
      <c r="G832" s="13">
        <v>20.6</v>
      </c>
      <c r="K832" s="56">
        <v>1291</v>
      </c>
    </row>
    <row r="833" spans="1:32" x14ac:dyDescent="0.3">
      <c r="A833" s="48">
        <v>41045</v>
      </c>
      <c r="B833" s="26">
        <v>0.46180555555555558</v>
      </c>
      <c r="C833" s="13">
        <v>988</v>
      </c>
      <c r="D833" s="13">
        <v>0.64349999999999996</v>
      </c>
      <c r="E833" s="13">
        <v>8.6</v>
      </c>
      <c r="F833" s="13">
        <v>8.2899999999999991</v>
      </c>
      <c r="G833" s="13">
        <v>18.5</v>
      </c>
      <c r="K833" s="56">
        <v>435</v>
      </c>
    </row>
    <row r="834" spans="1:32" x14ac:dyDescent="0.3">
      <c r="A834" s="48">
        <v>41046</v>
      </c>
      <c r="B834" s="26">
        <v>0.45254629629629628</v>
      </c>
      <c r="C834" s="13">
        <v>1053</v>
      </c>
      <c r="D834" s="13">
        <v>0.6825</v>
      </c>
      <c r="E834" s="13">
        <v>10.34</v>
      </c>
      <c r="F834" s="13">
        <v>8.0299999999999994</v>
      </c>
      <c r="G834" s="13">
        <v>17.3</v>
      </c>
      <c r="K834" s="56">
        <v>243</v>
      </c>
    </row>
    <row r="835" spans="1:32" x14ac:dyDescent="0.3">
      <c r="A835" s="48">
        <v>41053</v>
      </c>
      <c r="B835" s="54">
        <v>0.46238425925925924</v>
      </c>
      <c r="C835" s="13">
        <v>2558</v>
      </c>
      <c r="D835" s="13">
        <v>1.6639999999999999</v>
      </c>
      <c r="E835" s="13">
        <v>9.8000000000000007</v>
      </c>
      <c r="F835" s="13">
        <v>7.99</v>
      </c>
      <c r="G835" s="13">
        <v>21.4</v>
      </c>
      <c r="K835" s="56">
        <v>472</v>
      </c>
    </row>
    <row r="836" spans="1:32" x14ac:dyDescent="0.3">
      <c r="A836" s="48">
        <v>41059</v>
      </c>
      <c r="B836" s="26">
        <v>0.46009259259259255</v>
      </c>
      <c r="C836" s="13">
        <v>995</v>
      </c>
      <c r="D836" s="13">
        <v>0.65</v>
      </c>
      <c r="E836" s="13">
        <v>8.5399999999999991</v>
      </c>
      <c r="F836" s="13">
        <v>7.81</v>
      </c>
      <c r="G836" s="13">
        <v>23.2</v>
      </c>
      <c r="K836" s="56">
        <v>1178</v>
      </c>
      <c r="L836" s="31">
        <f>AVERAGE(K832:K836)</f>
        <v>723.8</v>
      </c>
      <c r="M836" s="38">
        <f>GEOMEAN(K832:K836)</f>
        <v>597.06527335241879</v>
      </c>
      <c r="N836" s="55" t="s">
        <v>485</v>
      </c>
    </row>
    <row r="837" spans="1:32" x14ac:dyDescent="0.3">
      <c r="A837" s="48">
        <v>41067</v>
      </c>
      <c r="B837" s="26">
        <v>0.46809027777777779</v>
      </c>
      <c r="C837" s="13">
        <v>1071</v>
      </c>
      <c r="D837" s="13">
        <v>0.69550000000000001</v>
      </c>
      <c r="E837" s="13">
        <v>10.37</v>
      </c>
      <c r="F837" s="13">
        <v>7.93</v>
      </c>
      <c r="G837" s="13">
        <v>18</v>
      </c>
      <c r="K837" s="56">
        <v>521</v>
      </c>
    </row>
    <row r="838" spans="1:32" x14ac:dyDescent="0.3">
      <c r="A838" s="48">
        <v>41071</v>
      </c>
      <c r="B838" s="26">
        <v>0.44739583333333338</v>
      </c>
      <c r="C838" s="13">
        <v>1285</v>
      </c>
      <c r="D838" s="13">
        <v>0.83199999999999996</v>
      </c>
      <c r="E838" s="13">
        <v>9.08</v>
      </c>
      <c r="F838" s="13">
        <v>7.95</v>
      </c>
      <c r="G838" s="13">
        <v>22.3</v>
      </c>
      <c r="K838" s="56">
        <v>990</v>
      </c>
    </row>
    <row r="839" spans="1:32" x14ac:dyDescent="0.3">
      <c r="A839" s="48">
        <v>41074</v>
      </c>
      <c r="B839" s="26">
        <v>0.46262731481481478</v>
      </c>
      <c r="C839" s="13">
        <v>815</v>
      </c>
      <c r="D839" s="37" t="s">
        <v>267</v>
      </c>
      <c r="E839" s="13">
        <v>9.2100000000000009</v>
      </c>
      <c r="F839" s="13">
        <v>7.95</v>
      </c>
      <c r="G839" s="13">
        <v>20.3</v>
      </c>
      <c r="K839" s="56">
        <v>298</v>
      </c>
    </row>
    <row r="840" spans="1:32" x14ac:dyDescent="0.3">
      <c r="A840" s="48">
        <v>41080</v>
      </c>
      <c r="B840" s="26">
        <v>0.46141203703703698</v>
      </c>
      <c r="C840" s="13">
        <v>994</v>
      </c>
      <c r="D840" s="13">
        <v>0.64349999999999996</v>
      </c>
      <c r="E840" s="13">
        <v>13.21</v>
      </c>
      <c r="F840" s="13">
        <v>8.09</v>
      </c>
      <c r="G840" s="13">
        <v>26.4</v>
      </c>
      <c r="K840" s="56">
        <v>3076</v>
      </c>
    </row>
    <row r="841" spans="1:32" x14ac:dyDescent="0.3">
      <c r="A841" s="48">
        <v>41088</v>
      </c>
      <c r="B841" s="26">
        <v>0.45906249999999998</v>
      </c>
      <c r="C841" s="13">
        <v>1096</v>
      </c>
      <c r="D841" s="13">
        <v>0.71499999999999997</v>
      </c>
      <c r="E841" s="13">
        <v>8.2100000000000009</v>
      </c>
      <c r="F841" s="13">
        <v>7.9</v>
      </c>
      <c r="G841" s="13">
        <v>22.5</v>
      </c>
      <c r="K841" s="56">
        <v>785</v>
      </c>
      <c r="L841" s="31">
        <f>AVERAGE(K837:K841)</f>
        <v>1134</v>
      </c>
      <c r="M841" s="38">
        <f>GEOMEAN(K837:K841)</f>
        <v>820.17973392948954</v>
      </c>
      <c r="N841" s="55" t="s">
        <v>486</v>
      </c>
    </row>
    <row r="842" spans="1:32" x14ac:dyDescent="0.3">
      <c r="A842" s="48">
        <v>41099</v>
      </c>
      <c r="B842" s="54">
        <v>0.45792824074074073</v>
      </c>
      <c r="C842" s="13">
        <v>1076</v>
      </c>
      <c r="D842" s="13">
        <v>0.70199999999999996</v>
      </c>
      <c r="E842" s="13">
        <v>12.17</v>
      </c>
      <c r="F842" s="13">
        <v>8.11</v>
      </c>
      <c r="G842" s="13">
        <v>25.7</v>
      </c>
      <c r="K842" s="56">
        <v>109</v>
      </c>
    </row>
    <row r="843" spans="1:32" x14ac:dyDescent="0.3">
      <c r="A843" s="48">
        <v>41106</v>
      </c>
      <c r="B843" s="26">
        <v>0.48140046296296296</v>
      </c>
      <c r="C843" s="13">
        <v>1104</v>
      </c>
      <c r="D843" s="13">
        <v>0.71499999999999997</v>
      </c>
      <c r="E843" s="13">
        <v>7.63</v>
      </c>
      <c r="F843" s="13">
        <v>7.65</v>
      </c>
      <c r="G843" s="13">
        <v>25.5</v>
      </c>
      <c r="K843" s="56">
        <v>565</v>
      </c>
    </row>
    <row r="844" spans="1:32" x14ac:dyDescent="0.3">
      <c r="A844" s="48">
        <v>41109</v>
      </c>
      <c r="B844" s="26">
        <v>0.4602430555555555</v>
      </c>
      <c r="C844" s="13">
        <v>827</v>
      </c>
      <c r="D844" s="13">
        <v>0.53949999999999998</v>
      </c>
      <c r="E844" s="13">
        <v>1.7</v>
      </c>
      <c r="F844" s="13">
        <v>7.51</v>
      </c>
      <c r="G844" s="13">
        <v>24.6</v>
      </c>
      <c r="K844" s="51">
        <v>24192</v>
      </c>
    </row>
    <row r="845" spans="1:32" x14ac:dyDescent="0.3">
      <c r="A845" s="48">
        <v>41120</v>
      </c>
      <c r="B845" s="26">
        <v>0.46261574074074074</v>
      </c>
      <c r="C845" s="13">
        <v>999</v>
      </c>
      <c r="D845" s="13">
        <v>0.65</v>
      </c>
      <c r="E845" s="13">
        <v>7.47</v>
      </c>
      <c r="F845" s="13">
        <v>7.96</v>
      </c>
      <c r="G845" s="13">
        <v>23.2</v>
      </c>
      <c r="K845" s="56">
        <v>960</v>
      </c>
    </row>
    <row r="846" spans="1:32" x14ac:dyDescent="0.3">
      <c r="A846" s="48">
        <v>41121</v>
      </c>
      <c r="B846" s="26">
        <v>0.55857638888888894</v>
      </c>
      <c r="C846" s="13">
        <v>1030</v>
      </c>
      <c r="D846" s="13">
        <v>0.66949999999999998</v>
      </c>
      <c r="E846" s="13">
        <v>14.1</v>
      </c>
      <c r="F846" s="13">
        <v>8.36</v>
      </c>
      <c r="G846" s="13">
        <v>28.2</v>
      </c>
      <c r="K846" s="56">
        <v>408</v>
      </c>
      <c r="L846" s="31">
        <f>AVERAGE(K842:K846)</f>
        <v>5246.8</v>
      </c>
      <c r="M846" s="38">
        <f>GEOMEAN(K842:K846)</f>
        <v>897.87447011851748</v>
      </c>
      <c r="N846" s="55" t="s">
        <v>487</v>
      </c>
      <c r="O846" s="28">
        <v>1.6</v>
      </c>
      <c r="P846" s="28">
        <v>110</v>
      </c>
      <c r="Q846" s="28" t="s">
        <v>321</v>
      </c>
      <c r="R846" s="28" t="s">
        <v>321</v>
      </c>
      <c r="S846" s="28" t="s">
        <v>321</v>
      </c>
      <c r="T846" s="28" t="s">
        <v>321</v>
      </c>
      <c r="U846" s="28" t="s">
        <v>321</v>
      </c>
      <c r="V846" s="28" t="s">
        <v>321</v>
      </c>
      <c r="W846" s="28">
        <v>10.3</v>
      </c>
      <c r="X846" s="28">
        <v>125</v>
      </c>
      <c r="Y846" s="28" t="s">
        <v>321</v>
      </c>
      <c r="Z846" s="28">
        <v>0.28000000000000003</v>
      </c>
      <c r="AA846" s="28" t="s">
        <v>321</v>
      </c>
      <c r="AB846" s="28">
        <v>86.2</v>
      </c>
      <c r="AC846" s="28" t="s">
        <v>321</v>
      </c>
      <c r="AD846" s="28">
        <v>343</v>
      </c>
      <c r="AE846" s="28" t="s">
        <v>321</v>
      </c>
      <c r="AF846" s="28"/>
    </row>
    <row r="847" spans="1:32" x14ac:dyDescent="0.3">
      <c r="A847" s="48">
        <v>41129</v>
      </c>
      <c r="B847" s="54">
        <v>0.40828703703703706</v>
      </c>
      <c r="C847" s="13">
        <v>854</v>
      </c>
      <c r="D847" s="13">
        <v>0.55249999999999999</v>
      </c>
      <c r="E847" s="13">
        <v>6</v>
      </c>
      <c r="F847" s="13">
        <v>7.74</v>
      </c>
      <c r="G847" s="13">
        <v>22.5</v>
      </c>
      <c r="K847" s="56">
        <v>909</v>
      </c>
    </row>
    <row r="848" spans="1:32" x14ac:dyDescent="0.3">
      <c r="A848" s="48">
        <v>41137</v>
      </c>
      <c r="C848" s="28" t="s">
        <v>267</v>
      </c>
      <c r="D848" s="28" t="s">
        <v>267</v>
      </c>
      <c r="E848" s="28" t="s">
        <v>267</v>
      </c>
      <c r="F848" s="28" t="s">
        <v>267</v>
      </c>
      <c r="G848" s="28" t="s">
        <v>267</v>
      </c>
      <c r="K848" s="56">
        <v>487</v>
      </c>
    </row>
    <row r="849" spans="1:32" x14ac:dyDescent="0.3">
      <c r="A849" s="48">
        <v>41143</v>
      </c>
      <c r="B849" s="30">
        <v>0.46532407407407406</v>
      </c>
      <c r="C849" s="13">
        <v>676</v>
      </c>
      <c r="D849" s="13">
        <v>0.442</v>
      </c>
      <c r="E849" s="13">
        <v>7.5</v>
      </c>
      <c r="F849" s="13">
        <v>8</v>
      </c>
      <c r="G849" s="13">
        <v>19.5</v>
      </c>
      <c r="K849" s="56">
        <v>327</v>
      </c>
    </row>
    <row r="850" spans="1:32" x14ac:dyDescent="0.3">
      <c r="A850" s="48">
        <v>41148</v>
      </c>
      <c r="B850" s="26">
        <v>0.50118055555555563</v>
      </c>
      <c r="C850" s="13">
        <v>287</v>
      </c>
      <c r="D850" s="13">
        <v>0.1865</v>
      </c>
      <c r="E850" s="13">
        <v>7.93</v>
      </c>
      <c r="F850" s="13">
        <v>7.99</v>
      </c>
      <c r="G850" s="13">
        <v>23.5</v>
      </c>
      <c r="K850" s="51">
        <v>24192</v>
      </c>
    </row>
    <row r="851" spans="1:32" x14ac:dyDescent="0.3">
      <c r="A851" s="48">
        <v>41151</v>
      </c>
      <c r="B851" s="26">
        <v>0.46409722222222222</v>
      </c>
      <c r="C851" s="13">
        <v>608</v>
      </c>
      <c r="D851" s="13">
        <v>0.39650000000000002</v>
      </c>
      <c r="E851" s="13">
        <v>7.67</v>
      </c>
      <c r="F851" s="13">
        <v>7.83</v>
      </c>
      <c r="G851" s="13">
        <v>21.1</v>
      </c>
      <c r="K851" s="56">
        <v>1198</v>
      </c>
      <c r="L851" s="31">
        <f>AVERAGE(K847:K851)</f>
        <v>5422.6</v>
      </c>
      <c r="M851" s="38">
        <f>GEOMEAN(K847:K851)</f>
        <v>1332.1521737905191</v>
      </c>
      <c r="N851" s="55" t="s">
        <v>488</v>
      </c>
    </row>
    <row r="852" spans="1:32" x14ac:dyDescent="0.3">
      <c r="A852" s="48">
        <v>41157</v>
      </c>
      <c r="B852" s="26">
        <v>0.48721064814814818</v>
      </c>
      <c r="C852" s="13">
        <v>760</v>
      </c>
      <c r="D852" s="13">
        <v>0.49399999999999999</v>
      </c>
      <c r="E852" s="13">
        <v>7.06</v>
      </c>
      <c r="F852" s="13">
        <v>7.74</v>
      </c>
      <c r="G852" s="13">
        <v>23.4</v>
      </c>
      <c r="K852" s="56">
        <v>573</v>
      </c>
    </row>
    <row r="853" spans="1:32" x14ac:dyDescent="0.3">
      <c r="A853" s="48">
        <v>41163</v>
      </c>
      <c r="B853" s="26">
        <v>0.46459490740740739</v>
      </c>
      <c r="C853" s="13">
        <v>864</v>
      </c>
      <c r="D853" s="13">
        <v>0.55900000000000005</v>
      </c>
      <c r="E853" s="13">
        <v>5.98</v>
      </c>
      <c r="F853" s="13">
        <v>7.73</v>
      </c>
      <c r="G853" s="13">
        <v>18.3</v>
      </c>
      <c r="K853" s="56">
        <v>1058</v>
      </c>
    </row>
    <row r="854" spans="1:32" x14ac:dyDescent="0.3">
      <c r="A854" s="48">
        <v>41165</v>
      </c>
      <c r="B854" s="26">
        <v>0.4602430555555555</v>
      </c>
      <c r="C854" s="13">
        <v>614</v>
      </c>
      <c r="D854" s="13">
        <v>0.39650000000000002</v>
      </c>
      <c r="E854" s="13">
        <v>5.05</v>
      </c>
      <c r="F854" s="13">
        <v>7.7</v>
      </c>
      <c r="G854" s="13">
        <v>20.399999999999999</v>
      </c>
      <c r="K854" s="56">
        <v>496</v>
      </c>
    </row>
    <row r="855" spans="1:32" x14ac:dyDescent="0.3">
      <c r="A855" s="48">
        <v>41171</v>
      </c>
      <c r="B855" s="26">
        <v>0.45665509259259257</v>
      </c>
      <c r="C855" s="13">
        <v>973</v>
      </c>
      <c r="D855" s="13">
        <v>0.63049999999999995</v>
      </c>
      <c r="E855" s="13">
        <v>9.2899999999999991</v>
      </c>
      <c r="F855" s="13">
        <v>7.79</v>
      </c>
      <c r="G855" s="13">
        <v>15</v>
      </c>
      <c r="K855" s="56">
        <v>250</v>
      </c>
    </row>
    <row r="856" spans="1:32" x14ac:dyDescent="0.3">
      <c r="A856" s="48">
        <v>41177</v>
      </c>
      <c r="B856" s="26">
        <v>0.45322916666666663</v>
      </c>
      <c r="C856" s="13">
        <v>772</v>
      </c>
      <c r="D856" s="13">
        <v>0.50049999999999994</v>
      </c>
      <c r="E856" s="13">
        <v>6.41</v>
      </c>
      <c r="F856" s="13">
        <v>7.83</v>
      </c>
      <c r="G856" s="13">
        <v>13.9</v>
      </c>
      <c r="K856" s="56">
        <v>1145</v>
      </c>
      <c r="L856" s="31">
        <f>AVERAGE(K852:K856)</f>
        <v>704.4</v>
      </c>
      <c r="M856" s="38">
        <f>GEOMEAN(K852:K856)</f>
        <v>612.31301730437531</v>
      </c>
      <c r="N856" s="55" t="s">
        <v>489</v>
      </c>
    </row>
    <row r="857" spans="1:32" x14ac:dyDescent="0.3">
      <c r="A857" s="48">
        <v>41185</v>
      </c>
      <c r="B857" s="26">
        <v>0.47033564814814816</v>
      </c>
      <c r="C857" s="13">
        <v>551</v>
      </c>
      <c r="D857" s="13">
        <v>0.35809999999999997</v>
      </c>
      <c r="E857" s="13">
        <v>8.91</v>
      </c>
      <c r="F857" s="13">
        <v>7.71</v>
      </c>
      <c r="G857" s="13">
        <v>15.3</v>
      </c>
      <c r="K857" s="56">
        <v>880</v>
      </c>
    </row>
    <row r="858" spans="1:32" x14ac:dyDescent="0.3">
      <c r="A858" s="48">
        <v>41191</v>
      </c>
      <c r="B858" s="26">
        <v>0.47697916666666668</v>
      </c>
      <c r="C858" s="13">
        <v>888</v>
      </c>
      <c r="D858" s="13">
        <v>0.57850000000000001</v>
      </c>
      <c r="E858" s="13">
        <v>10.61</v>
      </c>
      <c r="F858" s="13">
        <v>7.94</v>
      </c>
      <c r="G858" s="13">
        <v>10.1</v>
      </c>
      <c r="K858" s="56">
        <v>187</v>
      </c>
      <c r="O858" s="28" t="s">
        <v>321</v>
      </c>
      <c r="P858" s="28">
        <v>62.2</v>
      </c>
      <c r="Q858" s="28" t="s">
        <v>321</v>
      </c>
      <c r="R858" s="28" t="s">
        <v>321</v>
      </c>
      <c r="S858" s="28" t="s">
        <v>321</v>
      </c>
      <c r="T858" s="28" t="s">
        <v>321</v>
      </c>
      <c r="U858" s="28" t="s">
        <v>321</v>
      </c>
      <c r="V858" s="28" t="s">
        <v>321</v>
      </c>
      <c r="W858" s="28" t="s">
        <v>321</v>
      </c>
      <c r="X858" s="28">
        <v>97.6</v>
      </c>
      <c r="Y858" s="28" t="s">
        <v>321</v>
      </c>
      <c r="Z858" s="28">
        <v>1.1000000000000001</v>
      </c>
      <c r="AA858" s="28" t="s">
        <v>321</v>
      </c>
      <c r="AB858" s="28">
        <v>72.5</v>
      </c>
      <c r="AC858" s="28" t="s">
        <v>321</v>
      </c>
      <c r="AD858" s="28">
        <v>293</v>
      </c>
      <c r="AE858" s="28" t="s">
        <v>321</v>
      </c>
      <c r="AF858" s="28"/>
    </row>
    <row r="859" spans="1:32" x14ac:dyDescent="0.3">
      <c r="A859" s="48">
        <v>41200</v>
      </c>
      <c r="B859" s="26">
        <v>0.4604050925925926</v>
      </c>
      <c r="C859" s="13">
        <v>498.7</v>
      </c>
      <c r="D859" s="13">
        <v>0.32440000000000002</v>
      </c>
      <c r="E859" s="13">
        <v>8.8000000000000007</v>
      </c>
      <c r="F859" s="13">
        <v>7.65</v>
      </c>
      <c r="G859" s="13">
        <v>13.5</v>
      </c>
      <c r="K859" s="56">
        <v>5475</v>
      </c>
    </row>
    <row r="860" spans="1:32" x14ac:dyDescent="0.3">
      <c r="A860" s="48">
        <v>41207</v>
      </c>
      <c r="B860" s="26">
        <v>0.44540509259259259</v>
      </c>
      <c r="C860" s="13">
        <v>639</v>
      </c>
      <c r="D860" s="13">
        <v>0.41599999999999998</v>
      </c>
      <c r="E860" s="13">
        <v>5.81</v>
      </c>
      <c r="F860" s="13">
        <v>7.71</v>
      </c>
      <c r="G860" s="13">
        <v>15.4</v>
      </c>
      <c r="K860" s="56">
        <v>1153</v>
      </c>
    </row>
    <row r="861" spans="1:32" x14ac:dyDescent="0.3">
      <c r="A861" s="48">
        <v>41212</v>
      </c>
      <c r="B861" s="30">
        <v>0.45954861111111112</v>
      </c>
      <c r="C861" s="13">
        <v>807</v>
      </c>
      <c r="D861" s="13">
        <v>0.52649999999999997</v>
      </c>
      <c r="E861" s="13">
        <v>10.96</v>
      </c>
      <c r="F861" s="13">
        <v>8.02</v>
      </c>
      <c r="G861" s="13">
        <v>7.8</v>
      </c>
      <c r="K861" s="56">
        <v>41</v>
      </c>
      <c r="L861" s="31">
        <f>AVERAGE(K857:K861)</f>
        <v>1547.2</v>
      </c>
      <c r="M861" s="38">
        <f>GEOMEAN(K857:K861)</f>
        <v>531.94203848872803</v>
      </c>
      <c r="N861" s="55" t="s">
        <v>491</v>
      </c>
    </row>
    <row r="862" spans="1:32" x14ac:dyDescent="0.3">
      <c r="A862" s="48">
        <v>41218</v>
      </c>
      <c r="B862" s="26">
        <v>0.96549768518518519</v>
      </c>
      <c r="C862" s="13">
        <v>954</v>
      </c>
      <c r="D862" s="13">
        <v>0.61750000000000005</v>
      </c>
      <c r="E862" s="13">
        <v>13.29</v>
      </c>
      <c r="F862" s="13">
        <v>7.78</v>
      </c>
      <c r="G862" s="13">
        <v>6.2</v>
      </c>
      <c r="K862" s="56">
        <v>31</v>
      </c>
    </row>
    <row r="863" spans="1:32" x14ac:dyDescent="0.3">
      <c r="A863" s="48">
        <v>41221</v>
      </c>
      <c r="B863" s="26">
        <v>0.47431712962962963</v>
      </c>
      <c r="C863" s="13">
        <v>1031</v>
      </c>
      <c r="D863" s="13">
        <v>0.66949999999999998</v>
      </c>
      <c r="E863" s="13">
        <v>15.38</v>
      </c>
      <c r="F863" s="13">
        <v>8.15</v>
      </c>
      <c r="G863" s="13">
        <v>7.3</v>
      </c>
      <c r="K863" s="56">
        <v>86</v>
      </c>
    </row>
    <row r="864" spans="1:32" x14ac:dyDescent="0.3">
      <c r="A864" s="48">
        <v>41225</v>
      </c>
      <c r="B864" s="26">
        <v>0.45421296296296299</v>
      </c>
      <c r="C864" s="13">
        <v>266.3</v>
      </c>
      <c r="D864" s="13">
        <v>0.1729</v>
      </c>
      <c r="E864" s="13">
        <v>10.01</v>
      </c>
      <c r="F864" s="13">
        <v>7.73</v>
      </c>
      <c r="G864" s="13">
        <v>11.2</v>
      </c>
      <c r="K864" s="56">
        <v>9208</v>
      </c>
    </row>
    <row r="865" spans="1:14" x14ac:dyDescent="0.3">
      <c r="A865" s="48">
        <v>41228</v>
      </c>
      <c r="B865" s="57">
        <v>0.45871527777777782</v>
      </c>
      <c r="C865" s="13">
        <v>838</v>
      </c>
      <c r="D865" s="13">
        <v>0.54600000000000004</v>
      </c>
      <c r="E865" s="13">
        <v>14.47</v>
      </c>
      <c r="F865" s="13">
        <v>7.94</v>
      </c>
      <c r="G865" s="13">
        <v>5</v>
      </c>
      <c r="K865" s="56">
        <v>288</v>
      </c>
    </row>
    <row r="866" spans="1:14" x14ac:dyDescent="0.3">
      <c r="A866" s="48">
        <v>41241</v>
      </c>
      <c r="B866" s="26">
        <v>0.46099537037037036</v>
      </c>
      <c r="C866" s="13">
        <v>945</v>
      </c>
      <c r="D866" s="13">
        <v>0.61750000000000005</v>
      </c>
      <c r="E866" s="13">
        <v>15.05</v>
      </c>
      <c r="F866" s="13">
        <v>8.07</v>
      </c>
      <c r="G866" s="13">
        <v>4.0999999999999996</v>
      </c>
      <c r="K866" s="56">
        <v>74</v>
      </c>
      <c r="L866" s="31">
        <f>AVERAGE(K862:K866)</f>
        <v>1937.4</v>
      </c>
      <c r="M866" s="38">
        <f>GEOMEAN(K862:K866)</f>
        <v>220.66321053013431</v>
      </c>
      <c r="N866" s="55" t="s">
        <v>492</v>
      </c>
    </row>
    <row r="867" spans="1:14" x14ac:dyDescent="0.3">
      <c r="A867" s="48">
        <v>41247</v>
      </c>
      <c r="B867" s="26">
        <v>0.45670138888888889</v>
      </c>
      <c r="C867" s="13">
        <v>982</v>
      </c>
      <c r="D867" s="13">
        <v>0.63700000000000001</v>
      </c>
      <c r="E867" s="13">
        <v>7.61</v>
      </c>
      <c r="F867" s="13">
        <v>7.85</v>
      </c>
      <c r="G867" s="13">
        <v>13.2</v>
      </c>
      <c r="K867" s="56">
        <v>160</v>
      </c>
    </row>
    <row r="868" spans="1:14" x14ac:dyDescent="0.3">
      <c r="A868" s="48">
        <v>41254</v>
      </c>
      <c r="B868" s="26">
        <v>0.48663194444444446</v>
      </c>
      <c r="C868" s="13">
        <v>642</v>
      </c>
      <c r="D868" s="13">
        <v>0.4173</v>
      </c>
      <c r="E868" s="13">
        <v>13.11</v>
      </c>
      <c r="F868" s="13">
        <v>8.06</v>
      </c>
      <c r="G868" s="13">
        <v>5.3</v>
      </c>
      <c r="K868" s="56">
        <v>199</v>
      </c>
    </row>
    <row r="869" spans="1:14" x14ac:dyDescent="0.3">
      <c r="A869" s="48">
        <v>41256</v>
      </c>
      <c r="B869" s="26">
        <v>0.45410879629629625</v>
      </c>
      <c r="C869" s="13">
        <v>918</v>
      </c>
      <c r="D869" s="13">
        <v>0.59799999999999998</v>
      </c>
      <c r="E869" s="13">
        <v>15.95</v>
      </c>
      <c r="F869" s="13">
        <v>7.83</v>
      </c>
      <c r="G869" s="13">
        <v>3.3</v>
      </c>
      <c r="K869" s="56">
        <v>631</v>
      </c>
    </row>
    <row r="870" spans="1:14" x14ac:dyDescent="0.3">
      <c r="A870" s="48">
        <v>41260</v>
      </c>
      <c r="B870" s="26">
        <v>0.46875</v>
      </c>
      <c r="C870" s="13">
        <v>693</v>
      </c>
      <c r="D870" s="13">
        <v>0.45050000000000001</v>
      </c>
      <c r="E870" s="13">
        <v>14.67</v>
      </c>
      <c r="F870" s="13">
        <v>7.86</v>
      </c>
      <c r="G870" s="13">
        <v>7.9</v>
      </c>
      <c r="K870" s="56">
        <v>10</v>
      </c>
    </row>
    <row r="871" spans="1:14" x14ac:dyDescent="0.3">
      <c r="A871" s="48">
        <v>41262</v>
      </c>
      <c r="B871" s="26">
        <v>0.47005787037037039</v>
      </c>
      <c r="C871" s="13">
        <v>897</v>
      </c>
      <c r="D871" s="13">
        <v>0.58499999999999996</v>
      </c>
      <c r="E871" s="13">
        <v>13.03</v>
      </c>
      <c r="F871" s="13">
        <v>8.0399999999999991</v>
      </c>
      <c r="G871" s="13">
        <v>5.8</v>
      </c>
      <c r="K871" s="56">
        <v>52</v>
      </c>
      <c r="L871" s="31">
        <f>AVERAGE(K867:K871)</f>
        <v>210.4</v>
      </c>
      <c r="M871" s="38">
        <f>GEOMEAN(K867:K871)</f>
        <v>100.8790891745649</v>
      </c>
      <c r="N871" s="55" t="s">
        <v>493</v>
      </c>
    </row>
    <row r="872" spans="1:14" x14ac:dyDescent="0.3">
      <c r="A872" s="48">
        <v>41284</v>
      </c>
      <c r="B872" s="26">
        <v>0.44810185185185186</v>
      </c>
      <c r="C872" s="13">
        <v>1579</v>
      </c>
      <c r="D872" s="13">
        <v>1.0269999999999999</v>
      </c>
      <c r="E872" s="13">
        <v>12.66</v>
      </c>
      <c r="F872" s="13">
        <v>7.74</v>
      </c>
      <c r="G872" s="13">
        <v>2.7</v>
      </c>
      <c r="K872" s="56">
        <v>586</v>
      </c>
    </row>
    <row r="873" spans="1:14" x14ac:dyDescent="0.3">
      <c r="A873" s="48">
        <v>41288</v>
      </c>
      <c r="B873" s="26">
        <v>0.4909722222222222</v>
      </c>
      <c r="C873" s="13">
        <v>743</v>
      </c>
      <c r="D873" s="13">
        <v>0.4829</v>
      </c>
      <c r="E873" s="13">
        <v>12.89</v>
      </c>
      <c r="F873" s="13">
        <v>7.88</v>
      </c>
      <c r="G873" s="13">
        <v>3.6</v>
      </c>
      <c r="K873" s="56">
        <v>5475</v>
      </c>
    </row>
    <row r="874" spans="1:14" x14ac:dyDescent="0.3">
      <c r="A874" s="48">
        <v>41291</v>
      </c>
      <c r="B874" s="26">
        <v>0.47069444444444447</v>
      </c>
      <c r="C874" s="13">
        <v>1069</v>
      </c>
      <c r="D874" s="13">
        <v>0.69550000000000001</v>
      </c>
      <c r="E874" s="13">
        <v>11.51</v>
      </c>
      <c r="F874" s="13">
        <v>7.97</v>
      </c>
      <c r="G874" s="13">
        <v>4.7</v>
      </c>
      <c r="K874" s="56">
        <v>1467</v>
      </c>
    </row>
    <row r="875" spans="1:14" x14ac:dyDescent="0.3">
      <c r="A875" s="48">
        <v>41297</v>
      </c>
      <c r="B875" s="26">
        <v>0.47241898148148148</v>
      </c>
      <c r="C875" s="13">
        <v>1188</v>
      </c>
      <c r="D875" s="13">
        <v>0.77349999999999997</v>
      </c>
      <c r="E875" s="13">
        <v>12.58</v>
      </c>
      <c r="F875" s="13">
        <v>7.87</v>
      </c>
      <c r="G875" s="13">
        <v>0.5</v>
      </c>
      <c r="K875" s="56">
        <v>305</v>
      </c>
    </row>
    <row r="876" spans="1:14" x14ac:dyDescent="0.3">
      <c r="A876" s="48">
        <v>41305</v>
      </c>
      <c r="B876" s="26">
        <v>0.46341435185185187</v>
      </c>
      <c r="C876" s="13">
        <v>639</v>
      </c>
      <c r="D876" s="13">
        <v>0.41539999999999999</v>
      </c>
      <c r="E876" s="13">
        <v>11.75</v>
      </c>
      <c r="F876" s="13">
        <v>7.83</v>
      </c>
      <c r="G876" s="13">
        <v>3.4</v>
      </c>
      <c r="K876" s="56">
        <v>1892</v>
      </c>
      <c r="L876" s="31">
        <f>AVERAGE(K872:K876)</f>
        <v>1945</v>
      </c>
      <c r="M876" s="38">
        <f>GEOMEAN(K872:K876)</f>
        <v>1221.1993513769664</v>
      </c>
      <c r="N876" s="55" t="s">
        <v>494</v>
      </c>
    </row>
    <row r="877" spans="1:14" x14ac:dyDescent="0.3">
      <c r="A877" s="48">
        <v>41312</v>
      </c>
      <c r="B877" s="54">
        <v>0.48767361111111113</v>
      </c>
      <c r="C877" s="13">
        <v>1250</v>
      </c>
      <c r="D877" s="13">
        <v>0.8125</v>
      </c>
      <c r="E877" s="13">
        <v>11.38</v>
      </c>
      <c r="F877" s="13">
        <v>7.84</v>
      </c>
      <c r="G877" s="13">
        <v>6</v>
      </c>
      <c r="K877" s="56">
        <v>121</v>
      </c>
    </row>
    <row r="878" spans="1:14" x14ac:dyDescent="0.3">
      <c r="A878" s="48">
        <v>41316</v>
      </c>
      <c r="B878" s="26">
        <v>0.50193287037037038</v>
      </c>
      <c r="C878" s="13">
        <v>1285</v>
      </c>
      <c r="D878" s="13">
        <v>0.83850000000000002</v>
      </c>
      <c r="E878" s="13">
        <v>11.54</v>
      </c>
      <c r="F878" s="13">
        <v>7.99</v>
      </c>
      <c r="G878" s="13">
        <v>5.5</v>
      </c>
      <c r="K878" s="56">
        <v>399</v>
      </c>
    </row>
    <row r="879" spans="1:14" x14ac:dyDescent="0.3">
      <c r="A879" s="48">
        <v>41324</v>
      </c>
      <c r="B879" s="54">
        <v>0.47390046296296301</v>
      </c>
      <c r="C879" s="13">
        <v>1126</v>
      </c>
      <c r="D879" s="13">
        <v>0.73450000000000004</v>
      </c>
      <c r="E879" s="13">
        <v>13.13</v>
      </c>
      <c r="F879" s="13">
        <v>7.99</v>
      </c>
      <c r="G879" s="13">
        <v>3.1</v>
      </c>
      <c r="K879" s="56">
        <v>1918</v>
      </c>
    </row>
    <row r="880" spans="1:14" x14ac:dyDescent="0.3">
      <c r="A880" s="48">
        <v>41326</v>
      </c>
      <c r="B880" s="26">
        <v>0.48333333333333334</v>
      </c>
      <c r="C880" s="13">
        <v>1118</v>
      </c>
      <c r="D880" s="13">
        <v>0.72799999999999998</v>
      </c>
      <c r="E880" s="13">
        <v>13.28</v>
      </c>
      <c r="F880" s="13">
        <v>8.0399999999999991</v>
      </c>
      <c r="G880" s="13">
        <v>1.8</v>
      </c>
      <c r="K880" s="56">
        <v>63</v>
      </c>
    </row>
    <row r="881" spans="1:32" x14ac:dyDescent="0.3">
      <c r="A881" s="48">
        <v>41332</v>
      </c>
      <c r="B881" s="26">
        <v>0.48744212962962963</v>
      </c>
      <c r="C881" s="13">
        <v>959</v>
      </c>
      <c r="D881" s="13">
        <v>0.624</v>
      </c>
      <c r="E881" s="13">
        <v>12.59</v>
      </c>
      <c r="F881" s="13">
        <v>7.97</v>
      </c>
      <c r="G881" s="13">
        <v>4.4000000000000004</v>
      </c>
      <c r="K881" s="56">
        <v>2613</v>
      </c>
      <c r="L881" s="31">
        <f>AVERAGE(K877:K881)</f>
        <v>1022.8</v>
      </c>
      <c r="M881" s="38">
        <f>GEOMEAN(K877:K881)</f>
        <v>433.12910258993708</v>
      </c>
      <c r="N881" s="55" t="s">
        <v>495</v>
      </c>
    </row>
    <row r="882" spans="1:32" x14ac:dyDescent="0.3">
      <c r="A882" s="48">
        <v>41340</v>
      </c>
      <c r="B882" s="26">
        <v>0.46817129629629628</v>
      </c>
      <c r="C882" s="13">
        <v>2468</v>
      </c>
      <c r="D882" s="13">
        <v>1.6054999999999999</v>
      </c>
      <c r="E882" s="13">
        <v>13.75</v>
      </c>
      <c r="F882" s="13">
        <v>7.98</v>
      </c>
      <c r="G882" s="13">
        <v>3.1</v>
      </c>
      <c r="K882" s="56">
        <v>146</v>
      </c>
    </row>
    <row r="883" spans="1:32" x14ac:dyDescent="0.3">
      <c r="A883" s="48">
        <v>41345</v>
      </c>
      <c r="B883" s="26">
        <v>0.46674768518518522</v>
      </c>
      <c r="C883" s="13">
        <v>1270</v>
      </c>
      <c r="D883" s="13">
        <v>0.82550000000000001</v>
      </c>
      <c r="E883" s="13">
        <v>13.27</v>
      </c>
      <c r="F883" s="13">
        <v>8.16</v>
      </c>
      <c r="G883" s="13">
        <v>5.4</v>
      </c>
      <c r="K883" s="56">
        <v>173</v>
      </c>
      <c r="O883" s="28" t="s">
        <v>321</v>
      </c>
      <c r="P883" s="28">
        <v>68.900000000000006</v>
      </c>
      <c r="Q883" s="28" t="s">
        <v>321</v>
      </c>
      <c r="R883" s="28" t="s">
        <v>321</v>
      </c>
      <c r="S883" s="28" t="s">
        <v>321</v>
      </c>
      <c r="T883" s="28">
        <v>1.3</v>
      </c>
      <c r="U883" s="28" t="s">
        <v>321</v>
      </c>
      <c r="V883" s="28">
        <v>1.3</v>
      </c>
      <c r="W883" s="28">
        <v>10.4</v>
      </c>
      <c r="X883" s="28">
        <v>434</v>
      </c>
      <c r="Y883" s="28" t="s">
        <v>321</v>
      </c>
      <c r="Z883" s="28">
        <v>3.3</v>
      </c>
      <c r="AA883" s="28" t="s">
        <v>321</v>
      </c>
      <c r="AB883" s="28">
        <v>147</v>
      </c>
      <c r="AC883" s="28" t="s">
        <v>321</v>
      </c>
      <c r="AD883" s="28">
        <v>267</v>
      </c>
      <c r="AE883" s="28" t="s">
        <v>321</v>
      </c>
      <c r="AF883" s="28"/>
    </row>
    <row r="884" spans="1:32" x14ac:dyDescent="0.3">
      <c r="A884" s="48">
        <v>41347</v>
      </c>
      <c r="B884" s="26">
        <v>0.48802083333333335</v>
      </c>
      <c r="C884" s="13">
        <v>130.5</v>
      </c>
      <c r="D884" s="13">
        <v>8.5099999999999995E-2</v>
      </c>
      <c r="E884" s="13">
        <v>14.77</v>
      </c>
      <c r="F884" s="13">
        <v>8.09</v>
      </c>
      <c r="G884" s="13">
        <v>3.3</v>
      </c>
      <c r="K884" s="56">
        <v>74</v>
      </c>
    </row>
    <row r="885" spans="1:32" x14ac:dyDescent="0.3">
      <c r="A885" s="48">
        <v>41353</v>
      </c>
      <c r="B885" s="26">
        <v>0.43842592592592594</v>
      </c>
      <c r="C885" s="13">
        <v>1202</v>
      </c>
      <c r="D885" s="13">
        <v>0.78</v>
      </c>
      <c r="E885" s="13">
        <v>13.27</v>
      </c>
      <c r="F885" s="13">
        <v>7.97</v>
      </c>
      <c r="G885" s="13">
        <v>3.7</v>
      </c>
      <c r="K885" s="56">
        <v>1046</v>
      </c>
    </row>
    <row r="886" spans="1:32" x14ac:dyDescent="0.3">
      <c r="A886" s="48">
        <v>41361</v>
      </c>
      <c r="B886" s="26">
        <v>0.47471064814814817</v>
      </c>
      <c r="C886" s="13">
        <v>1686</v>
      </c>
      <c r="D886" s="13">
        <v>1.0985</v>
      </c>
      <c r="E886" s="13">
        <v>14</v>
      </c>
      <c r="F886" s="13">
        <v>8.16</v>
      </c>
      <c r="G886" s="13">
        <v>5.7</v>
      </c>
      <c r="K886" s="56">
        <v>110</v>
      </c>
      <c r="L886" s="31">
        <f>AVERAGE(K882:K886)</f>
        <v>309.8</v>
      </c>
      <c r="M886" s="38">
        <f>GEOMEAN(K882:K886)</f>
        <v>184.71876218051565</v>
      </c>
      <c r="N886" s="55" t="s">
        <v>496</v>
      </c>
    </row>
    <row r="887" spans="1:32" x14ac:dyDescent="0.3">
      <c r="A887" s="48">
        <v>41366</v>
      </c>
      <c r="B887" s="26">
        <v>0.47317129629629634</v>
      </c>
      <c r="C887" s="13">
        <v>1244</v>
      </c>
      <c r="D887" s="13">
        <v>0.80600000000000005</v>
      </c>
      <c r="E887" s="13">
        <v>14.38</v>
      </c>
      <c r="F887" s="13">
        <v>8.3000000000000007</v>
      </c>
      <c r="G887" s="13">
        <v>8.1</v>
      </c>
      <c r="K887" s="56">
        <v>41</v>
      </c>
    </row>
    <row r="888" spans="1:32" x14ac:dyDescent="0.3">
      <c r="A888" s="48">
        <v>41373</v>
      </c>
      <c r="B888" s="26">
        <v>0.46763888888888888</v>
      </c>
      <c r="C888" s="13">
        <v>1184</v>
      </c>
      <c r="D888" s="13">
        <v>0.76700000000000002</v>
      </c>
      <c r="E888" s="13">
        <v>12.66</v>
      </c>
      <c r="F888" s="13">
        <v>8.17</v>
      </c>
      <c r="G888" s="13">
        <v>16.7</v>
      </c>
      <c r="K888" s="56">
        <v>120</v>
      </c>
    </row>
    <row r="889" spans="1:32" x14ac:dyDescent="0.3">
      <c r="A889" s="48">
        <v>41382</v>
      </c>
      <c r="B889" s="54">
        <v>0.48297453703703702</v>
      </c>
      <c r="C889" s="13">
        <v>916</v>
      </c>
      <c r="D889" s="13">
        <v>0.59799999999999998</v>
      </c>
      <c r="E889" s="13">
        <v>9.39</v>
      </c>
      <c r="F889" s="13">
        <v>8.17</v>
      </c>
      <c r="G889" s="13">
        <v>16</v>
      </c>
      <c r="K889" s="56">
        <v>2098</v>
      </c>
    </row>
    <row r="890" spans="1:32" x14ac:dyDescent="0.3">
      <c r="A890" s="48">
        <v>41386</v>
      </c>
      <c r="B890" s="26">
        <v>0.48145833333333332</v>
      </c>
      <c r="C890" s="13">
        <v>843</v>
      </c>
      <c r="D890" s="13">
        <v>0.54600000000000004</v>
      </c>
      <c r="E890" s="13">
        <v>8.4</v>
      </c>
      <c r="F890" s="13">
        <v>8.07</v>
      </c>
      <c r="G890" s="13">
        <v>12.3</v>
      </c>
      <c r="K890" s="56">
        <v>1081</v>
      </c>
    </row>
    <row r="891" spans="1:32" x14ac:dyDescent="0.3">
      <c r="A891" s="48">
        <v>41389</v>
      </c>
      <c r="B891" s="26">
        <v>0.46881944444444446</v>
      </c>
      <c r="C891" s="13">
        <v>809</v>
      </c>
      <c r="D891" s="13">
        <v>0.52649999999999997</v>
      </c>
      <c r="E891" s="13">
        <v>11.29</v>
      </c>
      <c r="F891" s="13">
        <v>8.0500000000000007</v>
      </c>
      <c r="G891" s="13">
        <v>10.1</v>
      </c>
      <c r="K891" s="56">
        <v>4106</v>
      </c>
      <c r="L891" s="31">
        <f>AVERAGE(K887:K891)</f>
        <v>1489.2</v>
      </c>
      <c r="M891" s="38">
        <f>GEOMEAN(K887:K891)</f>
        <v>539.76291817335141</v>
      </c>
      <c r="N891" s="55" t="s">
        <v>497</v>
      </c>
    </row>
    <row r="892" spans="1:32" x14ac:dyDescent="0.3">
      <c r="A892" s="48">
        <v>41400</v>
      </c>
      <c r="B892" s="26">
        <v>0.49281249999999999</v>
      </c>
      <c r="C892" s="13">
        <v>1022</v>
      </c>
      <c r="D892" s="13">
        <v>0.66300000000000003</v>
      </c>
      <c r="E892" s="13">
        <v>10.95</v>
      </c>
      <c r="F892" s="13">
        <v>8.1300000000000008</v>
      </c>
      <c r="G892" s="13">
        <v>15.2</v>
      </c>
      <c r="K892" s="56">
        <v>1236</v>
      </c>
    </row>
    <row r="893" spans="1:32" x14ac:dyDescent="0.3">
      <c r="A893" s="48">
        <v>41403</v>
      </c>
      <c r="B893" s="26">
        <v>0.47168981481481481</v>
      </c>
      <c r="C893" s="13">
        <v>1068</v>
      </c>
      <c r="D893" s="13">
        <v>0.69550000000000001</v>
      </c>
      <c r="E893" s="13">
        <v>12.87</v>
      </c>
      <c r="F893" s="13">
        <v>8.1199999999999992</v>
      </c>
      <c r="G893" s="13">
        <v>18.2</v>
      </c>
      <c r="K893" s="56">
        <v>488</v>
      </c>
    </row>
    <row r="894" spans="1:32" x14ac:dyDescent="0.3">
      <c r="A894" s="48">
        <v>41409</v>
      </c>
      <c r="B894" s="26">
        <v>0.46061342592592597</v>
      </c>
      <c r="C894" s="13">
        <v>1078</v>
      </c>
      <c r="D894" s="13">
        <v>0.70199999999999996</v>
      </c>
      <c r="E894" s="13">
        <v>10.09</v>
      </c>
      <c r="F894" s="13">
        <v>8.09</v>
      </c>
      <c r="G894" s="13">
        <v>19.2</v>
      </c>
      <c r="K894" s="56">
        <v>199</v>
      </c>
    </row>
    <row r="895" spans="1:32" x14ac:dyDescent="0.3">
      <c r="A895" s="48">
        <v>41417</v>
      </c>
      <c r="B895" s="26">
        <v>0.44697916666666665</v>
      </c>
      <c r="C895" s="13">
        <v>773</v>
      </c>
      <c r="D895" s="13">
        <v>0.50049999999999994</v>
      </c>
      <c r="E895" s="13">
        <v>7.33</v>
      </c>
      <c r="F895" s="13">
        <v>7.83</v>
      </c>
      <c r="G895" s="13">
        <v>18.2</v>
      </c>
      <c r="K895" s="56">
        <v>19863</v>
      </c>
    </row>
    <row r="896" spans="1:32" x14ac:dyDescent="0.3">
      <c r="A896" s="48">
        <v>41423</v>
      </c>
      <c r="B896" s="26">
        <v>0.47896990740740741</v>
      </c>
      <c r="C896" s="13">
        <v>891</v>
      </c>
      <c r="D896" s="13">
        <v>0.57850000000000001</v>
      </c>
      <c r="E896" s="13">
        <v>8.02</v>
      </c>
      <c r="F896" s="13">
        <v>7.97</v>
      </c>
      <c r="G896" s="13">
        <v>21</v>
      </c>
      <c r="K896" s="56">
        <v>798</v>
      </c>
      <c r="L896" s="31">
        <f>AVERAGE(K892:K896)</f>
        <v>4516.8</v>
      </c>
      <c r="M896" s="38">
        <f>GEOMEAN(K892:K896)</f>
        <v>1137.281096794926</v>
      </c>
      <c r="N896" s="55" t="s">
        <v>498</v>
      </c>
    </row>
    <row r="897" spans="1:39" x14ac:dyDescent="0.3">
      <c r="A897" s="48">
        <v>41430</v>
      </c>
      <c r="B897" s="26">
        <v>0.4896064814814815</v>
      </c>
      <c r="C897" s="13">
        <v>1035</v>
      </c>
      <c r="D897" s="13">
        <v>0.67600000000000005</v>
      </c>
      <c r="E897" s="13">
        <v>8.49</v>
      </c>
      <c r="F897" s="13">
        <v>8.07</v>
      </c>
      <c r="G897" s="13">
        <v>17.8</v>
      </c>
      <c r="K897" s="56">
        <v>583</v>
      </c>
    </row>
    <row r="898" spans="1:39" x14ac:dyDescent="0.3">
      <c r="A898" s="48">
        <v>41435</v>
      </c>
      <c r="B898" s="26">
        <v>0.43534722222222227</v>
      </c>
      <c r="C898" s="13">
        <v>823</v>
      </c>
      <c r="D898" s="13">
        <v>0.53300000000000003</v>
      </c>
      <c r="E898" s="13">
        <v>7.65</v>
      </c>
      <c r="F898" s="13">
        <v>7.91</v>
      </c>
      <c r="G898" s="13">
        <v>19.7</v>
      </c>
      <c r="K898" s="51">
        <v>24192</v>
      </c>
    </row>
    <row r="899" spans="1:39" x14ac:dyDescent="0.3">
      <c r="A899" s="48">
        <v>41437</v>
      </c>
      <c r="B899" s="26">
        <v>0.47714120370370372</v>
      </c>
      <c r="C899" s="13">
        <v>1018</v>
      </c>
      <c r="D899" s="13">
        <v>0.66300000000000003</v>
      </c>
      <c r="E899" s="13">
        <v>8.4499999999999993</v>
      </c>
      <c r="F899" s="13">
        <v>8.01</v>
      </c>
      <c r="G899" s="13">
        <v>21.3</v>
      </c>
      <c r="K899" s="56">
        <v>860</v>
      </c>
    </row>
    <row r="900" spans="1:39" x14ac:dyDescent="0.3">
      <c r="A900" s="48">
        <v>41444</v>
      </c>
      <c r="B900" s="30">
        <v>0.46859953703703705</v>
      </c>
      <c r="C900" s="13">
        <v>1037</v>
      </c>
      <c r="D900" s="13">
        <v>0.67600000000000005</v>
      </c>
      <c r="E900" s="13">
        <v>7.45</v>
      </c>
      <c r="F900" s="13">
        <v>8.23</v>
      </c>
      <c r="G900" s="13">
        <v>20.5</v>
      </c>
      <c r="K900" s="56">
        <v>410</v>
      </c>
    </row>
    <row r="901" spans="1:39" x14ac:dyDescent="0.3">
      <c r="A901" s="48">
        <v>41452</v>
      </c>
      <c r="B901" s="26">
        <v>0.43993055555555555</v>
      </c>
      <c r="C901" s="13">
        <v>967</v>
      </c>
      <c r="D901" s="13">
        <v>0.63049999999999995</v>
      </c>
      <c r="E901" s="13">
        <v>7.12</v>
      </c>
      <c r="F901" s="13">
        <v>8.33</v>
      </c>
      <c r="G901" s="13">
        <v>22.4</v>
      </c>
      <c r="K901" s="56">
        <v>1935</v>
      </c>
      <c r="L901" s="31">
        <f>AVERAGE(K897:K901)</f>
        <v>5596</v>
      </c>
      <c r="M901" s="38">
        <f>GEOMEAN(K897:K901)</f>
        <v>1572.7537203410166</v>
      </c>
      <c r="N901" s="55" t="s">
        <v>499</v>
      </c>
    </row>
    <row r="902" spans="1:39" x14ac:dyDescent="0.3">
      <c r="A902" s="48">
        <v>41457</v>
      </c>
      <c r="B902" s="26">
        <v>0.46990740740740744</v>
      </c>
      <c r="C902" s="13">
        <v>375.9</v>
      </c>
      <c r="D902" s="13">
        <v>0.24440000000000001</v>
      </c>
      <c r="E902" s="13">
        <v>7.71</v>
      </c>
      <c r="F902" s="13">
        <v>8.01</v>
      </c>
      <c r="G902" s="13">
        <v>18.899999999999999</v>
      </c>
      <c r="K902" s="56">
        <v>19863</v>
      </c>
      <c r="O902" s="28" t="s">
        <v>321</v>
      </c>
      <c r="P902" s="28">
        <v>29.9</v>
      </c>
      <c r="Q902" s="28" t="s">
        <v>321</v>
      </c>
      <c r="R902" s="28" t="s">
        <v>321</v>
      </c>
      <c r="S902" s="28" t="s">
        <v>321</v>
      </c>
      <c r="T902" s="28" t="s">
        <v>321</v>
      </c>
      <c r="U902" s="28" t="s">
        <v>321</v>
      </c>
      <c r="V902" s="28" t="s">
        <v>321</v>
      </c>
      <c r="W902" s="28" t="s">
        <v>321</v>
      </c>
      <c r="X902" s="28">
        <v>28.7</v>
      </c>
      <c r="Y902" s="28" t="s">
        <v>321</v>
      </c>
      <c r="Z902" s="28">
        <v>0.92</v>
      </c>
      <c r="AA902" s="28" t="s">
        <v>321</v>
      </c>
      <c r="AB902" s="28">
        <v>24.5</v>
      </c>
      <c r="AC902" s="28" t="s">
        <v>321</v>
      </c>
      <c r="AD902" s="28">
        <v>113</v>
      </c>
      <c r="AE902" s="28">
        <v>3</v>
      </c>
      <c r="AF902" s="28"/>
      <c r="AG902" s="28">
        <v>318</v>
      </c>
      <c r="AM902" s="28">
        <v>22.4</v>
      </c>
    </row>
    <row r="903" spans="1:39" x14ac:dyDescent="0.3">
      <c r="A903" s="48">
        <v>41463</v>
      </c>
      <c r="B903" s="26">
        <v>0.48128472222222224</v>
      </c>
      <c r="C903" s="13">
        <v>872</v>
      </c>
      <c r="D903" s="13">
        <v>0.5655</v>
      </c>
      <c r="E903" s="13">
        <v>7.29</v>
      </c>
      <c r="F903" s="13">
        <v>8</v>
      </c>
      <c r="G903" s="13">
        <v>21.9</v>
      </c>
      <c r="K903" s="56">
        <v>669</v>
      </c>
      <c r="AG903" s="28"/>
      <c r="AM903" s="28"/>
    </row>
    <row r="904" spans="1:39" x14ac:dyDescent="0.3">
      <c r="A904" s="48">
        <v>41470</v>
      </c>
      <c r="B904" s="26">
        <v>0.46197916666666666</v>
      </c>
      <c r="C904" s="13">
        <v>1056</v>
      </c>
      <c r="D904" s="13">
        <v>0.68899999999999995</v>
      </c>
      <c r="E904" s="13">
        <v>9.3699999999999992</v>
      </c>
      <c r="F904" s="13">
        <v>7.91</v>
      </c>
      <c r="G904" s="13">
        <v>23.1</v>
      </c>
      <c r="K904" s="56">
        <v>933</v>
      </c>
      <c r="AG904" s="28"/>
      <c r="AM904" s="28"/>
    </row>
    <row r="905" spans="1:39" x14ac:dyDescent="0.3">
      <c r="A905" s="48">
        <v>41473</v>
      </c>
      <c r="B905" s="26">
        <v>0.46864583333333337</v>
      </c>
      <c r="C905" s="13">
        <v>1062</v>
      </c>
      <c r="D905" s="13">
        <v>0.68899999999999995</v>
      </c>
      <c r="E905" s="13">
        <v>6.98</v>
      </c>
      <c r="F905" s="13">
        <v>8.02</v>
      </c>
      <c r="G905" s="13">
        <v>24</v>
      </c>
      <c r="K905" s="56">
        <v>907</v>
      </c>
      <c r="AG905" s="28"/>
      <c r="AM905" s="28"/>
    </row>
    <row r="906" spans="1:39" x14ac:dyDescent="0.3">
      <c r="A906" s="48">
        <v>41486</v>
      </c>
      <c r="B906" s="26">
        <v>0.48483796296296294</v>
      </c>
      <c r="C906" s="13">
        <v>1013</v>
      </c>
      <c r="D906" s="13">
        <v>0.65649999999999997</v>
      </c>
      <c r="E906" s="13">
        <v>7.32</v>
      </c>
      <c r="F906" s="13">
        <v>7.65</v>
      </c>
      <c r="G906" s="13">
        <v>19.100000000000001</v>
      </c>
      <c r="K906" s="56">
        <v>488</v>
      </c>
      <c r="L906" s="31">
        <f>AVERAGE(K902:K906)</f>
        <v>4572</v>
      </c>
      <c r="M906" s="38">
        <f>GEOMEAN(K902:K906)</f>
        <v>1405.6459403051128</v>
      </c>
      <c r="N906" s="55" t="s">
        <v>501</v>
      </c>
      <c r="AG906" s="28"/>
      <c r="AM906" s="28"/>
    </row>
    <row r="907" spans="1:39" x14ac:dyDescent="0.3">
      <c r="A907" s="48">
        <v>41498</v>
      </c>
      <c r="B907" s="26">
        <v>0.47746527777777775</v>
      </c>
      <c r="C907" s="13">
        <v>962</v>
      </c>
      <c r="D907" s="13">
        <v>0.624</v>
      </c>
      <c r="E907" s="13">
        <v>7.93</v>
      </c>
      <c r="F907" s="13">
        <v>7.69</v>
      </c>
      <c r="G907" s="13">
        <v>21.8</v>
      </c>
      <c r="K907" s="56">
        <v>216</v>
      </c>
      <c r="AG907" s="28"/>
      <c r="AM907" s="28"/>
    </row>
    <row r="908" spans="1:39" x14ac:dyDescent="0.3">
      <c r="A908" s="48">
        <v>41501</v>
      </c>
      <c r="B908" s="54">
        <v>0.46547453703703701</v>
      </c>
      <c r="C908" s="13">
        <v>1044</v>
      </c>
      <c r="D908" s="13">
        <v>0.67600000000000005</v>
      </c>
      <c r="E908" s="13">
        <v>9.06</v>
      </c>
      <c r="F908" s="13">
        <v>7.88</v>
      </c>
      <c r="G908" s="13">
        <v>17.399999999999999</v>
      </c>
      <c r="K908" s="56">
        <v>226</v>
      </c>
      <c r="AG908" s="28"/>
      <c r="AM908" s="28"/>
    </row>
    <row r="909" spans="1:39" x14ac:dyDescent="0.3">
      <c r="A909" s="48">
        <v>41507</v>
      </c>
      <c r="B909" s="26">
        <v>0.47342592592592592</v>
      </c>
      <c r="C909" s="13">
        <v>1061</v>
      </c>
      <c r="D909" s="13">
        <v>0.68899999999999995</v>
      </c>
      <c r="E909" s="13">
        <v>11.73</v>
      </c>
      <c r="F909" s="13">
        <v>8.0299999999999994</v>
      </c>
      <c r="G909" s="13">
        <v>22.6</v>
      </c>
      <c r="K909" s="56">
        <v>243</v>
      </c>
      <c r="AG909" s="28"/>
      <c r="AM909" s="28"/>
    </row>
    <row r="910" spans="1:39" x14ac:dyDescent="0.3">
      <c r="A910" s="48">
        <v>41512</v>
      </c>
      <c r="B910" s="26">
        <v>0.45005787037037037</v>
      </c>
      <c r="C910" s="13">
        <v>1072</v>
      </c>
      <c r="D910" s="13">
        <v>0.69550000000000001</v>
      </c>
      <c r="E910" s="13">
        <v>8.77</v>
      </c>
      <c r="F910" s="13">
        <v>8.0500000000000007</v>
      </c>
      <c r="G910" s="13">
        <v>22</v>
      </c>
      <c r="K910" s="56">
        <v>52</v>
      </c>
      <c r="AG910" s="28"/>
      <c r="AM910" s="28"/>
    </row>
    <row r="911" spans="1:39" x14ac:dyDescent="0.3">
      <c r="A911" s="48">
        <v>41515</v>
      </c>
      <c r="B911" s="26">
        <v>0.45902777777777781</v>
      </c>
      <c r="C911" s="13">
        <v>1061</v>
      </c>
      <c r="D911" s="13">
        <v>0.68899999999999995</v>
      </c>
      <c r="E911" s="13">
        <v>7.63</v>
      </c>
      <c r="F911" s="13">
        <v>8.08</v>
      </c>
      <c r="G911" s="13">
        <v>24.1</v>
      </c>
      <c r="K911" s="56">
        <v>84</v>
      </c>
      <c r="L911" s="31">
        <f>AVERAGE(K907:K911)</f>
        <v>164.2</v>
      </c>
      <c r="M911" s="38">
        <f>GEOMEAN(K907:K911)</f>
        <v>138.96013223599675</v>
      </c>
      <c r="N911" s="55" t="s">
        <v>502</v>
      </c>
      <c r="AG911" s="28"/>
      <c r="AM911" s="28"/>
    </row>
    <row r="912" spans="1:39" x14ac:dyDescent="0.3">
      <c r="A912" s="48">
        <v>41527</v>
      </c>
      <c r="B912" s="26">
        <v>0.42950231481481477</v>
      </c>
      <c r="C912" s="13">
        <v>806</v>
      </c>
      <c r="D912" s="13">
        <v>0.52649999999999997</v>
      </c>
      <c r="E912" s="13">
        <v>6.3</v>
      </c>
      <c r="F912" s="13">
        <v>7.96</v>
      </c>
      <c r="G912" s="13">
        <v>23.7</v>
      </c>
      <c r="K912" s="56">
        <v>314</v>
      </c>
      <c r="AG912" s="28"/>
      <c r="AM912" s="28"/>
    </row>
    <row r="913" spans="1:39" x14ac:dyDescent="0.3">
      <c r="A913" s="48">
        <v>41529</v>
      </c>
      <c r="B913" s="26">
        <v>0.46372685185185186</v>
      </c>
      <c r="C913" s="13">
        <v>895</v>
      </c>
      <c r="D913" s="13">
        <v>0.57850000000000001</v>
      </c>
      <c r="E913" s="13">
        <v>6.06</v>
      </c>
      <c r="F913" s="13">
        <v>7.61</v>
      </c>
      <c r="G913" s="13">
        <v>22.1</v>
      </c>
      <c r="K913" s="56">
        <v>3448</v>
      </c>
      <c r="AG913" s="28"/>
      <c r="AM913" s="28"/>
    </row>
    <row r="914" spans="1:39" x14ac:dyDescent="0.3">
      <c r="A914" s="48">
        <v>41533</v>
      </c>
      <c r="B914" s="26">
        <v>0.42288194444444444</v>
      </c>
      <c r="C914" s="13">
        <v>983</v>
      </c>
      <c r="D914" s="13">
        <v>0.63700000000000001</v>
      </c>
      <c r="E914" s="13">
        <v>7.48</v>
      </c>
      <c r="F914" s="13">
        <v>7.75</v>
      </c>
      <c r="G914" s="13">
        <v>17.3</v>
      </c>
      <c r="K914" s="56">
        <v>19863</v>
      </c>
      <c r="X914" s="29"/>
      <c r="AG914" s="28"/>
      <c r="AM914" s="28"/>
    </row>
    <row r="915" spans="1:39" x14ac:dyDescent="0.3">
      <c r="A915" s="48">
        <v>41540</v>
      </c>
      <c r="B915" s="26">
        <v>0.50826388888888896</v>
      </c>
      <c r="C915" s="13">
        <v>684</v>
      </c>
      <c r="D915" s="13">
        <v>0.442</v>
      </c>
      <c r="E915" s="13">
        <v>8.2899999999999991</v>
      </c>
      <c r="F915" s="13">
        <v>7.78</v>
      </c>
      <c r="G915" s="13">
        <v>15.9</v>
      </c>
      <c r="K915" s="56">
        <v>450</v>
      </c>
      <c r="AG915" s="28"/>
      <c r="AM915" s="28"/>
    </row>
    <row r="916" spans="1:39" x14ac:dyDescent="0.3">
      <c r="A916" s="48">
        <v>41543</v>
      </c>
      <c r="B916" s="26">
        <v>0.46314814814814814</v>
      </c>
      <c r="C916" s="13">
        <v>916</v>
      </c>
      <c r="D916" s="13">
        <v>0.59799999999999998</v>
      </c>
      <c r="E916" s="13">
        <v>8.8699999999999992</v>
      </c>
      <c r="F916" s="13">
        <v>7.84</v>
      </c>
      <c r="G916" s="13">
        <v>16.3</v>
      </c>
      <c r="K916" s="56">
        <v>238</v>
      </c>
      <c r="L916" s="31">
        <f>AVERAGE(K912:K916)</f>
        <v>4862.6000000000004</v>
      </c>
      <c r="M916" s="38">
        <f>GEOMEAN(K912:K916)</f>
        <v>1181.5884680266061</v>
      </c>
      <c r="N916" s="55" t="s">
        <v>503</v>
      </c>
      <c r="AG916" s="28"/>
      <c r="AM916" s="28"/>
    </row>
    <row r="917" spans="1:39" x14ac:dyDescent="0.3">
      <c r="A917" s="48">
        <v>41555</v>
      </c>
      <c r="B917" s="26">
        <v>0.4987847222222222</v>
      </c>
      <c r="C917" s="13">
        <v>654</v>
      </c>
      <c r="D917" s="13">
        <v>0.42249999999999999</v>
      </c>
      <c r="E917" s="13">
        <v>8.77</v>
      </c>
      <c r="F917" s="13">
        <v>8.11</v>
      </c>
      <c r="G917" s="13">
        <v>15</v>
      </c>
      <c r="K917" s="56">
        <v>844</v>
      </c>
      <c r="O917" s="28" t="s">
        <v>321</v>
      </c>
      <c r="P917" s="28">
        <v>52.1</v>
      </c>
      <c r="Q917" s="28" t="s">
        <v>321</v>
      </c>
      <c r="R917" s="28" t="s">
        <v>321</v>
      </c>
      <c r="S917" s="28" t="s">
        <v>321</v>
      </c>
      <c r="T917" s="28" t="s">
        <v>321</v>
      </c>
      <c r="U917" s="28" t="s">
        <v>321</v>
      </c>
      <c r="V917" s="28" t="s">
        <v>321</v>
      </c>
      <c r="W917" s="28" t="s">
        <v>321</v>
      </c>
      <c r="X917" s="28">
        <v>78.3</v>
      </c>
      <c r="Y917" s="28" t="s">
        <v>321</v>
      </c>
      <c r="Z917" s="28">
        <v>1.1000000000000001</v>
      </c>
      <c r="AA917" s="28" t="s">
        <v>321</v>
      </c>
      <c r="AB917" s="28">
        <v>50.6</v>
      </c>
      <c r="AC917" s="28" t="s">
        <v>112</v>
      </c>
      <c r="AD917" s="28">
        <v>217</v>
      </c>
      <c r="AE917" s="28" t="s">
        <v>321</v>
      </c>
      <c r="AF917" s="28"/>
      <c r="AG917" s="28">
        <v>166</v>
      </c>
      <c r="AM917" s="28">
        <v>17.7</v>
      </c>
    </row>
    <row r="918" spans="1:39" x14ac:dyDescent="0.3">
      <c r="A918" s="48">
        <v>41564</v>
      </c>
      <c r="B918" s="26">
        <v>0.46673611111111107</v>
      </c>
      <c r="C918" s="13">
        <v>993</v>
      </c>
      <c r="D918" s="13">
        <v>0.64349999999999996</v>
      </c>
      <c r="E918" s="13">
        <v>9.4700000000000006</v>
      </c>
      <c r="F918" s="13">
        <v>7.91</v>
      </c>
      <c r="G918" s="13">
        <v>12.4</v>
      </c>
      <c r="K918" s="56">
        <v>298</v>
      </c>
      <c r="AG918" s="28"/>
      <c r="AM918" s="28"/>
    </row>
    <row r="919" spans="1:39" x14ac:dyDescent="0.3">
      <c r="A919" s="48">
        <v>41568</v>
      </c>
      <c r="B919" s="26">
        <v>0.48657407407407405</v>
      </c>
      <c r="C919" s="13">
        <v>973</v>
      </c>
      <c r="D919" s="13">
        <v>0.63049999999999995</v>
      </c>
      <c r="E919" s="13">
        <v>10.91</v>
      </c>
      <c r="F919" s="13">
        <v>7.9</v>
      </c>
      <c r="G919" s="13">
        <v>11.6</v>
      </c>
      <c r="K919" s="56">
        <v>226</v>
      </c>
      <c r="AG919" s="28"/>
      <c r="AM919" s="28"/>
    </row>
    <row r="920" spans="1:39" x14ac:dyDescent="0.3">
      <c r="A920" s="48">
        <v>41571</v>
      </c>
      <c r="B920" s="26">
        <v>0.43732638888888892</v>
      </c>
      <c r="C920" s="13">
        <v>812</v>
      </c>
      <c r="D920" s="13">
        <v>0.52649999999999997</v>
      </c>
      <c r="E920" s="13">
        <v>10.91</v>
      </c>
      <c r="F920" s="13">
        <v>7.96</v>
      </c>
      <c r="G920" s="13">
        <v>7.7</v>
      </c>
      <c r="K920" s="56">
        <v>563</v>
      </c>
      <c r="AG920" s="28"/>
      <c r="AM920" s="28"/>
    </row>
    <row r="921" spans="1:39" x14ac:dyDescent="0.3">
      <c r="A921" s="48">
        <v>41575</v>
      </c>
      <c r="B921" s="26">
        <v>0.45938657407407407</v>
      </c>
      <c r="C921" s="13">
        <v>898</v>
      </c>
      <c r="D921" s="13">
        <v>0.58499999999999996</v>
      </c>
      <c r="E921" s="13">
        <v>13.41</v>
      </c>
      <c r="F921" s="13">
        <v>8.1</v>
      </c>
      <c r="G921" s="13">
        <v>6.5</v>
      </c>
      <c r="K921" s="56">
        <v>63</v>
      </c>
      <c r="L921" s="31">
        <f>AVERAGE(K917:K921)</f>
        <v>398.8</v>
      </c>
      <c r="M921" s="38">
        <f>GEOMEAN(K917:K921)</f>
        <v>289.00357751515139</v>
      </c>
      <c r="N921" s="55" t="s">
        <v>504</v>
      </c>
      <c r="AG921" s="28"/>
      <c r="AM921" s="28"/>
    </row>
    <row r="922" spans="1:39" x14ac:dyDescent="0.3">
      <c r="A922" s="48">
        <v>41582</v>
      </c>
      <c r="B922" s="26">
        <v>0.4826273148148148</v>
      </c>
      <c r="C922" s="13">
        <v>869</v>
      </c>
      <c r="D922" s="13">
        <v>0.5655</v>
      </c>
      <c r="E922" s="13">
        <v>10.86</v>
      </c>
      <c r="F922" s="13">
        <v>8.0399999999999991</v>
      </c>
      <c r="G922" s="13">
        <v>9.5</v>
      </c>
      <c r="K922" s="56">
        <v>265</v>
      </c>
      <c r="AG922" s="28"/>
      <c r="AM922" s="28"/>
    </row>
    <row r="923" spans="1:39" x14ac:dyDescent="0.3">
      <c r="A923" s="48">
        <v>41584</v>
      </c>
      <c r="B923" s="54">
        <v>0.41814814814814816</v>
      </c>
      <c r="C923" s="13">
        <v>970</v>
      </c>
      <c r="D923" s="13">
        <v>0.63049999999999995</v>
      </c>
      <c r="E923" s="13">
        <v>9.36</v>
      </c>
      <c r="F923" s="13">
        <v>7.96</v>
      </c>
      <c r="G923" s="13">
        <v>11.8</v>
      </c>
      <c r="K923" s="56">
        <v>262</v>
      </c>
      <c r="AG923" s="28"/>
      <c r="AM923" s="28"/>
    </row>
    <row r="924" spans="1:39" x14ac:dyDescent="0.3">
      <c r="A924" s="48">
        <v>41590</v>
      </c>
      <c r="B924" s="26">
        <v>0.48789351851851853</v>
      </c>
      <c r="C924" s="13">
        <v>883</v>
      </c>
      <c r="D924" s="13">
        <v>0.57199999999999995</v>
      </c>
      <c r="E924" s="13">
        <v>11.48</v>
      </c>
      <c r="F924" s="13">
        <v>8.01</v>
      </c>
      <c r="G924" s="13">
        <v>5.7</v>
      </c>
      <c r="K924" s="56">
        <v>52</v>
      </c>
      <c r="AG924" s="28"/>
      <c r="AM924" s="28"/>
    </row>
    <row r="925" spans="1:39" x14ac:dyDescent="0.3">
      <c r="A925" s="48">
        <v>41592</v>
      </c>
      <c r="B925" s="26">
        <v>0.45721064814814816</v>
      </c>
      <c r="C925" s="13">
        <v>1031</v>
      </c>
      <c r="D925" s="13">
        <v>0.66949999999999998</v>
      </c>
      <c r="E925" s="13">
        <v>12.17</v>
      </c>
      <c r="F925" s="13">
        <v>8.02</v>
      </c>
      <c r="G925" s="13">
        <v>4.5</v>
      </c>
      <c r="K925" s="56">
        <v>97</v>
      </c>
      <c r="AG925" s="28"/>
      <c r="AM925" s="28"/>
    </row>
    <row r="926" spans="1:39" x14ac:dyDescent="0.3">
      <c r="A926" s="48">
        <v>41596</v>
      </c>
      <c r="B926" s="26">
        <v>0.46773148148148147</v>
      </c>
      <c r="C926" s="13">
        <v>494.1</v>
      </c>
      <c r="D926" s="13">
        <v>0.3211</v>
      </c>
      <c r="E926" s="13">
        <v>10.85</v>
      </c>
      <c r="F926" s="13">
        <v>8.0299999999999994</v>
      </c>
      <c r="G926" s="13">
        <v>10</v>
      </c>
      <c r="K926" s="56">
        <v>2909</v>
      </c>
      <c r="L926" s="31">
        <f>AVERAGE(K922:K926)</f>
        <v>717</v>
      </c>
      <c r="M926" s="38">
        <f>GEOMEAN(K922:K926)</f>
        <v>252.12342190189247</v>
      </c>
      <c r="N926" s="55" t="s">
        <v>505</v>
      </c>
      <c r="AG926" s="28"/>
      <c r="AM926" s="28"/>
    </row>
    <row r="927" spans="1:39" x14ac:dyDescent="0.3">
      <c r="A927" s="48">
        <v>41611</v>
      </c>
      <c r="B927" s="26">
        <v>0.49876157407407407</v>
      </c>
      <c r="C927" s="13">
        <v>989</v>
      </c>
      <c r="D927" s="13">
        <v>0.64349999999999996</v>
      </c>
      <c r="E927" s="13">
        <v>11.53</v>
      </c>
      <c r="F927" s="13">
        <v>8.23</v>
      </c>
      <c r="G927" s="13">
        <v>6.2</v>
      </c>
      <c r="K927" s="56">
        <v>122</v>
      </c>
      <c r="AG927" s="28"/>
      <c r="AM927" s="28"/>
    </row>
    <row r="928" spans="1:39" x14ac:dyDescent="0.3">
      <c r="A928" s="48">
        <v>41613</v>
      </c>
      <c r="B928" s="26">
        <v>0.48418981481481477</v>
      </c>
      <c r="C928" s="13">
        <v>989</v>
      </c>
      <c r="D928" s="13">
        <v>0.64349999999999996</v>
      </c>
      <c r="E928" s="13">
        <v>10.88</v>
      </c>
      <c r="F928" s="13">
        <v>7.96</v>
      </c>
      <c r="G928" s="13">
        <v>8.5</v>
      </c>
      <c r="K928" s="56">
        <v>134</v>
      </c>
      <c r="AG928" s="28"/>
      <c r="AM928" s="28"/>
    </row>
    <row r="929" spans="1:39" x14ac:dyDescent="0.3">
      <c r="A929" s="48">
        <v>41620</v>
      </c>
      <c r="B929" s="54">
        <v>0.45664351851851853</v>
      </c>
      <c r="C929" s="13">
        <v>1818</v>
      </c>
      <c r="D929" s="13">
        <v>1.1830000000000001</v>
      </c>
      <c r="E929" s="13">
        <v>12.71</v>
      </c>
      <c r="F929" s="13">
        <v>8.02</v>
      </c>
      <c r="G929" s="13">
        <v>-0.1</v>
      </c>
      <c r="K929" s="56">
        <v>201</v>
      </c>
      <c r="AG929" s="28"/>
      <c r="AM929" s="28"/>
    </row>
    <row r="930" spans="1:39" x14ac:dyDescent="0.3">
      <c r="A930" s="48">
        <v>41624</v>
      </c>
      <c r="B930" s="26">
        <v>0.46429398148148149</v>
      </c>
      <c r="C930" s="13">
        <v>4188</v>
      </c>
      <c r="D930" s="13">
        <v>2.7235</v>
      </c>
      <c r="E930" s="13">
        <v>14.77</v>
      </c>
      <c r="F930" s="13">
        <v>7.76</v>
      </c>
      <c r="G930" s="13">
        <v>0.2</v>
      </c>
      <c r="K930" s="56">
        <v>428</v>
      </c>
      <c r="AG930" s="28"/>
      <c r="AM930" s="28"/>
    </row>
    <row r="931" spans="1:39" x14ac:dyDescent="0.3">
      <c r="A931" s="48">
        <v>41627</v>
      </c>
      <c r="B931" s="26">
        <v>0.45991898148148147</v>
      </c>
      <c r="C931" s="13">
        <v>2302</v>
      </c>
      <c r="D931" s="13">
        <v>1.4950000000000001</v>
      </c>
      <c r="E931" s="13">
        <v>16.12</v>
      </c>
      <c r="F931" s="13">
        <v>8.11</v>
      </c>
      <c r="G931" s="13">
        <v>2.1</v>
      </c>
      <c r="K931" s="56">
        <v>379</v>
      </c>
      <c r="L931" s="31">
        <f>AVERAGE(K927:K931)</f>
        <v>252.8</v>
      </c>
      <c r="M931" s="38">
        <f>GEOMEAN(K927:K931)</f>
        <v>221.48725109189058</v>
      </c>
      <c r="N931" s="55" t="s">
        <v>506</v>
      </c>
      <c r="AG931" s="28"/>
      <c r="AM931" s="28"/>
    </row>
    <row r="932" spans="1:39" x14ac:dyDescent="0.3">
      <c r="A932" s="48">
        <v>41652</v>
      </c>
      <c r="B932" s="26">
        <v>0.4544212962962963</v>
      </c>
      <c r="C932" s="13">
        <v>1170</v>
      </c>
      <c r="D932" s="13">
        <v>0.76049999999999995</v>
      </c>
      <c r="E932" s="13">
        <v>15.33</v>
      </c>
      <c r="F932" s="13">
        <v>8.0500000000000007</v>
      </c>
      <c r="G932" s="13">
        <v>4.2</v>
      </c>
      <c r="K932" s="56">
        <v>1034</v>
      </c>
      <c r="AG932" s="28"/>
      <c r="AM932" s="28"/>
    </row>
    <row r="933" spans="1:39" x14ac:dyDescent="0.3">
      <c r="A933" s="48">
        <v>41655</v>
      </c>
      <c r="G933" s="13" t="s">
        <v>720</v>
      </c>
      <c r="AG933" s="28"/>
      <c r="AM933" s="28"/>
    </row>
    <row r="934" spans="1:39" x14ac:dyDescent="0.3">
      <c r="A934" s="48">
        <v>41661</v>
      </c>
      <c r="G934" s="13" t="s">
        <v>421</v>
      </c>
      <c r="AG934" s="28"/>
      <c r="AM934" s="28"/>
    </row>
    <row r="935" spans="1:39" x14ac:dyDescent="0.3">
      <c r="A935" s="48">
        <v>41668</v>
      </c>
      <c r="B935" s="26">
        <v>0.44212962962962959</v>
      </c>
      <c r="C935" s="13">
        <v>1238</v>
      </c>
      <c r="D935" s="13">
        <v>0.80600000000000005</v>
      </c>
      <c r="E935" s="13">
        <v>9.6</v>
      </c>
      <c r="F935" s="13">
        <v>7.77</v>
      </c>
      <c r="G935" s="13">
        <v>-0.1</v>
      </c>
      <c r="K935" s="56">
        <v>784</v>
      </c>
      <c r="AG935" s="28"/>
      <c r="AM935" s="28"/>
    </row>
    <row r="936" spans="1:39" x14ac:dyDescent="0.3">
      <c r="A936" s="48">
        <v>41669</v>
      </c>
      <c r="G936" s="13" t="s">
        <v>421</v>
      </c>
      <c r="L936" s="31">
        <f>AVERAGE(K932:K936)</f>
        <v>909</v>
      </c>
      <c r="M936" s="38">
        <f>GEOMEAN(K932:K936)</f>
        <v>900.36437068555756</v>
      </c>
      <c r="N936" s="55" t="s">
        <v>507</v>
      </c>
      <c r="AG936" s="28"/>
      <c r="AM936" s="28"/>
    </row>
    <row r="937" spans="1:39" x14ac:dyDescent="0.3">
      <c r="A937" s="48">
        <v>41676</v>
      </c>
      <c r="B937" s="26">
        <v>0.46078703703703705</v>
      </c>
      <c r="C937" s="13">
        <v>1727</v>
      </c>
      <c r="D937" s="13">
        <v>1.1245000000000001</v>
      </c>
      <c r="E937" s="13">
        <v>7.27</v>
      </c>
      <c r="F937" s="13">
        <v>8.1199999999999992</v>
      </c>
      <c r="G937" s="13">
        <v>-0.1</v>
      </c>
      <c r="K937" s="13">
        <v>613</v>
      </c>
      <c r="AG937" s="28"/>
      <c r="AM937" s="28"/>
    </row>
    <row r="938" spans="1:39" x14ac:dyDescent="0.3">
      <c r="A938" s="48">
        <v>41682</v>
      </c>
      <c r="B938" s="28"/>
      <c r="G938" s="13" t="s">
        <v>421</v>
      </c>
      <c r="AG938" s="28"/>
      <c r="AM938" s="28"/>
    </row>
    <row r="939" spans="1:39" x14ac:dyDescent="0.3">
      <c r="A939" s="48">
        <v>41688</v>
      </c>
      <c r="G939" s="13" t="s">
        <v>421</v>
      </c>
      <c r="AG939" s="28"/>
      <c r="AM939" s="28"/>
    </row>
    <row r="940" spans="1:39" x14ac:dyDescent="0.3">
      <c r="A940" s="48">
        <v>41690</v>
      </c>
      <c r="B940" s="26">
        <v>0.45505787037037032</v>
      </c>
      <c r="C940" s="13">
        <v>1710</v>
      </c>
      <c r="D940" s="13">
        <v>1.1114999999999999</v>
      </c>
      <c r="E940" s="13">
        <v>14.68</v>
      </c>
      <c r="F940" s="13">
        <v>7.89</v>
      </c>
      <c r="G940" s="13">
        <v>1.2</v>
      </c>
      <c r="K940" s="56">
        <v>1989</v>
      </c>
      <c r="AG940" s="28"/>
      <c r="AM940" s="28"/>
    </row>
    <row r="941" spans="1:39" x14ac:dyDescent="0.3">
      <c r="A941" s="48">
        <v>41696</v>
      </c>
      <c r="B941" s="26">
        <v>0.48603009259259261</v>
      </c>
      <c r="C941" s="13">
        <v>1254</v>
      </c>
      <c r="D941" s="13">
        <v>0.8125</v>
      </c>
      <c r="E941" s="13">
        <v>13.36</v>
      </c>
      <c r="F941" s="13">
        <v>8.09</v>
      </c>
      <c r="G941" s="13">
        <v>0.4</v>
      </c>
      <c r="K941" s="56">
        <v>173</v>
      </c>
      <c r="L941" s="31">
        <f>AVERAGE(K937:K941)</f>
        <v>925</v>
      </c>
      <c r="M941" s="38">
        <f>GEOMEAN(K937:K941)</f>
        <v>595.26971365463032</v>
      </c>
      <c r="N941" s="55" t="s">
        <v>508</v>
      </c>
      <c r="AG941" s="28"/>
      <c r="AM941" s="28"/>
    </row>
    <row r="942" spans="1:39" x14ac:dyDescent="0.3">
      <c r="A942" s="48">
        <v>41704</v>
      </c>
      <c r="B942" s="26">
        <v>0.47098379629629633</v>
      </c>
      <c r="C942" s="13">
        <v>1364</v>
      </c>
      <c r="D942" s="13">
        <v>0.88400000000000001</v>
      </c>
      <c r="E942" s="13">
        <v>14.7</v>
      </c>
      <c r="F942" s="13">
        <v>8.34</v>
      </c>
      <c r="G942" s="13">
        <v>1.3</v>
      </c>
      <c r="K942" s="56">
        <v>98</v>
      </c>
      <c r="AG942" s="28"/>
      <c r="AM942" s="28"/>
    </row>
    <row r="943" spans="1:39" x14ac:dyDescent="0.3">
      <c r="A943" s="48">
        <v>41709</v>
      </c>
      <c r="B943" s="26">
        <v>0.52292824074074074</v>
      </c>
      <c r="C943" s="13">
        <v>1240</v>
      </c>
      <c r="D943" s="13">
        <v>0.80600000000000005</v>
      </c>
      <c r="E943" s="13">
        <v>14.07</v>
      </c>
      <c r="F943" s="13">
        <v>8.4499999999999993</v>
      </c>
      <c r="G943" s="13">
        <v>9.5</v>
      </c>
      <c r="K943" s="56">
        <v>110</v>
      </c>
      <c r="O943" s="28" t="s">
        <v>321</v>
      </c>
      <c r="P943" s="28">
        <v>70.099999999999994</v>
      </c>
      <c r="Q943" s="28" t="s">
        <v>321</v>
      </c>
      <c r="R943" s="28" t="s">
        <v>321</v>
      </c>
      <c r="S943" s="28" t="s">
        <v>321</v>
      </c>
      <c r="T943" s="28" t="s">
        <v>321</v>
      </c>
      <c r="U943" s="28" t="s">
        <v>321</v>
      </c>
      <c r="V943" s="28" t="s">
        <v>321</v>
      </c>
      <c r="W943" s="28" t="s">
        <v>321</v>
      </c>
      <c r="X943" s="28">
        <v>290</v>
      </c>
      <c r="Y943" s="28" t="s">
        <v>321</v>
      </c>
      <c r="Z943" s="28">
        <v>0.7</v>
      </c>
      <c r="AA943" s="28" t="s">
        <v>321</v>
      </c>
      <c r="AB943" s="28">
        <v>80</v>
      </c>
      <c r="AC943" s="28">
        <v>0.51</v>
      </c>
      <c r="AD943" s="28">
        <v>335</v>
      </c>
      <c r="AE943" s="28" t="s">
        <v>321</v>
      </c>
      <c r="AF943" s="28"/>
      <c r="AG943" s="28">
        <v>327</v>
      </c>
      <c r="AM943" s="28">
        <v>32.799999999999997</v>
      </c>
    </row>
    <row r="944" spans="1:39" x14ac:dyDescent="0.3">
      <c r="A944" s="48">
        <v>41711</v>
      </c>
      <c r="B944" s="26">
        <v>0.46346064814814819</v>
      </c>
      <c r="C944" s="13">
        <v>1212</v>
      </c>
      <c r="D944" s="13">
        <v>0.78649999999999998</v>
      </c>
      <c r="E944" s="13">
        <v>13.33</v>
      </c>
      <c r="F944" s="13">
        <v>8.16</v>
      </c>
      <c r="G944" s="13">
        <v>2.2000000000000002</v>
      </c>
      <c r="K944" s="56">
        <v>170</v>
      </c>
      <c r="AG944" s="28"/>
      <c r="AM944" s="28"/>
    </row>
    <row r="945" spans="1:39" x14ac:dyDescent="0.3">
      <c r="A945" s="48">
        <v>41717</v>
      </c>
      <c r="B945" s="26">
        <v>0.45703703703703707</v>
      </c>
      <c r="C945" s="13">
        <v>1129</v>
      </c>
      <c r="D945" s="13">
        <v>0.73450000000000004</v>
      </c>
      <c r="E945" s="13">
        <v>11.31</v>
      </c>
      <c r="F945" s="13">
        <v>8.35</v>
      </c>
      <c r="G945" s="13">
        <v>7.9</v>
      </c>
      <c r="K945" s="56">
        <v>547</v>
      </c>
      <c r="AG945" s="28"/>
      <c r="AM945" s="28"/>
    </row>
    <row r="946" spans="1:39" x14ac:dyDescent="0.3">
      <c r="A946" s="48">
        <v>41725</v>
      </c>
      <c r="B946" s="26">
        <v>0.46143518518518517</v>
      </c>
      <c r="C946" s="13">
        <v>1290</v>
      </c>
      <c r="D946" s="13">
        <v>0.83850000000000002</v>
      </c>
      <c r="E946" s="13">
        <v>13.88</v>
      </c>
      <c r="F946" s="13">
        <v>8.1999999999999993</v>
      </c>
      <c r="G946" s="13">
        <v>4.7</v>
      </c>
      <c r="K946" s="56">
        <v>98</v>
      </c>
      <c r="L946" s="31">
        <f>AVERAGE(K942:K946)</f>
        <v>204.6</v>
      </c>
      <c r="M946" s="38">
        <f>GEOMEAN(K942:K946)</f>
        <v>157.92693865756962</v>
      </c>
      <c r="N946" s="55" t="s">
        <v>510</v>
      </c>
      <c r="AG946" s="28"/>
      <c r="AM946" s="28"/>
    </row>
    <row r="947" spans="1:39" x14ac:dyDescent="0.3">
      <c r="A947" s="48">
        <v>41730</v>
      </c>
      <c r="B947" s="60">
        <v>0.46418981481481486</v>
      </c>
      <c r="C947" s="13">
        <v>1350</v>
      </c>
      <c r="D947" s="13">
        <v>0.87749999999999995</v>
      </c>
      <c r="E947" s="13">
        <v>12.54</v>
      </c>
      <c r="F947" s="13">
        <v>8.35</v>
      </c>
      <c r="G947" s="13">
        <v>12</v>
      </c>
      <c r="K947" s="56">
        <v>97</v>
      </c>
      <c r="AG947" s="28"/>
      <c r="AM947" s="28"/>
    </row>
    <row r="948" spans="1:39" x14ac:dyDescent="0.3">
      <c r="A948" s="48">
        <v>41737</v>
      </c>
      <c r="B948" s="30">
        <v>0.46349537037037036</v>
      </c>
      <c r="C948" s="13">
        <v>783</v>
      </c>
      <c r="D948" s="13">
        <v>0.50700000000000001</v>
      </c>
      <c r="E948" s="13">
        <v>11.65</v>
      </c>
      <c r="F948" s="13">
        <v>8.1</v>
      </c>
      <c r="G948" s="13">
        <v>8.3000000000000007</v>
      </c>
      <c r="K948" s="56">
        <v>3076</v>
      </c>
      <c r="AG948" s="28"/>
      <c r="AM948" s="28"/>
    </row>
    <row r="949" spans="1:39" x14ac:dyDescent="0.3">
      <c r="A949" s="48">
        <v>41746</v>
      </c>
      <c r="B949" s="57">
        <v>0.45594907407407409</v>
      </c>
      <c r="C949" s="13">
        <v>1164</v>
      </c>
      <c r="D949" s="13">
        <v>0.754</v>
      </c>
      <c r="E949" s="13">
        <v>12.81</v>
      </c>
      <c r="F949" s="13">
        <v>8.1199999999999992</v>
      </c>
      <c r="G949" s="13">
        <v>9.3000000000000007</v>
      </c>
      <c r="K949" s="56">
        <v>94</v>
      </c>
      <c r="AG949" s="28"/>
      <c r="AM949" s="28"/>
    </row>
    <row r="950" spans="1:39" x14ac:dyDescent="0.3">
      <c r="A950" s="48">
        <v>41750</v>
      </c>
      <c r="B950" s="30">
        <v>0.45554398148148145</v>
      </c>
      <c r="C950" s="13">
        <v>1151</v>
      </c>
      <c r="D950" s="13">
        <v>0.74750000000000005</v>
      </c>
      <c r="E950" s="13">
        <v>13.45</v>
      </c>
      <c r="F950" s="13">
        <v>8.23</v>
      </c>
      <c r="G950" s="13">
        <v>14.7</v>
      </c>
      <c r="K950" s="56">
        <v>323</v>
      </c>
      <c r="AG950" s="28"/>
      <c r="AM950" s="28"/>
    </row>
    <row r="951" spans="1:39" x14ac:dyDescent="0.3">
      <c r="A951" s="48">
        <v>41753</v>
      </c>
      <c r="B951" s="30">
        <v>0.46833333333333332</v>
      </c>
      <c r="C951" s="13">
        <v>1170</v>
      </c>
      <c r="D951" s="13">
        <v>0.76049999999999995</v>
      </c>
      <c r="E951" s="13">
        <v>13.11</v>
      </c>
      <c r="F951" s="13">
        <v>8.32</v>
      </c>
      <c r="G951" s="13">
        <v>13.6</v>
      </c>
      <c r="K951" s="56">
        <v>122</v>
      </c>
      <c r="L951" s="31">
        <f>AVERAGE(K947:K952)</f>
        <v>696</v>
      </c>
      <c r="M951" s="38">
        <f>GEOMEAN(K947:K952)</f>
        <v>282.918301474808</v>
      </c>
      <c r="N951" s="55" t="s">
        <v>511</v>
      </c>
      <c r="AG951" s="28"/>
      <c r="AM951" s="28"/>
    </row>
    <row r="952" spans="1:39" x14ac:dyDescent="0.3">
      <c r="A952" s="48">
        <v>41764</v>
      </c>
      <c r="B952" s="57">
        <v>0.50535879629629632</v>
      </c>
      <c r="C952" s="13">
        <v>1150</v>
      </c>
      <c r="D952" s="13">
        <v>0.74750000000000005</v>
      </c>
      <c r="E952" s="13">
        <v>12.31</v>
      </c>
      <c r="F952" s="13">
        <v>8.32</v>
      </c>
      <c r="G952" s="13">
        <v>14.1</v>
      </c>
      <c r="K952" s="56">
        <v>464</v>
      </c>
      <c r="AG952" s="28"/>
      <c r="AM952" s="28"/>
    </row>
    <row r="953" spans="1:39" x14ac:dyDescent="0.3">
      <c r="A953" s="48">
        <v>41767</v>
      </c>
      <c r="B953" s="57">
        <v>0.46868055555555554</v>
      </c>
      <c r="C953" s="13">
        <v>1105</v>
      </c>
      <c r="D953" s="13">
        <v>0.71499999999999997</v>
      </c>
      <c r="E953" s="13">
        <v>10.49</v>
      </c>
      <c r="F953" s="13">
        <v>8.11</v>
      </c>
      <c r="G953" s="13">
        <v>21</v>
      </c>
      <c r="K953" s="56">
        <v>496</v>
      </c>
      <c r="AG953" s="28"/>
      <c r="AM953" s="28"/>
    </row>
    <row r="954" spans="1:39" x14ac:dyDescent="0.3">
      <c r="A954" s="48">
        <v>41773</v>
      </c>
      <c r="B954" s="30">
        <v>0.44907407407407413</v>
      </c>
      <c r="C954" s="13">
        <v>690</v>
      </c>
      <c r="D954" s="13">
        <v>0.44850000000000001</v>
      </c>
      <c r="E954" s="13">
        <v>7.12</v>
      </c>
      <c r="F954" s="13">
        <v>7.97</v>
      </c>
      <c r="G954" s="13">
        <v>17.3</v>
      </c>
      <c r="K954" s="56">
        <v>2014</v>
      </c>
      <c r="AG954" s="28"/>
      <c r="AM954" s="28"/>
    </row>
    <row r="955" spans="1:39" x14ac:dyDescent="0.3">
      <c r="A955" s="48">
        <v>41781</v>
      </c>
      <c r="B955" s="57">
        <v>0.46744212962962961</v>
      </c>
      <c r="C955" s="13">
        <v>660</v>
      </c>
      <c r="D955" s="13">
        <v>0.42899999999999999</v>
      </c>
      <c r="E955" s="13">
        <v>8.26</v>
      </c>
      <c r="F955" s="13">
        <v>8.09</v>
      </c>
      <c r="G955" s="13">
        <v>18</v>
      </c>
      <c r="K955" s="56">
        <v>17329</v>
      </c>
      <c r="AG955" s="28"/>
      <c r="AM955" s="28"/>
    </row>
    <row r="956" spans="1:39" x14ac:dyDescent="0.3">
      <c r="A956" s="48">
        <v>41787</v>
      </c>
      <c r="B956" s="30">
        <v>0.45583333333333331</v>
      </c>
      <c r="C956" s="13">
        <v>1133</v>
      </c>
      <c r="D956" s="13">
        <v>0.73450000000000004</v>
      </c>
      <c r="E956" s="13">
        <v>9.73</v>
      </c>
      <c r="F956" s="13">
        <v>8.06</v>
      </c>
      <c r="G956" s="13">
        <v>20.7</v>
      </c>
      <c r="K956" s="56">
        <v>683</v>
      </c>
      <c r="L956" s="31">
        <f>AVERAGE(K952:K956)</f>
        <v>4197.2</v>
      </c>
      <c r="M956" s="38">
        <f>GEOMEAN(K952:K956)</f>
        <v>1405.5641309727189</v>
      </c>
      <c r="N956" s="55" t="s">
        <v>512</v>
      </c>
      <c r="AG956" s="28"/>
      <c r="AM956" s="28"/>
    </row>
    <row r="957" spans="1:39" x14ac:dyDescent="0.3">
      <c r="A957" s="48">
        <v>41794</v>
      </c>
      <c r="B957" s="30">
        <v>0.4931018518518519</v>
      </c>
      <c r="C957" s="13">
        <v>422.1</v>
      </c>
      <c r="D957" s="13">
        <v>0.27429999999999999</v>
      </c>
      <c r="E957" s="13">
        <v>7.5</v>
      </c>
      <c r="F957" s="13">
        <v>7.99</v>
      </c>
      <c r="G957" s="13">
        <v>20.3</v>
      </c>
      <c r="K957" s="51">
        <v>24192</v>
      </c>
      <c r="AG957" s="28"/>
      <c r="AM957" s="28"/>
    </row>
    <row r="958" spans="1:39" x14ac:dyDescent="0.3">
      <c r="A958" s="48">
        <v>41799</v>
      </c>
      <c r="B958" s="30">
        <v>0.48031249999999998</v>
      </c>
      <c r="C958" s="13">
        <v>1022</v>
      </c>
      <c r="D958" s="13">
        <v>0.66300000000000003</v>
      </c>
      <c r="E958" s="13">
        <v>7.94</v>
      </c>
      <c r="F958" s="13">
        <v>7.99</v>
      </c>
      <c r="G958" s="13">
        <v>19.3</v>
      </c>
      <c r="K958" s="56">
        <v>402</v>
      </c>
      <c r="AG958" s="28"/>
      <c r="AM958" s="28"/>
    </row>
    <row r="959" spans="1:39" x14ac:dyDescent="0.3">
      <c r="A959" s="48">
        <v>41801</v>
      </c>
      <c r="B959" s="30">
        <v>0.45538194444444446</v>
      </c>
      <c r="C959" s="13">
        <v>295.7</v>
      </c>
      <c r="D959" s="13">
        <v>0.19239999999999999</v>
      </c>
      <c r="E959" s="13">
        <v>7.76</v>
      </c>
      <c r="F959" s="13">
        <v>7.86</v>
      </c>
      <c r="G959" s="13">
        <v>19.399999999999999</v>
      </c>
      <c r="K959" s="56">
        <v>24192</v>
      </c>
      <c r="AG959" s="28"/>
      <c r="AM959" s="28"/>
    </row>
    <row r="960" spans="1:39" x14ac:dyDescent="0.3">
      <c r="A960" s="48">
        <v>41808</v>
      </c>
      <c r="B960" s="30">
        <v>0.44488425925925923</v>
      </c>
      <c r="C960" s="13">
        <v>1158</v>
      </c>
      <c r="D960" s="13">
        <v>0.754</v>
      </c>
      <c r="E960" s="13">
        <v>7.92</v>
      </c>
      <c r="F960" s="13">
        <v>7.92</v>
      </c>
      <c r="G960" s="13">
        <v>23.6</v>
      </c>
      <c r="K960" s="56">
        <v>529</v>
      </c>
      <c r="AG960" s="28"/>
      <c r="AM960" s="28"/>
    </row>
    <row r="961" spans="1:39" x14ac:dyDescent="0.3">
      <c r="A961" s="48">
        <v>41816</v>
      </c>
      <c r="B961" s="30">
        <v>0.43748842592592596</v>
      </c>
      <c r="C961" s="13">
        <v>897</v>
      </c>
      <c r="D961" s="13">
        <v>0.58499999999999996</v>
      </c>
      <c r="E961" s="13">
        <v>5.69</v>
      </c>
      <c r="F961" s="13">
        <v>7.59</v>
      </c>
      <c r="G961" s="13">
        <v>21.3</v>
      </c>
      <c r="K961" s="56">
        <v>2851</v>
      </c>
      <c r="L961" s="31">
        <f>AVERAGE(K957:K961)</f>
        <v>10433.200000000001</v>
      </c>
      <c r="M961" s="38">
        <f>GEOMEAN(K957:K961)</f>
        <v>3235.9700842609927</v>
      </c>
      <c r="N961" s="55" t="s">
        <v>513</v>
      </c>
      <c r="AG961" s="28"/>
      <c r="AM961" s="28"/>
    </row>
    <row r="962" spans="1:39" x14ac:dyDescent="0.3">
      <c r="A962" s="48">
        <v>41821</v>
      </c>
      <c r="B962" s="30">
        <v>0.49744212962962964</v>
      </c>
      <c r="C962" s="13">
        <v>914</v>
      </c>
      <c r="D962" s="13">
        <v>0.59150000000000003</v>
      </c>
      <c r="E962" s="13">
        <v>7.76</v>
      </c>
      <c r="F962" s="13">
        <v>8.02</v>
      </c>
      <c r="G962" s="13">
        <v>22.7</v>
      </c>
      <c r="K962" s="56">
        <v>9804</v>
      </c>
      <c r="O962" s="28" t="s">
        <v>321</v>
      </c>
      <c r="P962" s="28">
        <v>79.8</v>
      </c>
      <c r="Q962" s="28" t="s">
        <v>321</v>
      </c>
      <c r="R962" s="28" t="s">
        <v>321</v>
      </c>
      <c r="S962" s="28" t="s">
        <v>321</v>
      </c>
      <c r="T962" s="28" t="s">
        <v>321</v>
      </c>
      <c r="U962" s="28" t="s">
        <v>321</v>
      </c>
      <c r="V962" s="28" t="s">
        <v>321</v>
      </c>
      <c r="W962" s="28" t="s">
        <v>321</v>
      </c>
      <c r="X962" s="28">
        <v>102</v>
      </c>
      <c r="Y962" s="28" t="s">
        <v>321</v>
      </c>
      <c r="Z962" s="28">
        <v>0.74</v>
      </c>
      <c r="AA962" s="28" t="s">
        <v>321</v>
      </c>
      <c r="AB962" s="28">
        <v>47.5</v>
      </c>
      <c r="AC962" s="28">
        <v>0.59</v>
      </c>
      <c r="AD962" s="13">
        <v>291</v>
      </c>
      <c r="AE962" s="28" t="s">
        <v>321</v>
      </c>
      <c r="AF962" s="28"/>
      <c r="AG962" s="28">
        <v>265</v>
      </c>
      <c r="AM962" s="28">
        <v>66.5</v>
      </c>
    </row>
    <row r="963" spans="1:39" x14ac:dyDescent="0.3">
      <c r="A963" s="48">
        <v>41827</v>
      </c>
      <c r="B963" s="30">
        <v>0.46563657407407405</v>
      </c>
      <c r="C963" s="13">
        <v>1101</v>
      </c>
      <c r="D963" s="13">
        <v>0.71499999999999997</v>
      </c>
      <c r="E963" s="13">
        <v>8.34</v>
      </c>
      <c r="F963" s="13">
        <v>7.95</v>
      </c>
      <c r="G963" s="13">
        <v>20.5</v>
      </c>
      <c r="K963" s="56">
        <v>594</v>
      </c>
      <c r="AG963" s="28"/>
      <c r="AM963" s="28"/>
    </row>
    <row r="964" spans="1:39" x14ac:dyDescent="0.3">
      <c r="A964" s="48">
        <v>41834</v>
      </c>
      <c r="B964" s="57">
        <v>0.45943287037037034</v>
      </c>
      <c r="C964" s="13">
        <v>1044</v>
      </c>
      <c r="D964" s="13">
        <v>0.67600000000000005</v>
      </c>
      <c r="E964" s="13">
        <v>10.76</v>
      </c>
      <c r="F964" s="13">
        <v>7.84</v>
      </c>
      <c r="G964" s="13">
        <v>23.3</v>
      </c>
      <c r="K964" s="56">
        <v>1483</v>
      </c>
      <c r="AG964" s="28"/>
      <c r="AM964" s="28"/>
    </row>
    <row r="965" spans="1:39" x14ac:dyDescent="0.3">
      <c r="A965" s="48">
        <v>41837</v>
      </c>
      <c r="B965" s="30">
        <v>0.46418981481481486</v>
      </c>
      <c r="C965" s="13">
        <v>1011</v>
      </c>
      <c r="D965" s="13">
        <v>0.65649999999999997</v>
      </c>
      <c r="E965" s="13">
        <v>8.75</v>
      </c>
      <c r="F965" s="13">
        <v>7.8</v>
      </c>
      <c r="G965" s="13">
        <v>18</v>
      </c>
      <c r="K965" s="56">
        <v>650</v>
      </c>
      <c r="AG965" s="28"/>
      <c r="AM965" s="28"/>
    </row>
    <row r="966" spans="1:39" x14ac:dyDescent="0.3">
      <c r="A966" s="48">
        <v>41850</v>
      </c>
      <c r="B966" s="30">
        <v>0.44927083333333334</v>
      </c>
      <c r="C966" s="13">
        <v>423.8</v>
      </c>
      <c r="D966" s="13">
        <v>0.27560000000000001</v>
      </c>
      <c r="E966" s="13">
        <v>7.46</v>
      </c>
      <c r="F966" s="13">
        <v>8.1199999999999992</v>
      </c>
      <c r="G966" s="13">
        <v>20.5</v>
      </c>
      <c r="K966" s="56">
        <v>19863</v>
      </c>
      <c r="L966" s="31">
        <f>AVERAGE(K962:K966)</f>
        <v>6478.8</v>
      </c>
      <c r="M966" s="38">
        <f>GEOMEAN(K962:K966)</f>
        <v>2567.188860251757</v>
      </c>
      <c r="N966" s="55" t="s">
        <v>514</v>
      </c>
      <c r="AG966" s="28"/>
      <c r="AM966" s="28"/>
    </row>
    <row r="967" spans="1:39" x14ac:dyDescent="0.3">
      <c r="A967" s="48">
        <v>41862</v>
      </c>
      <c r="B967" s="30">
        <v>0.4526736111111111</v>
      </c>
      <c r="C967" s="13">
        <v>934</v>
      </c>
      <c r="D967" s="13">
        <v>0.60450000000000004</v>
      </c>
      <c r="E967" s="13">
        <v>8.49</v>
      </c>
      <c r="F967" s="13">
        <v>7.72</v>
      </c>
      <c r="G967" s="13">
        <v>21.5</v>
      </c>
      <c r="K967" s="56">
        <v>1396</v>
      </c>
      <c r="AG967" s="28"/>
      <c r="AM967" s="28"/>
    </row>
    <row r="968" spans="1:39" x14ac:dyDescent="0.3">
      <c r="A968" s="48">
        <v>41865</v>
      </c>
      <c r="B968" s="57">
        <v>0.4676967592592593</v>
      </c>
      <c r="C968" s="13">
        <v>1095</v>
      </c>
      <c r="D968" s="13">
        <v>0.70850000000000002</v>
      </c>
      <c r="E968" s="13">
        <v>10.41</v>
      </c>
      <c r="F968" s="13">
        <v>8</v>
      </c>
      <c r="G968" s="13">
        <v>21</v>
      </c>
      <c r="K968" s="56">
        <v>657</v>
      </c>
      <c r="AG968" s="28"/>
      <c r="AM968" s="28"/>
    </row>
    <row r="969" spans="1:39" x14ac:dyDescent="0.3">
      <c r="A969" s="48">
        <v>41872</v>
      </c>
      <c r="B969" s="30">
        <v>0.4367476851851852</v>
      </c>
      <c r="C969" s="13">
        <v>472.2</v>
      </c>
      <c r="D969" s="13">
        <v>0.30680000000000002</v>
      </c>
      <c r="E969" s="13">
        <v>7.51</v>
      </c>
      <c r="F969" s="13">
        <v>7.78</v>
      </c>
      <c r="G969" s="13">
        <v>21.6</v>
      </c>
      <c r="AG969" s="28"/>
      <c r="AM969" s="28"/>
    </row>
    <row r="970" spans="1:39" x14ac:dyDescent="0.3">
      <c r="A970" s="48">
        <v>41876</v>
      </c>
      <c r="B970" s="57">
        <v>0.4734606481481482</v>
      </c>
      <c r="C970" s="13">
        <v>833</v>
      </c>
      <c r="D970" s="13">
        <v>0.53949999999999998</v>
      </c>
      <c r="E970" s="13">
        <v>5.75</v>
      </c>
      <c r="F970" s="13">
        <v>7.84</v>
      </c>
      <c r="G970" s="13">
        <v>23.1</v>
      </c>
      <c r="K970" s="56">
        <v>985</v>
      </c>
      <c r="AG970" s="28"/>
      <c r="AM970" s="28"/>
    </row>
    <row r="971" spans="1:39" x14ac:dyDescent="0.3">
      <c r="A971" s="48">
        <v>41879</v>
      </c>
      <c r="B971" s="30">
        <v>0.45305555555555554</v>
      </c>
      <c r="C971" s="13">
        <v>857</v>
      </c>
      <c r="D971" s="13">
        <v>0.55900000000000005</v>
      </c>
      <c r="E971" s="28" t="s">
        <v>348</v>
      </c>
      <c r="F971" s="13">
        <v>8.14</v>
      </c>
      <c r="G971" s="13">
        <v>22.2</v>
      </c>
      <c r="K971" s="56">
        <v>727</v>
      </c>
      <c r="L971" s="31">
        <f>AVERAGE(K967:K971)</f>
        <v>941.25</v>
      </c>
      <c r="M971" s="38">
        <f>GEOMEAN(K967:K971)</f>
        <v>900.23388800906616</v>
      </c>
      <c r="N971" s="55" t="s">
        <v>515</v>
      </c>
      <c r="AG971" s="28"/>
      <c r="AM971" s="28"/>
    </row>
    <row r="972" spans="1:39" x14ac:dyDescent="0.3">
      <c r="A972" s="48">
        <v>41891</v>
      </c>
      <c r="B972" s="30">
        <v>0.46195601851851853</v>
      </c>
      <c r="C972" s="13">
        <v>1042</v>
      </c>
      <c r="D972" s="13">
        <v>0.67600000000000005</v>
      </c>
      <c r="E972" s="13">
        <v>10.31</v>
      </c>
      <c r="F972" s="13">
        <v>8.06</v>
      </c>
      <c r="G972" s="13">
        <v>18.399999999999999</v>
      </c>
      <c r="K972" s="56">
        <v>249</v>
      </c>
      <c r="AG972" s="28"/>
      <c r="AM972" s="28"/>
    </row>
    <row r="973" spans="1:39" x14ac:dyDescent="0.3">
      <c r="A973" s="48">
        <v>41893</v>
      </c>
      <c r="B973" s="30">
        <v>0.45384259259259258</v>
      </c>
      <c r="C973" s="13">
        <v>415.1</v>
      </c>
      <c r="D973" s="13">
        <v>0.26979999999999998</v>
      </c>
      <c r="E973" s="13">
        <v>5.61</v>
      </c>
      <c r="F973" s="13">
        <v>7.85</v>
      </c>
      <c r="G973" s="13">
        <v>20.9</v>
      </c>
      <c r="K973" s="56">
        <v>24192</v>
      </c>
      <c r="AG973" s="28"/>
      <c r="AM973" s="28"/>
    </row>
    <row r="974" spans="1:39" x14ac:dyDescent="0.3">
      <c r="A974" s="48">
        <v>41897</v>
      </c>
      <c r="B974" s="30">
        <v>0.46956018518518516</v>
      </c>
      <c r="C974" s="13">
        <v>952</v>
      </c>
      <c r="D974" s="13">
        <v>0.61750000000000005</v>
      </c>
      <c r="E974" s="13">
        <v>9.4499999999999993</v>
      </c>
      <c r="F974" s="13">
        <v>7.69</v>
      </c>
      <c r="G974" s="13">
        <v>14.8</v>
      </c>
      <c r="K974" s="56">
        <v>305</v>
      </c>
      <c r="AG974" s="28"/>
      <c r="AM974" s="28"/>
    </row>
    <row r="975" spans="1:39" x14ac:dyDescent="0.3">
      <c r="A975" s="48">
        <v>41904</v>
      </c>
      <c r="B975" s="30">
        <v>0.44806712962962963</v>
      </c>
      <c r="C975" s="13">
        <v>1004</v>
      </c>
      <c r="D975" s="13">
        <v>0.65</v>
      </c>
      <c r="E975" s="13">
        <v>9.26</v>
      </c>
      <c r="F975" s="13">
        <v>7.92</v>
      </c>
      <c r="G975" s="13">
        <v>14.7</v>
      </c>
      <c r="K975" s="56">
        <v>2282</v>
      </c>
      <c r="AG975" s="28"/>
      <c r="AM975" s="28"/>
    </row>
    <row r="976" spans="1:39" x14ac:dyDescent="0.3">
      <c r="A976" s="48">
        <v>41907</v>
      </c>
      <c r="B976" s="57">
        <v>0.46009259259259255</v>
      </c>
      <c r="C976" s="13">
        <v>1057</v>
      </c>
      <c r="D976" s="13">
        <v>0.68899999999999995</v>
      </c>
      <c r="E976" s="13">
        <v>10.1</v>
      </c>
      <c r="F976" s="13">
        <v>7.86</v>
      </c>
      <c r="G976" s="13">
        <v>15.9</v>
      </c>
      <c r="K976" s="56">
        <v>183</v>
      </c>
      <c r="L976" s="31">
        <f>AVERAGE(K972:K976)</f>
        <v>5442.2</v>
      </c>
      <c r="M976" s="38">
        <f>GEOMEAN(K972:K976)</f>
        <v>948.39124903190657</v>
      </c>
      <c r="N976" s="55" t="s">
        <v>516</v>
      </c>
      <c r="AG976" s="28"/>
      <c r="AM976" s="28"/>
    </row>
    <row r="977" spans="1:39" x14ac:dyDescent="0.3">
      <c r="A977" s="48">
        <v>41919</v>
      </c>
      <c r="B977" s="30">
        <v>0.47263888888888889</v>
      </c>
      <c r="C977" s="13">
        <v>1040</v>
      </c>
      <c r="D977" s="13">
        <v>0.67600000000000005</v>
      </c>
      <c r="E977" s="13">
        <v>8.91</v>
      </c>
      <c r="F977" s="13">
        <v>7.76</v>
      </c>
      <c r="G977" s="13">
        <v>12.9</v>
      </c>
      <c r="K977" s="56">
        <v>350</v>
      </c>
      <c r="O977" s="28" t="s">
        <v>321</v>
      </c>
      <c r="P977" s="28">
        <v>89.4</v>
      </c>
      <c r="Q977" s="28" t="s">
        <v>321</v>
      </c>
      <c r="R977" s="28" t="s">
        <v>321</v>
      </c>
      <c r="S977" s="28" t="s">
        <v>321</v>
      </c>
      <c r="T977" s="28" t="s">
        <v>321</v>
      </c>
      <c r="U977" s="28" t="s">
        <v>321</v>
      </c>
      <c r="V977" s="28" t="s">
        <v>321</v>
      </c>
      <c r="W977" s="28" t="s">
        <v>321</v>
      </c>
      <c r="X977" s="28">
        <v>143</v>
      </c>
      <c r="Y977" s="28" t="s">
        <v>321</v>
      </c>
      <c r="Z977" s="28">
        <v>0.78</v>
      </c>
      <c r="AA977" s="28" t="s">
        <v>321</v>
      </c>
      <c r="AB977" s="28">
        <v>70.900000000000006</v>
      </c>
      <c r="AC977" s="37" t="s">
        <v>321</v>
      </c>
      <c r="AD977" s="13">
        <v>361</v>
      </c>
      <c r="AE977" s="37" t="s">
        <v>721</v>
      </c>
      <c r="AF977" s="37"/>
      <c r="AG977" s="37" t="s">
        <v>321</v>
      </c>
      <c r="AM977" s="28">
        <v>12.5</v>
      </c>
    </row>
    <row r="978" spans="1:39" x14ac:dyDescent="0.3">
      <c r="A978" s="48">
        <v>41927</v>
      </c>
      <c r="B978" s="30">
        <v>0.46277777777777779</v>
      </c>
      <c r="C978" s="13">
        <v>493.9</v>
      </c>
      <c r="D978" s="13">
        <v>0.3211</v>
      </c>
      <c r="E978" s="13">
        <v>8.58</v>
      </c>
      <c r="F978" s="13">
        <v>7.95</v>
      </c>
      <c r="G978" s="13">
        <v>15</v>
      </c>
      <c r="K978" s="56">
        <v>2481</v>
      </c>
      <c r="AG978" s="28"/>
      <c r="AM978" s="28"/>
    </row>
    <row r="979" spans="1:39" x14ac:dyDescent="0.3">
      <c r="A979" s="48">
        <v>41932</v>
      </c>
      <c r="B979" s="30">
        <v>0.46189814814814811</v>
      </c>
      <c r="C979" s="13">
        <v>992</v>
      </c>
      <c r="D979" s="13">
        <v>0.64349999999999996</v>
      </c>
      <c r="E979" s="13">
        <v>10.01</v>
      </c>
      <c r="F979" s="13">
        <v>7.87</v>
      </c>
      <c r="G979" s="13">
        <v>12.6</v>
      </c>
      <c r="K979" s="56">
        <v>332</v>
      </c>
      <c r="AG979" s="28"/>
      <c r="AM979" s="28"/>
    </row>
    <row r="980" spans="1:39" x14ac:dyDescent="0.3">
      <c r="A980" s="48">
        <v>41935</v>
      </c>
      <c r="B980" s="30">
        <v>0.47245370370370371</v>
      </c>
      <c r="C980" s="13">
        <v>1038</v>
      </c>
      <c r="D980" s="13">
        <v>0.67600000000000005</v>
      </c>
      <c r="E980" s="13">
        <v>11.17</v>
      </c>
      <c r="F980" s="13">
        <v>7.82</v>
      </c>
      <c r="G980" s="13">
        <v>9.9</v>
      </c>
      <c r="K980" s="56">
        <v>97</v>
      </c>
      <c r="AG980" s="28"/>
      <c r="AM980" s="28"/>
    </row>
    <row r="981" spans="1:39" x14ac:dyDescent="0.3">
      <c r="A981" s="48">
        <v>41939</v>
      </c>
      <c r="B981" s="30">
        <v>0.49766203703703704</v>
      </c>
      <c r="C981" s="13">
        <v>1086</v>
      </c>
      <c r="D981" s="13">
        <v>0.70850000000000002</v>
      </c>
      <c r="E981" s="13">
        <v>12.1</v>
      </c>
      <c r="F981" s="13">
        <v>7.84</v>
      </c>
      <c r="G981" s="13">
        <v>13.9</v>
      </c>
      <c r="K981" s="56">
        <v>52</v>
      </c>
      <c r="L981" s="31">
        <f>AVERAGE(K977:K981)</f>
        <v>662.4</v>
      </c>
      <c r="M981" s="38">
        <f>GEOMEAN(K977:K981)</f>
        <v>270.72078087061914</v>
      </c>
      <c r="N981" s="55" t="s">
        <v>517</v>
      </c>
      <c r="AE981" s="63"/>
      <c r="AF981" s="63"/>
      <c r="AG981" s="28"/>
      <c r="AM981" s="28"/>
    </row>
    <row r="982" spans="1:39" x14ac:dyDescent="0.3">
      <c r="A982" s="48">
        <v>41946</v>
      </c>
      <c r="B982" s="53">
        <v>0.44471064814814815</v>
      </c>
      <c r="C982" s="13">
        <v>1068</v>
      </c>
      <c r="D982" s="13">
        <v>0.69550000000000001</v>
      </c>
      <c r="E982" s="13">
        <v>12.54</v>
      </c>
      <c r="F982" s="13">
        <v>7.92</v>
      </c>
      <c r="G982" s="13">
        <v>8.1999999999999993</v>
      </c>
      <c r="K982" s="13">
        <v>31</v>
      </c>
      <c r="AG982" s="28"/>
      <c r="AM982" s="28"/>
    </row>
    <row r="983" spans="1:39" x14ac:dyDescent="0.3">
      <c r="A983" s="48">
        <v>41948</v>
      </c>
      <c r="B983" s="57">
        <v>0.45241898148148146</v>
      </c>
      <c r="C983" s="13">
        <v>900</v>
      </c>
      <c r="D983" s="13">
        <v>0.58499999999999996</v>
      </c>
      <c r="E983" s="13">
        <v>11.48</v>
      </c>
      <c r="F983" s="13">
        <v>8.1</v>
      </c>
      <c r="G983" s="13">
        <v>9.6999999999999993</v>
      </c>
      <c r="K983" s="13">
        <v>1081</v>
      </c>
      <c r="AG983" s="28"/>
      <c r="AM983" s="28"/>
    </row>
    <row r="984" spans="1:39" x14ac:dyDescent="0.3">
      <c r="A984" s="48">
        <v>41954</v>
      </c>
      <c r="B984" s="30">
        <v>0.48143518518518519</v>
      </c>
      <c r="C984" s="13">
        <v>1034</v>
      </c>
      <c r="D984" s="13">
        <v>0.66949999999999998</v>
      </c>
      <c r="E984" s="13">
        <v>11.22</v>
      </c>
      <c r="F984" s="13">
        <v>7.7</v>
      </c>
      <c r="G984" s="13">
        <v>10.4</v>
      </c>
      <c r="K984" s="56">
        <v>52</v>
      </c>
      <c r="AG984" s="28"/>
      <c r="AM984" s="28"/>
    </row>
    <row r="985" spans="1:39" x14ac:dyDescent="0.3">
      <c r="A985" s="48">
        <v>41956</v>
      </c>
      <c r="B985" s="30">
        <v>0.44708333333333333</v>
      </c>
      <c r="C985" s="13">
        <v>1082</v>
      </c>
      <c r="D985" s="13">
        <v>0.70199999999999996</v>
      </c>
      <c r="E985" s="13">
        <v>11.73</v>
      </c>
      <c r="F985" s="13">
        <v>7.81</v>
      </c>
      <c r="G985" s="13">
        <v>4</v>
      </c>
      <c r="K985" s="56">
        <v>259</v>
      </c>
      <c r="AG985" s="28"/>
      <c r="AM985" s="28"/>
    </row>
    <row r="986" spans="1:39" x14ac:dyDescent="0.3">
      <c r="A986" s="48">
        <v>41960</v>
      </c>
      <c r="B986" s="30">
        <v>0.47142361111111114</v>
      </c>
      <c r="C986" s="13">
        <v>1456</v>
      </c>
      <c r="D986" s="13">
        <v>0.94899999999999995</v>
      </c>
      <c r="E986" s="13">
        <v>13.02</v>
      </c>
      <c r="F986" s="13">
        <v>7.65</v>
      </c>
      <c r="G986" s="13">
        <v>2.2999999999999998</v>
      </c>
      <c r="K986" s="56">
        <v>384</v>
      </c>
      <c r="L986" s="31">
        <f>AVERAGE(K982:K986)</f>
        <v>361.4</v>
      </c>
      <c r="M986" s="38">
        <f>GEOMEAN(K982:K986)</f>
        <v>176.9148725785935</v>
      </c>
      <c r="N986" s="55" t="s">
        <v>518</v>
      </c>
      <c r="AG986" s="28"/>
      <c r="AM986" s="28"/>
    </row>
    <row r="987" spans="1:39" x14ac:dyDescent="0.3">
      <c r="A987" s="48">
        <v>41975</v>
      </c>
      <c r="C987" s="28" t="s">
        <v>348</v>
      </c>
      <c r="D987" s="28" t="s">
        <v>348</v>
      </c>
      <c r="E987" s="28" t="s">
        <v>348</v>
      </c>
      <c r="F987" s="28" t="s">
        <v>348</v>
      </c>
      <c r="G987" s="28" t="s">
        <v>348</v>
      </c>
      <c r="K987" s="56">
        <v>480</v>
      </c>
      <c r="AG987" s="28"/>
      <c r="AM987" s="28"/>
    </row>
    <row r="988" spans="1:39" x14ac:dyDescent="0.3">
      <c r="A988" s="48">
        <v>41977</v>
      </c>
      <c r="B988" s="30">
        <v>0.47249999999999998</v>
      </c>
      <c r="C988" s="13">
        <v>1175</v>
      </c>
      <c r="D988" s="13">
        <v>0.76049999999999995</v>
      </c>
      <c r="E988" s="13">
        <v>13.54</v>
      </c>
      <c r="F988" s="13">
        <v>8.01</v>
      </c>
      <c r="G988" s="13">
        <v>3.9</v>
      </c>
      <c r="K988" s="56">
        <v>216</v>
      </c>
      <c r="AG988" s="28"/>
      <c r="AM988" s="28"/>
    </row>
    <row r="989" spans="1:39" x14ac:dyDescent="0.3">
      <c r="A989" s="48">
        <v>41984</v>
      </c>
      <c r="B989" s="30">
        <v>0.47716435185185185</v>
      </c>
      <c r="C989" s="13">
        <v>1087</v>
      </c>
      <c r="D989" s="13">
        <v>0.70850000000000002</v>
      </c>
      <c r="E989" s="13">
        <v>14.69</v>
      </c>
      <c r="F989" s="13">
        <v>8.23</v>
      </c>
      <c r="G989" s="13">
        <v>4.3</v>
      </c>
      <c r="K989" s="56">
        <v>213</v>
      </c>
      <c r="AG989" s="28"/>
      <c r="AM989" s="28"/>
    </row>
    <row r="990" spans="1:39" x14ac:dyDescent="0.3">
      <c r="A990" s="48">
        <v>41988</v>
      </c>
      <c r="B990" s="30">
        <v>0.47137731481481482</v>
      </c>
      <c r="C990" s="13">
        <v>1098</v>
      </c>
      <c r="D990" s="13">
        <v>0.71499999999999997</v>
      </c>
      <c r="E990" s="13">
        <v>12.15</v>
      </c>
      <c r="F990" s="13">
        <v>7.99</v>
      </c>
      <c r="G990" s="13">
        <v>7.5</v>
      </c>
      <c r="K990" s="56">
        <v>52</v>
      </c>
      <c r="AG990" s="28"/>
      <c r="AM990" s="28"/>
    </row>
    <row r="991" spans="1:39" x14ac:dyDescent="0.3">
      <c r="A991" s="48">
        <v>41991</v>
      </c>
      <c r="B991" s="30">
        <v>0.4727662037037037</v>
      </c>
      <c r="C991" s="13">
        <v>1039</v>
      </c>
      <c r="D991" s="13">
        <v>0.67600000000000005</v>
      </c>
      <c r="E991" s="13">
        <v>16.12</v>
      </c>
      <c r="F991" s="13">
        <v>8.09</v>
      </c>
      <c r="G991" s="13">
        <v>2.5</v>
      </c>
      <c r="K991" s="56">
        <v>547</v>
      </c>
      <c r="L991" s="31">
        <f>AVERAGE(K987:K991)</f>
        <v>301.60000000000002</v>
      </c>
      <c r="M991" s="38">
        <f>GEOMEAN(K987:K991)</f>
        <v>228.88274449775082</v>
      </c>
      <c r="N991" s="55" t="s">
        <v>519</v>
      </c>
      <c r="AG991" s="28"/>
      <c r="AM991" s="28"/>
    </row>
    <row r="992" spans="1:39" x14ac:dyDescent="0.3">
      <c r="A992" s="48">
        <v>42016</v>
      </c>
      <c r="B992" s="30">
        <v>0.46773148148148147</v>
      </c>
      <c r="C992" s="13">
        <v>3919</v>
      </c>
      <c r="D992" s="13">
        <v>2.548</v>
      </c>
      <c r="E992" s="13">
        <v>13.43</v>
      </c>
      <c r="F992" s="13">
        <v>7.82</v>
      </c>
      <c r="G992" s="13">
        <v>0.1</v>
      </c>
      <c r="K992" s="56">
        <v>1616</v>
      </c>
      <c r="AG992" s="28"/>
      <c r="AM992" s="28"/>
    </row>
    <row r="993" spans="1:39" x14ac:dyDescent="0.3">
      <c r="A993" s="48">
        <v>42019</v>
      </c>
      <c r="G993" s="13" t="s">
        <v>421</v>
      </c>
      <c r="AG993" s="28"/>
      <c r="AM993" s="28"/>
    </row>
    <row r="994" spans="1:39" x14ac:dyDescent="0.3">
      <c r="A994" s="48">
        <v>42025</v>
      </c>
      <c r="B994" s="30">
        <v>0.44434027777777779</v>
      </c>
      <c r="C994" s="13">
        <v>1428</v>
      </c>
      <c r="D994" s="13">
        <v>0.92949999999999999</v>
      </c>
      <c r="E994" s="13">
        <v>17.579999999999998</v>
      </c>
      <c r="F994" s="13">
        <v>8.0500000000000007</v>
      </c>
      <c r="G994" s="13">
        <v>2.1</v>
      </c>
      <c r="K994" s="56">
        <v>537</v>
      </c>
      <c r="AG994" s="28"/>
      <c r="AM994" s="28"/>
    </row>
    <row r="995" spans="1:39" x14ac:dyDescent="0.3">
      <c r="A995" s="48">
        <v>42030</v>
      </c>
      <c r="B995" s="30">
        <v>0.45153935185185184</v>
      </c>
      <c r="C995" s="13">
        <v>1174</v>
      </c>
      <c r="D995" s="13">
        <v>0.76049999999999995</v>
      </c>
      <c r="E995" s="13">
        <v>16.260000000000002</v>
      </c>
      <c r="F995" s="13">
        <v>7.84</v>
      </c>
      <c r="G995" s="13">
        <v>0.6</v>
      </c>
      <c r="K995" s="56">
        <v>98</v>
      </c>
      <c r="AG995" s="28"/>
      <c r="AM995" s="28"/>
    </row>
    <row r="996" spans="1:39" x14ac:dyDescent="0.3">
      <c r="A996" s="48">
        <v>42033</v>
      </c>
      <c r="B996" s="30">
        <v>0.47072916666666664</v>
      </c>
      <c r="C996" s="13">
        <v>811</v>
      </c>
      <c r="D996" s="13">
        <v>0.52710000000000001</v>
      </c>
      <c r="E996" s="13">
        <v>15.93</v>
      </c>
      <c r="F996" s="13">
        <v>8.0399999999999991</v>
      </c>
      <c r="G996" s="13">
        <v>2.1</v>
      </c>
      <c r="K996" s="56">
        <v>313</v>
      </c>
      <c r="L996" s="31">
        <f>AVERAGE(K992:K996)</f>
        <v>641</v>
      </c>
      <c r="M996" s="38">
        <f>GEOMEAN(K992:K996)</f>
        <v>403.92107529685626</v>
      </c>
      <c r="N996" s="55" t="s">
        <v>520</v>
      </c>
      <c r="AG996" s="28"/>
      <c r="AM996" s="28"/>
    </row>
    <row r="997" spans="1:39" x14ac:dyDescent="0.3">
      <c r="A997" s="48">
        <v>42040</v>
      </c>
      <c r="B997" s="53">
        <v>0.41129629629629627</v>
      </c>
      <c r="C997" s="13">
        <v>1547</v>
      </c>
      <c r="D997" s="13">
        <v>1.0075000000000001</v>
      </c>
      <c r="E997" s="13">
        <v>14.38</v>
      </c>
      <c r="F997" s="13">
        <v>7.73</v>
      </c>
      <c r="G997" s="13">
        <v>0.1</v>
      </c>
      <c r="K997" s="56">
        <v>285</v>
      </c>
      <c r="AG997" s="28"/>
      <c r="AM997" s="28"/>
    </row>
    <row r="998" spans="1:39" x14ac:dyDescent="0.3">
      <c r="A998" s="48">
        <v>42044</v>
      </c>
      <c r="B998" s="30">
        <v>0.46201388888888889</v>
      </c>
      <c r="C998" s="13">
        <v>1561</v>
      </c>
      <c r="D998" s="13">
        <v>1.014</v>
      </c>
      <c r="E998" s="13">
        <v>15.4</v>
      </c>
      <c r="F998" s="13">
        <v>8.08</v>
      </c>
      <c r="G998" s="13">
        <v>3.5</v>
      </c>
      <c r="K998" s="56">
        <v>238</v>
      </c>
      <c r="AG998" s="28"/>
      <c r="AM998" s="28"/>
    </row>
    <row r="999" spans="1:39" x14ac:dyDescent="0.3">
      <c r="A999" s="48">
        <v>42051</v>
      </c>
      <c r="B999" s="28"/>
      <c r="G999" s="13" t="s">
        <v>421</v>
      </c>
      <c r="AG999" s="28"/>
      <c r="AM999" s="28"/>
    </row>
    <row r="1000" spans="1:39" x14ac:dyDescent="0.3">
      <c r="A1000" s="48">
        <v>42054</v>
      </c>
      <c r="B1000" s="28"/>
      <c r="G1000" s="13" t="s">
        <v>421</v>
      </c>
      <c r="AG1000" s="28"/>
      <c r="AM1000" s="28"/>
    </row>
    <row r="1001" spans="1:39" x14ac:dyDescent="0.3">
      <c r="A1001" s="48">
        <v>42060</v>
      </c>
      <c r="B1001" s="30">
        <v>0.44023148148148145</v>
      </c>
      <c r="C1001" s="13">
        <v>1782</v>
      </c>
      <c r="D1001" s="13">
        <v>1.157</v>
      </c>
      <c r="E1001" s="13">
        <v>17.350000000000001</v>
      </c>
      <c r="F1001" s="13">
        <v>7.79</v>
      </c>
      <c r="G1001" s="13">
        <v>0.9</v>
      </c>
      <c r="K1001" s="56">
        <v>697</v>
      </c>
      <c r="L1001" s="31">
        <f>AVERAGE(K997:K1001)</f>
        <v>406.66666666666669</v>
      </c>
      <c r="M1001" s="38">
        <f>GEOMEAN(K997:K1001)</f>
        <v>361.59148793332366</v>
      </c>
      <c r="N1001" s="55" t="s">
        <v>521</v>
      </c>
      <c r="AG1001" s="28"/>
      <c r="AM1001" s="28"/>
    </row>
    <row r="1002" spans="1:39" x14ac:dyDescent="0.3">
      <c r="A1002" s="48">
        <v>42068</v>
      </c>
      <c r="G1002" s="13" t="s">
        <v>421</v>
      </c>
      <c r="AG1002" s="28"/>
      <c r="AM1002" s="28"/>
    </row>
    <row r="1003" spans="1:39" x14ac:dyDescent="0.3">
      <c r="A1003" s="48">
        <v>42073</v>
      </c>
      <c r="B1003" s="30">
        <v>0.48313657407407407</v>
      </c>
      <c r="C1003" s="13">
        <v>1575</v>
      </c>
      <c r="D1003" s="13">
        <v>1.0269999999999999</v>
      </c>
      <c r="E1003" s="13">
        <v>14.61</v>
      </c>
      <c r="F1003" s="13">
        <v>7.72</v>
      </c>
      <c r="G1003" s="13">
        <v>2.5</v>
      </c>
      <c r="K1003" s="56">
        <v>933</v>
      </c>
      <c r="O1003" s="28" t="s">
        <v>321</v>
      </c>
      <c r="P1003" s="28">
        <v>79.900000000000006</v>
      </c>
      <c r="Q1003" s="28" t="s">
        <v>321</v>
      </c>
      <c r="R1003" s="28" t="s">
        <v>321</v>
      </c>
      <c r="S1003" s="28" t="s">
        <v>321</v>
      </c>
      <c r="T1003" s="28">
        <v>11.1</v>
      </c>
      <c r="U1003" s="28" t="s">
        <v>321</v>
      </c>
      <c r="V1003" s="28" t="s">
        <v>522</v>
      </c>
      <c r="W1003" s="28">
        <v>58.3</v>
      </c>
      <c r="X1003" s="28">
        <v>376</v>
      </c>
      <c r="Y1003" s="28" t="s">
        <v>321</v>
      </c>
      <c r="Z1003" s="28">
        <v>0.7</v>
      </c>
      <c r="AA1003" s="28" t="s">
        <v>321</v>
      </c>
      <c r="AB1003" s="28">
        <v>41.4</v>
      </c>
      <c r="AC1003" s="28" t="s">
        <v>522</v>
      </c>
      <c r="AD1003" s="13">
        <v>270</v>
      </c>
      <c r="AE1003" s="62" t="e">
        <f t="array" ref="AE1003">[1]!'!ReportLimits!R10C32'</f>
        <v>#REF!</v>
      </c>
      <c r="AF1003" s="62"/>
      <c r="AG1003" s="28">
        <v>901</v>
      </c>
      <c r="AH1003" s="28">
        <v>68900</v>
      </c>
      <c r="AI1003" s="28">
        <v>17200</v>
      </c>
      <c r="AJ1003" s="28">
        <v>2.6</v>
      </c>
      <c r="AK1003" s="28" t="s">
        <v>321</v>
      </c>
      <c r="AL1003" s="28" t="s">
        <v>321</v>
      </c>
      <c r="AM1003" s="28">
        <v>56</v>
      </c>
    </row>
    <row r="1004" spans="1:39" x14ac:dyDescent="0.3">
      <c r="A1004" s="48">
        <v>42075</v>
      </c>
      <c r="B1004" s="57">
        <v>0.48603009259259261</v>
      </c>
      <c r="C1004" s="13">
        <v>1665</v>
      </c>
      <c r="D1004" s="13">
        <v>1.0854999999999999</v>
      </c>
      <c r="E1004" s="13">
        <v>13.43</v>
      </c>
      <c r="F1004" s="13">
        <v>8.07</v>
      </c>
      <c r="G1004" s="13">
        <v>5.6</v>
      </c>
      <c r="K1004" s="56">
        <v>278</v>
      </c>
      <c r="AG1004" s="28"/>
      <c r="AM1004" s="28"/>
    </row>
    <row r="1005" spans="1:39" x14ac:dyDescent="0.3">
      <c r="A1005" s="48">
        <v>42081</v>
      </c>
      <c r="B1005" s="57">
        <v>0.43427083333333333</v>
      </c>
      <c r="C1005" s="13">
        <v>1449</v>
      </c>
      <c r="D1005" s="13">
        <v>0.9425</v>
      </c>
      <c r="E1005" s="13">
        <v>12.57</v>
      </c>
      <c r="F1005" s="13">
        <v>8.1</v>
      </c>
      <c r="G1005" s="13">
        <v>5.8</v>
      </c>
      <c r="K1005" s="56">
        <v>85</v>
      </c>
      <c r="AG1005" s="28"/>
      <c r="AM1005" s="28"/>
    </row>
    <row r="1006" spans="1:39" x14ac:dyDescent="0.3">
      <c r="A1006" s="48">
        <v>42089</v>
      </c>
      <c r="B1006" s="30">
        <v>0.46969907407407407</v>
      </c>
      <c r="C1006" s="13">
        <v>1095</v>
      </c>
      <c r="D1006" s="13">
        <v>0.70850000000000002</v>
      </c>
      <c r="E1006" s="13">
        <v>11.99</v>
      </c>
      <c r="F1006" s="13">
        <v>7.97</v>
      </c>
      <c r="G1006" s="13">
        <v>7.1</v>
      </c>
      <c r="K1006" s="56">
        <v>5794</v>
      </c>
      <c r="L1006" s="31">
        <f>AVERAGE(K1002:K1006)</f>
        <v>1772.5</v>
      </c>
      <c r="M1006" s="38">
        <f>GEOMEAN(K1002:K1006)</f>
        <v>597.83448657597182</v>
      </c>
      <c r="N1006" s="55" t="s">
        <v>524</v>
      </c>
      <c r="AG1006" s="28"/>
      <c r="AM1006" s="28"/>
    </row>
    <row r="1007" spans="1:39" x14ac:dyDescent="0.3">
      <c r="A1007" s="41">
        <v>42101</v>
      </c>
      <c r="B1007" s="30">
        <v>0.43501157407407409</v>
      </c>
      <c r="C1007" s="13">
        <v>1099</v>
      </c>
      <c r="D1007" s="13">
        <v>0.71499999999999997</v>
      </c>
      <c r="E1007" s="13">
        <v>12.26</v>
      </c>
      <c r="F1007" s="13">
        <v>8.18</v>
      </c>
      <c r="G1007" s="13">
        <v>12.6</v>
      </c>
      <c r="K1007" s="56">
        <v>2014</v>
      </c>
      <c r="AG1007" s="28"/>
      <c r="AM1007" s="28"/>
    </row>
    <row r="1008" spans="1:39" x14ac:dyDescent="0.3">
      <c r="A1008" s="64">
        <v>42114</v>
      </c>
      <c r="B1008" s="30">
        <v>0.45549768518518513</v>
      </c>
      <c r="C1008" s="65">
        <v>507</v>
      </c>
      <c r="D1008" s="65">
        <v>0.3296</v>
      </c>
      <c r="E1008" s="65">
        <v>9.0500000000000007</v>
      </c>
      <c r="F1008" s="65">
        <v>7.71</v>
      </c>
      <c r="G1008" s="65">
        <v>14.1</v>
      </c>
      <c r="K1008" s="56">
        <v>24192</v>
      </c>
      <c r="AG1008" s="28"/>
      <c r="AM1008" s="28"/>
    </row>
    <row r="1009" spans="1:39" x14ac:dyDescent="0.3">
      <c r="A1009" s="64">
        <v>42115</v>
      </c>
      <c r="B1009" s="30">
        <v>0.45451388888888888</v>
      </c>
      <c r="C1009" s="65">
        <v>936</v>
      </c>
      <c r="D1009" s="65">
        <v>0.61099999999999999</v>
      </c>
      <c r="E1009" s="65">
        <v>10.8</v>
      </c>
      <c r="F1009" s="65">
        <v>8.1999999999999993</v>
      </c>
      <c r="G1009" s="65">
        <v>12.4</v>
      </c>
      <c r="K1009" s="56">
        <v>1935</v>
      </c>
      <c r="AG1009" s="28"/>
      <c r="AM1009" s="28"/>
    </row>
    <row r="1010" spans="1:39" x14ac:dyDescent="0.3">
      <c r="A1010" s="64">
        <v>42117</v>
      </c>
      <c r="B1010" s="30">
        <v>0.47127314814814819</v>
      </c>
      <c r="C1010" s="65">
        <v>1118</v>
      </c>
      <c r="D1010" s="65">
        <v>0.72799999999999998</v>
      </c>
      <c r="E1010" s="65">
        <v>11.98</v>
      </c>
      <c r="F1010" s="65">
        <v>7.9</v>
      </c>
      <c r="G1010" s="65">
        <v>9.8000000000000007</v>
      </c>
      <c r="K1010" s="56">
        <v>331</v>
      </c>
      <c r="AG1010" s="28"/>
      <c r="AM1010" s="28"/>
    </row>
    <row r="1011" spans="1:39" x14ac:dyDescent="0.3">
      <c r="A1011" s="64">
        <v>42124</v>
      </c>
      <c r="B1011" s="57">
        <v>0.48828703703703707</v>
      </c>
      <c r="C1011" s="13">
        <v>1099</v>
      </c>
      <c r="D1011" s="13">
        <v>0.71499999999999997</v>
      </c>
      <c r="E1011" s="13">
        <v>14.15</v>
      </c>
      <c r="F1011" s="13">
        <v>8.16</v>
      </c>
      <c r="G1011" s="13">
        <v>14.2</v>
      </c>
      <c r="K1011" s="56">
        <v>246</v>
      </c>
      <c r="L1011" s="31">
        <f>AVERAGE(K1007:K1012)</f>
        <v>4893.666666666667</v>
      </c>
      <c r="M1011" s="38">
        <f>GEOMEAN(K1007:K1012)</f>
        <v>1305.1993923904802</v>
      </c>
      <c r="N1011" s="55" t="s">
        <v>525</v>
      </c>
      <c r="AG1011" s="28"/>
      <c r="AM1011" s="28"/>
    </row>
    <row r="1012" spans="1:39" x14ac:dyDescent="0.3">
      <c r="A1012" s="64">
        <v>42128</v>
      </c>
      <c r="B1012" s="30">
        <v>0.42846064814814816</v>
      </c>
      <c r="C1012" s="13">
        <v>1148</v>
      </c>
      <c r="D1012" s="13">
        <v>0.74750000000000005</v>
      </c>
      <c r="E1012" s="13">
        <v>10.62</v>
      </c>
      <c r="F1012" s="13">
        <v>8.0500000000000007</v>
      </c>
      <c r="G1012" s="13">
        <v>16</v>
      </c>
      <c r="K1012" s="56">
        <v>644</v>
      </c>
      <c r="AG1012" s="28"/>
      <c r="AM1012" s="28"/>
    </row>
    <row r="1013" spans="1:39" x14ac:dyDescent="0.3">
      <c r="A1013" s="64">
        <v>42131</v>
      </c>
      <c r="B1013" s="30">
        <v>0.49662037037037038</v>
      </c>
      <c r="C1013" s="65">
        <v>1149</v>
      </c>
      <c r="D1013" s="65">
        <v>0.74750000000000005</v>
      </c>
      <c r="E1013" s="65">
        <v>11.83</v>
      </c>
      <c r="F1013" s="65">
        <v>8.14</v>
      </c>
      <c r="G1013" s="65">
        <v>21.2</v>
      </c>
      <c r="K1013" s="56">
        <v>504</v>
      </c>
      <c r="AG1013" s="28"/>
      <c r="AM1013" s="28"/>
    </row>
    <row r="1014" spans="1:39" x14ac:dyDescent="0.3">
      <c r="A1014" s="64">
        <v>42137</v>
      </c>
      <c r="B1014" s="30">
        <v>0.46579861111111115</v>
      </c>
      <c r="C1014" s="13">
        <v>1093</v>
      </c>
      <c r="D1014" s="13">
        <v>0.70850000000000002</v>
      </c>
      <c r="E1014" s="13">
        <v>9</v>
      </c>
      <c r="F1014" s="13">
        <v>7.8</v>
      </c>
      <c r="G1014" s="13">
        <v>14.9</v>
      </c>
      <c r="K1014" s="56">
        <v>645</v>
      </c>
      <c r="AG1014" s="28"/>
      <c r="AM1014" s="28"/>
    </row>
    <row r="1015" spans="1:39" x14ac:dyDescent="0.3">
      <c r="A1015" s="64">
        <v>42145</v>
      </c>
      <c r="B1015" s="30">
        <v>0.47349537037037037</v>
      </c>
      <c r="C1015" s="65">
        <v>1158</v>
      </c>
      <c r="D1015" s="65">
        <v>0.754</v>
      </c>
      <c r="E1015" s="65">
        <v>9.66</v>
      </c>
      <c r="F1015" s="65">
        <v>8</v>
      </c>
      <c r="G1015" s="65">
        <v>12.8</v>
      </c>
      <c r="K1015" s="56">
        <v>1376</v>
      </c>
      <c r="AG1015" s="28"/>
      <c r="AM1015" s="28"/>
    </row>
    <row r="1016" spans="1:39" x14ac:dyDescent="0.3">
      <c r="A1016" s="64">
        <v>42151</v>
      </c>
      <c r="B1016" s="30">
        <v>0.45503472222222219</v>
      </c>
      <c r="C1016" s="13">
        <v>1181</v>
      </c>
      <c r="D1016" s="13">
        <v>0.76700000000000002</v>
      </c>
      <c r="E1016" s="13">
        <v>8.2200000000000006</v>
      </c>
      <c r="F1016" s="13">
        <v>7.74</v>
      </c>
      <c r="G1016" s="13">
        <v>19.5</v>
      </c>
      <c r="K1016" s="56">
        <v>2359</v>
      </c>
      <c r="L1016" s="31">
        <f>AVERAGE(K1012:K1016)</f>
        <v>1105.5999999999999</v>
      </c>
      <c r="M1016" s="38">
        <f>GEOMEAN(K1012:K1016)</f>
        <v>925.6450832743368</v>
      </c>
      <c r="N1016" s="55" t="s">
        <v>526</v>
      </c>
      <c r="AG1016" s="28"/>
      <c r="AM1016" s="28"/>
    </row>
    <row r="1017" spans="1:39" x14ac:dyDescent="0.3">
      <c r="A1017" s="64">
        <v>42158</v>
      </c>
      <c r="B1017" s="30">
        <v>0.46738425925925925</v>
      </c>
      <c r="C1017" s="65">
        <v>1029</v>
      </c>
      <c r="D1017" s="65">
        <v>0.66949999999999998</v>
      </c>
      <c r="E1017" s="65">
        <v>7.97</v>
      </c>
      <c r="F1017" s="65">
        <v>7.9</v>
      </c>
      <c r="G1017" s="65">
        <v>15.8</v>
      </c>
      <c r="K1017" s="56">
        <v>556</v>
      </c>
      <c r="AG1017" s="28"/>
      <c r="AM1017" s="28"/>
    </row>
    <row r="1018" spans="1:39" x14ac:dyDescent="0.3">
      <c r="A1018" s="64">
        <v>42163</v>
      </c>
      <c r="B1018" s="30">
        <v>0.47156250000000005</v>
      </c>
      <c r="C1018" s="13">
        <v>874</v>
      </c>
      <c r="D1018" s="13">
        <v>0.5655</v>
      </c>
      <c r="E1018" s="13">
        <v>6.49</v>
      </c>
      <c r="F1018" s="13">
        <v>7.85</v>
      </c>
      <c r="G1018" s="13">
        <v>20.399999999999999</v>
      </c>
      <c r="K1018" s="51">
        <v>24192</v>
      </c>
      <c r="AG1018" s="28"/>
      <c r="AM1018" s="28"/>
    </row>
    <row r="1019" spans="1:39" x14ac:dyDescent="0.3">
      <c r="A1019" s="64">
        <v>42165</v>
      </c>
      <c r="B1019" s="30">
        <v>0.46001157407407406</v>
      </c>
      <c r="C1019" s="13">
        <v>730</v>
      </c>
      <c r="D1019" s="13">
        <v>0.47449999999999998</v>
      </c>
      <c r="E1019" s="13">
        <v>7.37</v>
      </c>
      <c r="F1019" s="13">
        <v>7.95</v>
      </c>
      <c r="G1019" s="13">
        <v>20.2</v>
      </c>
      <c r="K1019" s="56">
        <v>1296</v>
      </c>
      <c r="AG1019" s="28"/>
      <c r="AM1019" s="28"/>
    </row>
    <row r="1020" spans="1:39" x14ac:dyDescent="0.3">
      <c r="A1020" s="64">
        <v>42172</v>
      </c>
      <c r="B1020" s="30">
        <v>0.46437499999999998</v>
      </c>
      <c r="C1020" s="13">
        <v>622</v>
      </c>
      <c r="D1020" s="13">
        <v>0.40300000000000002</v>
      </c>
      <c r="E1020" s="13">
        <v>7.08</v>
      </c>
      <c r="F1020" s="13">
        <v>7.77</v>
      </c>
      <c r="G1020" s="13">
        <v>22.8</v>
      </c>
      <c r="K1020" s="56">
        <v>4106</v>
      </c>
      <c r="AG1020" s="28"/>
      <c r="AM1020" s="28"/>
    </row>
    <row r="1021" spans="1:39" x14ac:dyDescent="0.3">
      <c r="A1021" s="64">
        <v>42180</v>
      </c>
      <c r="B1021" s="30">
        <v>0.46469907407407413</v>
      </c>
      <c r="C1021" s="13">
        <v>441.9</v>
      </c>
      <c r="D1021" s="13">
        <v>0.2873</v>
      </c>
      <c r="E1021" s="13">
        <v>7.42</v>
      </c>
      <c r="F1021" s="13">
        <v>7.87</v>
      </c>
      <c r="G1021" s="13">
        <v>20.6</v>
      </c>
      <c r="K1021" s="56">
        <v>19863</v>
      </c>
      <c r="L1021" s="31">
        <f>AVERAGE(K1017:K1021)</f>
        <v>10002.6</v>
      </c>
      <c r="M1021" s="38">
        <f>GEOMEAN(K1017:K1021)</f>
        <v>4271.3294580907077</v>
      </c>
      <c r="N1021" s="55" t="s">
        <v>527</v>
      </c>
      <c r="AG1021" s="28"/>
      <c r="AM1021" s="28"/>
    </row>
    <row r="1022" spans="1:39" x14ac:dyDescent="0.3">
      <c r="A1022" s="41">
        <v>42185</v>
      </c>
      <c r="B1022" s="30">
        <v>0.52895833333333331</v>
      </c>
      <c r="C1022" s="13">
        <v>855</v>
      </c>
      <c r="D1022" s="13">
        <v>0.55249999999999999</v>
      </c>
      <c r="E1022" s="13">
        <v>7.04</v>
      </c>
      <c r="F1022" s="13">
        <v>7.93</v>
      </c>
      <c r="G1022" s="13">
        <v>19.600000000000001</v>
      </c>
      <c r="K1022" s="56">
        <v>1153</v>
      </c>
      <c r="O1022" s="28" t="s">
        <v>321</v>
      </c>
      <c r="P1022" s="28">
        <v>69.8</v>
      </c>
      <c r="Q1022" s="28" t="s">
        <v>321</v>
      </c>
      <c r="R1022" s="28" t="s">
        <v>321</v>
      </c>
      <c r="S1022" s="28" t="s">
        <v>321</v>
      </c>
      <c r="T1022" s="28" t="s">
        <v>321</v>
      </c>
      <c r="U1022" s="28" t="s">
        <v>321</v>
      </c>
      <c r="V1022" s="28" t="s">
        <v>522</v>
      </c>
      <c r="W1022" s="28" t="s">
        <v>321</v>
      </c>
      <c r="X1022" s="28">
        <v>93.3</v>
      </c>
      <c r="Y1022" s="28" t="s">
        <v>321</v>
      </c>
      <c r="Z1022" s="28">
        <v>0.86</v>
      </c>
      <c r="AA1022" s="28" t="s">
        <v>321</v>
      </c>
      <c r="AB1022" s="28">
        <v>52.7</v>
      </c>
      <c r="AC1022" s="28">
        <v>0.25</v>
      </c>
      <c r="AD1022" s="28">
        <v>286</v>
      </c>
      <c r="AG1022" s="28">
        <v>208</v>
      </c>
      <c r="AH1022" s="28">
        <v>81600</v>
      </c>
      <c r="AI1022" s="28">
        <v>20000</v>
      </c>
      <c r="AJ1022" s="28">
        <v>4.2</v>
      </c>
      <c r="AK1022" s="28" t="s">
        <v>321</v>
      </c>
      <c r="AL1022" s="28">
        <v>1</v>
      </c>
      <c r="AM1022" s="28">
        <v>51.4</v>
      </c>
    </row>
    <row r="1023" spans="1:39" x14ac:dyDescent="0.3">
      <c r="A1023" s="41">
        <v>42191</v>
      </c>
      <c r="B1023" s="30">
        <v>0.45055555555555554</v>
      </c>
      <c r="C1023" s="13">
        <v>1186</v>
      </c>
      <c r="D1023" s="13">
        <v>0.77349999999999997</v>
      </c>
      <c r="E1023" s="13">
        <v>6.87</v>
      </c>
      <c r="F1023" s="13">
        <v>7.83</v>
      </c>
      <c r="G1023" s="13">
        <v>20.6</v>
      </c>
      <c r="K1023" s="56">
        <v>738</v>
      </c>
      <c r="AG1023" s="28"/>
      <c r="AM1023" s="28"/>
    </row>
    <row r="1024" spans="1:39" x14ac:dyDescent="0.3">
      <c r="A1024" s="41">
        <v>42198</v>
      </c>
      <c r="B1024" s="30">
        <v>0.42546296296296293</v>
      </c>
      <c r="C1024" s="13">
        <v>786</v>
      </c>
      <c r="D1024" s="13">
        <v>0.51349999999999996</v>
      </c>
      <c r="E1024" s="13">
        <v>7.1</v>
      </c>
      <c r="F1024" s="13">
        <v>7.96</v>
      </c>
      <c r="G1024" s="13">
        <v>20.7</v>
      </c>
      <c r="K1024" s="56">
        <v>6131</v>
      </c>
      <c r="AG1024" s="28"/>
      <c r="AM1024" s="28"/>
    </row>
    <row r="1025" spans="1:39" x14ac:dyDescent="0.3">
      <c r="A1025" s="41">
        <v>42201</v>
      </c>
      <c r="B1025" s="30">
        <v>0.46478009259259262</v>
      </c>
      <c r="C1025" s="13">
        <v>940</v>
      </c>
      <c r="D1025" s="13">
        <v>0.61099999999999999</v>
      </c>
      <c r="E1025" s="13">
        <v>7.87</v>
      </c>
      <c r="F1025" s="13">
        <v>7.94</v>
      </c>
      <c r="G1025" s="13">
        <v>19.3</v>
      </c>
      <c r="K1025" s="56">
        <v>1010</v>
      </c>
      <c r="AG1025" s="28"/>
      <c r="AM1025" s="28"/>
    </row>
    <row r="1026" spans="1:39" x14ac:dyDescent="0.3">
      <c r="A1026" s="41">
        <v>42214</v>
      </c>
      <c r="B1026" s="30">
        <v>0.46712962962962962</v>
      </c>
      <c r="C1026" s="13">
        <v>999</v>
      </c>
      <c r="D1026" s="13">
        <v>0.65</v>
      </c>
      <c r="E1026" s="13">
        <v>6.63</v>
      </c>
      <c r="F1026" s="13">
        <v>7.67</v>
      </c>
      <c r="G1026" s="13">
        <v>21.8</v>
      </c>
      <c r="K1026" s="56">
        <v>1842</v>
      </c>
      <c r="L1026" s="31">
        <f>AVERAGE(K1022:K1026)</f>
        <v>2174.8000000000002</v>
      </c>
      <c r="M1026" s="38">
        <f>GEOMEAN(K1022:K1026)</f>
        <v>1575.4535276250197</v>
      </c>
      <c r="N1026" s="55" t="s">
        <v>528</v>
      </c>
      <c r="AG1026" s="28"/>
      <c r="AM1026" s="28"/>
    </row>
    <row r="1027" spans="1:39" x14ac:dyDescent="0.3">
      <c r="A1027" s="41">
        <v>42226</v>
      </c>
      <c r="B1027" s="57">
        <v>0.54283564814814811</v>
      </c>
      <c r="C1027" s="13">
        <v>1073</v>
      </c>
      <c r="D1027" s="13">
        <v>0.69550000000000001</v>
      </c>
      <c r="E1027" s="13">
        <v>7.82</v>
      </c>
      <c r="F1027" s="13">
        <v>7.55</v>
      </c>
      <c r="G1027" s="13">
        <v>21.3</v>
      </c>
      <c r="K1027" s="56">
        <v>292</v>
      </c>
      <c r="AG1027" s="28"/>
      <c r="AM1027" s="28"/>
    </row>
    <row r="1028" spans="1:39" x14ac:dyDescent="0.3">
      <c r="A1028" s="41">
        <v>42229</v>
      </c>
      <c r="B1028" s="30">
        <v>0.45893518518518522</v>
      </c>
      <c r="C1028" s="13">
        <v>1183</v>
      </c>
      <c r="D1028" s="13">
        <v>0.76700000000000002</v>
      </c>
      <c r="E1028" s="13">
        <v>8.07</v>
      </c>
      <c r="F1028" s="13">
        <v>7.77</v>
      </c>
      <c r="G1028" s="13">
        <v>19</v>
      </c>
      <c r="K1028" s="56">
        <v>443</v>
      </c>
      <c r="AG1028" s="28"/>
      <c r="AM1028" s="28"/>
    </row>
    <row r="1029" spans="1:39" x14ac:dyDescent="0.3">
      <c r="A1029" s="41">
        <v>42235</v>
      </c>
      <c r="B1029" s="30">
        <v>0.45898148148148149</v>
      </c>
      <c r="C1029" s="13">
        <v>830</v>
      </c>
      <c r="D1029" s="13">
        <v>0.53949999999999998</v>
      </c>
      <c r="E1029" s="13">
        <v>7.36</v>
      </c>
      <c r="F1029" s="13">
        <v>7.73</v>
      </c>
      <c r="G1029" s="13">
        <v>21.9</v>
      </c>
      <c r="K1029" s="56">
        <v>909</v>
      </c>
      <c r="AG1029" s="28"/>
      <c r="AM1029" s="28"/>
    </row>
    <row r="1030" spans="1:39" x14ac:dyDescent="0.3">
      <c r="A1030" s="41">
        <v>42240</v>
      </c>
      <c r="B1030" s="57">
        <v>0.52895833333333331</v>
      </c>
      <c r="C1030" s="13">
        <v>1060</v>
      </c>
      <c r="D1030" s="13">
        <v>0.68899999999999995</v>
      </c>
      <c r="E1030" s="13">
        <v>7.87</v>
      </c>
      <c r="F1030" s="13">
        <v>7.63</v>
      </c>
      <c r="G1030" s="13">
        <v>18.7</v>
      </c>
      <c r="K1030" s="56">
        <v>240</v>
      </c>
      <c r="AG1030" s="28"/>
      <c r="AM1030" s="28"/>
    </row>
    <row r="1031" spans="1:39" x14ac:dyDescent="0.3">
      <c r="A1031" s="41">
        <v>42243</v>
      </c>
      <c r="B1031" s="30">
        <v>0.44152777777777774</v>
      </c>
      <c r="C1031" s="13">
        <v>1121</v>
      </c>
      <c r="D1031" s="13">
        <v>0.72799999999999998</v>
      </c>
      <c r="E1031" s="13">
        <v>7.91</v>
      </c>
      <c r="F1031" s="13">
        <v>7.53</v>
      </c>
      <c r="G1031" s="13">
        <v>17.2</v>
      </c>
      <c r="K1031" s="56">
        <v>238</v>
      </c>
      <c r="L1031" s="31">
        <f>AVERAGE(K1027:K1031)</f>
        <v>424.4</v>
      </c>
      <c r="M1031" s="38">
        <f>GEOMEAN(K1027:K1031)</f>
        <v>367.64421105023581</v>
      </c>
      <c r="N1031" s="55" t="s">
        <v>529</v>
      </c>
      <c r="AG1031" s="28"/>
      <c r="AM1031" s="28"/>
    </row>
    <row r="1032" spans="1:39" x14ac:dyDescent="0.3">
      <c r="A1032" s="41">
        <v>42255</v>
      </c>
      <c r="B1032" s="30">
        <v>0.49547453703703703</v>
      </c>
      <c r="C1032" s="13">
        <v>1036</v>
      </c>
      <c r="D1032" s="13">
        <v>0.67600000000000005</v>
      </c>
      <c r="E1032" s="13">
        <v>6.87</v>
      </c>
      <c r="F1032" s="13">
        <v>7.5</v>
      </c>
      <c r="G1032" s="13">
        <v>22</v>
      </c>
      <c r="K1032" s="56">
        <v>389</v>
      </c>
      <c r="AG1032" s="28"/>
      <c r="AM1032" s="28"/>
    </row>
    <row r="1033" spans="1:39" x14ac:dyDescent="0.3">
      <c r="A1033" s="41">
        <v>42257</v>
      </c>
      <c r="B1033" s="30">
        <v>0.45778935185185188</v>
      </c>
      <c r="C1033" s="13">
        <v>1100</v>
      </c>
      <c r="D1033" s="13">
        <v>0.71499999999999997</v>
      </c>
      <c r="E1033" s="13">
        <v>6.59</v>
      </c>
      <c r="F1033" s="13">
        <v>7.63</v>
      </c>
      <c r="G1033" s="13">
        <v>20</v>
      </c>
      <c r="K1033" s="56">
        <v>173</v>
      </c>
      <c r="AG1033" s="28"/>
      <c r="AM1033" s="28"/>
    </row>
    <row r="1034" spans="1:39" x14ac:dyDescent="0.3">
      <c r="A1034" s="41">
        <v>42261</v>
      </c>
      <c r="B1034" s="30">
        <v>0.47511574074074076</v>
      </c>
      <c r="C1034" s="13">
        <v>1098</v>
      </c>
      <c r="D1034" s="13">
        <v>0.71499999999999997</v>
      </c>
      <c r="E1034" s="13">
        <v>8.6999999999999993</v>
      </c>
      <c r="F1034" s="13">
        <v>7.75</v>
      </c>
      <c r="G1034" s="13">
        <v>15.1</v>
      </c>
      <c r="K1034" s="56">
        <v>145</v>
      </c>
      <c r="AG1034" s="28"/>
      <c r="AM1034" s="28"/>
    </row>
    <row r="1035" spans="1:39" x14ac:dyDescent="0.3">
      <c r="A1035" s="41">
        <v>42268</v>
      </c>
      <c r="B1035" s="30">
        <v>0.47934027777777777</v>
      </c>
      <c r="C1035" s="13">
        <v>723</v>
      </c>
      <c r="D1035" s="13">
        <v>0.46800000000000003</v>
      </c>
      <c r="E1035" s="13">
        <v>8.7899999999999991</v>
      </c>
      <c r="F1035" s="13">
        <v>7.9</v>
      </c>
      <c r="G1035" s="13">
        <v>17</v>
      </c>
      <c r="K1035" s="56">
        <v>556</v>
      </c>
      <c r="AG1035" s="28"/>
      <c r="AM1035" s="28"/>
    </row>
    <row r="1036" spans="1:39" x14ac:dyDescent="0.3">
      <c r="A1036" s="41">
        <v>42271</v>
      </c>
      <c r="B1036" s="30">
        <v>0.41175925925925921</v>
      </c>
      <c r="C1036" s="13">
        <v>976</v>
      </c>
      <c r="D1036" s="13">
        <v>0.63700000000000001</v>
      </c>
      <c r="E1036" s="13">
        <v>7.33</v>
      </c>
      <c r="F1036" s="13">
        <v>7.39</v>
      </c>
      <c r="G1036" s="13">
        <v>16.2</v>
      </c>
      <c r="K1036" s="56">
        <v>317</v>
      </c>
      <c r="L1036" s="31">
        <f>AVERAGE(K1032:K1036)</f>
        <v>316</v>
      </c>
      <c r="M1036" s="38">
        <f>GEOMEAN(K1032:K1036)</f>
        <v>279.962299576134</v>
      </c>
      <c r="N1036" s="55" t="s">
        <v>530</v>
      </c>
      <c r="AG1036" s="28"/>
      <c r="AM1036" s="28"/>
    </row>
    <row r="1037" spans="1:39" x14ac:dyDescent="0.3">
      <c r="A1037" s="41">
        <v>42283</v>
      </c>
      <c r="B1037" s="30">
        <v>0.50655092592592588</v>
      </c>
      <c r="C1037" s="13">
        <v>1001</v>
      </c>
      <c r="D1037" s="13">
        <v>0.65</v>
      </c>
      <c r="E1037" s="13">
        <v>7.3</v>
      </c>
      <c r="F1037" s="13">
        <v>7.53</v>
      </c>
      <c r="G1037" s="13">
        <v>16.399999999999999</v>
      </c>
      <c r="K1037" s="56">
        <v>313</v>
      </c>
      <c r="O1037" s="28" t="s">
        <v>321</v>
      </c>
      <c r="P1037" s="28">
        <v>93.2</v>
      </c>
      <c r="Q1037" s="28" t="s">
        <v>321</v>
      </c>
      <c r="R1037" s="28" t="s">
        <v>321</v>
      </c>
      <c r="S1037" s="28" t="s">
        <v>321</v>
      </c>
      <c r="T1037" s="28" t="s">
        <v>321</v>
      </c>
      <c r="U1037" s="28" t="s">
        <v>321</v>
      </c>
      <c r="V1037" s="28" t="s">
        <v>522</v>
      </c>
      <c r="W1037" s="28" t="s">
        <v>321</v>
      </c>
      <c r="X1037" s="28">
        <v>119</v>
      </c>
      <c r="Y1037" s="28" t="s">
        <v>321</v>
      </c>
      <c r="Z1037" s="28">
        <v>1.5</v>
      </c>
      <c r="AA1037" s="28" t="s">
        <v>321</v>
      </c>
      <c r="AB1037" s="28">
        <v>66.599999999999994</v>
      </c>
      <c r="AC1037" s="28">
        <v>0.1</v>
      </c>
      <c r="AD1037" s="28">
        <v>357</v>
      </c>
      <c r="AE1037" s="28" t="s">
        <v>321</v>
      </c>
      <c r="AF1037" s="28"/>
      <c r="AG1037" s="28">
        <v>858</v>
      </c>
      <c r="AH1037" s="28">
        <v>98000</v>
      </c>
      <c r="AI1037" s="28">
        <v>27200</v>
      </c>
      <c r="AJ1037" s="13">
        <v>3.5</v>
      </c>
      <c r="AK1037" s="28" t="s">
        <v>321</v>
      </c>
      <c r="AL1037" s="28">
        <v>1.7</v>
      </c>
      <c r="AM1037" s="28">
        <v>149</v>
      </c>
    </row>
    <row r="1038" spans="1:39" x14ac:dyDescent="0.3">
      <c r="A1038" s="41">
        <v>42291</v>
      </c>
      <c r="B1038" s="30">
        <v>0.47216435185185185</v>
      </c>
      <c r="C1038" s="13">
        <v>1099</v>
      </c>
      <c r="D1038" s="13">
        <v>0.71499999999999997</v>
      </c>
      <c r="E1038" s="13">
        <v>7.84</v>
      </c>
      <c r="F1038" s="13">
        <v>7.56</v>
      </c>
      <c r="G1038" s="13">
        <v>13.3</v>
      </c>
      <c r="K1038" s="56">
        <v>98</v>
      </c>
      <c r="AG1038" s="28"/>
      <c r="AM1038" s="28"/>
    </row>
    <row r="1039" spans="1:39" x14ac:dyDescent="0.3">
      <c r="A1039" s="41">
        <v>42297</v>
      </c>
      <c r="B1039" s="30">
        <v>0.4871759259259259</v>
      </c>
      <c r="C1039" s="13">
        <v>1115</v>
      </c>
      <c r="D1039" s="13">
        <v>0.72150000000000003</v>
      </c>
      <c r="E1039" s="13">
        <v>8.49</v>
      </c>
      <c r="F1039" s="13">
        <v>7.66</v>
      </c>
      <c r="G1039" s="13">
        <v>11.7</v>
      </c>
      <c r="K1039" s="56">
        <v>41</v>
      </c>
      <c r="AG1039" s="28"/>
      <c r="AM1039" s="28"/>
    </row>
    <row r="1040" spans="1:39" x14ac:dyDescent="0.3">
      <c r="A1040" s="41">
        <v>42299</v>
      </c>
      <c r="B1040" s="30">
        <v>0.47011574074074075</v>
      </c>
      <c r="C1040" s="13">
        <v>1167</v>
      </c>
      <c r="D1040" s="13">
        <v>0.76049999999999995</v>
      </c>
      <c r="E1040" s="13">
        <v>7.86</v>
      </c>
      <c r="F1040" s="13">
        <v>7.81</v>
      </c>
      <c r="G1040" s="13">
        <v>13.8</v>
      </c>
      <c r="K1040" s="56">
        <v>262</v>
      </c>
      <c r="AG1040" s="28"/>
      <c r="AM1040" s="28"/>
    </row>
    <row r="1041" spans="1:39" x14ac:dyDescent="0.3">
      <c r="A1041" s="41">
        <v>42303</v>
      </c>
      <c r="B1041" s="30">
        <v>0.46837962962962965</v>
      </c>
      <c r="C1041" s="13">
        <v>1134</v>
      </c>
      <c r="D1041" s="13">
        <v>0.73450000000000004</v>
      </c>
      <c r="E1041" s="13">
        <v>7.71</v>
      </c>
      <c r="F1041" s="13">
        <v>7.52</v>
      </c>
      <c r="G1041" s="13">
        <v>11.8</v>
      </c>
      <c r="K1041" s="56">
        <v>121</v>
      </c>
      <c r="L1041" s="31">
        <f>AVERAGE(K1037:K1041)</f>
        <v>167</v>
      </c>
      <c r="M1041" s="38">
        <f>GEOMEAN(K1037:K1041)</f>
        <v>131.86458925215206</v>
      </c>
      <c r="N1041" s="55" t="s">
        <v>531</v>
      </c>
      <c r="AG1041" s="28"/>
      <c r="AM1041" s="28"/>
    </row>
    <row r="1042" spans="1:39" x14ac:dyDescent="0.3">
      <c r="A1042" s="41">
        <v>42310</v>
      </c>
      <c r="B1042" s="30">
        <v>0.51072916666666668</v>
      </c>
      <c r="C1042" s="13">
        <v>938</v>
      </c>
      <c r="D1042" s="13">
        <v>0.61099999999999999</v>
      </c>
      <c r="E1042" s="13">
        <v>8.64</v>
      </c>
      <c r="F1042" s="13">
        <v>7.59</v>
      </c>
      <c r="G1042" s="13">
        <v>11.9</v>
      </c>
      <c r="K1042" s="56">
        <v>285</v>
      </c>
      <c r="AG1042" s="28"/>
      <c r="AM1042" s="28"/>
    </row>
    <row r="1043" spans="1:39" x14ac:dyDescent="0.3">
      <c r="A1043" s="41">
        <v>42312</v>
      </c>
      <c r="B1043" s="30">
        <v>0.51215277777777779</v>
      </c>
      <c r="C1043" s="13">
        <v>996</v>
      </c>
      <c r="D1043" s="13">
        <v>0.65</v>
      </c>
      <c r="E1043" s="13">
        <v>8.49</v>
      </c>
      <c r="F1043" s="13">
        <v>7.47</v>
      </c>
      <c r="G1043" s="13">
        <v>13.3</v>
      </c>
      <c r="K1043" s="56">
        <v>63</v>
      </c>
      <c r="AG1043" s="28"/>
      <c r="AM1043" s="28"/>
    </row>
    <row r="1044" spans="1:39" x14ac:dyDescent="0.3">
      <c r="A1044" s="41">
        <v>42318</v>
      </c>
      <c r="B1044" s="30">
        <v>0.4539583333333333</v>
      </c>
      <c r="C1044" s="13">
        <v>673</v>
      </c>
      <c r="D1044" s="13">
        <v>0.43680000000000002</v>
      </c>
      <c r="E1044" s="13">
        <v>9.07</v>
      </c>
      <c r="F1044" s="13">
        <v>7.79</v>
      </c>
      <c r="G1044" s="13">
        <v>9.6999999999999993</v>
      </c>
      <c r="K1044" s="56">
        <v>3255</v>
      </c>
      <c r="AG1044" s="28"/>
      <c r="AM1044" s="28"/>
    </row>
    <row r="1045" spans="1:39" x14ac:dyDescent="0.3">
      <c r="A1045" s="41">
        <v>42320</v>
      </c>
      <c r="B1045" s="30">
        <v>0.44491898148148151</v>
      </c>
      <c r="C1045" s="13">
        <v>712</v>
      </c>
      <c r="D1045" s="13">
        <v>0.46150000000000002</v>
      </c>
      <c r="E1045" s="13">
        <v>8.67</v>
      </c>
      <c r="F1045" s="13">
        <v>7.75</v>
      </c>
      <c r="G1045" s="13">
        <v>10.199999999999999</v>
      </c>
      <c r="K1045" s="56">
        <v>301</v>
      </c>
      <c r="AG1045" s="28"/>
      <c r="AM1045" s="28"/>
    </row>
    <row r="1046" spans="1:39" x14ac:dyDescent="0.3">
      <c r="A1046" s="41">
        <v>42332</v>
      </c>
      <c r="B1046" s="30">
        <v>0.54402777777777778</v>
      </c>
      <c r="C1046" s="13">
        <v>971</v>
      </c>
      <c r="D1046" s="13">
        <v>0.63049999999999995</v>
      </c>
      <c r="E1046" s="13">
        <v>14.01</v>
      </c>
      <c r="F1046" s="13">
        <v>7.8</v>
      </c>
      <c r="G1046" s="13">
        <v>5.3</v>
      </c>
      <c r="K1046" s="56">
        <v>41</v>
      </c>
      <c r="L1046" s="31">
        <f>AVERAGE(K1042:K1046)</f>
        <v>789</v>
      </c>
      <c r="M1046" s="38">
        <f>GEOMEAN(K1042:K1046)</f>
        <v>235.29752061411253</v>
      </c>
      <c r="N1046" s="55" t="s">
        <v>532</v>
      </c>
      <c r="AG1046" s="28"/>
      <c r="AM1046" s="28"/>
    </row>
    <row r="1047" spans="1:39" x14ac:dyDescent="0.3">
      <c r="A1047" s="41">
        <v>42339</v>
      </c>
      <c r="B1047" s="30">
        <v>0.47239583333333335</v>
      </c>
      <c r="C1047" s="13">
        <v>864</v>
      </c>
      <c r="D1047" s="13">
        <v>0.55900000000000005</v>
      </c>
      <c r="E1047" s="13">
        <v>11.52</v>
      </c>
      <c r="F1047" s="13">
        <v>7.95</v>
      </c>
      <c r="G1047" s="13">
        <v>9.1</v>
      </c>
      <c r="K1047" s="56">
        <v>933</v>
      </c>
      <c r="AG1047" s="28"/>
      <c r="AM1047" s="28"/>
    </row>
    <row r="1048" spans="1:39" x14ac:dyDescent="0.3">
      <c r="A1048" s="41">
        <v>42341</v>
      </c>
      <c r="B1048" s="30">
        <v>0.46990740740740744</v>
      </c>
      <c r="C1048" s="13">
        <v>989</v>
      </c>
      <c r="D1048" s="13">
        <v>0.64349999999999996</v>
      </c>
      <c r="E1048" s="13">
        <v>12.91</v>
      </c>
      <c r="F1048" s="13">
        <v>7.76</v>
      </c>
      <c r="G1048" s="13">
        <v>4.5999999999999996</v>
      </c>
      <c r="K1048" s="56">
        <v>341</v>
      </c>
      <c r="AG1048" s="28"/>
      <c r="AM1048" s="28"/>
    </row>
    <row r="1049" spans="1:39" x14ac:dyDescent="0.3">
      <c r="A1049" s="41">
        <v>42348</v>
      </c>
      <c r="B1049" s="30">
        <v>0.45912037037037035</v>
      </c>
      <c r="C1049" s="13">
        <v>1150</v>
      </c>
      <c r="D1049" s="13">
        <v>0.74750000000000005</v>
      </c>
      <c r="E1049" s="13">
        <v>12.62</v>
      </c>
      <c r="F1049" s="13">
        <v>7.85</v>
      </c>
      <c r="G1049" s="13">
        <v>7.8</v>
      </c>
      <c r="K1049" s="56">
        <v>97</v>
      </c>
      <c r="AG1049" s="28"/>
      <c r="AM1049" s="28"/>
    </row>
    <row r="1050" spans="1:39" x14ac:dyDescent="0.3">
      <c r="A1050" s="41">
        <v>42352</v>
      </c>
      <c r="B1050" s="57">
        <v>0.47590277777777779</v>
      </c>
      <c r="C1050" s="13">
        <v>986</v>
      </c>
      <c r="D1050" s="13">
        <v>0.64349999999999996</v>
      </c>
      <c r="E1050" s="13">
        <v>9.83</v>
      </c>
      <c r="F1050" s="13">
        <v>7.92</v>
      </c>
      <c r="G1050" s="13">
        <v>12.7</v>
      </c>
      <c r="K1050" s="56">
        <v>24192</v>
      </c>
      <c r="AG1050" s="28"/>
      <c r="AM1050" s="28"/>
    </row>
    <row r="1051" spans="1:39" x14ac:dyDescent="0.3">
      <c r="A1051" s="41">
        <v>42355</v>
      </c>
      <c r="B1051" s="30">
        <v>0.4412152777777778</v>
      </c>
      <c r="C1051" s="13">
        <v>1075</v>
      </c>
      <c r="D1051" s="13">
        <v>0.69550000000000001</v>
      </c>
      <c r="E1051" s="13">
        <v>9.98</v>
      </c>
      <c r="F1051" s="13">
        <v>7.9</v>
      </c>
      <c r="G1051" s="13">
        <v>6</v>
      </c>
      <c r="K1051" s="56">
        <v>175</v>
      </c>
      <c r="L1051" s="31">
        <f>AVERAGE(K1047:K1051)</f>
        <v>5147.6000000000004</v>
      </c>
      <c r="M1051" s="38">
        <f>GEOMEAN(K1047:K1051)</f>
        <v>665.61563672538068</v>
      </c>
      <c r="N1051" s="55" t="s">
        <v>533</v>
      </c>
      <c r="AG1051" s="28"/>
      <c r="AM1051" s="28"/>
    </row>
    <row r="1052" spans="1:39" x14ac:dyDescent="0.3">
      <c r="A1052" s="41">
        <v>42374</v>
      </c>
      <c r="B1052" s="57">
        <v>0.44259259259259259</v>
      </c>
      <c r="C1052" s="13">
        <v>942</v>
      </c>
      <c r="D1052" s="13">
        <v>0.61099999999999999</v>
      </c>
      <c r="E1052" s="13">
        <v>14.21</v>
      </c>
      <c r="F1052" s="13">
        <v>8.1</v>
      </c>
      <c r="G1052" s="13">
        <v>2.2000000000000002</v>
      </c>
      <c r="K1052" s="56">
        <v>481</v>
      </c>
      <c r="AG1052" s="28"/>
      <c r="AM1052" s="28"/>
    </row>
    <row r="1053" spans="1:39" x14ac:dyDescent="0.3">
      <c r="A1053" s="41">
        <v>42376</v>
      </c>
      <c r="B1053" s="57">
        <v>0.46302083333333338</v>
      </c>
      <c r="C1053" s="13">
        <v>1067</v>
      </c>
      <c r="D1053" s="13">
        <v>0.69550000000000001</v>
      </c>
      <c r="E1053" s="13">
        <v>13.26</v>
      </c>
      <c r="F1053" s="13">
        <v>7.71</v>
      </c>
      <c r="G1053" s="13">
        <v>2.8</v>
      </c>
      <c r="K1053" s="56">
        <v>341</v>
      </c>
      <c r="AG1053" s="28"/>
      <c r="AM1053" s="28"/>
    </row>
    <row r="1054" spans="1:39" x14ac:dyDescent="0.3">
      <c r="A1054" s="41">
        <v>42383</v>
      </c>
      <c r="G1054" s="13" t="s">
        <v>421</v>
      </c>
      <c r="AG1054" s="28"/>
      <c r="AM1054" s="28"/>
    </row>
    <row r="1055" spans="1:39" x14ac:dyDescent="0.3">
      <c r="A1055" s="41">
        <v>42390</v>
      </c>
      <c r="G1055" s="49" t="s">
        <v>719</v>
      </c>
      <c r="AG1055" s="28"/>
      <c r="AM1055" s="28"/>
    </row>
    <row r="1056" spans="1:39" x14ac:dyDescent="0.3">
      <c r="A1056" s="64">
        <v>42395</v>
      </c>
      <c r="B1056" s="30">
        <v>0.59299768518518514</v>
      </c>
      <c r="C1056" s="65">
        <v>1205</v>
      </c>
      <c r="D1056" s="65">
        <v>0.78649999999999998</v>
      </c>
      <c r="E1056" s="65">
        <v>13.04</v>
      </c>
      <c r="F1056" s="65">
        <v>7.94</v>
      </c>
      <c r="G1056" s="65">
        <v>1.7</v>
      </c>
      <c r="K1056" s="56">
        <v>1211</v>
      </c>
      <c r="L1056" s="31">
        <f>AVERAGE(K1052:K1056)</f>
        <v>677.66666666666663</v>
      </c>
      <c r="M1056" s="38">
        <f>GEOMEAN(K1052:K1056)</f>
        <v>583.46462847796033</v>
      </c>
      <c r="N1056" s="55" t="s">
        <v>534</v>
      </c>
      <c r="AG1056" s="28"/>
      <c r="AM1056" s="28"/>
    </row>
    <row r="1057" spans="1:39" x14ac:dyDescent="0.3">
      <c r="A1057" s="41">
        <v>42404</v>
      </c>
      <c r="B1057" s="57">
        <v>0.43207175925925928</v>
      </c>
      <c r="C1057" s="13">
        <v>1132</v>
      </c>
      <c r="D1057" s="13">
        <v>0.73450000000000004</v>
      </c>
      <c r="E1057" s="13">
        <v>13.03</v>
      </c>
      <c r="F1057" s="13">
        <v>8.0399999999999991</v>
      </c>
      <c r="G1057" s="13">
        <v>4.0999999999999996</v>
      </c>
      <c r="K1057" s="56">
        <v>2495</v>
      </c>
      <c r="AG1057" s="28"/>
      <c r="AM1057" s="28"/>
    </row>
    <row r="1058" spans="1:39" x14ac:dyDescent="0.3">
      <c r="A1058" s="41">
        <v>42409</v>
      </c>
      <c r="B1058" s="30">
        <v>0.45681712962962967</v>
      </c>
      <c r="C1058" s="13">
        <v>1207</v>
      </c>
      <c r="D1058" s="13">
        <v>0.78649999999999998</v>
      </c>
      <c r="E1058" s="13">
        <v>15.16</v>
      </c>
      <c r="F1058" s="13">
        <v>7.84</v>
      </c>
      <c r="G1058" s="13">
        <v>1.8</v>
      </c>
      <c r="K1058" s="56">
        <v>295</v>
      </c>
      <c r="AG1058" s="28"/>
      <c r="AM1058" s="28"/>
    </row>
    <row r="1059" spans="1:39" x14ac:dyDescent="0.3">
      <c r="A1059" s="64">
        <v>42411</v>
      </c>
      <c r="B1059" s="30"/>
      <c r="C1059" s="65"/>
      <c r="D1059" s="65"/>
      <c r="E1059" s="65"/>
      <c r="F1059" s="65"/>
      <c r="G1059" s="65" t="s">
        <v>421</v>
      </c>
      <c r="AG1059" s="28"/>
      <c r="AM1059" s="28"/>
    </row>
    <row r="1060" spans="1:39" x14ac:dyDescent="0.3">
      <c r="A1060" s="41">
        <v>42416</v>
      </c>
      <c r="B1060" s="57">
        <v>0.4788425925925926</v>
      </c>
      <c r="C1060" s="13">
        <v>1728</v>
      </c>
      <c r="D1060" s="13">
        <v>1.1245000000000001</v>
      </c>
      <c r="E1060" s="13">
        <v>14.26</v>
      </c>
      <c r="F1060" s="13">
        <v>7.7</v>
      </c>
      <c r="G1060" s="13">
        <v>2.1</v>
      </c>
      <c r="K1060" s="56">
        <v>529</v>
      </c>
      <c r="AG1060" s="28"/>
      <c r="AM1060" s="28"/>
    </row>
    <row r="1061" spans="1:39" x14ac:dyDescent="0.3">
      <c r="A1061" s="41">
        <v>42429</v>
      </c>
      <c r="B1061" s="57">
        <v>0.57071759259259258</v>
      </c>
      <c r="C1061" s="13">
        <v>879</v>
      </c>
      <c r="D1061" s="13">
        <v>0.57199999999999995</v>
      </c>
      <c r="E1061" s="13">
        <v>10.86</v>
      </c>
      <c r="F1061" s="13">
        <v>8.0299999999999994</v>
      </c>
      <c r="G1061" s="13">
        <v>10.8</v>
      </c>
      <c r="K1061" s="56">
        <v>457</v>
      </c>
      <c r="L1061" s="31">
        <f>AVERAGE(K1057:K1061)</f>
        <v>944</v>
      </c>
      <c r="M1061" s="38">
        <f>GEOMEAN(K1057:K1061)</f>
        <v>649.48048977342421</v>
      </c>
      <c r="N1061" s="55" t="s">
        <v>535</v>
      </c>
      <c r="AG1061" s="28"/>
      <c r="AM1061" s="28"/>
    </row>
    <row r="1062" spans="1:39" x14ac:dyDescent="0.3">
      <c r="A1062" s="41">
        <v>42438</v>
      </c>
      <c r="B1062" s="30">
        <v>0.4729976851851852</v>
      </c>
      <c r="C1062" s="13">
        <v>1213</v>
      </c>
      <c r="D1062" s="13">
        <v>0.78649999999999998</v>
      </c>
      <c r="E1062" s="13">
        <v>13.52</v>
      </c>
      <c r="F1062" s="13">
        <v>7.93</v>
      </c>
      <c r="G1062" s="13">
        <v>13.3</v>
      </c>
      <c r="K1062" s="56">
        <v>282</v>
      </c>
      <c r="AG1062" s="28"/>
      <c r="AM1062" s="28"/>
    </row>
    <row r="1063" spans="1:39" x14ac:dyDescent="0.3">
      <c r="A1063" s="41">
        <v>42445</v>
      </c>
      <c r="B1063" s="30">
        <v>0.46069444444444446</v>
      </c>
      <c r="C1063" s="13">
        <v>1079</v>
      </c>
      <c r="D1063" s="13">
        <v>0.70199999999999996</v>
      </c>
      <c r="E1063" s="13">
        <v>11.14</v>
      </c>
      <c r="F1063" s="13">
        <v>8.08</v>
      </c>
      <c r="G1063" s="13">
        <v>12.8</v>
      </c>
      <c r="K1063" s="56">
        <v>95</v>
      </c>
      <c r="AG1063" s="28"/>
      <c r="AM1063" s="28"/>
    </row>
    <row r="1064" spans="1:39" x14ac:dyDescent="0.3">
      <c r="A1064" s="41">
        <v>42451</v>
      </c>
      <c r="B1064" s="30">
        <v>0.46787037037037038</v>
      </c>
      <c r="C1064" s="13">
        <v>1110</v>
      </c>
      <c r="D1064" s="13">
        <v>0.72150000000000003</v>
      </c>
      <c r="E1064" s="13">
        <v>12.95</v>
      </c>
      <c r="F1064" s="13">
        <v>7.92</v>
      </c>
      <c r="G1064" s="13">
        <v>8.6</v>
      </c>
      <c r="K1064" s="56">
        <v>235</v>
      </c>
      <c r="O1064" s="28" t="s">
        <v>321</v>
      </c>
      <c r="P1064" s="28">
        <v>85.2</v>
      </c>
      <c r="Q1064" s="28" t="s">
        <v>321</v>
      </c>
      <c r="R1064" s="28" t="s">
        <v>321</v>
      </c>
      <c r="S1064" s="28" t="s">
        <v>321</v>
      </c>
      <c r="T1064" s="28" t="s">
        <v>321</v>
      </c>
      <c r="U1064" s="28" t="s">
        <v>321</v>
      </c>
      <c r="V1064" s="28" t="s">
        <v>522</v>
      </c>
      <c r="W1064" s="28" t="s">
        <v>321</v>
      </c>
      <c r="X1064" s="28">
        <v>159</v>
      </c>
      <c r="Y1064" s="28" t="s">
        <v>321</v>
      </c>
      <c r="Z1064" s="28">
        <v>0.88</v>
      </c>
      <c r="AA1064" s="28" t="s">
        <v>321</v>
      </c>
      <c r="AB1064" s="28">
        <v>78</v>
      </c>
      <c r="AC1064" s="28" t="s">
        <v>321</v>
      </c>
      <c r="AD1064" s="28">
        <v>365</v>
      </c>
      <c r="AE1064" s="28" t="s">
        <v>321</v>
      </c>
      <c r="AF1064" s="28"/>
      <c r="AG1064" s="28">
        <v>218</v>
      </c>
      <c r="AH1064" s="28">
        <v>96600</v>
      </c>
      <c r="AI1064" s="28">
        <v>30100</v>
      </c>
      <c r="AJ1064" s="13">
        <v>4.2</v>
      </c>
      <c r="AK1064" s="28" t="s">
        <v>321</v>
      </c>
      <c r="AL1064" s="13">
        <v>1.8</v>
      </c>
      <c r="AM1064" s="28">
        <v>23.1</v>
      </c>
    </row>
    <row r="1065" spans="1:39" x14ac:dyDescent="0.3">
      <c r="A1065" s="41">
        <v>42452</v>
      </c>
      <c r="B1065" s="30">
        <v>0.44487268518518519</v>
      </c>
      <c r="C1065" s="13">
        <v>1102</v>
      </c>
      <c r="D1065" s="13">
        <v>0.71499999999999997</v>
      </c>
      <c r="E1065" s="13">
        <v>13.02</v>
      </c>
      <c r="F1065" s="13">
        <v>8.0500000000000007</v>
      </c>
      <c r="G1065" s="13">
        <v>10.7</v>
      </c>
      <c r="K1065" s="56">
        <v>132</v>
      </c>
      <c r="AG1065" s="28"/>
      <c r="AM1065" s="28"/>
    </row>
    <row r="1066" spans="1:39" x14ac:dyDescent="0.3">
      <c r="A1066" s="41">
        <v>42459</v>
      </c>
      <c r="B1066" s="30">
        <v>0.44555555555555554</v>
      </c>
      <c r="C1066" s="13">
        <v>224.4</v>
      </c>
      <c r="D1066" s="13">
        <v>0.14560000000000001</v>
      </c>
      <c r="E1066" s="13">
        <v>12.08</v>
      </c>
      <c r="F1066" s="13">
        <v>8.11</v>
      </c>
      <c r="G1066" s="13">
        <v>9.6999999999999993</v>
      </c>
      <c r="K1066" s="56">
        <v>265</v>
      </c>
      <c r="L1066" s="31">
        <f>AVERAGE(K1062:K1066)</f>
        <v>201.8</v>
      </c>
      <c r="M1066" s="38">
        <f>GEOMEAN(K1062:K1066)</f>
        <v>185.59748044123282</v>
      </c>
      <c r="N1066" s="55" t="s">
        <v>536</v>
      </c>
      <c r="AG1066" s="28"/>
      <c r="AM1066" s="28"/>
    </row>
    <row r="1067" spans="1:39" x14ac:dyDescent="0.3">
      <c r="A1067" s="41">
        <v>42465</v>
      </c>
      <c r="B1067" s="30">
        <v>0.45327546296296295</v>
      </c>
      <c r="C1067" s="13">
        <v>1036</v>
      </c>
      <c r="D1067" s="13">
        <v>0.67600000000000005</v>
      </c>
      <c r="E1067" s="13">
        <v>12.92</v>
      </c>
      <c r="F1067" s="13">
        <v>8.09</v>
      </c>
      <c r="G1067" s="13">
        <v>6.5</v>
      </c>
      <c r="K1067" s="56">
        <v>530</v>
      </c>
      <c r="AG1067" s="28"/>
      <c r="AM1067" s="28"/>
    </row>
    <row r="1068" spans="1:39" x14ac:dyDescent="0.3">
      <c r="A1068" s="41">
        <v>42471</v>
      </c>
      <c r="B1068" s="30">
        <v>0.47597222222222224</v>
      </c>
      <c r="C1068" s="13">
        <v>392.6</v>
      </c>
      <c r="D1068" s="13">
        <v>0.25540000000000002</v>
      </c>
      <c r="E1068" s="13">
        <v>10.74</v>
      </c>
      <c r="F1068" s="13">
        <v>7.92</v>
      </c>
      <c r="G1068" s="13">
        <v>10.4</v>
      </c>
      <c r="K1068" s="51">
        <v>24192</v>
      </c>
      <c r="AG1068" s="28"/>
      <c r="AM1068" s="28"/>
    </row>
    <row r="1069" spans="1:39" x14ac:dyDescent="0.3">
      <c r="A1069" s="41">
        <v>42478</v>
      </c>
      <c r="B1069" s="30">
        <v>0.54043981481481485</v>
      </c>
      <c r="C1069" s="13">
        <v>1048</v>
      </c>
      <c r="D1069" s="13">
        <v>0.6825</v>
      </c>
      <c r="E1069" s="13">
        <v>13.06</v>
      </c>
      <c r="F1069" s="13">
        <v>8.07</v>
      </c>
      <c r="G1069" s="13">
        <v>18.7</v>
      </c>
      <c r="K1069" s="56">
        <v>282</v>
      </c>
      <c r="AG1069" s="28"/>
      <c r="AM1069" s="28"/>
    </row>
    <row r="1070" spans="1:39" x14ac:dyDescent="0.3">
      <c r="A1070" s="41">
        <v>42480</v>
      </c>
      <c r="B1070" s="30">
        <v>0.44689814814814816</v>
      </c>
      <c r="C1070" s="13">
        <v>1006</v>
      </c>
      <c r="D1070" s="13">
        <v>0.65649999999999997</v>
      </c>
      <c r="E1070" s="13">
        <v>10.98</v>
      </c>
      <c r="F1070" s="13">
        <v>8.01</v>
      </c>
      <c r="G1070" s="13">
        <v>15.5</v>
      </c>
      <c r="K1070" s="56">
        <v>309</v>
      </c>
      <c r="AG1070" s="28"/>
      <c r="AM1070" s="28"/>
    </row>
    <row r="1071" spans="1:39" x14ac:dyDescent="0.3">
      <c r="A1071" s="41">
        <v>42487</v>
      </c>
      <c r="B1071" s="30">
        <v>0.44883101851851853</v>
      </c>
      <c r="C1071" s="13">
        <v>904</v>
      </c>
      <c r="D1071" s="13">
        <v>0.58499999999999996</v>
      </c>
      <c r="E1071" s="13">
        <v>7.87</v>
      </c>
      <c r="F1071" s="13">
        <v>7.98</v>
      </c>
      <c r="G1071" s="13">
        <v>15.2</v>
      </c>
      <c r="K1071" s="56">
        <v>6867</v>
      </c>
      <c r="L1071" s="31">
        <f>AVERAGE(K1067:K1071)</f>
        <v>6436</v>
      </c>
      <c r="M1071" s="38">
        <f>GEOMEAN(K1067:K1071)</f>
        <v>1503.0881665268964</v>
      </c>
      <c r="N1071" s="55" t="s">
        <v>537</v>
      </c>
      <c r="AG1071" s="28"/>
      <c r="AM1071" s="28"/>
    </row>
    <row r="1072" spans="1:39" x14ac:dyDescent="0.3">
      <c r="A1072" s="41">
        <v>42492</v>
      </c>
      <c r="B1072" s="30">
        <v>0.49418981481481478</v>
      </c>
      <c r="C1072" s="13">
        <v>494.4</v>
      </c>
      <c r="D1072" s="13">
        <v>0.3211</v>
      </c>
      <c r="E1072" s="13">
        <v>8.7899999999999991</v>
      </c>
      <c r="F1072" s="13">
        <v>7.75</v>
      </c>
      <c r="G1072" s="13">
        <v>14.3</v>
      </c>
      <c r="K1072" s="56">
        <v>24192</v>
      </c>
      <c r="AG1072" s="28"/>
      <c r="AM1072" s="28"/>
    </row>
    <row r="1073" spans="1:39" x14ac:dyDescent="0.3">
      <c r="A1073" s="41">
        <v>42494</v>
      </c>
      <c r="B1073" s="30">
        <v>0.47589120370370369</v>
      </c>
      <c r="C1073" s="13">
        <v>879</v>
      </c>
      <c r="D1073" s="13">
        <v>0.57199999999999995</v>
      </c>
      <c r="E1073" s="13">
        <v>8.89</v>
      </c>
      <c r="F1073" s="13">
        <v>7.9</v>
      </c>
      <c r="G1073" s="13">
        <v>12.9</v>
      </c>
      <c r="K1073" s="56">
        <v>1722</v>
      </c>
      <c r="AG1073" s="28"/>
      <c r="AM1073" s="28"/>
    </row>
    <row r="1074" spans="1:39" x14ac:dyDescent="0.3">
      <c r="A1074" s="41">
        <v>42499</v>
      </c>
      <c r="B1074" s="30">
        <v>0.47394675925925928</v>
      </c>
      <c r="C1074" s="13">
        <v>803</v>
      </c>
      <c r="D1074" s="13">
        <v>0.52</v>
      </c>
      <c r="E1074" s="13">
        <v>9.2200000000000006</v>
      </c>
      <c r="F1074" s="13">
        <v>7.85</v>
      </c>
      <c r="G1074" s="13">
        <v>13.3</v>
      </c>
      <c r="K1074" s="56">
        <v>4352</v>
      </c>
      <c r="AG1074" s="28"/>
      <c r="AM1074" s="28"/>
    </row>
    <row r="1075" spans="1:39" x14ac:dyDescent="0.3">
      <c r="A1075" s="41">
        <v>42502</v>
      </c>
      <c r="B1075" s="30">
        <v>0.46721064814814817</v>
      </c>
      <c r="C1075" s="13">
        <v>956</v>
      </c>
      <c r="D1075" s="13">
        <v>0.624</v>
      </c>
      <c r="E1075" s="13">
        <v>10.39</v>
      </c>
      <c r="F1075" s="13">
        <v>7.78</v>
      </c>
      <c r="G1075" s="13">
        <v>18.5</v>
      </c>
      <c r="K1075" s="56">
        <v>1054</v>
      </c>
      <c r="AG1075" s="28"/>
      <c r="AM1075" s="28"/>
    </row>
    <row r="1076" spans="1:39" x14ac:dyDescent="0.3">
      <c r="A1076" s="41">
        <v>42509</v>
      </c>
      <c r="B1076" s="30">
        <v>0.45296296296296296</v>
      </c>
      <c r="C1076" s="13">
        <v>1055</v>
      </c>
      <c r="D1076" s="13">
        <v>0.6825</v>
      </c>
      <c r="E1076" s="13">
        <v>11.83</v>
      </c>
      <c r="F1076" s="13">
        <v>7.94</v>
      </c>
      <c r="G1076" s="13">
        <v>14.4</v>
      </c>
      <c r="K1076" s="56">
        <v>243</v>
      </c>
      <c r="L1076" s="31">
        <f>AVERAGE(K1072:K1076)</f>
        <v>6312.6</v>
      </c>
      <c r="M1076" s="38">
        <f>GEOMEAN(K1072:K1076)</f>
        <v>2154.60735695636</v>
      </c>
      <c r="N1076" s="55" t="s">
        <v>538</v>
      </c>
      <c r="AG1076" s="28"/>
      <c r="AM1076" s="28"/>
    </row>
    <row r="1077" spans="1:39" x14ac:dyDescent="0.3">
      <c r="A1077" s="41">
        <v>42522</v>
      </c>
      <c r="B1077" s="30">
        <v>0.56513888888888886</v>
      </c>
      <c r="C1077" s="13">
        <v>1060</v>
      </c>
      <c r="D1077" s="13">
        <v>0.68899999999999995</v>
      </c>
      <c r="E1077" s="13">
        <v>13.62</v>
      </c>
      <c r="F1077" s="13">
        <v>8.02</v>
      </c>
      <c r="G1077" s="13">
        <v>22.6</v>
      </c>
      <c r="K1077" s="56">
        <v>801</v>
      </c>
      <c r="AG1077" s="28"/>
      <c r="AM1077" s="28"/>
    </row>
    <row r="1078" spans="1:39" x14ac:dyDescent="0.3">
      <c r="A1078" s="41">
        <v>42529</v>
      </c>
      <c r="B1078" s="30">
        <v>0.44495370370370368</v>
      </c>
      <c r="C1078" s="13">
        <v>975</v>
      </c>
      <c r="D1078" s="13">
        <v>0.63700000000000001</v>
      </c>
      <c r="E1078" s="13">
        <v>7.52</v>
      </c>
      <c r="F1078" s="13">
        <v>7.73</v>
      </c>
      <c r="G1078" s="13">
        <v>17.2</v>
      </c>
      <c r="K1078" s="56">
        <v>743</v>
      </c>
      <c r="AG1078" s="28"/>
      <c r="AM1078" s="28"/>
    </row>
    <row r="1079" spans="1:39" x14ac:dyDescent="0.3">
      <c r="A1079" s="41">
        <v>42537</v>
      </c>
      <c r="B1079" s="30">
        <v>0.47820601851851857</v>
      </c>
      <c r="C1079" s="13">
        <v>520</v>
      </c>
      <c r="D1079" s="13">
        <v>0.33800000000000002</v>
      </c>
      <c r="E1079" s="13">
        <v>7.98</v>
      </c>
      <c r="F1079" s="13">
        <v>7.91</v>
      </c>
      <c r="G1079" s="13">
        <v>22</v>
      </c>
      <c r="K1079" s="56">
        <v>6488</v>
      </c>
      <c r="AG1079" s="28"/>
      <c r="AM1079" s="28"/>
    </row>
    <row r="1080" spans="1:39" x14ac:dyDescent="0.3">
      <c r="A1080" s="41">
        <v>42548</v>
      </c>
      <c r="B1080" s="30">
        <v>0.45577546296296295</v>
      </c>
      <c r="C1080" s="13">
        <v>914</v>
      </c>
      <c r="D1080" s="13">
        <v>0.59150000000000003</v>
      </c>
      <c r="E1080" s="13">
        <v>6.83</v>
      </c>
      <c r="F1080" s="13">
        <v>7.84</v>
      </c>
      <c r="G1080" s="13">
        <v>23.7</v>
      </c>
      <c r="K1080" s="56">
        <v>15531</v>
      </c>
      <c r="AG1080" s="28"/>
      <c r="AM1080" s="28"/>
    </row>
    <row r="1081" spans="1:39" x14ac:dyDescent="0.3">
      <c r="A1081" s="41">
        <v>42549</v>
      </c>
      <c r="B1081" s="30">
        <v>0.47987268518518517</v>
      </c>
      <c r="C1081" s="13">
        <v>965</v>
      </c>
      <c r="D1081" s="13">
        <v>0.624</v>
      </c>
      <c r="E1081" s="13">
        <v>9.31</v>
      </c>
      <c r="F1081" s="13">
        <v>7.96</v>
      </c>
      <c r="G1081" s="13">
        <v>22.5</v>
      </c>
      <c r="K1081" s="56">
        <v>657</v>
      </c>
      <c r="L1081" s="31">
        <f>AVERAGE(K1077:K1081)</f>
        <v>4844</v>
      </c>
      <c r="M1081" s="38">
        <f>GEOMEAN(K1077:K1081)</f>
        <v>2084.9679915223032</v>
      </c>
      <c r="N1081" s="55" t="s">
        <v>539</v>
      </c>
      <c r="AG1081" s="28"/>
      <c r="AM1081" s="28"/>
    </row>
    <row r="1082" spans="1:39" x14ac:dyDescent="0.3">
      <c r="A1082" s="41">
        <v>42557</v>
      </c>
      <c r="B1082" s="57">
        <v>0.48907407407407405</v>
      </c>
      <c r="C1082" s="13">
        <v>211.8</v>
      </c>
      <c r="D1082" s="13">
        <v>0.13780000000000001</v>
      </c>
      <c r="E1082" s="13">
        <v>6.83</v>
      </c>
      <c r="F1082" s="13">
        <v>7.71</v>
      </c>
      <c r="G1082" s="13">
        <v>21.2</v>
      </c>
      <c r="K1082" s="51">
        <v>24192</v>
      </c>
      <c r="AG1082" s="28"/>
      <c r="AM1082" s="28"/>
    </row>
    <row r="1083" spans="1:39" x14ac:dyDescent="0.3">
      <c r="A1083" s="41">
        <v>42565</v>
      </c>
      <c r="B1083" s="30">
        <v>0.46197916666666666</v>
      </c>
      <c r="C1083" s="13">
        <v>373.1</v>
      </c>
      <c r="D1083" s="13">
        <v>0.2424</v>
      </c>
      <c r="E1083" s="13">
        <v>7.48</v>
      </c>
      <c r="F1083" s="13">
        <v>7.97</v>
      </c>
      <c r="G1083" s="13">
        <v>22.6</v>
      </c>
      <c r="K1083" s="56">
        <v>7270</v>
      </c>
      <c r="AG1083" s="28"/>
      <c r="AM1083" s="28"/>
    </row>
    <row r="1084" spans="1:39" x14ac:dyDescent="0.3">
      <c r="A1084" s="41">
        <v>42569</v>
      </c>
      <c r="B1084" s="30">
        <v>0.53445601851851854</v>
      </c>
      <c r="C1084" s="13">
        <v>226.2</v>
      </c>
      <c r="D1084" s="13">
        <v>0.1469</v>
      </c>
      <c r="E1084" s="13">
        <v>8.08</v>
      </c>
      <c r="F1084" s="13">
        <v>7.8</v>
      </c>
      <c r="G1084" s="13">
        <v>22.1</v>
      </c>
      <c r="K1084" s="56">
        <v>24192</v>
      </c>
      <c r="AG1084" s="28"/>
      <c r="AM1084" s="28"/>
    </row>
    <row r="1085" spans="1:39" x14ac:dyDescent="0.3">
      <c r="A1085" s="41">
        <v>42571</v>
      </c>
      <c r="B1085" s="30">
        <v>0.45743055555555556</v>
      </c>
      <c r="C1085" s="13">
        <v>802</v>
      </c>
      <c r="D1085" s="13">
        <v>0.52</v>
      </c>
      <c r="E1085" s="13">
        <v>7.02</v>
      </c>
      <c r="F1085" s="13">
        <v>8.0299999999999994</v>
      </c>
      <c r="G1085" s="13">
        <v>22.6</v>
      </c>
      <c r="K1085" s="56">
        <v>1112</v>
      </c>
      <c r="O1085" s="28" t="s">
        <v>321</v>
      </c>
      <c r="P1085" s="28">
        <v>83</v>
      </c>
      <c r="Q1085" s="28" t="s">
        <v>321</v>
      </c>
      <c r="R1085" s="28" t="s">
        <v>321</v>
      </c>
      <c r="S1085" s="28" t="s">
        <v>321</v>
      </c>
      <c r="T1085" s="28" t="s">
        <v>321</v>
      </c>
      <c r="U1085" s="28" t="s">
        <v>321</v>
      </c>
      <c r="V1085" s="28" t="s">
        <v>112</v>
      </c>
      <c r="W1085" s="28" t="s">
        <v>321</v>
      </c>
      <c r="X1085" s="28">
        <v>85.1</v>
      </c>
      <c r="Y1085" s="28" t="s">
        <v>321</v>
      </c>
      <c r="Z1085" s="28">
        <v>1.2</v>
      </c>
      <c r="AA1085" s="28" t="s">
        <v>321</v>
      </c>
      <c r="AB1085" s="28">
        <v>49.5</v>
      </c>
      <c r="AC1085" s="28" t="s">
        <v>321</v>
      </c>
      <c r="AD1085" s="28">
        <v>298</v>
      </c>
      <c r="AE1085" s="28" t="s">
        <v>321</v>
      </c>
      <c r="AF1085" s="28"/>
      <c r="AG1085" s="28" t="s">
        <v>321</v>
      </c>
      <c r="AH1085" s="28">
        <v>83800</v>
      </c>
      <c r="AI1085" s="28">
        <v>21700</v>
      </c>
      <c r="AJ1085" s="28">
        <v>4.0999999999999996</v>
      </c>
      <c r="AK1085" s="28" t="s">
        <v>321</v>
      </c>
      <c r="AL1085" s="13">
        <v>1.1000000000000001</v>
      </c>
      <c r="AM1085" s="28">
        <v>19.100000000000001</v>
      </c>
    </row>
    <row r="1086" spans="1:39" x14ac:dyDescent="0.3">
      <c r="A1086" s="41">
        <v>42578</v>
      </c>
      <c r="B1086" s="57">
        <v>0.43959490740740742</v>
      </c>
      <c r="C1086" s="13">
        <v>999</v>
      </c>
      <c r="D1086" s="13">
        <v>0.65</v>
      </c>
      <c r="E1086" s="13">
        <v>8.1</v>
      </c>
      <c r="F1086" s="13">
        <v>7.91</v>
      </c>
      <c r="G1086" s="13">
        <v>22.2</v>
      </c>
      <c r="K1086" s="56">
        <v>842</v>
      </c>
      <c r="L1086" s="31">
        <f>AVERAGE(K1082:K1086)</f>
        <v>11521.6</v>
      </c>
      <c r="M1086" s="38">
        <f>GEOMEAN(K1082:K1086)</f>
        <v>5248.7872216918622</v>
      </c>
      <c r="N1086" s="55" t="s">
        <v>540</v>
      </c>
    </row>
    <row r="1087" spans="1:39" x14ac:dyDescent="0.3">
      <c r="A1087" s="41">
        <v>42584</v>
      </c>
      <c r="B1087" s="30">
        <v>0.48914351851851851</v>
      </c>
      <c r="C1087" s="13">
        <v>898</v>
      </c>
      <c r="D1087" s="13">
        <v>0.58499999999999996</v>
      </c>
      <c r="E1087" s="13">
        <v>8.89</v>
      </c>
      <c r="F1087" s="13">
        <v>7.93</v>
      </c>
      <c r="G1087" s="13">
        <v>22.9</v>
      </c>
      <c r="K1087" s="56">
        <v>389</v>
      </c>
    </row>
    <row r="1088" spans="1:39" x14ac:dyDescent="0.3">
      <c r="A1088" s="41">
        <v>42593</v>
      </c>
      <c r="B1088" s="30">
        <v>0.46162037037037035</v>
      </c>
      <c r="C1088" s="13">
        <v>767</v>
      </c>
      <c r="D1088" s="13">
        <v>0.50049999999999994</v>
      </c>
      <c r="E1088" s="13">
        <v>7.31</v>
      </c>
      <c r="F1088" s="13">
        <v>8.1</v>
      </c>
      <c r="G1088" s="13">
        <v>24.6</v>
      </c>
      <c r="K1088" s="56">
        <v>5172</v>
      </c>
    </row>
    <row r="1089" spans="1:39" x14ac:dyDescent="0.3">
      <c r="A1089" s="41">
        <v>42597</v>
      </c>
      <c r="B1089" s="30">
        <v>0.46285879629629628</v>
      </c>
      <c r="C1089" s="13">
        <v>454.4</v>
      </c>
      <c r="D1089" s="13">
        <v>0.29509999999999997</v>
      </c>
      <c r="E1089" s="13">
        <v>7.74</v>
      </c>
      <c r="F1089" s="13">
        <v>8.0399999999999991</v>
      </c>
      <c r="G1089" s="13">
        <v>22.4</v>
      </c>
      <c r="K1089" s="56">
        <v>3130</v>
      </c>
    </row>
    <row r="1090" spans="1:39" x14ac:dyDescent="0.3">
      <c r="A1090" s="41">
        <v>42599</v>
      </c>
      <c r="B1090" s="30">
        <v>0.45936342592592588</v>
      </c>
      <c r="C1090" s="13">
        <v>671</v>
      </c>
      <c r="D1090" s="13">
        <v>0.4355</v>
      </c>
      <c r="E1090" s="13">
        <v>7.61</v>
      </c>
      <c r="F1090" s="13">
        <v>7.92</v>
      </c>
      <c r="G1090" s="13">
        <v>22.1</v>
      </c>
      <c r="K1090" s="56">
        <v>860</v>
      </c>
    </row>
    <row r="1091" spans="1:39" x14ac:dyDescent="0.3">
      <c r="A1091" s="41">
        <v>42612</v>
      </c>
      <c r="B1091" s="30">
        <v>0.45861111111111108</v>
      </c>
      <c r="C1091" s="13">
        <v>707</v>
      </c>
      <c r="D1091" s="13">
        <v>0.46150000000000002</v>
      </c>
      <c r="E1091" s="13">
        <v>6.44</v>
      </c>
      <c r="F1091" s="13">
        <v>7.87</v>
      </c>
      <c r="G1091" s="13">
        <v>23.4</v>
      </c>
      <c r="K1091" s="56">
        <v>823</v>
      </c>
      <c r="L1091" s="31">
        <f>AVERAGE(K1087:K1091)</f>
        <v>2074.8000000000002</v>
      </c>
      <c r="M1091" s="38">
        <f>GEOMEAN(K1087:K1091)</f>
        <v>1348.3733127770047</v>
      </c>
      <c r="N1091" s="55" t="s">
        <v>541</v>
      </c>
    </row>
    <row r="1092" spans="1:39" x14ac:dyDescent="0.3">
      <c r="A1092" s="41">
        <v>42613</v>
      </c>
      <c r="B1092" s="30">
        <v>0.457974537037037</v>
      </c>
      <c r="C1092" s="13">
        <v>753</v>
      </c>
      <c r="D1092" s="13">
        <v>0.48749999999999999</v>
      </c>
      <c r="E1092" s="13">
        <v>6.66</v>
      </c>
      <c r="F1092" s="13">
        <v>8</v>
      </c>
      <c r="G1092" s="13">
        <v>23.2</v>
      </c>
      <c r="K1092" s="56">
        <v>2014</v>
      </c>
    </row>
    <row r="1093" spans="1:39" x14ac:dyDescent="0.3">
      <c r="A1093" s="41">
        <v>42614</v>
      </c>
      <c r="B1093" s="30">
        <v>0.5511342592592593</v>
      </c>
      <c r="C1093" s="13">
        <v>838</v>
      </c>
      <c r="D1093" s="13">
        <v>0.54600000000000004</v>
      </c>
      <c r="E1093" s="13">
        <v>7.6</v>
      </c>
      <c r="F1093" s="13">
        <v>7.6</v>
      </c>
      <c r="G1093" s="13">
        <v>21.6</v>
      </c>
      <c r="K1093" s="56">
        <v>669</v>
      </c>
    </row>
    <row r="1094" spans="1:39" x14ac:dyDescent="0.3">
      <c r="A1094" s="41">
        <v>42627</v>
      </c>
      <c r="B1094" s="30">
        <v>0.53280092592592598</v>
      </c>
      <c r="C1094" s="13">
        <v>970</v>
      </c>
      <c r="D1094" s="13">
        <v>0.63049999999999995</v>
      </c>
      <c r="E1094" s="13">
        <v>10.16</v>
      </c>
      <c r="F1094" s="13">
        <v>7.91</v>
      </c>
      <c r="G1094" s="13">
        <v>20.9</v>
      </c>
      <c r="K1094" s="56">
        <v>262</v>
      </c>
    </row>
    <row r="1095" spans="1:39" x14ac:dyDescent="0.3">
      <c r="A1095" s="41">
        <v>42632</v>
      </c>
      <c r="B1095" s="30">
        <v>0.48663194444444446</v>
      </c>
      <c r="C1095" s="13">
        <v>790</v>
      </c>
      <c r="D1095" s="13">
        <v>0.51349999999999996</v>
      </c>
      <c r="E1095" s="13">
        <v>7.92</v>
      </c>
      <c r="F1095" s="13">
        <v>7.79</v>
      </c>
      <c r="G1095" s="13">
        <v>20.100000000000001</v>
      </c>
      <c r="K1095" s="56">
        <v>2247</v>
      </c>
    </row>
    <row r="1096" spans="1:39" x14ac:dyDescent="0.3">
      <c r="A1096" s="41">
        <v>42634</v>
      </c>
      <c r="B1096" s="30">
        <v>0.43949074074074074</v>
      </c>
      <c r="C1096" s="13">
        <v>934</v>
      </c>
      <c r="D1096" s="13">
        <v>0.60450000000000004</v>
      </c>
      <c r="E1096" s="13">
        <v>7.93</v>
      </c>
      <c r="F1096" s="13">
        <v>7.9</v>
      </c>
      <c r="G1096" s="13">
        <v>19.100000000000001</v>
      </c>
      <c r="K1096" s="56">
        <v>314</v>
      </c>
      <c r="L1096" s="31">
        <f>AVERAGE(K1092:K1096)</f>
        <v>1101.2</v>
      </c>
      <c r="M1096" s="38">
        <f>GEOMEAN(K1092:K1096)</f>
        <v>757.29295936351559</v>
      </c>
      <c r="N1096" s="55" t="s">
        <v>542</v>
      </c>
    </row>
    <row r="1097" spans="1:39" x14ac:dyDescent="0.3">
      <c r="A1097" s="41">
        <v>42639</v>
      </c>
      <c r="B1097" s="30">
        <v>0.55831018518518516</v>
      </c>
      <c r="C1097" s="13">
        <v>372</v>
      </c>
      <c r="D1097" s="13">
        <v>0.24179999999999999</v>
      </c>
      <c r="E1097" s="13">
        <v>8.0500000000000007</v>
      </c>
      <c r="F1097" s="13">
        <v>7.74</v>
      </c>
      <c r="G1097" s="13">
        <v>20.399999999999999</v>
      </c>
      <c r="K1097" s="56">
        <v>24192</v>
      </c>
    </row>
    <row r="1098" spans="1:39" x14ac:dyDescent="0.3">
      <c r="A1098" s="41">
        <v>42656</v>
      </c>
      <c r="B1098" s="30">
        <v>0.44575231481481481</v>
      </c>
      <c r="C1098" s="13">
        <v>971</v>
      </c>
      <c r="D1098" s="13">
        <v>0.63049999999999995</v>
      </c>
      <c r="E1098" s="13">
        <v>8.23</v>
      </c>
      <c r="F1098" s="13">
        <v>7.9</v>
      </c>
      <c r="G1098" s="13">
        <v>14.7</v>
      </c>
      <c r="K1098" s="56">
        <v>857</v>
      </c>
    </row>
    <row r="1099" spans="1:39" x14ac:dyDescent="0.3">
      <c r="A1099" s="41">
        <v>42660</v>
      </c>
      <c r="B1099" s="57">
        <v>0.40468750000000003</v>
      </c>
      <c r="C1099" s="13">
        <v>1009</v>
      </c>
      <c r="D1099" s="13">
        <v>0.65649999999999997</v>
      </c>
      <c r="E1099" s="13">
        <v>7.58</v>
      </c>
      <c r="F1099" s="13">
        <v>7.75</v>
      </c>
      <c r="G1099" s="13">
        <v>16.899999999999999</v>
      </c>
      <c r="K1099" s="56">
        <v>1187</v>
      </c>
    </row>
    <row r="1100" spans="1:39" x14ac:dyDescent="0.3">
      <c r="A1100" s="41">
        <v>42663</v>
      </c>
      <c r="B1100" s="57">
        <v>0.56031249999999999</v>
      </c>
      <c r="C1100" s="13">
        <v>273.2</v>
      </c>
      <c r="D1100" s="13">
        <v>0.17749999999999999</v>
      </c>
      <c r="E1100" s="13">
        <v>9.0299999999999994</v>
      </c>
      <c r="F1100" s="13">
        <v>7.98</v>
      </c>
      <c r="G1100" s="13">
        <v>16.100000000000001</v>
      </c>
      <c r="K1100" s="56">
        <v>9804</v>
      </c>
    </row>
    <row r="1101" spans="1:39" x14ac:dyDescent="0.3">
      <c r="A1101" s="88">
        <v>42668</v>
      </c>
      <c r="B1101" s="89">
        <v>0.49096064814814816</v>
      </c>
      <c r="C1101" s="90">
        <v>890</v>
      </c>
      <c r="D1101" s="90">
        <v>0.57850000000000001</v>
      </c>
      <c r="E1101" s="90">
        <v>11.92</v>
      </c>
      <c r="F1101" s="90">
        <v>7.78</v>
      </c>
      <c r="G1101" s="90">
        <v>11.6</v>
      </c>
      <c r="K1101" s="56">
        <v>243</v>
      </c>
      <c r="O1101" s="28" t="s">
        <v>321</v>
      </c>
      <c r="P1101" s="28">
        <v>80.900000000000006</v>
      </c>
      <c r="Q1101" s="28" t="s">
        <v>321</v>
      </c>
      <c r="R1101" s="28" t="s">
        <v>321</v>
      </c>
      <c r="S1101" s="28" t="s">
        <v>321</v>
      </c>
      <c r="T1101" s="28" t="s">
        <v>321</v>
      </c>
      <c r="U1101" s="28" t="s">
        <v>321</v>
      </c>
      <c r="V1101" s="28" t="s">
        <v>112</v>
      </c>
      <c r="W1101" s="28" t="s">
        <v>321</v>
      </c>
      <c r="X1101" s="28">
        <v>97.9</v>
      </c>
      <c r="Y1101" s="28" t="s">
        <v>321</v>
      </c>
      <c r="Z1101" s="28">
        <v>1.5</v>
      </c>
      <c r="AA1101" s="28">
        <v>0.3</v>
      </c>
      <c r="AB1101" s="28">
        <v>65.3</v>
      </c>
      <c r="AC1101" s="28" t="s">
        <v>321</v>
      </c>
      <c r="AD1101" s="28">
        <v>350</v>
      </c>
      <c r="AE1101" s="28" t="s">
        <v>321</v>
      </c>
      <c r="AF1101" s="28"/>
      <c r="AG1101" s="28" t="s">
        <v>321</v>
      </c>
      <c r="AH1101" s="28">
        <v>101000</v>
      </c>
      <c r="AI1101" s="28">
        <v>23700</v>
      </c>
      <c r="AJ1101" s="28">
        <v>4.5999999999999996</v>
      </c>
      <c r="AK1101" s="28" t="s">
        <v>321</v>
      </c>
      <c r="AL1101" s="28">
        <v>1.2</v>
      </c>
      <c r="AM1101" s="28">
        <v>21.2</v>
      </c>
    </row>
    <row r="1102" spans="1:39" x14ac:dyDescent="0.3">
      <c r="A1102" s="41">
        <v>42674</v>
      </c>
      <c r="B1102" s="30">
        <v>0.48716435185185186</v>
      </c>
      <c r="C1102" s="13">
        <v>1006</v>
      </c>
      <c r="D1102" s="13">
        <v>0.65649999999999997</v>
      </c>
      <c r="E1102" s="13">
        <v>10.75</v>
      </c>
      <c r="F1102" s="13">
        <v>7.72</v>
      </c>
      <c r="G1102" s="13">
        <v>13.8</v>
      </c>
      <c r="K1102" s="56">
        <v>145</v>
      </c>
      <c r="L1102" s="31">
        <f>AVERAGE(K1098:K1102)</f>
        <v>2447.1999999999998</v>
      </c>
      <c r="M1102" s="38">
        <f>GEOMEAN(K1098:K1102)</f>
        <v>811.26328895578433</v>
      </c>
      <c r="N1102" s="55" t="s">
        <v>543</v>
      </c>
    </row>
    <row r="1103" spans="1:39" x14ac:dyDescent="0.3">
      <c r="A1103" s="41">
        <v>42676</v>
      </c>
      <c r="B1103" s="30">
        <v>0.46653935185185186</v>
      </c>
      <c r="C1103" s="13">
        <v>1009</v>
      </c>
      <c r="D1103" s="13">
        <v>0.65649999999999997</v>
      </c>
      <c r="E1103" s="13">
        <v>10.71</v>
      </c>
      <c r="F1103" s="13">
        <v>7.79</v>
      </c>
      <c r="G1103" s="13">
        <v>15.8</v>
      </c>
      <c r="K1103" s="56">
        <v>110</v>
      </c>
    </row>
    <row r="1104" spans="1:39" x14ac:dyDescent="0.3">
      <c r="A1104" s="41">
        <v>42683</v>
      </c>
      <c r="B1104" s="30">
        <v>0.54770833333333335</v>
      </c>
      <c r="C1104" s="13">
        <v>1030</v>
      </c>
      <c r="D1104" s="13">
        <v>0.66949999999999998</v>
      </c>
      <c r="E1104" s="13">
        <v>14.05</v>
      </c>
      <c r="F1104" s="13">
        <v>7.82</v>
      </c>
      <c r="G1104" s="13">
        <v>12</v>
      </c>
      <c r="K1104" s="56">
        <v>84</v>
      </c>
    </row>
    <row r="1105" spans="1:14" x14ac:dyDescent="0.3">
      <c r="A1105" s="41">
        <v>42688</v>
      </c>
      <c r="B1105" s="57">
        <v>0.46994212962962961</v>
      </c>
      <c r="C1105" s="13">
        <v>1049</v>
      </c>
      <c r="D1105" s="13">
        <v>0.6825</v>
      </c>
      <c r="E1105" s="13">
        <v>14.9</v>
      </c>
      <c r="F1105" s="13">
        <v>7.76</v>
      </c>
      <c r="G1105" s="13">
        <v>8</v>
      </c>
      <c r="K1105" s="56">
        <v>63</v>
      </c>
    </row>
    <row r="1106" spans="1:14" x14ac:dyDescent="0.3">
      <c r="A1106" s="41">
        <v>42690</v>
      </c>
      <c r="B1106" s="30">
        <v>0.44579861111111113</v>
      </c>
      <c r="C1106" s="13">
        <v>1094</v>
      </c>
      <c r="D1106" s="13">
        <v>0.70850000000000002</v>
      </c>
      <c r="E1106" s="13">
        <v>14.66</v>
      </c>
      <c r="F1106" s="13">
        <v>7.98</v>
      </c>
      <c r="G1106" s="13">
        <v>8.5</v>
      </c>
      <c r="K1106" s="56">
        <v>20</v>
      </c>
    </row>
    <row r="1107" spans="1:14" x14ac:dyDescent="0.3">
      <c r="A1107" s="41">
        <v>42703</v>
      </c>
      <c r="B1107" s="30">
        <v>0.55725694444444451</v>
      </c>
      <c r="C1107" s="13">
        <v>408.2</v>
      </c>
      <c r="D1107" s="13">
        <v>0.26519999999999999</v>
      </c>
      <c r="E1107" s="13">
        <v>10.73</v>
      </c>
      <c r="F1107" s="13">
        <v>10.8</v>
      </c>
      <c r="G1107" s="13">
        <v>8.06</v>
      </c>
      <c r="K1107" s="56">
        <v>3873</v>
      </c>
      <c r="L1107" s="31">
        <f>AVERAGE(K1103:K1107)</f>
        <v>830</v>
      </c>
      <c r="M1107" s="38">
        <f>GEOMEAN(K1103:K1107)</f>
        <v>135.15060764884106</v>
      </c>
      <c r="N1107" s="55" t="s">
        <v>544</v>
      </c>
    </row>
    <row r="1108" spans="1:14" x14ac:dyDescent="0.3">
      <c r="A1108" s="41">
        <v>42705</v>
      </c>
      <c r="B1108" s="57">
        <v>0.46771990740740743</v>
      </c>
      <c r="C1108" s="13">
        <v>796</v>
      </c>
      <c r="D1108" s="13">
        <v>0.52</v>
      </c>
      <c r="E1108" s="13">
        <v>10.46</v>
      </c>
      <c r="F1108" s="13">
        <v>7.88</v>
      </c>
      <c r="G1108" s="13">
        <v>7</v>
      </c>
      <c r="K1108" s="56">
        <v>457</v>
      </c>
    </row>
    <row r="1109" spans="1:14" x14ac:dyDescent="0.3">
      <c r="A1109" s="41">
        <v>42710</v>
      </c>
      <c r="B1109" s="30">
        <v>0.55732638888888886</v>
      </c>
      <c r="C1109" s="13">
        <v>722</v>
      </c>
      <c r="D1109" s="13">
        <v>0.46929999999999999</v>
      </c>
      <c r="E1109" s="13">
        <v>12.14</v>
      </c>
      <c r="F1109" s="13">
        <v>7.68</v>
      </c>
      <c r="G1109" s="13">
        <v>6.7</v>
      </c>
      <c r="K1109" s="56">
        <v>717</v>
      </c>
    </row>
    <row r="1110" spans="1:14" x14ac:dyDescent="0.3">
      <c r="A1110" s="41">
        <v>42712</v>
      </c>
      <c r="B1110" s="30">
        <v>0.47123842592592591</v>
      </c>
      <c r="C1110" s="13">
        <v>841</v>
      </c>
      <c r="D1110" s="13">
        <v>0.54669999999999996</v>
      </c>
      <c r="E1110" s="13">
        <v>14.48</v>
      </c>
      <c r="F1110" s="13">
        <v>8.08</v>
      </c>
      <c r="G1110" s="13">
        <v>2.5</v>
      </c>
      <c r="K1110" s="56">
        <v>563</v>
      </c>
    </row>
    <row r="1111" spans="1:14" x14ac:dyDescent="0.3">
      <c r="A1111" s="41">
        <v>42717</v>
      </c>
      <c r="G1111" s="49" t="s">
        <v>722</v>
      </c>
      <c r="L1111" s="31">
        <f>AVERAGE(K1106:K1110)</f>
        <v>1126</v>
      </c>
      <c r="M1111" s="38">
        <f>GEOMEAN(K1106:K1110)</f>
        <v>427.56706896551117</v>
      </c>
      <c r="N1111" s="55" t="s">
        <v>545</v>
      </c>
    </row>
    <row r="1112" spans="1:14" x14ac:dyDescent="0.3">
      <c r="A1112" s="41">
        <v>42738</v>
      </c>
      <c r="B1112" s="30">
        <v>0.47488425925925926</v>
      </c>
      <c r="C1112" s="13">
        <v>671</v>
      </c>
      <c r="D1112" s="13">
        <v>0.43619999999999998</v>
      </c>
      <c r="E1112" s="13">
        <v>11.35</v>
      </c>
      <c r="F1112" s="13">
        <v>7.91</v>
      </c>
      <c r="G1112" s="13">
        <v>8.6</v>
      </c>
      <c r="K1112" s="56">
        <v>3255</v>
      </c>
    </row>
    <row r="1113" spans="1:14" x14ac:dyDescent="0.3">
      <c r="A1113" s="41">
        <v>42740</v>
      </c>
      <c r="B1113" s="30">
        <v>0.48248842592592589</v>
      </c>
      <c r="C1113" s="13">
        <v>990</v>
      </c>
      <c r="D1113" s="13">
        <v>0.64349999999999996</v>
      </c>
      <c r="E1113" s="13">
        <v>13.57</v>
      </c>
      <c r="F1113" s="13">
        <v>7.97</v>
      </c>
      <c r="G1113" s="13">
        <v>0.6</v>
      </c>
      <c r="K1113" s="56">
        <v>1145</v>
      </c>
    </row>
    <row r="1114" spans="1:14" x14ac:dyDescent="0.3">
      <c r="A1114" s="41">
        <v>42747</v>
      </c>
      <c r="B1114" s="30">
        <v>0.44293981481481487</v>
      </c>
      <c r="C1114" s="13">
        <v>864</v>
      </c>
      <c r="D1114" s="13">
        <v>0.55900000000000005</v>
      </c>
      <c r="E1114" s="13">
        <v>10.66</v>
      </c>
      <c r="F1114" s="13">
        <v>7.88</v>
      </c>
      <c r="G1114" s="13">
        <v>10.6</v>
      </c>
      <c r="K1114" s="51">
        <v>24192</v>
      </c>
    </row>
    <row r="1115" spans="1:14" x14ac:dyDescent="0.3">
      <c r="A1115" s="41">
        <v>42754</v>
      </c>
      <c r="B1115" s="57">
        <v>0.50162037037037044</v>
      </c>
      <c r="C1115" s="13">
        <v>1088</v>
      </c>
      <c r="D1115" s="13">
        <v>0.70850000000000002</v>
      </c>
      <c r="E1115" s="13">
        <v>11.88</v>
      </c>
      <c r="F1115" s="13">
        <v>8.08</v>
      </c>
      <c r="G1115" s="13">
        <v>6.9</v>
      </c>
      <c r="K1115" s="56">
        <v>1607</v>
      </c>
    </row>
    <row r="1116" spans="1:14" x14ac:dyDescent="0.3">
      <c r="A1116" s="41">
        <v>42765</v>
      </c>
      <c r="B1116" s="30">
        <v>0.47498842592592588</v>
      </c>
      <c r="C1116" s="13">
        <v>1235</v>
      </c>
      <c r="D1116" s="13">
        <v>0.79949999999999999</v>
      </c>
      <c r="E1116" s="13">
        <v>13.28</v>
      </c>
      <c r="F1116" s="13">
        <v>7.75</v>
      </c>
      <c r="G1116" s="13">
        <v>2.1</v>
      </c>
      <c r="K1116" s="56">
        <v>327</v>
      </c>
      <c r="L1116" s="31">
        <f>AVERAGE(K1112:K1116)</f>
        <v>6105.2</v>
      </c>
      <c r="M1116" s="38">
        <f>GEOMEAN(K1112:K1116)</f>
        <v>2163.308100834216</v>
      </c>
      <c r="N1116" s="55" t="s">
        <v>546</v>
      </c>
    </row>
    <row r="1117" spans="1:14" x14ac:dyDescent="0.3">
      <c r="A1117" s="41">
        <v>42767</v>
      </c>
      <c r="B1117" s="30">
        <v>0.45391203703703703</v>
      </c>
      <c r="C1117" s="13">
        <v>1122</v>
      </c>
      <c r="D1117" s="13">
        <v>0.72799999999999998</v>
      </c>
      <c r="E1117" s="13">
        <v>12.76</v>
      </c>
      <c r="F1117" s="13">
        <v>7.79</v>
      </c>
      <c r="G1117" s="13">
        <v>5.9</v>
      </c>
      <c r="K1117" s="56">
        <v>382</v>
      </c>
    </row>
    <row r="1118" spans="1:14" x14ac:dyDescent="0.3">
      <c r="A1118" s="41">
        <v>42773</v>
      </c>
      <c r="B1118" s="30">
        <v>0.48533564814814811</v>
      </c>
      <c r="C1118" s="13">
        <v>1455</v>
      </c>
      <c r="D1118" s="13">
        <v>0.94899999999999995</v>
      </c>
      <c r="E1118" s="13">
        <v>12.88</v>
      </c>
      <c r="F1118" s="13">
        <v>7.76</v>
      </c>
      <c r="G1118" s="13">
        <v>9.6</v>
      </c>
      <c r="K1118" s="56">
        <v>3255</v>
      </c>
    </row>
    <row r="1119" spans="1:14" x14ac:dyDescent="0.3">
      <c r="A1119" s="41">
        <v>42775</v>
      </c>
      <c r="B1119" s="30">
        <v>0.45178240740740744</v>
      </c>
      <c r="C1119" s="13">
        <v>1710</v>
      </c>
      <c r="D1119" s="13">
        <v>1.1114999999999999</v>
      </c>
      <c r="E1119" s="13">
        <v>14.85</v>
      </c>
      <c r="F1119" s="13">
        <v>7.92</v>
      </c>
      <c r="G1119" s="13">
        <v>1.9</v>
      </c>
      <c r="K1119" s="56">
        <v>2755</v>
      </c>
    </row>
    <row r="1120" spans="1:14" x14ac:dyDescent="0.3">
      <c r="A1120" s="41">
        <v>42781</v>
      </c>
      <c r="B1120" s="30">
        <v>0.45141203703703708</v>
      </c>
      <c r="C1120" s="13">
        <v>1367</v>
      </c>
      <c r="D1120" s="13">
        <v>0.89049999999999996</v>
      </c>
      <c r="E1120" s="13">
        <v>13.62</v>
      </c>
      <c r="F1120" s="13">
        <v>7.8</v>
      </c>
      <c r="G1120" s="13">
        <v>5.3</v>
      </c>
      <c r="K1120" s="56">
        <v>120</v>
      </c>
    </row>
    <row r="1121" spans="1:39" x14ac:dyDescent="0.3">
      <c r="A1121" s="41">
        <v>42787</v>
      </c>
      <c r="B1121" s="30">
        <v>0.46494212962962966</v>
      </c>
      <c r="C1121" s="13">
        <v>1181</v>
      </c>
      <c r="D1121" s="13">
        <v>0.76700000000000002</v>
      </c>
      <c r="E1121" s="13">
        <v>13.08</v>
      </c>
      <c r="F1121" s="13">
        <v>7.85</v>
      </c>
      <c r="G1121" s="13">
        <v>11.4</v>
      </c>
      <c r="K1121" s="56">
        <v>41</v>
      </c>
      <c r="L1121" s="31">
        <f>AVERAGE(K1117:K1121)</f>
        <v>1310.5999999999999</v>
      </c>
      <c r="M1121" s="38">
        <f>GEOMEAN(K1117:K1121)</f>
        <v>441.91649498887745</v>
      </c>
      <c r="N1121" s="55" t="s">
        <v>547</v>
      </c>
    </row>
    <row r="1122" spans="1:39" x14ac:dyDescent="0.3">
      <c r="A1122" s="41">
        <v>42795</v>
      </c>
      <c r="B1122" s="30">
        <v>0.45327546296296295</v>
      </c>
      <c r="C1122" s="13">
        <v>588</v>
      </c>
      <c r="D1122" s="13">
        <v>0.38219999999999998</v>
      </c>
      <c r="E1122" s="13">
        <v>9.41</v>
      </c>
      <c r="F1122" s="13">
        <v>7.48</v>
      </c>
      <c r="G1122" s="13">
        <v>11.9</v>
      </c>
      <c r="K1122" s="56">
        <v>6131</v>
      </c>
    </row>
    <row r="1123" spans="1:39" x14ac:dyDescent="0.3">
      <c r="A1123" s="41">
        <v>42802</v>
      </c>
      <c r="B1123" s="30">
        <v>0.4638194444444444</v>
      </c>
      <c r="C1123" s="13">
        <v>879</v>
      </c>
      <c r="D1123" s="13">
        <v>0.57199999999999995</v>
      </c>
      <c r="E1123" s="13">
        <v>12.44</v>
      </c>
      <c r="F1123" s="13">
        <v>7.87</v>
      </c>
      <c r="G1123" s="13">
        <v>8.8000000000000007</v>
      </c>
      <c r="K1123" s="56">
        <v>1043</v>
      </c>
    </row>
    <row r="1124" spans="1:39" x14ac:dyDescent="0.3">
      <c r="A1124" s="41">
        <v>42809</v>
      </c>
      <c r="B1124" s="30">
        <v>0.44626157407407407</v>
      </c>
      <c r="C1124" s="13">
        <v>726</v>
      </c>
      <c r="D1124" s="13">
        <v>0.47189999999999999</v>
      </c>
      <c r="E1124" s="13">
        <v>13.17</v>
      </c>
      <c r="F1124" s="13">
        <v>7.77</v>
      </c>
      <c r="G1124" s="13">
        <v>2.7</v>
      </c>
      <c r="K1124" s="56">
        <v>878</v>
      </c>
    </row>
    <row r="1125" spans="1:39" x14ac:dyDescent="0.3">
      <c r="A1125" s="41">
        <v>42815</v>
      </c>
      <c r="B1125" s="30">
        <v>0.48399305555555555</v>
      </c>
      <c r="C1125" s="13">
        <v>879</v>
      </c>
      <c r="D1125" s="13">
        <v>0.57199999999999995</v>
      </c>
      <c r="E1125" s="13">
        <v>12.1</v>
      </c>
      <c r="F1125" s="13">
        <v>7.58</v>
      </c>
      <c r="G1125" s="13">
        <v>9</v>
      </c>
      <c r="K1125" s="56">
        <v>3076</v>
      </c>
      <c r="O1125" s="28" t="s">
        <v>321</v>
      </c>
      <c r="P1125" s="28">
        <v>60.2</v>
      </c>
      <c r="Q1125" s="28" t="s">
        <v>321</v>
      </c>
      <c r="R1125" s="28" t="s">
        <v>321</v>
      </c>
      <c r="S1125" s="28" t="s">
        <v>321</v>
      </c>
      <c r="T1125" s="28" t="s">
        <v>321</v>
      </c>
      <c r="U1125" s="28" t="s">
        <v>321</v>
      </c>
      <c r="V1125" s="28" t="s">
        <v>112</v>
      </c>
      <c r="W1125" s="28" t="s">
        <v>321</v>
      </c>
      <c r="X1125" s="28">
        <v>152</v>
      </c>
      <c r="Y1125" s="28" t="s">
        <v>321</v>
      </c>
      <c r="Z1125" s="28">
        <v>0.89</v>
      </c>
      <c r="AA1125" s="28" t="s">
        <v>321</v>
      </c>
      <c r="AB1125" s="28">
        <v>38.6</v>
      </c>
      <c r="AC1125" s="28" t="s">
        <v>321</v>
      </c>
      <c r="AD1125" s="28">
        <v>203</v>
      </c>
      <c r="AE1125" s="28" t="s">
        <v>321</v>
      </c>
      <c r="AF1125" s="28"/>
      <c r="AG1125" s="13">
        <v>256</v>
      </c>
      <c r="AH1125" s="28">
        <v>57300</v>
      </c>
      <c r="AI1125" s="28">
        <v>14600</v>
      </c>
      <c r="AJ1125" s="28">
        <v>3.3</v>
      </c>
      <c r="AK1125" s="28" t="s">
        <v>321</v>
      </c>
      <c r="AL1125" s="28" t="s">
        <v>321</v>
      </c>
      <c r="AM1125" s="28">
        <v>23.5</v>
      </c>
    </row>
    <row r="1126" spans="1:39" x14ac:dyDescent="0.3">
      <c r="A1126" s="41">
        <v>42817</v>
      </c>
      <c r="B1126" s="57">
        <v>0.48680555555555555</v>
      </c>
      <c r="C1126" s="13">
        <v>1092</v>
      </c>
      <c r="D1126" s="13">
        <v>0.70850000000000002</v>
      </c>
      <c r="E1126" s="13">
        <v>13.26</v>
      </c>
      <c r="F1126" s="13">
        <v>7.81</v>
      </c>
      <c r="G1126" s="13">
        <v>6.1</v>
      </c>
      <c r="K1126" s="56">
        <v>292</v>
      </c>
      <c r="L1126" s="31">
        <f>AVERAGE(K1122:K1126)</f>
        <v>2284</v>
      </c>
      <c r="M1126" s="38">
        <f>GEOMEAN(K1122:K1126)</f>
        <v>1382.0885358714947</v>
      </c>
      <c r="N1126" s="55" t="s">
        <v>548</v>
      </c>
    </row>
    <row r="1127" spans="1:39" x14ac:dyDescent="0.3">
      <c r="A1127" s="41">
        <v>42829</v>
      </c>
      <c r="B1127" s="30">
        <v>0.55300925925925926</v>
      </c>
      <c r="C1127" s="13">
        <v>1037</v>
      </c>
      <c r="D1127" s="13">
        <v>0.67600000000000005</v>
      </c>
      <c r="E1127" s="13">
        <v>11</v>
      </c>
      <c r="F1127" s="13">
        <v>8.01</v>
      </c>
      <c r="G1127" s="13">
        <v>13.4</v>
      </c>
      <c r="K1127" s="56">
        <v>1421</v>
      </c>
    </row>
    <row r="1128" spans="1:39" x14ac:dyDescent="0.3">
      <c r="A1128" s="41">
        <v>42835</v>
      </c>
      <c r="B1128" s="30">
        <v>0.43861111111111112</v>
      </c>
      <c r="C1128" s="13">
        <v>1040</v>
      </c>
      <c r="D1128" s="13">
        <v>0.67600000000000005</v>
      </c>
      <c r="E1128" s="13">
        <v>11.64</v>
      </c>
      <c r="F1128" s="13">
        <v>7.97</v>
      </c>
      <c r="G1128" s="13">
        <v>14.9</v>
      </c>
      <c r="K1128" s="56">
        <v>359</v>
      </c>
    </row>
    <row r="1129" spans="1:39" x14ac:dyDescent="0.3">
      <c r="A1129" s="41">
        <v>42842</v>
      </c>
      <c r="B1129" s="30">
        <v>0.4772569444444445</v>
      </c>
      <c r="C1129" s="13">
        <v>1031</v>
      </c>
      <c r="D1129" s="13">
        <v>0.66949999999999998</v>
      </c>
      <c r="E1129" s="13">
        <v>10.1</v>
      </c>
      <c r="F1129" s="13">
        <v>7.88</v>
      </c>
      <c r="G1129" s="13">
        <v>16.399999999999999</v>
      </c>
      <c r="K1129" s="56">
        <v>318</v>
      </c>
    </row>
    <row r="1130" spans="1:39" x14ac:dyDescent="0.3">
      <c r="A1130" s="41">
        <v>42844</v>
      </c>
      <c r="B1130" s="30">
        <v>0.48131944444444441</v>
      </c>
      <c r="C1130" s="13">
        <v>986</v>
      </c>
      <c r="D1130" s="13">
        <v>0.64349999999999996</v>
      </c>
      <c r="E1130" s="13">
        <v>10.81</v>
      </c>
      <c r="F1130" s="13">
        <v>8.1300000000000008</v>
      </c>
      <c r="G1130" s="13">
        <v>19.100000000000001</v>
      </c>
      <c r="K1130" s="56">
        <v>148</v>
      </c>
    </row>
    <row r="1131" spans="1:39" x14ac:dyDescent="0.3">
      <c r="A1131" s="41">
        <v>42851</v>
      </c>
      <c r="B1131" s="30">
        <v>0.45454861111111106</v>
      </c>
      <c r="C1131" s="13">
        <v>485.2</v>
      </c>
      <c r="D1131" s="13">
        <v>0.31530000000000002</v>
      </c>
      <c r="E1131" s="13">
        <v>8.9600000000000009</v>
      </c>
      <c r="F1131" s="13">
        <v>7.91</v>
      </c>
      <c r="G1131" s="13">
        <v>18.3</v>
      </c>
      <c r="K1131" s="56">
        <v>171</v>
      </c>
      <c r="L1131" s="31">
        <f>AVERAGE(K1127:K1131)</f>
        <v>483.4</v>
      </c>
      <c r="M1131" s="38">
        <f>GEOMEAN(K1127:K1131)</f>
        <v>333.17675532400955</v>
      </c>
      <c r="N1131" s="55" t="s">
        <v>549</v>
      </c>
    </row>
    <row r="1132" spans="1:39" x14ac:dyDescent="0.3">
      <c r="A1132" s="41">
        <v>42858</v>
      </c>
      <c r="B1132" s="30">
        <v>0.39769675925925929</v>
      </c>
      <c r="C1132" s="13">
        <v>821</v>
      </c>
      <c r="D1132" s="13">
        <v>0.53300000000000003</v>
      </c>
      <c r="E1132" s="13">
        <v>8.81</v>
      </c>
      <c r="F1132" s="13">
        <v>7.78</v>
      </c>
      <c r="G1132" s="13">
        <v>11.6</v>
      </c>
      <c r="K1132" s="56">
        <v>3076</v>
      </c>
    </row>
    <row r="1133" spans="1:39" x14ac:dyDescent="0.3">
      <c r="A1133" s="41">
        <v>42863</v>
      </c>
      <c r="B1133" s="57">
        <v>0.49459490740740741</v>
      </c>
      <c r="C1133" s="13">
        <v>942</v>
      </c>
      <c r="D1133" s="13">
        <v>0.61099999999999999</v>
      </c>
      <c r="E1133" s="13">
        <v>8.59</v>
      </c>
      <c r="F1133" s="13">
        <v>7.94</v>
      </c>
      <c r="G1133" s="13">
        <v>11.8</v>
      </c>
      <c r="K1133" s="56">
        <v>703</v>
      </c>
    </row>
    <row r="1134" spans="1:39" x14ac:dyDescent="0.3">
      <c r="A1134" s="41">
        <v>42864</v>
      </c>
      <c r="B1134" s="30">
        <v>0.55019675925925926</v>
      </c>
      <c r="C1134" s="13">
        <v>352.1</v>
      </c>
      <c r="D1134" s="13">
        <v>0.2288</v>
      </c>
      <c r="E1134" s="13">
        <v>10.210000000000001</v>
      </c>
      <c r="F1134" s="13">
        <v>7.6</v>
      </c>
      <c r="G1134" s="13">
        <v>12.5</v>
      </c>
      <c r="K1134" s="51">
        <v>24192</v>
      </c>
    </row>
    <row r="1135" spans="1:39" x14ac:dyDescent="0.3">
      <c r="A1135" s="41">
        <v>42866</v>
      </c>
      <c r="B1135" s="57">
        <v>0.457974537037037</v>
      </c>
      <c r="C1135" s="13">
        <v>703</v>
      </c>
      <c r="D1135" s="13">
        <v>0.45500000000000002</v>
      </c>
      <c r="E1135" s="13">
        <v>8.5399999999999991</v>
      </c>
      <c r="F1135" s="13">
        <v>7.72</v>
      </c>
      <c r="G1135" s="13">
        <v>16.399999999999999</v>
      </c>
      <c r="K1135" s="56">
        <v>2282</v>
      </c>
    </row>
    <row r="1136" spans="1:39" x14ac:dyDescent="0.3">
      <c r="A1136" s="41">
        <v>42873</v>
      </c>
      <c r="B1136" s="30">
        <v>0.4604050925925926</v>
      </c>
      <c r="C1136" s="13">
        <v>1058</v>
      </c>
      <c r="D1136" s="13">
        <v>0.68899999999999995</v>
      </c>
      <c r="E1136" s="13">
        <v>7.8</v>
      </c>
      <c r="F1136" s="13">
        <v>7.83</v>
      </c>
      <c r="G1136" s="13">
        <v>19.5</v>
      </c>
      <c r="K1136" s="56">
        <v>488</v>
      </c>
      <c r="L1136" s="31">
        <f>AVERAGE(K1132:K1136)</f>
        <v>6148.2</v>
      </c>
      <c r="M1136" s="38">
        <f>GEOMEAN(K1132:K1136)</f>
        <v>2254.6014315084344</v>
      </c>
      <c r="N1136" s="55" t="s">
        <v>550</v>
      </c>
    </row>
    <row r="1137" spans="1:39" x14ac:dyDescent="0.3">
      <c r="A1137" s="41">
        <v>42886</v>
      </c>
      <c r="B1137" s="57">
        <v>0.47958333333333331</v>
      </c>
      <c r="C1137" s="13">
        <v>933</v>
      </c>
      <c r="D1137" s="13">
        <v>0.60450000000000004</v>
      </c>
      <c r="E1137" s="13">
        <v>8.02</v>
      </c>
      <c r="F1137" s="13">
        <v>7.97</v>
      </c>
      <c r="G1137" s="13">
        <v>18.2</v>
      </c>
      <c r="K1137" s="56">
        <v>934</v>
      </c>
    </row>
    <row r="1138" spans="1:39" x14ac:dyDescent="0.3">
      <c r="A1138" s="41">
        <v>42901</v>
      </c>
      <c r="B1138" s="30">
        <v>0.44443287037037038</v>
      </c>
      <c r="C1138" s="13">
        <v>348.2</v>
      </c>
      <c r="D1138" s="13">
        <v>0.22620000000000001</v>
      </c>
      <c r="E1138" s="13">
        <v>7.42</v>
      </c>
      <c r="F1138" s="13">
        <v>7.83</v>
      </c>
      <c r="G1138" s="13">
        <v>21.5</v>
      </c>
      <c r="K1138" s="56">
        <v>19863</v>
      </c>
    </row>
    <row r="1139" spans="1:39" x14ac:dyDescent="0.3">
      <c r="A1139" s="41">
        <v>42905</v>
      </c>
      <c r="B1139" s="30">
        <v>0.5470370370370371</v>
      </c>
      <c r="C1139" s="13">
        <v>765</v>
      </c>
      <c r="D1139" s="13">
        <v>0.50049999999999994</v>
      </c>
      <c r="E1139" s="13">
        <v>7.66</v>
      </c>
      <c r="F1139" s="13">
        <v>7.83</v>
      </c>
      <c r="G1139" s="13">
        <v>21.9</v>
      </c>
      <c r="K1139" s="56">
        <v>1281</v>
      </c>
    </row>
    <row r="1140" spans="1:39" x14ac:dyDescent="0.3">
      <c r="A1140" s="41">
        <v>42907</v>
      </c>
      <c r="B1140" s="30">
        <v>0.47189814814814812</v>
      </c>
      <c r="C1140" s="13">
        <v>786</v>
      </c>
      <c r="D1140" s="13">
        <v>0.51349999999999996</v>
      </c>
      <c r="E1140" s="13">
        <v>8.02</v>
      </c>
      <c r="F1140" s="13">
        <v>7.8</v>
      </c>
      <c r="G1140" s="13">
        <v>21.1</v>
      </c>
      <c r="K1140" s="56">
        <v>7701</v>
      </c>
    </row>
    <row r="1141" spans="1:39" x14ac:dyDescent="0.3">
      <c r="A1141" s="41">
        <v>42912</v>
      </c>
      <c r="B1141" s="57">
        <v>0.50259259259259259</v>
      </c>
      <c r="C1141" s="13">
        <v>837</v>
      </c>
      <c r="D1141" s="13">
        <v>0.54600000000000004</v>
      </c>
      <c r="E1141" s="13">
        <v>7.41</v>
      </c>
      <c r="F1141" s="13">
        <v>7.93</v>
      </c>
      <c r="G1141" s="13">
        <v>18.399999999999999</v>
      </c>
      <c r="K1141" s="56">
        <v>2602</v>
      </c>
      <c r="L1141" s="31">
        <f>AVERAGE(K1137:K1141)</f>
        <v>6476.2</v>
      </c>
      <c r="M1141" s="38">
        <f>GEOMEAN(K1137:K1141)</f>
        <v>3432.0930422944971</v>
      </c>
      <c r="N1141" s="55" t="s">
        <v>551</v>
      </c>
    </row>
    <row r="1142" spans="1:39" x14ac:dyDescent="0.3">
      <c r="A1142" s="41">
        <v>42922</v>
      </c>
      <c r="B1142" s="57">
        <v>0.43574074074074076</v>
      </c>
      <c r="C1142" s="13">
        <v>680</v>
      </c>
      <c r="D1142" s="13">
        <v>0.442</v>
      </c>
      <c r="E1142" s="13">
        <v>8.07</v>
      </c>
      <c r="F1142" s="13">
        <v>7.94</v>
      </c>
      <c r="G1142" s="13">
        <v>21.8</v>
      </c>
      <c r="K1142" s="56">
        <v>1233</v>
      </c>
    </row>
    <row r="1143" spans="1:39" x14ac:dyDescent="0.3">
      <c r="A1143" s="41">
        <v>42933</v>
      </c>
      <c r="B1143" s="57">
        <v>0.47461805555555553</v>
      </c>
      <c r="C1143" s="13">
        <v>825</v>
      </c>
      <c r="D1143" s="13">
        <v>0.53949999999999998</v>
      </c>
      <c r="E1143" s="13">
        <v>7.49</v>
      </c>
      <c r="F1143" s="13">
        <v>8.17</v>
      </c>
      <c r="G1143" s="13">
        <v>22.4</v>
      </c>
      <c r="K1143" s="56">
        <v>2723</v>
      </c>
    </row>
    <row r="1144" spans="1:39" x14ac:dyDescent="0.3">
      <c r="A1144" s="41">
        <v>42935</v>
      </c>
      <c r="B1144" s="30">
        <v>3.4513888888888893E-2</v>
      </c>
      <c r="C1144" s="13">
        <v>984</v>
      </c>
      <c r="D1144" s="13">
        <v>0.63700000000000001</v>
      </c>
      <c r="E1144" s="13">
        <v>8.52</v>
      </c>
      <c r="F1144" s="13">
        <v>8.0399999999999991</v>
      </c>
      <c r="G1144" s="13">
        <v>22.6</v>
      </c>
      <c r="K1144" s="56">
        <v>504</v>
      </c>
      <c r="O1144" s="28" t="s">
        <v>321</v>
      </c>
      <c r="P1144" s="28">
        <v>86.1</v>
      </c>
      <c r="Q1144" s="28" t="s">
        <v>321</v>
      </c>
      <c r="R1144" s="28" t="s">
        <v>321</v>
      </c>
      <c r="S1144" s="28" t="s">
        <v>321</v>
      </c>
      <c r="T1144" s="28" t="s">
        <v>321</v>
      </c>
      <c r="U1144" s="28" t="s">
        <v>321</v>
      </c>
      <c r="V1144" s="28" t="s">
        <v>112</v>
      </c>
      <c r="W1144" s="28" t="s">
        <v>321</v>
      </c>
      <c r="X1144" s="28">
        <v>87.4</v>
      </c>
      <c r="Y1144" s="28" t="s">
        <v>321</v>
      </c>
      <c r="Z1144" s="28">
        <v>1.3</v>
      </c>
      <c r="AA1144" s="28" t="s">
        <v>321</v>
      </c>
      <c r="AB1144" s="28">
        <v>64.2</v>
      </c>
      <c r="AC1144" s="28" t="s">
        <v>321</v>
      </c>
      <c r="AD1144" s="28">
        <v>344</v>
      </c>
      <c r="AE1144" s="28" t="s">
        <v>321</v>
      </c>
      <c r="AF1144" s="28"/>
      <c r="AG1144" s="28" t="s">
        <v>321</v>
      </c>
      <c r="AH1144" s="28">
        <v>93200</v>
      </c>
      <c r="AI1144" s="28">
        <v>27000</v>
      </c>
      <c r="AJ1144" s="28">
        <v>8.4</v>
      </c>
      <c r="AK1144" s="28" t="s">
        <v>321</v>
      </c>
      <c r="AL1144" s="13">
        <v>1.5</v>
      </c>
      <c r="AM1144" s="13">
        <v>26.4</v>
      </c>
    </row>
    <row r="1145" spans="1:39" x14ac:dyDescent="0.3">
      <c r="A1145" s="41">
        <v>42941</v>
      </c>
      <c r="B1145" s="30">
        <v>0.4619328703703704</v>
      </c>
      <c r="C1145" s="13">
        <v>838</v>
      </c>
      <c r="D1145" s="13">
        <v>0.54600000000000004</v>
      </c>
      <c r="E1145" s="13">
        <v>6.54</v>
      </c>
      <c r="F1145" s="13">
        <v>7.88</v>
      </c>
      <c r="G1145" s="13">
        <v>20.399999999999999</v>
      </c>
      <c r="K1145" s="56">
        <v>465</v>
      </c>
    </row>
    <row r="1146" spans="1:39" x14ac:dyDescent="0.3">
      <c r="A1146" s="41">
        <v>42943</v>
      </c>
      <c r="B1146" s="30">
        <v>0.45624999999999999</v>
      </c>
      <c r="C1146" s="13">
        <v>1014</v>
      </c>
      <c r="D1146" s="13">
        <v>0.65649999999999997</v>
      </c>
      <c r="E1146" s="13">
        <v>6.89</v>
      </c>
      <c r="F1146" s="13">
        <v>7.74</v>
      </c>
      <c r="G1146" s="13">
        <v>21.5</v>
      </c>
      <c r="K1146" s="56">
        <v>563</v>
      </c>
      <c r="L1146" s="31">
        <f>AVERAGE(K1142:K1146)</f>
        <v>1097.5999999999999</v>
      </c>
      <c r="M1146" s="38">
        <f>GEOMEAN(K1142:K1146)</f>
        <v>849.72915669631323</v>
      </c>
      <c r="N1146" s="55" t="s">
        <v>552</v>
      </c>
    </row>
    <row r="1147" spans="1:39" x14ac:dyDescent="0.3">
      <c r="A1147" s="41">
        <v>42948</v>
      </c>
      <c r="B1147" s="30">
        <v>0.44422453703703701</v>
      </c>
      <c r="C1147" s="13">
        <v>840</v>
      </c>
      <c r="D1147" s="13">
        <v>0.54600000000000004</v>
      </c>
      <c r="E1147" s="13">
        <v>7.96</v>
      </c>
      <c r="F1147" s="13">
        <v>7.92</v>
      </c>
      <c r="G1147" s="13">
        <v>20.3</v>
      </c>
      <c r="K1147" s="56">
        <v>2063</v>
      </c>
    </row>
    <row r="1148" spans="1:39" x14ac:dyDescent="0.3">
      <c r="A1148" s="64">
        <v>42957</v>
      </c>
      <c r="B1148" s="30">
        <v>0.43273148148148149</v>
      </c>
      <c r="C1148" s="65">
        <v>1023</v>
      </c>
      <c r="D1148" s="65">
        <v>0.66300000000000003</v>
      </c>
      <c r="E1148" s="65">
        <v>7.77</v>
      </c>
      <c r="F1148" s="65">
        <v>7.91</v>
      </c>
      <c r="G1148" s="65">
        <v>18.899999999999999</v>
      </c>
      <c r="K1148" s="56">
        <v>183</v>
      </c>
    </row>
    <row r="1149" spans="1:39" x14ac:dyDescent="0.3">
      <c r="A1149" s="41">
        <v>42961</v>
      </c>
      <c r="B1149" s="57">
        <v>0.4415972222222222</v>
      </c>
      <c r="C1149" s="13">
        <v>948</v>
      </c>
      <c r="D1149" s="13">
        <v>0.61750000000000005</v>
      </c>
      <c r="E1149" s="13">
        <v>7.91</v>
      </c>
      <c r="F1149" s="13">
        <v>7.68</v>
      </c>
      <c r="G1149" s="13">
        <v>19.600000000000001</v>
      </c>
      <c r="K1149" s="56">
        <v>1046</v>
      </c>
    </row>
    <row r="1150" spans="1:39" x14ac:dyDescent="0.3">
      <c r="A1150" s="41">
        <v>42963</v>
      </c>
      <c r="B1150" s="57">
        <v>0.40769675925925924</v>
      </c>
      <c r="C1150" s="13">
        <v>1010</v>
      </c>
      <c r="D1150" s="13">
        <v>0.65649999999999997</v>
      </c>
      <c r="E1150" s="13">
        <v>9.1999999999999993</v>
      </c>
      <c r="F1150" s="13">
        <v>7.91</v>
      </c>
      <c r="G1150" s="13">
        <v>20.7</v>
      </c>
      <c r="K1150" s="56">
        <v>336</v>
      </c>
    </row>
    <row r="1151" spans="1:39" x14ac:dyDescent="0.3">
      <c r="A1151" s="41">
        <v>42971</v>
      </c>
      <c r="B1151" s="30">
        <v>0.46530092592592592</v>
      </c>
      <c r="C1151" s="13">
        <v>877</v>
      </c>
      <c r="D1151" s="13">
        <v>0.57199999999999995</v>
      </c>
      <c r="E1151" s="13">
        <v>7.12</v>
      </c>
      <c r="F1151" s="13">
        <v>7.81</v>
      </c>
      <c r="G1151" s="13">
        <v>18.3</v>
      </c>
      <c r="K1151" s="56">
        <v>708</v>
      </c>
      <c r="L1151" s="31">
        <f>AVERAGE(K1147:K1151)</f>
        <v>867.2</v>
      </c>
      <c r="M1151" s="38">
        <f>GEOMEAN(K1147:K1151)</f>
        <v>623.11887603410651</v>
      </c>
      <c r="N1151" s="55" t="s">
        <v>553</v>
      </c>
    </row>
    <row r="1152" spans="1:39" x14ac:dyDescent="0.3">
      <c r="A1152" s="41">
        <v>42978</v>
      </c>
      <c r="B1152" s="30">
        <v>0.4372800925925926</v>
      </c>
      <c r="C1152" s="13">
        <v>814</v>
      </c>
      <c r="D1152" s="13">
        <v>0.52649999999999997</v>
      </c>
      <c r="E1152" s="13">
        <v>5.86</v>
      </c>
      <c r="F1152" s="13">
        <v>7.8</v>
      </c>
      <c r="G1152" s="13">
        <v>19</v>
      </c>
      <c r="K1152" s="56">
        <v>9208</v>
      </c>
    </row>
    <row r="1153" spans="1:39" x14ac:dyDescent="0.3">
      <c r="A1153" s="41">
        <v>42984</v>
      </c>
      <c r="B1153" s="30">
        <v>0.44865740740740739</v>
      </c>
      <c r="C1153" s="13">
        <v>984</v>
      </c>
      <c r="D1153" s="13">
        <v>0.63700000000000001</v>
      </c>
      <c r="E1153" s="13">
        <v>9.1</v>
      </c>
      <c r="F1153" s="13">
        <v>8.06</v>
      </c>
      <c r="G1153" s="13">
        <v>15.9</v>
      </c>
      <c r="K1153" s="56">
        <v>399</v>
      </c>
    </row>
    <row r="1154" spans="1:39" x14ac:dyDescent="0.3">
      <c r="A1154" s="41">
        <v>42991</v>
      </c>
      <c r="B1154" s="30">
        <v>0.44504629629629627</v>
      </c>
      <c r="C1154" s="13">
        <v>1027</v>
      </c>
      <c r="D1154" s="13">
        <v>0.66949999999999998</v>
      </c>
      <c r="E1154" s="13">
        <v>8.35</v>
      </c>
      <c r="F1154" s="13">
        <v>7.81</v>
      </c>
      <c r="G1154" s="13">
        <v>16.899999999999999</v>
      </c>
      <c r="K1154" s="56">
        <v>691</v>
      </c>
    </row>
    <row r="1155" spans="1:39" x14ac:dyDescent="0.3">
      <c r="A1155" s="41">
        <v>42998</v>
      </c>
      <c r="B1155" s="30">
        <v>0.46445601851851853</v>
      </c>
      <c r="C1155" s="13">
        <v>934</v>
      </c>
      <c r="D1155" s="13">
        <v>0.60450000000000004</v>
      </c>
      <c r="E1155" s="13">
        <v>6.96</v>
      </c>
      <c r="F1155" s="13">
        <v>7.82</v>
      </c>
      <c r="G1155" s="13">
        <v>20.3</v>
      </c>
      <c r="K1155" s="56">
        <v>1497</v>
      </c>
    </row>
    <row r="1156" spans="1:39" x14ac:dyDescent="0.3">
      <c r="A1156" s="41">
        <v>43004</v>
      </c>
      <c r="B1156" s="57">
        <v>0.48736111111111113</v>
      </c>
      <c r="C1156" s="13">
        <v>1030</v>
      </c>
      <c r="D1156" s="13">
        <v>0.66949999999999998</v>
      </c>
      <c r="E1156" s="13">
        <v>7.49</v>
      </c>
      <c r="F1156" s="13">
        <v>7.65</v>
      </c>
      <c r="G1156" s="13">
        <v>20.7</v>
      </c>
      <c r="K1156" s="56">
        <v>171</v>
      </c>
      <c r="L1156" s="31">
        <f>AVERAGE(K1152:K1156)</f>
        <v>2393.1999999999998</v>
      </c>
      <c r="M1156" s="38">
        <f>GEOMEAN(K1152:K1156)</f>
        <v>917.41710437901963</v>
      </c>
      <c r="N1156" s="55" t="s">
        <v>554</v>
      </c>
    </row>
    <row r="1157" spans="1:39" x14ac:dyDescent="0.3">
      <c r="A1157" s="41">
        <v>43013</v>
      </c>
      <c r="B1157" s="30">
        <v>0.44327546296296294</v>
      </c>
      <c r="C1157" s="13">
        <v>710</v>
      </c>
      <c r="D1157" s="13">
        <v>0.46150000000000002</v>
      </c>
      <c r="E1157" s="13">
        <v>7.64</v>
      </c>
      <c r="F1157" s="13">
        <v>7.68</v>
      </c>
      <c r="G1157" s="13">
        <v>19.2</v>
      </c>
      <c r="K1157" s="51">
        <v>24192</v>
      </c>
    </row>
    <row r="1158" spans="1:39" x14ac:dyDescent="0.3">
      <c r="A1158" s="41">
        <v>43020</v>
      </c>
      <c r="B1158" s="30">
        <v>0.46237268518518521</v>
      </c>
      <c r="C1158" s="13">
        <v>617</v>
      </c>
      <c r="D1158" s="13">
        <v>0.40300000000000002</v>
      </c>
      <c r="E1158" s="13">
        <v>7.69</v>
      </c>
      <c r="F1158" s="13">
        <v>7.78</v>
      </c>
      <c r="G1158" s="13">
        <v>16.5</v>
      </c>
      <c r="K1158" s="56">
        <v>379</v>
      </c>
    </row>
    <row r="1159" spans="1:39" x14ac:dyDescent="0.3">
      <c r="A1159" s="41">
        <v>43027</v>
      </c>
      <c r="G1159" s="49" t="s">
        <v>723</v>
      </c>
    </row>
    <row r="1160" spans="1:39" x14ac:dyDescent="0.3">
      <c r="A1160" s="41">
        <v>43032</v>
      </c>
      <c r="B1160" s="30">
        <v>0.47824074074074074</v>
      </c>
      <c r="C1160" s="13">
        <v>797</v>
      </c>
      <c r="D1160" s="13">
        <v>0.52</v>
      </c>
      <c r="E1160" s="13">
        <v>9.2799999999999994</v>
      </c>
      <c r="F1160" s="13">
        <v>7.84</v>
      </c>
      <c r="G1160" s="13">
        <v>13.1</v>
      </c>
      <c r="K1160" s="56">
        <v>3076</v>
      </c>
      <c r="O1160" s="28" t="s">
        <v>321</v>
      </c>
      <c r="P1160" s="28">
        <v>67.400000000000006</v>
      </c>
      <c r="Q1160" s="28" t="s">
        <v>321</v>
      </c>
      <c r="R1160" s="28" t="s">
        <v>321</v>
      </c>
      <c r="S1160" s="28" t="s">
        <v>321</v>
      </c>
      <c r="T1160" s="28" t="s">
        <v>321</v>
      </c>
      <c r="U1160" s="28" t="s">
        <v>321</v>
      </c>
      <c r="V1160" s="28" t="s">
        <v>112</v>
      </c>
      <c r="W1160" s="28" t="s">
        <v>321</v>
      </c>
      <c r="X1160" s="28">
        <v>108</v>
      </c>
      <c r="Y1160" s="28" t="s">
        <v>321</v>
      </c>
      <c r="Z1160" s="28">
        <v>0.5</v>
      </c>
      <c r="AA1160" s="28" t="s">
        <v>321</v>
      </c>
      <c r="AB1160" s="28">
        <v>45.6</v>
      </c>
      <c r="AC1160" s="28" t="s">
        <v>321</v>
      </c>
      <c r="AD1160" s="28">
        <v>243</v>
      </c>
      <c r="AE1160" s="28" t="s">
        <v>321</v>
      </c>
      <c r="AF1160" s="28"/>
      <c r="AG1160" s="28">
        <v>201</v>
      </c>
      <c r="AH1160" s="28">
        <v>66200</v>
      </c>
      <c r="AI1160" s="28">
        <v>18800</v>
      </c>
      <c r="AJ1160" s="28">
        <v>25.6</v>
      </c>
      <c r="AK1160" s="28" t="s">
        <v>321</v>
      </c>
      <c r="AL1160" s="28" t="s">
        <v>321</v>
      </c>
      <c r="AM1160" s="13">
        <v>13.4</v>
      </c>
    </row>
    <row r="1161" spans="1:39" x14ac:dyDescent="0.3">
      <c r="A1161" s="41">
        <v>43038</v>
      </c>
      <c r="B1161" s="30">
        <v>0.44071759259259258</v>
      </c>
      <c r="C1161" s="13">
        <v>815</v>
      </c>
      <c r="D1161" s="13">
        <v>0.53300000000000003</v>
      </c>
      <c r="E1161" s="13">
        <v>10.62</v>
      </c>
      <c r="F1161" s="13">
        <v>7.75</v>
      </c>
      <c r="G1161" s="13">
        <v>7.2</v>
      </c>
      <c r="K1161" s="13">
        <v>350</v>
      </c>
      <c r="L1161" s="31">
        <f>AVERAGE(K1157:K1161)</f>
        <v>6999.25</v>
      </c>
      <c r="M1161" s="38">
        <f>GEOMEAN(K1157:K1161)</f>
        <v>1772.5207984356448</v>
      </c>
      <c r="N1161" s="55" t="s">
        <v>555</v>
      </c>
    </row>
    <row r="1162" spans="1:39" x14ac:dyDescent="0.3">
      <c r="A1162" s="41">
        <v>43040</v>
      </c>
      <c r="B1162" s="30">
        <v>0.45730324074074075</v>
      </c>
      <c r="C1162" s="13">
        <v>849</v>
      </c>
      <c r="D1162" s="13">
        <v>0.55249999999999999</v>
      </c>
      <c r="E1162" s="13">
        <v>11.64</v>
      </c>
      <c r="F1162" s="13">
        <v>7.69</v>
      </c>
      <c r="G1162" s="13">
        <v>7</v>
      </c>
      <c r="K1162" s="56">
        <v>134</v>
      </c>
    </row>
    <row r="1163" spans="1:39" x14ac:dyDescent="0.3">
      <c r="A1163" s="41">
        <v>43047</v>
      </c>
      <c r="B1163" s="30">
        <v>0.4656481481481482</v>
      </c>
      <c r="C1163" s="13">
        <v>785</v>
      </c>
      <c r="D1163" s="13">
        <v>0.51349999999999996</v>
      </c>
      <c r="E1163" s="13">
        <v>10.34</v>
      </c>
      <c r="F1163" s="13">
        <v>8.1300000000000008</v>
      </c>
      <c r="G1163" s="13">
        <v>9.4</v>
      </c>
      <c r="K1163" s="56">
        <v>520</v>
      </c>
    </row>
    <row r="1164" spans="1:39" x14ac:dyDescent="0.3">
      <c r="A1164" s="41">
        <v>43052</v>
      </c>
      <c r="B1164" s="30">
        <v>0.47399305555555554</v>
      </c>
      <c r="C1164" s="13">
        <v>977</v>
      </c>
      <c r="D1164" s="13">
        <v>0.63700000000000001</v>
      </c>
      <c r="E1164" s="13">
        <v>11.12</v>
      </c>
      <c r="F1164" s="13">
        <v>7.65</v>
      </c>
      <c r="G1164" s="13">
        <v>7.5</v>
      </c>
      <c r="K1164" s="56">
        <v>402</v>
      </c>
    </row>
    <row r="1165" spans="1:39" x14ac:dyDescent="0.3">
      <c r="A1165" s="41">
        <v>43054</v>
      </c>
      <c r="B1165" s="30">
        <v>0.44305555555555554</v>
      </c>
      <c r="C1165" s="13">
        <v>946</v>
      </c>
      <c r="D1165" s="13">
        <v>0.61750000000000005</v>
      </c>
      <c r="E1165" s="13">
        <v>10.64</v>
      </c>
      <c r="F1165" s="13">
        <v>7.62</v>
      </c>
      <c r="G1165" s="13">
        <v>7.4</v>
      </c>
      <c r="K1165" s="56">
        <v>171</v>
      </c>
    </row>
    <row r="1166" spans="1:39" x14ac:dyDescent="0.3">
      <c r="A1166" s="41">
        <v>43066</v>
      </c>
      <c r="B1166" s="30">
        <v>0.4770949074074074</v>
      </c>
      <c r="C1166" s="13">
        <v>984</v>
      </c>
      <c r="D1166" s="13">
        <v>0.63700000000000001</v>
      </c>
      <c r="E1166" s="13">
        <v>13.13</v>
      </c>
      <c r="F1166" s="13">
        <v>7.79</v>
      </c>
      <c r="G1166" s="13">
        <v>6.9</v>
      </c>
      <c r="K1166" s="56">
        <v>364</v>
      </c>
      <c r="L1166" s="31">
        <f>AVERAGE(K1162:K1166)</f>
        <v>318.2</v>
      </c>
      <c r="M1166" s="38">
        <f>GEOMEAN(K1162:K1166)</f>
        <v>280.72839185177008</v>
      </c>
      <c r="N1166" s="55" t="s">
        <v>556</v>
      </c>
    </row>
    <row r="1167" spans="1:39" x14ac:dyDescent="0.3">
      <c r="A1167" s="41">
        <v>43069</v>
      </c>
      <c r="B1167" s="30">
        <v>0.45686342592592594</v>
      </c>
      <c r="C1167" s="13">
        <v>957</v>
      </c>
      <c r="D1167" s="13">
        <v>0.624</v>
      </c>
      <c r="E1167" s="13">
        <v>10.47</v>
      </c>
      <c r="F1167" s="13">
        <v>7.81</v>
      </c>
      <c r="G1167" s="13">
        <v>8.9</v>
      </c>
      <c r="K1167" s="56">
        <v>504</v>
      </c>
    </row>
    <row r="1168" spans="1:39" x14ac:dyDescent="0.3">
      <c r="A1168" s="41">
        <v>43074</v>
      </c>
      <c r="B1168" s="30">
        <v>0.44707175925925924</v>
      </c>
      <c r="C1168" s="13">
        <v>910</v>
      </c>
      <c r="D1168" s="13">
        <v>0.59150000000000003</v>
      </c>
      <c r="E1168" s="13">
        <v>10.65</v>
      </c>
      <c r="F1168" s="13">
        <v>7.89</v>
      </c>
      <c r="G1168" s="13">
        <v>8.5</v>
      </c>
      <c r="K1168" s="56">
        <v>5475</v>
      </c>
    </row>
    <row r="1169" spans="1:39" x14ac:dyDescent="0.3">
      <c r="A1169" s="41">
        <v>43076</v>
      </c>
      <c r="B1169" s="30">
        <v>0.48620370370370369</v>
      </c>
      <c r="C1169" s="13">
        <v>911</v>
      </c>
      <c r="D1169" s="13">
        <v>0.59150000000000003</v>
      </c>
      <c r="E1169" s="13">
        <v>12.66</v>
      </c>
      <c r="F1169" s="13">
        <v>7.94</v>
      </c>
      <c r="G1169" s="13">
        <v>3.6</v>
      </c>
      <c r="K1169" s="56">
        <v>278</v>
      </c>
    </row>
    <row r="1170" spans="1:39" x14ac:dyDescent="0.3">
      <c r="A1170" s="41">
        <v>43082</v>
      </c>
      <c r="B1170" s="30">
        <v>0.45624999999999999</v>
      </c>
      <c r="C1170" s="13">
        <v>1049</v>
      </c>
      <c r="D1170" s="13">
        <v>0.6825</v>
      </c>
      <c r="E1170" s="13">
        <v>13.49</v>
      </c>
      <c r="F1170" s="13">
        <v>7.94</v>
      </c>
      <c r="G1170" s="13">
        <v>1.4</v>
      </c>
      <c r="K1170" s="56">
        <v>30</v>
      </c>
      <c r="L1170" s="31">
        <f>AVERAGE(K1166:K1170)</f>
        <v>1330.2</v>
      </c>
      <c r="M1170" s="38">
        <f>GEOMEAN(K1166:K1170)</f>
        <v>384.25224968674775</v>
      </c>
      <c r="N1170" s="55" t="s">
        <v>557</v>
      </c>
    </row>
    <row r="1171" spans="1:39" x14ac:dyDescent="0.3">
      <c r="A1171" s="41">
        <v>43102</v>
      </c>
      <c r="B1171" s="30">
        <v>0.54456018518518523</v>
      </c>
      <c r="C1171" s="13">
        <v>1402</v>
      </c>
      <c r="D1171" s="13">
        <v>0.91</v>
      </c>
      <c r="E1171" s="13">
        <v>12.97</v>
      </c>
      <c r="F1171" s="13">
        <v>7.72</v>
      </c>
      <c r="G1171" s="13">
        <v>0.6</v>
      </c>
      <c r="K1171" s="56">
        <v>175</v>
      </c>
    </row>
    <row r="1172" spans="1:39" x14ac:dyDescent="0.3">
      <c r="A1172" s="41">
        <v>43104</v>
      </c>
      <c r="B1172" s="30">
        <v>0.42668981481481483</v>
      </c>
      <c r="C1172" s="13">
        <v>1334</v>
      </c>
      <c r="D1172" s="13">
        <v>0.86450000000000005</v>
      </c>
      <c r="E1172" s="13">
        <v>13.06</v>
      </c>
      <c r="F1172" s="13">
        <v>7.7</v>
      </c>
      <c r="G1172" s="13">
        <v>0.2</v>
      </c>
      <c r="K1172" s="56">
        <v>839</v>
      </c>
    </row>
    <row r="1173" spans="1:39" x14ac:dyDescent="0.3">
      <c r="A1173" s="41">
        <v>43111</v>
      </c>
      <c r="B1173" s="30">
        <v>0.46930555555555559</v>
      </c>
      <c r="C1173" s="13">
        <v>1851</v>
      </c>
      <c r="D1173" s="13">
        <v>1.2024999999999999</v>
      </c>
      <c r="E1173" s="13">
        <v>15.84</v>
      </c>
      <c r="F1173" s="13">
        <v>7.6</v>
      </c>
      <c r="G1173" s="13">
        <v>2.2999999999999998</v>
      </c>
      <c r="K1173" s="56">
        <v>1046</v>
      </c>
    </row>
    <row r="1174" spans="1:39" x14ac:dyDescent="0.3">
      <c r="A1174" s="41">
        <v>43118</v>
      </c>
      <c r="B1174" s="30">
        <v>0.43662037037037038</v>
      </c>
      <c r="C1174" s="13">
        <v>1963</v>
      </c>
      <c r="D1174" s="13">
        <v>1.274</v>
      </c>
      <c r="E1174" s="97">
        <v>27.08</v>
      </c>
      <c r="F1174" s="13">
        <v>8.01</v>
      </c>
      <c r="G1174" s="13">
        <v>0.3</v>
      </c>
      <c r="K1174" s="56">
        <v>959</v>
      </c>
    </row>
    <row r="1175" spans="1:39" x14ac:dyDescent="0.3">
      <c r="A1175" s="41">
        <v>43129</v>
      </c>
      <c r="B1175" s="30">
        <v>0.49400462962962965</v>
      </c>
      <c r="C1175" s="13">
        <v>1567</v>
      </c>
      <c r="D1175" s="13">
        <v>1.0205</v>
      </c>
      <c r="E1175" s="13">
        <v>19.09</v>
      </c>
      <c r="F1175" s="13">
        <v>7.76</v>
      </c>
      <c r="G1175" s="13">
        <v>3.3</v>
      </c>
      <c r="K1175" s="56">
        <v>275</v>
      </c>
      <c r="L1175" s="31">
        <f>AVERAGE(K1171:K1175)</f>
        <v>658.8</v>
      </c>
      <c r="M1175" s="38">
        <f>GEOMEAN(K1171:K1175)</f>
        <v>526.61909088669313</v>
      </c>
      <c r="N1175" s="55" t="s">
        <v>558</v>
      </c>
    </row>
    <row r="1176" spans="1:39" x14ac:dyDescent="0.3">
      <c r="A1176" s="41">
        <v>43131</v>
      </c>
      <c r="B1176" s="30">
        <v>0.46746527777777774</v>
      </c>
      <c r="C1176" s="13">
        <v>1440</v>
      </c>
      <c r="D1176" s="13">
        <v>0.93600000000000005</v>
      </c>
      <c r="E1176" s="13">
        <v>20.420000000000002</v>
      </c>
      <c r="F1176" s="13">
        <v>7.7</v>
      </c>
      <c r="G1176" s="13">
        <v>2.2000000000000002</v>
      </c>
      <c r="K1176" s="56">
        <v>1012</v>
      </c>
    </row>
    <row r="1177" spans="1:39" x14ac:dyDescent="0.3">
      <c r="A1177" s="41">
        <v>43137</v>
      </c>
      <c r="B1177" s="30">
        <v>0.49918981481481484</v>
      </c>
      <c r="C1177" s="13">
        <v>1660</v>
      </c>
      <c r="D1177" s="13">
        <v>1.079</v>
      </c>
      <c r="E1177" s="13">
        <v>17.899999999999999</v>
      </c>
      <c r="F1177" s="13">
        <v>7.82</v>
      </c>
      <c r="G1177" s="13">
        <v>1.4</v>
      </c>
      <c r="K1177" s="56">
        <v>171</v>
      </c>
    </row>
    <row r="1178" spans="1:39" x14ac:dyDescent="0.3">
      <c r="A1178" s="41">
        <v>43139</v>
      </c>
      <c r="B1178" s="30">
        <v>0.48796296296296293</v>
      </c>
      <c r="C1178" s="13">
        <v>1525</v>
      </c>
      <c r="D1178" s="13">
        <v>0.99450000000000005</v>
      </c>
      <c r="E1178" s="13">
        <v>16.79</v>
      </c>
      <c r="F1178" s="13">
        <v>7.9</v>
      </c>
      <c r="G1178" s="13">
        <v>0.5</v>
      </c>
      <c r="K1178" s="56">
        <v>84</v>
      </c>
    </row>
    <row r="1179" spans="1:39" x14ac:dyDescent="0.3">
      <c r="A1179" s="41">
        <v>43145</v>
      </c>
      <c r="B1179" s="66">
        <v>0.42876157407407406</v>
      </c>
      <c r="C1179" s="13">
        <v>1571</v>
      </c>
      <c r="D1179" s="13">
        <v>1.0205</v>
      </c>
      <c r="E1179" s="13">
        <v>14.3</v>
      </c>
      <c r="F1179" s="13">
        <v>7.77</v>
      </c>
      <c r="G1179" s="13">
        <v>3.9</v>
      </c>
      <c r="K1179" s="56">
        <v>63</v>
      </c>
    </row>
    <row r="1180" spans="1:39" x14ac:dyDescent="0.3">
      <c r="A1180" s="41">
        <v>43151</v>
      </c>
      <c r="B1180" s="30">
        <v>0.50616898148148148</v>
      </c>
      <c r="C1180" s="13">
        <v>2766</v>
      </c>
      <c r="D1180" s="13">
        <v>1.8005</v>
      </c>
      <c r="E1180" s="13">
        <v>12.01</v>
      </c>
      <c r="F1180" s="13">
        <v>8.0399999999999991</v>
      </c>
      <c r="G1180" s="13">
        <v>11.7</v>
      </c>
      <c r="K1180" s="56">
        <v>1112</v>
      </c>
      <c r="L1180" s="31">
        <f>AVERAGE(K1176:K1180)</f>
        <v>488.4</v>
      </c>
      <c r="M1180" s="38">
        <f>GEOMEAN(K1176:K1180)</f>
        <v>252.10429760681339</v>
      </c>
      <c r="N1180" s="55" t="s">
        <v>559</v>
      </c>
    </row>
    <row r="1181" spans="1:39" x14ac:dyDescent="0.3">
      <c r="A1181" s="41">
        <v>43153</v>
      </c>
      <c r="B1181" s="30">
        <v>0.48112268518518514</v>
      </c>
      <c r="C1181" s="13">
        <v>653</v>
      </c>
      <c r="D1181" s="13">
        <v>0.42449999999999999</v>
      </c>
      <c r="E1181" s="13">
        <v>12.97</v>
      </c>
      <c r="F1181" s="13">
        <v>7.9</v>
      </c>
      <c r="G1181" s="13">
        <v>6.4</v>
      </c>
      <c r="K1181" s="56">
        <v>15531</v>
      </c>
    </row>
    <row r="1182" spans="1:39" x14ac:dyDescent="0.3">
      <c r="A1182" s="41">
        <v>43166</v>
      </c>
      <c r="B1182" s="30">
        <v>0.44407407407407407</v>
      </c>
      <c r="C1182" s="13">
        <v>1072</v>
      </c>
      <c r="D1182" s="13">
        <v>0.69550000000000001</v>
      </c>
      <c r="E1182" s="13">
        <v>12.06</v>
      </c>
      <c r="F1182" s="13">
        <v>7.87</v>
      </c>
      <c r="G1182" s="13">
        <v>5.4</v>
      </c>
      <c r="K1182" s="56">
        <v>160</v>
      </c>
    </row>
    <row r="1183" spans="1:39" x14ac:dyDescent="0.3">
      <c r="A1183" s="41">
        <v>43173</v>
      </c>
      <c r="B1183" s="30">
        <v>0.46619212962962964</v>
      </c>
      <c r="C1183" s="13">
        <v>1156</v>
      </c>
      <c r="D1183" s="13">
        <v>0.754</v>
      </c>
      <c r="E1183" s="49">
        <v>15.84</v>
      </c>
      <c r="F1183" s="13">
        <v>7.8</v>
      </c>
      <c r="G1183" s="13">
        <v>2.8</v>
      </c>
      <c r="K1183" s="56">
        <v>98</v>
      </c>
    </row>
    <row r="1184" spans="1:39" x14ac:dyDescent="0.3">
      <c r="A1184" s="41">
        <v>43179</v>
      </c>
      <c r="B1184" s="89">
        <v>0.47295138888888894</v>
      </c>
      <c r="C1184" s="90">
        <v>1151</v>
      </c>
      <c r="D1184" s="90">
        <v>0.74750000000000005</v>
      </c>
      <c r="E1184" s="90">
        <v>13.43</v>
      </c>
      <c r="F1184" s="90">
        <v>7.66</v>
      </c>
      <c r="G1184" s="90">
        <v>5.0999999999999996</v>
      </c>
      <c r="K1184" s="56">
        <v>62</v>
      </c>
      <c r="O1184" s="28" t="s">
        <v>321</v>
      </c>
      <c r="P1184" s="28">
        <v>80.900000000000006</v>
      </c>
      <c r="Q1184" s="28" t="s">
        <v>321</v>
      </c>
      <c r="R1184" s="28" t="s">
        <v>321</v>
      </c>
      <c r="S1184" s="28" t="s">
        <v>321</v>
      </c>
      <c r="T1184" s="28" t="s">
        <v>321</v>
      </c>
      <c r="U1184" s="28" t="s">
        <v>321</v>
      </c>
      <c r="V1184" s="28" t="s">
        <v>112</v>
      </c>
      <c r="W1184" s="28" t="s">
        <v>321</v>
      </c>
      <c r="X1184" s="28">
        <v>164</v>
      </c>
      <c r="Y1184" s="28" t="s">
        <v>321</v>
      </c>
      <c r="Z1184" s="28">
        <v>0.7</v>
      </c>
      <c r="AA1184" s="28" t="s">
        <v>321</v>
      </c>
      <c r="AB1184" s="28">
        <v>69.5</v>
      </c>
      <c r="AC1184" s="28" t="s">
        <v>321</v>
      </c>
      <c r="AD1184" s="28">
        <v>311</v>
      </c>
      <c r="AE1184" s="28" t="s">
        <v>321</v>
      </c>
      <c r="AF1184" s="28"/>
      <c r="AG1184" s="13">
        <v>226</v>
      </c>
      <c r="AH1184" s="28">
        <v>81500</v>
      </c>
      <c r="AI1184" s="28">
        <v>26200</v>
      </c>
      <c r="AJ1184" s="28">
        <v>5.9</v>
      </c>
      <c r="AK1184" s="28" t="s">
        <v>321</v>
      </c>
      <c r="AL1184" s="28">
        <v>1.8</v>
      </c>
      <c r="AM1184" s="28">
        <v>25</v>
      </c>
    </row>
    <row r="1185" spans="1:14" x14ac:dyDescent="0.3">
      <c r="A1185" s="41">
        <v>43181</v>
      </c>
      <c r="B1185" s="30">
        <v>0.47006944444444443</v>
      </c>
      <c r="C1185" s="13">
        <v>1391</v>
      </c>
      <c r="D1185" s="13">
        <v>0.90349999999999997</v>
      </c>
      <c r="E1185" s="13">
        <v>25.32</v>
      </c>
      <c r="F1185" s="13">
        <v>7.99</v>
      </c>
      <c r="G1185" s="13">
        <v>4.9000000000000004</v>
      </c>
      <c r="K1185" s="56">
        <v>175</v>
      </c>
      <c r="L1185" s="31">
        <f>AVERAGE(K1181:K1185)</f>
        <v>3205.2</v>
      </c>
      <c r="M1185" s="38">
        <f>GEOMEAN(K1181:K1185)</f>
        <v>305.06686792872483</v>
      </c>
      <c r="N1185" s="55" t="s">
        <v>560</v>
      </c>
    </row>
    <row r="1186" spans="1:14" x14ac:dyDescent="0.3">
      <c r="A1186" s="41">
        <v>43193</v>
      </c>
      <c r="B1186" s="30">
        <v>0.46337962962962959</v>
      </c>
      <c r="C1186" s="13">
        <v>202.4</v>
      </c>
      <c r="D1186" s="13">
        <v>0.1313</v>
      </c>
      <c r="E1186" s="13">
        <v>10.82</v>
      </c>
      <c r="F1186" s="13">
        <v>7.53</v>
      </c>
      <c r="G1186" s="13">
        <v>9.8000000000000007</v>
      </c>
      <c r="K1186" s="56">
        <v>19863</v>
      </c>
    </row>
    <row r="1187" spans="1:14" x14ac:dyDescent="0.3">
      <c r="A1187" s="41">
        <v>43199</v>
      </c>
      <c r="B1187" s="30">
        <v>0.47377314814814814</v>
      </c>
      <c r="C1187" s="13">
        <v>1085</v>
      </c>
      <c r="D1187" s="13">
        <v>0.70199999999999996</v>
      </c>
      <c r="E1187" s="13">
        <v>11.4</v>
      </c>
      <c r="F1187" s="13">
        <v>7.9</v>
      </c>
      <c r="G1187" s="13">
        <v>6.5</v>
      </c>
      <c r="K1187" s="56">
        <v>209</v>
      </c>
    </row>
    <row r="1188" spans="1:14" x14ac:dyDescent="0.3">
      <c r="A1188" s="41">
        <v>43206</v>
      </c>
      <c r="B1188" s="30">
        <v>0.47608796296296302</v>
      </c>
      <c r="C1188" s="13">
        <v>844</v>
      </c>
      <c r="D1188" s="13">
        <v>0.54600000000000004</v>
      </c>
      <c r="E1188" s="13">
        <v>11.55</v>
      </c>
      <c r="F1188" s="13">
        <v>7.8</v>
      </c>
      <c r="G1188" s="13">
        <v>7.8</v>
      </c>
      <c r="K1188" s="56">
        <v>771</v>
      </c>
    </row>
    <row r="1189" spans="1:14" x14ac:dyDescent="0.3">
      <c r="A1189" s="41">
        <v>43208</v>
      </c>
      <c r="B1189" s="30">
        <v>0.42678240740740742</v>
      </c>
      <c r="C1189" s="13">
        <v>1042</v>
      </c>
      <c r="D1189" s="13">
        <v>0.67600000000000005</v>
      </c>
      <c r="E1189" s="13">
        <v>11.91</v>
      </c>
      <c r="F1189" s="13">
        <v>7.91</v>
      </c>
      <c r="G1189" s="13">
        <v>7.8</v>
      </c>
      <c r="K1189" s="56">
        <v>404</v>
      </c>
    </row>
    <row r="1190" spans="1:14" x14ac:dyDescent="0.3">
      <c r="A1190" s="41">
        <v>43215</v>
      </c>
      <c r="B1190" s="30">
        <v>0.43275462962962963</v>
      </c>
      <c r="C1190" s="13">
        <v>938</v>
      </c>
      <c r="D1190" s="13">
        <v>0.61099999999999999</v>
      </c>
      <c r="E1190" s="13">
        <v>13.52</v>
      </c>
      <c r="F1190" s="13">
        <v>7.71</v>
      </c>
      <c r="G1190" s="13">
        <v>12.2</v>
      </c>
      <c r="K1190" s="56">
        <v>336</v>
      </c>
      <c r="L1190" s="31">
        <f>AVERAGE(K1186:K1190)</f>
        <v>4316.6000000000004</v>
      </c>
      <c r="M1190" s="38">
        <f>GEOMEAN(K1186:K1190)</f>
        <v>846.43425306647578</v>
      </c>
      <c r="N1190" s="55" t="s">
        <v>561</v>
      </c>
    </row>
    <row r="1191" spans="1:14" x14ac:dyDescent="0.3">
      <c r="A1191" s="41">
        <v>43220</v>
      </c>
      <c r="B1191" s="30">
        <v>0.46252314814814816</v>
      </c>
      <c r="C1191" s="13">
        <v>1060</v>
      </c>
      <c r="D1191" s="13">
        <v>0.68899999999999995</v>
      </c>
      <c r="E1191" s="13">
        <v>12.24</v>
      </c>
      <c r="F1191" s="13">
        <v>7.99</v>
      </c>
      <c r="G1191" s="13">
        <v>11.7</v>
      </c>
      <c r="K1191" s="56">
        <v>122</v>
      </c>
    </row>
    <row r="1192" spans="1:14" x14ac:dyDescent="0.3">
      <c r="A1192" s="41">
        <v>43227</v>
      </c>
      <c r="B1192" s="30">
        <v>0.521550925925926</v>
      </c>
      <c r="C1192" s="13">
        <v>1077</v>
      </c>
      <c r="D1192" s="13">
        <v>0.70199999999999996</v>
      </c>
      <c r="E1192" s="13">
        <v>11.19</v>
      </c>
      <c r="F1192" s="13">
        <v>7.83</v>
      </c>
      <c r="G1192" s="13">
        <v>17.2</v>
      </c>
      <c r="K1192" s="56">
        <v>439</v>
      </c>
    </row>
    <row r="1193" spans="1:14" x14ac:dyDescent="0.3">
      <c r="A1193" s="41">
        <v>43230</v>
      </c>
      <c r="B1193" s="30">
        <v>0.48355324074074074</v>
      </c>
      <c r="C1193" s="13">
        <v>932</v>
      </c>
      <c r="D1193" s="13">
        <v>0.60450000000000004</v>
      </c>
      <c r="E1193" s="13">
        <v>7.6</v>
      </c>
      <c r="F1193" s="13">
        <v>7.78</v>
      </c>
      <c r="G1193" s="13">
        <v>18.8</v>
      </c>
      <c r="K1193" s="51">
        <v>24192</v>
      </c>
    </row>
    <row r="1194" spans="1:14" x14ac:dyDescent="0.3">
      <c r="A1194" s="41">
        <v>43237</v>
      </c>
      <c r="B1194" s="57">
        <v>0.44298611111111108</v>
      </c>
      <c r="C1194" s="13">
        <v>1103</v>
      </c>
      <c r="D1194" s="13">
        <v>0.71499999999999997</v>
      </c>
      <c r="E1194" s="13">
        <v>6.6</v>
      </c>
      <c r="F1194" s="13">
        <v>7.75</v>
      </c>
      <c r="G1194" s="13">
        <v>18.600000000000001</v>
      </c>
      <c r="K1194" s="56">
        <v>359</v>
      </c>
    </row>
    <row r="1195" spans="1:14" x14ac:dyDescent="0.3">
      <c r="A1195" s="41">
        <v>43250</v>
      </c>
      <c r="B1195" s="30">
        <v>0.44206018518518514</v>
      </c>
      <c r="C1195" s="13">
        <v>1086</v>
      </c>
      <c r="D1195" s="13">
        <v>0.70850000000000002</v>
      </c>
      <c r="E1195" s="13">
        <v>6.2</v>
      </c>
      <c r="F1195" s="13">
        <v>7.83</v>
      </c>
      <c r="G1195" s="13">
        <v>21.5</v>
      </c>
      <c r="K1195" s="56">
        <v>391</v>
      </c>
      <c r="L1195" s="31">
        <f>AVERAGE(K1191:K1195)</f>
        <v>5100.6000000000004</v>
      </c>
      <c r="M1195" s="38">
        <f>GEOMEAN(K1191:K1195)</f>
        <v>711.1373125116512</v>
      </c>
      <c r="N1195" s="55" t="s">
        <v>562</v>
      </c>
    </row>
    <row r="1196" spans="1:14" x14ac:dyDescent="0.3">
      <c r="A1196" s="41">
        <v>43265</v>
      </c>
      <c r="B1196" s="30">
        <v>0.47456018518518522</v>
      </c>
      <c r="C1196" s="13">
        <v>711</v>
      </c>
      <c r="D1196" s="13">
        <v>0.46150000000000002</v>
      </c>
      <c r="E1196" s="13">
        <v>6.79</v>
      </c>
      <c r="F1196" s="13">
        <v>7.92</v>
      </c>
      <c r="G1196" s="13">
        <v>20.6</v>
      </c>
      <c r="K1196" s="56">
        <v>4884</v>
      </c>
    </row>
    <row r="1197" spans="1:14" x14ac:dyDescent="0.3">
      <c r="A1197" s="41">
        <v>43269</v>
      </c>
      <c r="B1197" s="30">
        <v>0.44328703703703703</v>
      </c>
      <c r="C1197" s="13">
        <v>954</v>
      </c>
      <c r="D1197" s="13">
        <v>0.61750000000000005</v>
      </c>
      <c r="E1197" s="13">
        <v>6.22</v>
      </c>
      <c r="F1197" s="13">
        <v>7.9</v>
      </c>
      <c r="G1197" s="13">
        <v>24</v>
      </c>
      <c r="K1197" s="56">
        <v>1043</v>
      </c>
    </row>
    <row r="1198" spans="1:14" x14ac:dyDescent="0.3">
      <c r="A1198" s="41">
        <v>43271</v>
      </c>
      <c r="B1198" s="30">
        <v>0.44678240740740738</v>
      </c>
      <c r="C1198" s="13">
        <v>466.1</v>
      </c>
      <c r="D1198" s="13">
        <v>0.3029</v>
      </c>
      <c r="E1198" s="13">
        <v>5.78</v>
      </c>
      <c r="F1198" s="13">
        <v>7.7</v>
      </c>
      <c r="G1198" s="13">
        <v>23.9</v>
      </c>
      <c r="K1198" s="56">
        <v>15531</v>
      </c>
    </row>
    <row r="1199" spans="1:14" x14ac:dyDescent="0.3">
      <c r="A1199" s="41">
        <v>43276</v>
      </c>
      <c r="B1199" s="30">
        <v>0.45785879629629633</v>
      </c>
      <c r="C1199" s="13">
        <v>809</v>
      </c>
      <c r="D1199" s="13">
        <v>0.52649999999999997</v>
      </c>
      <c r="E1199" s="13">
        <v>7.65</v>
      </c>
      <c r="F1199" s="13">
        <v>7.79</v>
      </c>
      <c r="G1199" s="13">
        <v>20.7</v>
      </c>
      <c r="K1199" s="56">
        <v>959</v>
      </c>
      <c r="L1199" s="31">
        <f>AVERAGE(K1195:K1199)</f>
        <v>4561.6000000000004</v>
      </c>
      <c r="M1199" s="38">
        <f>GEOMEAN(K1195:K1199)</f>
        <v>1969.9307052906934</v>
      </c>
      <c r="N1199" s="55" t="s">
        <v>563</v>
      </c>
    </row>
    <row r="1200" spans="1:14" x14ac:dyDescent="0.3">
      <c r="A1200" s="41">
        <v>43286</v>
      </c>
      <c r="B1200" s="30">
        <v>0.45383101851851854</v>
      </c>
      <c r="C1200" s="13">
        <v>911</v>
      </c>
      <c r="D1200" s="13">
        <v>0.59150000000000003</v>
      </c>
      <c r="E1200" s="13">
        <v>7.06</v>
      </c>
      <c r="F1200" s="13">
        <v>7.79</v>
      </c>
      <c r="G1200" s="13">
        <v>24.9</v>
      </c>
      <c r="K1200" s="56">
        <v>754</v>
      </c>
    </row>
    <row r="1201" spans="1:39" x14ac:dyDescent="0.3">
      <c r="A1201" s="41">
        <v>43293</v>
      </c>
      <c r="B1201" s="30">
        <v>0.44255787037037037</v>
      </c>
      <c r="C1201" s="13">
        <v>1152</v>
      </c>
      <c r="D1201" s="13">
        <v>0.74750000000000005</v>
      </c>
      <c r="E1201" s="13">
        <v>5.91</v>
      </c>
      <c r="F1201" s="13">
        <v>7.68</v>
      </c>
      <c r="G1201" s="13">
        <v>20.8</v>
      </c>
      <c r="K1201" s="56">
        <v>609</v>
      </c>
    </row>
    <row r="1202" spans="1:39" x14ac:dyDescent="0.3">
      <c r="A1202" s="41">
        <v>43297</v>
      </c>
      <c r="B1202" s="30">
        <v>0.47987268518518517</v>
      </c>
      <c r="C1202" s="13">
        <v>1077</v>
      </c>
      <c r="D1202" s="13">
        <v>0.70199999999999996</v>
      </c>
      <c r="E1202" s="13">
        <v>8.6</v>
      </c>
      <c r="F1202" s="13">
        <v>7.95</v>
      </c>
      <c r="G1202" s="13">
        <v>23.6</v>
      </c>
      <c r="K1202" s="56">
        <v>1046</v>
      </c>
    </row>
    <row r="1203" spans="1:39" x14ac:dyDescent="0.3">
      <c r="A1203" s="41">
        <v>43299</v>
      </c>
      <c r="B1203" s="57">
        <v>0.48164351851851855</v>
      </c>
      <c r="C1203" s="13">
        <v>1119</v>
      </c>
      <c r="D1203" s="13">
        <v>0.72799999999999998</v>
      </c>
      <c r="E1203" s="13">
        <v>8.32</v>
      </c>
      <c r="F1203" s="13">
        <v>7.66</v>
      </c>
      <c r="G1203" s="13">
        <v>21.1</v>
      </c>
      <c r="K1203" s="56">
        <v>538</v>
      </c>
      <c r="O1203" s="28" t="s">
        <v>321</v>
      </c>
      <c r="P1203" s="28">
        <v>107</v>
      </c>
      <c r="Q1203" s="28" t="s">
        <v>321</v>
      </c>
      <c r="R1203" s="28" t="s">
        <v>321</v>
      </c>
      <c r="S1203" s="28" t="s">
        <v>321</v>
      </c>
      <c r="T1203" s="28" t="s">
        <v>321</v>
      </c>
      <c r="U1203" s="28" t="s">
        <v>321</v>
      </c>
      <c r="V1203" s="28" t="s">
        <v>112</v>
      </c>
      <c r="W1203" s="28" t="s">
        <v>321</v>
      </c>
      <c r="X1203" s="28">
        <v>119</v>
      </c>
      <c r="Y1203" s="28" t="s">
        <v>321</v>
      </c>
      <c r="Z1203" s="28">
        <v>1.3</v>
      </c>
      <c r="AA1203" s="28" t="s">
        <v>321</v>
      </c>
      <c r="AB1203" s="28">
        <v>72.099999999999994</v>
      </c>
      <c r="AC1203" s="28" t="s">
        <v>321</v>
      </c>
      <c r="AD1203" s="28">
        <v>366</v>
      </c>
      <c r="AE1203" s="28" t="s">
        <v>321</v>
      </c>
      <c r="AF1203" s="28"/>
      <c r="AG1203" s="28" t="s">
        <v>321</v>
      </c>
      <c r="AH1203" s="28">
        <v>95800</v>
      </c>
      <c r="AI1203" s="28">
        <v>30700</v>
      </c>
      <c r="AJ1203" s="28">
        <v>9.5</v>
      </c>
      <c r="AK1203" s="28" t="s">
        <v>321</v>
      </c>
      <c r="AL1203" s="28">
        <v>1.8</v>
      </c>
      <c r="AM1203" s="28">
        <v>25.6</v>
      </c>
    </row>
    <row r="1204" spans="1:39" x14ac:dyDescent="0.3">
      <c r="A1204" s="41">
        <v>43312</v>
      </c>
      <c r="B1204" s="30">
        <v>0.46107638888888891</v>
      </c>
      <c r="C1204" s="13">
        <v>423.1</v>
      </c>
      <c r="D1204" s="13">
        <v>0.27500000000000002</v>
      </c>
      <c r="E1204" s="13">
        <v>6.79</v>
      </c>
      <c r="F1204" s="13">
        <v>7.81</v>
      </c>
      <c r="G1204" s="13">
        <v>20.100000000000001</v>
      </c>
      <c r="K1204" s="56">
        <v>24192</v>
      </c>
      <c r="L1204" s="31">
        <f>AVERAGE(K1200:K1204)</f>
        <v>5427.8</v>
      </c>
      <c r="M1204" s="38">
        <f>GEOMEAN(K1200:K1204)</f>
        <v>1442.7625957034979</v>
      </c>
      <c r="N1204" s="55" t="s">
        <v>564</v>
      </c>
    </row>
    <row r="1205" spans="1:39" x14ac:dyDescent="0.3">
      <c r="A1205" s="41">
        <v>43321</v>
      </c>
      <c r="B1205" s="30">
        <v>0.47847222222222219</v>
      </c>
      <c r="C1205" s="13">
        <v>692</v>
      </c>
      <c r="D1205" s="13">
        <v>0.44850000000000001</v>
      </c>
      <c r="E1205" s="13">
        <v>6.58</v>
      </c>
      <c r="F1205" s="13">
        <v>7.75</v>
      </c>
      <c r="G1205" s="13">
        <v>22.3</v>
      </c>
      <c r="K1205" s="56">
        <v>1565</v>
      </c>
    </row>
    <row r="1206" spans="1:39" x14ac:dyDescent="0.3">
      <c r="A1206" s="41">
        <v>43325</v>
      </c>
      <c r="B1206" s="30">
        <v>0.46731481481481479</v>
      </c>
      <c r="C1206" s="13">
        <v>968</v>
      </c>
      <c r="D1206" s="13">
        <v>0.63049999999999995</v>
      </c>
      <c r="E1206" s="13">
        <v>7.74</v>
      </c>
      <c r="F1206" s="13">
        <v>7.96</v>
      </c>
      <c r="G1206" s="13">
        <v>21.8</v>
      </c>
      <c r="K1206" s="56">
        <v>285</v>
      </c>
    </row>
    <row r="1207" spans="1:39" x14ac:dyDescent="0.3">
      <c r="A1207" s="41">
        <v>43327</v>
      </c>
      <c r="B1207" s="30">
        <v>0.42572916666666666</v>
      </c>
      <c r="C1207" s="13">
        <v>980</v>
      </c>
      <c r="D1207" s="13">
        <v>0.63700000000000001</v>
      </c>
      <c r="E1207" s="13">
        <v>6.7</v>
      </c>
      <c r="F1207" s="13">
        <v>7.49</v>
      </c>
      <c r="G1207" s="13">
        <v>21.7</v>
      </c>
      <c r="K1207" s="56">
        <v>488</v>
      </c>
    </row>
    <row r="1208" spans="1:39" x14ac:dyDescent="0.3">
      <c r="A1208" s="41">
        <v>43335</v>
      </c>
      <c r="B1208" s="30">
        <v>0.45700231481481479</v>
      </c>
      <c r="C1208" s="13">
        <v>803</v>
      </c>
      <c r="D1208" s="13">
        <v>0.52</v>
      </c>
      <c r="E1208" s="13">
        <v>8.24</v>
      </c>
      <c r="F1208" s="13">
        <v>7.82</v>
      </c>
      <c r="G1208" s="13">
        <v>18.899999999999999</v>
      </c>
      <c r="K1208" s="56">
        <v>465</v>
      </c>
      <c r="L1208" s="31">
        <f>AVERAGE(K1204:K1208)</f>
        <v>5399</v>
      </c>
      <c r="M1208" s="38">
        <f>GEOMEAN(K1204:K1208)</f>
        <v>1196.1365194964944</v>
      </c>
      <c r="N1208" s="55" t="s">
        <v>565</v>
      </c>
    </row>
    <row r="1209" spans="1:39" x14ac:dyDescent="0.3">
      <c r="A1209" s="41">
        <v>43355</v>
      </c>
      <c r="B1209" s="30">
        <v>0.46888888888888891</v>
      </c>
      <c r="C1209" s="13">
        <v>975</v>
      </c>
      <c r="D1209" s="13">
        <v>0.63049999999999995</v>
      </c>
      <c r="E1209" s="13">
        <v>8.5</v>
      </c>
      <c r="F1209" s="13">
        <v>7.87</v>
      </c>
      <c r="G1209" s="13">
        <v>18.7</v>
      </c>
      <c r="K1209" s="56">
        <v>907</v>
      </c>
    </row>
    <row r="1210" spans="1:39" x14ac:dyDescent="0.3">
      <c r="A1210" s="41">
        <v>43360</v>
      </c>
      <c r="B1210" s="30">
        <v>0.47394675925925928</v>
      </c>
      <c r="C1210" s="13">
        <v>1067</v>
      </c>
      <c r="D1210" s="13">
        <v>0.69550000000000001</v>
      </c>
      <c r="E1210" s="13">
        <v>7.15</v>
      </c>
      <c r="F1210" s="13">
        <v>8.01</v>
      </c>
      <c r="G1210" s="13">
        <v>21.8</v>
      </c>
      <c r="K1210" s="56">
        <v>382</v>
      </c>
    </row>
    <row r="1211" spans="1:39" x14ac:dyDescent="0.3">
      <c r="A1211" s="41">
        <v>43362</v>
      </c>
      <c r="B1211" s="30">
        <v>0.51623842592592595</v>
      </c>
      <c r="C1211" s="13">
        <v>1171</v>
      </c>
      <c r="D1211" s="13">
        <v>0.76049999999999995</v>
      </c>
      <c r="E1211" s="13">
        <v>7.92</v>
      </c>
      <c r="F1211" s="13">
        <v>7.84</v>
      </c>
      <c r="G1211" s="13">
        <v>22.3</v>
      </c>
      <c r="K1211" s="56">
        <v>228</v>
      </c>
    </row>
    <row r="1212" spans="1:39" x14ac:dyDescent="0.3">
      <c r="A1212" s="41">
        <v>43368</v>
      </c>
      <c r="B1212" s="30">
        <v>0.48418981481481477</v>
      </c>
      <c r="C1212" s="13">
        <v>327.3</v>
      </c>
      <c r="D1212" s="13">
        <v>0.21249999999999999</v>
      </c>
      <c r="E1212" s="13">
        <v>7.57</v>
      </c>
      <c r="F1212" s="13">
        <v>7.51</v>
      </c>
      <c r="G1212" s="13">
        <v>20.9</v>
      </c>
      <c r="K1212" s="51">
        <v>24192</v>
      </c>
    </row>
    <row r="1213" spans="1:39" x14ac:dyDescent="0.3">
      <c r="A1213" s="41">
        <v>43377</v>
      </c>
      <c r="B1213" s="26">
        <v>0.47857638888888893</v>
      </c>
      <c r="C1213" s="13">
        <v>673</v>
      </c>
      <c r="D1213" s="13">
        <v>0.4355</v>
      </c>
      <c r="E1213" s="13">
        <v>6.35</v>
      </c>
      <c r="F1213" s="13">
        <v>7.68</v>
      </c>
      <c r="G1213" s="13">
        <v>21.4</v>
      </c>
      <c r="K1213" s="51">
        <v>24192</v>
      </c>
      <c r="L1213" s="31">
        <f>AVERAGE(K1209:K1213)</f>
        <v>9980.2000000000007</v>
      </c>
      <c r="M1213" s="38">
        <f>GEOMEAN(K1209:K1213)</f>
        <v>2152.7312185236119</v>
      </c>
      <c r="N1213" s="55" t="s">
        <v>566</v>
      </c>
    </row>
    <row r="1214" spans="1:39" x14ac:dyDescent="0.3">
      <c r="A1214" s="41">
        <v>43384</v>
      </c>
      <c r="B1214" s="30">
        <v>0.44648148148148148</v>
      </c>
      <c r="C1214" s="13">
        <v>900</v>
      </c>
      <c r="D1214" s="13">
        <v>0.58499999999999996</v>
      </c>
      <c r="E1214" s="13">
        <v>7.99</v>
      </c>
      <c r="F1214" s="13">
        <v>7.66</v>
      </c>
      <c r="G1214" s="13">
        <v>16.5</v>
      </c>
      <c r="K1214" s="56">
        <v>1281</v>
      </c>
    </row>
    <row r="1215" spans="1:39" x14ac:dyDescent="0.3">
      <c r="A1215" s="41">
        <v>43388</v>
      </c>
      <c r="B1215" s="57">
        <v>0.46092592592592596</v>
      </c>
      <c r="C1215" s="13">
        <v>1014</v>
      </c>
      <c r="D1215" s="13">
        <v>0.65649999999999997</v>
      </c>
      <c r="E1215" s="13">
        <v>8.93</v>
      </c>
      <c r="F1215" s="13">
        <v>7.89</v>
      </c>
      <c r="G1215" s="13">
        <v>12.6</v>
      </c>
      <c r="K1215" s="56">
        <v>175</v>
      </c>
    </row>
    <row r="1216" spans="1:39" x14ac:dyDescent="0.3">
      <c r="A1216" s="41">
        <v>43391</v>
      </c>
      <c r="B1216" s="30">
        <v>0.44230324074074073</v>
      </c>
      <c r="C1216" s="13">
        <v>1058</v>
      </c>
      <c r="D1216" s="13">
        <v>0.68899999999999995</v>
      </c>
      <c r="E1216" s="13">
        <v>11.91</v>
      </c>
      <c r="F1216" s="13">
        <v>7.8</v>
      </c>
      <c r="G1216" s="13">
        <v>8.9</v>
      </c>
      <c r="K1216" s="13">
        <v>243</v>
      </c>
    </row>
    <row r="1217" spans="1:39" x14ac:dyDescent="0.3">
      <c r="A1217" s="41">
        <v>43396</v>
      </c>
      <c r="B1217" s="30">
        <v>0.45914351851851848</v>
      </c>
      <c r="C1217" s="13">
        <v>1047</v>
      </c>
      <c r="D1217" s="13">
        <v>0.6825</v>
      </c>
      <c r="E1217" s="13">
        <v>10.38</v>
      </c>
      <c r="F1217" s="13">
        <v>7.83</v>
      </c>
      <c r="G1217" s="13">
        <v>9.6</v>
      </c>
      <c r="K1217" s="13">
        <v>285</v>
      </c>
      <c r="O1217" s="28" t="s">
        <v>321</v>
      </c>
      <c r="P1217" s="28">
        <v>96.6</v>
      </c>
      <c r="Q1217" s="28" t="s">
        <v>321</v>
      </c>
      <c r="R1217" s="28" t="s">
        <v>321</v>
      </c>
      <c r="S1217" s="28" t="s">
        <v>321</v>
      </c>
      <c r="T1217" s="28" t="s">
        <v>321</v>
      </c>
      <c r="U1217" s="28" t="s">
        <v>321</v>
      </c>
      <c r="V1217" s="28" t="s">
        <v>112</v>
      </c>
      <c r="W1217" s="28" t="s">
        <v>321</v>
      </c>
      <c r="X1217" s="28">
        <v>104</v>
      </c>
      <c r="Y1217" s="28" t="s">
        <v>321</v>
      </c>
      <c r="Z1217" s="28">
        <v>1.2</v>
      </c>
      <c r="AA1217" s="28" t="s">
        <v>321</v>
      </c>
      <c r="AB1217" s="28">
        <v>72.599999999999994</v>
      </c>
      <c r="AC1217" s="28" t="s">
        <v>321</v>
      </c>
      <c r="AD1217" s="28">
        <v>384</v>
      </c>
      <c r="AE1217" s="28" t="s">
        <v>321</v>
      </c>
      <c r="AF1217" s="28"/>
      <c r="AG1217" s="28" t="s">
        <v>321</v>
      </c>
      <c r="AH1217" s="28">
        <v>103000</v>
      </c>
      <c r="AI1217" s="28">
        <v>31000</v>
      </c>
      <c r="AJ1217" s="28">
        <v>5.4</v>
      </c>
      <c r="AK1217" s="28" t="s">
        <v>321</v>
      </c>
      <c r="AL1217" s="13">
        <v>1.4</v>
      </c>
      <c r="AM1217" s="13">
        <v>13.8</v>
      </c>
    </row>
    <row r="1218" spans="1:39" x14ac:dyDescent="0.3">
      <c r="A1218" s="41">
        <v>43404</v>
      </c>
      <c r="B1218" s="26">
        <v>0.48694444444444446</v>
      </c>
      <c r="C1218" s="13">
        <v>1086</v>
      </c>
      <c r="D1218" s="13">
        <v>0.70850000000000002</v>
      </c>
      <c r="E1218" s="13">
        <v>7.72</v>
      </c>
      <c r="F1218" s="13">
        <v>7.82</v>
      </c>
      <c r="G1218" s="13">
        <v>13.7</v>
      </c>
      <c r="K1218" s="13">
        <v>41</v>
      </c>
      <c r="L1218" s="31">
        <f>AVERAGE(K1214:K1218)</f>
        <v>405</v>
      </c>
      <c r="M1218" s="38">
        <f>GEOMEAN(K1214:K1218)</f>
        <v>229.49035287791764</v>
      </c>
      <c r="N1218" s="55" t="s">
        <v>567</v>
      </c>
    </row>
    <row r="1219" spans="1:39" x14ac:dyDescent="0.3">
      <c r="A1219" s="67">
        <v>43411</v>
      </c>
      <c r="B1219" s="57">
        <v>0.47635416666666663</v>
      </c>
      <c r="C1219" s="13">
        <v>798</v>
      </c>
      <c r="D1219" s="13">
        <v>0.52</v>
      </c>
      <c r="E1219" s="13">
        <v>11.01</v>
      </c>
      <c r="F1219" s="13">
        <v>7.76</v>
      </c>
      <c r="G1219" s="13">
        <v>9.6</v>
      </c>
      <c r="K1219" s="13">
        <v>305</v>
      </c>
    </row>
    <row r="1220" spans="1:39" x14ac:dyDescent="0.3">
      <c r="A1220" s="67">
        <v>43416</v>
      </c>
      <c r="B1220" s="26">
        <v>0.46831018518518519</v>
      </c>
      <c r="C1220" s="13">
        <v>1076</v>
      </c>
      <c r="D1220" s="13">
        <v>0.70199999999999996</v>
      </c>
      <c r="E1220" s="13">
        <v>11.56</v>
      </c>
      <c r="F1220" s="13">
        <v>7.78</v>
      </c>
      <c r="G1220" s="13">
        <v>5.9</v>
      </c>
      <c r="K1220" s="13">
        <v>110</v>
      </c>
    </row>
    <row r="1221" spans="1:39" x14ac:dyDescent="0.3">
      <c r="A1221" s="67">
        <v>43418</v>
      </c>
      <c r="B1221" s="30">
        <v>0.44116898148148148</v>
      </c>
      <c r="C1221" s="13">
        <v>1059</v>
      </c>
      <c r="D1221" s="13">
        <v>0.68899999999999995</v>
      </c>
      <c r="E1221" s="13">
        <v>12.55</v>
      </c>
      <c r="F1221" s="13">
        <v>7.79</v>
      </c>
      <c r="G1221" s="13">
        <v>2.7</v>
      </c>
      <c r="K1221" s="13">
        <v>143</v>
      </c>
    </row>
    <row r="1222" spans="1:39" x14ac:dyDescent="0.3">
      <c r="A1222" s="67">
        <v>43431</v>
      </c>
      <c r="B1222" s="30">
        <v>0.44435185185185189</v>
      </c>
      <c r="C1222" s="13">
        <v>874</v>
      </c>
      <c r="D1222" s="13">
        <v>0.5655</v>
      </c>
      <c r="E1222" s="13">
        <v>14.05</v>
      </c>
      <c r="F1222" s="13">
        <v>7.85</v>
      </c>
      <c r="G1222" s="13">
        <v>2.9</v>
      </c>
      <c r="K1222" s="13">
        <v>63</v>
      </c>
    </row>
    <row r="1223" spans="1:39" x14ac:dyDescent="0.3">
      <c r="A1223" s="67">
        <v>43433</v>
      </c>
      <c r="B1223" s="57">
        <v>0.43403935185185188</v>
      </c>
      <c r="C1223" s="13">
        <v>1057</v>
      </c>
      <c r="D1223" s="13">
        <v>0.68899999999999995</v>
      </c>
      <c r="E1223" s="13">
        <v>13.65</v>
      </c>
      <c r="F1223" s="13">
        <v>7.82</v>
      </c>
      <c r="G1223" s="13">
        <v>2.9</v>
      </c>
      <c r="K1223" s="13">
        <v>272</v>
      </c>
      <c r="L1223" s="31">
        <f>AVERAGE(K1219:K1223)</f>
        <v>178.6</v>
      </c>
      <c r="M1223" s="44">
        <f>GEOMEAN(K1219:K1223)</f>
        <v>152.40092504290405</v>
      </c>
      <c r="N1223" s="55" t="s">
        <v>568</v>
      </c>
    </row>
    <row r="1224" spans="1:39" x14ac:dyDescent="0.3">
      <c r="A1224" s="67">
        <v>43438</v>
      </c>
      <c r="B1224" s="26">
        <v>0.49017361111111107</v>
      </c>
      <c r="C1224" s="13">
        <v>1012</v>
      </c>
      <c r="D1224" s="13">
        <v>0.65649999999999997</v>
      </c>
      <c r="E1224" s="13">
        <v>12.54</v>
      </c>
      <c r="F1224" s="13">
        <v>7.92</v>
      </c>
      <c r="G1224" s="13">
        <v>5.3</v>
      </c>
      <c r="K1224" s="56">
        <v>327</v>
      </c>
    </row>
    <row r="1225" spans="1:39" x14ac:dyDescent="0.3">
      <c r="A1225" s="67">
        <v>43440</v>
      </c>
      <c r="B1225" s="26">
        <v>0.49646990740740743</v>
      </c>
      <c r="C1225" s="13">
        <v>1168</v>
      </c>
      <c r="D1225" s="13">
        <v>0.76049999999999995</v>
      </c>
      <c r="E1225" s="13">
        <v>16.73</v>
      </c>
      <c r="F1225" s="13">
        <v>7.79</v>
      </c>
      <c r="G1225" s="13">
        <v>3.7</v>
      </c>
      <c r="K1225" s="56">
        <v>354</v>
      </c>
    </row>
    <row r="1226" spans="1:39" x14ac:dyDescent="0.3">
      <c r="A1226" s="67">
        <v>43446</v>
      </c>
      <c r="B1226" s="57">
        <v>0.43569444444444444</v>
      </c>
      <c r="C1226" s="13">
        <v>1270</v>
      </c>
      <c r="D1226" s="13">
        <v>0.82550000000000001</v>
      </c>
      <c r="E1226" s="13">
        <v>14.52</v>
      </c>
      <c r="F1226" s="13">
        <v>7.82</v>
      </c>
      <c r="G1226" s="13">
        <v>2.2000000000000002</v>
      </c>
      <c r="K1226" s="13">
        <v>697</v>
      </c>
      <c r="L1226" s="31">
        <f>AVERAGE(K1222:K1226)</f>
        <v>342.6</v>
      </c>
      <c r="M1226" s="38">
        <f>GEOMEAN(K1222:K1226)</f>
        <v>268.00237904252856</v>
      </c>
      <c r="N1226" s="55" t="s">
        <v>569</v>
      </c>
    </row>
    <row r="1227" spans="1:39" x14ac:dyDescent="0.3">
      <c r="A1227" s="67">
        <v>43475</v>
      </c>
      <c r="B1227" s="30">
        <v>0.53515046296296298</v>
      </c>
      <c r="C1227" s="13">
        <v>1108</v>
      </c>
      <c r="D1227" s="13">
        <v>0.72150000000000003</v>
      </c>
      <c r="E1227" s="13">
        <v>17.829999999999998</v>
      </c>
      <c r="F1227" s="13">
        <v>8.08</v>
      </c>
      <c r="G1227" s="13">
        <v>2.1</v>
      </c>
      <c r="K1227" s="13">
        <v>197</v>
      </c>
    </row>
    <row r="1228" spans="1:39" x14ac:dyDescent="0.3">
      <c r="A1228" s="67">
        <v>43479</v>
      </c>
      <c r="B1228" s="26">
        <v>0.48697916666666669</v>
      </c>
      <c r="C1228" s="13">
        <v>1922</v>
      </c>
      <c r="D1228" s="13">
        <v>1.248</v>
      </c>
      <c r="E1228" s="13">
        <v>15.19</v>
      </c>
      <c r="F1228" s="13">
        <v>7.82</v>
      </c>
      <c r="G1228" s="13">
        <v>0.6</v>
      </c>
      <c r="K1228" s="56">
        <v>388</v>
      </c>
    </row>
    <row r="1229" spans="1:39" x14ac:dyDescent="0.3">
      <c r="A1229" s="67">
        <v>43482</v>
      </c>
      <c r="B1229" s="26">
        <v>0.48638888888888893</v>
      </c>
      <c r="C1229" s="13">
        <v>2463</v>
      </c>
      <c r="D1229" s="13">
        <v>1.599</v>
      </c>
      <c r="E1229" s="13">
        <v>17.27</v>
      </c>
      <c r="F1229" s="13">
        <v>7.83</v>
      </c>
      <c r="G1229" s="13">
        <v>3.8</v>
      </c>
      <c r="K1229" s="56">
        <v>350</v>
      </c>
    </row>
    <row r="1230" spans="1:39" x14ac:dyDescent="0.3">
      <c r="A1230" s="67">
        <v>43488</v>
      </c>
      <c r="B1230" s="57">
        <v>0.46657407407407409</v>
      </c>
      <c r="C1230" s="13">
        <v>523</v>
      </c>
      <c r="D1230" s="13">
        <v>0.34</v>
      </c>
      <c r="E1230" s="13">
        <v>13.82</v>
      </c>
      <c r="F1230" s="13">
        <v>8.0500000000000007</v>
      </c>
      <c r="G1230" s="13">
        <v>3.3</v>
      </c>
      <c r="K1230" s="51">
        <v>24192</v>
      </c>
    </row>
    <row r="1231" spans="1:39" x14ac:dyDescent="0.3">
      <c r="A1231" s="67">
        <v>43503</v>
      </c>
      <c r="B1231" s="30">
        <v>0.43693287037037037</v>
      </c>
      <c r="C1231" s="13">
        <v>875</v>
      </c>
      <c r="D1231" s="13">
        <v>0.5655</v>
      </c>
      <c r="E1231" s="13">
        <v>12.3</v>
      </c>
      <c r="F1231" s="13">
        <v>8.09</v>
      </c>
      <c r="G1231" s="13">
        <v>6.7</v>
      </c>
      <c r="K1231" s="13">
        <v>7701</v>
      </c>
      <c r="L1231" s="31">
        <f>AVERAGE(K1227:K1231)</f>
        <v>6565.6</v>
      </c>
      <c r="M1231" s="38">
        <f>GEOMEAN(K1227:K1231)</f>
        <v>1378.84985779917</v>
      </c>
      <c r="N1231" s="55" t="s">
        <v>570</v>
      </c>
    </row>
    <row r="1232" spans="1:39" x14ac:dyDescent="0.3">
      <c r="A1232" s="67">
        <v>43507</v>
      </c>
      <c r="B1232" s="26">
        <v>0.48729166666666668</v>
      </c>
      <c r="C1232" s="13">
        <v>1593</v>
      </c>
      <c r="D1232" s="13">
        <v>1.0335000000000001</v>
      </c>
      <c r="E1232" s="13">
        <v>13.43</v>
      </c>
      <c r="F1232" s="13">
        <v>8.02</v>
      </c>
      <c r="G1232" s="13">
        <v>4.0999999999999996</v>
      </c>
      <c r="K1232" s="13">
        <v>677</v>
      </c>
    </row>
    <row r="1233" spans="1:39" x14ac:dyDescent="0.3">
      <c r="A1233" s="67">
        <v>43515</v>
      </c>
      <c r="B1233" s="57">
        <v>0.47160879629629626</v>
      </c>
      <c r="C1233" s="13">
        <v>1242</v>
      </c>
      <c r="D1233" s="13">
        <v>0.80600000000000005</v>
      </c>
      <c r="E1233" s="13">
        <v>13.91</v>
      </c>
      <c r="F1233" s="37" t="s">
        <v>267</v>
      </c>
      <c r="G1233" s="13">
        <v>2.4</v>
      </c>
      <c r="K1233" s="13">
        <v>122</v>
      </c>
    </row>
    <row r="1234" spans="1:39" x14ac:dyDescent="0.3">
      <c r="A1234" s="67">
        <v>43522</v>
      </c>
      <c r="B1234" s="26">
        <v>0.47263888888888889</v>
      </c>
      <c r="C1234" s="13">
        <v>1257</v>
      </c>
      <c r="D1234" s="13">
        <v>0.81899999999999995</v>
      </c>
      <c r="E1234" s="13">
        <v>10.33</v>
      </c>
      <c r="F1234" s="13">
        <v>7.87</v>
      </c>
      <c r="G1234" s="13">
        <v>4.5999999999999996</v>
      </c>
      <c r="K1234" s="56">
        <v>168</v>
      </c>
    </row>
    <row r="1235" spans="1:39" x14ac:dyDescent="0.3">
      <c r="A1235" s="67">
        <v>43523</v>
      </c>
      <c r="B1235" s="30">
        <v>0.49614583333333334</v>
      </c>
      <c r="C1235" s="13">
        <v>1398</v>
      </c>
      <c r="D1235" s="13">
        <v>0.91</v>
      </c>
      <c r="E1235" s="13">
        <v>12.23</v>
      </c>
      <c r="F1235" s="13">
        <v>7.61</v>
      </c>
      <c r="G1235" s="13">
        <v>4.8</v>
      </c>
      <c r="K1235" s="56">
        <v>488</v>
      </c>
      <c r="L1235" s="31">
        <f>AVERAGE(K1231:K1235)</f>
        <v>1831.2</v>
      </c>
      <c r="M1235" s="38">
        <f>GEOMEAN(K1231:K1235)</f>
        <v>553.91732041869898</v>
      </c>
      <c r="N1235" s="55" t="s">
        <v>571</v>
      </c>
    </row>
    <row r="1236" spans="1:39" x14ac:dyDescent="0.3">
      <c r="A1236" s="67">
        <v>43536</v>
      </c>
      <c r="B1236" s="30">
        <v>0.47793981481481485</v>
      </c>
      <c r="C1236" s="13">
        <v>1122</v>
      </c>
      <c r="D1236" s="13">
        <v>0.72799999999999998</v>
      </c>
      <c r="E1236" s="13">
        <v>13.33</v>
      </c>
      <c r="F1236" s="13">
        <v>7.71</v>
      </c>
      <c r="G1236" s="13">
        <v>5.2</v>
      </c>
      <c r="K1236" s="56">
        <v>6131</v>
      </c>
      <c r="O1236" s="28" t="s">
        <v>321</v>
      </c>
      <c r="P1236" s="28">
        <v>80.2</v>
      </c>
      <c r="Q1236" s="28" t="s">
        <v>321</v>
      </c>
      <c r="R1236" s="28" t="s">
        <v>321</v>
      </c>
      <c r="S1236" s="28" t="s">
        <v>321</v>
      </c>
      <c r="T1236" s="28" t="s">
        <v>321</v>
      </c>
      <c r="U1236" s="28" t="s">
        <v>321</v>
      </c>
      <c r="V1236" s="28" t="s">
        <v>321</v>
      </c>
      <c r="W1236" s="28" t="s">
        <v>321</v>
      </c>
      <c r="X1236" s="28">
        <v>156</v>
      </c>
      <c r="Y1236" s="28" t="s">
        <v>321</v>
      </c>
      <c r="Z1236" s="28">
        <v>1.1000000000000001</v>
      </c>
      <c r="AA1236" s="28" t="s">
        <v>321</v>
      </c>
      <c r="AB1236" s="28">
        <v>50.1</v>
      </c>
      <c r="AC1236" s="28" t="s">
        <v>321</v>
      </c>
      <c r="AD1236" s="28">
        <v>309</v>
      </c>
      <c r="AE1236" s="28" t="s">
        <v>321</v>
      </c>
      <c r="AF1236" s="28"/>
      <c r="AG1236" s="13">
        <v>227</v>
      </c>
      <c r="AH1236" s="28">
        <v>86500</v>
      </c>
      <c r="AI1236" s="28">
        <v>22500</v>
      </c>
      <c r="AJ1236" s="28">
        <v>4</v>
      </c>
      <c r="AK1236" s="28" t="s">
        <v>321</v>
      </c>
      <c r="AL1236" s="28">
        <v>1.4</v>
      </c>
      <c r="AM1236" s="28">
        <v>31.3</v>
      </c>
    </row>
    <row r="1237" spans="1:39" x14ac:dyDescent="0.3">
      <c r="A1237" s="67">
        <v>43538</v>
      </c>
      <c r="B1237" s="57">
        <v>0.42530092592592594</v>
      </c>
      <c r="C1237" s="13">
        <v>1074</v>
      </c>
      <c r="D1237" s="13">
        <v>0.69550000000000001</v>
      </c>
      <c r="E1237" s="13">
        <v>10.38</v>
      </c>
      <c r="F1237" s="13">
        <v>8.0500000000000007</v>
      </c>
      <c r="G1237" s="13">
        <v>10.4</v>
      </c>
      <c r="K1237" s="56">
        <v>4106</v>
      </c>
    </row>
    <row r="1238" spans="1:39" x14ac:dyDescent="0.3">
      <c r="A1238" s="67">
        <v>43544</v>
      </c>
      <c r="B1238" s="30">
        <v>0.46042824074074074</v>
      </c>
      <c r="C1238" s="13">
        <v>1153</v>
      </c>
      <c r="D1238" s="13">
        <v>0.74750000000000005</v>
      </c>
      <c r="E1238" s="13">
        <v>11.81</v>
      </c>
      <c r="F1238" s="13">
        <v>7.85</v>
      </c>
      <c r="G1238" s="13">
        <v>6.5</v>
      </c>
      <c r="K1238" s="56">
        <v>278</v>
      </c>
    </row>
    <row r="1239" spans="1:39" x14ac:dyDescent="0.3">
      <c r="A1239" s="67">
        <v>43549</v>
      </c>
      <c r="B1239" s="60">
        <v>0.50070601851851848</v>
      </c>
      <c r="C1239" s="13">
        <v>752</v>
      </c>
      <c r="D1239" s="13">
        <v>0.48749999999999999</v>
      </c>
      <c r="E1239" s="13">
        <v>11.42</v>
      </c>
      <c r="F1239" s="13">
        <v>7.85</v>
      </c>
      <c r="G1239" s="13">
        <v>8</v>
      </c>
      <c r="K1239" s="56">
        <v>6488</v>
      </c>
    </row>
    <row r="1240" spans="1:39" x14ac:dyDescent="0.3">
      <c r="A1240" s="67">
        <v>43552</v>
      </c>
      <c r="B1240" s="57">
        <v>0.44495370370370368</v>
      </c>
      <c r="C1240" s="13">
        <v>1032</v>
      </c>
      <c r="D1240" s="13">
        <v>0.66949999999999998</v>
      </c>
      <c r="E1240" s="13">
        <v>12.06</v>
      </c>
      <c r="F1240" s="13">
        <v>7.96</v>
      </c>
      <c r="G1240" s="13">
        <v>9.1999999999999993</v>
      </c>
      <c r="K1240" s="56">
        <v>529</v>
      </c>
      <c r="L1240" s="31">
        <f>AVERAGE(K1236:K1240)</f>
        <v>3506.4</v>
      </c>
      <c r="M1240" s="38">
        <f>GEOMEAN(K1236:K1240)</f>
        <v>1888.4796707556111</v>
      </c>
      <c r="N1240" s="55" t="s">
        <v>572</v>
      </c>
    </row>
    <row r="1241" spans="1:39" x14ac:dyDescent="0.3">
      <c r="A1241" s="67">
        <v>43557</v>
      </c>
      <c r="B1241" s="30">
        <v>0.45420138888888889</v>
      </c>
      <c r="C1241" s="13">
        <v>967</v>
      </c>
      <c r="D1241" s="13">
        <v>0.63049999999999995</v>
      </c>
      <c r="E1241" s="13">
        <v>16.02</v>
      </c>
      <c r="F1241" s="13">
        <v>7.94</v>
      </c>
      <c r="G1241" s="13">
        <v>7.3</v>
      </c>
      <c r="K1241" s="56">
        <v>309</v>
      </c>
    </row>
    <row r="1242" spans="1:39" x14ac:dyDescent="0.3">
      <c r="A1242" s="67">
        <v>43564</v>
      </c>
      <c r="B1242" s="26">
        <v>0.47290509259259261</v>
      </c>
      <c r="C1242" s="13">
        <v>1081</v>
      </c>
      <c r="D1242" s="13">
        <v>0.70199999999999996</v>
      </c>
      <c r="E1242" s="13">
        <v>12.65</v>
      </c>
      <c r="F1242" s="13">
        <v>7.9</v>
      </c>
      <c r="G1242" s="13">
        <v>14.1</v>
      </c>
      <c r="K1242" s="56">
        <v>156</v>
      </c>
    </row>
    <row r="1243" spans="1:39" x14ac:dyDescent="0.3">
      <c r="A1243" s="67">
        <v>43573</v>
      </c>
      <c r="B1243" s="30">
        <v>0.4415162037037037</v>
      </c>
      <c r="C1243" s="13">
        <v>674</v>
      </c>
      <c r="D1243" s="13">
        <v>0.4355</v>
      </c>
      <c r="E1243" s="13">
        <v>9.24</v>
      </c>
      <c r="F1243" s="13">
        <v>7.83</v>
      </c>
      <c r="G1243" s="13">
        <v>15</v>
      </c>
      <c r="K1243" s="56">
        <v>7701</v>
      </c>
    </row>
    <row r="1244" spans="1:39" x14ac:dyDescent="0.3">
      <c r="A1244" s="67">
        <v>43580</v>
      </c>
      <c r="B1244" s="30">
        <v>0.46583333333333332</v>
      </c>
      <c r="C1244" s="13">
        <v>1052</v>
      </c>
      <c r="D1244" s="13">
        <v>0.6825</v>
      </c>
      <c r="E1244" s="13">
        <v>9.77</v>
      </c>
      <c r="F1244" s="13">
        <v>7.87</v>
      </c>
      <c r="G1244" s="13">
        <v>13</v>
      </c>
      <c r="K1244" s="56">
        <v>292</v>
      </c>
    </row>
    <row r="1245" spans="1:39" x14ac:dyDescent="0.3">
      <c r="A1245" s="67">
        <v>43585</v>
      </c>
      <c r="B1245" s="30">
        <v>0.45479166666666665</v>
      </c>
      <c r="C1245" s="13">
        <v>971</v>
      </c>
      <c r="D1245" s="13">
        <v>0.63049999999999995</v>
      </c>
      <c r="E1245" s="13">
        <v>9.36</v>
      </c>
      <c r="F1245" s="13">
        <v>7.82</v>
      </c>
      <c r="G1245" s="13">
        <v>12.8</v>
      </c>
      <c r="K1245" s="56">
        <v>2014</v>
      </c>
      <c r="L1245" s="31">
        <f>AVERAGE(K1241:K1245)</f>
        <v>2094.4</v>
      </c>
      <c r="M1245" s="38">
        <f>GEOMEAN(K1241:K1245)</f>
        <v>737.58912313871463</v>
      </c>
      <c r="N1245" s="55" t="s">
        <v>573</v>
      </c>
    </row>
    <row r="1246" spans="1:39" x14ac:dyDescent="0.3">
      <c r="A1246" s="67">
        <v>43591</v>
      </c>
      <c r="B1246" s="30">
        <v>0.48403935185185182</v>
      </c>
      <c r="C1246" s="13">
        <v>934</v>
      </c>
      <c r="D1246" s="13">
        <v>0.60450000000000004</v>
      </c>
      <c r="E1246" s="13">
        <v>10.65</v>
      </c>
      <c r="F1246" s="13">
        <v>7.69</v>
      </c>
      <c r="G1246" s="13">
        <v>16.3</v>
      </c>
      <c r="K1246" s="56">
        <v>323</v>
      </c>
    </row>
    <row r="1247" spans="1:39" x14ac:dyDescent="0.3">
      <c r="A1247" s="67">
        <v>43594</v>
      </c>
      <c r="B1247" s="57">
        <v>0.44217592592592592</v>
      </c>
      <c r="C1247" s="13">
        <v>1037</v>
      </c>
      <c r="D1247" s="13">
        <v>0.67600000000000005</v>
      </c>
      <c r="E1247" s="13">
        <v>8.49</v>
      </c>
      <c r="F1247" s="13">
        <v>7.91</v>
      </c>
      <c r="G1247" s="13">
        <v>18.3</v>
      </c>
      <c r="K1247" s="56">
        <v>708</v>
      </c>
    </row>
    <row r="1248" spans="1:39" x14ac:dyDescent="0.3">
      <c r="A1248" s="67">
        <v>43600</v>
      </c>
      <c r="B1248" s="30">
        <v>0.47033564814814816</v>
      </c>
      <c r="C1248" s="13">
        <v>1056</v>
      </c>
      <c r="D1248" s="13">
        <v>0.68899999999999995</v>
      </c>
      <c r="E1248" s="82" t="s">
        <v>267</v>
      </c>
      <c r="F1248" s="13">
        <v>7.55</v>
      </c>
      <c r="G1248" s="13">
        <v>15.5</v>
      </c>
      <c r="K1248" s="56">
        <v>384</v>
      </c>
    </row>
    <row r="1249" spans="1:39" x14ac:dyDescent="0.3">
      <c r="A1249" s="67">
        <v>43608</v>
      </c>
      <c r="B1249" s="30">
        <v>0.45543981481481483</v>
      </c>
      <c r="C1249" s="13">
        <v>404.1</v>
      </c>
      <c r="D1249" s="13">
        <v>0.2626</v>
      </c>
      <c r="E1249" s="13">
        <v>7.86</v>
      </c>
      <c r="F1249" s="13">
        <v>7.91</v>
      </c>
      <c r="G1249" s="13">
        <v>17.8</v>
      </c>
      <c r="K1249" s="56">
        <v>17329</v>
      </c>
    </row>
    <row r="1250" spans="1:39" x14ac:dyDescent="0.3">
      <c r="A1250" s="67">
        <v>43614</v>
      </c>
      <c r="B1250" s="57">
        <v>0.44377314814814817</v>
      </c>
      <c r="C1250" s="13">
        <v>1066</v>
      </c>
      <c r="D1250" s="13">
        <v>0.69550000000000001</v>
      </c>
      <c r="E1250" s="13">
        <v>7.53</v>
      </c>
      <c r="F1250" s="13">
        <v>7.94</v>
      </c>
      <c r="G1250" s="13">
        <v>19.600000000000001</v>
      </c>
      <c r="K1250" s="56">
        <v>422</v>
      </c>
      <c r="L1250" s="31">
        <f>AVERAGE(K1246:K1250)</f>
        <v>3833.2</v>
      </c>
      <c r="M1250" s="38">
        <f>GEOMEAN(K1246:K1250)</f>
        <v>915.23072525371015</v>
      </c>
      <c r="N1250" s="55" t="s">
        <v>574</v>
      </c>
    </row>
    <row r="1251" spans="1:39" x14ac:dyDescent="0.3">
      <c r="A1251" s="67">
        <v>43621</v>
      </c>
      <c r="B1251" s="30">
        <v>0.53269675925925919</v>
      </c>
      <c r="C1251" s="13">
        <v>1040</v>
      </c>
      <c r="D1251" s="13">
        <v>0.67600000000000005</v>
      </c>
      <c r="E1251" s="13">
        <v>8.33</v>
      </c>
      <c r="F1251" s="13">
        <v>8.17</v>
      </c>
      <c r="G1251" s="13">
        <v>19.899999999999999</v>
      </c>
      <c r="K1251" s="56">
        <v>435</v>
      </c>
    </row>
    <row r="1252" spans="1:39" x14ac:dyDescent="0.3">
      <c r="A1252" s="67">
        <v>43626</v>
      </c>
      <c r="B1252" s="30">
        <v>0.47848379629629628</v>
      </c>
      <c r="C1252" s="13">
        <v>489</v>
      </c>
      <c r="D1252" s="13">
        <v>0.31790000000000002</v>
      </c>
      <c r="E1252" s="13">
        <v>5.97</v>
      </c>
      <c r="F1252" s="13">
        <v>7.57</v>
      </c>
      <c r="G1252" s="13">
        <v>19.7</v>
      </c>
      <c r="K1252" s="56">
        <v>9804</v>
      </c>
    </row>
    <row r="1253" spans="1:39" x14ac:dyDescent="0.3">
      <c r="A1253" s="67">
        <v>43628</v>
      </c>
      <c r="B1253" s="30">
        <v>0.44321759259259258</v>
      </c>
      <c r="C1253" s="13">
        <v>891</v>
      </c>
      <c r="D1253" s="13">
        <v>0.57850000000000001</v>
      </c>
      <c r="E1253" s="13">
        <v>8.65</v>
      </c>
      <c r="F1253" s="13">
        <v>7.81</v>
      </c>
      <c r="G1253" s="13">
        <v>18.2</v>
      </c>
      <c r="K1253" s="56">
        <v>683</v>
      </c>
    </row>
    <row r="1254" spans="1:39" x14ac:dyDescent="0.3">
      <c r="A1254" s="67">
        <v>43635</v>
      </c>
      <c r="B1254" s="26">
        <v>0.4644212962962963</v>
      </c>
      <c r="C1254" s="13">
        <v>611</v>
      </c>
      <c r="D1254" s="13">
        <v>0.39650000000000002</v>
      </c>
      <c r="E1254" s="13">
        <v>7.22</v>
      </c>
      <c r="F1254" s="13">
        <v>7.83</v>
      </c>
      <c r="G1254" s="13">
        <v>20.3</v>
      </c>
      <c r="K1254" s="56">
        <v>4884</v>
      </c>
    </row>
    <row r="1255" spans="1:39" x14ac:dyDescent="0.3">
      <c r="A1255" s="67">
        <v>43636</v>
      </c>
      <c r="B1255" s="26">
        <v>0.46031249999999996</v>
      </c>
      <c r="C1255" s="13">
        <v>437.7</v>
      </c>
      <c r="D1255" s="13">
        <v>0.28470000000000001</v>
      </c>
      <c r="E1255" s="13">
        <v>7.27</v>
      </c>
      <c r="F1255" s="13">
        <v>7.9</v>
      </c>
      <c r="G1255" s="13">
        <v>20.2</v>
      </c>
      <c r="K1255" s="56">
        <v>9208</v>
      </c>
      <c r="L1255" s="31">
        <f>AVERAGE(K1251:K1255)</f>
        <v>5002.8</v>
      </c>
      <c r="M1255" s="38">
        <f>GEOMEAN(K1251:K1255)</f>
        <v>2651.2510029921013</v>
      </c>
      <c r="N1255" s="55" t="s">
        <v>575</v>
      </c>
    </row>
    <row r="1256" spans="1:39" x14ac:dyDescent="0.3">
      <c r="A1256" s="67">
        <v>43654</v>
      </c>
      <c r="B1256" s="30">
        <v>0.45776620370370374</v>
      </c>
      <c r="C1256" s="13">
        <v>872</v>
      </c>
      <c r="D1256" s="13">
        <v>0.5655</v>
      </c>
      <c r="E1256" s="13">
        <v>7.43</v>
      </c>
      <c r="F1256" s="13">
        <v>7.72</v>
      </c>
      <c r="G1256" s="13">
        <v>21.9</v>
      </c>
      <c r="K1256" s="56">
        <v>860</v>
      </c>
    </row>
    <row r="1257" spans="1:39" x14ac:dyDescent="0.3">
      <c r="A1257" s="67">
        <v>43661</v>
      </c>
      <c r="B1257" s="57">
        <v>0.45430555555555557</v>
      </c>
      <c r="C1257" s="13">
        <v>1014</v>
      </c>
      <c r="D1257" s="13">
        <v>0.65649999999999997</v>
      </c>
      <c r="E1257" s="13">
        <v>7.4</v>
      </c>
      <c r="F1257" s="13">
        <v>7.77</v>
      </c>
      <c r="G1257" s="13">
        <v>22</v>
      </c>
      <c r="K1257" s="56">
        <v>759</v>
      </c>
    </row>
    <row r="1258" spans="1:39" x14ac:dyDescent="0.3">
      <c r="A1258" s="67">
        <v>43663</v>
      </c>
      <c r="B1258" s="30">
        <v>0.4462268518518519</v>
      </c>
      <c r="C1258" s="13">
        <v>266.5</v>
      </c>
      <c r="D1258" s="13">
        <v>0.1729</v>
      </c>
      <c r="E1258" s="13">
        <v>7</v>
      </c>
      <c r="F1258" s="13">
        <v>7.89</v>
      </c>
      <c r="G1258" s="13">
        <v>23.9</v>
      </c>
      <c r="K1258" s="56">
        <v>24192</v>
      </c>
      <c r="O1258" s="28" t="s">
        <v>321</v>
      </c>
      <c r="P1258" s="28">
        <v>36</v>
      </c>
      <c r="Q1258" s="28" t="s">
        <v>321</v>
      </c>
      <c r="R1258" s="28" t="s">
        <v>321</v>
      </c>
      <c r="S1258" s="28" t="s">
        <v>321</v>
      </c>
      <c r="T1258" s="28" t="s">
        <v>321</v>
      </c>
      <c r="U1258" s="28" t="s">
        <v>321</v>
      </c>
      <c r="V1258" s="28" t="s">
        <v>321</v>
      </c>
      <c r="W1258" s="28" t="s">
        <v>321</v>
      </c>
      <c r="X1258" s="28">
        <v>20.100000000000001</v>
      </c>
      <c r="Y1258" s="28" t="s">
        <v>321</v>
      </c>
      <c r="Z1258" s="37" t="s">
        <v>321</v>
      </c>
      <c r="AA1258" s="28" t="s">
        <v>321</v>
      </c>
      <c r="AB1258" s="28">
        <v>12.6</v>
      </c>
      <c r="AC1258" s="28" t="s">
        <v>321</v>
      </c>
      <c r="AD1258" s="28">
        <v>93</v>
      </c>
      <c r="AE1258" s="28" t="s">
        <v>321</v>
      </c>
      <c r="AF1258" s="28"/>
      <c r="AG1258" s="13">
        <v>706</v>
      </c>
      <c r="AH1258" s="28">
        <v>27800</v>
      </c>
      <c r="AI1258" s="28">
        <v>5740</v>
      </c>
      <c r="AJ1258" s="28" t="s">
        <v>321</v>
      </c>
      <c r="AK1258" s="28" t="s">
        <v>321</v>
      </c>
      <c r="AL1258" s="28" t="s">
        <v>321</v>
      </c>
      <c r="AM1258" s="28">
        <v>58.5</v>
      </c>
    </row>
    <row r="1259" spans="1:39" x14ac:dyDescent="0.3">
      <c r="A1259" s="67">
        <v>43664</v>
      </c>
      <c r="B1259" s="57">
        <v>0.4357638888888889</v>
      </c>
      <c r="C1259" s="13">
        <v>589</v>
      </c>
      <c r="D1259" s="13">
        <v>0.38350000000000001</v>
      </c>
      <c r="E1259" s="13">
        <v>7.25</v>
      </c>
      <c r="F1259" s="13">
        <v>7.94</v>
      </c>
      <c r="G1259" s="13">
        <v>24.5</v>
      </c>
      <c r="K1259" s="56">
        <v>2613</v>
      </c>
    </row>
    <row r="1260" spans="1:39" x14ac:dyDescent="0.3">
      <c r="A1260" s="67">
        <v>43675</v>
      </c>
      <c r="B1260" s="30">
        <v>0.45141203703703708</v>
      </c>
      <c r="C1260" s="13">
        <v>1028</v>
      </c>
      <c r="D1260" s="13">
        <v>0.66949999999999998</v>
      </c>
      <c r="E1260" s="82" t="s">
        <v>267</v>
      </c>
      <c r="F1260" s="13">
        <v>7.82</v>
      </c>
      <c r="G1260" s="13">
        <v>21.7</v>
      </c>
      <c r="K1260" s="56">
        <v>318</v>
      </c>
      <c r="L1260" s="31">
        <f>AVERAGE(K1256:K1260)</f>
        <v>5748.4</v>
      </c>
      <c r="M1260" s="38">
        <f>GEOMEAN(K1256:K1260)</f>
        <v>1673.3843620214652</v>
      </c>
      <c r="N1260" s="55" t="s">
        <v>576</v>
      </c>
    </row>
    <row r="1261" spans="1:39" x14ac:dyDescent="0.3">
      <c r="A1261" s="67">
        <v>43689</v>
      </c>
      <c r="B1261" s="57">
        <v>0.44892361111111106</v>
      </c>
      <c r="C1261" s="13">
        <v>859</v>
      </c>
      <c r="D1261" s="13">
        <v>0.55900000000000005</v>
      </c>
      <c r="E1261" s="13">
        <v>6.94</v>
      </c>
      <c r="F1261" s="13">
        <v>7.81</v>
      </c>
      <c r="G1261" s="13">
        <v>20.6</v>
      </c>
      <c r="H1261" s="13">
        <v>6.94</v>
      </c>
      <c r="K1261" s="56">
        <v>475</v>
      </c>
    </row>
    <row r="1262" spans="1:39" x14ac:dyDescent="0.3">
      <c r="A1262" s="67">
        <v>43692</v>
      </c>
      <c r="B1262" s="30">
        <v>0.46203703703703702</v>
      </c>
      <c r="C1262" s="13">
        <v>928</v>
      </c>
      <c r="D1262" s="13">
        <v>0.60450000000000004</v>
      </c>
      <c r="E1262" s="13">
        <v>8.0299999999999994</v>
      </c>
      <c r="F1262" s="13">
        <v>7.84</v>
      </c>
      <c r="G1262" s="13">
        <v>20.6</v>
      </c>
      <c r="K1262" s="56">
        <v>933</v>
      </c>
    </row>
    <row r="1263" spans="1:39" x14ac:dyDescent="0.3">
      <c r="A1263" s="67">
        <v>43698</v>
      </c>
      <c r="B1263" s="26">
        <v>0.47374999999999995</v>
      </c>
      <c r="C1263" s="13">
        <v>631</v>
      </c>
      <c r="D1263" s="13">
        <v>0.40949999999999998</v>
      </c>
      <c r="E1263" s="13">
        <v>6.36</v>
      </c>
      <c r="F1263" s="13">
        <v>7.7</v>
      </c>
      <c r="G1263" s="13">
        <v>22.2</v>
      </c>
      <c r="K1263" s="56">
        <v>2723</v>
      </c>
    </row>
    <row r="1264" spans="1:39" x14ac:dyDescent="0.3">
      <c r="A1264" s="67">
        <v>43706</v>
      </c>
      <c r="B1264" s="57">
        <v>0.46064814814814814</v>
      </c>
      <c r="C1264" s="13">
        <v>787</v>
      </c>
      <c r="D1264" s="13">
        <v>0.51349999999999996</v>
      </c>
      <c r="E1264" s="13">
        <v>7.29</v>
      </c>
      <c r="F1264" s="13">
        <v>7.66</v>
      </c>
      <c r="G1264" s="13">
        <v>18.399999999999999</v>
      </c>
      <c r="K1264" s="56">
        <v>520</v>
      </c>
      <c r="L1264" s="31">
        <f>AVERAGE(K1260:K1264)</f>
        <v>993.8</v>
      </c>
      <c r="M1264" s="38">
        <f>GEOMEAN(K1260:K1264)</f>
        <v>724.45376143787337</v>
      </c>
      <c r="N1264" s="55" t="s">
        <v>577</v>
      </c>
    </row>
    <row r="1265" spans="1:39" x14ac:dyDescent="0.3">
      <c r="A1265" s="67">
        <v>43718</v>
      </c>
      <c r="B1265" s="26">
        <v>0.48688657407407404</v>
      </c>
      <c r="C1265" s="13">
        <v>1018</v>
      </c>
      <c r="D1265" s="13">
        <v>0.66300000000000003</v>
      </c>
      <c r="E1265" s="13">
        <v>8.23</v>
      </c>
      <c r="F1265" s="13">
        <v>7.67</v>
      </c>
      <c r="G1265" s="13">
        <v>20.6</v>
      </c>
      <c r="K1265" s="56">
        <v>74</v>
      </c>
    </row>
    <row r="1266" spans="1:39" x14ac:dyDescent="0.3">
      <c r="A1266" s="67">
        <v>43720</v>
      </c>
      <c r="B1266" s="30">
        <v>0.42906249999999996</v>
      </c>
      <c r="C1266" s="13">
        <v>1049</v>
      </c>
      <c r="D1266" s="13">
        <v>0.6825</v>
      </c>
      <c r="E1266" s="13">
        <v>5.89</v>
      </c>
      <c r="F1266" s="13">
        <v>7.61</v>
      </c>
      <c r="G1266" s="13">
        <v>21.6</v>
      </c>
      <c r="K1266" s="56">
        <v>122</v>
      </c>
    </row>
    <row r="1267" spans="1:39" x14ac:dyDescent="0.3">
      <c r="A1267" s="67">
        <v>43724</v>
      </c>
      <c r="B1267" s="30">
        <v>0.45484953703703707</v>
      </c>
      <c r="C1267" s="13">
        <v>1036</v>
      </c>
      <c r="D1267" s="13">
        <v>0.67600000000000005</v>
      </c>
      <c r="E1267" s="13">
        <v>6.98</v>
      </c>
      <c r="F1267" s="13">
        <v>7.8</v>
      </c>
      <c r="G1267" s="13">
        <v>20.399999999999999</v>
      </c>
      <c r="K1267" s="56">
        <v>161</v>
      </c>
    </row>
    <row r="1268" spans="1:39" x14ac:dyDescent="0.3">
      <c r="A1268" s="67">
        <v>43731</v>
      </c>
      <c r="B1268" s="30">
        <v>0.45939814814814817</v>
      </c>
      <c r="C1268" s="13">
        <v>690</v>
      </c>
      <c r="D1268" s="13">
        <v>0.44850000000000001</v>
      </c>
      <c r="E1268" s="13">
        <v>6.7</v>
      </c>
      <c r="F1268" s="13">
        <v>7.81</v>
      </c>
      <c r="G1268" s="13">
        <v>21.2</v>
      </c>
      <c r="K1268" s="56">
        <v>19863</v>
      </c>
    </row>
    <row r="1269" spans="1:39" x14ac:dyDescent="0.3">
      <c r="A1269" s="68">
        <v>43734</v>
      </c>
      <c r="B1269" s="26">
        <v>0.48572916666666671</v>
      </c>
      <c r="C1269" s="13">
        <v>869</v>
      </c>
      <c r="D1269" s="13">
        <v>0.5655</v>
      </c>
      <c r="E1269" s="13">
        <v>6.67</v>
      </c>
      <c r="F1269" s="13">
        <v>7.64</v>
      </c>
      <c r="G1269" s="13">
        <v>18.3</v>
      </c>
      <c r="K1269" s="56">
        <v>521</v>
      </c>
      <c r="L1269" s="31">
        <f>AVERAGE(K1265:K1269)</f>
        <v>4148.2</v>
      </c>
      <c r="M1269" s="38">
        <f>GEOMEAN(K1265:K1269)</f>
        <v>431.97637776678619</v>
      </c>
      <c r="N1269" s="55" t="s">
        <v>578</v>
      </c>
    </row>
    <row r="1270" spans="1:39" x14ac:dyDescent="0.3">
      <c r="A1270" s="67">
        <v>43740</v>
      </c>
      <c r="B1270" s="30">
        <v>0.44609953703703703</v>
      </c>
      <c r="C1270" s="13">
        <v>994</v>
      </c>
      <c r="D1270" s="13">
        <v>0.64349999999999996</v>
      </c>
      <c r="E1270" s="13">
        <v>5.99</v>
      </c>
      <c r="F1270" s="13">
        <v>7.67</v>
      </c>
      <c r="G1270" s="13">
        <v>20.8</v>
      </c>
      <c r="K1270" s="56">
        <v>216</v>
      </c>
    </row>
    <row r="1271" spans="1:39" x14ac:dyDescent="0.3">
      <c r="A1271" s="67">
        <v>43746</v>
      </c>
      <c r="B1271" s="30">
        <v>0.49085648148148148</v>
      </c>
      <c r="C1271" s="13">
        <v>1048</v>
      </c>
      <c r="D1271" s="13">
        <v>0.6825</v>
      </c>
      <c r="E1271" s="13">
        <v>7.97</v>
      </c>
      <c r="F1271" s="13">
        <v>7.7</v>
      </c>
      <c r="G1271" s="13">
        <v>14.2</v>
      </c>
      <c r="K1271" s="56">
        <v>216</v>
      </c>
      <c r="O1271" s="28" t="s">
        <v>321</v>
      </c>
      <c r="P1271" s="28">
        <v>90.7</v>
      </c>
      <c r="Q1271" s="28" t="s">
        <v>321</v>
      </c>
      <c r="R1271" s="28" t="s">
        <v>321</v>
      </c>
      <c r="S1271" s="28" t="s">
        <v>321</v>
      </c>
      <c r="T1271" s="28" t="s">
        <v>321</v>
      </c>
      <c r="U1271" s="28" t="s">
        <v>321</v>
      </c>
      <c r="V1271" s="28" t="s">
        <v>321</v>
      </c>
      <c r="W1271" s="28" t="s">
        <v>321</v>
      </c>
      <c r="X1271" s="28">
        <v>94.5</v>
      </c>
      <c r="Y1271" s="28" t="s">
        <v>321</v>
      </c>
      <c r="Z1271" s="37">
        <v>1.2</v>
      </c>
      <c r="AA1271" s="28" t="s">
        <v>321</v>
      </c>
      <c r="AB1271" s="28">
        <v>62.6</v>
      </c>
      <c r="AC1271" s="28" t="s">
        <v>321</v>
      </c>
      <c r="AD1271" s="28">
        <v>370</v>
      </c>
      <c r="AE1271" s="28" t="s">
        <v>321</v>
      </c>
      <c r="AF1271" s="28" t="s">
        <v>112</v>
      </c>
      <c r="AG1271" s="28" t="s">
        <v>321</v>
      </c>
      <c r="AH1271" s="28">
        <v>102000</v>
      </c>
      <c r="AI1271" s="28">
        <v>28200</v>
      </c>
      <c r="AJ1271" s="28">
        <v>3.7</v>
      </c>
      <c r="AK1271" s="28" t="s">
        <v>321</v>
      </c>
      <c r="AL1271" s="28">
        <v>1.7</v>
      </c>
      <c r="AM1271" s="28">
        <v>10.3</v>
      </c>
    </row>
    <row r="1272" spans="1:39" x14ac:dyDescent="0.3">
      <c r="A1272" s="67">
        <v>43754</v>
      </c>
      <c r="B1272" s="30">
        <v>0.46596064814814814</v>
      </c>
      <c r="C1272" s="13">
        <v>1021</v>
      </c>
      <c r="D1272" s="13">
        <v>0.66300000000000003</v>
      </c>
      <c r="E1272" s="13">
        <v>8.1</v>
      </c>
      <c r="F1272" s="13">
        <v>7.73</v>
      </c>
      <c r="G1272" s="13">
        <v>11.9</v>
      </c>
      <c r="K1272" s="56">
        <v>243</v>
      </c>
    </row>
    <row r="1273" spans="1:39" x14ac:dyDescent="0.3">
      <c r="A1273" s="67">
        <v>43762</v>
      </c>
      <c r="B1273" s="30">
        <v>0.45027777777777778</v>
      </c>
      <c r="C1273" s="13">
        <v>846</v>
      </c>
      <c r="D1273" s="13">
        <v>0.55249999999999999</v>
      </c>
      <c r="E1273" s="13">
        <v>8.59</v>
      </c>
      <c r="F1273" s="13">
        <v>7.66</v>
      </c>
      <c r="G1273" s="13">
        <v>12</v>
      </c>
      <c r="K1273" s="56">
        <v>620</v>
      </c>
    </row>
    <row r="1274" spans="1:39" x14ac:dyDescent="0.3">
      <c r="A1274" s="67">
        <v>43766</v>
      </c>
      <c r="B1274" s="26">
        <v>0.48670138888888892</v>
      </c>
      <c r="C1274" s="13">
        <v>597</v>
      </c>
      <c r="D1274" s="13">
        <v>0.3881</v>
      </c>
      <c r="E1274" s="13">
        <v>7.77</v>
      </c>
      <c r="F1274" s="13">
        <v>7.89</v>
      </c>
      <c r="G1274" s="13">
        <v>11.3</v>
      </c>
      <c r="K1274" s="56">
        <v>2247</v>
      </c>
      <c r="L1274" s="31">
        <f>AVERAGE(K1270:K1274)</f>
        <v>708.4</v>
      </c>
      <c r="M1274" s="38">
        <f>GEOMEAN(K1270:K1274)</f>
        <v>436.21611702369324</v>
      </c>
      <c r="N1274" s="55" t="s">
        <v>579</v>
      </c>
    </row>
    <row r="1275" spans="1:39" x14ac:dyDescent="0.3">
      <c r="A1275" s="67">
        <v>43773</v>
      </c>
      <c r="B1275" s="30">
        <v>0.45820601851851855</v>
      </c>
      <c r="C1275" s="13">
        <v>809</v>
      </c>
      <c r="D1275" s="13">
        <v>0.52649999999999997</v>
      </c>
      <c r="E1275" s="13">
        <v>11.11</v>
      </c>
      <c r="F1275" s="13">
        <v>7.74</v>
      </c>
      <c r="G1275" s="13">
        <v>8.5</v>
      </c>
      <c r="K1275" s="56">
        <v>288</v>
      </c>
    </row>
    <row r="1276" spans="1:39" x14ac:dyDescent="0.3">
      <c r="A1276" s="67">
        <v>43775</v>
      </c>
      <c r="B1276" s="30">
        <v>0.46309027777777773</v>
      </c>
      <c r="C1276" s="13">
        <v>907</v>
      </c>
      <c r="D1276" s="13">
        <v>0.59150000000000003</v>
      </c>
      <c r="E1276" s="13">
        <v>10.76</v>
      </c>
      <c r="F1276" s="13">
        <v>7.8</v>
      </c>
      <c r="G1276" s="13">
        <v>8.1999999999999993</v>
      </c>
      <c r="K1276" s="13">
        <v>148</v>
      </c>
    </row>
    <row r="1277" spans="1:39" x14ac:dyDescent="0.3">
      <c r="A1277" s="67">
        <v>43781</v>
      </c>
      <c r="B1277" s="26">
        <v>0.49876157407407407</v>
      </c>
      <c r="C1277" s="13">
        <v>1391</v>
      </c>
      <c r="D1277" s="13">
        <v>0.90349999999999997</v>
      </c>
      <c r="E1277" s="13">
        <v>13.03</v>
      </c>
      <c r="F1277" s="13">
        <v>7.84</v>
      </c>
      <c r="G1277" s="13">
        <v>1.4</v>
      </c>
      <c r="K1277" s="13">
        <v>336</v>
      </c>
    </row>
    <row r="1278" spans="1:39" x14ac:dyDescent="0.3">
      <c r="A1278" s="67">
        <v>43787</v>
      </c>
      <c r="B1278" s="30">
        <v>0.45902777777777781</v>
      </c>
      <c r="C1278" s="13">
        <v>1110</v>
      </c>
      <c r="D1278" s="13">
        <v>0.72150000000000003</v>
      </c>
      <c r="E1278" s="13">
        <v>12.41</v>
      </c>
      <c r="F1278" s="13">
        <v>7.72</v>
      </c>
      <c r="G1278" s="13">
        <v>5.2</v>
      </c>
      <c r="K1278" s="56">
        <v>41</v>
      </c>
    </row>
    <row r="1279" spans="1:39" x14ac:dyDescent="0.3">
      <c r="A1279" s="67">
        <v>43795</v>
      </c>
      <c r="B1279" s="82"/>
      <c r="C1279" s="82"/>
      <c r="D1279" s="82"/>
      <c r="E1279" s="82"/>
      <c r="F1279" s="82"/>
      <c r="G1279" s="82"/>
      <c r="K1279" s="56">
        <v>576</v>
      </c>
      <c r="L1279" s="31">
        <f>AVERAGE(K1275:K1279)</f>
        <v>277.8</v>
      </c>
      <c r="M1279" s="38">
        <f>GEOMEAN(K1275:K1279)</f>
        <v>202.22738411508968</v>
      </c>
      <c r="N1279" s="55" t="s">
        <v>580</v>
      </c>
    </row>
    <row r="1280" spans="1:39" x14ac:dyDescent="0.3">
      <c r="A1280" s="67">
        <v>43802</v>
      </c>
      <c r="B1280" s="30">
        <v>0.45339120370370373</v>
      </c>
      <c r="C1280" s="13">
        <v>763</v>
      </c>
      <c r="D1280" s="13">
        <v>0.496</v>
      </c>
      <c r="E1280" s="13">
        <v>12.34</v>
      </c>
      <c r="F1280" s="13">
        <v>8</v>
      </c>
      <c r="G1280" s="13">
        <v>4.2</v>
      </c>
      <c r="K1280" s="56">
        <v>1106</v>
      </c>
    </row>
    <row r="1281" spans="1:39" x14ac:dyDescent="0.3">
      <c r="A1281" s="67">
        <v>43804</v>
      </c>
      <c r="B1281" s="26">
        <v>0.46916666666666668</v>
      </c>
      <c r="C1281" s="13">
        <v>951</v>
      </c>
      <c r="D1281" s="13">
        <v>0.61750000000000005</v>
      </c>
      <c r="E1281" s="13">
        <v>13.53</v>
      </c>
      <c r="F1281" s="13">
        <v>8.1199999999999992</v>
      </c>
      <c r="G1281" s="13">
        <v>3.7</v>
      </c>
      <c r="K1281" s="56">
        <v>259</v>
      </c>
    </row>
    <row r="1282" spans="1:39" x14ac:dyDescent="0.3">
      <c r="A1282" s="67">
        <v>43809</v>
      </c>
      <c r="B1282" s="57">
        <v>0.45149305555555558</v>
      </c>
      <c r="C1282" s="13">
        <v>505</v>
      </c>
      <c r="D1282" s="13">
        <v>0.32829999999999998</v>
      </c>
      <c r="E1282" s="13">
        <v>11.14</v>
      </c>
      <c r="F1282" s="13">
        <v>8.0299999999999994</v>
      </c>
      <c r="G1282" s="13">
        <v>4.5999999999999996</v>
      </c>
      <c r="K1282" s="56">
        <v>4884</v>
      </c>
    </row>
    <row r="1283" spans="1:39" x14ac:dyDescent="0.3">
      <c r="A1283" s="67">
        <v>43815</v>
      </c>
      <c r="B1283" s="30">
        <v>0.46435185185185185</v>
      </c>
      <c r="C1283" s="13">
        <v>2048</v>
      </c>
      <c r="D1283" s="13">
        <v>1.3325</v>
      </c>
      <c r="E1283" s="13">
        <v>14.27</v>
      </c>
      <c r="F1283" s="13">
        <v>8.1300000000000008</v>
      </c>
      <c r="G1283" s="13">
        <v>2.1</v>
      </c>
      <c r="K1283" s="83">
        <v>419</v>
      </c>
    </row>
    <row r="1284" spans="1:39" x14ac:dyDescent="0.3">
      <c r="A1284" s="67">
        <v>43817</v>
      </c>
      <c r="B1284" s="30">
        <v>0.48107638888888887</v>
      </c>
      <c r="C1284" s="13">
        <v>2965</v>
      </c>
      <c r="D1284" s="13">
        <v>1.9305000000000001</v>
      </c>
      <c r="E1284" s="13">
        <v>14.64</v>
      </c>
      <c r="F1284" s="13">
        <v>8.16</v>
      </c>
      <c r="G1284" s="13">
        <v>0.7</v>
      </c>
      <c r="K1284" s="83">
        <v>299</v>
      </c>
      <c r="L1284" s="31">
        <f>AVERAGE(K1280:K1284)</f>
        <v>1393.4</v>
      </c>
      <c r="M1284" s="38">
        <f>GEOMEAN(K1280:K1284)</f>
        <v>705.89995063191179</v>
      </c>
      <c r="N1284" s="55" t="s">
        <v>581</v>
      </c>
    </row>
    <row r="1285" spans="1:39" x14ac:dyDescent="0.3">
      <c r="A1285" s="67">
        <v>43838</v>
      </c>
      <c r="B1285" s="30">
        <v>0.45740740740740743</v>
      </c>
      <c r="C1285" s="13">
        <v>1106</v>
      </c>
      <c r="D1285" s="13">
        <v>0.72150000000000003</v>
      </c>
      <c r="E1285" s="13">
        <v>14.5</v>
      </c>
      <c r="F1285" s="13">
        <v>8.11</v>
      </c>
      <c r="G1285" s="13">
        <v>1.8</v>
      </c>
      <c r="K1285" s="56">
        <v>52</v>
      </c>
    </row>
    <row r="1286" spans="1:39" x14ac:dyDescent="0.3">
      <c r="A1286" s="67">
        <v>43843</v>
      </c>
      <c r="B1286" s="13" t="s">
        <v>724</v>
      </c>
      <c r="K1286" s="56">
        <v>4106</v>
      </c>
    </row>
    <row r="1287" spans="1:39" x14ac:dyDescent="0.3">
      <c r="A1287" s="67">
        <v>43846</v>
      </c>
      <c r="B1287" s="30">
        <v>0.44383101851851853</v>
      </c>
      <c r="C1287" s="13">
        <v>979</v>
      </c>
      <c r="D1287" s="13">
        <v>0.63700000000000001</v>
      </c>
      <c r="E1287" s="13">
        <v>11.97</v>
      </c>
      <c r="F1287" s="13">
        <v>8.15</v>
      </c>
      <c r="G1287" s="13">
        <v>4.9000000000000004</v>
      </c>
      <c r="K1287" s="56">
        <v>959</v>
      </c>
    </row>
    <row r="1288" spans="1:39" x14ac:dyDescent="0.3">
      <c r="A1288" s="67">
        <v>43853</v>
      </c>
      <c r="B1288" s="26">
        <v>0.42086805555555556</v>
      </c>
      <c r="C1288" s="13">
        <v>1038</v>
      </c>
      <c r="D1288" s="13">
        <v>0.67600000000000005</v>
      </c>
      <c r="E1288" s="13">
        <v>13.55</v>
      </c>
      <c r="F1288" s="13">
        <v>8.0399999999999991</v>
      </c>
      <c r="G1288" s="13">
        <v>2.8</v>
      </c>
      <c r="K1288" s="56">
        <v>146</v>
      </c>
    </row>
    <row r="1289" spans="1:39" x14ac:dyDescent="0.3">
      <c r="A1289" s="67">
        <v>43859</v>
      </c>
      <c r="B1289" s="30">
        <v>0.43502314814814813</v>
      </c>
      <c r="C1289" s="13">
        <v>1106</v>
      </c>
      <c r="D1289" s="13">
        <v>0.72150000000000003</v>
      </c>
      <c r="E1289" s="13">
        <v>12.73</v>
      </c>
      <c r="F1289" s="13">
        <v>7.99</v>
      </c>
      <c r="G1289" s="13">
        <v>4.0999999999999996</v>
      </c>
      <c r="K1289" s="56">
        <v>262</v>
      </c>
      <c r="L1289" s="31">
        <f>AVERAGE(K1285:K1289)</f>
        <v>1105</v>
      </c>
      <c r="M1289" s="38">
        <f>GEOMEAN(K1285:K1289)</f>
        <v>379.12201906326533</v>
      </c>
      <c r="N1289" s="55" t="s">
        <v>582</v>
      </c>
    </row>
    <row r="1290" spans="1:39" x14ac:dyDescent="0.3">
      <c r="A1290" s="67">
        <v>43867</v>
      </c>
      <c r="B1290" s="30">
        <v>0.45475694444444442</v>
      </c>
      <c r="C1290" s="13">
        <v>1620</v>
      </c>
      <c r="D1290" s="13">
        <v>1.0529999999999999</v>
      </c>
      <c r="E1290" s="13">
        <v>12.73</v>
      </c>
      <c r="F1290" s="13">
        <v>8.11</v>
      </c>
      <c r="G1290" s="13">
        <v>3</v>
      </c>
      <c r="K1290" s="56">
        <v>2143</v>
      </c>
    </row>
    <row r="1291" spans="1:39" x14ac:dyDescent="0.3">
      <c r="A1291" s="67">
        <v>43871</v>
      </c>
      <c r="B1291" s="30">
        <v>0.46153935185185185</v>
      </c>
      <c r="C1291" s="13">
        <v>522</v>
      </c>
      <c r="D1291" s="13">
        <v>0.33929999999999999</v>
      </c>
      <c r="E1291" s="13">
        <v>13.7</v>
      </c>
      <c r="F1291" s="13">
        <v>7.82</v>
      </c>
      <c r="G1291" s="13">
        <v>4.3</v>
      </c>
      <c r="K1291" s="56">
        <v>24192</v>
      </c>
    </row>
    <row r="1292" spans="1:39" x14ac:dyDescent="0.3">
      <c r="A1292" s="67">
        <v>43873</v>
      </c>
      <c r="B1292" s="30">
        <v>0.4406018518518518</v>
      </c>
      <c r="C1292" s="13">
        <v>927</v>
      </c>
      <c r="D1292" s="13">
        <v>0.60450000000000004</v>
      </c>
      <c r="E1292" s="13">
        <v>12.51</v>
      </c>
      <c r="F1292" s="13">
        <v>8.02</v>
      </c>
      <c r="G1292" s="13">
        <v>3.5</v>
      </c>
      <c r="K1292" s="56">
        <v>733</v>
      </c>
    </row>
    <row r="1293" spans="1:39" x14ac:dyDescent="0.3">
      <c r="A1293" s="67">
        <v>43879</v>
      </c>
      <c r="B1293" s="30">
        <v>0.46401620370370367</v>
      </c>
      <c r="C1293" s="13">
        <v>1158</v>
      </c>
      <c r="D1293" s="13">
        <v>0.754</v>
      </c>
      <c r="E1293" s="13">
        <v>13.84</v>
      </c>
      <c r="F1293" s="13">
        <v>8.07</v>
      </c>
      <c r="G1293" s="13">
        <v>6.6</v>
      </c>
      <c r="K1293" s="56">
        <v>160</v>
      </c>
    </row>
    <row r="1294" spans="1:39" x14ac:dyDescent="0.3">
      <c r="A1294" s="67">
        <v>43887</v>
      </c>
      <c r="B1294" s="26">
        <v>0.47219907407407408</v>
      </c>
      <c r="C1294" s="13">
        <v>1050</v>
      </c>
      <c r="D1294" s="13">
        <v>0.6825</v>
      </c>
      <c r="E1294" s="13">
        <v>12.78</v>
      </c>
      <c r="F1294" s="13">
        <v>8.09</v>
      </c>
      <c r="G1294" s="13">
        <v>4.5</v>
      </c>
      <c r="K1294" s="56">
        <v>1145</v>
      </c>
      <c r="L1294" s="31">
        <f>AVERAGE(K1290:K1294)</f>
        <v>5674.6</v>
      </c>
      <c r="M1294" s="38">
        <f>GEOMEAN(K1290:K1294)</f>
        <v>1474.1601864602089</v>
      </c>
      <c r="N1294" s="55" t="s">
        <v>583</v>
      </c>
    </row>
    <row r="1295" spans="1:39" x14ac:dyDescent="0.3">
      <c r="A1295" s="67">
        <v>43895</v>
      </c>
      <c r="B1295" s="26">
        <v>0.46593749999999995</v>
      </c>
      <c r="C1295" s="13">
        <v>1093</v>
      </c>
      <c r="D1295" s="13">
        <v>0.70850000000000002</v>
      </c>
      <c r="E1295" s="13">
        <v>15.03</v>
      </c>
      <c r="F1295" s="13">
        <v>7.88</v>
      </c>
      <c r="G1295" s="13">
        <v>6.8</v>
      </c>
      <c r="K1295" s="71">
        <v>240</v>
      </c>
    </row>
    <row r="1296" spans="1:39" x14ac:dyDescent="0.3">
      <c r="A1296" s="67">
        <v>43900</v>
      </c>
      <c r="B1296" s="26">
        <v>0.51814814814814814</v>
      </c>
      <c r="C1296" s="13">
        <v>1000</v>
      </c>
      <c r="D1296" s="13">
        <v>0.65</v>
      </c>
      <c r="E1296" s="13">
        <v>11.17</v>
      </c>
      <c r="F1296" s="13">
        <v>8</v>
      </c>
      <c r="G1296" s="13">
        <v>10</v>
      </c>
      <c r="K1296" s="71">
        <v>529</v>
      </c>
      <c r="O1296" s="28" t="s">
        <v>321</v>
      </c>
      <c r="P1296" s="28">
        <v>68.8</v>
      </c>
      <c r="Q1296" s="28" t="s">
        <v>321</v>
      </c>
      <c r="R1296" s="28" t="s">
        <v>321</v>
      </c>
      <c r="S1296" s="28" t="s">
        <v>321</v>
      </c>
      <c r="T1296" s="28" t="s">
        <v>321</v>
      </c>
      <c r="U1296" s="28" t="s">
        <v>321</v>
      </c>
      <c r="V1296" s="28" t="s">
        <v>321</v>
      </c>
      <c r="W1296" s="28" t="s">
        <v>321</v>
      </c>
      <c r="X1296" s="28">
        <v>141</v>
      </c>
      <c r="Y1296" s="28">
        <v>0.35</v>
      </c>
      <c r="Z1296" s="37">
        <v>0.63</v>
      </c>
      <c r="AA1296" s="28" t="s">
        <v>321</v>
      </c>
      <c r="AB1296" s="28">
        <v>55.5</v>
      </c>
      <c r="AC1296" s="28" t="s">
        <v>321</v>
      </c>
      <c r="AD1296" s="28">
        <v>259</v>
      </c>
      <c r="AE1296" s="28" t="s">
        <v>321</v>
      </c>
      <c r="AF1296" s="28" t="s">
        <v>112</v>
      </c>
      <c r="AG1296" s="28">
        <v>267</v>
      </c>
      <c r="AH1296" s="28">
        <v>72900</v>
      </c>
      <c r="AI1296" s="28">
        <v>18600</v>
      </c>
      <c r="AJ1296" s="28">
        <v>4.4000000000000004</v>
      </c>
      <c r="AK1296" s="28" t="s">
        <v>321</v>
      </c>
      <c r="AL1296" s="28" t="s">
        <v>321</v>
      </c>
      <c r="AM1296" s="28">
        <v>31.1</v>
      </c>
    </row>
    <row r="1297" spans="1:14" x14ac:dyDescent="0.3">
      <c r="A1297" s="67">
        <v>43902</v>
      </c>
      <c r="B1297" s="26">
        <v>0.46949074074074071</v>
      </c>
      <c r="C1297" s="13">
        <v>1027</v>
      </c>
      <c r="D1297" s="13">
        <v>0.66949999999999998</v>
      </c>
      <c r="E1297" s="13">
        <v>13.9</v>
      </c>
      <c r="F1297" s="13">
        <v>8.0500000000000007</v>
      </c>
      <c r="G1297" s="13">
        <v>8.9</v>
      </c>
      <c r="K1297" s="71">
        <v>63</v>
      </c>
    </row>
    <row r="1298" spans="1:14" x14ac:dyDescent="0.3">
      <c r="A1298" s="67">
        <v>43914</v>
      </c>
      <c r="B1298" s="30">
        <v>0.45166666666666666</v>
      </c>
      <c r="C1298" s="13">
        <v>954</v>
      </c>
      <c r="D1298" s="13">
        <v>0.61750000000000005</v>
      </c>
      <c r="E1298" s="13">
        <v>14.06</v>
      </c>
      <c r="F1298" s="13">
        <v>7.79</v>
      </c>
      <c r="G1298" s="13">
        <v>7.1</v>
      </c>
      <c r="K1298" s="71">
        <v>197</v>
      </c>
    </row>
    <row r="1299" spans="1:14" x14ac:dyDescent="0.3">
      <c r="A1299" s="67">
        <v>43920</v>
      </c>
      <c r="B1299" s="26">
        <v>0.46189814814814811</v>
      </c>
      <c r="C1299" s="13">
        <v>817</v>
      </c>
      <c r="D1299" s="13">
        <v>0.53300000000000003</v>
      </c>
      <c r="E1299" s="13">
        <v>10.72</v>
      </c>
      <c r="F1299" s="13">
        <v>8.02</v>
      </c>
      <c r="G1299" s="13">
        <v>9.6</v>
      </c>
      <c r="K1299" s="71">
        <v>5794</v>
      </c>
      <c r="L1299" s="31">
        <f>AVERAGE(K1295:K1299)</f>
        <v>1364.6</v>
      </c>
      <c r="M1299" s="38">
        <f>GEOMEAN(K1295:K1299)</f>
        <v>390.92229168186026</v>
      </c>
      <c r="N1299" s="55" t="s">
        <v>585</v>
      </c>
    </row>
    <row r="1300" spans="1:14" x14ac:dyDescent="0.3">
      <c r="A1300" s="67">
        <v>43922</v>
      </c>
      <c r="B1300" s="30">
        <v>0.42685185185185182</v>
      </c>
      <c r="C1300" s="13">
        <v>903</v>
      </c>
      <c r="D1300" s="13">
        <v>0.58499999999999996</v>
      </c>
      <c r="E1300" s="13">
        <v>10.35</v>
      </c>
      <c r="F1300" s="13">
        <v>7.96</v>
      </c>
      <c r="G1300" s="13">
        <v>8.6</v>
      </c>
    </row>
    <row r="1301" spans="1:14" x14ac:dyDescent="0.3">
      <c r="A1301" s="67">
        <v>43928</v>
      </c>
      <c r="B1301" s="26">
        <v>0.49785879629629631</v>
      </c>
      <c r="C1301" s="13">
        <v>945</v>
      </c>
      <c r="D1301" s="13">
        <v>0.61750000000000005</v>
      </c>
      <c r="E1301" s="13">
        <v>12.97</v>
      </c>
      <c r="F1301" s="13">
        <v>7.96</v>
      </c>
      <c r="G1301" s="13">
        <v>15.3</v>
      </c>
      <c r="K1301" s="71">
        <v>63</v>
      </c>
    </row>
    <row r="1302" spans="1:14" x14ac:dyDescent="0.3">
      <c r="A1302" s="67">
        <v>43937</v>
      </c>
      <c r="B1302" s="30">
        <v>0.45326388888888891</v>
      </c>
      <c r="C1302" s="13">
        <v>1014</v>
      </c>
      <c r="D1302" s="13">
        <v>0.65649999999999997</v>
      </c>
      <c r="E1302" s="13">
        <v>13.89</v>
      </c>
      <c r="F1302" s="13">
        <v>7.83</v>
      </c>
      <c r="G1302" s="13">
        <v>6.6</v>
      </c>
      <c r="K1302" s="71">
        <v>62</v>
      </c>
    </row>
    <row r="1303" spans="1:14" x14ac:dyDescent="0.3">
      <c r="A1303" s="67">
        <v>43943</v>
      </c>
      <c r="B1303" s="26">
        <v>0.47476851851851848</v>
      </c>
      <c r="C1303" s="13">
        <v>997</v>
      </c>
      <c r="D1303" s="13">
        <v>0.65</v>
      </c>
      <c r="E1303" s="13">
        <v>13.63</v>
      </c>
      <c r="F1303" s="13">
        <v>7.89</v>
      </c>
      <c r="G1303" s="13">
        <v>11.2</v>
      </c>
      <c r="K1303" s="71">
        <v>85</v>
      </c>
    </row>
    <row r="1304" spans="1:14" x14ac:dyDescent="0.3">
      <c r="A1304" s="67">
        <v>43948</v>
      </c>
      <c r="B1304" s="30">
        <v>0.43679398148148146</v>
      </c>
      <c r="C1304" s="13">
        <v>936</v>
      </c>
      <c r="D1304" s="13">
        <v>0.61099999999999999</v>
      </c>
      <c r="E1304" s="13">
        <v>11.73</v>
      </c>
      <c r="F1304" s="13">
        <v>7.95</v>
      </c>
      <c r="G1304" s="13">
        <v>11.6</v>
      </c>
      <c r="K1304" s="13">
        <v>240</v>
      </c>
      <c r="L1304" s="31">
        <f>AVERAGE(K1300:K1304)</f>
        <v>112.5</v>
      </c>
      <c r="M1304" s="38">
        <f>GEOMEAN(K1300:K1304)</f>
        <v>94.480155979818107</v>
      </c>
      <c r="N1304" s="55" t="s">
        <v>587</v>
      </c>
    </row>
    <row r="1305" spans="1:14" x14ac:dyDescent="0.3">
      <c r="A1305" s="41">
        <v>43962</v>
      </c>
      <c r="B1305" s="30">
        <v>0.44849537037037041</v>
      </c>
      <c r="C1305" s="13">
        <v>1016</v>
      </c>
      <c r="D1305" s="13">
        <v>0.66300000000000003</v>
      </c>
      <c r="E1305" s="13">
        <v>11.22</v>
      </c>
      <c r="F1305" s="13">
        <v>7.68</v>
      </c>
      <c r="G1305" s="13">
        <v>10.1</v>
      </c>
      <c r="K1305" s="71">
        <v>134</v>
      </c>
    </row>
    <row r="1306" spans="1:14" x14ac:dyDescent="0.3">
      <c r="A1306" s="41">
        <v>43964</v>
      </c>
      <c r="B1306" s="26">
        <v>0.48126157407407405</v>
      </c>
      <c r="C1306" s="13">
        <v>994</v>
      </c>
      <c r="D1306" s="13">
        <v>0.64349999999999996</v>
      </c>
      <c r="E1306" s="13">
        <v>11.65</v>
      </c>
      <c r="F1306" s="13">
        <v>7.82</v>
      </c>
      <c r="G1306" s="13">
        <v>12.1</v>
      </c>
      <c r="K1306" s="71">
        <v>161</v>
      </c>
    </row>
    <row r="1307" spans="1:14" x14ac:dyDescent="0.3">
      <c r="A1307" s="41">
        <v>43971</v>
      </c>
      <c r="B1307" s="26">
        <v>0.42223379629629632</v>
      </c>
      <c r="C1307" s="13">
        <v>712</v>
      </c>
      <c r="D1307" s="13">
        <v>0.46150000000000002</v>
      </c>
      <c r="E1307" s="13">
        <v>9.35</v>
      </c>
      <c r="F1307" s="13">
        <v>7.8</v>
      </c>
      <c r="G1307" s="13">
        <v>14.5</v>
      </c>
      <c r="K1307" s="71">
        <v>1529</v>
      </c>
    </row>
    <row r="1308" spans="1:14" x14ac:dyDescent="0.3">
      <c r="A1308" s="41">
        <v>43977</v>
      </c>
      <c r="B1308" s="26">
        <v>4.5833333333333337E-2</v>
      </c>
      <c r="C1308" s="13">
        <v>889</v>
      </c>
      <c r="D1308" s="13">
        <v>0.57850000000000001</v>
      </c>
      <c r="E1308" s="13">
        <v>7.42</v>
      </c>
      <c r="F1308" s="13">
        <v>7.95</v>
      </c>
      <c r="G1308" s="13">
        <v>21.8</v>
      </c>
      <c r="K1308" s="71">
        <v>529</v>
      </c>
    </row>
    <row r="1309" spans="1:14" x14ac:dyDescent="0.3">
      <c r="A1309" s="41">
        <v>43979</v>
      </c>
      <c r="B1309" s="26">
        <v>0.42225694444444445</v>
      </c>
      <c r="C1309" s="13">
        <v>255.3</v>
      </c>
      <c r="D1309" s="13">
        <v>0.1658</v>
      </c>
      <c r="E1309" s="13">
        <v>6.55</v>
      </c>
      <c r="F1309" s="13">
        <v>7.89</v>
      </c>
      <c r="G1309" s="13">
        <v>19.399999999999999</v>
      </c>
      <c r="K1309" s="56">
        <v>24192</v>
      </c>
      <c r="L1309" s="31">
        <f>AVERAGE(K1305:K1309)</f>
        <v>5309</v>
      </c>
      <c r="M1309" s="38">
        <f>GEOMEAN(K1305:K1309)</f>
        <v>841.57557237332776</v>
      </c>
      <c r="N1309" s="55" t="s">
        <v>588</v>
      </c>
    </row>
    <row r="1310" spans="1:14" x14ac:dyDescent="0.3">
      <c r="A1310" s="41">
        <v>43985</v>
      </c>
      <c r="B1310" s="30">
        <v>0.46574074074074073</v>
      </c>
      <c r="C1310" s="13">
        <v>975</v>
      </c>
      <c r="D1310" s="13">
        <v>0.63700000000000001</v>
      </c>
      <c r="E1310" s="13">
        <v>8.44</v>
      </c>
      <c r="F1310" s="13">
        <v>7.77</v>
      </c>
      <c r="G1310" s="13">
        <v>19.899999999999999</v>
      </c>
      <c r="K1310" s="71">
        <v>256</v>
      </c>
    </row>
    <row r="1311" spans="1:14" x14ac:dyDescent="0.3">
      <c r="A1311" s="41">
        <v>43990</v>
      </c>
      <c r="B1311" s="26">
        <v>0.46959490740740745</v>
      </c>
      <c r="C1311" s="13">
        <v>992</v>
      </c>
      <c r="D1311" s="13">
        <v>0.64349999999999996</v>
      </c>
      <c r="E1311" s="13">
        <v>9.14</v>
      </c>
      <c r="F1311" s="13">
        <v>7.71</v>
      </c>
      <c r="G1311" s="13">
        <v>20</v>
      </c>
      <c r="K1311" s="71">
        <v>185</v>
      </c>
    </row>
    <row r="1312" spans="1:14" x14ac:dyDescent="0.3">
      <c r="A1312" s="41">
        <v>44000</v>
      </c>
      <c r="B1312" s="26">
        <v>0.47486111111111112</v>
      </c>
      <c r="C1312" s="13">
        <v>935</v>
      </c>
      <c r="D1312" s="13">
        <v>0.60450000000000004</v>
      </c>
      <c r="E1312" s="13">
        <v>9.0500000000000007</v>
      </c>
      <c r="F1312" s="13">
        <v>8.11</v>
      </c>
      <c r="G1312" s="13">
        <v>20.100000000000001</v>
      </c>
      <c r="K1312" s="71">
        <v>3654</v>
      </c>
    </row>
    <row r="1313" spans="1:39" x14ac:dyDescent="0.3">
      <c r="A1313" s="41">
        <v>44004</v>
      </c>
      <c r="B1313" s="30">
        <v>0.44597222222222221</v>
      </c>
      <c r="C1313" s="13">
        <v>1011</v>
      </c>
      <c r="D1313" s="13">
        <v>0.65649999999999997</v>
      </c>
      <c r="E1313" s="13">
        <v>8.76</v>
      </c>
      <c r="F1313" s="13">
        <v>7.98</v>
      </c>
      <c r="G1313" s="13">
        <v>20.3</v>
      </c>
      <c r="K1313" s="71">
        <v>2755</v>
      </c>
    </row>
    <row r="1314" spans="1:39" x14ac:dyDescent="0.3">
      <c r="A1314" s="41">
        <v>44006</v>
      </c>
      <c r="B1314" s="30">
        <v>0.42320601851851852</v>
      </c>
      <c r="C1314" s="13">
        <v>632</v>
      </c>
      <c r="D1314" s="13">
        <v>0.40949999999999998</v>
      </c>
      <c r="E1314" s="13">
        <v>7.4</v>
      </c>
      <c r="F1314" s="13">
        <v>7.7</v>
      </c>
      <c r="G1314" s="13">
        <v>19.899999999999999</v>
      </c>
      <c r="K1314" s="71">
        <v>2909</v>
      </c>
      <c r="L1314" s="31">
        <f>AVERAGE(K1310:K1314)</f>
        <v>1951.8</v>
      </c>
      <c r="M1314" s="38">
        <f>GEOMEAN(K1310:K1314)</f>
        <v>1067.6013449475715</v>
      </c>
      <c r="N1314" s="55" t="s">
        <v>589</v>
      </c>
    </row>
    <row r="1315" spans="1:39" x14ac:dyDescent="0.3">
      <c r="A1315" s="41">
        <v>44013</v>
      </c>
      <c r="B1315" s="30">
        <v>0.46074074074074073</v>
      </c>
      <c r="C1315" s="13">
        <v>607</v>
      </c>
      <c r="D1315" s="13">
        <v>0.39650000000000002</v>
      </c>
      <c r="E1315" s="13">
        <v>6.98</v>
      </c>
      <c r="F1315" s="13">
        <v>7.6</v>
      </c>
      <c r="G1315" s="13">
        <v>22.4</v>
      </c>
      <c r="K1315" s="71">
        <v>10462</v>
      </c>
    </row>
    <row r="1316" spans="1:39" x14ac:dyDescent="0.3">
      <c r="A1316" s="41">
        <v>44021</v>
      </c>
      <c r="B1316" s="30">
        <v>0.45074074074074072</v>
      </c>
      <c r="C1316" s="13">
        <v>657</v>
      </c>
      <c r="D1316" s="13">
        <v>0.42899999999999999</v>
      </c>
      <c r="E1316" s="13">
        <v>5.98</v>
      </c>
      <c r="F1316" s="13">
        <v>7.72</v>
      </c>
      <c r="G1316" s="13">
        <v>23</v>
      </c>
      <c r="K1316" s="71">
        <v>17329</v>
      </c>
    </row>
    <row r="1317" spans="1:39" x14ac:dyDescent="0.3">
      <c r="A1317" s="41">
        <v>44027</v>
      </c>
      <c r="B1317" s="26">
        <v>0.49984953703703705</v>
      </c>
      <c r="C1317" s="13">
        <v>834</v>
      </c>
      <c r="D1317" s="13">
        <v>0.53949999999999998</v>
      </c>
      <c r="E1317" s="13">
        <v>8.16</v>
      </c>
      <c r="F1317" s="13">
        <v>7.79</v>
      </c>
      <c r="G1317" s="13">
        <v>22.1</v>
      </c>
      <c r="K1317" s="71">
        <v>285</v>
      </c>
      <c r="O1317" s="28" t="s">
        <v>321</v>
      </c>
      <c r="P1317" s="28">
        <v>83</v>
      </c>
      <c r="Q1317" s="28" t="s">
        <v>321</v>
      </c>
      <c r="R1317" s="28" t="s">
        <v>321</v>
      </c>
      <c r="S1317" s="28" t="s">
        <v>321</v>
      </c>
      <c r="T1317" s="28" t="s">
        <v>321</v>
      </c>
      <c r="U1317" s="28" t="s">
        <v>321</v>
      </c>
      <c r="V1317" s="28" t="s">
        <v>321</v>
      </c>
      <c r="W1317" s="28" t="s">
        <v>321</v>
      </c>
      <c r="X1317" s="28">
        <v>76.599999999999994</v>
      </c>
      <c r="Y1317" s="28" t="s">
        <v>321</v>
      </c>
      <c r="Z1317" s="28">
        <v>1</v>
      </c>
      <c r="AA1317" s="28" t="s">
        <v>321</v>
      </c>
      <c r="AB1317" s="28">
        <v>46.3</v>
      </c>
      <c r="AC1317" s="28" t="s">
        <v>321</v>
      </c>
      <c r="AD1317" s="28">
        <v>302</v>
      </c>
      <c r="AE1317" s="28" t="s">
        <v>321</v>
      </c>
      <c r="AF1317" s="28"/>
      <c r="AG1317" s="28" t="s">
        <v>321</v>
      </c>
      <c r="AH1317" s="28">
        <v>84200</v>
      </c>
      <c r="AI1317" s="28">
        <v>22300</v>
      </c>
      <c r="AJ1317" s="13">
        <v>4</v>
      </c>
      <c r="AK1317" s="28" t="s">
        <v>321</v>
      </c>
      <c r="AL1317" s="13">
        <v>1.4</v>
      </c>
      <c r="AM1317" s="13">
        <v>329</v>
      </c>
    </row>
    <row r="1318" spans="1:39" x14ac:dyDescent="0.3">
      <c r="A1318" s="41">
        <v>44033</v>
      </c>
      <c r="B1318" s="30">
        <v>0.45657407407407408</v>
      </c>
      <c r="C1318" s="13">
        <v>652</v>
      </c>
      <c r="D1318" s="13">
        <v>0.42249999999999999</v>
      </c>
      <c r="E1318" s="13">
        <v>7.28</v>
      </c>
      <c r="F1318" s="13">
        <v>7.74</v>
      </c>
      <c r="G1318" s="13">
        <v>22.8</v>
      </c>
      <c r="K1318" s="71">
        <v>1565</v>
      </c>
    </row>
    <row r="1319" spans="1:39" x14ac:dyDescent="0.3">
      <c r="A1319" s="41">
        <v>44039</v>
      </c>
      <c r="B1319" s="30">
        <v>0.47126157407407404</v>
      </c>
      <c r="C1319" s="13">
        <v>901</v>
      </c>
      <c r="D1319" s="13">
        <v>0.58499999999999996</v>
      </c>
      <c r="E1319" s="13">
        <v>6.99</v>
      </c>
      <c r="F1319" s="13">
        <v>7.93</v>
      </c>
      <c r="G1319" s="13">
        <v>23.8</v>
      </c>
      <c r="K1319" s="71">
        <v>201</v>
      </c>
      <c r="L1319" s="31">
        <f>AVERAGE(K1315:K1319)</f>
        <v>5968.4</v>
      </c>
      <c r="M1319" s="38">
        <f>GEOMEAN(K1315:K1319)</f>
        <v>1746.5808549148226</v>
      </c>
      <c r="N1319" s="55" t="s">
        <v>590</v>
      </c>
    </row>
    <row r="1320" spans="1:39" x14ac:dyDescent="0.3">
      <c r="A1320" s="41">
        <v>44046</v>
      </c>
      <c r="B1320" s="26">
        <v>0.46439814814814812</v>
      </c>
      <c r="C1320" s="13">
        <v>694</v>
      </c>
      <c r="D1320" s="13">
        <v>0.44850000000000001</v>
      </c>
      <c r="E1320" s="13">
        <v>8.36</v>
      </c>
      <c r="F1320" s="13">
        <v>7.91</v>
      </c>
      <c r="G1320" s="13">
        <v>20.8</v>
      </c>
      <c r="K1320" s="71">
        <v>201</v>
      </c>
    </row>
    <row r="1321" spans="1:39" x14ac:dyDescent="0.3">
      <c r="A1321" s="41">
        <v>44049</v>
      </c>
      <c r="B1321" s="30">
        <v>0.46324074074074079</v>
      </c>
      <c r="C1321" s="13">
        <v>786</v>
      </c>
      <c r="D1321" s="13">
        <v>0.51349999999999996</v>
      </c>
      <c r="E1321" s="13">
        <v>7.86</v>
      </c>
      <c r="F1321" s="13">
        <v>7.97</v>
      </c>
      <c r="G1321" s="13">
        <v>18.8</v>
      </c>
      <c r="K1321" s="71">
        <v>298</v>
      </c>
    </row>
    <row r="1322" spans="1:39" x14ac:dyDescent="0.3">
      <c r="A1322" s="41">
        <v>44055</v>
      </c>
      <c r="B1322" s="26">
        <v>0.47192129629629626</v>
      </c>
      <c r="C1322" s="13">
        <v>666</v>
      </c>
      <c r="D1322" s="13">
        <v>0.4355</v>
      </c>
      <c r="E1322" s="13">
        <v>7.64</v>
      </c>
      <c r="F1322" s="13">
        <v>7.99</v>
      </c>
      <c r="G1322" s="13">
        <v>22.3</v>
      </c>
      <c r="K1322" s="71">
        <v>1624</v>
      </c>
    </row>
    <row r="1323" spans="1:39" x14ac:dyDescent="0.3">
      <c r="A1323" s="41">
        <v>44060</v>
      </c>
      <c r="B1323" s="30">
        <v>0.44777777777777777</v>
      </c>
      <c r="C1323" s="13">
        <v>981</v>
      </c>
      <c r="D1323" s="13">
        <v>0.63700000000000001</v>
      </c>
      <c r="E1323" s="13">
        <v>7.84</v>
      </c>
      <c r="F1323" s="13">
        <v>7.94</v>
      </c>
      <c r="G1323" s="13">
        <v>20.9</v>
      </c>
      <c r="K1323" s="71">
        <v>131</v>
      </c>
    </row>
    <row r="1324" spans="1:39" x14ac:dyDescent="0.3">
      <c r="A1324" s="41">
        <v>44069</v>
      </c>
      <c r="B1324" s="30">
        <v>0.46303240740740742</v>
      </c>
      <c r="C1324" s="13">
        <v>970</v>
      </c>
      <c r="D1324" s="13">
        <v>0.63049999999999995</v>
      </c>
      <c r="E1324" s="13">
        <v>7.67</v>
      </c>
      <c r="F1324" s="13">
        <v>7.74</v>
      </c>
      <c r="G1324" s="13">
        <v>22.3</v>
      </c>
      <c r="K1324" s="71">
        <v>226</v>
      </c>
      <c r="L1324" s="31">
        <f>AVERAGE(K1320:K1324)</f>
        <v>496</v>
      </c>
      <c r="M1324" s="38">
        <f>GEOMEAN(K1320:K1324)</f>
        <v>310.36705565737861</v>
      </c>
      <c r="N1324" s="55" t="s">
        <v>591</v>
      </c>
    </row>
    <row r="1325" spans="1:39" x14ac:dyDescent="0.3">
      <c r="A1325" s="41">
        <v>44076</v>
      </c>
      <c r="B1325" s="30">
        <v>0.45820601851851855</v>
      </c>
      <c r="C1325" s="13">
        <v>907</v>
      </c>
      <c r="D1325" s="13">
        <v>0.59150000000000003</v>
      </c>
      <c r="E1325" s="13">
        <v>7.24</v>
      </c>
      <c r="F1325" s="13">
        <v>7.81</v>
      </c>
      <c r="G1325" s="13">
        <v>21.5</v>
      </c>
      <c r="K1325" s="71">
        <v>12997</v>
      </c>
    </row>
    <row r="1326" spans="1:39" x14ac:dyDescent="0.3">
      <c r="A1326" s="41">
        <v>44084</v>
      </c>
      <c r="B1326" s="26">
        <v>0.48341435185185189</v>
      </c>
      <c r="C1326" s="13">
        <v>1001</v>
      </c>
      <c r="D1326" s="13">
        <v>0.65</v>
      </c>
      <c r="E1326" s="13">
        <v>7.21</v>
      </c>
      <c r="F1326" s="13">
        <v>7.76</v>
      </c>
      <c r="G1326" s="13">
        <v>20.8</v>
      </c>
      <c r="K1326" s="71">
        <v>98</v>
      </c>
    </row>
    <row r="1327" spans="1:39" x14ac:dyDescent="0.3">
      <c r="A1327" s="41">
        <v>44088</v>
      </c>
      <c r="B1327" s="49" t="s">
        <v>623</v>
      </c>
      <c r="K1327" s="71">
        <v>341</v>
      </c>
    </row>
    <row r="1328" spans="1:39" x14ac:dyDescent="0.3">
      <c r="A1328" s="41">
        <v>44096</v>
      </c>
      <c r="B1328" s="30">
        <v>0.46583333333333332</v>
      </c>
      <c r="C1328" s="13">
        <v>1070</v>
      </c>
      <c r="D1328" s="13">
        <v>0.69550000000000001</v>
      </c>
      <c r="E1328" s="13">
        <v>8.42</v>
      </c>
      <c r="F1328" s="13">
        <v>7.74</v>
      </c>
      <c r="G1328" s="13">
        <v>14.4</v>
      </c>
      <c r="K1328" s="71">
        <v>259</v>
      </c>
    </row>
    <row r="1329" spans="1:39" x14ac:dyDescent="0.3">
      <c r="A1329" s="41">
        <v>44104</v>
      </c>
      <c r="B1329" s="30">
        <v>0.51021990740740741</v>
      </c>
      <c r="C1329" s="13">
        <v>1040</v>
      </c>
      <c r="D1329" s="13">
        <v>0.67600000000000005</v>
      </c>
      <c r="E1329" s="13">
        <v>10.09</v>
      </c>
      <c r="F1329" s="13">
        <v>7.75</v>
      </c>
      <c r="G1329" s="13">
        <v>14.000000000000002</v>
      </c>
      <c r="K1329" s="71">
        <v>109</v>
      </c>
      <c r="L1329" s="31">
        <f>AVERAGE(K1325:K1329)</f>
        <v>2760.8</v>
      </c>
      <c r="M1329" s="38">
        <f>GEOMEAN(K1325:K1329)</f>
        <v>414.67701831138913</v>
      </c>
      <c r="N1329" s="55" t="s">
        <v>592</v>
      </c>
    </row>
    <row r="1330" spans="1:39" x14ac:dyDescent="0.3">
      <c r="A1330" s="41">
        <v>44105</v>
      </c>
      <c r="B1330" s="30">
        <v>0.47775462962962961</v>
      </c>
      <c r="C1330" s="13">
        <v>1034</v>
      </c>
      <c r="D1330" s="13">
        <v>0.66949999999999998</v>
      </c>
      <c r="E1330" s="13">
        <v>17.82</v>
      </c>
      <c r="F1330" s="13">
        <v>7.68</v>
      </c>
      <c r="G1330" s="13">
        <v>12.6</v>
      </c>
      <c r="K1330" s="71">
        <v>262</v>
      </c>
    </row>
    <row r="1331" spans="1:39" x14ac:dyDescent="0.3">
      <c r="A1331" s="41">
        <v>44117</v>
      </c>
      <c r="B1331" s="30">
        <v>0.44913194444444443</v>
      </c>
      <c r="C1331" s="13">
        <v>1070</v>
      </c>
      <c r="D1331" s="13">
        <v>0.69550000000000001</v>
      </c>
      <c r="E1331" s="13">
        <v>5.87</v>
      </c>
      <c r="F1331" s="13">
        <v>7.71</v>
      </c>
      <c r="G1331" s="13">
        <v>13.2</v>
      </c>
      <c r="K1331" s="71">
        <v>6131</v>
      </c>
    </row>
    <row r="1332" spans="1:39" x14ac:dyDescent="0.3">
      <c r="A1332" s="41">
        <v>44118</v>
      </c>
      <c r="B1332" s="13" t="s">
        <v>724</v>
      </c>
      <c r="K1332" s="71">
        <v>63</v>
      </c>
    </row>
    <row r="1333" spans="1:39" x14ac:dyDescent="0.3">
      <c r="A1333" s="41">
        <v>44124</v>
      </c>
      <c r="B1333" s="30">
        <v>0.48616898148148152</v>
      </c>
      <c r="C1333" s="13">
        <v>295.7</v>
      </c>
      <c r="D1333" s="13">
        <v>0.19239999999999999</v>
      </c>
      <c r="E1333" s="13">
        <v>11.18</v>
      </c>
      <c r="F1333" s="13">
        <v>8.0500000000000007</v>
      </c>
      <c r="G1333" s="13">
        <v>10.6</v>
      </c>
      <c r="K1333" s="71">
        <v>10462</v>
      </c>
      <c r="O1333" s="28" t="s">
        <v>321</v>
      </c>
      <c r="P1333" s="28">
        <v>24.4</v>
      </c>
      <c r="Q1333" s="28" t="s">
        <v>321</v>
      </c>
      <c r="R1333" s="28" t="s">
        <v>321</v>
      </c>
      <c r="S1333" s="28" t="s">
        <v>321</v>
      </c>
      <c r="T1333" s="28" t="s">
        <v>321</v>
      </c>
      <c r="U1333" s="28" t="s">
        <v>321</v>
      </c>
      <c r="V1333" s="28" t="s">
        <v>321</v>
      </c>
      <c r="W1333" s="28" t="s">
        <v>321</v>
      </c>
      <c r="X1333" s="28">
        <v>27.1</v>
      </c>
      <c r="Y1333" s="28" t="s">
        <v>321</v>
      </c>
      <c r="Z1333" s="28" t="s">
        <v>321</v>
      </c>
      <c r="AA1333" s="28" t="s">
        <v>321</v>
      </c>
      <c r="AB1333" s="28">
        <v>21.8</v>
      </c>
      <c r="AC1333" s="28" t="s">
        <v>321</v>
      </c>
      <c r="AD1333" s="28">
        <v>89.4</v>
      </c>
      <c r="AE1333" s="28" t="s">
        <v>321</v>
      </c>
      <c r="AF1333" s="28"/>
      <c r="AG1333" s="28" t="s">
        <v>321</v>
      </c>
      <c r="AH1333" s="28">
        <v>26700</v>
      </c>
      <c r="AI1333" s="28">
        <v>5540</v>
      </c>
      <c r="AJ1333" s="28" t="s">
        <v>321</v>
      </c>
      <c r="AK1333" s="28" t="s">
        <v>321</v>
      </c>
      <c r="AL1333" s="28" t="s">
        <v>321</v>
      </c>
      <c r="AM1333" s="13">
        <v>14.3</v>
      </c>
    </row>
    <row r="1334" spans="1:39" x14ac:dyDescent="0.3">
      <c r="A1334" s="41">
        <v>44132</v>
      </c>
      <c r="B1334" s="26">
        <v>0.49601851851851847</v>
      </c>
      <c r="C1334" s="13">
        <v>774</v>
      </c>
      <c r="D1334" s="13">
        <v>0.50049999999999994</v>
      </c>
      <c r="E1334" s="13">
        <v>11.56</v>
      </c>
      <c r="F1334" s="13">
        <v>7.9</v>
      </c>
      <c r="G1334" s="13">
        <v>10.799999999999999</v>
      </c>
      <c r="K1334" s="71">
        <v>345</v>
      </c>
      <c r="L1334" s="31">
        <f>AVERAGE(K1330:K1334)</f>
        <v>3452.6</v>
      </c>
      <c r="M1334" s="38">
        <f>GEOMEAN(K1330:K1334)</f>
        <v>817.56331047218293</v>
      </c>
      <c r="N1334" s="55" t="s">
        <v>594</v>
      </c>
    </row>
    <row r="1335" spans="1:39" x14ac:dyDescent="0.3">
      <c r="A1335" s="41">
        <v>44137</v>
      </c>
      <c r="B1335" s="26">
        <v>0.48604166666666665</v>
      </c>
      <c r="C1335" s="13">
        <v>832</v>
      </c>
      <c r="D1335" s="13">
        <v>0.53949999999999998</v>
      </c>
      <c r="E1335" s="13">
        <v>11.97</v>
      </c>
      <c r="F1335" s="13">
        <v>7.9</v>
      </c>
      <c r="G1335" s="13">
        <v>5.4999999999999991</v>
      </c>
      <c r="K1335" s="71">
        <v>213</v>
      </c>
    </row>
    <row r="1336" spans="1:39" x14ac:dyDescent="0.3">
      <c r="A1336" s="41">
        <v>44146</v>
      </c>
      <c r="B1336" s="26">
        <v>0.48543981481481485</v>
      </c>
      <c r="C1336" s="13">
        <v>824</v>
      </c>
      <c r="D1336" s="13">
        <v>0.53300000000000003</v>
      </c>
      <c r="E1336" s="13">
        <v>9.01</v>
      </c>
      <c r="F1336" s="13">
        <v>7.95</v>
      </c>
      <c r="G1336" s="13">
        <v>13.399999999999999</v>
      </c>
      <c r="K1336" s="56">
        <v>24192</v>
      </c>
    </row>
    <row r="1337" spans="1:39" x14ac:dyDescent="0.3">
      <c r="A1337" s="41">
        <v>44151</v>
      </c>
      <c r="B1337" s="30">
        <v>0.46335648148148145</v>
      </c>
      <c r="C1337" s="13">
        <v>466.5</v>
      </c>
      <c r="D1337" s="13">
        <v>0.30359999999999998</v>
      </c>
      <c r="E1337" s="13">
        <v>11.8</v>
      </c>
      <c r="F1337" s="13">
        <v>8.14</v>
      </c>
      <c r="G1337" s="13">
        <v>7.3</v>
      </c>
      <c r="K1337" s="71">
        <v>1664</v>
      </c>
    </row>
    <row r="1338" spans="1:39" x14ac:dyDescent="0.3">
      <c r="A1338" s="41">
        <v>44152</v>
      </c>
      <c r="B1338" s="30">
        <v>0.47666666666666663</v>
      </c>
      <c r="C1338" s="13">
        <v>629</v>
      </c>
      <c r="D1338" s="13">
        <v>0.4088</v>
      </c>
      <c r="E1338" s="13">
        <v>14.67</v>
      </c>
      <c r="F1338" s="13">
        <v>7.7</v>
      </c>
      <c r="G1338" s="13">
        <v>6.6000000000000014</v>
      </c>
      <c r="K1338" s="13">
        <v>193</v>
      </c>
    </row>
    <row r="1339" spans="1:39" x14ac:dyDescent="0.3">
      <c r="A1339" s="41">
        <v>44159</v>
      </c>
      <c r="B1339" s="30">
        <v>0.46050925925925923</v>
      </c>
      <c r="C1339" s="13">
        <v>641</v>
      </c>
      <c r="D1339" s="13">
        <v>0.41660000000000003</v>
      </c>
      <c r="E1339" s="13">
        <v>12.29</v>
      </c>
      <c r="F1339" s="13">
        <v>7.75</v>
      </c>
      <c r="G1339" s="13">
        <v>7.5</v>
      </c>
      <c r="K1339" s="71">
        <v>465</v>
      </c>
      <c r="L1339" s="31">
        <f>AVERAGE(K1335:K1339)</f>
        <v>5345.4</v>
      </c>
      <c r="M1339" s="38">
        <f>GEOMEAN(K1335:K1339)</f>
        <v>948.94926165027448</v>
      </c>
      <c r="N1339" s="55" t="s">
        <v>595</v>
      </c>
    </row>
    <row r="1340" spans="1:39" x14ac:dyDescent="0.3">
      <c r="A1340" s="41">
        <v>44166</v>
      </c>
      <c r="B1340" s="26">
        <v>0.46858796296296296</v>
      </c>
      <c r="C1340" s="13">
        <v>907</v>
      </c>
      <c r="D1340" s="13">
        <v>0.59150000000000003</v>
      </c>
      <c r="E1340" s="13">
        <v>13.33</v>
      </c>
      <c r="F1340" s="13">
        <v>8.01</v>
      </c>
      <c r="G1340" s="13">
        <v>3.8000000000000016</v>
      </c>
      <c r="K1340" s="71">
        <v>213</v>
      </c>
    </row>
    <row r="1341" spans="1:39" x14ac:dyDescent="0.3">
      <c r="A1341" s="41">
        <v>44174</v>
      </c>
      <c r="B1341" s="30">
        <v>0.46032407407407411</v>
      </c>
      <c r="C1341" s="13">
        <v>979</v>
      </c>
      <c r="D1341" s="13">
        <v>0.63700000000000001</v>
      </c>
      <c r="E1341" s="13">
        <v>13.86</v>
      </c>
      <c r="F1341" s="13">
        <v>7.67</v>
      </c>
      <c r="G1341" s="13">
        <v>4.6000000000000005</v>
      </c>
      <c r="K1341" s="71">
        <v>31</v>
      </c>
    </row>
    <row r="1342" spans="1:39" x14ac:dyDescent="0.3">
      <c r="A1342" s="41">
        <v>44179</v>
      </c>
      <c r="B1342" s="30">
        <v>0.45003472222222224</v>
      </c>
      <c r="C1342" s="13">
        <v>842</v>
      </c>
      <c r="D1342" s="13">
        <v>0.54600000000000004</v>
      </c>
      <c r="E1342" s="13">
        <v>12.02</v>
      </c>
      <c r="F1342" s="13">
        <v>7.93</v>
      </c>
      <c r="G1342" s="13">
        <v>4.9000000000000004</v>
      </c>
      <c r="K1342" s="71">
        <v>295</v>
      </c>
    </row>
    <row r="1343" spans="1:39" x14ac:dyDescent="0.3">
      <c r="A1343" s="41">
        <v>44181</v>
      </c>
      <c r="B1343" s="30">
        <v>0.45609953703703704</v>
      </c>
      <c r="C1343" s="13">
        <v>491.9</v>
      </c>
      <c r="D1343" s="13">
        <v>0.31979999999999997</v>
      </c>
      <c r="E1343" s="13">
        <v>15.34</v>
      </c>
      <c r="F1343" s="13">
        <v>7.58</v>
      </c>
      <c r="G1343" s="13">
        <v>2.6999999999999997</v>
      </c>
      <c r="K1343" s="71">
        <v>41</v>
      </c>
    </row>
    <row r="1344" spans="1:39" x14ac:dyDescent="0.3">
      <c r="A1344" s="41">
        <v>44194</v>
      </c>
      <c r="B1344" s="26">
        <v>0.47282407407407406</v>
      </c>
      <c r="C1344" s="13">
        <v>1015</v>
      </c>
      <c r="D1344" s="13">
        <v>0.65649999999999997</v>
      </c>
      <c r="E1344" s="13">
        <v>15.35</v>
      </c>
      <c r="F1344" s="13">
        <v>7.98</v>
      </c>
      <c r="G1344" s="13">
        <v>1.0999999999999983</v>
      </c>
      <c r="K1344" s="71">
        <v>216</v>
      </c>
      <c r="L1344" s="31">
        <f>AVERAGE(K1340:K1344)</f>
        <v>159.19999999999999</v>
      </c>
      <c r="M1344" s="38">
        <f>GEOMEAN(K1340:K1344)</f>
        <v>111.52190624687334</v>
      </c>
      <c r="N1344" s="55" t="s">
        <v>596</v>
      </c>
    </row>
    <row r="1345" spans="1:39" x14ac:dyDescent="0.3">
      <c r="A1345" s="41">
        <v>44202</v>
      </c>
      <c r="B1345" s="30">
        <v>0.43892361111111106</v>
      </c>
      <c r="C1345" s="13">
        <v>1040</v>
      </c>
      <c r="D1345" s="13">
        <v>0.67600000000000005</v>
      </c>
      <c r="E1345" s="13">
        <v>13.39</v>
      </c>
      <c r="F1345" s="13">
        <v>8.17</v>
      </c>
      <c r="G1345" s="13">
        <v>3.699999999999998</v>
      </c>
      <c r="K1345" s="71">
        <v>216</v>
      </c>
    </row>
    <row r="1346" spans="1:39" x14ac:dyDescent="0.3">
      <c r="A1346" s="41">
        <v>44208</v>
      </c>
      <c r="B1346" s="26">
        <v>0.48259259259259263</v>
      </c>
      <c r="C1346" s="13">
        <v>1072</v>
      </c>
      <c r="D1346" s="13">
        <v>0.69550000000000001</v>
      </c>
      <c r="E1346" s="13">
        <v>15.46</v>
      </c>
      <c r="F1346" s="13">
        <v>8</v>
      </c>
      <c r="G1346" s="13">
        <v>1.6000000000000014</v>
      </c>
      <c r="K1346" s="71">
        <v>146</v>
      </c>
    </row>
    <row r="1347" spans="1:39" x14ac:dyDescent="0.3">
      <c r="A1347" s="41">
        <v>44215</v>
      </c>
      <c r="B1347" s="30">
        <v>0.4536574074074074</v>
      </c>
      <c r="C1347" s="13">
        <v>1242</v>
      </c>
      <c r="D1347" s="13">
        <v>0.80600000000000005</v>
      </c>
      <c r="E1347" s="13">
        <v>14.72</v>
      </c>
      <c r="F1347" s="13">
        <v>8.02</v>
      </c>
      <c r="G1347" s="13">
        <v>1.7000000000000013</v>
      </c>
      <c r="K1347" s="71">
        <v>223</v>
      </c>
    </row>
    <row r="1348" spans="1:39" x14ac:dyDescent="0.3">
      <c r="A1348" s="41">
        <v>44217</v>
      </c>
      <c r="B1348" s="30">
        <v>0.44420138888888888</v>
      </c>
      <c r="C1348" s="13">
        <v>1216</v>
      </c>
      <c r="D1348" s="13">
        <v>0.79300000000000004</v>
      </c>
      <c r="E1348" s="13">
        <v>14.58</v>
      </c>
      <c r="F1348" s="13">
        <v>7.97</v>
      </c>
      <c r="G1348" s="13">
        <v>2.2000000000000006</v>
      </c>
      <c r="K1348" s="71">
        <v>31</v>
      </c>
    </row>
    <row r="1349" spans="1:39" x14ac:dyDescent="0.3">
      <c r="A1349" s="41">
        <v>44223</v>
      </c>
      <c r="B1349" s="30">
        <v>0.47503472222222221</v>
      </c>
      <c r="C1349" s="13">
        <v>1799</v>
      </c>
      <c r="D1349" s="13">
        <v>1.17</v>
      </c>
      <c r="E1349" s="13">
        <v>15.26</v>
      </c>
      <c r="F1349" s="13">
        <v>8.08</v>
      </c>
      <c r="G1349" s="13">
        <v>1.6000000000000014</v>
      </c>
      <c r="K1349" s="71">
        <v>496</v>
      </c>
      <c r="L1349" s="31">
        <f>AVERAGE(K1345:K1349)</f>
        <v>222.4</v>
      </c>
      <c r="M1349" s="38">
        <f>GEOMEAN(K1345:K1349)</f>
        <v>160.98705956999382</v>
      </c>
      <c r="N1349" s="55" t="s">
        <v>600</v>
      </c>
    </row>
    <row r="1350" spans="1:39" x14ac:dyDescent="0.3">
      <c r="A1350" s="41">
        <v>44235</v>
      </c>
      <c r="B1350" s="30">
        <v>0.42784722222222221</v>
      </c>
      <c r="C1350" s="13">
        <v>1767</v>
      </c>
      <c r="D1350" s="13">
        <v>1.1505000000000001</v>
      </c>
      <c r="E1350" s="13">
        <v>14.65</v>
      </c>
      <c r="F1350" s="13">
        <v>8</v>
      </c>
      <c r="G1350" s="13">
        <v>9.9999999999999839E-2</v>
      </c>
      <c r="K1350" s="71">
        <v>52</v>
      </c>
    </row>
    <row r="1351" spans="1:39" x14ac:dyDescent="0.3">
      <c r="A1351" s="41">
        <v>44236</v>
      </c>
      <c r="B1351" s="30">
        <v>0.50511574074074073</v>
      </c>
      <c r="C1351" s="13">
        <v>1726</v>
      </c>
      <c r="D1351" s="13">
        <v>1.1245000000000001</v>
      </c>
      <c r="E1351" s="13">
        <v>14.55</v>
      </c>
      <c r="F1351" s="13">
        <v>7.9</v>
      </c>
      <c r="G1351" s="13">
        <v>0.19999999999999968</v>
      </c>
      <c r="K1351" s="71">
        <v>364</v>
      </c>
    </row>
    <row r="1352" spans="1:39" x14ac:dyDescent="0.3">
      <c r="A1352" s="41">
        <v>44237</v>
      </c>
      <c r="B1352" s="30">
        <v>0.46077546296296296</v>
      </c>
      <c r="C1352" s="13">
        <v>1561</v>
      </c>
      <c r="D1352" s="13">
        <v>1.014</v>
      </c>
      <c r="E1352" s="13">
        <v>15.27</v>
      </c>
      <c r="F1352" s="13">
        <v>7.72</v>
      </c>
      <c r="G1352" s="13">
        <v>0.19999999999999968</v>
      </c>
      <c r="K1352" s="71">
        <v>41</v>
      </c>
    </row>
    <row r="1353" spans="1:39" x14ac:dyDescent="0.3">
      <c r="A1353" s="41">
        <v>44249</v>
      </c>
      <c r="B1353" s="30">
        <v>0.47331018518518514</v>
      </c>
      <c r="C1353" s="13">
        <v>3414</v>
      </c>
      <c r="D1353" s="13">
        <v>2.2164999999999999</v>
      </c>
      <c r="E1353" s="13">
        <v>20.57</v>
      </c>
      <c r="F1353" s="13">
        <v>8.06</v>
      </c>
      <c r="G1353" s="13">
        <v>1.5000000000000016</v>
      </c>
      <c r="K1353" s="71">
        <v>323</v>
      </c>
    </row>
    <row r="1354" spans="1:39" x14ac:dyDescent="0.3">
      <c r="A1354" s="41">
        <v>44251</v>
      </c>
      <c r="B1354" s="26">
        <v>0.4796643518518518</v>
      </c>
      <c r="C1354" s="13">
        <v>2038</v>
      </c>
      <c r="D1354" s="13">
        <v>1.3260000000000001</v>
      </c>
      <c r="E1354" s="13">
        <v>15.72</v>
      </c>
      <c r="F1354" s="13">
        <v>7.79</v>
      </c>
      <c r="G1354" s="13">
        <v>3.4999999999999982</v>
      </c>
      <c r="K1354" s="71">
        <v>331</v>
      </c>
      <c r="L1354" s="31">
        <f>AVERAGE(K1350:K1354)</f>
        <v>222.2</v>
      </c>
      <c r="M1354" s="38">
        <f>GEOMEAN(K1350:K1354)</f>
        <v>152.68058666294408</v>
      </c>
      <c r="N1354" s="55" t="s">
        <v>606</v>
      </c>
    </row>
    <row r="1355" spans="1:39" x14ac:dyDescent="0.3">
      <c r="A1355" s="41">
        <v>44259</v>
      </c>
      <c r="B1355" s="30">
        <v>0.463900462962963</v>
      </c>
      <c r="C1355" s="13">
        <v>1391</v>
      </c>
      <c r="D1355" s="13">
        <v>0.90349999999999997</v>
      </c>
      <c r="E1355" s="13">
        <v>13.11</v>
      </c>
      <c r="F1355" s="13">
        <v>7.87</v>
      </c>
      <c r="G1355" s="13">
        <v>6.8000000000000007</v>
      </c>
      <c r="K1355" s="71">
        <v>62</v>
      </c>
    </row>
    <row r="1356" spans="1:39" x14ac:dyDescent="0.3">
      <c r="A1356" s="41">
        <v>44264</v>
      </c>
      <c r="B1356" s="30">
        <v>0.48002314814814812</v>
      </c>
      <c r="C1356" s="13">
        <v>1242</v>
      </c>
      <c r="D1356" s="13">
        <v>0.80600000000000005</v>
      </c>
      <c r="E1356" s="13">
        <v>15.09</v>
      </c>
      <c r="F1356" s="13">
        <v>8.0500000000000007</v>
      </c>
      <c r="G1356" s="13">
        <v>8.8000000000000025</v>
      </c>
      <c r="K1356" s="71">
        <v>74</v>
      </c>
      <c r="O1356" s="28" t="s">
        <v>321</v>
      </c>
      <c r="P1356" s="28">
        <v>68.3</v>
      </c>
      <c r="Q1356" s="28" t="s">
        <v>321</v>
      </c>
      <c r="R1356" s="28" t="s">
        <v>321</v>
      </c>
      <c r="S1356" s="28" t="s">
        <v>321</v>
      </c>
      <c r="T1356" s="28" t="s">
        <v>321</v>
      </c>
      <c r="U1356" s="28" t="s">
        <v>321</v>
      </c>
      <c r="V1356" s="28" t="s">
        <v>321</v>
      </c>
      <c r="W1356" s="28" t="s">
        <v>321</v>
      </c>
      <c r="X1356" s="28" t="s">
        <v>522</v>
      </c>
      <c r="Y1356" s="28" t="s">
        <v>522</v>
      </c>
      <c r="Z1356" s="28" t="s">
        <v>522</v>
      </c>
      <c r="AA1356" s="28" t="s">
        <v>522</v>
      </c>
      <c r="AB1356" s="28" t="s">
        <v>522</v>
      </c>
      <c r="AC1356" s="28" t="s">
        <v>522</v>
      </c>
      <c r="AD1356" s="28">
        <v>311</v>
      </c>
      <c r="AE1356" s="28" t="s">
        <v>522</v>
      </c>
      <c r="AF1356" s="28"/>
      <c r="AG1356" s="28" t="s">
        <v>321</v>
      </c>
      <c r="AH1356" s="28">
        <v>82700</v>
      </c>
      <c r="AI1356" s="28">
        <v>25400</v>
      </c>
      <c r="AJ1356" s="28">
        <v>3.5</v>
      </c>
      <c r="AK1356" s="28" t="s">
        <v>321</v>
      </c>
      <c r="AL1356" s="28" t="s">
        <v>321</v>
      </c>
      <c r="AM1356" s="13">
        <v>18.5</v>
      </c>
    </row>
    <row r="1357" spans="1:39" x14ac:dyDescent="0.3">
      <c r="A1357" s="41">
        <v>44266</v>
      </c>
      <c r="B1357" s="26">
        <v>0.48500000000000004</v>
      </c>
      <c r="C1357" s="13">
        <v>1180</v>
      </c>
      <c r="D1357" s="13">
        <v>0.76700000000000002</v>
      </c>
      <c r="E1357" s="13">
        <v>10.49</v>
      </c>
      <c r="F1357" s="13">
        <v>7.82</v>
      </c>
      <c r="G1357" s="13">
        <v>12.799999999999999</v>
      </c>
      <c r="K1357" s="71">
        <v>86</v>
      </c>
    </row>
    <row r="1358" spans="1:39" x14ac:dyDescent="0.3">
      <c r="A1358" s="41">
        <v>44278</v>
      </c>
      <c r="B1358" s="26">
        <v>0.47872685185185188</v>
      </c>
      <c r="C1358" s="13">
        <v>1129</v>
      </c>
      <c r="D1358" s="13">
        <v>0.73450000000000004</v>
      </c>
      <c r="E1358" s="13">
        <v>10.33</v>
      </c>
      <c r="F1358" s="13">
        <v>7.84</v>
      </c>
      <c r="G1358" s="13">
        <v>10.7</v>
      </c>
      <c r="K1358" s="71">
        <v>355</v>
      </c>
    </row>
    <row r="1359" spans="1:39" x14ac:dyDescent="0.3">
      <c r="A1359" s="41">
        <v>44284</v>
      </c>
      <c r="B1359" s="30">
        <v>0.42978009259259259</v>
      </c>
      <c r="C1359" s="13">
        <v>916</v>
      </c>
      <c r="D1359" s="13">
        <v>0.59799999999999998</v>
      </c>
      <c r="E1359" s="13">
        <v>13.13</v>
      </c>
      <c r="F1359" s="13">
        <v>7.9</v>
      </c>
      <c r="G1359" s="13">
        <v>7.1000000000000005</v>
      </c>
      <c r="K1359" s="71">
        <v>364</v>
      </c>
      <c r="L1359" s="31">
        <f>AVERAGE(K1355:K1359)</f>
        <v>188.2</v>
      </c>
      <c r="M1359" s="38">
        <f>GEOMEAN(K1355:K1359)</f>
        <v>138.51293105995646</v>
      </c>
      <c r="N1359" s="55" t="s">
        <v>607</v>
      </c>
    </row>
    <row r="1360" spans="1:39" x14ac:dyDescent="0.3">
      <c r="A1360" s="32">
        <v>44291</v>
      </c>
      <c r="B1360" s="57">
        <v>0.46847222222222223</v>
      </c>
      <c r="C1360" s="13">
        <v>1069</v>
      </c>
      <c r="D1360" s="13">
        <v>0.69550000000000001</v>
      </c>
      <c r="E1360" s="13">
        <v>13.5</v>
      </c>
      <c r="F1360" s="13">
        <v>7.84</v>
      </c>
      <c r="G1360" s="13">
        <v>12.4</v>
      </c>
      <c r="K1360" s="71">
        <v>197</v>
      </c>
    </row>
    <row r="1361" spans="1:39" x14ac:dyDescent="0.3">
      <c r="A1361" s="32">
        <v>44294</v>
      </c>
      <c r="B1361" s="30">
        <v>0.44118055555555552</v>
      </c>
      <c r="C1361" s="13">
        <v>877</v>
      </c>
      <c r="D1361" s="13">
        <v>0.57199999999999995</v>
      </c>
      <c r="E1361" s="13">
        <v>7.88</v>
      </c>
      <c r="F1361" s="13">
        <v>7.56</v>
      </c>
      <c r="G1361" s="13">
        <v>15.399999999999999</v>
      </c>
      <c r="K1361" s="56">
        <v>24192</v>
      </c>
    </row>
    <row r="1362" spans="1:39" x14ac:dyDescent="0.3">
      <c r="A1362" s="32">
        <v>44301</v>
      </c>
      <c r="B1362" s="26">
        <v>0.43437500000000001</v>
      </c>
      <c r="C1362" s="13">
        <v>1071</v>
      </c>
      <c r="D1362" s="13">
        <v>0.69550000000000001</v>
      </c>
      <c r="E1362" s="13">
        <v>11.65</v>
      </c>
      <c r="F1362" s="13">
        <v>7.76</v>
      </c>
      <c r="G1362" s="13">
        <v>10.299999999999999</v>
      </c>
      <c r="K1362" s="71">
        <v>119</v>
      </c>
    </row>
    <row r="1363" spans="1:39" x14ac:dyDescent="0.3">
      <c r="A1363" s="32">
        <v>44307</v>
      </c>
      <c r="B1363" s="26">
        <v>0.4824074074074074</v>
      </c>
      <c r="C1363" s="13">
        <v>1014</v>
      </c>
      <c r="D1363" s="13">
        <v>0.65649999999999997</v>
      </c>
      <c r="E1363" s="13">
        <v>14.24</v>
      </c>
      <c r="F1363" s="13">
        <v>8.14</v>
      </c>
      <c r="G1363" s="13">
        <v>7.7999999999999989</v>
      </c>
      <c r="K1363" s="71">
        <v>413</v>
      </c>
    </row>
    <row r="1364" spans="1:39" x14ac:dyDescent="0.3">
      <c r="A1364" s="32">
        <v>44312</v>
      </c>
      <c r="B1364" s="30">
        <v>0.44658564814814811</v>
      </c>
      <c r="C1364" s="13">
        <v>1129</v>
      </c>
      <c r="D1364" s="13">
        <v>0.73450000000000004</v>
      </c>
      <c r="E1364" s="13">
        <v>12.74</v>
      </c>
      <c r="F1364" s="13">
        <v>7.57</v>
      </c>
      <c r="G1364" s="13">
        <v>11.199999999999998</v>
      </c>
      <c r="K1364" s="71">
        <v>85</v>
      </c>
      <c r="L1364" s="31">
        <f>AVERAGE(K1360:K1364)</f>
        <v>5001.2</v>
      </c>
      <c r="M1364" s="38">
        <f>GEOMEAN(K1360:K1364)</f>
        <v>456.88909003757601</v>
      </c>
      <c r="N1364" s="55" t="s">
        <v>608</v>
      </c>
    </row>
    <row r="1365" spans="1:39" x14ac:dyDescent="0.3">
      <c r="A1365" s="32">
        <v>44320</v>
      </c>
      <c r="B1365" s="26">
        <v>0.4763310185185185</v>
      </c>
      <c r="C1365" s="13">
        <v>1040</v>
      </c>
      <c r="D1365" s="13">
        <v>0.67600000000000005</v>
      </c>
      <c r="E1365" s="13">
        <v>8.19</v>
      </c>
      <c r="F1365" s="13">
        <v>7.97</v>
      </c>
      <c r="G1365" s="13">
        <v>16.3</v>
      </c>
      <c r="K1365" s="71">
        <v>677</v>
      </c>
    </row>
    <row r="1366" spans="1:39" x14ac:dyDescent="0.3">
      <c r="A1366" s="32">
        <v>44326</v>
      </c>
      <c r="B1366" s="30">
        <v>0.46767361111111111</v>
      </c>
      <c r="C1366" s="13">
        <v>712</v>
      </c>
      <c r="D1366" s="13">
        <v>0.46150000000000002</v>
      </c>
      <c r="E1366" s="13">
        <v>11.39</v>
      </c>
      <c r="F1366" s="13">
        <v>7.75</v>
      </c>
      <c r="G1366" s="13">
        <v>10.7</v>
      </c>
      <c r="K1366" s="71">
        <v>3654</v>
      </c>
    </row>
    <row r="1367" spans="1:39" x14ac:dyDescent="0.3">
      <c r="A1367" s="32">
        <v>44335</v>
      </c>
      <c r="B1367" s="30">
        <v>0.42876157407407406</v>
      </c>
      <c r="C1367" s="13">
        <v>877</v>
      </c>
      <c r="D1367" s="13">
        <v>0.57199999999999995</v>
      </c>
      <c r="E1367" s="13">
        <v>9.48</v>
      </c>
      <c r="F1367" s="13">
        <v>8</v>
      </c>
      <c r="G1367" s="13">
        <v>16.600000000000001</v>
      </c>
      <c r="K1367" s="71">
        <v>1565</v>
      </c>
    </row>
    <row r="1368" spans="1:39" x14ac:dyDescent="0.3">
      <c r="A1368" s="32">
        <v>44340</v>
      </c>
      <c r="B1368" s="26">
        <v>0.47111111111111109</v>
      </c>
      <c r="C1368" s="13">
        <v>1071</v>
      </c>
      <c r="D1368" s="13">
        <v>0.69550000000000001</v>
      </c>
      <c r="E1368" s="13">
        <v>9.92</v>
      </c>
      <c r="F1368" s="13">
        <v>7.94</v>
      </c>
      <c r="G1368" s="13">
        <v>20.399999999999999</v>
      </c>
      <c r="K1368" s="71">
        <v>120</v>
      </c>
      <c r="L1368" s="31">
        <f>AVERAGE(K1364:K1368)</f>
        <v>1220.2</v>
      </c>
      <c r="M1368" s="38">
        <f>GEOMEAN(K1364:K1368)</f>
        <v>523.95542945917737</v>
      </c>
      <c r="N1368" s="55" t="s">
        <v>609</v>
      </c>
    </row>
    <row r="1369" spans="1:39" x14ac:dyDescent="0.3">
      <c r="A1369" s="41">
        <v>44356</v>
      </c>
      <c r="B1369" s="26">
        <v>0.41170138888888891</v>
      </c>
      <c r="C1369" s="13">
        <v>412.8</v>
      </c>
      <c r="D1369" s="13">
        <v>0.26850000000000002</v>
      </c>
      <c r="E1369" s="13">
        <v>7.53</v>
      </c>
      <c r="F1369" s="13">
        <v>7.6</v>
      </c>
      <c r="G1369" s="13">
        <v>20.900000000000002</v>
      </c>
      <c r="K1369" s="56">
        <v>24192</v>
      </c>
    </row>
    <row r="1370" spans="1:39" x14ac:dyDescent="0.3">
      <c r="A1370" s="32">
        <v>44364</v>
      </c>
      <c r="B1370" s="26">
        <v>0.52423611111111112</v>
      </c>
      <c r="C1370" s="13">
        <v>906</v>
      </c>
      <c r="D1370" s="13">
        <v>0.59150000000000003</v>
      </c>
      <c r="E1370" s="13">
        <v>6.91</v>
      </c>
      <c r="F1370" s="13">
        <v>7.52</v>
      </c>
      <c r="G1370" s="13">
        <v>20.700000000000003</v>
      </c>
      <c r="K1370" s="71">
        <v>697</v>
      </c>
    </row>
    <row r="1371" spans="1:39" x14ac:dyDescent="0.3">
      <c r="A1371" s="32">
        <v>44368</v>
      </c>
      <c r="B1371" s="30">
        <v>0.45832175925925928</v>
      </c>
      <c r="C1371" s="13">
        <v>801</v>
      </c>
      <c r="D1371" s="13">
        <v>0.52</v>
      </c>
      <c r="E1371" s="13">
        <v>6.8</v>
      </c>
      <c r="F1371" s="13">
        <v>7.76</v>
      </c>
      <c r="G1371" s="13">
        <v>21.599999999999998</v>
      </c>
      <c r="K1371" s="71">
        <v>397</v>
      </c>
    </row>
    <row r="1372" spans="1:39" x14ac:dyDescent="0.3">
      <c r="A1372" s="32">
        <v>44370</v>
      </c>
      <c r="B1372" s="30">
        <v>0.46981481481481485</v>
      </c>
      <c r="C1372" s="13">
        <v>909</v>
      </c>
      <c r="D1372" s="13">
        <v>0.59150000000000003</v>
      </c>
      <c r="E1372" s="13">
        <v>8.5</v>
      </c>
      <c r="F1372" s="13">
        <v>7.74</v>
      </c>
      <c r="G1372" s="13">
        <v>17.599999999999998</v>
      </c>
      <c r="K1372" s="13">
        <v>341</v>
      </c>
    </row>
    <row r="1373" spans="1:39" x14ac:dyDescent="0.3">
      <c r="A1373" s="32">
        <v>44377</v>
      </c>
      <c r="B1373" s="26">
        <v>0.45618055555555559</v>
      </c>
      <c r="C1373" s="13">
        <v>567</v>
      </c>
      <c r="D1373" s="13">
        <v>0.3705</v>
      </c>
      <c r="E1373" s="13">
        <v>6.75</v>
      </c>
      <c r="F1373" s="13">
        <v>7.88</v>
      </c>
      <c r="G1373" s="13">
        <v>23.200000000000003</v>
      </c>
      <c r="K1373" s="56">
        <v>24192</v>
      </c>
      <c r="L1373" s="31">
        <f>AVERAGE(K1369:K1373)</f>
        <v>9963.7999999999993</v>
      </c>
      <c r="M1373" s="38">
        <f>GEOMEAN(K1369:K1373)</f>
        <v>2230.6130686274046</v>
      </c>
      <c r="N1373" s="55" t="s">
        <v>610</v>
      </c>
    </row>
    <row r="1374" spans="1:39" x14ac:dyDescent="0.3">
      <c r="A1374" s="32">
        <v>44385</v>
      </c>
      <c r="B1374" s="30">
        <v>0.43700231481481483</v>
      </c>
      <c r="C1374" s="13">
        <v>887</v>
      </c>
      <c r="D1374" s="13">
        <v>0.57850000000000001</v>
      </c>
      <c r="E1374" s="13">
        <v>7.06</v>
      </c>
      <c r="F1374" s="13">
        <v>7.82</v>
      </c>
      <c r="G1374" s="13">
        <v>22.3</v>
      </c>
      <c r="K1374" s="13">
        <v>2987</v>
      </c>
    </row>
    <row r="1375" spans="1:39" x14ac:dyDescent="0.3">
      <c r="A1375" s="41">
        <v>44391</v>
      </c>
      <c r="B1375" s="30">
        <v>0.49178240740740736</v>
      </c>
      <c r="C1375" s="13">
        <v>747</v>
      </c>
      <c r="D1375" s="13">
        <v>0.48749999999999999</v>
      </c>
      <c r="E1375" s="13">
        <v>8.9499999999999993</v>
      </c>
      <c r="F1375" s="13">
        <v>8.07</v>
      </c>
      <c r="G1375" s="13">
        <v>23.000000000000004</v>
      </c>
      <c r="K1375" s="13">
        <v>620</v>
      </c>
      <c r="O1375" s="28" t="s">
        <v>321</v>
      </c>
      <c r="P1375" s="28">
        <v>60.2</v>
      </c>
      <c r="Q1375" s="28" t="s">
        <v>321</v>
      </c>
      <c r="R1375" s="28" t="s">
        <v>321</v>
      </c>
      <c r="S1375" s="28" t="s">
        <v>321</v>
      </c>
      <c r="T1375" s="28" t="s">
        <v>321</v>
      </c>
      <c r="U1375" s="28" t="s">
        <v>321</v>
      </c>
      <c r="V1375" s="28" t="s">
        <v>321</v>
      </c>
      <c r="W1375" s="28" t="s">
        <v>321</v>
      </c>
      <c r="X1375" s="28">
        <v>81</v>
      </c>
      <c r="Y1375" s="28" t="s">
        <v>321</v>
      </c>
      <c r="Z1375" s="28">
        <v>0.67</v>
      </c>
      <c r="AA1375" s="28" t="s">
        <v>321</v>
      </c>
      <c r="AB1375" s="28" t="s">
        <v>725</v>
      </c>
      <c r="AC1375" s="28" t="s">
        <v>321</v>
      </c>
      <c r="AD1375" s="28">
        <v>244</v>
      </c>
      <c r="AE1375" s="28" t="s">
        <v>321</v>
      </c>
      <c r="AG1375" s="28" t="s">
        <v>321</v>
      </c>
      <c r="AH1375" s="28">
        <v>69100</v>
      </c>
      <c r="AI1375" s="28">
        <v>17400</v>
      </c>
      <c r="AJ1375" s="13">
        <v>4.0999999999999996</v>
      </c>
      <c r="AK1375" s="28" t="s">
        <v>321</v>
      </c>
      <c r="AL1375" s="28" t="s">
        <v>321</v>
      </c>
      <c r="AM1375" s="13">
        <v>18.100000000000001</v>
      </c>
    </row>
    <row r="1376" spans="1:39" x14ac:dyDescent="0.3">
      <c r="A1376" s="32">
        <v>44396</v>
      </c>
      <c r="B1376" s="26">
        <v>0.47436342592592595</v>
      </c>
      <c r="C1376" s="13">
        <v>841</v>
      </c>
      <c r="D1376" s="13">
        <v>0.54600000000000004</v>
      </c>
      <c r="E1376" s="13">
        <v>7.79</v>
      </c>
      <c r="F1376" s="13">
        <v>7.88</v>
      </c>
      <c r="G1376" s="13">
        <v>20.799999999999997</v>
      </c>
      <c r="K1376" s="13">
        <v>2613</v>
      </c>
    </row>
    <row r="1377" spans="1:39" x14ac:dyDescent="0.3">
      <c r="A1377" s="41">
        <v>44398</v>
      </c>
      <c r="B1377" s="26">
        <v>0.46458333333333335</v>
      </c>
      <c r="C1377" s="13">
        <v>891</v>
      </c>
      <c r="D1377" s="13">
        <v>0.57850000000000001</v>
      </c>
      <c r="E1377" s="13">
        <v>7.26</v>
      </c>
      <c r="F1377" s="13">
        <v>7.82</v>
      </c>
      <c r="G1377" s="13">
        <v>20.599999999999998</v>
      </c>
      <c r="K1377" s="13">
        <v>789</v>
      </c>
    </row>
    <row r="1378" spans="1:39" x14ac:dyDescent="0.3">
      <c r="A1378" s="41">
        <v>44405</v>
      </c>
      <c r="B1378" s="26">
        <v>0.48846064814814816</v>
      </c>
      <c r="C1378" s="13">
        <v>963</v>
      </c>
      <c r="D1378" s="13">
        <v>0.624</v>
      </c>
      <c r="E1378" s="13">
        <v>8.98</v>
      </c>
      <c r="F1378" s="13">
        <v>7.74</v>
      </c>
      <c r="G1378" s="13">
        <v>21.7</v>
      </c>
      <c r="K1378" s="13">
        <v>379</v>
      </c>
      <c r="L1378" s="31">
        <f>AVERAGE(K1374:K1378)</f>
        <v>1477.6</v>
      </c>
      <c r="M1378" s="38">
        <f>GEOMEAN(K1374:K1378)</f>
        <v>1076.7044475545063</v>
      </c>
      <c r="N1378" s="55" t="s">
        <v>611</v>
      </c>
    </row>
    <row r="1379" spans="1:39" x14ac:dyDescent="0.3">
      <c r="A1379" s="41">
        <v>44410</v>
      </c>
      <c r="B1379" s="30">
        <v>0.4855902777777778</v>
      </c>
      <c r="C1379" s="13">
        <v>938</v>
      </c>
      <c r="D1379" s="13">
        <v>0.61099999999999999</v>
      </c>
      <c r="E1379" s="13">
        <v>9</v>
      </c>
      <c r="F1379" s="13">
        <v>7.75</v>
      </c>
      <c r="G1379" s="13">
        <v>18.400000000000002</v>
      </c>
      <c r="K1379" s="13">
        <v>131</v>
      </c>
    </row>
    <row r="1380" spans="1:39" x14ac:dyDescent="0.3">
      <c r="A1380" s="41">
        <v>44413</v>
      </c>
      <c r="B1380" s="30">
        <v>0.43381944444444448</v>
      </c>
      <c r="C1380" s="13">
        <v>967</v>
      </c>
      <c r="D1380" s="13">
        <v>0.63049999999999995</v>
      </c>
      <c r="E1380" s="13">
        <v>8.84</v>
      </c>
      <c r="F1380" s="13">
        <v>7.92</v>
      </c>
      <c r="G1380" s="13">
        <v>19.299999999999997</v>
      </c>
      <c r="K1380" s="13">
        <v>275</v>
      </c>
    </row>
    <row r="1381" spans="1:39" x14ac:dyDescent="0.3">
      <c r="A1381" s="41">
        <v>44419</v>
      </c>
      <c r="B1381" s="30">
        <v>0.42457175925925927</v>
      </c>
      <c r="C1381" s="13">
        <v>981</v>
      </c>
      <c r="D1381" s="13">
        <v>0.63700000000000001</v>
      </c>
      <c r="E1381" s="13">
        <v>6.56</v>
      </c>
      <c r="F1381" s="13">
        <v>7.9</v>
      </c>
      <c r="G1381" s="13">
        <v>23.8</v>
      </c>
      <c r="K1381" s="13">
        <v>242</v>
      </c>
    </row>
    <row r="1382" spans="1:39" x14ac:dyDescent="0.3">
      <c r="A1382" s="41">
        <v>44424</v>
      </c>
      <c r="B1382" s="26">
        <v>0.47518518518518515</v>
      </c>
      <c r="C1382" s="13">
        <v>985</v>
      </c>
      <c r="D1382" s="13">
        <v>0.63700000000000001</v>
      </c>
      <c r="E1382" s="13">
        <v>9</v>
      </c>
      <c r="F1382" s="13">
        <v>7.78</v>
      </c>
      <c r="G1382" s="13">
        <v>20.399999999999999</v>
      </c>
      <c r="K1382" s="13">
        <v>131</v>
      </c>
    </row>
    <row r="1383" spans="1:39" x14ac:dyDescent="0.3">
      <c r="A1383" s="41">
        <v>44433</v>
      </c>
      <c r="B1383" s="30">
        <v>0.45996527777777779</v>
      </c>
      <c r="C1383" s="13">
        <v>979</v>
      </c>
      <c r="D1383" s="13">
        <v>0.63700000000000001</v>
      </c>
      <c r="E1383" s="13">
        <v>6.5</v>
      </c>
      <c r="F1383" s="13">
        <v>7.77</v>
      </c>
      <c r="G1383" s="13">
        <v>24.2</v>
      </c>
      <c r="K1383" s="13">
        <v>155</v>
      </c>
      <c r="L1383" s="31">
        <f>AVERAGE(K1379:K1383)</f>
        <v>186.8</v>
      </c>
      <c r="M1383" s="38">
        <f>GEOMEAN(K1379:K1383)</f>
        <v>177.66605939081913</v>
      </c>
      <c r="N1383" s="55" t="s">
        <v>612</v>
      </c>
    </row>
    <row r="1384" spans="1:39" x14ac:dyDescent="0.3">
      <c r="A1384" s="41">
        <v>44441</v>
      </c>
      <c r="B1384" s="30">
        <v>0.46719907407407407</v>
      </c>
      <c r="C1384" s="13">
        <v>440.3</v>
      </c>
      <c r="D1384" s="13">
        <v>0.28599999999999998</v>
      </c>
      <c r="E1384" s="13">
        <v>7.79</v>
      </c>
      <c r="F1384" s="13">
        <v>7.72</v>
      </c>
      <c r="G1384" s="13">
        <v>19.099999999999998</v>
      </c>
      <c r="K1384" s="13">
        <v>3130</v>
      </c>
    </row>
    <row r="1385" spans="1:39" x14ac:dyDescent="0.3">
      <c r="A1385" s="41">
        <v>44447</v>
      </c>
      <c r="B1385" s="26">
        <v>0.42156250000000001</v>
      </c>
      <c r="C1385" s="13">
        <v>788</v>
      </c>
      <c r="D1385" s="13">
        <v>0.51349999999999996</v>
      </c>
      <c r="E1385" s="13">
        <v>7.36</v>
      </c>
      <c r="F1385" s="13">
        <v>7.89</v>
      </c>
      <c r="G1385" s="13">
        <v>20.599999999999998</v>
      </c>
      <c r="K1385" s="13">
        <v>350</v>
      </c>
    </row>
    <row r="1386" spans="1:39" x14ac:dyDescent="0.3">
      <c r="A1386" s="41">
        <v>44452</v>
      </c>
      <c r="B1386" s="30">
        <v>0.45541666666666664</v>
      </c>
      <c r="C1386" s="13">
        <v>967</v>
      </c>
      <c r="D1386" s="13">
        <v>0.63049999999999995</v>
      </c>
      <c r="E1386" s="13">
        <v>6.58</v>
      </c>
      <c r="F1386" s="13">
        <v>7.68</v>
      </c>
      <c r="G1386" s="13">
        <v>20.100000000000005</v>
      </c>
      <c r="K1386" s="13">
        <v>145</v>
      </c>
    </row>
    <row r="1387" spans="1:39" x14ac:dyDescent="0.3">
      <c r="A1387" s="41">
        <v>44460</v>
      </c>
      <c r="B1387" s="26">
        <v>0.46583333333333332</v>
      </c>
      <c r="C1387" s="13">
        <v>433.1</v>
      </c>
      <c r="D1387" s="13">
        <v>0.28149999999999997</v>
      </c>
      <c r="E1387" s="13">
        <v>7.14</v>
      </c>
      <c r="F1387" s="13">
        <v>7.73</v>
      </c>
      <c r="G1387" s="13">
        <v>22.399999999999995</v>
      </c>
      <c r="K1387" s="13">
        <v>7270</v>
      </c>
    </row>
    <row r="1388" spans="1:39" x14ac:dyDescent="0.3">
      <c r="A1388" s="32">
        <v>44469</v>
      </c>
      <c r="B1388" s="30">
        <v>0.49015046296296294</v>
      </c>
      <c r="C1388" s="13">
        <v>945</v>
      </c>
      <c r="D1388" s="13">
        <v>0.61099999999999999</v>
      </c>
      <c r="E1388" s="13">
        <v>11.12</v>
      </c>
      <c r="F1388" s="13">
        <v>7.85</v>
      </c>
      <c r="G1388" s="13">
        <v>18.099999999999998</v>
      </c>
      <c r="K1388" s="13">
        <v>313</v>
      </c>
      <c r="L1388" s="31">
        <f>AVERAGE(K1384:K1388)</f>
        <v>2241.6</v>
      </c>
      <c r="M1388" s="38">
        <f>GEOMEAN(K1384:K1388)</f>
        <v>815.85283407537224</v>
      </c>
      <c r="N1388" s="55" t="s">
        <v>613</v>
      </c>
    </row>
    <row r="1389" spans="1:39" x14ac:dyDescent="0.3">
      <c r="A1389" s="32">
        <v>44475</v>
      </c>
      <c r="B1389" s="30">
        <v>0.46274305555555556</v>
      </c>
      <c r="C1389" s="13">
        <v>511</v>
      </c>
      <c r="D1389" s="13">
        <v>0.33210000000000001</v>
      </c>
      <c r="E1389" s="13">
        <v>8.68</v>
      </c>
      <c r="F1389" s="13">
        <v>7.88</v>
      </c>
      <c r="G1389" s="13">
        <v>19.600000000000001</v>
      </c>
      <c r="K1389" s="13">
        <v>1483</v>
      </c>
    </row>
    <row r="1390" spans="1:39" x14ac:dyDescent="0.3">
      <c r="A1390" s="32">
        <v>44480</v>
      </c>
      <c r="B1390" s="30">
        <v>0.43223379629629632</v>
      </c>
      <c r="C1390" s="13">
        <v>888</v>
      </c>
      <c r="D1390" s="13">
        <v>0.57850000000000001</v>
      </c>
      <c r="E1390" s="13">
        <v>8.17</v>
      </c>
      <c r="F1390" s="13">
        <v>7.95</v>
      </c>
      <c r="G1390" s="13">
        <v>20.399999999999999</v>
      </c>
      <c r="K1390" s="13">
        <v>298</v>
      </c>
    </row>
    <row r="1391" spans="1:39" x14ac:dyDescent="0.3">
      <c r="A1391" s="32">
        <v>44483</v>
      </c>
      <c r="B1391" s="30">
        <v>0.43958333333333338</v>
      </c>
      <c r="C1391" s="13">
        <v>843</v>
      </c>
      <c r="D1391" s="13">
        <v>0.54600000000000004</v>
      </c>
      <c r="E1391" s="13">
        <v>7.83</v>
      </c>
      <c r="F1391" s="13">
        <v>7.84</v>
      </c>
      <c r="G1391" s="13">
        <v>18.7</v>
      </c>
      <c r="K1391" s="13">
        <v>213</v>
      </c>
    </row>
    <row r="1392" spans="1:39" x14ac:dyDescent="0.3">
      <c r="A1392" s="41">
        <v>44488</v>
      </c>
      <c r="B1392" s="30">
        <v>0.48936342592592591</v>
      </c>
      <c r="C1392" s="13">
        <v>838</v>
      </c>
      <c r="D1392" s="13">
        <v>0.54600000000000004</v>
      </c>
      <c r="E1392" s="13">
        <v>10.88</v>
      </c>
      <c r="F1392" s="13">
        <v>8</v>
      </c>
      <c r="G1392" s="13">
        <v>14.5</v>
      </c>
      <c r="K1392" s="13">
        <v>609</v>
      </c>
      <c r="O1392" s="28" t="s">
        <v>321</v>
      </c>
      <c r="P1392" s="28">
        <v>64.7</v>
      </c>
      <c r="Q1392" s="28" t="s">
        <v>321</v>
      </c>
      <c r="R1392" s="28" t="s">
        <v>321</v>
      </c>
      <c r="S1392" s="28" t="s">
        <v>321</v>
      </c>
      <c r="T1392" s="28" t="s">
        <v>321</v>
      </c>
      <c r="U1392" s="28" t="s">
        <v>321</v>
      </c>
      <c r="V1392" s="28" t="s">
        <v>321</v>
      </c>
      <c r="W1392" s="28" t="s">
        <v>321</v>
      </c>
      <c r="X1392" s="28">
        <v>86.2</v>
      </c>
      <c r="Y1392" s="28" t="s">
        <v>321</v>
      </c>
      <c r="Z1392" s="28">
        <v>1</v>
      </c>
      <c r="AA1392" s="28" t="s">
        <v>321</v>
      </c>
      <c r="AB1392" s="28">
        <v>44.9</v>
      </c>
      <c r="AC1392" s="28">
        <v>0.12</v>
      </c>
      <c r="AD1392" s="28">
        <v>285</v>
      </c>
      <c r="AE1392" s="28" t="s">
        <v>321</v>
      </c>
      <c r="AH1392" s="28">
        <v>80600</v>
      </c>
      <c r="AI1392" s="28">
        <v>20400</v>
      </c>
      <c r="AJ1392" s="13">
        <v>4.0999999999999996</v>
      </c>
      <c r="AK1392" s="28" t="s">
        <v>321</v>
      </c>
      <c r="AL1392" s="28" t="s">
        <v>321</v>
      </c>
      <c r="AM1392" s="28">
        <v>16.2</v>
      </c>
    </row>
    <row r="1393" spans="1:14" x14ac:dyDescent="0.3">
      <c r="A1393" s="32">
        <v>44496</v>
      </c>
      <c r="B1393" s="30">
        <v>0.45929398148148143</v>
      </c>
      <c r="C1393" s="13">
        <v>756</v>
      </c>
      <c r="D1393" s="13">
        <v>0.49399999999999999</v>
      </c>
      <c r="E1393" s="13">
        <v>12.77</v>
      </c>
      <c r="F1393" s="13">
        <v>7.89</v>
      </c>
      <c r="G1393" s="13">
        <v>11.099999999999998</v>
      </c>
      <c r="K1393" s="13">
        <v>15531</v>
      </c>
      <c r="L1393" s="31">
        <f>AVERAGE(K1389:K1393)</f>
        <v>3626.8</v>
      </c>
      <c r="M1393" s="38">
        <f>GEOMEAN(K1389:K1393)</f>
        <v>977.03640514787571</v>
      </c>
      <c r="N1393" s="55" t="s">
        <v>615</v>
      </c>
    </row>
    <row r="1394" spans="1:14" x14ac:dyDescent="0.3">
      <c r="A1394" s="32">
        <v>44501</v>
      </c>
      <c r="B1394" s="30">
        <v>0.47775462962962961</v>
      </c>
      <c r="C1394" s="13">
        <v>808</v>
      </c>
      <c r="D1394" s="13">
        <v>0.52649999999999997</v>
      </c>
      <c r="E1394" s="13">
        <v>10.64</v>
      </c>
      <c r="F1394" s="13">
        <v>7.98</v>
      </c>
      <c r="G1394" s="13">
        <v>12.7</v>
      </c>
      <c r="K1394" s="13">
        <v>2063</v>
      </c>
    </row>
    <row r="1395" spans="1:14" x14ac:dyDescent="0.3">
      <c r="A1395" s="32">
        <v>44510</v>
      </c>
      <c r="B1395" s="30">
        <v>0.50328703703703703</v>
      </c>
      <c r="C1395" s="13">
        <v>996</v>
      </c>
      <c r="D1395" s="13">
        <v>0.65</v>
      </c>
      <c r="E1395" s="13">
        <v>10.77</v>
      </c>
      <c r="F1395" s="13">
        <v>8.02</v>
      </c>
      <c r="G1395" s="13">
        <v>11</v>
      </c>
      <c r="K1395" s="13">
        <v>408</v>
      </c>
    </row>
    <row r="1396" spans="1:14" x14ac:dyDescent="0.3">
      <c r="A1396" s="32">
        <v>44515</v>
      </c>
      <c r="B1396" s="30">
        <v>0.44909722222222226</v>
      </c>
      <c r="C1396" s="13">
        <v>871</v>
      </c>
      <c r="D1396" s="13">
        <v>0.5655</v>
      </c>
      <c r="E1396" s="13">
        <v>12.79</v>
      </c>
      <c r="F1396" s="13">
        <v>7.85</v>
      </c>
      <c r="G1396" s="13">
        <v>4.9000000000000004</v>
      </c>
      <c r="K1396" s="13">
        <v>1100</v>
      </c>
    </row>
    <row r="1397" spans="1:14" x14ac:dyDescent="0.3">
      <c r="A1397" s="32">
        <v>44523</v>
      </c>
      <c r="B1397" s="73">
        <v>0.44375000000000003</v>
      </c>
      <c r="C1397" s="13">
        <v>810</v>
      </c>
      <c r="D1397" s="13">
        <v>0.52649999999999997</v>
      </c>
      <c r="E1397" s="13">
        <v>14.46</v>
      </c>
      <c r="F1397" s="13">
        <v>7.66</v>
      </c>
      <c r="G1397" s="13">
        <v>3.2</v>
      </c>
      <c r="K1397" s="13">
        <v>983</v>
      </c>
    </row>
    <row r="1398" spans="1:14" x14ac:dyDescent="0.3">
      <c r="A1398" s="32">
        <v>44530</v>
      </c>
      <c r="B1398" s="30">
        <v>0.44791666666666669</v>
      </c>
      <c r="C1398" s="13">
        <v>967</v>
      </c>
      <c r="D1398" s="13">
        <v>0.63049999999999995</v>
      </c>
      <c r="E1398" s="13">
        <v>13.96</v>
      </c>
      <c r="F1398" s="13">
        <v>7.83</v>
      </c>
      <c r="G1398" s="13">
        <v>4.4000000000000004</v>
      </c>
      <c r="K1398" s="13">
        <v>122</v>
      </c>
      <c r="L1398" s="31">
        <f>AVERAGE(K1394:K1398)</f>
        <v>935.2</v>
      </c>
      <c r="M1398" s="38">
        <f>GEOMEAN(K1394:K1398)</f>
        <v>644.30734898174444</v>
      </c>
      <c r="N1398" s="55" t="s">
        <v>616</v>
      </c>
    </row>
    <row r="1399" spans="1:14" x14ac:dyDescent="0.3">
      <c r="A1399" s="32">
        <v>44532</v>
      </c>
      <c r="B1399" s="26">
        <v>0.42430555555555555</v>
      </c>
      <c r="C1399" s="13">
        <v>912</v>
      </c>
      <c r="D1399" s="13">
        <v>0.59150000000000003</v>
      </c>
      <c r="E1399" s="13">
        <v>12.03</v>
      </c>
      <c r="F1399" s="13">
        <v>7.77</v>
      </c>
      <c r="G1399" s="13">
        <v>7.7</v>
      </c>
    </row>
    <row r="1400" spans="1:14" x14ac:dyDescent="0.3">
      <c r="A1400" s="32">
        <v>44536</v>
      </c>
      <c r="B1400" s="30">
        <v>0.46972222222222221</v>
      </c>
      <c r="C1400" s="13">
        <v>354.5</v>
      </c>
      <c r="D1400" s="13">
        <v>0.2301</v>
      </c>
      <c r="E1400" s="13">
        <v>12.2</v>
      </c>
      <c r="F1400" s="13">
        <v>8.0399999999999991</v>
      </c>
      <c r="G1400" s="13">
        <v>8.4</v>
      </c>
      <c r="K1400" s="13">
        <v>8664</v>
      </c>
    </row>
    <row r="1401" spans="1:14" x14ac:dyDescent="0.3">
      <c r="A1401" s="32">
        <v>44538</v>
      </c>
      <c r="B1401" s="30">
        <v>0.45072916666666668</v>
      </c>
      <c r="C1401" s="13">
        <v>809</v>
      </c>
      <c r="D1401" s="13">
        <v>0.52590000000000003</v>
      </c>
      <c r="E1401" s="13">
        <v>16.260000000000002</v>
      </c>
      <c r="F1401" s="13">
        <v>7.82</v>
      </c>
      <c r="G1401" s="13">
        <v>2.2000000000000002</v>
      </c>
      <c r="K1401" s="13">
        <v>839</v>
      </c>
    </row>
    <row r="1402" spans="1:14" x14ac:dyDescent="0.3">
      <c r="A1402" s="32">
        <v>44544</v>
      </c>
      <c r="B1402" s="30">
        <v>0.4493287037037037</v>
      </c>
      <c r="C1402" s="13">
        <v>891</v>
      </c>
      <c r="D1402" s="13">
        <v>0.57850000000000001</v>
      </c>
      <c r="E1402" s="13">
        <v>15.08</v>
      </c>
      <c r="F1402" s="13">
        <v>7.84</v>
      </c>
      <c r="G1402" s="13">
        <v>5.2</v>
      </c>
      <c r="K1402" s="13">
        <v>613</v>
      </c>
    </row>
    <row r="1403" spans="1:14" x14ac:dyDescent="0.3">
      <c r="A1403" s="32">
        <v>44557</v>
      </c>
      <c r="B1403" s="30">
        <v>0.47222222222222227</v>
      </c>
      <c r="C1403" s="13">
        <v>543</v>
      </c>
      <c r="D1403" s="13">
        <v>0.35289999999999999</v>
      </c>
      <c r="E1403" s="49"/>
      <c r="F1403" s="13">
        <v>8.1999999999999993</v>
      </c>
      <c r="G1403" s="13">
        <v>10.4</v>
      </c>
      <c r="K1403" s="13">
        <v>10462</v>
      </c>
      <c r="L1403" s="31">
        <f>AVERAGE(K1399:K1403)</f>
        <v>5144.5</v>
      </c>
      <c r="M1403" s="38">
        <f>GEOMEAN(K1399:K1403)</f>
        <v>2612.9969251098673</v>
      </c>
      <c r="N1403" s="55" t="s">
        <v>617</v>
      </c>
    </row>
    <row r="1404" spans="1:14" x14ac:dyDescent="0.3">
      <c r="A1404" s="32">
        <v>44565</v>
      </c>
      <c r="B1404" s="26">
        <v>0.46817129629629628</v>
      </c>
      <c r="C1404" s="13">
        <v>875</v>
      </c>
      <c r="D1404" s="13">
        <v>0.5655</v>
      </c>
      <c r="E1404" s="13">
        <v>23.8</v>
      </c>
      <c r="F1404" s="13">
        <v>7.91</v>
      </c>
      <c r="G1404" s="13">
        <v>3.1</v>
      </c>
      <c r="K1404" s="13">
        <v>1842</v>
      </c>
    </row>
    <row r="1405" spans="1:14" x14ac:dyDescent="0.3">
      <c r="A1405" s="32">
        <v>44574</v>
      </c>
      <c r="B1405" s="26">
        <v>0.47050925925925924</v>
      </c>
      <c r="C1405" s="13">
        <v>954</v>
      </c>
      <c r="D1405" s="13">
        <v>0.61750000000000005</v>
      </c>
      <c r="E1405" s="13">
        <v>14.5</v>
      </c>
      <c r="F1405" s="13">
        <v>8.07</v>
      </c>
      <c r="G1405" s="13">
        <v>3.7</v>
      </c>
      <c r="K1405" s="13">
        <v>620</v>
      </c>
    </row>
    <row r="1406" spans="1:14" x14ac:dyDescent="0.3">
      <c r="A1406" s="32">
        <v>44581</v>
      </c>
      <c r="B1406" s="30">
        <v>0.45180555555555557</v>
      </c>
      <c r="C1406" s="13">
        <v>1038</v>
      </c>
      <c r="D1406" s="13">
        <v>0.67600000000000005</v>
      </c>
      <c r="E1406" s="13">
        <v>15.58</v>
      </c>
      <c r="F1406" s="13">
        <v>7.73</v>
      </c>
      <c r="G1406" s="13">
        <v>0.3</v>
      </c>
      <c r="K1406" s="13">
        <v>74</v>
      </c>
    </row>
    <row r="1407" spans="1:14" x14ac:dyDescent="0.3">
      <c r="A1407" s="32">
        <v>44587</v>
      </c>
      <c r="B1407" s="30">
        <v>0.44896990740740739</v>
      </c>
      <c r="C1407" s="13">
        <v>1147</v>
      </c>
      <c r="D1407" s="13">
        <v>0.74750000000000005</v>
      </c>
      <c r="E1407" s="13">
        <v>14.89</v>
      </c>
      <c r="F1407" s="13">
        <v>7.53</v>
      </c>
      <c r="G1407" s="13">
        <v>0.2</v>
      </c>
      <c r="K1407" s="13">
        <v>41</v>
      </c>
    </row>
    <row r="1408" spans="1:14" x14ac:dyDescent="0.3">
      <c r="A1408" s="32">
        <v>44592</v>
      </c>
      <c r="B1408" s="26">
        <v>0.44800925925925927</v>
      </c>
      <c r="C1408" s="13">
        <v>1186</v>
      </c>
      <c r="D1408" s="13">
        <v>0.77349999999999997</v>
      </c>
      <c r="E1408" s="13">
        <v>17.100000000000001</v>
      </c>
      <c r="F1408" s="13">
        <v>7.61</v>
      </c>
      <c r="G1408" s="13">
        <v>0.5</v>
      </c>
      <c r="K1408" s="13">
        <v>74</v>
      </c>
      <c r="L1408" s="31">
        <f>AVERAGE(K1404:K1408)</f>
        <v>530.20000000000005</v>
      </c>
      <c r="M1408" s="38">
        <f>GEOMEAN(K1404:K1408)</f>
        <v>191.33116782381461</v>
      </c>
      <c r="N1408" s="55" t="s">
        <v>618</v>
      </c>
    </row>
    <row r="1409" spans="1:39" x14ac:dyDescent="0.3">
      <c r="A1409" s="32">
        <v>44600</v>
      </c>
      <c r="B1409" s="26">
        <v>0.46451388888888889</v>
      </c>
      <c r="C1409" s="13">
        <v>1679</v>
      </c>
      <c r="D1409" s="13">
        <v>1.0920000000000001</v>
      </c>
      <c r="E1409" s="13">
        <v>14.23</v>
      </c>
      <c r="F1409" s="13">
        <v>7.57</v>
      </c>
      <c r="G1409" s="13">
        <v>0.4</v>
      </c>
      <c r="K1409" s="13">
        <v>1281</v>
      </c>
    </row>
    <row r="1410" spans="1:39" x14ac:dyDescent="0.3">
      <c r="A1410" s="32">
        <v>44607</v>
      </c>
      <c r="B1410" s="26">
        <v>0.45936342592592588</v>
      </c>
      <c r="C1410" s="13">
        <v>455.3</v>
      </c>
      <c r="D1410" s="13">
        <v>0.29580000000000001</v>
      </c>
      <c r="E1410" s="13">
        <v>16.399999999999999</v>
      </c>
      <c r="F1410" s="13">
        <v>7.98</v>
      </c>
      <c r="G1410" s="13">
        <v>0.5</v>
      </c>
      <c r="K1410" s="13">
        <v>784</v>
      </c>
    </row>
    <row r="1411" spans="1:39" x14ac:dyDescent="0.3">
      <c r="A1411" s="32">
        <v>44609</v>
      </c>
      <c r="B1411" s="26">
        <v>0.45040509259259259</v>
      </c>
      <c r="C1411" s="13">
        <v>499.5</v>
      </c>
      <c r="D1411" s="13">
        <v>0.32440000000000002</v>
      </c>
      <c r="E1411" s="13">
        <v>13.16</v>
      </c>
      <c r="F1411" s="13">
        <v>7.97</v>
      </c>
      <c r="G1411" s="13">
        <v>7</v>
      </c>
      <c r="K1411" s="56">
        <v>24192</v>
      </c>
    </row>
    <row r="1412" spans="1:39" x14ac:dyDescent="0.3">
      <c r="A1412" s="32">
        <v>44615</v>
      </c>
      <c r="D1412" s="13" t="s">
        <v>623</v>
      </c>
      <c r="K1412" s="13">
        <v>3282</v>
      </c>
    </row>
    <row r="1413" spans="1:39" x14ac:dyDescent="0.3">
      <c r="A1413" s="32">
        <v>44620</v>
      </c>
      <c r="B1413" s="30">
        <v>0.43162037037037032</v>
      </c>
      <c r="C1413" s="13">
        <v>1215</v>
      </c>
      <c r="D1413" s="13">
        <v>0.78649999999999998</v>
      </c>
      <c r="E1413" s="13">
        <v>15.43</v>
      </c>
      <c r="F1413" s="13">
        <v>7.67</v>
      </c>
      <c r="G1413" s="13">
        <v>4.2</v>
      </c>
      <c r="K1413" s="13">
        <v>1333</v>
      </c>
      <c r="L1413" s="31">
        <f>AVERAGE(K1409:K1413)</f>
        <v>6174.4</v>
      </c>
      <c r="M1413" s="38">
        <f>GEOMEAN(K1409:K1413)</f>
        <v>2542.735219305021</v>
      </c>
      <c r="N1413" s="55" t="s">
        <v>619</v>
      </c>
    </row>
    <row r="1414" spans="1:39" x14ac:dyDescent="0.3">
      <c r="A1414" s="32">
        <v>44623</v>
      </c>
      <c r="B1414" s="30">
        <v>0.42370370370370369</v>
      </c>
      <c r="C1414" s="13">
        <v>1189</v>
      </c>
      <c r="D1414" s="13">
        <v>0.77349999999999997</v>
      </c>
      <c r="E1414" s="13">
        <v>11.89</v>
      </c>
      <c r="F1414" s="13">
        <v>7.78</v>
      </c>
      <c r="G1414" s="13">
        <v>7.3</v>
      </c>
      <c r="K1414" s="13">
        <v>146</v>
      </c>
    </row>
    <row r="1415" spans="1:39" x14ac:dyDescent="0.3">
      <c r="A1415" s="32">
        <v>44627</v>
      </c>
      <c r="B1415" s="30">
        <v>0.44322916666666662</v>
      </c>
      <c r="C1415" s="13">
        <v>490.8</v>
      </c>
      <c r="D1415" s="13">
        <v>0.31919999999999998</v>
      </c>
      <c r="E1415" s="13">
        <v>12.12</v>
      </c>
      <c r="F1415" s="13">
        <v>7.59</v>
      </c>
      <c r="K1415" s="56">
        <v>24192</v>
      </c>
    </row>
    <row r="1416" spans="1:39" x14ac:dyDescent="0.3">
      <c r="A1416" s="32">
        <v>44635</v>
      </c>
      <c r="B1416" s="26">
        <v>0.37554398148148144</v>
      </c>
      <c r="C1416" s="13">
        <v>1077</v>
      </c>
      <c r="D1416" s="13">
        <v>0.70199999999999996</v>
      </c>
      <c r="E1416" s="13">
        <v>11.71</v>
      </c>
      <c r="F1416" s="13">
        <v>8</v>
      </c>
      <c r="K1416" s="13">
        <v>292</v>
      </c>
    </row>
    <row r="1417" spans="1:39" x14ac:dyDescent="0.3">
      <c r="A1417" s="41">
        <v>44643</v>
      </c>
      <c r="B1417" s="26">
        <v>0.48798611111111106</v>
      </c>
      <c r="C1417" s="13">
        <v>639</v>
      </c>
      <c r="D1417" s="13">
        <v>0.41539999999999999</v>
      </c>
      <c r="E1417" s="13">
        <v>12.05</v>
      </c>
      <c r="F1417" s="13">
        <v>7.84</v>
      </c>
      <c r="G1417" s="13">
        <v>11.4</v>
      </c>
      <c r="K1417" s="13">
        <v>9208</v>
      </c>
      <c r="O1417" s="28" t="s">
        <v>321</v>
      </c>
      <c r="P1417" s="28">
        <v>44.4</v>
      </c>
      <c r="Q1417" s="28" t="s">
        <v>321</v>
      </c>
      <c r="R1417" s="28" t="s">
        <v>321</v>
      </c>
      <c r="S1417" s="28" t="s">
        <v>321</v>
      </c>
      <c r="T1417" s="28" t="s">
        <v>321</v>
      </c>
      <c r="U1417" s="28" t="s">
        <v>321</v>
      </c>
      <c r="V1417" s="28" t="s">
        <v>321</v>
      </c>
      <c r="W1417" s="28" t="s">
        <v>321</v>
      </c>
      <c r="X1417" s="28">
        <v>85.3</v>
      </c>
      <c r="Y1417" s="28" t="s">
        <v>321</v>
      </c>
      <c r="Z1417" s="28">
        <v>0.6</v>
      </c>
      <c r="AA1417" s="28" t="s">
        <v>321</v>
      </c>
      <c r="AB1417" s="28">
        <v>20.6</v>
      </c>
      <c r="AC1417" s="28" t="s">
        <v>321</v>
      </c>
      <c r="AD1417" s="28">
        <v>176</v>
      </c>
      <c r="AE1417" s="28" t="s">
        <v>321</v>
      </c>
      <c r="AG1417" s="13">
        <v>393</v>
      </c>
      <c r="AH1417" s="28">
        <v>50600</v>
      </c>
      <c r="AI1417" s="28">
        <v>12000</v>
      </c>
      <c r="AJ1417" s="13" t="s">
        <v>654</v>
      </c>
      <c r="AK1417" s="28" t="s">
        <v>321</v>
      </c>
      <c r="AL1417" s="28" t="s">
        <v>321</v>
      </c>
      <c r="AM1417" s="28">
        <v>25.9</v>
      </c>
    </row>
    <row r="1418" spans="1:39" x14ac:dyDescent="0.3">
      <c r="A1418" s="32">
        <v>44651</v>
      </c>
      <c r="B1418" s="26">
        <v>0.46983796296296299</v>
      </c>
      <c r="C1418" s="13">
        <v>994</v>
      </c>
      <c r="D1418" s="13">
        <v>0.64349999999999996</v>
      </c>
      <c r="E1418" s="13">
        <v>10.71</v>
      </c>
      <c r="F1418" s="13">
        <v>8.33</v>
      </c>
      <c r="G1418" s="13">
        <v>9.9</v>
      </c>
      <c r="K1418" s="13">
        <v>573</v>
      </c>
      <c r="L1418" s="31">
        <f>AVERAGE(K1414:K1418)</f>
        <v>6882.2</v>
      </c>
      <c r="M1418" s="38">
        <f>GEOMEAN(K1414:K1418)</f>
        <v>1403.283706739466</v>
      </c>
      <c r="N1418" s="55" t="s">
        <v>620</v>
      </c>
    </row>
    <row r="1419" spans="1:39" x14ac:dyDescent="0.3">
      <c r="A1419" s="32">
        <v>44655</v>
      </c>
      <c r="B1419" s="30">
        <v>0.44167824074074075</v>
      </c>
      <c r="C1419" s="13">
        <v>1027</v>
      </c>
      <c r="D1419" s="13">
        <v>0.66949999999999998</v>
      </c>
      <c r="E1419" s="13">
        <v>11.83</v>
      </c>
      <c r="F1419" s="13">
        <v>8.27</v>
      </c>
      <c r="G1419" s="13">
        <v>9.6</v>
      </c>
      <c r="K1419" s="13">
        <v>10</v>
      </c>
    </row>
    <row r="1420" spans="1:39" x14ac:dyDescent="0.3">
      <c r="A1420" s="32">
        <v>44658</v>
      </c>
      <c r="B1420" s="30">
        <v>0.45857638888888891</v>
      </c>
      <c r="C1420" s="13">
        <v>846</v>
      </c>
      <c r="D1420" s="13">
        <v>0.55249999999999999</v>
      </c>
      <c r="E1420" s="13">
        <v>13.37</v>
      </c>
      <c r="F1420" s="13">
        <v>7.96</v>
      </c>
      <c r="G1420" s="13">
        <v>9.9</v>
      </c>
      <c r="K1420" s="13">
        <v>842</v>
      </c>
    </row>
    <row r="1421" spans="1:39" x14ac:dyDescent="0.3">
      <c r="A1421" s="32">
        <v>44664</v>
      </c>
      <c r="B1421" s="53">
        <v>0.42530092592592594</v>
      </c>
      <c r="C1421" s="13">
        <v>792</v>
      </c>
      <c r="D1421" s="13">
        <v>0.51349999999999996</v>
      </c>
      <c r="E1421" s="13">
        <v>8.16</v>
      </c>
      <c r="F1421" s="13">
        <v>7.81</v>
      </c>
      <c r="G1421" s="13">
        <v>14.3</v>
      </c>
      <c r="K1421" s="13">
        <v>1281</v>
      </c>
    </row>
    <row r="1422" spans="1:39" x14ac:dyDescent="0.3">
      <c r="A1422" s="32">
        <v>44672</v>
      </c>
      <c r="B1422" s="30">
        <v>0.46671296296296294</v>
      </c>
      <c r="C1422" s="13">
        <v>894</v>
      </c>
      <c r="D1422" s="13">
        <v>0.57850000000000001</v>
      </c>
      <c r="E1422" s="13">
        <v>11.12</v>
      </c>
      <c r="F1422" s="13">
        <v>7.81</v>
      </c>
      <c r="G1422" s="13">
        <v>12.1</v>
      </c>
      <c r="K1422" s="13">
        <v>794</v>
      </c>
    </row>
    <row r="1423" spans="1:39" x14ac:dyDescent="0.3">
      <c r="A1423" s="32">
        <v>44680</v>
      </c>
      <c r="B1423" s="26">
        <v>0.48358796296296297</v>
      </c>
      <c r="C1423" s="13">
        <v>994</v>
      </c>
      <c r="D1423" s="13">
        <v>0.64349999999999996</v>
      </c>
      <c r="E1423" s="13">
        <v>12.86</v>
      </c>
      <c r="F1423" s="13">
        <v>7.74</v>
      </c>
      <c r="G1423" s="13">
        <v>13.1</v>
      </c>
      <c r="K1423" s="13">
        <v>285</v>
      </c>
      <c r="L1423" s="31">
        <f>AVERAGE(K1419:K1423)</f>
        <v>642.4</v>
      </c>
      <c r="M1423" s="38">
        <f>GEOMEAN(K1419:K1423)</f>
        <v>300.26541798404509</v>
      </c>
      <c r="N1423" s="55" t="s">
        <v>621</v>
      </c>
    </row>
    <row r="1424" spans="1:39" x14ac:dyDescent="0.3">
      <c r="A1424" s="32">
        <v>44686</v>
      </c>
      <c r="B1424" s="26">
        <v>0.43247685185185186</v>
      </c>
      <c r="C1424" s="13">
        <v>851</v>
      </c>
      <c r="D1424" s="13">
        <v>0.55249999999999999</v>
      </c>
      <c r="E1424" s="13">
        <v>17.95</v>
      </c>
      <c r="F1424" s="13">
        <v>7.56</v>
      </c>
      <c r="G1424" s="13">
        <v>13.9</v>
      </c>
      <c r="K1424" s="13">
        <v>135</v>
      </c>
    </row>
    <row r="1425" spans="1:39" x14ac:dyDescent="0.3">
      <c r="A1425" s="32">
        <v>44692</v>
      </c>
      <c r="B1425" s="30">
        <v>0.43995370370370374</v>
      </c>
      <c r="C1425" s="13">
        <v>380.4</v>
      </c>
      <c r="D1425" s="13">
        <v>0.247</v>
      </c>
      <c r="E1425" s="13">
        <v>8.91</v>
      </c>
      <c r="F1425" s="13">
        <v>7.69</v>
      </c>
      <c r="G1425" s="13">
        <v>20.100000000000001</v>
      </c>
      <c r="K1425" s="13">
        <v>183</v>
      </c>
    </row>
    <row r="1426" spans="1:39" x14ac:dyDescent="0.3">
      <c r="A1426" s="32">
        <v>44697</v>
      </c>
      <c r="B1426" s="30">
        <v>0.43159722222222219</v>
      </c>
      <c r="C1426" s="13">
        <v>1012</v>
      </c>
      <c r="D1426" s="13">
        <v>0.65649999999999997</v>
      </c>
      <c r="E1426" s="13">
        <v>7.28</v>
      </c>
      <c r="F1426" s="13">
        <v>7.76</v>
      </c>
      <c r="G1426" s="13">
        <v>18.2</v>
      </c>
      <c r="K1426" s="13">
        <v>287</v>
      </c>
    </row>
    <row r="1427" spans="1:39" x14ac:dyDescent="0.3">
      <c r="A1427" s="32">
        <v>44700</v>
      </c>
      <c r="B1427" s="26">
        <v>0.49331018518518516</v>
      </c>
      <c r="C1427" s="13">
        <v>635</v>
      </c>
      <c r="D1427" s="13">
        <v>0.40949999999999998</v>
      </c>
      <c r="E1427" s="13">
        <v>7.58</v>
      </c>
      <c r="F1427" s="13">
        <v>7.55</v>
      </c>
      <c r="G1427" s="13">
        <v>18.5</v>
      </c>
      <c r="K1427" s="13">
        <v>7270</v>
      </c>
    </row>
    <row r="1428" spans="1:39" x14ac:dyDescent="0.3">
      <c r="A1428" s="32">
        <v>44706</v>
      </c>
      <c r="B1428" s="26">
        <v>0.46497685185185184</v>
      </c>
      <c r="C1428" s="13">
        <v>881</v>
      </c>
      <c r="D1428" s="13">
        <v>0.57199999999999995</v>
      </c>
      <c r="E1428" s="13">
        <v>7.2</v>
      </c>
      <c r="F1428" s="13">
        <v>7.92</v>
      </c>
      <c r="G1428" s="13">
        <v>19.5</v>
      </c>
      <c r="K1428" s="13">
        <v>2809</v>
      </c>
      <c r="L1428" s="31">
        <f>AVERAGE(K1424:K1428)</f>
        <v>2136.8000000000002</v>
      </c>
      <c r="M1428" s="38">
        <f>GEOMEAN(K1424:K1428)</f>
        <v>679.43917071850854</v>
      </c>
      <c r="N1428" s="55" t="s">
        <v>622</v>
      </c>
    </row>
    <row r="1429" spans="1:39" x14ac:dyDescent="0.3">
      <c r="A1429" s="32">
        <v>44714</v>
      </c>
      <c r="B1429" s="30">
        <v>0.46254629629629629</v>
      </c>
      <c r="C1429" s="13">
        <v>715</v>
      </c>
      <c r="D1429" s="13">
        <v>0.46150000000000002</v>
      </c>
      <c r="E1429" s="13">
        <v>6.65</v>
      </c>
      <c r="F1429" s="13">
        <v>7.33</v>
      </c>
      <c r="G1429" s="13">
        <v>19.899999999999999</v>
      </c>
      <c r="K1429" s="13">
        <v>9208</v>
      </c>
    </row>
    <row r="1430" spans="1:39" x14ac:dyDescent="0.3">
      <c r="A1430" s="32">
        <v>44720</v>
      </c>
      <c r="B1430" s="30">
        <v>0.45019675925925928</v>
      </c>
      <c r="D1430" s="13" t="s">
        <v>623</v>
      </c>
      <c r="G1430" s="13">
        <v>18.2</v>
      </c>
      <c r="K1430" s="13">
        <v>480</v>
      </c>
    </row>
    <row r="1431" spans="1:39" x14ac:dyDescent="0.3">
      <c r="A1431" s="32">
        <v>44728</v>
      </c>
      <c r="B1431" s="26">
        <v>0.49981481481481477</v>
      </c>
      <c r="C1431" s="13">
        <v>892</v>
      </c>
      <c r="D1431" s="13">
        <v>0.57850000000000001</v>
      </c>
      <c r="E1431" s="13">
        <v>8.08</v>
      </c>
      <c r="F1431" s="13">
        <v>7.53</v>
      </c>
      <c r="G1431" s="13">
        <v>24.4</v>
      </c>
      <c r="K1431" s="13">
        <v>727</v>
      </c>
    </row>
    <row r="1432" spans="1:39" x14ac:dyDescent="0.3">
      <c r="A1432" s="32">
        <v>44735</v>
      </c>
      <c r="B1432" s="26">
        <v>0.48208333333333336</v>
      </c>
      <c r="C1432" s="13">
        <v>1008</v>
      </c>
      <c r="D1432" s="13">
        <v>0.65649999999999997</v>
      </c>
      <c r="E1432" s="13">
        <v>6.93</v>
      </c>
      <c r="F1432" s="13">
        <v>7.93</v>
      </c>
      <c r="G1432" s="13">
        <v>22.5</v>
      </c>
      <c r="K1432" s="13">
        <v>537</v>
      </c>
    </row>
    <row r="1433" spans="1:39" x14ac:dyDescent="0.3">
      <c r="A1433" s="32">
        <v>44739</v>
      </c>
      <c r="B1433" s="26">
        <v>0.40872685185185187</v>
      </c>
      <c r="C1433" s="13">
        <v>990</v>
      </c>
      <c r="D1433" s="13">
        <v>0.64349999999999996</v>
      </c>
      <c r="E1433" s="13">
        <v>7.82</v>
      </c>
      <c r="F1433" s="13">
        <v>7.38</v>
      </c>
      <c r="G1433" s="13">
        <v>18.7</v>
      </c>
      <c r="K1433" s="13">
        <v>677</v>
      </c>
      <c r="L1433" s="31">
        <f>AVERAGE(K1429:K1433)</f>
        <v>2325.8000000000002</v>
      </c>
      <c r="M1433" s="38">
        <f>GEOMEAN(K1429:K1433)</f>
        <v>1031.5749384535843</v>
      </c>
      <c r="N1433" s="55" t="s">
        <v>624</v>
      </c>
    </row>
    <row r="1434" spans="1:39" x14ac:dyDescent="0.3">
      <c r="A1434" s="32">
        <v>44749</v>
      </c>
      <c r="B1434" s="26">
        <v>0.46940972222222221</v>
      </c>
      <c r="C1434" s="13">
        <v>991</v>
      </c>
      <c r="D1434" s="13">
        <v>0.64349999999999996</v>
      </c>
      <c r="E1434" s="13">
        <v>7.19</v>
      </c>
      <c r="F1434" s="13">
        <v>7.93</v>
      </c>
      <c r="G1434" s="13">
        <v>23.5</v>
      </c>
      <c r="K1434" s="13">
        <v>9208</v>
      </c>
    </row>
    <row r="1435" spans="1:39" x14ac:dyDescent="0.3">
      <c r="A1435" s="32">
        <v>44755</v>
      </c>
      <c r="B1435" s="26">
        <v>0.42228009259259264</v>
      </c>
      <c r="C1435" s="13">
        <v>924</v>
      </c>
      <c r="D1435" s="13">
        <v>0.59799999999999998</v>
      </c>
      <c r="E1435" s="13">
        <v>4.47</v>
      </c>
      <c r="F1435" s="13">
        <v>7.78</v>
      </c>
      <c r="G1435" s="13">
        <v>22.2</v>
      </c>
      <c r="K1435" s="13">
        <v>960</v>
      </c>
    </row>
    <row r="1436" spans="1:39" x14ac:dyDescent="0.3">
      <c r="A1436" s="32">
        <v>44761</v>
      </c>
      <c r="B1436" s="26">
        <v>0.43872685185185184</v>
      </c>
      <c r="C1436" s="13">
        <v>759</v>
      </c>
      <c r="D1436" s="13">
        <v>0.49399999999999999</v>
      </c>
      <c r="E1436" s="13">
        <v>6.21</v>
      </c>
      <c r="F1436" s="13">
        <v>7.77</v>
      </c>
      <c r="G1436" s="13">
        <v>23.3</v>
      </c>
      <c r="K1436" s="13">
        <v>1664</v>
      </c>
    </row>
    <row r="1437" spans="1:39" x14ac:dyDescent="0.3">
      <c r="A1437" s="32">
        <v>44769</v>
      </c>
      <c r="B1437" s="26">
        <v>0.44877314814814812</v>
      </c>
      <c r="C1437" s="13">
        <v>362</v>
      </c>
      <c r="D1437" s="13">
        <v>0.23530000000000001</v>
      </c>
      <c r="E1437" s="13">
        <v>3.73</v>
      </c>
      <c r="F1437" s="13">
        <v>7.37</v>
      </c>
      <c r="G1437" s="13">
        <v>22.7</v>
      </c>
      <c r="K1437" s="13">
        <v>24192</v>
      </c>
    </row>
    <row r="1438" spans="1:39" x14ac:dyDescent="0.3">
      <c r="A1438" s="32">
        <v>44771</v>
      </c>
      <c r="B1438" s="30">
        <v>0.44619212962962962</v>
      </c>
      <c r="C1438" s="13">
        <v>672</v>
      </c>
      <c r="D1438" s="13">
        <v>0.4355</v>
      </c>
      <c r="E1438" s="13">
        <v>5.95</v>
      </c>
      <c r="F1438" s="13">
        <v>7.56</v>
      </c>
      <c r="G1438" s="13">
        <v>22.6</v>
      </c>
      <c r="K1438" s="13">
        <v>1376</v>
      </c>
      <c r="L1438" s="31">
        <f>AVERAGE(K1434:K1438)</f>
        <v>7480</v>
      </c>
      <c r="M1438" s="38">
        <f>GEOMEAN(K1434:K1438)</f>
        <v>3451.2467817077572</v>
      </c>
      <c r="N1438" s="55" t="s">
        <v>625</v>
      </c>
      <c r="O1438" s="28">
        <v>5.9</v>
      </c>
      <c r="P1438" s="28">
        <v>121</v>
      </c>
      <c r="Q1438" s="28" t="s">
        <v>321</v>
      </c>
      <c r="R1438" s="28" t="s">
        <v>321</v>
      </c>
      <c r="S1438" s="28">
        <v>50.2</v>
      </c>
      <c r="T1438" s="28">
        <v>53.8</v>
      </c>
      <c r="U1438" s="28" t="s">
        <v>321</v>
      </c>
      <c r="V1438" s="28">
        <v>9.1999999999999993</v>
      </c>
      <c r="W1438" s="28">
        <v>199</v>
      </c>
      <c r="X1438" s="28">
        <v>35.200000000000003</v>
      </c>
      <c r="Y1438" s="28" t="s">
        <v>321</v>
      </c>
      <c r="Z1438" s="37" t="s">
        <v>321</v>
      </c>
      <c r="AA1438" s="28" t="s">
        <v>321</v>
      </c>
      <c r="AB1438" s="28">
        <v>26.2</v>
      </c>
      <c r="AC1438" s="28">
        <v>0.96</v>
      </c>
      <c r="AD1438" s="28">
        <v>296</v>
      </c>
      <c r="AE1438" s="29">
        <v>2</v>
      </c>
      <c r="AF1438" s="29" t="s">
        <v>726</v>
      </c>
      <c r="AG1438" s="28">
        <v>6350</v>
      </c>
      <c r="AH1438" s="28">
        <v>90500</v>
      </c>
      <c r="AI1438" s="28">
        <v>17100</v>
      </c>
      <c r="AJ1438" s="28" t="s">
        <v>321</v>
      </c>
      <c r="AK1438" s="28" t="s">
        <v>321</v>
      </c>
      <c r="AL1438" s="28" t="s">
        <v>321</v>
      </c>
      <c r="AM1438" s="13">
        <v>513</v>
      </c>
    </row>
    <row r="1439" spans="1:39" x14ac:dyDescent="0.3">
      <c r="A1439" s="32">
        <v>44776</v>
      </c>
      <c r="B1439" s="30">
        <v>0.45574074074074072</v>
      </c>
      <c r="C1439" s="13">
        <v>861</v>
      </c>
      <c r="D1439" s="13">
        <v>0.55900000000000005</v>
      </c>
      <c r="E1439" s="13">
        <v>7.14</v>
      </c>
      <c r="F1439" s="13">
        <v>7.67</v>
      </c>
      <c r="G1439" s="13">
        <v>22</v>
      </c>
      <c r="K1439" s="13">
        <v>809</v>
      </c>
    </row>
    <row r="1440" spans="1:39" x14ac:dyDescent="0.3">
      <c r="A1440" s="32">
        <v>44784</v>
      </c>
      <c r="B1440" s="26">
        <v>0.49332175925925931</v>
      </c>
      <c r="C1440" s="13">
        <v>392.1</v>
      </c>
      <c r="D1440" s="13">
        <v>0.25480000000000003</v>
      </c>
      <c r="E1440" s="13">
        <v>8.0500000000000007</v>
      </c>
      <c r="F1440" s="13">
        <v>8.3699999999999992</v>
      </c>
      <c r="G1440" s="13">
        <v>23.4</v>
      </c>
      <c r="K1440" s="13">
        <v>1553</v>
      </c>
    </row>
    <row r="1441" spans="1:39" x14ac:dyDescent="0.3">
      <c r="A1441" s="32">
        <v>44788</v>
      </c>
      <c r="B1441" s="54">
        <v>0.45556712962962959</v>
      </c>
      <c r="C1441" s="13">
        <v>972</v>
      </c>
      <c r="D1441" s="13">
        <v>0.63049999999999995</v>
      </c>
      <c r="E1441" s="13">
        <v>7.6</v>
      </c>
      <c r="F1441" s="13">
        <v>7.84</v>
      </c>
      <c r="G1441" s="13">
        <v>21.8</v>
      </c>
      <c r="K1441" s="13">
        <v>472</v>
      </c>
    </row>
    <row r="1442" spans="1:39" x14ac:dyDescent="0.3">
      <c r="A1442" s="32">
        <v>44795</v>
      </c>
      <c r="B1442" s="26">
        <v>0.48336805555555556</v>
      </c>
      <c r="C1442" s="13">
        <v>876</v>
      </c>
      <c r="D1442" s="13">
        <v>0.57199999999999995</v>
      </c>
      <c r="E1442" s="13">
        <v>9.08</v>
      </c>
      <c r="F1442" s="13">
        <v>7.71</v>
      </c>
      <c r="G1442" s="13">
        <v>20.7</v>
      </c>
      <c r="K1442" s="13">
        <v>345</v>
      </c>
    </row>
    <row r="1443" spans="1:39" x14ac:dyDescent="0.3">
      <c r="A1443" s="32">
        <v>44803</v>
      </c>
      <c r="B1443" s="30">
        <v>0.43878472222222226</v>
      </c>
      <c r="C1443" s="13">
        <v>333.7</v>
      </c>
      <c r="D1443" s="13">
        <v>0.21709999999999999</v>
      </c>
      <c r="E1443" s="13">
        <v>7.1</v>
      </c>
      <c r="F1443" s="13">
        <v>7.88</v>
      </c>
      <c r="G1443" s="13">
        <v>22.6</v>
      </c>
      <c r="K1443" s="13">
        <v>19863</v>
      </c>
      <c r="L1443" s="31">
        <f>AVERAGE(K1439:K1443)</f>
        <v>4608.3999999999996</v>
      </c>
      <c r="M1443" s="38">
        <f>GEOMEAN(K1439:K1443)</f>
        <v>1323.6866314436572</v>
      </c>
      <c r="N1443" s="55" t="s">
        <v>626</v>
      </c>
    </row>
    <row r="1444" spans="1:39" x14ac:dyDescent="0.3">
      <c r="A1444" s="32">
        <v>44811</v>
      </c>
      <c r="B1444" s="26">
        <v>0.46358796296296295</v>
      </c>
      <c r="C1444" s="13">
        <v>846</v>
      </c>
      <c r="D1444" s="13">
        <v>550</v>
      </c>
      <c r="E1444" s="13">
        <v>9.1999999999999993</v>
      </c>
      <c r="F1444" s="13">
        <v>7.73</v>
      </c>
      <c r="G1444" s="13">
        <v>20.2</v>
      </c>
      <c r="K1444" s="13">
        <v>450</v>
      </c>
    </row>
    <row r="1445" spans="1:39" x14ac:dyDescent="0.3">
      <c r="A1445" s="32">
        <v>44816</v>
      </c>
      <c r="B1445" s="30">
        <v>0.44135416666666666</v>
      </c>
      <c r="C1445" s="13">
        <v>421.4</v>
      </c>
      <c r="D1445" s="13">
        <v>273.89999999999998</v>
      </c>
      <c r="E1445" s="13">
        <v>7.73</v>
      </c>
      <c r="F1445" s="13">
        <v>7.68</v>
      </c>
      <c r="G1445" s="13">
        <v>18.399999999999999</v>
      </c>
      <c r="K1445" s="13">
        <v>24192</v>
      </c>
    </row>
    <row r="1446" spans="1:39" x14ac:dyDescent="0.3">
      <c r="A1446" s="32">
        <v>44819</v>
      </c>
      <c r="B1446" s="30">
        <v>0.45313657407407404</v>
      </c>
      <c r="C1446" s="13">
        <v>798</v>
      </c>
      <c r="D1446" s="13">
        <v>0.52</v>
      </c>
      <c r="E1446" s="13">
        <v>8.36</v>
      </c>
      <c r="F1446" s="13">
        <v>7.76</v>
      </c>
      <c r="G1446" s="13">
        <v>19.600000000000001</v>
      </c>
      <c r="K1446" s="13">
        <v>906</v>
      </c>
    </row>
    <row r="1447" spans="1:39" x14ac:dyDescent="0.3">
      <c r="A1447" s="32">
        <v>44824</v>
      </c>
      <c r="B1447" s="30">
        <v>0.46538194444444447</v>
      </c>
      <c r="C1447" s="13">
        <v>1003</v>
      </c>
      <c r="D1447" s="13">
        <v>0.65</v>
      </c>
      <c r="E1447" s="13">
        <v>9.69</v>
      </c>
      <c r="F1447" s="13">
        <v>7.59</v>
      </c>
      <c r="G1447" s="13">
        <v>20.100000000000001</v>
      </c>
      <c r="K1447" s="13">
        <v>5247</v>
      </c>
    </row>
    <row r="1448" spans="1:39" x14ac:dyDescent="0.3">
      <c r="A1448" s="32">
        <v>44832</v>
      </c>
      <c r="B1448" s="26">
        <v>0.4646527777777778</v>
      </c>
      <c r="C1448" s="13">
        <v>625</v>
      </c>
      <c r="D1448" s="13">
        <v>0.40629999999999999</v>
      </c>
      <c r="E1448" s="13">
        <v>10.55</v>
      </c>
      <c r="F1448" s="13">
        <v>7.68</v>
      </c>
      <c r="G1448" s="13">
        <v>12.7</v>
      </c>
      <c r="K1448" s="13">
        <v>446</v>
      </c>
      <c r="L1448" s="31">
        <f>AVERAGE(K1444:K1448)</f>
        <v>6248.2</v>
      </c>
      <c r="M1448" s="38">
        <f>GEOMEAN(K1444:K1448)</f>
        <v>1873.4913041042353</v>
      </c>
      <c r="N1448" s="55" t="s">
        <v>627</v>
      </c>
    </row>
    <row r="1449" spans="1:39" x14ac:dyDescent="0.3">
      <c r="A1449" s="32">
        <v>44837</v>
      </c>
      <c r="B1449" s="26">
        <v>0.48356481481481484</v>
      </c>
      <c r="C1449" s="13">
        <v>1048</v>
      </c>
      <c r="D1449" s="13">
        <v>0.6825</v>
      </c>
      <c r="E1449" s="13">
        <v>9.06</v>
      </c>
      <c r="F1449" s="13">
        <v>7.51</v>
      </c>
      <c r="G1449" s="13">
        <v>13.3</v>
      </c>
      <c r="K1449" s="13">
        <v>213</v>
      </c>
    </row>
    <row r="1450" spans="1:39" x14ac:dyDescent="0.3">
      <c r="A1450" s="32">
        <v>44845</v>
      </c>
      <c r="B1450" s="30">
        <v>0.45844907407407409</v>
      </c>
      <c r="C1450" s="13">
        <v>145.30000000000001</v>
      </c>
      <c r="D1450" s="13">
        <v>94.4</v>
      </c>
      <c r="E1450" s="13">
        <v>10.6</v>
      </c>
      <c r="F1450" s="13">
        <v>7.93</v>
      </c>
      <c r="G1450" s="13">
        <v>12.2</v>
      </c>
      <c r="K1450" s="13">
        <v>249</v>
      </c>
    </row>
    <row r="1451" spans="1:39" x14ac:dyDescent="0.3">
      <c r="A1451" s="32">
        <v>44853</v>
      </c>
      <c r="B1451" s="49" t="s">
        <v>727</v>
      </c>
      <c r="K1451" s="13">
        <v>256</v>
      </c>
    </row>
    <row r="1452" spans="1:39" x14ac:dyDescent="0.3">
      <c r="A1452" s="32">
        <v>44861</v>
      </c>
      <c r="B1452" s="28" t="s">
        <v>628</v>
      </c>
      <c r="K1452" s="13">
        <v>4106</v>
      </c>
    </row>
    <row r="1453" spans="1:39" x14ac:dyDescent="0.3">
      <c r="A1453" s="32">
        <v>44865</v>
      </c>
      <c r="B1453" s="30">
        <v>0.42049768518518515</v>
      </c>
      <c r="C1453" s="13">
        <v>896</v>
      </c>
      <c r="D1453" s="13">
        <v>0.58499999999999996</v>
      </c>
      <c r="E1453" s="13">
        <v>8.5</v>
      </c>
      <c r="F1453" s="13">
        <v>7.46</v>
      </c>
      <c r="G1453" s="13">
        <v>13.3</v>
      </c>
      <c r="K1453" s="13">
        <v>529</v>
      </c>
      <c r="L1453" s="31">
        <f>AVERAGE(K1449:K1453)</f>
        <v>1070.5999999999999</v>
      </c>
      <c r="M1453" s="38">
        <f>GEOMEAN(K1449:K1453)</f>
        <v>494.24092820726725</v>
      </c>
      <c r="N1453" s="55" t="s">
        <v>629</v>
      </c>
    </row>
    <row r="1454" spans="1:39" x14ac:dyDescent="0.3">
      <c r="A1454" s="32">
        <v>44868</v>
      </c>
      <c r="B1454" s="30">
        <v>0.47521990740740744</v>
      </c>
      <c r="C1454" s="13">
        <v>543</v>
      </c>
      <c r="D1454" s="13">
        <v>0.35289999999999999</v>
      </c>
      <c r="E1454" s="13">
        <v>7.38</v>
      </c>
      <c r="F1454" s="13">
        <v>7.51</v>
      </c>
      <c r="G1454" s="13">
        <v>11.8</v>
      </c>
      <c r="K1454" s="13">
        <v>959</v>
      </c>
    </row>
    <row r="1455" spans="1:39" x14ac:dyDescent="0.3">
      <c r="A1455" s="32">
        <v>44872</v>
      </c>
      <c r="B1455" s="28" t="s">
        <v>628</v>
      </c>
      <c r="K1455" s="13">
        <v>231</v>
      </c>
    </row>
    <row r="1456" spans="1:39" x14ac:dyDescent="0.3">
      <c r="A1456" s="32">
        <v>44881</v>
      </c>
      <c r="B1456" s="26">
        <v>0.48462962962962958</v>
      </c>
      <c r="C1456" s="13">
        <v>957</v>
      </c>
      <c r="D1456" s="13">
        <v>0.624</v>
      </c>
      <c r="E1456" s="13">
        <v>12.41</v>
      </c>
      <c r="F1456" s="13">
        <v>7.79</v>
      </c>
      <c r="G1456" s="13">
        <v>5.0999999999999996</v>
      </c>
      <c r="K1456" s="13">
        <v>134</v>
      </c>
      <c r="O1456" s="28" t="s">
        <v>321</v>
      </c>
      <c r="P1456" s="28">
        <v>99.1</v>
      </c>
      <c r="Q1456" s="28" t="s">
        <v>321</v>
      </c>
      <c r="R1456" s="28" t="s">
        <v>321</v>
      </c>
      <c r="S1456" s="28" t="s">
        <v>321</v>
      </c>
      <c r="T1456" s="28" t="s">
        <v>321</v>
      </c>
      <c r="U1456" s="28" t="s">
        <v>321</v>
      </c>
      <c r="V1456" s="28" t="s">
        <v>321</v>
      </c>
      <c r="W1456" s="28" t="s">
        <v>321</v>
      </c>
      <c r="X1456" s="28">
        <v>99.2</v>
      </c>
      <c r="Y1456" s="28" t="s">
        <v>321</v>
      </c>
      <c r="Z1456" s="28">
        <v>0.85</v>
      </c>
      <c r="AA1456" s="28" t="s">
        <v>321</v>
      </c>
      <c r="AB1456" s="28">
        <v>58.5</v>
      </c>
      <c r="AC1456" s="28" t="s">
        <v>321</v>
      </c>
      <c r="AD1456" s="28">
        <v>413</v>
      </c>
      <c r="AE1456" s="28" t="s">
        <v>321</v>
      </c>
      <c r="AG1456" s="13">
        <v>430</v>
      </c>
      <c r="AH1456" s="28">
        <v>111000</v>
      </c>
      <c r="AI1456" s="28">
        <v>33100</v>
      </c>
      <c r="AJ1456" s="13">
        <v>1.3</v>
      </c>
      <c r="AK1456" s="28" t="s">
        <v>321</v>
      </c>
      <c r="AL1456" s="28" t="s">
        <v>321</v>
      </c>
      <c r="AM1456" s="28">
        <v>133</v>
      </c>
    </row>
    <row r="1457" spans="1:14" x14ac:dyDescent="0.3">
      <c r="A1457" s="32">
        <v>44887</v>
      </c>
      <c r="B1457" s="30">
        <v>0.46575231481481483</v>
      </c>
      <c r="C1457" s="13">
        <v>1043</v>
      </c>
      <c r="D1457" s="13">
        <v>0.67600000000000005</v>
      </c>
      <c r="E1457" s="13">
        <v>14.08</v>
      </c>
      <c r="F1457" s="13">
        <v>7.78</v>
      </c>
      <c r="G1457" s="13">
        <v>2.2000000000000002</v>
      </c>
      <c r="K1457" s="13">
        <v>187</v>
      </c>
    </row>
    <row r="1458" spans="1:14" x14ac:dyDescent="0.3">
      <c r="A1458" s="32">
        <v>44893</v>
      </c>
      <c r="B1458" s="26">
        <v>0.50844907407407403</v>
      </c>
      <c r="C1458" s="13">
        <v>559</v>
      </c>
      <c r="D1458" s="13">
        <v>363.2</v>
      </c>
      <c r="E1458" s="13">
        <v>13.27</v>
      </c>
      <c r="F1458" s="13">
        <v>8.09</v>
      </c>
      <c r="G1458" s="13">
        <v>7.6</v>
      </c>
      <c r="K1458" s="13">
        <v>4106</v>
      </c>
      <c r="L1458" s="31">
        <f>AVERAGE(K1454:K1458)</f>
        <v>1123.4000000000001</v>
      </c>
      <c r="M1458" s="38">
        <f>GEOMEAN(K1454:K1458)</f>
        <v>469.41740405098375</v>
      </c>
      <c r="N1458" s="55" t="s">
        <v>630</v>
      </c>
    </row>
    <row r="1459" spans="1:14" x14ac:dyDescent="0.3">
      <c r="A1459" s="32">
        <v>44896</v>
      </c>
      <c r="B1459" s="26">
        <v>0.520625</v>
      </c>
      <c r="C1459" s="13">
        <v>793</v>
      </c>
      <c r="D1459" s="13">
        <v>516</v>
      </c>
      <c r="E1459" s="13">
        <v>13.49</v>
      </c>
      <c r="F1459" s="13">
        <v>8.2200000000000006</v>
      </c>
      <c r="G1459" s="13">
        <v>1.6</v>
      </c>
      <c r="K1459" s="13">
        <v>10</v>
      </c>
    </row>
    <row r="1460" spans="1:14" x14ac:dyDescent="0.3">
      <c r="A1460" s="32">
        <v>44901</v>
      </c>
      <c r="B1460" s="26">
        <v>0.50763888888888886</v>
      </c>
      <c r="C1460" s="13">
        <v>16.2</v>
      </c>
      <c r="D1460" s="13">
        <v>10.6</v>
      </c>
      <c r="E1460" s="13">
        <v>12.77</v>
      </c>
      <c r="F1460" s="13">
        <v>7.89</v>
      </c>
      <c r="G1460" s="13">
        <v>5.6</v>
      </c>
      <c r="K1460" s="13">
        <v>201</v>
      </c>
    </row>
    <row r="1461" spans="1:14" x14ac:dyDescent="0.3">
      <c r="A1461" s="32">
        <v>44907</v>
      </c>
      <c r="B1461" s="30">
        <v>0.42313657407407407</v>
      </c>
      <c r="C1461" s="13">
        <v>982</v>
      </c>
      <c r="D1461" s="13">
        <v>0.63700000000000001</v>
      </c>
      <c r="E1461" s="13">
        <v>11.8</v>
      </c>
      <c r="F1461" s="13">
        <v>7.76</v>
      </c>
      <c r="G1461" s="13">
        <v>6.2</v>
      </c>
      <c r="K1461" s="13">
        <v>41</v>
      </c>
    </row>
    <row r="1462" spans="1:14" x14ac:dyDescent="0.3">
      <c r="A1462" s="32">
        <v>44910</v>
      </c>
      <c r="B1462" s="30">
        <v>0.46894675925925927</v>
      </c>
      <c r="C1462" s="13">
        <v>345.7</v>
      </c>
      <c r="D1462" s="13">
        <v>0.22489999999999999</v>
      </c>
      <c r="E1462" s="13">
        <v>11.48</v>
      </c>
      <c r="F1462" s="13">
        <v>8.0299999999999994</v>
      </c>
      <c r="G1462" s="13">
        <v>7.5</v>
      </c>
      <c r="K1462" s="13">
        <v>4884</v>
      </c>
    </row>
    <row r="1463" spans="1:14" x14ac:dyDescent="0.3">
      <c r="A1463" s="32">
        <v>44922</v>
      </c>
      <c r="B1463" s="26">
        <v>0.46619212962962964</v>
      </c>
      <c r="C1463" s="13">
        <v>1252</v>
      </c>
      <c r="D1463" s="13">
        <v>0.8125</v>
      </c>
      <c r="E1463" s="13">
        <v>14.59</v>
      </c>
      <c r="F1463" s="13">
        <v>7.81</v>
      </c>
      <c r="G1463" s="13">
        <v>0.8</v>
      </c>
      <c r="K1463" s="13">
        <v>52</v>
      </c>
      <c r="L1463" s="31">
        <f>AVERAGE(K1459:K1463)</f>
        <v>1037.5999999999999</v>
      </c>
      <c r="M1463" s="38">
        <f>GEOMEAN(K1459:K1463)</f>
        <v>115.91824107821036</v>
      </c>
      <c r="N1463" s="55" t="s">
        <v>632</v>
      </c>
    </row>
    <row r="1464" spans="1:14" x14ac:dyDescent="0.3">
      <c r="A1464" s="32">
        <v>44929</v>
      </c>
      <c r="B1464" s="30">
        <v>0.5252430555555555</v>
      </c>
      <c r="C1464" s="13">
        <v>550</v>
      </c>
      <c r="D1464" s="13">
        <v>357.6</v>
      </c>
      <c r="E1464" s="13">
        <v>9.89</v>
      </c>
      <c r="F1464" s="13">
        <v>7.92</v>
      </c>
      <c r="G1464" s="13">
        <v>11.3</v>
      </c>
      <c r="K1464" s="13">
        <v>4786</v>
      </c>
    </row>
    <row r="1465" spans="1:14" x14ac:dyDescent="0.3">
      <c r="A1465" s="32">
        <v>44937</v>
      </c>
      <c r="B1465" s="30">
        <v>0.4304398148148148</v>
      </c>
      <c r="C1465" s="13">
        <v>1044</v>
      </c>
      <c r="D1465" s="13">
        <v>0.67600000000000005</v>
      </c>
      <c r="E1465" s="13">
        <v>12.93</v>
      </c>
      <c r="F1465" s="13">
        <v>8.0399999999999991</v>
      </c>
      <c r="G1465" s="13">
        <v>5.3</v>
      </c>
      <c r="K1465" s="13">
        <v>161</v>
      </c>
    </row>
    <row r="1466" spans="1:14" x14ac:dyDescent="0.3">
      <c r="A1466" s="32">
        <v>44945</v>
      </c>
      <c r="B1466" s="26">
        <v>0.53354166666666669</v>
      </c>
      <c r="C1466" s="13">
        <v>436</v>
      </c>
      <c r="D1466" s="13">
        <v>283.39999999999998</v>
      </c>
      <c r="E1466" s="13">
        <v>12.69</v>
      </c>
      <c r="F1466" s="13">
        <v>7.96</v>
      </c>
      <c r="G1466" s="13">
        <v>7</v>
      </c>
      <c r="K1466" s="13">
        <v>1850</v>
      </c>
    </row>
    <row r="1467" spans="1:14" x14ac:dyDescent="0.3">
      <c r="A1467" s="32">
        <v>44949</v>
      </c>
      <c r="B1467" s="30">
        <v>0.52401620370370372</v>
      </c>
      <c r="C1467" s="13">
        <v>1046</v>
      </c>
      <c r="D1467" s="13">
        <v>680</v>
      </c>
      <c r="E1467" s="13">
        <v>13.06</v>
      </c>
      <c r="F1467" s="13">
        <v>7.86</v>
      </c>
      <c r="G1467" s="13">
        <v>2.6</v>
      </c>
      <c r="K1467" s="13">
        <v>3873</v>
      </c>
    </row>
    <row r="1468" spans="1:14" x14ac:dyDescent="0.3">
      <c r="A1468" s="32">
        <v>44952</v>
      </c>
      <c r="B1468" s="26">
        <v>0.40410879629629631</v>
      </c>
      <c r="C1468" s="13">
        <v>2744</v>
      </c>
      <c r="D1468" s="13">
        <v>1.7809999999999999</v>
      </c>
      <c r="E1468" s="13">
        <v>12.05</v>
      </c>
      <c r="F1468" s="13">
        <v>10.24</v>
      </c>
      <c r="G1468" s="13">
        <v>2.2000000000000002</v>
      </c>
      <c r="K1468" s="13">
        <v>1539</v>
      </c>
      <c r="L1468" s="31">
        <f>AVERAGE(K1464:K1468)</f>
        <v>2441.8000000000002</v>
      </c>
      <c r="M1468" s="38">
        <f>GEOMEAN(K1464:K1468)</f>
        <v>1534.0915688013754</v>
      </c>
      <c r="N1468" s="55" t="s">
        <v>633</v>
      </c>
    </row>
    <row r="1469" spans="1:14" x14ac:dyDescent="0.3">
      <c r="A1469" s="32">
        <v>44958</v>
      </c>
      <c r="B1469" s="30">
        <v>0.44981481481481483</v>
      </c>
      <c r="C1469" s="13">
        <v>9</v>
      </c>
      <c r="D1469" s="13">
        <v>5.7999999999999996E-3</v>
      </c>
      <c r="E1469" s="13">
        <v>18.170000000000002</v>
      </c>
      <c r="F1469" s="13">
        <v>7.71</v>
      </c>
      <c r="G1469" s="13">
        <v>0.1</v>
      </c>
      <c r="K1469" s="13">
        <v>2723</v>
      </c>
    </row>
    <row r="1470" spans="1:14" x14ac:dyDescent="0.3">
      <c r="A1470" s="32">
        <v>44963</v>
      </c>
      <c r="B1470" s="26">
        <v>0.53516203703703702</v>
      </c>
      <c r="C1470" s="13">
        <v>1194</v>
      </c>
      <c r="D1470" s="13">
        <v>776</v>
      </c>
      <c r="E1470" s="13">
        <v>16.2</v>
      </c>
      <c r="F1470" s="13">
        <v>8</v>
      </c>
      <c r="G1470" s="13">
        <v>2</v>
      </c>
      <c r="K1470" s="13">
        <v>228</v>
      </c>
    </row>
    <row r="1471" spans="1:14" x14ac:dyDescent="0.3">
      <c r="A1471" s="32">
        <v>44971</v>
      </c>
      <c r="B1471" s="30">
        <v>0.53437499999999993</v>
      </c>
      <c r="C1471" s="13">
        <v>1076</v>
      </c>
      <c r="D1471" s="13">
        <v>699</v>
      </c>
      <c r="E1471" s="13">
        <v>15.75</v>
      </c>
      <c r="F1471" s="13">
        <v>7.76</v>
      </c>
      <c r="G1471" s="13">
        <v>5</v>
      </c>
      <c r="K1471" s="13">
        <v>7701</v>
      </c>
    </row>
    <row r="1472" spans="1:14" x14ac:dyDescent="0.3">
      <c r="A1472" s="32">
        <v>44979</v>
      </c>
      <c r="B1472" s="30">
        <v>0.44577546296296294</v>
      </c>
      <c r="C1472" s="13">
        <v>1029</v>
      </c>
      <c r="D1472" s="13">
        <v>0.66949999999999998</v>
      </c>
      <c r="E1472" s="13">
        <v>12.58</v>
      </c>
      <c r="F1472" s="13">
        <v>8.2200000000000006</v>
      </c>
      <c r="G1472" s="13">
        <v>6.9</v>
      </c>
      <c r="K1472" s="13">
        <v>4106</v>
      </c>
    </row>
    <row r="1473" spans="1:39" x14ac:dyDescent="0.3">
      <c r="A1473" s="32">
        <v>44985</v>
      </c>
      <c r="B1473" s="26">
        <v>0.49679398148148146</v>
      </c>
      <c r="C1473" s="13">
        <v>902</v>
      </c>
      <c r="D1473" s="13">
        <v>586</v>
      </c>
      <c r="E1473" s="13">
        <v>10.15</v>
      </c>
      <c r="F1473" s="13">
        <v>7.86</v>
      </c>
      <c r="G1473" s="13">
        <v>8.1</v>
      </c>
      <c r="K1473" s="13">
        <v>697</v>
      </c>
      <c r="L1473" s="31">
        <f>AVERAGE(K1469:K1473)</f>
        <v>3091</v>
      </c>
      <c r="M1473" s="38">
        <f>GEOMEAN(K1469:K1473)</f>
        <v>1687.4708017011399</v>
      </c>
      <c r="N1473" s="55" t="s">
        <v>634</v>
      </c>
    </row>
    <row r="1474" spans="1:39" x14ac:dyDescent="0.3">
      <c r="A1474" s="32">
        <v>44987</v>
      </c>
      <c r="B1474" s="26">
        <v>0.45172453703703702</v>
      </c>
      <c r="C1474" s="13">
        <v>964</v>
      </c>
      <c r="D1474" s="13">
        <v>0.624</v>
      </c>
      <c r="E1474" s="13">
        <v>12.7</v>
      </c>
      <c r="F1474" s="13">
        <v>8.2100000000000009</v>
      </c>
      <c r="G1474" s="13">
        <v>8.4</v>
      </c>
      <c r="K1474" s="13">
        <v>1354</v>
      </c>
    </row>
    <row r="1475" spans="1:39" x14ac:dyDescent="0.3">
      <c r="A1475" s="32">
        <v>44992</v>
      </c>
      <c r="B1475" s="26">
        <v>0.53443287037037035</v>
      </c>
      <c r="C1475" s="13">
        <v>923</v>
      </c>
      <c r="D1475" s="13">
        <v>600</v>
      </c>
      <c r="E1475" s="13">
        <v>11.08</v>
      </c>
      <c r="F1475" s="13">
        <v>8.0299999999999994</v>
      </c>
      <c r="G1475" s="13">
        <v>8.3000000000000007</v>
      </c>
      <c r="K1475" s="13">
        <v>512</v>
      </c>
    </row>
    <row r="1476" spans="1:39" x14ac:dyDescent="0.3">
      <c r="A1476" s="32">
        <v>45000</v>
      </c>
      <c r="B1476" s="26">
        <v>0.50108796296296299</v>
      </c>
      <c r="C1476" s="13">
        <v>958</v>
      </c>
      <c r="D1476" s="13">
        <v>622</v>
      </c>
      <c r="E1476" s="13">
        <v>12.83</v>
      </c>
      <c r="F1476" s="13">
        <v>8.1199999999999992</v>
      </c>
      <c r="G1476" s="13">
        <v>2.9</v>
      </c>
      <c r="K1476" s="13">
        <v>110</v>
      </c>
      <c r="O1476" s="28" t="s">
        <v>321</v>
      </c>
      <c r="P1476" s="28">
        <v>76.7</v>
      </c>
      <c r="Q1476" s="28" t="s">
        <v>321</v>
      </c>
      <c r="R1476" s="28" t="s">
        <v>321</v>
      </c>
      <c r="S1476" s="28" t="s">
        <v>321</v>
      </c>
      <c r="T1476" s="28" t="s">
        <v>321</v>
      </c>
      <c r="U1476" s="28" t="s">
        <v>321</v>
      </c>
      <c r="V1476" s="28" t="s">
        <v>321</v>
      </c>
      <c r="W1476" s="28" t="s">
        <v>321</v>
      </c>
      <c r="X1476" s="28">
        <v>113</v>
      </c>
      <c r="Y1476" s="28" t="s">
        <v>321</v>
      </c>
      <c r="Z1476" s="28">
        <v>0.55000000000000004</v>
      </c>
      <c r="AA1476" s="28" t="s">
        <v>321</v>
      </c>
      <c r="AB1476" s="28">
        <v>60.6</v>
      </c>
      <c r="AC1476" s="28">
        <v>0.1</v>
      </c>
      <c r="AD1476" s="28">
        <v>290</v>
      </c>
      <c r="AE1476" s="28" t="s">
        <v>321</v>
      </c>
      <c r="AG1476" s="13">
        <v>300</v>
      </c>
      <c r="AH1476" s="28">
        <v>85400</v>
      </c>
      <c r="AI1476" s="28">
        <v>25400</v>
      </c>
      <c r="AJ1476" s="13">
        <v>4.3</v>
      </c>
      <c r="AK1476" s="28" t="s">
        <v>321</v>
      </c>
      <c r="AL1476" s="28" t="s">
        <v>321</v>
      </c>
      <c r="AM1476" s="28">
        <v>24.3</v>
      </c>
    </row>
    <row r="1477" spans="1:39" x14ac:dyDescent="0.3">
      <c r="A1477" s="32">
        <v>45005</v>
      </c>
      <c r="B1477" s="30">
        <v>0.43568287037037035</v>
      </c>
      <c r="C1477" s="13">
        <v>997</v>
      </c>
      <c r="D1477" s="13">
        <v>0.65</v>
      </c>
      <c r="E1477" s="13">
        <v>14.3</v>
      </c>
      <c r="F1477" s="13">
        <v>8.11</v>
      </c>
      <c r="G1477" s="13">
        <v>2.8</v>
      </c>
      <c r="K1477" s="13">
        <v>20</v>
      </c>
    </row>
    <row r="1478" spans="1:39" x14ac:dyDescent="0.3">
      <c r="A1478" s="32">
        <v>45014</v>
      </c>
      <c r="B1478" s="26">
        <v>0.41627314814814814</v>
      </c>
      <c r="C1478" s="75">
        <v>771</v>
      </c>
      <c r="D1478" s="75">
        <v>0.50049999999999994</v>
      </c>
      <c r="E1478" s="75">
        <v>10.33</v>
      </c>
      <c r="F1478" s="75">
        <v>7.98</v>
      </c>
      <c r="G1478" s="75">
        <v>8.1999999999999993</v>
      </c>
      <c r="K1478" s="13">
        <v>3873</v>
      </c>
      <c r="L1478" s="31">
        <f>AVERAGE(K1474:K1478)</f>
        <v>1173.8</v>
      </c>
      <c r="M1478" s="38">
        <f>GEOMEAN(K1474:K1478)</f>
        <v>358.32058677654538</v>
      </c>
      <c r="N1478" s="55" t="s">
        <v>635</v>
      </c>
    </row>
    <row r="1479" spans="1:39" x14ac:dyDescent="0.3">
      <c r="A1479" s="32">
        <v>45020</v>
      </c>
      <c r="B1479" s="26">
        <v>0.45612268518518517</v>
      </c>
      <c r="C1479" s="13">
        <v>878</v>
      </c>
      <c r="D1479" s="13">
        <v>0.57199999999999995</v>
      </c>
      <c r="E1479" s="13">
        <v>9.06</v>
      </c>
      <c r="F1479" s="13">
        <v>7.95</v>
      </c>
      <c r="G1479" s="13">
        <v>14.5</v>
      </c>
      <c r="K1479" s="13">
        <v>98</v>
      </c>
    </row>
    <row r="1480" spans="1:39" x14ac:dyDescent="0.3">
      <c r="A1480" s="32">
        <v>45028</v>
      </c>
      <c r="B1480" s="26">
        <v>0.45246527777777779</v>
      </c>
      <c r="C1480" s="13">
        <v>875</v>
      </c>
      <c r="D1480" s="13">
        <v>0.5655</v>
      </c>
      <c r="E1480" s="13">
        <v>10.52</v>
      </c>
      <c r="F1480" s="13">
        <v>8.2799999999999994</v>
      </c>
      <c r="G1480" s="13">
        <v>13.7</v>
      </c>
      <c r="K1480" s="13">
        <v>422</v>
      </c>
    </row>
    <row r="1481" spans="1:39" x14ac:dyDescent="0.3">
      <c r="A1481" s="32">
        <v>45033</v>
      </c>
      <c r="B1481" s="26">
        <v>0.48509259259259258</v>
      </c>
      <c r="C1481" s="13">
        <v>481</v>
      </c>
      <c r="D1481" s="13">
        <v>312.60000000000002</v>
      </c>
      <c r="E1481" s="13">
        <v>10.31</v>
      </c>
      <c r="F1481" s="13">
        <v>8.02</v>
      </c>
      <c r="G1481" s="13">
        <v>9.1999999999999993</v>
      </c>
      <c r="K1481" s="13">
        <v>504</v>
      </c>
    </row>
    <row r="1482" spans="1:39" x14ac:dyDescent="0.3">
      <c r="A1482" s="32">
        <v>45036</v>
      </c>
      <c r="B1482" s="26">
        <v>0.50913194444444443</v>
      </c>
      <c r="C1482" s="13">
        <v>935</v>
      </c>
      <c r="D1482" s="13">
        <v>608</v>
      </c>
      <c r="E1482" s="13">
        <v>10.92</v>
      </c>
      <c r="F1482" s="13">
        <v>7.81</v>
      </c>
      <c r="G1482" s="13">
        <v>15.1</v>
      </c>
      <c r="K1482" s="13">
        <v>146</v>
      </c>
    </row>
    <row r="1483" spans="1:39" x14ac:dyDescent="0.3">
      <c r="A1483" s="32">
        <v>45042</v>
      </c>
      <c r="B1483" s="26">
        <v>0.49581018518518521</v>
      </c>
      <c r="C1483" s="13">
        <v>906</v>
      </c>
      <c r="D1483" s="13">
        <v>589</v>
      </c>
      <c r="E1483" s="13">
        <v>17.489999999999998</v>
      </c>
      <c r="F1483" s="13">
        <v>7.77</v>
      </c>
      <c r="G1483" s="13">
        <v>9.4</v>
      </c>
      <c r="K1483" s="13">
        <v>213</v>
      </c>
      <c r="L1483" s="31">
        <f>AVERAGE(K1479:K1483)</f>
        <v>276.60000000000002</v>
      </c>
      <c r="M1483" s="38">
        <f>GEOMEAN(K1479:K1483)</f>
        <v>230.32458878828024</v>
      </c>
      <c r="N1483" s="55" t="s">
        <v>636</v>
      </c>
    </row>
    <row r="1484" spans="1:39" x14ac:dyDescent="0.3">
      <c r="A1484" s="32">
        <v>45055</v>
      </c>
      <c r="B1484" s="30">
        <v>0.45145833333333335</v>
      </c>
      <c r="C1484" s="13">
        <v>713</v>
      </c>
      <c r="D1484" s="13">
        <v>0.46150000000000002</v>
      </c>
      <c r="E1484" s="13">
        <v>6.06</v>
      </c>
      <c r="F1484" s="13">
        <v>7.91</v>
      </c>
      <c r="G1484" s="13">
        <v>18.2</v>
      </c>
      <c r="K1484" s="13">
        <v>839</v>
      </c>
    </row>
    <row r="1485" spans="1:39" x14ac:dyDescent="0.3">
      <c r="A1485" s="32">
        <v>45057</v>
      </c>
      <c r="B1485" s="30">
        <v>0.4695023148148148</v>
      </c>
      <c r="C1485" s="13">
        <v>867</v>
      </c>
      <c r="D1485" s="13">
        <v>0.5655</v>
      </c>
      <c r="E1485" s="13">
        <v>9.9499999999999993</v>
      </c>
      <c r="F1485" s="13">
        <v>7.88</v>
      </c>
      <c r="G1485" s="13">
        <v>17.8</v>
      </c>
      <c r="K1485" s="13">
        <v>241</v>
      </c>
    </row>
    <row r="1486" spans="1:39" x14ac:dyDescent="0.3">
      <c r="A1486" s="32">
        <v>45062</v>
      </c>
      <c r="B1486" s="30">
        <v>0.49465277777777777</v>
      </c>
      <c r="C1486" s="13">
        <v>927</v>
      </c>
      <c r="D1486" s="13">
        <v>603</v>
      </c>
      <c r="E1486" s="13">
        <v>7</v>
      </c>
      <c r="F1486" s="13">
        <v>7.99</v>
      </c>
      <c r="G1486" s="13">
        <v>16.2</v>
      </c>
      <c r="K1486" s="13">
        <v>373</v>
      </c>
    </row>
    <row r="1487" spans="1:39" x14ac:dyDescent="0.3">
      <c r="A1487" s="32">
        <v>45064</v>
      </c>
      <c r="B1487" s="30">
        <v>0.51798611111111115</v>
      </c>
      <c r="C1487" s="13">
        <v>481</v>
      </c>
      <c r="D1487" s="13">
        <v>312.89999999999998</v>
      </c>
      <c r="E1487" s="13">
        <v>9.4700000000000006</v>
      </c>
      <c r="F1487" s="13">
        <v>7.82</v>
      </c>
      <c r="G1487" s="13">
        <v>14.4</v>
      </c>
      <c r="K1487" s="13">
        <v>120</v>
      </c>
    </row>
    <row r="1488" spans="1:39" x14ac:dyDescent="0.3">
      <c r="A1488" s="32">
        <v>45068</v>
      </c>
      <c r="B1488" s="26">
        <v>0.50060185185185191</v>
      </c>
      <c r="C1488" s="13">
        <v>780</v>
      </c>
      <c r="D1488" s="13">
        <v>507</v>
      </c>
      <c r="E1488" s="13">
        <v>8.73</v>
      </c>
      <c r="F1488" s="13">
        <v>7.72</v>
      </c>
      <c r="G1488" s="13">
        <v>16.899999999999999</v>
      </c>
      <c r="K1488" s="13">
        <v>1145</v>
      </c>
      <c r="L1488" s="31">
        <f>AVERAGE(K1484:K1488)</f>
        <v>543.6</v>
      </c>
      <c r="M1488" s="38">
        <f>GEOMEAN(K1484:K1488)</f>
        <v>400.95433526378758</v>
      </c>
      <c r="N1488" s="55" t="s">
        <v>637</v>
      </c>
    </row>
    <row r="1489" spans="1:39" x14ac:dyDescent="0.3">
      <c r="A1489" s="32">
        <v>45078</v>
      </c>
      <c r="B1489" s="30">
        <v>0.46067129629629627</v>
      </c>
      <c r="C1489" s="13">
        <v>980</v>
      </c>
      <c r="D1489" s="13">
        <v>0.63700000000000001</v>
      </c>
      <c r="E1489" s="13">
        <v>7.56</v>
      </c>
      <c r="F1489" s="13">
        <v>7.8</v>
      </c>
      <c r="G1489" s="13">
        <v>21.8</v>
      </c>
      <c r="K1489" s="13">
        <v>437</v>
      </c>
    </row>
    <row r="1490" spans="1:39" x14ac:dyDescent="0.3">
      <c r="A1490" s="32">
        <v>45083</v>
      </c>
      <c r="B1490" s="26">
        <v>0.4775578703703704</v>
      </c>
      <c r="C1490" s="13">
        <v>923</v>
      </c>
      <c r="D1490" s="13">
        <v>0.59799999999999998</v>
      </c>
      <c r="E1490" s="13">
        <v>11.93</v>
      </c>
      <c r="F1490" s="13">
        <v>7.85</v>
      </c>
      <c r="G1490" s="13">
        <v>19</v>
      </c>
      <c r="K1490" s="13">
        <v>350</v>
      </c>
    </row>
    <row r="1491" spans="1:39" x14ac:dyDescent="0.3">
      <c r="A1491" s="32">
        <v>45092</v>
      </c>
      <c r="B1491" s="26">
        <v>0.49019675925925926</v>
      </c>
      <c r="C1491" s="13">
        <v>831</v>
      </c>
      <c r="D1491" s="13">
        <v>0.53949999999999998</v>
      </c>
      <c r="E1491" s="13">
        <v>7.6</v>
      </c>
      <c r="F1491" s="13">
        <v>7.67</v>
      </c>
      <c r="G1491" s="13">
        <v>20.7</v>
      </c>
      <c r="K1491" s="13">
        <v>754</v>
      </c>
    </row>
    <row r="1492" spans="1:39" x14ac:dyDescent="0.3">
      <c r="A1492" s="32">
        <v>45098</v>
      </c>
      <c r="B1492" s="30">
        <v>0.48166666666666669</v>
      </c>
      <c r="C1492" s="13">
        <v>968</v>
      </c>
      <c r="D1492" s="13">
        <v>629</v>
      </c>
      <c r="E1492" s="13">
        <v>7.89</v>
      </c>
      <c r="F1492" s="13">
        <v>7.42</v>
      </c>
      <c r="G1492" s="13">
        <v>20.100000000000001</v>
      </c>
      <c r="K1492" s="13">
        <v>908</v>
      </c>
    </row>
    <row r="1493" spans="1:39" x14ac:dyDescent="0.3">
      <c r="A1493" s="32">
        <v>45103</v>
      </c>
      <c r="B1493" s="26">
        <v>0.40762731481481485</v>
      </c>
      <c r="C1493" s="13">
        <v>934</v>
      </c>
      <c r="D1493" s="13">
        <v>0.60450000000000004</v>
      </c>
      <c r="E1493" s="13">
        <v>5.51</v>
      </c>
      <c r="F1493" s="13">
        <v>7.53</v>
      </c>
      <c r="G1493" s="13">
        <v>22.2</v>
      </c>
      <c r="K1493" s="13">
        <v>839</v>
      </c>
      <c r="L1493" s="31">
        <f>AVERAGE(K1489:K1493)</f>
        <v>657.6</v>
      </c>
      <c r="M1493" s="38">
        <f>GEOMEAN(K1489:K1493)</f>
        <v>614.82812704660807</v>
      </c>
      <c r="N1493" s="55" t="s">
        <v>638</v>
      </c>
    </row>
    <row r="1494" spans="1:39" x14ac:dyDescent="0.3">
      <c r="A1494" s="32">
        <v>45113</v>
      </c>
      <c r="B1494" s="26">
        <v>0.48546296296296299</v>
      </c>
      <c r="C1494" s="13">
        <v>691</v>
      </c>
      <c r="D1494" s="13">
        <v>0.44850000000000001</v>
      </c>
      <c r="E1494" s="13">
        <v>8.08</v>
      </c>
      <c r="F1494" s="13">
        <v>8.0500000000000007</v>
      </c>
      <c r="G1494" s="13">
        <v>25.2</v>
      </c>
      <c r="K1494" s="13">
        <v>3448</v>
      </c>
    </row>
    <row r="1495" spans="1:39" x14ac:dyDescent="0.3">
      <c r="A1495" s="32">
        <v>45117</v>
      </c>
      <c r="B1495" s="26">
        <v>0.51506944444444447</v>
      </c>
      <c r="C1495" s="13">
        <v>632</v>
      </c>
      <c r="D1495" s="13">
        <v>0.40949999999999998</v>
      </c>
      <c r="E1495" s="13">
        <v>5.07</v>
      </c>
      <c r="F1495" s="13">
        <v>7.73</v>
      </c>
      <c r="G1495" s="13">
        <v>22.7</v>
      </c>
      <c r="K1495" s="13">
        <v>1076</v>
      </c>
      <c r="O1495" s="28" t="s">
        <v>321</v>
      </c>
      <c r="P1495" s="28">
        <v>61.3</v>
      </c>
      <c r="Q1495" s="28" t="s">
        <v>321</v>
      </c>
      <c r="R1495" s="28" t="s">
        <v>321</v>
      </c>
      <c r="S1495" s="28" t="s">
        <v>321</v>
      </c>
      <c r="T1495" s="28" t="s">
        <v>321</v>
      </c>
      <c r="U1495" s="28" t="s">
        <v>321</v>
      </c>
      <c r="V1495" s="28" t="s">
        <v>321</v>
      </c>
      <c r="W1495" s="28" t="s">
        <v>321</v>
      </c>
      <c r="X1495" s="28">
        <v>60.9</v>
      </c>
      <c r="Y1495" s="28" t="s">
        <v>321</v>
      </c>
      <c r="Z1495" s="28">
        <v>0.73</v>
      </c>
      <c r="AA1495" s="28" t="s">
        <v>321</v>
      </c>
      <c r="AB1495" s="28">
        <v>35.799999999999997</v>
      </c>
      <c r="AC1495" s="28" t="s">
        <v>321</v>
      </c>
      <c r="AD1495" s="28">
        <v>212</v>
      </c>
      <c r="AE1495" s="28" t="s">
        <v>321</v>
      </c>
      <c r="AG1495" s="28" t="s">
        <v>321</v>
      </c>
      <c r="AH1495" s="28">
        <v>60200</v>
      </c>
      <c r="AI1495" s="28">
        <v>15000</v>
      </c>
      <c r="AJ1495" s="13">
        <v>4.4000000000000004</v>
      </c>
      <c r="AK1495" s="28" t="s">
        <v>321</v>
      </c>
      <c r="AL1495" s="28" t="s">
        <v>321</v>
      </c>
      <c r="AM1495" s="28">
        <v>22.2</v>
      </c>
    </row>
    <row r="1496" spans="1:39" x14ac:dyDescent="0.3">
      <c r="A1496" s="32">
        <v>45124</v>
      </c>
      <c r="B1496" s="26">
        <v>0.47539351851851852</v>
      </c>
      <c r="C1496" s="13">
        <v>333.3</v>
      </c>
      <c r="D1496" s="13">
        <v>216.6</v>
      </c>
      <c r="E1496" s="13">
        <v>8.7799999999999994</v>
      </c>
      <c r="F1496" s="13">
        <v>7.88</v>
      </c>
      <c r="G1496" s="13">
        <v>21.7</v>
      </c>
      <c r="K1496" s="13">
        <v>6488</v>
      </c>
    </row>
    <row r="1497" spans="1:39" x14ac:dyDescent="0.3">
      <c r="A1497" s="32">
        <v>45127</v>
      </c>
      <c r="B1497" s="26">
        <v>0.45751157407407406</v>
      </c>
      <c r="C1497" s="13">
        <v>663</v>
      </c>
      <c r="D1497" s="13">
        <v>0.42899999999999999</v>
      </c>
      <c r="E1497" s="13">
        <v>6.95</v>
      </c>
      <c r="F1497" s="13">
        <v>7.7</v>
      </c>
      <c r="G1497" s="13">
        <v>22.6</v>
      </c>
      <c r="K1497" s="13">
        <v>1022</v>
      </c>
    </row>
    <row r="1498" spans="1:39" x14ac:dyDescent="0.3">
      <c r="A1498" s="32">
        <v>45132</v>
      </c>
      <c r="B1498" s="26">
        <v>0.46833333333333332</v>
      </c>
      <c r="C1498" s="13">
        <v>867</v>
      </c>
      <c r="D1498" s="13">
        <v>0.5655</v>
      </c>
      <c r="E1498" s="13">
        <v>8.69</v>
      </c>
      <c r="F1498" s="13">
        <v>7.79</v>
      </c>
      <c r="G1498" s="13">
        <v>23.3</v>
      </c>
      <c r="K1498" s="13">
        <v>379</v>
      </c>
      <c r="L1498" s="31">
        <f>AVERAGE(K1494:K1498)</f>
        <v>2482.6</v>
      </c>
      <c r="M1498" s="38">
        <f>GEOMEAN(K1494:K1498)</f>
        <v>1562.845674510769</v>
      </c>
      <c r="N1498" s="55" t="s">
        <v>640</v>
      </c>
    </row>
    <row r="1499" spans="1:39" x14ac:dyDescent="0.3">
      <c r="A1499" s="32">
        <v>45139</v>
      </c>
      <c r="B1499" s="26">
        <v>0.51439814814814822</v>
      </c>
      <c r="C1499" s="13">
        <v>746</v>
      </c>
      <c r="D1499" s="13">
        <v>0.48749999999999999</v>
      </c>
      <c r="E1499" s="13">
        <v>6.62</v>
      </c>
      <c r="F1499" s="13">
        <v>7.68</v>
      </c>
      <c r="G1499" s="13">
        <v>21.6</v>
      </c>
      <c r="K1499" s="13">
        <v>292</v>
      </c>
    </row>
    <row r="1500" spans="1:39" x14ac:dyDescent="0.3">
      <c r="A1500" s="32">
        <v>45147</v>
      </c>
      <c r="B1500" s="30">
        <v>0.42936342592592597</v>
      </c>
      <c r="C1500" s="13">
        <v>415.7</v>
      </c>
      <c r="D1500" s="13">
        <v>270.2</v>
      </c>
      <c r="E1500" s="13">
        <v>7.52</v>
      </c>
      <c r="F1500" s="13">
        <v>7.73</v>
      </c>
      <c r="G1500" s="13">
        <v>21</v>
      </c>
      <c r="K1500" s="13">
        <v>2282</v>
      </c>
    </row>
    <row r="1501" spans="1:39" x14ac:dyDescent="0.3">
      <c r="A1501" s="32">
        <v>45155</v>
      </c>
      <c r="B1501" s="26">
        <v>0.51928240740740739</v>
      </c>
      <c r="C1501" s="13">
        <v>659</v>
      </c>
      <c r="D1501" s="13">
        <v>428.4</v>
      </c>
      <c r="E1501" s="13">
        <v>6.01</v>
      </c>
      <c r="F1501" s="13">
        <v>7.98</v>
      </c>
      <c r="G1501" s="13">
        <v>20.100000000000001</v>
      </c>
      <c r="K1501" s="13">
        <v>223</v>
      </c>
    </row>
    <row r="1502" spans="1:39" x14ac:dyDescent="0.3">
      <c r="A1502" s="32">
        <v>45159</v>
      </c>
      <c r="B1502" s="30">
        <v>0.44385416666666666</v>
      </c>
      <c r="C1502" s="13">
        <v>156.5</v>
      </c>
      <c r="D1502" s="13">
        <v>0.1021</v>
      </c>
      <c r="E1502" s="13">
        <v>7.2</v>
      </c>
      <c r="F1502" s="13">
        <v>7.25</v>
      </c>
      <c r="G1502" s="13">
        <v>22.8</v>
      </c>
      <c r="K1502" s="13">
        <v>324</v>
      </c>
    </row>
    <row r="1503" spans="1:39" x14ac:dyDescent="0.3">
      <c r="A1503" s="32">
        <v>45167</v>
      </c>
      <c r="B1503" s="26">
        <v>0.46180555555555558</v>
      </c>
      <c r="C1503" s="13">
        <v>618</v>
      </c>
      <c r="D1503" s="13">
        <v>0.40300000000000002</v>
      </c>
      <c r="E1503" s="13">
        <v>7.27</v>
      </c>
      <c r="F1503" s="13">
        <v>7.36</v>
      </c>
      <c r="G1503" s="13">
        <v>18.600000000000001</v>
      </c>
      <c r="K1503" s="13">
        <v>10</v>
      </c>
      <c r="L1503" s="31">
        <f>AVERAGE(K1499:K1503)</f>
        <v>626.20000000000005</v>
      </c>
      <c r="M1503" s="38">
        <f>GEOMEAN(K1499:K1503)</f>
        <v>217.02495405787141</v>
      </c>
      <c r="N1503" s="55" t="s">
        <v>641</v>
      </c>
    </row>
    <row r="1504" spans="1:39" x14ac:dyDescent="0.3">
      <c r="A1504" s="32">
        <v>45174</v>
      </c>
      <c r="B1504" s="76">
        <v>0.43815972222222221</v>
      </c>
      <c r="C1504" s="13">
        <v>207.4</v>
      </c>
      <c r="D1504" s="13">
        <v>0.13450000000000001</v>
      </c>
      <c r="E1504" s="13">
        <v>7.91</v>
      </c>
      <c r="F1504" s="13">
        <v>7.74</v>
      </c>
      <c r="G1504" s="13">
        <v>24</v>
      </c>
      <c r="K1504" s="13">
        <v>41</v>
      </c>
    </row>
    <row r="1505" spans="1:14" x14ac:dyDescent="0.3">
      <c r="A1505" s="32">
        <v>45182</v>
      </c>
      <c r="B1505" s="13" t="s">
        <v>728</v>
      </c>
    </row>
    <row r="1506" spans="1:14" x14ac:dyDescent="0.3">
      <c r="A1506" s="32">
        <v>45187</v>
      </c>
      <c r="B1506" s="13" t="s">
        <v>728</v>
      </c>
    </row>
    <row r="1507" spans="1:14" x14ac:dyDescent="0.3">
      <c r="A1507" s="32">
        <v>45190</v>
      </c>
      <c r="B1507" s="13" t="s">
        <v>728</v>
      </c>
    </row>
    <row r="1508" spans="1:14" x14ac:dyDescent="0.3">
      <c r="A1508" s="32">
        <v>45195</v>
      </c>
      <c r="B1508" s="13" t="s">
        <v>728</v>
      </c>
      <c r="L1508" s="31">
        <f>AVERAGE(K1504:K1508)</f>
        <v>41</v>
      </c>
      <c r="M1508" s="38">
        <f>GEOMEAN(K1504:K1508)</f>
        <v>41</v>
      </c>
      <c r="N1508" s="55" t="s">
        <v>643</v>
      </c>
    </row>
    <row r="1509" spans="1:14" x14ac:dyDescent="0.3">
      <c r="A1509" s="32">
        <v>45201</v>
      </c>
      <c r="B1509" s="13" t="s">
        <v>728</v>
      </c>
    </row>
    <row r="1510" spans="1:14" x14ac:dyDescent="0.3">
      <c r="A1510" s="32">
        <v>45209</v>
      </c>
      <c r="B1510" s="13" t="s">
        <v>728</v>
      </c>
    </row>
    <row r="1511" spans="1:14" x14ac:dyDescent="0.3">
      <c r="A1511" s="32">
        <v>45217</v>
      </c>
      <c r="B1511" s="13" t="s">
        <v>728</v>
      </c>
    </row>
    <row r="1512" spans="1:14" x14ac:dyDescent="0.3">
      <c r="A1512" s="32">
        <v>45225</v>
      </c>
      <c r="B1512" s="13" t="s">
        <v>728</v>
      </c>
    </row>
    <row r="1513" spans="1:14" x14ac:dyDescent="0.3">
      <c r="A1513" s="32">
        <v>45230</v>
      </c>
      <c r="B1513" s="30">
        <v>0.48053240740740738</v>
      </c>
      <c r="C1513" s="13">
        <v>253.1</v>
      </c>
      <c r="D1513" s="13">
        <v>164.5</v>
      </c>
      <c r="E1513" s="13">
        <v>10.14</v>
      </c>
      <c r="F1513" s="13">
        <v>7.81</v>
      </c>
      <c r="G1513" s="13">
        <v>5.5</v>
      </c>
      <c r="K1513" s="13">
        <v>512</v>
      </c>
      <c r="L1513" s="31">
        <f>AVERAGE(K1509:K1513)</f>
        <v>512</v>
      </c>
      <c r="M1513" s="38">
        <f>GEOMEAN(K1509:K1513)</f>
        <v>512</v>
      </c>
      <c r="N1513" s="55" t="s">
        <v>644</v>
      </c>
    </row>
    <row r="1514" spans="1:14" x14ac:dyDescent="0.3">
      <c r="A1514" s="32">
        <v>45232</v>
      </c>
      <c r="B1514" s="13" t="s">
        <v>728</v>
      </c>
    </row>
    <row r="1515" spans="1:14" x14ac:dyDescent="0.3">
      <c r="A1515" s="32">
        <v>45238</v>
      </c>
      <c r="B1515" s="13" t="s">
        <v>728</v>
      </c>
    </row>
    <row r="1516" spans="1:14" x14ac:dyDescent="0.3">
      <c r="A1516" s="32">
        <v>45244</v>
      </c>
      <c r="B1516" s="13" t="s">
        <v>728</v>
      </c>
    </row>
    <row r="1517" spans="1:14" x14ac:dyDescent="0.3">
      <c r="A1517" s="32">
        <v>45257</v>
      </c>
      <c r="B1517" s="13" t="s">
        <v>728</v>
      </c>
    </row>
    <row r="1518" spans="1:14" x14ac:dyDescent="0.3">
      <c r="A1518" s="32">
        <v>45260</v>
      </c>
      <c r="B1518" s="13" t="s">
        <v>728</v>
      </c>
      <c r="L1518" s="31" t="e">
        <f>AVERAGE(K1514:K1518)</f>
        <v>#DIV/0!</v>
      </c>
      <c r="M1518" s="38" t="e">
        <f>GEOMEAN(K1514:K1518)</f>
        <v>#NUM!</v>
      </c>
      <c r="N1518" s="55" t="s">
        <v>646</v>
      </c>
    </row>
    <row r="1519" spans="1:14" x14ac:dyDescent="0.3">
      <c r="A1519" s="32">
        <v>45265</v>
      </c>
      <c r="B1519" s="30">
        <v>45265.456296296295</v>
      </c>
      <c r="C1519" s="13">
        <v>878</v>
      </c>
      <c r="D1519" s="13">
        <v>0.57199999999999995</v>
      </c>
      <c r="E1519" s="13">
        <v>13.09</v>
      </c>
      <c r="F1519" s="13">
        <v>7.83</v>
      </c>
      <c r="G1519" s="13">
        <v>5.3</v>
      </c>
      <c r="K1519" s="13">
        <v>20</v>
      </c>
    </row>
    <row r="1520" spans="1:14" x14ac:dyDescent="0.3">
      <c r="A1520" s="32">
        <v>45271</v>
      </c>
      <c r="B1520" s="30">
        <v>0.5571990740740741</v>
      </c>
      <c r="C1520" s="13">
        <v>813</v>
      </c>
      <c r="D1520" s="13">
        <v>0.52649999999999997</v>
      </c>
      <c r="E1520" s="13">
        <v>13.11</v>
      </c>
      <c r="F1520" s="13">
        <v>8</v>
      </c>
      <c r="G1520" s="13">
        <v>4.9000000000000004</v>
      </c>
      <c r="K1520" s="13">
        <v>591</v>
      </c>
    </row>
    <row r="1521" spans="1:14" x14ac:dyDescent="0.3">
      <c r="A1521" s="32">
        <v>45274</v>
      </c>
      <c r="B1521" s="26">
        <v>0.47193287037037041</v>
      </c>
      <c r="C1521" s="13">
        <v>906</v>
      </c>
      <c r="D1521" s="13">
        <v>589</v>
      </c>
      <c r="E1521" s="13">
        <v>13.9</v>
      </c>
      <c r="F1521" s="13">
        <v>7.71</v>
      </c>
      <c r="G1521" s="13">
        <v>3.3</v>
      </c>
      <c r="K1521" s="13">
        <v>85</v>
      </c>
    </row>
    <row r="1522" spans="1:14" x14ac:dyDescent="0.3">
      <c r="A1522" s="32">
        <v>45278</v>
      </c>
      <c r="B1522" s="30">
        <v>0.47809027777777779</v>
      </c>
      <c r="C1522" s="13">
        <v>5.6</v>
      </c>
      <c r="D1522" s="13">
        <v>3.6</v>
      </c>
      <c r="E1522" s="13">
        <v>12.6</v>
      </c>
      <c r="F1522" s="13">
        <v>7.97</v>
      </c>
      <c r="G1522" s="13">
        <v>4.5</v>
      </c>
      <c r="K1522" s="13">
        <v>479</v>
      </c>
    </row>
    <row r="1523" spans="1:14" x14ac:dyDescent="0.3">
      <c r="A1523" s="32">
        <v>45281</v>
      </c>
      <c r="K1523" s="13">
        <v>41</v>
      </c>
      <c r="L1523" s="31">
        <f>AVERAGE(K1519:K1523)</f>
        <v>243.2</v>
      </c>
      <c r="M1523" s="38">
        <f>GEOMEAN(K1519:K1523)</f>
        <v>114.55951187242647</v>
      </c>
      <c r="N1523" s="55" t="s">
        <v>647</v>
      </c>
    </row>
    <row r="1524" spans="1:14" x14ac:dyDescent="0.3">
      <c r="A1524" s="78">
        <v>45293</v>
      </c>
      <c r="B1524" s="26">
        <v>0.47332175925925929</v>
      </c>
      <c r="C1524" s="13">
        <v>942</v>
      </c>
      <c r="D1524" s="13">
        <v>0.61099999999999999</v>
      </c>
      <c r="E1524" s="13">
        <v>11.24</v>
      </c>
      <c r="F1524" s="13">
        <v>7.68</v>
      </c>
      <c r="G1524" s="13">
        <v>3.5</v>
      </c>
      <c r="K1524" s="13">
        <v>41</v>
      </c>
    </row>
    <row r="1525" spans="1:14" x14ac:dyDescent="0.3">
      <c r="A1525" s="78">
        <v>45301</v>
      </c>
      <c r="B1525" s="26">
        <v>0.47532407407407407</v>
      </c>
      <c r="C1525" s="13">
        <v>634</v>
      </c>
      <c r="D1525" s="13">
        <v>412.3</v>
      </c>
      <c r="E1525" s="13">
        <v>10.07</v>
      </c>
      <c r="F1525" s="13">
        <v>8.11</v>
      </c>
      <c r="G1525" s="13">
        <v>3.5</v>
      </c>
      <c r="K1525" s="13">
        <v>1467</v>
      </c>
    </row>
    <row r="1526" spans="1:14" x14ac:dyDescent="0.3">
      <c r="A1526" s="78">
        <v>45309</v>
      </c>
      <c r="B1526" s="49" t="s">
        <v>945</v>
      </c>
      <c r="D1526" s="49"/>
      <c r="E1526" s="49"/>
      <c r="F1526" s="49"/>
      <c r="G1526" s="49"/>
      <c r="K1526" s="13">
        <v>146</v>
      </c>
    </row>
    <row r="1527" spans="1:14" x14ac:dyDescent="0.3">
      <c r="A1527" s="78">
        <v>45313</v>
      </c>
      <c r="B1527" s="26">
        <v>0.43653935185185189</v>
      </c>
      <c r="C1527" s="13">
        <v>1303</v>
      </c>
      <c r="D1527" s="13">
        <v>847</v>
      </c>
      <c r="E1527" s="13">
        <v>14.61</v>
      </c>
      <c r="F1527" s="13">
        <v>7.56</v>
      </c>
      <c r="G1527" s="13">
        <v>0.8</v>
      </c>
      <c r="K1527" s="13">
        <v>62</v>
      </c>
    </row>
    <row r="1528" spans="1:14" x14ac:dyDescent="0.3">
      <c r="A1528" s="78">
        <v>45320</v>
      </c>
      <c r="B1528" s="30">
        <v>0.45559027777777777</v>
      </c>
      <c r="C1528" s="13">
        <v>978</v>
      </c>
      <c r="D1528" s="13">
        <v>0.63700000000000001</v>
      </c>
      <c r="E1528" s="13">
        <v>13.41</v>
      </c>
      <c r="F1528" s="13">
        <v>7.9</v>
      </c>
      <c r="G1528" s="13">
        <v>4</v>
      </c>
      <c r="L1528" s="31">
        <f>AVERAGE(K1524:K1529)</f>
        <v>353.6</v>
      </c>
      <c r="M1528" s="38">
        <f>GEOMEAN(K1524:K1529)</f>
        <v>123.13807836029542</v>
      </c>
      <c r="N1528" s="55" t="s">
        <v>924</v>
      </c>
    </row>
    <row r="1529" spans="1:14" x14ac:dyDescent="0.3">
      <c r="A1529" s="78">
        <v>45329</v>
      </c>
      <c r="B1529" s="30">
        <v>45329.511597222219</v>
      </c>
      <c r="C1529" s="13">
        <v>1125</v>
      </c>
      <c r="D1529" s="13">
        <v>0.72799999999999998</v>
      </c>
      <c r="E1529" s="13">
        <v>11.73</v>
      </c>
      <c r="F1529" s="13">
        <v>7.86</v>
      </c>
      <c r="G1529" s="13">
        <v>5.3</v>
      </c>
      <c r="K1529" s="13">
        <v>52</v>
      </c>
    </row>
    <row r="1530" spans="1:14" x14ac:dyDescent="0.3">
      <c r="A1530" s="78">
        <v>45334</v>
      </c>
      <c r="B1530" s="30">
        <v>0.46656249999999999</v>
      </c>
      <c r="C1530" s="13">
        <v>1033</v>
      </c>
      <c r="D1530" s="13">
        <v>0.66949999999999998</v>
      </c>
      <c r="E1530" s="13">
        <v>14.56</v>
      </c>
      <c r="F1530" s="13">
        <v>7.84</v>
      </c>
      <c r="G1530" s="13">
        <v>5.7</v>
      </c>
      <c r="K1530" s="13">
        <v>41</v>
      </c>
    </row>
    <row r="1531" spans="1:14" x14ac:dyDescent="0.3">
      <c r="A1531" s="78">
        <v>45337</v>
      </c>
      <c r="B1531" s="30">
        <v>0.45857638888888891</v>
      </c>
      <c r="C1531" s="13">
        <v>987</v>
      </c>
      <c r="D1531" s="13">
        <v>0.64349999999999996</v>
      </c>
      <c r="E1531" s="13">
        <v>12.58</v>
      </c>
      <c r="F1531" s="13">
        <v>7.51</v>
      </c>
      <c r="G1531" s="13">
        <v>6</v>
      </c>
      <c r="K1531" s="13">
        <v>10</v>
      </c>
    </row>
    <row r="1532" spans="1:14" x14ac:dyDescent="0.3">
      <c r="A1532" s="78">
        <v>45343</v>
      </c>
      <c r="B1532" s="30">
        <v>0.45890046296296294</v>
      </c>
      <c r="C1532" s="13">
        <v>1573</v>
      </c>
      <c r="D1532" s="13">
        <v>1.0205</v>
      </c>
      <c r="E1532" s="13">
        <v>25.45</v>
      </c>
      <c r="F1532" s="13">
        <v>8.09</v>
      </c>
      <c r="G1532" s="13">
        <v>4.5999999999999996</v>
      </c>
      <c r="K1532" s="13">
        <v>74</v>
      </c>
    </row>
    <row r="1533" spans="1:14" x14ac:dyDescent="0.3">
      <c r="A1533" s="78">
        <v>45350</v>
      </c>
      <c r="B1533" s="26">
        <v>0.4491087962962963</v>
      </c>
      <c r="C1533" s="13">
        <v>1201</v>
      </c>
      <c r="D1533" s="13">
        <v>781</v>
      </c>
      <c r="E1533" s="13">
        <v>9.16</v>
      </c>
      <c r="F1533" s="13">
        <v>7.97</v>
      </c>
      <c r="G1533" s="13">
        <v>9.6</v>
      </c>
      <c r="K1533" s="13">
        <v>24192</v>
      </c>
      <c r="L1533" s="31">
        <f>AVERAGE(K1529:K1533)</f>
        <v>4873.8</v>
      </c>
      <c r="M1533" s="38">
        <f>GEOMEAN(K1529:K1533)</f>
        <v>130.71882600646151</v>
      </c>
      <c r="N1533" s="55" t="s">
        <v>925</v>
      </c>
    </row>
    <row r="1534" spans="1:14" x14ac:dyDescent="0.3">
      <c r="A1534" s="78">
        <v>45355</v>
      </c>
      <c r="B1534" s="26">
        <v>0.4858912037037037</v>
      </c>
      <c r="C1534" s="13">
        <v>1114</v>
      </c>
      <c r="D1534" s="13">
        <v>0.72150000000000003</v>
      </c>
      <c r="E1534" s="13">
        <v>11.39</v>
      </c>
      <c r="F1534" s="13">
        <v>8.07</v>
      </c>
      <c r="G1534" s="13">
        <v>12.2</v>
      </c>
      <c r="K1534" s="13">
        <v>73</v>
      </c>
    </row>
    <row r="1535" spans="1:14" x14ac:dyDescent="0.3">
      <c r="A1535" s="78">
        <v>45358</v>
      </c>
      <c r="B1535" s="26">
        <v>0.46454861111111112</v>
      </c>
      <c r="C1535" s="13">
        <v>910</v>
      </c>
      <c r="D1535" s="13">
        <v>592</v>
      </c>
      <c r="E1535" s="13">
        <v>10.79</v>
      </c>
      <c r="F1535" s="13">
        <v>7.99</v>
      </c>
      <c r="G1535" s="13">
        <v>10.199999999999999</v>
      </c>
      <c r="K1535" s="13">
        <v>63</v>
      </c>
    </row>
    <row r="1536" spans="1:14" x14ac:dyDescent="0.3">
      <c r="A1536" s="78">
        <v>45363</v>
      </c>
      <c r="B1536" s="30">
        <v>0.44754629629629628</v>
      </c>
      <c r="C1536" s="13">
        <v>1064</v>
      </c>
      <c r="D1536" s="13">
        <v>0.68899999999999995</v>
      </c>
      <c r="E1536" s="13">
        <v>12.54</v>
      </c>
      <c r="F1536" s="13">
        <v>8.0500000000000007</v>
      </c>
      <c r="G1536" s="13">
        <v>8.8000000000000007</v>
      </c>
      <c r="K1536" s="13">
        <v>52</v>
      </c>
    </row>
    <row r="1537" spans="1:39" x14ac:dyDescent="0.3">
      <c r="A1537" s="78">
        <v>45369</v>
      </c>
      <c r="B1537" s="30">
        <v>45369.45621527778</v>
      </c>
      <c r="C1537" s="13">
        <v>913</v>
      </c>
      <c r="D1537" s="13">
        <v>0.59150000000000003</v>
      </c>
      <c r="E1537" s="13">
        <v>9.48</v>
      </c>
      <c r="F1537" s="13">
        <v>7.45</v>
      </c>
      <c r="G1537" s="13">
        <v>7.7</v>
      </c>
      <c r="K1537" s="13">
        <v>417</v>
      </c>
    </row>
    <row r="1538" spans="1:39" x14ac:dyDescent="0.3">
      <c r="A1538" s="78">
        <v>45377</v>
      </c>
      <c r="B1538" s="30">
        <v>0.46846064814814814</v>
      </c>
      <c r="C1538" s="13">
        <v>870</v>
      </c>
      <c r="D1538" s="13">
        <v>0.5655</v>
      </c>
      <c r="E1538" s="13">
        <v>9.4700000000000006</v>
      </c>
      <c r="F1538" s="13">
        <v>8.0299999999999994</v>
      </c>
      <c r="G1538" s="13">
        <v>13.5</v>
      </c>
      <c r="K1538" s="13">
        <v>990</v>
      </c>
      <c r="L1538" s="31">
        <f>AVERAGE(K1534:K1538)</f>
        <v>319</v>
      </c>
      <c r="M1538" s="38">
        <f>GEOMEAN(K1534:K1538)</f>
        <v>158.08388505504817</v>
      </c>
      <c r="N1538" s="55" t="s">
        <v>926</v>
      </c>
      <c r="O1538" s="28" t="s">
        <v>321</v>
      </c>
      <c r="P1538" s="28">
        <v>70.400000000000006</v>
      </c>
      <c r="Q1538" s="28" t="s">
        <v>321</v>
      </c>
      <c r="R1538" s="28" t="s">
        <v>321</v>
      </c>
      <c r="S1538" s="28" t="s">
        <v>321</v>
      </c>
      <c r="T1538" s="28" t="s">
        <v>321</v>
      </c>
      <c r="U1538" s="28" t="s">
        <v>321</v>
      </c>
      <c r="V1538" s="28" t="s">
        <v>321</v>
      </c>
      <c r="W1538" s="28" t="s">
        <v>321</v>
      </c>
      <c r="X1538" s="28">
        <v>127</v>
      </c>
      <c r="Y1538" s="28" t="s">
        <v>321</v>
      </c>
      <c r="Z1538" s="37" t="s">
        <v>321</v>
      </c>
      <c r="AA1538" s="28" t="s">
        <v>321</v>
      </c>
      <c r="AB1538" s="28">
        <v>58.7</v>
      </c>
      <c r="AC1538" s="28" t="s">
        <v>321</v>
      </c>
      <c r="AD1538" s="28">
        <v>272</v>
      </c>
      <c r="AE1538" s="28" t="s">
        <v>321</v>
      </c>
      <c r="AG1538" s="28" t="s">
        <v>321</v>
      </c>
      <c r="AH1538" s="28">
        <v>69600</v>
      </c>
      <c r="AI1538" s="28">
        <v>23800</v>
      </c>
      <c r="AJ1538" s="13">
        <v>4.5999999999999996</v>
      </c>
      <c r="AK1538" s="28" t="s">
        <v>321</v>
      </c>
      <c r="AL1538" s="28" t="s">
        <v>321</v>
      </c>
      <c r="AM1538" s="28">
        <v>15.4</v>
      </c>
    </row>
    <row r="1539" spans="1:39" x14ac:dyDescent="0.3">
      <c r="A1539" s="78">
        <v>45383</v>
      </c>
      <c r="B1539" s="26">
        <v>0.4929398148148148</v>
      </c>
      <c r="C1539" s="13">
        <v>917</v>
      </c>
      <c r="D1539" s="13">
        <v>0.59799999999999998</v>
      </c>
      <c r="E1539" s="13">
        <v>7.75</v>
      </c>
      <c r="F1539" s="13">
        <v>7.83</v>
      </c>
      <c r="G1539" s="13">
        <v>14.5</v>
      </c>
      <c r="K1539" s="13">
        <v>108</v>
      </c>
    </row>
    <row r="1540" spans="1:39" x14ac:dyDescent="0.3">
      <c r="A1540" s="78">
        <v>45386</v>
      </c>
      <c r="B1540" s="30">
        <v>0.51238425925925923</v>
      </c>
      <c r="C1540" s="13">
        <v>855</v>
      </c>
      <c r="D1540" s="13">
        <v>556</v>
      </c>
      <c r="E1540" s="13">
        <v>10.23</v>
      </c>
      <c r="F1540" s="13">
        <v>8.1</v>
      </c>
      <c r="G1540" s="13">
        <v>8.1999999999999993</v>
      </c>
      <c r="K1540" s="13">
        <v>2654</v>
      </c>
    </row>
    <row r="1541" spans="1:39" x14ac:dyDescent="0.3">
      <c r="A1541" s="78">
        <v>45392</v>
      </c>
      <c r="B1541" s="30">
        <v>0.41273148148148148</v>
      </c>
      <c r="C1541" s="13">
        <v>8.3000000000000007</v>
      </c>
      <c r="D1541" s="13">
        <v>5.4</v>
      </c>
      <c r="E1541" s="13">
        <v>10.11</v>
      </c>
      <c r="F1541" s="13">
        <v>8.1300000000000008</v>
      </c>
      <c r="G1541" s="13">
        <v>14.1</v>
      </c>
      <c r="K1541" s="13">
        <v>717</v>
      </c>
    </row>
    <row r="1542" spans="1:39" x14ac:dyDescent="0.3">
      <c r="A1542" s="78">
        <v>45398</v>
      </c>
      <c r="B1542" s="26">
        <v>0.40833333333333333</v>
      </c>
      <c r="C1542" s="13">
        <v>931</v>
      </c>
      <c r="D1542" s="13">
        <v>605</v>
      </c>
      <c r="E1542" s="13">
        <v>8.89</v>
      </c>
      <c r="F1542" s="13">
        <v>8.24</v>
      </c>
      <c r="G1542" s="13">
        <v>16.399999999999999</v>
      </c>
      <c r="K1542" s="13">
        <v>414</v>
      </c>
    </row>
    <row r="1543" spans="1:39" x14ac:dyDescent="0.3">
      <c r="A1543" s="78">
        <v>45404</v>
      </c>
      <c r="B1543" s="30">
        <v>0.46560185185185188</v>
      </c>
      <c r="C1543" s="13">
        <v>933</v>
      </c>
      <c r="D1543" s="13">
        <v>0.60450000000000004</v>
      </c>
      <c r="E1543" s="13">
        <v>12.26</v>
      </c>
      <c r="F1543" s="13">
        <v>7.82</v>
      </c>
      <c r="G1543" s="13">
        <v>10.7</v>
      </c>
      <c r="K1543" s="13">
        <v>383</v>
      </c>
      <c r="L1543" s="31">
        <f>AVERAGE(K1539:K1543)</f>
        <v>855.2</v>
      </c>
      <c r="M1543" s="38">
        <f>GEOMEAN(K1538:K1542)</f>
        <v>609.67147097551754</v>
      </c>
      <c r="N1543" s="55" t="s">
        <v>928</v>
      </c>
    </row>
    <row r="1544" spans="1:39" x14ac:dyDescent="0.3">
      <c r="A1544" s="78">
        <v>45413</v>
      </c>
      <c r="B1544" s="30">
        <v>0.44149305555555557</v>
      </c>
      <c r="C1544" s="13">
        <v>155</v>
      </c>
      <c r="D1544" s="13">
        <v>0.1008</v>
      </c>
      <c r="E1544" s="13">
        <v>7.77</v>
      </c>
      <c r="F1544" s="13">
        <v>7.8</v>
      </c>
      <c r="G1544" s="13">
        <v>17.7</v>
      </c>
      <c r="K1544" s="13">
        <v>1187</v>
      </c>
    </row>
    <row r="1545" spans="1:39" x14ac:dyDescent="0.3">
      <c r="A1545" s="78">
        <v>45426.41133101852</v>
      </c>
      <c r="B1545" s="30">
        <v>0.4113310185185185</v>
      </c>
      <c r="C1545" s="13">
        <v>959</v>
      </c>
      <c r="D1545" s="13">
        <v>0.624</v>
      </c>
      <c r="E1545" s="13">
        <v>13.95</v>
      </c>
      <c r="F1545" s="13">
        <v>7.93</v>
      </c>
      <c r="G1545" s="13">
        <v>18.8</v>
      </c>
      <c r="K1545" s="13">
        <v>341</v>
      </c>
    </row>
    <row r="1546" spans="1:39" x14ac:dyDescent="0.3">
      <c r="A1546" s="78">
        <v>45432</v>
      </c>
      <c r="B1546" s="26">
        <v>0.4349884259259259</v>
      </c>
      <c r="C1546" s="13">
        <v>891</v>
      </c>
      <c r="D1546" s="13">
        <v>579</v>
      </c>
      <c r="E1546" s="13">
        <v>6.8</v>
      </c>
      <c r="F1546" s="13">
        <v>7.93</v>
      </c>
      <c r="G1546" s="13">
        <v>20.100000000000001</v>
      </c>
      <c r="K1546" s="13">
        <v>481</v>
      </c>
    </row>
    <row r="1547" spans="1:39" x14ac:dyDescent="0.3">
      <c r="A1547" s="78">
        <v>45435</v>
      </c>
      <c r="B1547" s="26">
        <v>4.7685185185185185E-2</v>
      </c>
      <c r="C1547" s="13">
        <v>957</v>
      </c>
      <c r="D1547" s="13">
        <v>622</v>
      </c>
      <c r="E1547" s="13">
        <v>7.6</v>
      </c>
      <c r="F1547" s="13">
        <v>8.1199999999999992</v>
      </c>
      <c r="G1547" s="13">
        <v>21.2</v>
      </c>
      <c r="K1547" s="13">
        <v>109</v>
      </c>
    </row>
    <row r="1548" spans="1:39" x14ac:dyDescent="0.3">
      <c r="A1548" s="32">
        <v>45442</v>
      </c>
      <c r="B1548" s="26">
        <v>0.50949074074074074</v>
      </c>
      <c r="C1548" s="13">
        <v>784</v>
      </c>
      <c r="D1548" s="13">
        <v>510</v>
      </c>
      <c r="E1548" s="13">
        <v>8.85</v>
      </c>
      <c r="F1548" s="13">
        <v>8.1300000000000008</v>
      </c>
      <c r="G1548" s="13">
        <v>17.5</v>
      </c>
      <c r="K1548" s="13">
        <v>594</v>
      </c>
      <c r="L1548" s="31">
        <f>AVERAGE(K1544:K1548)</f>
        <v>542.4</v>
      </c>
      <c r="M1548" s="38">
        <f>GEOMEAN(K1543:K1547)</f>
        <v>381.93995205678561</v>
      </c>
      <c r="N1548" s="55" t="s">
        <v>929</v>
      </c>
    </row>
    <row r="1549" spans="1:39" x14ac:dyDescent="0.3">
      <c r="A1549" s="32">
        <v>45446</v>
      </c>
      <c r="B1549" s="13" t="s">
        <v>946</v>
      </c>
    </row>
    <row r="1550" spans="1:39" x14ac:dyDescent="0.3">
      <c r="A1550" s="32">
        <v>45449</v>
      </c>
      <c r="B1550" s="26">
        <v>0.48697916666666669</v>
      </c>
      <c r="C1550" s="13">
        <v>673</v>
      </c>
      <c r="D1550" s="13">
        <v>0.4355</v>
      </c>
      <c r="E1550" s="13">
        <v>7.55</v>
      </c>
      <c r="F1550" s="13">
        <v>8.1199999999999992</v>
      </c>
      <c r="G1550" s="13">
        <v>22.3</v>
      </c>
      <c r="K1550" s="56">
        <v>24192</v>
      </c>
    </row>
    <row r="1551" spans="1:39" x14ac:dyDescent="0.3">
      <c r="A1551" s="32">
        <v>45456</v>
      </c>
      <c r="B1551" s="30">
        <v>0.47653935185185187</v>
      </c>
      <c r="C1551" s="13">
        <v>972</v>
      </c>
      <c r="D1551" s="13">
        <v>632</v>
      </c>
      <c r="E1551" s="13">
        <v>9.18</v>
      </c>
      <c r="F1551" s="13">
        <v>8.0399999999999991</v>
      </c>
      <c r="G1551" s="13">
        <v>19.899999999999999</v>
      </c>
      <c r="K1551" s="13">
        <v>605</v>
      </c>
    </row>
    <row r="1552" spans="1:39" x14ac:dyDescent="0.3">
      <c r="A1552" s="32">
        <v>45461</v>
      </c>
      <c r="B1552" s="30">
        <v>0.44074074074074077</v>
      </c>
      <c r="C1552" s="13">
        <v>136.9</v>
      </c>
      <c r="D1552" s="13">
        <v>8.8999999999999996E-2</v>
      </c>
      <c r="E1552" s="13">
        <v>5.79</v>
      </c>
      <c r="F1552" s="13">
        <v>7.85</v>
      </c>
      <c r="G1552" s="13">
        <v>22.5</v>
      </c>
      <c r="K1552" s="56">
        <v>24192</v>
      </c>
    </row>
    <row r="1553" spans="1:39" x14ac:dyDescent="0.3">
      <c r="A1553" s="32">
        <v>45469</v>
      </c>
      <c r="B1553" s="95" t="s">
        <v>947</v>
      </c>
      <c r="C1553" s="95"/>
      <c r="L1553" s="31">
        <f>AVERAGE(K1549:K1553)</f>
        <v>16329.666666666666</v>
      </c>
      <c r="M1553" s="38">
        <f>GEOMEAN(K1549:K1553)</f>
        <v>7074.5633644139125</v>
      </c>
      <c r="N1553" s="55" t="s">
        <v>931</v>
      </c>
    </row>
    <row r="1554" spans="1:39" x14ac:dyDescent="0.3">
      <c r="A1554" s="78">
        <v>45475</v>
      </c>
      <c r="B1554" s="30">
        <v>0.49071759259259257</v>
      </c>
      <c r="C1554" s="13">
        <v>795</v>
      </c>
      <c r="D1554" s="13">
        <v>0.51349999999999996</v>
      </c>
      <c r="E1554" s="13">
        <v>7.8</v>
      </c>
      <c r="F1554" s="13">
        <v>7.66</v>
      </c>
      <c r="G1554" s="13">
        <v>20.100000000000001</v>
      </c>
      <c r="K1554" s="13">
        <v>602</v>
      </c>
      <c r="O1554" s="28" t="s">
        <v>321</v>
      </c>
      <c r="P1554" s="28">
        <v>94.3</v>
      </c>
      <c r="Q1554" s="28" t="s">
        <v>321</v>
      </c>
      <c r="R1554" s="28" t="s">
        <v>321</v>
      </c>
      <c r="S1554" s="28" t="s">
        <v>321</v>
      </c>
      <c r="T1554" s="28" t="s">
        <v>321</v>
      </c>
      <c r="U1554" s="28" t="s">
        <v>321</v>
      </c>
      <c r="V1554" s="28" t="s">
        <v>321</v>
      </c>
      <c r="W1554" s="28" t="s">
        <v>321</v>
      </c>
      <c r="X1554" s="28">
        <v>82.1</v>
      </c>
      <c r="Y1554" s="28" t="s">
        <v>321</v>
      </c>
      <c r="Z1554" s="28">
        <v>0.73</v>
      </c>
      <c r="AA1554" s="28" t="s">
        <v>321</v>
      </c>
      <c r="AB1554" s="28">
        <v>50.1</v>
      </c>
      <c r="AC1554" s="28" t="s">
        <v>321</v>
      </c>
      <c r="AD1554" s="28">
        <v>318</v>
      </c>
      <c r="AE1554" s="29">
        <v>1.2</v>
      </c>
      <c r="AF1554" s="29" t="s">
        <v>668</v>
      </c>
      <c r="AH1554" s="28">
        <v>87700</v>
      </c>
      <c r="AI1554" s="28">
        <v>24000</v>
      </c>
      <c r="AJ1554" s="13">
        <v>5.0999999999999996</v>
      </c>
      <c r="AK1554" s="28" t="s">
        <v>321</v>
      </c>
      <c r="AL1554" s="28" t="s">
        <v>321</v>
      </c>
      <c r="AM1554" s="13">
        <v>17.399999999999999</v>
      </c>
    </row>
    <row r="1555" spans="1:39" x14ac:dyDescent="0.3">
      <c r="A1555" s="32">
        <v>45482</v>
      </c>
      <c r="B1555" s="54">
        <v>0.44681712962962961</v>
      </c>
      <c r="C1555" s="13">
        <v>901</v>
      </c>
      <c r="D1555" s="13">
        <v>585</v>
      </c>
      <c r="E1555" s="13">
        <v>7.66</v>
      </c>
      <c r="F1555" s="13">
        <v>7.75</v>
      </c>
      <c r="G1555" s="13">
        <v>22.7</v>
      </c>
      <c r="K1555" s="13">
        <v>426</v>
      </c>
    </row>
    <row r="1556" spans="1:39" x14ac:dyDescent="0.3">
      <c r="A1556" s="32">
        <v>45488</v>
      </c>
      <c r="B1556" s="30">
        <v>45491.453958333332</v>
      </c>
      <c r="C1556" s="13">
        <v>427.4</v>
      </c>
      <c r="D1556" s="13">
        <v>0.27750000000000002</v>
      </c>
      <c r="E1556" s="13">
        <v>6.87</v>
      </c>
      <c r="F1556" s="13">
        <v>7.89</v>
      </c>
      <c r="G1556" s="13">
        <v>25.1</v>
      </c>
      <c r="K1556" s="13">
        <v>6131</v>
      </c>
    </row>
    <row r="1557" spans="1:39" x14ac:dyDescent="0.3">
      <c r="A1557" s="32">
        <v>45496</v>
      </c>
      <c r="B1557" s="30">
        <v>0.47010416666666666</v>
      </c>
      <c r="C1557" s="13">
        <v>632</v>
      </c>
      <c r="D1557" s="13">
        <v>410.8</v>
      </c>
      <c r="E1557" s="13">
        <v>7.83</v>
      </c>
      <c r="F1557" s="13">
        <v>8.11</v>
      </c>
      <c r="G1557" s="13">
        <v>21.6</v>
      </c>
      <c r="K1557" s="56">
        <v>24192</v>
      </c>
    </row>
    <row r="1558" spans="1:39" x14ac:dyDescent="0.3">
      <c r="A1558" s="32">
        <v>45504</v>
      </c>
      <c r="B1558" s="13" t="s">
        <v>948</v>
      </c>
      <c r="K1558" s="13">
        <v>355</v>
      </c>
      <c r="L1558" s="31">
        <f>AVERAGE(K1554:K1558)</f>
        <v>6341.2</v>
      </c>
      <c r="M1558" s="38">
        <f>GEOMEAN(K1554:K1558)</f>
        <v>1683.013139852151</v>
      </c>
      <c r="N1558" s="55" t="s">
        <v>933</v>
      </c>
    </row>
    <row r="1559" spans="1:39" x14ac:dyDescent="0.3">
      <c r="A1559" s="32">
        <v>45511</v>
      </c>
      <c r="B1559" s="26">
        <v>0.45619212962962963</v>
      </c>
      <c r="C1559" s="13">
        <v>764</v>
      </c>
      <c r="D1559" s="13">
        <v>0.49399999999999999</v>
      </c>
      <c r="E1559" s="13">
        <v>6.07</v>
      </c>
      <c r="F1559" s="13">
        <v>7.85</v>
      </c>
      <c r="G1559" s="13">
        <v>24.2</v>
      </c>
      <c r="K1559" s="56">
        <v>24192</v>
      </c>
    </row>
    <row r="1560" spans="1:39" x14ac:dyDescent="0.3">
      <c r="A1560" s="32">
        <v>45518</v>
      </c>
      <c r="B1560" s="30">
        <v>0.45238425925925924</v>
      </c>
      <c r="C1560" s="13">
        <v>935</v>
      </c>
      <c r="D1560" s="13">
        <v>608</v>
      </c>
      <c r="E1560" s="13">
        <v>7.08</v>
      </c>
      <c r="F1560" s="13">
        <v>7.79</v>
      </c>
      <c r="G1560" s="13">
        <v>19.7</v>
      </c>
      <c r="K1560" s="13">
        <v>563</v>
      </c>
    </row>
    <row r="1561" spans="1:39" x14ac:dyDescent="0.3">
      <c r="A1561" s="32">
        <v>45523</v>
      </c>
      <c r="B1561" s="30">
        <v>0.45858796296296295</v>
      </c>
      <c r="C1561" s="13">
        <v>767</v>
      </c>
      <c r="D1561" s="13">
        <v>0.50049999999999994</v>
      </c>
      <c r="E1561" s="13">
        <v>7.29</v>
      </c>
      <c r="F1561" s="13">
        <v>7.94</v>
      </c>
      <c r="G1561" s="13">
        <v>22.3</v>
      </c>
      <c r="K1561" s="13">
        <v>638</v>
      </c>
    </row>
    <row r="1562" spans="1:39" x14ac:dyDescent="0.3">
      <c r="A1562" s="32">
        <v>45526</v>
      </c>
      <c r="K1562" s="13">
        <v>462</v>
      </c>
    </row>
    <row r="1563" spans="1:39" x14ac:dyDescent="0.3">
      <c r="A1563" s="32">
        <v>45540</v>
      </c>
      <c r="B1563" s="30">
        <v>0.55922453703703701</v>
      </c>
      <c r="C1563" s="13">
        <v>41.4</v>
      </c>
      <c r="D1563" s="13">
        <v>2.6700000000000002E-2</v>
      </c>
      <c r="E1563" s="13">
        <v>6.88</v>
      </c>
      <c r="F1563" s="13">
        <v>7.62</v>
      </c>
      <c r="G1563" s="13">
        <v>26.2</v>
      </c>
      <c r="K1563" s="13">
        <v>448</v>
      </c>
      <c r="L1563" s="31">
        <f>AVERAGE(K1559:K1563)</f>
        <v>5260.6</v>
      </c>
      <c r="M1563" s="38">
        <f>GEOMEAN(K1559:K1563)</f>
        <v>1124.5639761909465</v>
      </c>
      <c r="N1563" s="55" t="s">
        <v>934</v>
      </c>
    </row>
    <row r="1564" spans="1:39" x14ac:dyDescent="0.3">
      <c r="A1564" s="32">
        <v>45545</v>
      </c>
      <c r="B1564" s="26">
        <v>0.46741898148148148</v>
      </c>
      <c r="C1564" s="13">
        <v>1003</v>
      </c>
      <c r="D1564" s="13">
        <v>652</v>
      </c>
      <c r="E1564" s="13">
        <v>7.99</v>
      </c>
      <c r="F1564" s="13">
        <v>7.98</v>
      </c>
      <c r="G1564" s="13">
        <v>15.7</v>
      </c>
      <c r="K1564" s="13">
        <v>364</v>
      </c>
    </row>
    <row r="1565" spans="1:39" x14ac:dyDescent="0.3">
      <c r="A1565" s="32">
        <v>45551</v>
      </c>
      <c r="B1565" s="30">
        <v>45551.445196759261</v>
      </c>
      <c r="C1565" s="13">
        <v>1001</v>
      </c>
      <c r="D1565" s="13">
        <v>0.65</v>
      </c>
      <c r="E1565" s="13">
        <v>6.49</v>
      </c>
      <c r="F1565" s="13">
        <v>7.8</v>
      </c>
      <c r="G1565" s="13">
        <v>19.3</v>
      </c>
      <c r="K1565" s="13">
        <v>717</v>
      </c>
    </row>
    <row r="1566" spans="1:39" x14ac:dyDescent="0.3">
      <c r="A1566" s="32">
        <v>45554</v>
      </c>
      <c r="B1566" s="30">
        <v>45554.475462962961</v>
      </c>
      <c r="C1566" s="13">
        <v>1049</v>
      </c>
      <c r="D1566" s="13">
        <v>0.6825</v>
      </c>
      <c r="E1566" s="13">
        <v>7.37</v>
      </c>
      <c r="F1566" s="13">
        <v>7.92</v>
      </c>
      <c r="G1566" s="13">
        <v>19.5</v>
      </c>
      <c r="K1566" s="13">
        <v>1354</v>
      </c>
    </row>
    <row r="1567" spans="1:39" x14ac:dyDescent="0.3">
      <c r="A1567" s="32">
        <v>45559</v>
      </c>
      <c r="B1567" s="26">
        <v>0.46124999999999999</v>
      </c>
      <c r="C1567" s="13">
        <v>852</v>
      </c>
      <c r="D1567" s="13">
        <v>554</v>
      </c>
      <c r="E1567" s="13">
        <v>5.39</v>
      </c>
      <c r="F1567" s="13">
        <v>7.9</v>
      </c>
      <c r="G1567" s="13">
        <v>19.7</v>
      </c>
      <c r="K1567" s="13">
        <v>2613</v>
      </c>
      <c r="L1567" s="31">
        <f>AVERAGE(K1563:K1567)</f>
        <v>1099.2</v>
      </c>
      <c r="M1567" s="38">
        <f>GEOMEAN(K1563:K1567)</f>
        <v>838.16848128682977</v>
      </c>
      <c r="N1567" s="55" t="s">
        <v>935</v>
      </c>
    </row>
    <row r="1568" spans="1:39" x14ac:dyDescent="0.3">
      <c r="A1568" s="32">
        <v>45566</v>
      </c>
      <c r="B1568" s="26">
        <v>0.4573726851851852</v>
      </c>
      <c r="C1568" s="13">
        <v>763</v>
      </c>
      <c r="D1568" s="13">
        <v>0.49399999999999999</v>
      </c>
      <c r="E1568" s="13">
        <v>7.05</v>
      </c>
      <c r="F1568" s="13">
        <v>7.88</v>
      </c>
      <c r="G1568" s="13">
        <v>19</v>
      </c>
      <c r="K1568" s="13">
        <v>345</v>
      </c>
    </row>
    <row r="1569" spans="1:39" x14ac:dyDescent="0.3">
      <c r="A1569" s="32">
        <v>45572</v>
      </c>
      <c r="B1569" s="13" t="s">
        <v>728</v>
      </c>
    </row>
    <row r="1570" spans="1:39" x14ac:dyDescent="0.3">
      <c r="A1570" s="32">
        <v>45582</v>
      </c>
      <c r="B1570" s="13" t="s">
        <v>945</v>
      </c>
      <c r="K1570" s="13">
        <v>86</v>
      </c>
    </row>
    <row r="1571" spans="1:39" x14ac:dyDescent="0.3">
      <c r="A1571" s="32">
        <v>45587</v>
      </c>
      <c r="B1571" s="26">
        <v>0.4752777777777778</v>
      </c>
      <c r="C1571" s="13">
        <v>1020</v>
      </c>
      <c r="D1571" s="13">
        <v>663</v>
      </c>
      <c r="E1571" s="13">
        <v>7.38</v>
      </c>
      <c r="F1571" s="13">
        <v>7.87</v>
      </c>
      <c r="G1571" s="13">
        <v>12</v>
      </c>
      <c r="K1571" s="13">
        <v>1043</v>
      </c>
    </row>
    <row r="1572" spans="1:39" x14ac:dyDescent="0.3">
      <c r="A1572" s="32">
        <v>45595</v>
      </c>
      <c r="B1572" s="26">
        <v>6.1921296296296294E-2</v>
      </c>
      <c r="C1572" s="13">
        <v>1032</v>
      </c>
      <c r="D1572" s="13">
        <v>0.67100000000000004</v>
      </c>
      <c r="E1572" s="13">
        <v>7.64</v>
      </c>
      <c r="F1572" s="13">
        <v>7.83</v>
      </c>
      <c r="G1572" s="13">
        <v>14.7</v>
      </c>
      <c r="K1572" s="13">
        <v>171</v>
      </c>
      <c r="L1572" s="31">
        <f>AVERAGE(K1567:K1572)</f>
        <v>851.6</v>
      </c>
      <c r="M1572" s="38">
        <f>GEOMEAN(K1567:K1572)</f>
        <v>424.76377805572417</v>
      </c>
      <c r="N1572" s="55" t="s">
        <v>936</v>
      </c>
    </row>
    <row r="1573" spans="1:39" x14ac:dyDescent="0.3">
      <c r="A1573" s="32">
        <v>45600</v>
      </c>
      <c r="B1573" s="26">
        <v>0.52350694444444446</v>
      </c>
      <c r="C1573" s="13">
        <v>981</v>
      </c>
      <c r="D1573" s="13">
        <v>637</v>
      </c>
      <c r="E1573" s="13">
        <v>5.84</v>
      </c>
      <c r="F1573" s="13">
        <v>7.77</v>
      </c>
      <c r="G1573" s="13">
        <v>14.9</v>
      </c>
      <c r="K1573" s="13">
        <v>109</v>
      </c>
    </row>
    <row r="1574" spans="1:39" x14ac:dyDescent="0.3">
      <c r="A1574" s="32">
        <v>45608</v>
      </c>
      <c r="B1574" s="26">
        <v>4.7881944444444442E-2</v>
      </c>
      <c r="C1574" s="13">
        <v>330.1</v>
      </c>
      <c r="D1574" s="13">
        <v>214.6</v>
      </c>
      <c r="E1574" s="13">
        <v>13.5</v>
      </c>
      <c r="F1574" s="13">
        <v>7.85</v>
      </c>
      <c r="G1574" s="13">
        <v>9.8000000000000007</v>
      </c>
      <c r="K1574" s="13">
        <v>226</v>
      </c>
    </row>
    <row r="1575" spans="1:39" x14ac:dyDescent="0.3">
      <c r="A1575" s="32">
        <v>45614</v>
      </c>
      <c r="B1575" s="26">
        <v>0.53973379629629625</v>
      </c>
      <c r="C1575" s="13">
        <v>432.5</v>
      </c>
      <c r="D1575" s="13">
        <v>0.28110000000000002</v>
      </c>
      <c r="E1575" s="13">
        <v>10.38</v>
      </c>
      <c r="F1575" s="13">
        <v>7.8</v>
      </c>
      <c r="G1575" s="13">
        <v>12.3</v>
      </c>
      <c r="K1575" s="13">
        <v>97</v>
      </c>
      <c r="O1575" s="28" t="s">
        <v>321</v>
      </c>
      <c r="P1575" s="28">
        <v>76.7</v>
      </c>
      <c r="Q1575" s="28" t="s">
        <v>321</v>
      </c>
      <c r="R1575" s="28" t="s">
        <v>321</v>
      </c>
      <c r="S1575" s="28" t="s">
        <v>321</v>
      </c>
      <c r="T1575" s="28" t="s">
        <v>321</v>
      </c>
      <c r="U1575" s="28" t="s">
        <v>321</v>
      </c>
      <c r="V1575" s="28" t="s">
        <v>321</v>
      </c>
      <c r="W1575" s="28" t="s">
        <v>321</v>
      </c>
      <c r="X1575" s="28">
        <v>78.900000000000006</v>
      </c>
      <c r="Y1575" s="28" t="s">
        <v>321</v>
      </c>
      <c r="Z1575" s="28">
        <v>0.56999999999999995</v>
      </c>
      <c r="AA1575" s="28" t="s">
        <v>321</v>
      </c>
      <c r="AB1575" s="28">
        <v>55.1</v>
      </c>
      <c r="AC1575" s="28" t="s">
        <v>321</v>
      </c>
      <c r="AD1575" s="28">
        <v>283</v>
      </c>
      <c r="AE1575" s="28" t="s">
        <v>321</v>
      </c>
      <c r="AG1575" s="13">
        <v>446</v>
      </c>
      <c r="AH1575" s="28">
        <v>80800</v>
      </c>
      <c r="AI1575" s="28">
        <v>19600</v>
      </c>
      <c r="AJ1575" s="13">
        <v>4.5999999999999996</v>
      </c>
      <c r="AK1575" s="28" t="s">
        <v>321</v>
      </c>
      <c r="AL1575" s="28" t="s">
        <v>321</v>
      </c>
      <c r="AM1575" s="13">
        <v>60.4</v>
      </c>
    </row>
    <row r="1576" spans="1:39" x14ac:dyDescent="0.3">
      <c r="A1576" s="32">
        <v>45617</v>
      </c>
      <c r="B1576" s="26">
        <v>0.45422453703703702</v>
      </c>
      <c r="C1576" s="13">
        <v>701</v>
      </c>
      <c r="D1576" s="13">
        <v>455</v>
      </c>
      <c r="E1576" s="13">
        <v>12.48</v>
      </c>
      <c r="F1576" s="13">
        <v>8.2200000000000006</v>
      </c>
      <c r="G1576" s="13">
        <v>6.6</v>
      </c>
      <c r="K1576" s="13">
        <v>733</v>
      </c>
    </row>
    <row r="1577" spans="1:39" x14ac:dyDescent="0.3">
      <c r="A1577" s="32">
        <v>45622</v>
      </c>
      <c r="B1577" s="26">
        <v>0.43381944444444442</v>
      </c>
      <c r="C1577" s="13">
        <v>961</v>
      </c>
      <c r="D1577" s="13">
        <v>625</v>
      </c>
      <c r="E1577" s="13">
        <v>12.29</v>
      </c>
      <c r="F1577" s="13">
        <v>7.89</v>
      </c>
      <c r="G1577" s="13">
        <v>6.4</v>
      </c>
      <c r="K1577" s="13">
        <v>108</v>
      </c>
      <c r="L1577" s="31">
        <f>AVERAGE(K1573:K1577)</f>
        <v>254.6</v>
      </c>
      <c r="M1577" s="38">
        <f>GEOMEAN(K1573:K1577)</f>
        <v>180.03911949464111</v>
      </c>
      <c r="N1577" s="55" t="s">
        <v>937</v>
      </c>
    </row>
    <row r="1578" spans="1:39" x14ac:dyDescent="0.3">
      <c r="A1578" s="32">
        <v>45630</v>
      </c>
      <c r="B1578" s="26">
        <v>0.49700231481481483</v>
      </c>
      <c r="C1578" s="13">
        <v>984</v>
      </c>
      <c r="D1578" s="13">
        <v>640</v>
      </c>
      <c r="E1578" s="13">
        <v>14.63</v>
      </c>
      <c r="F1578" s="13">
        <v>6.98</v>
      </c>
      <c r="G1578" s="13">
        <v>1.7</v>
      </c>
      <c r="K1578" s="13">
        <v>216</v>
      </c>
    </row>
    <row r="1579" spans="1:39" x14ac:dyDescent="0.3">
      <c r="A1579" s="32">
        <v>45635</v>
      </c>
      <c r="B1579" s="26">
        <v>0.45561342592592591</v>
      </c>
      <c r="C1579" s="13">
        <v>1903</v>
      </c>
      <c r="D1579" s="13">
        <v>1237</v>
      </c>
      <c r="E1579" s="13">
        <v>12.25</v>
      </c>
      <c r="F1579" s="13">
        <v>8.1300000000000008</v>
      </c>
      <c r="G1579" s="13">
        <v>6</v>
      </c>
      <c r="K1579" s="13">
        <v>14136</v>
      </c>
    </row>
    <row r="1580" spans="1:39" x14ac:dyDescent="0.3">
      <c r="A1580" s="32">
        <v>45638</v>
      </c>
      <c r="B1580" s="26">
        <v>0.4221759259259259</v>
      </c>
      <c r="C1580" s="13">
        <v>1110</v>
      </c>
      <c r="D1580" s="13">
        <v>722</v>
      </c>
      <c r="E1580" s="13">
        <v>15.35</v>
      </c>
      <c r="F1580" s="13">
        <v>7.6</v>
      </c>
      <c r="G1580" s="13">
        <v>0</v>
      </c>
      <c r="K1580" s="13">
        <v>1112</v>
      </c>
    </row>
    <row r="1581" spans="1:39" x14ac:dyDescent="0.3">
      <c r="A1581" s="32">
        <v>45644</v>
      </c>
      <c r="B1581" s="26">
        <v>0.43899305555555557</v>
      </c>
      <c r="C1581" s="13">
        <v>833</v>
      </c>
      <c r="D1581" s="13">
        <v>541</v>
      </c>
      <c r="E1581" s="13">
        <v>12.07</v>
      </c>
      <c r="F1581" s="13">
        <v>8.26</v>
      </c>
      <c r="G1581" s="13">
        <v>6.2</v>
      </c>
      <c r="K1581" s="13">
        <v>706</v>
      </c>
    </row>
    <row r="1582" spans="1:39" x14ac:dyDescent="0.3">
      <c r="A1582" s="32">
        <v>45652</v>
      </c>
      <c r="B1582" s="26">
        <v>4.3981481481481483E-2</v>
      </c>
      <c r="C1582" s="13">
        <v>473</v>
      </c>
      <c r="D1582" s="13">
        <v>307.60000000000002</v>
      </c>
      <c r="E1582" s="13">
        <v>10.24</v>
      </c>
      <c r="F1582" s="13">
        <v>8.01</v>
      </c>
      <c r="G1582" s="13">
        <v>8.9</v>
      </c>
      <c r="K1582" s="13">
        <v>369</v>
      </c>
      <c r="L1582" s="31">
        <f>AVERAGE(K1578:K1582)</f>
        <v>3307.8</v>
      </c>
      <c r="M1582" s="38">
        <f>GEOMEAN(K1578:K1582)</f>
        <v>975.76048892478684</v>
      </c>
      <c r="N1582" s="55" t="s">
        <v>938</v>
      </c>
    </row>
  </sheetData>
  <mergeCells count="1">
    <mergeCell ref="B1553:C1553"/>
  </mergeCells>
  <conditionalFormatting sqref="K1:K913 K1460:K1523 K1583:K65537">
    <cfRule type="cellIs" dxfId="130" priority="45" stopIfTrue="1" operator="greaterThanOrEqual">
      <formula>235</formula>
    </cfRule>
  </conditionalFormatting>
  <conditionalFormatting sqref="K1:K1133 K1135:K1156 K1221:K1224 K1226:K1227 K1310:K1335 K1337:K1360 K1362:K1368 K1370:K1372 K1374:K1407 K1409:K1410 K1412:K1414 K1416:K1436 K1438:K1444 K1446:K1458 K1460:K1523 K1583:K65537">
    <cfRule type="cellIs" dxfId="129" priority="42" stopIfTrue="1" operator="greaterThanOrEqual">
      <formula>235</formula>
    </cfRule>
  </conditionalFormatting>
  <conditionalFormatting sqref="K915:K932 K1086:K1133 K1135:K1156 K1221:K1224 K1226:K1227 K1310:K1335 K1337:K1360 K1362:K1368 K1370:K1372 K1374:K1407 K1409:K1410 K1412:K1414 K1416:K1436 K1438:K1444 K1446:K1458">
    <cfRule type="cellIs" dxfId="128" priority="46" stopIfTrue="1" operator="greaterThanOrEqual">
      <formula>235</formula>
    </cfRule>
  </conditionalFormatting>
  <conditionalFormatting sqref="K934:K1084">
    <cfRule type="cellIs" dxfId="127" priority="43" stopIfTrue="1" operator="greaterThanOrEqual">
      <formula>235</formula>
    </cfRule>
  </conditionalFormatting>
  <conditionalFormatting sqref="K1114">
    <cfRule type="cellIs" dxfId="126" priority="41" stopIfTrue="1" operator="greaterThanOrEqual">
      <formula>235</formula>
    </cfRule>
  </conditionalFormatting>
  <conditionalFormatting sqref="K1134">
    <cfRule type="cellIs" dxfId="125" priority="40" stopIfTrue="1" operator="greaterThanOrEqual">
      <formula>235</formula>
    </cfRule>
  </conditionalFormatting>
  <conditionalFormatting sqref="K1157:K1211">
    <cfRule type="cellIs" dxfId="124" priority="39" stopIfTrue="1" operator="greaterThanOrEqual">
      <formula>235</formula>
    </cfRule>
  </conditionalFormatting>
  <conditionalFormatting sqref="K1158:K1211">
    <cfRule type="cellIs" dxfId="123" priority="38" stopIfTrue="1" operator="greaterThanOrEqual">
      <formula>235</formula>
    </cfRule>
  </conditionalFormatting>
  <conditionalFormatting sqref="K1193">
    <cfRule type="cellIs" dxfId="122" priority="37" stopIfTrue="1" operator="greaterThanOrEqual">
      <formula>235</formula>
    </cfRule>
  </conditionalFormatting>
  <conditionalFormatting sqref="K1212">
    <cfRule type="cellIs" dxfId="121" priority="34" stopIfTrue="1" operator="greaterThanOrEqual">
      <formula>235</formula>
    </cfRule>
    <cfRule type="cellIs" dxfId="120" priority="35" stopIfTrue="1" operator="greaterThanOrEqual">
      <formula>235</formula>
    </cfRule>
  </conditionalFormatting>
  <conditionalFormatting sqref="K1212:K1219">
    <cfRule type="cellIs" dxfId="119" priority="33" stopIfTrue="1" operator="greaterThanOrEqual">
      <formula>235</formula>
    </cfRule>
  </conditionalFormatting>
  <conditionalFormatting sqref="K1213">
    <cfRule type="cellIs" dxfId="118" priority="31" stopIfTrue="1" operator="greaterThanOrEqual">
      <formula>235</formula>
    </cfRule>
  </conditionalFormatting>
  <conditionalFormatting sqref="K1213:K1219">
    <cfRule type="cellIs" dxfId="117" priority="32" stopIfTrue="1" operator="greaterThanOrEqual">
      <formula>235</formula>
    </cfRule>
  </conditionalFormatting>
  <conditionalFormatting sqref="K1220">
    <cfRule type="cellIs" dxfId="116" priority="30" stopIfTrue="1" operator="greaterThanOrEqual">
      <formula>235</formula>
    </cfRule>
  </conditionalFormatting>
  <conditionalFormatting sqref="K1225">
    <cfRule type="cellIs" dxfId="115" priority="29" stopIfTrue="1" operator="greaterThanOrEqual">
      <formula>235</formula>
    </cfRule>
  </conditionalFormatting>
  <conditionalFormatting sqref="K1228:K1308">
    <cfRule type="cellIs" dxfId="114" priority="28" stopIfTrue="1" operator="greaterThanOrEqual">
      <formula>235</formula>
    </cfRule>
  </conditionalFormatting>
  <conditionalFormatting sqref="K1229:K1308">
    <cfRule type="cellIs" dxfId="113" priority="27" stopIfTrue="1" operator="greaterThanOrEqual">
      <formula>235</formula>
    </cfRule>
  </conditionalFormatting>
  <conditionalFormatting sqref="K1230">
    <cfRule type="cellIs" dxfId="112" priority="26" stopIfTrue="1" operator="greaterThanOrEqual">
      <formula>235</formula>
    </cfRule>
  </conditionalFormatting>
  <conditionalFormatting sqref="K1309">
    <cfRule type="cellIs" dxfId="111" priority="25" stopIfTrue="1" operator="greaterThanOrEqual">
      <formula>235</formula>
    </cfRule>
  </conditionalFormatting>
  <conditionalFormatting sqref="K1336">
    <cfRule type="cellIs" dxfId="110" priority="24" stopIfTrue="1" operator="greaterThanOrEqual">
      <formula>235</formula>
    </cfRule>
  </conditionalFormatting>
  <conditionalFormatting sqref="K1361">
    <cfRule type="cellIs" dxfId="109" priority="23" stopIfTrue="1" operator="greaterThanOrEqual">
      <formula>235</formula>
    </cfRule>
  </conditionalFormatting>
  <conditionalFormatting sqref="K1369">
    <cfRule type="cellIs" dxfId="108" priority="22" stopIfTrue="1" operator="greaterThanOrEqual">
      <formula>235</formula>
    </cfRule>
  </conditionalFormatting>
  <conditionalFormatting sqref="K1373">
    <cfRule type="cellIs" dxfId="107" priority="21" stopIfTrue="1" operator="greaterThanOrEqual">
      <formula>235</formula>
    </cfRule>
  </conditionalFormatting>
  <conditionalFormatting sqref="K1408">
    <cfRule type="cellIs" dxfId="106" priority="20" stopIfTrue="1" operator="greaterThanOrEqual">
      <formula>235</formula>
    </cfRule>
  </conditionalFormatting>
  <conditionalFormatting sqref="K1411">
    <cfRule type="cellIs" dxfId="105" priority="19" stopIfTrue="1" operator="greaterThanOrEqual">
      <formula>235</formula>
    </cfRule>
  </conditionalFormatting>
  <conditionalFormatting sqref="K1415">
    <cfRule type="cellIs" dxfId="104" priority="18" stopIfTrue="1" operator="greaterThanOrEqual">
      <formula>235</formula>
    </cfRule>
  </conditionalFormatting>
  <conditionalFormatting sqref="K1437">
    <cfRule type="cellIs" dxfId="103" priority="15" stopIfTrue="1" operator="greaterThanOrEqual">
      <formula>235</formula>
    </cfRule>
  </conditionalFormatting>
  <conditionalFormatting sqref="K1445">
    <cfRule type="cellIs" dxfId="102" priority="12" stopIfTrue="1" operator="greaterThanOrEqual">
      <formula>235</formula>
    </cfRule>
  </conditionalFormatting>
  <conditionalFormatting sqref="K1459">
    <cfRule type="cellIs" dxfId="101" priority="11" stopIfTrue="1" operator="greaterThanOrEqual">
      <formula>235</formula>
    </cfRule>
  </conditionalFormatting>
  <conditionalFormatting sqref="M2:M367 M369:M608 M610:M613 M615:M633">
    <cfRule type="cellIs" dxfId="100" priority="47" stopIfTrue="1" operator="greaterThanOrEqual">
      <formula>125</formula>
    </cfRule>
  </conditionalFormatting>
  <conditionalFormatting sqref="M635:M913">
    <cfRule type="cellIs" dxfId="99" priority="44" stopIfTrue="1" operator="greaterThanOrEqual">
      <formula>125</formula>
    </cfRule>
  </conditionalFormatting>
  <conditionalFormatting sqref="M915:M1208">
    <cfRule type="cellIs" dxfId="98" priority="36" stopIfTrue="1" operator="greaterThanOrEqual">
      <formula>125</formula>
    </cfRule>
  </conditionalFormatting>
  <conditionalFormatting sqref="M1210:M1441">
    <cfRule type="cellIs" dxfId="97" priority="16" stopIfTrue="1" operator="greaterThanOrEqual">
      <formula>125</formula>
    </cfRule>
  </conditionalFormatting>
  <conditionalFormatting sqref="M1443">
    <cfRule type="cellIs" dxfId="96" priority="17" stopIfTrue="1" operator="greaterThan">
      <formula>125</formula>
    </cfRule>
  </conditionalFormatting>
  <conditionalFormatting sqref="M1443:M1451">
    <cfRule type="cellIs" dxfId="95" priority="14" stopIfTrue="1" operator="greaterThanOrEqual">
      <formula>125</formula>
    </cfRule>
  </conditionalFormatting>
  <conditionalFormatting sqref="M1453">
    <cfRule type="cellIs" dxfId="94" priority="13" stopIfTrue="1" operator="greaterThanOrEqual">
      <formula>125</formula>
    </cfRule>
  </conditionalFormatting>
  <conditionalFormatting sqref="M1455:M1523 M1583:M65537">
    <cfRule type="cellIs" dxfId="93" priority="10" stopIfTrue="1" operator="greaterThanOrEqual">
      <formula>125</formula>
    </cfRule>
  </conditionalFormatting>
  <conditionalFormatting sqref="K1524:K1527 K1529:K1549 K1551 K1555:K1556 K1558 K1560:K1577 K1580:K1582">
    <cfRule type="cellIs" dxfId="22" priority="9" stopIfTrue="1" operator="greaterThanOrEqual">
      <formula>235</formula>
    </cfRule>
  </conditionalFormatting>
  <conditionalFormatting sqref="K1524:K1527 K1529:K1549 K1551 K1555:K1556 K1558 K1560:K1577 K1580:K1582">
    <cfRule type="cellIs" dxfId="21" priority="8" stopIfTrue="1" operator="greaterThanOrEqual">
      <formula>235</formula>
    </cfRule>
  </conditionalFormatting>
  <conditionalFormatting sqref="K1550">
    <cfRule type="cellIs" dxfId="20" priority="6" stopIfTrue="1" operator="greaterThanOrEqual">
      <formula>235</formula>
    </cfRule>
  </conditionalFormatting>
  <conditionalFormatting sqref="K1552:K1554">
    <cfRule type="cellIs" dxfId="19" priority="5" stopIfTrue="1" operator="greaterThanOrEqual">
      <formula>235</formula>
    </cfRule>
  </conditionalFormatting>
  <conditionalFormatting sqref="K1557">
    <cfRule type="cellIs" dxfId="18" priority="4" stopIfTrue="1" operator="greaterThanOrEqual">
      <formula>235</formula>
    </cfRule>
  </conditionalFormatting>
  <conditionalFormatting sqref="K1559">
    <cfRule type="cellIs" dxfId="17" priority="3" stopIfTrue="1" operator="greaterThanOrEqual">
      <formula>235</formula>
    </cfRule>
  </conditionalFormatting>
  <conditionalFormatting sqref="K1578:K1579">
    <cfRule type="cellIs" dxfId="16" priority="2" stopIfTrue="1" operator="greaterThanOrEqual">
      <formula>235</formula>
    </cfRule>
  </conditionalFormatting>
  <conditionalFormatting sqref="M1524:M1541">
    <cfRule type="cellIs" dxfId="15" priority="7" stopIfTrue="1" operator="greaterThanOrEqual">
      <formula>125</formula>
    </cfRule>
  </conditionalFormatting>
  <conditionalFormatting sqref="M1543:M1582">
    <cfRule type="cellIs" dxfId="14" priority="1" stopIfTrue="1" operator="greaterThanOrEqual">
      <formula>125</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AAF1-BCF1-4F42-84CF-3D968A5F50D6}">
  <dimension ref="A1:AK44"/>
  <sheetViews>
    <sheetView zoomScale="75" zoomScaleNormal="75" workbookViewId="0">
      <pane ySplit="3" topLeftCell="A31" activePane="bottomLeft" state="frozen"/>
      <selection pane="bottomLeft" activeCell="A45" sqref="A45"/>
    </sheetView>
  </sheetViews>
  <sheetFormatPr defaultRowHeight="14" x14ac:dyDescent="0.3"/>
  <cols>
    <col min="1" max="1" width="10.26953125" style="28" bestFit="1" customWidth="1"/>
    <col min="2" max="2" width="9.36328125" style="13" bestFit="1" customWidth="1"/>
    <col min="3" max="6" width="8.81640625" style="13" bestFit="1" customWidth="1"/>
    <col min="7" max="7" width="10.453125" style="13" customWidth="1"/>
    <col min="8" max="8" width="8.81640625" style="13" bestFit="1" customWidth="1"/>
    <col min="9" max="9" width="8.7265625" style="13"/>
    <col min="10" max="22" width="9.453125" style="28" customWidth="1"/>
    <col min="23" max="25" width="9.453125" style="13" customWidth="1"/>
    <col min="26" max="26" width="16" style="28" customWidth="1"/>
    <col min="27" max="27" width="16" style="29" customWidth="1"/>
    <col min="28" max="30" width="9.453125" style="13" customWidth="1"/>
    <col min="31" max="31" width="8.81640625" style="13" bestFit="1" customWidth="1"/>
    <col min="32" max="33" width="8.7265625" style="13"/>
    <col min="34" max="34" width="8.81640625" style="13" bestFit="1" customWidth="1"/>
    <col min="35" max="16384" width="8.7265625" style="13"/>
  </cols>
  <sheetData>
    <row r="1" spans="1:37" s="35" customFormat="1" x14ac:dyDescent="0.3">
      <c r="A1" s="34" t="s">
        <v>648</v>
      </c>
      <c r="F1" s="49">
        <v>39.752608000000002</v>
      </c>
      <c r="G1" s="49">
        <v>-86.117582999999996</v>
      </c>
      <c r="J1" s="98"/>
      <c r="K1" s="98"/>
      <c r="L1" s="98"/>
      <c r="M1" s="98"/>
      <c r="N1" s="98"/>
      <c r="O1" s="98"/>
      <c r="P1" s="98"/>
      <c r="Q1" s="98"/>
      <c r="R1" s="98"/>
      <c r="S1" s="98"/>
      <c r="T1" s="98"/>
      <c r="U1" s="98"/>
      <c r="V1" s="98"/>
      <c r="Z1" s="98"/>
      <c r="AA1" s="34"/>
    </row>
    <row r="2" spans="1:37" x14ac:dyDescent="0.3">
      <c r="A2" s="36" t="s">
        <v>89</v>
      </c>
      <c r="B2" s="36" t="s">
        <v>90</v>
      </c>
      <c r="C2" s="36" t="s">
        <v>11</v>
      </c>
      <c r="D2" s="36" t="s">
        <v>13</v>
      </c>
      <c r="E2" s="36" t="s">
        <v>15</v>
      </c>
      <c r="F2" s="36" t="s">
        <v>9</v>
      </c>
      <c r="G2" s="36" t="s">
        <v>5</v>
      </c>
      <c r="H2" s="36" t="s">
        <v>17</v>
      </c>
      <c r="I2" s="36"/>
      <c r="J2" s="13" t="s">
        <v>40</v>
      </c>
      <c r="K2" s="13" t="s">
        <v>44</v>
      </c>
      <c r="L2" s="28" t="s">
        <v>46</v>
      </c>
      <c r="M2" s="28" t="s">
        <v>48</v>
      </c>
      <c r="N2" s="28" t="s">
        <v>50</v>
      </c>
      <c r="O2" s="28" t="s">
        <v>56</v>
      </c>
      <c r="P2" s="13" t="s">
        <v>52</v>
      </c>
      <c r="Q2" s="13" t="s">
        <v>54</v>
      </c>
      <c r="R2" s="28" t="s">
        <v>58</v>
      </c>
      <c r="S2" s="28" t="s">
        <v>30</v>
      </c>
      <c r="T2" s="28" t="s">
        <v>28</v>
      </c>
      <c r="U2" s="28" t="s">
        <v>26</v>
      </c>
      <c r="V2" s="28" t="s">
        <v>34</v>
      </c>
      <c r="W2" s="28" t="s">
        <v>96</v>
      </c>
      <c r="X2" s="28" t="s">
        <v>21</v>
      </c>
      <c r="Y2" s="13" t="s">
        <v>37</v>
      </c>
      <c r="Z2" s="28" t="s">
        <v>97</v>
      </c>
      <c r="AB2" s="29" t="s">
        <v>70</v>
      </c>
      <c r="AC2" s="80" t="s">
        <v>66</v>
      </c>
      <c r="AD2" s="80" t="s">
        <v>64</v>
      </c>
      <c r="AE2" s="85" t="s">
        <v>68</v>
      </c>
      <c r="AF2" s="85" t="s">
        <v>62</v>
      </c>
      <c r="AG2" s="85" t="s">
        <v>72</v>
      </c>
      <c r="AH2" s="85" t="s">
        <v>649</v>
      </c>
      <c r="AI2" s="49"/>
      <c r="AJ2" s="49"/>
      <c r="AK2" s="49" t="s">
        <v>650</v>
      </c>
    </row>
    <row r="3" spans="1:37" x14ac:dyDescent="0.3">
      <c r="A3" s="28" t="s">
        <v>101</v>
      </c>
      <c r="B3" s="28" t="s">
        <v>102</v>
      </c>
      <c r="C3" s="39" t="s">
        <v>103</v>
      </c>
      <c r="D3" s="28" t="s">
        <v>104</v>
      </c>
      <c r="E3" s="28" t="s">
        <v>105</v>
      </c>
      <c r="F3" s="28" t="s">
        <v>2</v>
      </c>
      <c r="G3" s="28" t="s">
        <v>106</v>
      </c>
      <c r="H3" s="29" t="s">
        <v>110</v>
      </c>
      <c r="I3" s="28"/>
      <c r="L3" s="13"/>
      <c r="W3" s="28"/>
      <c r="X3" s="28"/>
      <c r="Y3" s="28"/>
      <c r="AB3" s="28"/>
      <c r="AC3" s="28"/>
      <c r="AD3" s="28"/>
      <c r="AE3" s="28"/>
      <c r="AF3" s="28"/>
    </row>
    <row r="4" spans="1:37" x14ac:dyDescent="0.3">
      <c r="A4" s="48">
        <v>41137</v>
      </c>
      <c r="B4" s="37" t="s">
        <v>348</v>
      </c>
      <c r="C4" s="37" t="s">
        <v>348</v>
      </c>
      <c r="D4" s="37" t="s">
        <v>348</v>
      </c>
      <c r="E4" s="37" t="s">
        <v>348</v>
      </c>
      <c r="F4" s="37" t="s">
        <v>348</v>
      </c>
      <c r="G4" s="37" t="s">
        <v>348</v>
      </c>
      <c r="H4" s="49"/>
      <c r="J4" s="28">
        <v>1.8</v>
      </c>
      <c r="K4" s="28">
        <v>71.8</v>
      </c>
      <c r="L4" s="28" t="s">
        <v>321</v>
      </c>
      <c r="M4" s="28" t="s">
        <v>321</v>
      </c>
      <c r="N4" s="28" t="s">
        <v>321</v>
      </c>
      <c r="O4" s="28" t="s">
        <v>321</v>
      </c>
      <c r="P4" s="28" t="s">
        <v>321</v>
      </c>
      <c r="Q4" s="28">
        <v>2.8</v>
      </c>
      <c r="R4" s="28" t="s">
        <v>321</v>
      </c>
      <c r="S4" s="28">
        <v>151</v>
      </c>
      <c r="T4" s="28" t="s">
        <v>321</v>
      </c>
      <c r="U4" s="28">
        <v>0.4</v>
      </c>
      <c r="V4" s="28" t="s">
        <v>321</v>
      </c>
      <c r="W4" s="13">
        <v>89.1</v>
      </c>
      <c r="X4" s="37" t="s">
        <v>651</v>
      </c>
      <c r="Y4" s="28">
        <v>256</v>
      </c>
      <c r="Z4" s="28" t="s">
        <v>321</v>
      </c>
    </row>
    <row r="5" spans="1:37" x14ac:dyDescent="0.3">
      <c r="A5" s="48">
        <v>41143</v>
      </c>
      <c r="B5" s="33">
        <v>0.42892361111111116</v>
      </c>
      <c r="C5" s="28">
        <v>654</v>
      </c>
      <c r="D5" s="28">
        <v>0.42249999999999999</v>
      </c>
      <c r="E5" s="28">
        <v>6</v>
      </c>
      <c r="F5" s="28">
        <v>7.74</v>
      </c>
      <c r="G5" s="28">
        <v>19.600000000000001</v>
      </c>
      <c r="H5" s="49"/>
      <c r="J5" s="28">
        <v>1.5</v>
      </c>
      <c r="K5" s="28">
        <v>63.9</v>
      </c>
      <c r="L5" s="28" t="s">
        <v>321</v>
      </c>
      <c r="M5" s="28" t="s">
        <v>321</v>
      </c>
      <c r="N5" s="28" t="s">
        <v>321</v>
      </c>
      <c r="O5" s="28" t="s">
        <v>321</v>
      </c>
      <c r="P5" s="28" t="s">
        <v>321</v>
      </c>
      <c r="Q5" s="28" t="s">
        <v>321</v>
      </c>
      <c r="R5" s="28" t="s">
        <v>321</v>
      </c>
      <c r="S5" s="28">
        <v>113</v>
      </c>
      <c r="T5" s="28" t="s">
        <v>321</v>
      </c>
      <c r="U5" s="28" t="s">
        <v>321</v>
      </c>
      <c r="V5" s="28" t="s">
        <v>321</v>
      </c>
      <c r="W5" s="13">
        <v>88.4</v>
      </c>
      <c r="X5" s="28">
        <v>0.82</v>
      </c>
      <c r="Y5" s="28">
        <v>248</v>
      </c>
      <c r="Z5" s="28" t="s">
        <v>321</v>
      </c>
    </row>
    <row r="6" spans="1:37" x14ac:dyDescent="0.3">
      <c r="A6" s="48">
        <v>41148</v>
      </c>
      <c r="B6" s="76">
        <v>0.47127314814814819</v>
      </c>
      <c r="C6" s="28">
        <v>316.39999999999998</v>
      </c>
      <c r="D6" s="28">
        <v>0.2054</v>
      </c>
      <c r="E6" s="28">
        <v>8.73</v>
      </c>
      <c r="F6" s="28">
        <v>7.78</v>
      </c>
      <c r="G6" s="28">
        <v>23.5</v>
      </c>
      <c r="H6" s="49"/>
      <c r="J6" s="28">
        <v>2.2999999999999998</v>
      </c>
      <c r="K6" s="28">
        <v>51.8</v>
      </c>
      <c r="L6" s="28" t="s">
        <v>321</v>
      </c>
      <c r="M6" s="28">
        <v>3.7</v>
      </c>
      <c r="N6" s="28" t="s">
        <v>321</v>
      </c>
      <c r="O6" s="28">
        <v>14</v>
      </c>
      <c r="P6" s="28" t="s">
        <v>321</v>
      </c>
      <c r="Q6" s="28">
        <v>4</v>
      </c>
      <c r="R6" s="28">
        <v>80.099999999999994</v>
      </c>
      <c r="S6" s="28">
        <v>24.9</v>
      </c>
      <c r="T6" s="28" t="s">
        <v>321</v>
      </c>
      <c r="U6" s="28">
        <v>0.53</v>
      </c>
      <c r="V6" s="28" t="s">
        <v>321</v>
      </c>
      <c r="W6" s="13">
        <v>21.4</v>
      </c>
      <c r="X6" s="28" t="s">
        <v>321</v>
      </c>
      <c r="Y6" s="28">
        <v>142</v>
      </c>
      <c r="Z6" s="28">
        <v>0.68</v>
      </c>
      <c r="AA6" s="49" t="s">
        <v>490</v>
      </c>
    </row>
    <row r="7" spans="1:37" x14ac:dyDescent="0.3">
      <c r="A7" s="48">
        <v>41151</v>
      </c>
      <c r="B7" s="76">
        <v>0.43734953703703705</v>
      </c>
      <c r="C7" s="28">
        <v>727</v>
      </c>
      <c r="D7" s="28">
        <v>0.47449999999999998</v>
      </c>
      <c r="E7" s="28">
        <v>7.42</v>
      </c>
      <c r="F7" s="28">
        <v>7.8</v>
      </c>
      <c r="G7" s="28">
        <v>21</v>
      </c>
      <c r="H7" s="46">
        <v>882</v>
      </c>
      <c r="J7" s="37">
        <v>1.7</v>
      </c>
      <c r="K7" s="37">
        <v>61</v>
      </c>
      <c r="L7" s="37" t="s">
        <v>321</v>
      </c>
      <c r="M7" s="37" t="s">
        <v>321</v>
      </c>
      <c r="N7" s="37" t="s">
        <v>321</v>
      </c>
      <c r="O7" s="37" t="s">
        <v>321</v>
      </c>
      <c r="P7" s="37" t="s">
        <v>321</v>
      </c>
      <c r="Q7" s="37">
        <v>2.1</v>
      </c>
      <c r="R7" s="37" t="s">
        <v>321</v>
      </c>
      <c r="S7" s="37">
        <v>105</v>
      </c>
      <c r="T7" s="37" t="s">
        <v>321</v>
      </c>
      <c r="U7" s="37">
        <v>0.36</v>
      </c>
      <c r="V7" s="37" t="s">
        <v>321</v>
      </c>
      <c r="W7" s="49">
        <v>62.3</v>
      </c>
      <c r="X7" s="37" t="s">
        <v>321</v>
      </c>
      <c r="Y7" s="37">
        <v>222</v>
      </c>
      <c r="Z7" s="37" t="s">
        <v>321</v>
      </c>
      <c r="AA7" s="63"/>
    </row>
    <row r="8" spans="1:37" x14ac:dyDescent="0.3">
      <c r="A8" s="48">
        <v>41157</v>
      </c>
      <c r="B8" s="37" t="s">
        <v>348</v>
      </c>
      <c r="C8" s="37" t="s">
        <v>348</v>
      </c>
      <c r="D8" s="37" t="s">
        <v>348</v>
      </c>
      <c r="E8" s="37" t="s">
        <v>348</v>
      </c>
      <c r="F8" s="37" t="s">
        <v>348</v>
      </c>
      <c r="G8" s="37" t="s">
        <v>348</v>
      </c>
      <c r="H8" s="49"/>
      <c r="J8" s="37">
        <v>1.7</v>
      </c>
      <c r="K8" s="37">
        <v>60.7</v>
      </c>
      <c r="L8" s="37" t="s">
        <v>321</v>
      </c>
      <c r="M8" s="37" t="s">
        <v>321</v>
      </c>
      <c r="N8" s="37" t="s">
        <v>321</v>
      </c>
      <c r="O8" s="37" t="s">
        <v>321</v>
      </c>
      <c r="P8" s="37" t="s">
        <v>321</v>
      </c>
      <c r="Q8" s="37" t="s">
        <v>321</v>
      </c>
      <c r="R8" s="37">
        <v>12.3</v>
      </c>
      <c r="S8" s="37">
        <v>17.5</v>
      </c>
      <c r="T8" s="37" t="s">
        <v>321</v>
      </c>
      <c r="U8" s="37">
        <v>0.53</v>
      </c>
      <c r="V8" s="37" t="s">
        <v>321</v>
      </c>
      <c r="W8" s="49">
        <v>57.9</v>
      </c>
      <c r="X8" s="37" t="s">
        <v>321</v>
      </c>
      <c r="Y8" s="37">
        <v>214</v>
      </c>
      <c r="Z8" s="28" t="s">
        <v>321</v>
      </c>
    </row>
    <row r="9" spans="1:37" x14ac:dyDescent="0.3">
      <c r="A9" s="48">
        <v>41177</v>
      </c>
      <c r="B9" s="76">
        <v>0.43503472222222223</v>
      </c>
      <c r="C9" s="28">
        <v>839</v>
      </c>
      <c r="D9" s="28">
        <v>0.54600000000000004</v>
      </c>
      <c r="E9" s="28">
        <v>7.93</v>
      </c>
      <c r="F9" s="28">
        <v>7.71</v>
      </c>
      <c r="G9" s="28">
        <v>13.7</v>
      </c>
      <c r="H9" s="49"/>
      <c r="J9" s="49" t="s">
        <v>651</v>
      </c>
      <c r="K9" s="49" t="s">
        <v>651</v>
      </c>
      <c r="L9" s="49" t="s">
        <v>651</v>
      </c>
      <c r="M9" s="49" t="s">
        <v>651</v>
      </c>
      <c r="N9" s="49" t="s">
        <v>651</v>
      </c>
      <c r="O9" s="49" t="s">
        <v>651</v>
      </c>
      <c r="P9" s="49" t="s">
        <v>651</v>
      </c>
      <c r="Q9" s="49" t="s">
        <v>651</v>
      </c>
      <c r="R9" s="49" t="s">
        <v>651</v>
      </c>
      <c r="S9" s="49" t="s">
        <v>651</v>
      </c>
      <c r="T9" s="49" t="s">
        <v>651</v>
      </c>
      <c r="U9" s="49" t="s">
        <v>651</v>
      </c>
      <c r="V9" s="49" t="s">
        <v>651</v>
      </c>
      <c r="W9" s="49" t="s">
        <v>651</v>
      </c>
      <c r="X9" s="49" t="s">
        <v>651</v>
      </c>
      <c r="Y9" s="49" t="s">
        <v>651</v>
      </c>
      <c r="Z9" s="28">
        <v>0.94</v>
      </c>
      <c r="AA9" s="29" t="s">
        <v>652</v>
      </c>
    </row>
    <row r="10" spans="1:37" x14ac:dyDescent="0.3">
      <c r="A10" s="48">
        <v>41187</v>
      </c>
      <c r="B10" s="99">
        <v>0.40224537037037034</v>
      </c>
      <c r="C10" s="28">
        <v>821</v>
      </c>
      <c r="D10" s="28">
        <v>0.53300000000000003</v>
      </c>
      <c r="E10" s="28">
        <v>7.51</v>
      </c>
      <c r="F10" s="28">
        <v>7.53</v>
      </c>
      <c r="G10" s="28">
        <v>15.8</v>
      </c>
      <c r="H10" s="49"/>
      <c r="J10" s="28">
        <v>1</v>
      </c>
      <c r="K10" s="28">
        <v>59</v>
      </c>
      <c r="L10" s="37" t="s">
        <v>321</v>
      </c>
      <c r="M10" s="37" t="s">
        <v>321</v>
      </c>
      <c r="N10" s="37" t="s">
        <v>321</v>
      </c>
      <c r="O10" s="37" t="s">
        <v>321</v>
      </c>
      <c r="P10" s="37" t="s">
        <v>321</v>
      </c>
      <c r="Q10" s="37" t="s">
        <v>321</v>
      </c>
      <c r="R10" s="37" t="s">
        <v>321</v>
      </c>
      <c r="S10" s="28">
        <v>75.7</v>
      </c>
      <c r="T10" s="37" t="s">
        <v>321</v>
      </c>
      <c r="U10" s="28">
        <v>0.43</v>
      </c>
      <c r="V10" s="37" t="s">
        <v>321</v>
      </c>
      <c r="W10" s="13">
        <v>71.3</v>
      </c>
      <c r="X10" s="37">
        <v>0.33</v>
      </c>
      <c r="Y10" s="37">
        <v>229</v>
      </c>
      <c r="Z10" s="28" t="s">
        <v>321</v>
      </c>
    </row>
    <row r="11" spans="1:37" x14ac:dyDescent="0.3">
      <c r="A11" s="48">
        <v>41191</v>
      </c>
      <c r="B11" s="26">
        <v>0.42873842592592593</v>
      </c>
      <c r="C11" s="13">
        <v>902</v>
      </c>
      <c r="D11" s="13">
        <v>0.58499999999999996</v>
      </c>
      <c r="E11" s="13">
        <v>9.15</v>
      </c>
      <c r="F11" s="13">
        <v>7.77</v>
      </c>
      <c r="G11" s="13">
        <v>8.9</v>
      </c>
      <c r="H11" s="46">
        <v>345</v>
      </c>
      <c r="J11" s="37" t="s">
        <v>321</v>
      </c>
      <c r="K11" s="37">
        <v>60.4</v>
      </c>
      <c r="L11" s="37" t="s">
        <v>321</v>
      </c>
      <c r="M11" s="37" t="s">
        <v>321</v>
      </c>
      <c r="N11" s="37" t="s">
        <v>321</v>
      </c>
      <c r="O11" s="37" t="s">
        <v>321</v>
      </c>
      <c r="P11" s="37" t="s">
        <v>321</v>
      </c>
      <c r="Q11" s="37" t="s">
        <v>321</v>
      </c>
      <c r="R11" s="37" t="s">
        <v>321</v>
      </c>
      <c r="S11" s="37">
        <v>117</v>
      </c>
      <c r="T11" s="37">
        <v>0.82</v>
      </c>
      <c r="U11" s="37" t="s">
        <v>321</v>
      </c>
      <c r="V11" s="37" t="s">
        <v>321</v>
      </c>
      <c r="W11" s="37">
        <v>74.7</v>
      </c>
      <c r="X11" s="37" t="s">
        <v>321</v>
      </c>
      <c r="Y11" s="37">
        <v>240</v>
      </c>
      <c r="Z11" s="37" t="s">
        <v>321</v>
      </c>
      <c r="AA11" s="63"/>
      <c r="AB11" s="13">
        <v>396</v>
      </c>
    </row>
    <row r="12" spans="1:37" x14ac:dyDescent="0.3">
      <c r="A12" s="48">
        <v>41200</v>
      </c>
      <c r="B12" s="26">
        <v>0.43656250000000002</v>
      </c>
      <c r="C12" s="13">
        <v>101</v>
      </c>
      <c r="D12" s="13">
        <v>6.5699999999999995E-2</v>
      </c>
      <c r="E12" s="13">
        <v>9.3000000000000007</v>
      </c>
      <c r="F12" s="13">
        <v>7.74</v>
      </c>
      <c r="G12" s="13">
        <v>12</v>
      </c>
      <c r="H12" s="49"/>
      <c r="J12" s="49" t="s">
        <v>651</v>
      </c>
      <c r="K12" s="49" t="s">
        <v>651</v>
      </c>
      <c r="L12" s="49" t="s">
        <v>651</v>
      </c>
      <c r="M12" s="49" t="s">
        <v>651</v>
      </c>
      <c r="N12" s="49" t="s">
        <v>651</v>
      </c>
      <c r="O12" s="49" t="s">
        <v>651</v>
      </c>
      <c r="P12" s="49" t="s">
        <v>651</v>
      </c>
      <c r="Q12" s="49" t="s">
        <v>651</v>
      </c>
      <c r="R12" s="49" t="s">
        <v>651</v>
      </c>
      <c r="S12" s="49" t="s">
        <v>651</v>
      </c>
      <c r="T12" s="49" t="s">
        <v>651</v>
      </c>
      <c r="U12" s="49" t="s">
        <v>651</v>
      </c>
      <c r="V12" s="49" t="s">
        <v>651</v>
      </c>
      <c r="W12" s="49" t="s">
        <v>651</v>
      </c>
      <c r="X12" s="49" t="s">
        <v>651</v>
      </c>
      <c r="Y12" s="49" t="s">
        <v>651</v>
      </c>
      <c r="Z12" s="37" t="s">
        <v>321</v>
      </c>
      <c r="AA12" s="63"/>
    </row>
    <row r="13" spans="1:37" x14ac:dyDescent="0.3">
      <c r="A13" s="48">
        <v>41212</v>
      </c>
      <c r="B13" s="37" t="s">
        <v>348</v>
      </c>
      <c r="C13" s="37" t="s">
        <v>348</v>
      </c>
      <c r="D13" s="37" t="s">
        <v>348</v>
      </c>
      <c r="E13" s="37" t="s">
        <v>348</v>
      </c>
      <c r="F13" s="37" t="s">
        <v>348</v>
      </c>
      <c r="G13" s="37" t="s">
        <v>348</v>
      </c>
      <c r="H13" s="49"/>
      <c r="J13" s="49" t="s">
        <v>651</v>
      </c>
      <c r="K13" s="49" t="s">
        <v>651</v>
      </c>
      <c r="L13" s="49" t="s">
        <v>651</v>
      </c>
      <c r="M13" s="49" t="s">
        <v>651</v>
      </c>
      <c r="N13" s="49" t="s">
        <v>651</v>
      </c>
      <c r="O13" s="49" t="s">
        <v>651</v>
      </c>
      <c r="P13" s="49" t="s">
        <v>651</v>
      </c>
      <c r="Q13" s="49" t="s">
        <v>651</v>
      </c>
      <c r="R13" s="49" t="s">
        <v>651</v>
      </c>
      <c r="S13" s="49" t="s">
        <v>651</v>
      </c>
      <c r="T13" s="49" t="s">
        <v>651</v>
      </c>
      <c r="U13" s="49" t="s">
        <v>651</v>
      </c>
      <c r="V13" s="49" t="s">
        <v>651</v>
      </c>
      <c r="W13" s="49" t="s">
        <v>651</v>
      </c>
      <c r="X13" s="49" t="s">
        <v>651</v>
      </c>
      <c r="Y13" s="49" t="s">
        <v>651</v>
      </c>
      <c r="Z13" s="37">
        <v>3.1</v>
      </c>
      <c r="AA13" s="29" t="s">
        <v>653</v>
      </c>
    </row>
    <row r="14" spans="1:37" x14ac:dyDescent="0.3">
      <c r="A14" s="48"/>
      <c r="B14" s="37"/>
      <c r="C14" s="37"/>
      <c r="D14" s="37"/>
      <c r="E14" s="37"/>
      <c r="F14" s="37"/>
      <c r="G14" s="37"/>
      <c r="H14" s="49"/>
      <c r="J14" s="49"/>
      <c r="K14" s="49"/>
      <c r="L14" s="49"/>
      <c r="M14" s="49"/>
      <c r="N14" s="49"/>
      <c r="O14" s="49"/>
      <c r="P14" s="49"/>
      <c r="Q14" s="49"/>
      <c r="R14" s="49"/>
      <c r="S14" s="49"/>
      <c r="T14" s="49"/>
      <c r="U14" s="49"/>
      <c r="V14" s="49"/>
      <c r="W14" s="49"/>
      <c r="X14" s="49"/>
      <c r="Y14" s="49"/>
      <c r="Z14" s="37">
        <v>4.8</v>
      </c>
      <c r="AA14" s="29" t="s">
        <v>652</v>
      </c>
    </row>
    <row r="15" spans="1:37" x14ac:dyDescent="0.3">
      <c r="A15" s="48">
        <v>41486</v>
      </c>
      <c r="B15" s="99">
        <v>0.44444444444444442</v>
      </c>
      <c r="C15" s="37" t="s">
        <v>348</v>
      </c>
      <c r="D15" s="37" t="s">
        <v>348</v>
      </c>
      <c r="E15" s="37" t="s">
        <v>348</v>
      </c>
      <c r="F15" s="37" t="s">
        <v>348</v>
      </c>
      <c r="G15" s="37" t="s">
        <v>348</v>
      </c>
      <c r="H15" s="46">
        <v>906</v>
      </c>
      <c r="J15" s="28" t="s">
        <v>321</v>
      </c>
      <c r="K15" s="28">
        <v>71.900000000000006</v>
      </c>
      <c r="L15" s="28" t="s">
        <v>321</v>
      </c>
      <c r="M15" s="28" t="s">
        <v>321</v>
      </c>
      <c r="N15" s="28" t="s">
        <v>321</v>
      </c>
      <c r="O15" s="28" t="s">
        <v>321</v>
      </c>
      <c r="P15" s="28" t="s">
        <v>321</v>
      </c>
      <c r="Q15" s="28" t="s">
        <v>321</v>
      </c>
      <c r="R15" s="28" t="s">
        <v>321</v>
      </c>
      <c r="S15" s="28">
        <v>98.9</v>
      </c>
      <c r="T15" s="28" t="s">
        <v>321</v>
      </c>
      <c r="U15" s="28">
        <v>0.55000000000000004</v>
      </c>
      <c r="V15" s="28" t="s">
        <v>321</v>
      </c>
      <c r="W15" s="28">
        <v>84.1</v>
      </c>
      <c r="X15" s="37" t="s">
        <v>321</v>
      </c>
      <c r="Y15" s="28">
        <v>300</v>
      </c>
      <c r="Z15" s="37" t="s">
        <v>321</v>
      </c>
      <c r="AA15" s="63"/>
      <c r="AB15" s="28">
        <v>427</v>
      </c>
    </row>
    <row r="16" spans="1:37" x14ac:dyDescent="0.3">
      <c r="A16" s="48">
        <v>41498</v>
      </c>
      <c r="C16" s="37" t="s">
        <v>348</v>
      </c>
      <c r="D16" s="37" t="s">
        <v>348</v>
      </c>
      <c r="E16" s="37" t="s">
        <v>348</v>
      </c>
      <c r="F16" s="37" t="s">
        <v>348</v>
      </c>
      <c r="G16" s="37" t="s">
        <v>348</v>
      </c>
      <c r="H16" s="37"/>
      <c r="J16" s="28" t="s">
        <v>321</v>
      </c>
      <c r="K16" s="28">
        <v>64.5</v>
      </c>
      <c r="L16" s="28" t="s">
        <v>321</v>
      </c>
      <c r="M16" s="28" t="s">
        <v>321</v>
      </c>
      <c r="N16" s="28" t="s">
        <v>321</v>
      </c>
      <c r="O16" s="28">
        <v>17</v>
      </c>
      <c r="P16" s="28" t="s">
        <v>321</v>
      </c>
      <c r="Q16" s="28" t="s">
        <v>321</v>
      </c>
      <c r="R16" s="28" t="s">
        <v>321</v>
      </c>
      <c r="S16" s="28">
        <v>121</v>
      </c>
      <c r="T16" s="28" t="s">
        <v>321</v>
      </c>
      <c r="U16" s="28" t="s">
        <v>321</v>
      </c>
      <c r="V16" s="28" t="s">
        <v>321</v>
      </c>
      <c r="W16" s="49">
        <v>77.400000000000006</v>
      </c>
      <c r="X16" s="37" t="s">
        <v>651</v>
      </c>
      <c r="Y16" s="28">
        <v>272</v>
      </c>
      <c r="Z16" s="37" t="s">
        <v>321</v>
      </c>
      <c r="AA16" s="63"/>
      <c r="AB16" s="13">
        <v>328</v>
      </c>
    </row>
    <row r="17" spans="1:37" x14ac:dyDescent="0.3">
      <c r="A17" s="48">
        <v>41501</v>
      </c>
      <c r="C17" s="37" t="s">
        <v>348</v>
      </c>
      <c r="D17" s="37" t="s">
        <v>348</v>
      </c>
      <c r="E17" s="37" t="s">
        <v>348</v>
      </c>
      <c r="F17" s="37" t="s">
        <v>348</v>
      </c>
      <c r="G17" s="37" t="s">
        <v>348</v>
      </c>
      <c r="H17" s="37"/>
      <c r="J17" s="28" t="s">
        <v>321</v>
      </c>
      <c r="K17" s="28">
        <v>71.8</v>
      </c>
      <c r="L17" s="28" t="s">
        <v>321</v>
      </c>
      <c r="M17" s="28" t="s">
        <v>321</v>
      </c>
      <c r="N17" s="28" t="s">
        <v>321</v>
      </c>
      <c r="O17" s="28" t="s">
        <v>321</v>
      </c>
      <c r="P17" s="28" t="s">
        <v>321</v>
      </c>
      <c r="Q17" s="28" t="s">
        <v>321</v>
      </c>
      <c r="R17" s="28" t="s">
        <v>321</v>
      </c>
      <c r="S17" s="28">
        <v>122</v>
      </c>
      <c r="T17" s="28" t="s">
        <v>321</v>
      </c>
      <c r="U17" s="28">
        <v>0.62</v>
      </c>
      <c r="V17" s="28" t="s">
        <v>321</v>
      </c>
      <c r="W17" s="13">
        <v>94</v>
      </c>
      <c r="X17" s="13" t="s">
        <v>651</v>
      </c>
      <c r="Y17" s="13">
        <v>324</v>
      </c>
      <c r="Z17" s="37" t="s">
        <v>321</v>
      </c>
      <c r="AA17" s="63"/>
      <c r="AB17" s="13">
        <v>341</v>
      </c>
    </row>
    <row r="18" spans="1:37" x14ac:dyDescent="0.3">
      <c r="A18" s="48">
        <v>41507</v>
      </c>
      <c r="B18" s="26">
        <v>0.43806712962962963</v>
      </c>
      <c r="C18" s="13">
        <v>1052</v>
      </c>
      <c r="D18" s="13">
        <v>0.6825</v>
      </c>
      <c r="E18" s="13">
        <v>3.68</v>
      </c>
      <c r="F18" s="13">
        <v>7.51</v>
      </c>
      <c r="G18" s="13">
        <v>23.6</v>
      </c>
      <c r="H18" s="13">
        <v>109</v>
      </c>
      <c r="J18" s="28">
        <v>2</v>
      </c>
      <c r="K18" s="28">
        <v>76.900000000000006</v>
      </c>
      <c r="L18" s="37" t="s">
        <v>321</v>
      </c>
      <c r="M18" s="37" t="s">
        <v>321</v>
      </c>
      <c r="N18" s="37" t="s">
        <v>321</v>
      </c>
      <c r="O18" s="37" t="s">
        <v>321</v>
      </c>
      <c r="P18" s="37" t="s">
        <v>321</v>
      </c>
      <c r="Q18" s="37" t="s">
        <v>321</v>
      </c>
      <c r="R18" s="37" t="s">
        <v>321</v>
      </c>
      <c r="S18" s="28">
        <v>109</v>
      </c>
      <c r="T18" s="28" t="s">
        <v>321</v>
      </c>
      <c r="U18" s="28">
        <v>0.61</v>
      </c>
      <c r="V18" s="28" t="s">
        <v>321</v>
      </c>
      <c r="W18" s="13">
        <v>111</v>
      </c>
      <c r="X18" s="37" t="s">
        <v>321</v>
      </c>
      <c r="Y18" s="13">
        <v>324</v>
      </c>
      <c r="Z18" s="37" t="s">
        <v>321</v>
      </c>
      <c r="AA18" s="63"/>
      <c r="AB18" s="13">
        <v>499</v>
      </c>
    </row>
    <row r="19" spans="1:37" x14ac:dyDescent="0.3">
      <c r="A19" s="48">
        <v>41512</v>
      </c>
      <c r="B19" s="26">
        <v>0.426724537037037</v>
      </c>
      <c r="C19" s="13">
        <v>1082</v>
      </c>
      <c r="D19" s="13">
        <v>0.70199999999999996</v>
      </c>
      <c r="E19" s="13">
        <v>3.38</v>
      </c>
      <c r="F19" s="13">
        <v>7.6</v>
      </c>
      <c r="G19" s="13">
        <v>22.2</v>
      </c>
      <c r="H19" s="13">
        <v>199</v>
      </c>
      <c r="J19" s="28">
        <v>2.2000000000000002</v>
      </c>
      <c r="K19" s="28">
        <v>95.5</v>
      </c>
      <c r="L19" s="28" t="s">
        <v>321</v>
      </c>
      <c r="M19" s="28" t="s">
        <v>321</v>
      </c>
      <c r="N19" s="28" t="s">
        <v>321</v>
      </c>
      <c r="O19" s="28" t="s">
        <v>321</v>
      </c>
      <c r="P19" s="28" t="s">
        <v>321</v>
      </c>
      <c r="Q19" s="28">
        <v>2</v>
      </c>
      <c r="R19" s="28" t="s">
        <v>321</v>
      </c>
      <c r="S19" s="28">
        <v>108</v>
      </c>
      <c r="T19" s="28" t="s">
        <v>321</v>
      </c>
      <c r="U19" s="28">
        <v>0.52</v>
      </c>
      <c r="V19" s="28" t="s">
        <v>321</v>
      </c>
      <c r="W19" s="28">
        <v>134</v>
      </c>
      <c r="X19" s="28" t="s">
        <v>321</v>
      </c>
      <c r="Y19" s="28">
        <v>396</v>
      </c>
      <c r="Z19" s="28" t="s">
        <v>321</v>
      </c>
      <c r="AB19" s="28">
        <v>375</v>
      </c>
    </row>
    <row r="20" spans="1:37" x14ac:dyDescent="0.3">
      <c r="A20" s="48">
        <v>41515</v>
      </c>
      <c r="B20" s="26">
        <v>0.43150462962962965</v>
      </c>
      <c r="C20" s="13">
        <v>1063</v>
      </c>
      <c r="D20" s="13">
        <v>0.68899999999999995</v>
      </c>
      <c r="E20" s="13">
        <v>3.37</v>
      </c>
      <c r="F20" s="13">
        <v>7.78</v>
      </c>
      <c r="G20" s="13">
        <v>24.6</v>
      </c>
      <c r="H20" s="13">
        <v>218</v>
      </c>
      <c r="J20" s="28">
        <v>2.2000000000000002</v>
      </c>
      <c r="K20" s="28">
        <v>79.599999999999994</v>
      </c>
      <c r="L20" s="28" t="s">
        <v>321</v>
      </c>
      <c r="M20" s="28" t="s">
        <v>321</v>
      </c>
      <c r="N20" s="28" t="s">
        <v>321</v>
      </c>
      <c r="O20" s="28" t="s">
        <v>321</v>
      </c>
      <c r="P20" s="28" t="s">
        <v>321</v>
      </c>
      <c r="Q20" s="28" t="s">
        <v>321</v>
      </c>
      <c r="R20" s="28" t="s">
        <v>321</v>
      </c>
      <c r="S20" s="28">
        <v>106</v>
      </c>
      <c r="T20" s="28" t="s">
        <v>321</v>
      </c>
      <c r="U20" s="28" t="s">
        <v>321</v>
      </c>
      <c r="V20" s="28" t="s">
        <v>321</v>
      </c>
      <c r="W20" s="13">
        <v>115</v>
      </c>
      <c r="X20" s="13" t="s">
        <v>651</v>
      </c>
      <c r="Y20" s="28">
        <v>366</v>
      </c>
      <c r="Z20" s="28" t="s">
        <v>321</v>
      </c>
      <c r="AB20" s="13">
        <v>481</v>
      </c>
    </row>
    <row r="21" spans="1:37" x14ac:dyDescent="0.3">
      <c r="A21" s="41">
        <v>42199</v>
      </c>
      <c r="B21" s="26">
        <v>0.62291666666666667</v>
      </c>
      <c r="C21" s="37" t="s">
        <v>348</v>
      </c>
      <c r="D21" s="37" t="s">
        <v>348</v>
      </c>
      <c r="E21" s="37" t="s">
        <v>348</v>
      </c>
      <c r="F21" s="37" t="s">
        <v>348</v>
      </c>
      <c r="G21" s="37" t="s">
        <v>348</v>
      </c>
      <c r="H21" s="37"/>
      <c r="J21" s="28" t="s">
        <v>321</v>
      </c>
      <c r="K21" s="28">
        <v>52.1</v>
      </c>
      <c r="L21" s="28" t="s">
        <v>321</v>
      </c>
      <c r="M21" s="28" t="s">
        <v>321</v>
      </c>
      <c r="N21" s="28" t="s">
        <v>321</v>
      </c>
      <c r="O21" s="28" t="s">
        <v>321</v>
      </c>
      <c r="P21" s="28" t="s">
        <v>321</v>
      </c>
      <c r="Q21" s="28" t="s">
        <v>112</v>
      </c>
      <c r="R21" s="28" t="s">
        <v>321</v>
      </c>
      <c r="S21" s="28">
        <v>60.9</v>
      </c>
      <c r="T21" s="28" t="s">
        <v>321</v>
      </c>
      <c r="U21" s="28">
        <v>0.96</v>
      </c>
      <c r="V21" s="28" t="s">
        <v>321</v>
      </c>
      <c r="W21" s="13">
        <v>29.6</v>
      </c>
      <c r="X21" s="13">
        <v>0.21</v>
      </c>
      <c r="Y21" s="28">
        <v>206</v>
      </c>
      <c r="Z21" s="28" t="s">
        <v>321</v>
      </c>
      <c r="AB21" s="13">
        <v>483</v>
      </c>
    </row>
    <row r="22" spans="1:37" x14ac:dyDescent="0.3">
      <c r="A22" s="41">
        <v>42359</v>
      </c>
      <c r="B22" s="57">
        <v>0.43759259259259259</v>
      </c>
      <c r="C22" s="13">
        <v>987</v>
      </c>
      <c r="D22" s="13">
        <v>0.64349999999999996</v>
      </c>
      <c r="E22" s="13">
        <v>12.82</v>
      </c>
      <c r="F22" s="13">
        <v>7.81</v>
      </c>
      <c r="G22" s="13">
        <v>4.5999999999999996</v>
      </c>
      <c r="H22" s="37"/>
      <c r="J22" s="28" t="s">
        <v>112</v>
      </c>
      <c r="K22" s="28" t="s">
        <v>112</v>
      </c>
      <c r="L22" s="28" t="s">
        <v>112</v>
      </c>
      <c r="M22" s="28" t="s">
        <v>112</v>
      </c>
      <c r="N22" s="28" t="s">
        <v>112</v>
      </c>
      <c r="O22" s="28" t="s">
        <v>112</v>
      </c>
      <c r="P22" s="28" t="s">
        <v>112</v>
      </c>
      <c r="Q22" s="28" t="s">
        <v>112</v>
      </c>
      <c r="R22" s="28" t="s">
        <v>112</v>
      </c>
      <c r="S22" s="28" t="s">
        <v>112</v>
      </c>
      <c r="T22" s="28" t="s">
        <v>112</v>
      </c>
      <c r="U22" s="28" t="s">
        <v>112</v>
      </c>
      <c r="V22" s="28" t="s">
        <v>112</v>
      </c>
      <c r="W22" s="28" t="s">
        <v>112</v>
      </c>
      <c r="X22" s="28" t="s">
        <v>112</v>
      </c>
      <c r="Y22" s="28" t="s">
        <v>112</v>
      </c>
      <c r="Z22" s="28" t="s">
        <v>321</v>
      </c>
      <c r="AB22" s="28" t="s">
        <v>112</v>
      </c>
    </row>
    <row r="23" spans="1:37" x14ac:dyDescent="0.3">
      <c r="A23" s="41">
        <v>42509</v>
      </c>
      <c r="B23" s="30">
        <v>0.41549768518518521</v>
      </c>
      <c r="C23" s="13">
        <v>1158</v>
      </c>
      <c r="D23" s="13">
        <v>0.754</v>
      </c>
      <c r="E23" s="13">
        <v>9.4499999999999993</v>
      </c>
      <c r="F23" s="13">
        <v>7.69</v>
      </c>
      <c r="G23" s="13">
        <v>13.2</v>
      </c>
      <c r="H23" s="37"/>
      <c r="J23" s="28" t="s">
        <v>321</v>
      </c>
      <c r="K23" s="28">
        <v>92.4</v>
      </c>
      <c r="L23" s="28" t="s">
        <v>321</v>
      </c>
      <c r="M23" s="28" t="s">
        <v>321</v>
      </c>
      <c r="N23" s="28" t="s">
        <v>321</v>
      </c>
      <c r="O23" s="28" t="s">
        <v>321</v>
      </c>
      <c r="P23" s="28" t="s">
        <v>321</v>
      </c>
      <c r="Q23" s="28" t="s">
        <v>112</v>
      </c>
      <c r="R23" s="28" t="s">
        <v>321</v>
      </c>
      <c r="S23" s="28">
        <v>163</v>
      </c>
      <c r="T23" s="28" t="s">
        <v>321</v>
      </c>
      <c r="U23" s="28">
        <v>0.67</v>
      </c>
      <c r="V23" s="28" t="s">
        <v>321</v>
      </c>
      <c r="W23" s="13">
        <v>81.099999999999994</v>
      </c>
      <c r="X23" s="28">
        <v>1</v>
      </c>
      <c r="Y23" s="28">
        <v>385</v>
      </c>
      <c r="Z23" s="28">
        <v>1.2</v>
      </c>
      <c r="AA23" s="29" t="s">
        <v>653</v>
      </c>
      <c r="AB23" s="13">
        <v>674</v>
      </c>
      <c r="AK23" s="28" t="s">
        <v>321</v>
      </c>
    </row>
    <row r="24" spans="1:37" x14ac:dyDescent="0.3">
      <c r="A24" s="41"/>
      <c r="B24" s="30"/>
      <c r="H24" s="37"/>
      <c r="X24" s="28"/>
      <c r="Y24" s="28"/>
      <c r="Z24" s="28">
        <v>2.4</v>
      </c>
      <c r="AA24" s="29" t="s">
        <v>652</v>
      </c>
      <c r="AK24" s="28"/>
    </row>
    <row r="25" spans="1:37" x14ac:dyDescent="0.3">
      <c r="A25" s="41">
        <v>42907</v>
      </c>
      <c r="B25" s="30">
        <v>0.43443287037037037</v>
      </c>
      <c r="C25" s="13">
        <v>820</v>
      </c>
      <c r="D25" s="13">
        <v>0.53300000000000003</v>
      </c>
      <c r="E25" s="13">
        <v>7.31</v>
      </c>
      <c r="F25" s="13">
        <v>7.71</v>
      </c>
      <c r="G25" s="13">
        <v>21.8</v>
      </c>
      <c r="H25" s="13">
        <v>5794</v>
      </c>
      <c r="J25" s="28" t="s">
        <v>321</v>
      </c>
      <c r="K25" s="28">
        <v>69.2</v>
      </c>
      <c r="L25" s="28" t="s">
        <v>321</v>
      </c>
      <c r="M25" s="28" t="s">
        <v>321</v>
      </c>
      <c r="N25" s="28" t="s">
        <v>321</v>
      </c>
      <c r="O25" s="28" t="s">
        <v>321</v>
      </c>
      <c r="P25" s="28" t="s">
        <v>321</v>
      </c>
      <c r="Q25" s="28" t="s">
        <v>112</v>
      </c>
      <c r="R25" s="28" t="s">
        <v>321</v>
      </c>
      <c r="S25" s="28">
        <v>90</v>
      </c>
      <c r="T25" s="28">
        <v>0.33</v>
      </c>
      <c r="U25" s="28">
        <v>0.77</v>
      </c>
      <c r="V25" s="28" t="s">
        <v>321</v>
      </c>
      <c r="W25" s="13">
        <v>53.2</v>
      </c>
      <c r="X25" s="13">
        <v>0.5</v>
      </c>
      <c r="Y25" s="28">
        <v>251</v>
      </c>
      <c r="Z25" s="28">
        <v>1.2</v>
      </c>
      <c r="AA25" s="29" t="s">
        <v>653</v>
      </c>
      <c r="AB25" s="13">
        <v>478</v>
      </c>
      <c r="AC25" s="13">
        <v>69400</v>
      </c>
      <c r="AD25" s="13">
        <v>18800</v>
      </c>
      <c r="AE25" s="13">
        <v>6.2</v>
      </c>
      <c r="AF25" s="28" t="s">
        <v>321</v>
      </c>
      <c r="AG25" s="28" t="s">
        <v>321</v>
      </c>
      <c r="AH25" s="13">
        <v>59.6</v>
      </c>
      <c r="AK25" s="28" t="s">
        <v>321</v>
      </c>
    </row>
    <row r="26" spans="1:37" x14ac:dyDescent="0.3">
      <c r="A26" s="41"/>
      <c r="B26" s="30"/>
      <c r="Y26" s="28"/>
      <c r="Z26" s="28">
        <v>1.2</v>
      </c>
      <c r="AA26" s="29" t="s">
        <v>652</v>
      </c>
      <c r="AF26" s="28"/>
      <c r="AG26" s="28"/>
      <c r="AK26" s="28"/>
    </row>
    <row r="27" spans="1:37" x14ac:dyDescent="0.3">
      <c r="A27" s="41">
        <v>43263</v>
      </c>
      <c r="B27" s="30">
        <v>0.44312499999999999</v>
      </c>
      <c r="C27" s="13">
        <v>708</v>
      </c>
      <c r="D27" s="13">
        <v>0.46150000000000002</v>
      </c>
      <c r="E27" s="13">
        <v>7.2</v>
      </c>
      <c r="F27" s="13">
        <v>7.83</v>
      </c>
      <c r="G27" s="13">
        <v>21.8</v>
      </c>
      <c r="H27" s="13">
        <v>1178</v>
      </c>
      <c r="J27" s="28" t="s">
        <v>321</v>
      </c>
      <c r="K27" s="28">
        <v>57.9</v>
      </c>
      <c r="L27" s="28" t="s">
        <v>321</v>
      </c>
      <c r="M27" s="28" t="s">
        <v>321</v>
      </c>
      <c r="N27" s="28" t="s">
        <v>321</v>
      </c>
      <c r="O27" s="28" t="s">
        <v>321</v>
      </c>
      <c r="P27" s="28" t="s">
        <v>321</v>
      </c>
      <c r="Q27" s="28" t="s">
        <v>112</v>
      </c>
      <c r="R27" s="28" t="s">
        <v>321</v>
      </c>
      <c r="S27" s="28">
        <v>97.4</v>
      </c>
      <c r="T27" s="28" t="s">
        <v>321</v>
      </c>
      <c r="U27" s="28">
        <v>0.51</v>
      </c>
      <c r="V27" s="28" t="s">
        <v>321</v>
      </c>
      <c r="W27" s="13">
        <v>38.4</v>
      </c>
      <c r="X27" s="13">
        <v>0.1</v>
      </c>
      <c r="Y27" s="28">
        <v>180</v>
      </c>
      <c r="Z27" s="28" t="s">
        <v>321</v>
      </c>
      <c r="AB27" s="13">
        <v>363</v>
      </c>
      <c r="AC27" s="13">
        <v>50700</v>
      </c>
      <c r="AD27" s="13">
        <v>13100</v>
      </c>
      <c r="AE27" s="13">
        <v>4.5</v>
      </c>
      <c r="AF27" s="28" t="s">
        <v>321</v>
      </c>
      <c r="AG27" s="28" t="s">
        <v>321</v>
      </c>
      <c r="AH27" s="13">
        <v>55.4</v>
      </c>
      <c r="AK27" s="28" t="s">
        <v>321</v>
      </c>
    </row>
    <row r="28" spans="1:37" x14ac:dyDescent="0.3">
      <c r="A28" s="41">
        <v>43629</v>
      </c>
      <c r="B28" s="26">
        <v>0.39160879629629625</v>
      </c>
      <c r="C28" s="13">
        <v>952</v>
      </c>
      <c r="D28" s="13">
        <v>0.61750000000000005</v>
      </c>
      <c r="E28" s="13">
        <v>7.55</v>
      </c>
      <c r="F28" s="13">
        <v>8.26</v>
      </c>
      <c r="G28" s="100">
        <v>16.399999999999999</v>
      </c>
      <c r="H28" s="13">
        <v>354</v>
      </c>
      <c r="J28" s="28" t="s">
        <v>321</v>
      </c>
      <c r="K28" s="28">
        <v>68.8</v>
      </c>
      <c r="L28" s="28" t="s">
        <v>321</v>
      </c>
      <c r="M28" s="28" t="s">
        <v>321</v>
      </c>
      <c r="N28" s="28" t="s">
        <v>321</v>
      </c>
      <c r="O28" s="28" t="s">
        <v>321</v>
      </c>
      <c r="P28" s="28" t="s">
        <v>321</v>
      </c>
      <c r="Q28" s="28" t="s">
        <v>112</v>
      </c>
      <c r="R28" s="28" t="s">
        <v>321</v>
      </c>
      <c r="S28" s="28">
        <v>106</v>
      </c>
      <c r="T28" s="28" t="s">
        <v>321</v>
      </c>
      <c r="U28" s="28">
        <v>0.5</v>
      </c>
      <c r="V28" s="28" t="s">
        <v>321</v>
      </c>
      <c r="W28" s="13">
        <v>54.5</v>
      </c>
      <c r="X28" s="13">
        <v>0.15</v>
      </c>
      <c r="Y28" s="28">
        <v>266</v>
      </c>
      <c r="Z28" s="28" t="s">
        <v>321</v>
      </c>
      <c r="AB28" s="13">
        <v>360</v>
      </c>
      <c r="AC28" s="13">
        <v>73900</v>
      </c>
      <c r="AD28" s="13">
        <v>19700</v>
      </c>
      <c r="AE28" s="13">
        <v>4</v>
      </c>
      <c r="AF28" s="28" t="s">
        <v>321</v>
      </c>
      <c r="AG28" s="28" t="s">
        <v>321</v>
      </c>
      <c r="AH28" s="13">
        <v>65.7</v>
      </c>
    </row>
    <row r="29" spans="1:37" x14ac:dyDescent="0.3">
      <c r="A29" s="67">
        <v>43900</v>
      </c>
      <c r="B29" s="26">
        <v>0.48241898148148149</v>
      </c>
      <c r="C29" s="13">
        <v>1236</v>
      </c>
      <c r="D29" s="13">
        <v>0.80600000000000005</v>
      </c>
      <c r="E29" s="13">
        <v>10.87</v>
      </c>
      <c r="F29" s="13">
        <v>7.98</v>
      </c>
      <c r="G29" s="13">
        <v>9.8000000000000007</v>
      </c>
      <c r="H29" s="13">
        <v>959</v>
      </c>
      <c r="J29" s="28" t="s">
        <v>321</v>
      </c>
      <c r="K29" s="28">
        <v>82.7</v>
      </c>
      <c r="L29" s="28" t="s">
        <v>321</v>
      </c>
      <c r="M29" s="28" t="s">
        <v>321</v>
      </c>
      <c r="N29" s="28" t="s">
        <v>321</v>
      </c>
      <c r="O29" s="28" t="s">
        <v>321</v>
      </c>
      <c r="P29" s="28" t="s">
        <v>321</v>
      </c>
      <c r="Q29" s="28" t="s">
        <v>321</v>
      </c>
      <c r="R29" s="28" t="s">
        <v>321</v>
      </c>
      <c r="S29" s="28">
        <v>22.7</v>
      </c>
      <c r="T29" s="28" t="s">
        <v>321</v>
      </c>
      <c r="U29" s="37" t="s">
        <v>321</v>
      </c>
      <c r="V29" s="28" t="s">
        <v>321</v>
      </c>
      <c r="W29" s="13">
        <v>47.3</v>
      </c>
      <c r="X29" s="28" t="s">
        <v>321</v>
      </c>
      <c r="Y29" s="28">
        <v>276</v>
      </c>
      <c r="Z29" s="28" t="s">
        <v>321</v>
      </c>
      <c r="AB29" s="13">
        <v>315</v>
      </c>
      <c r="AC29" s="13">
        <v>74300</v>
      </c>
      <c r="AD29" s="13">
        <v>21900</v>
      </c>
      <c r="AE29" s="13">
        <v>3.9</v>
      </c>
      <c r="AF29" s="28" t="s">
        <v>321</v>
      </c>
      <c r="AG29" s="28" t="s">
        <v>321</v>
      </c>
      <c r="AH29" s="13">
        <v>31.5</v>
      </c>
    </row>
    <row r="30" spans="1:37" s="49" customFormat="1" x14ac:dyDescent="0.3">
      <c r="A30" s="41">
        <v>44027</v>
      </c>
      <c r="B30" s="26">
        <v>0.456087962962963</v>
      </c>
      <c r="C30" s="13">
        <v>793</v>
      </c>
      <c r="D30" s="13">
        <v>0.51349999999999996</v>
      </c>
      <c r="E30" s="13">
        <v>9.44</v>
      </c>
      <c r="F30" s="13">
        <v>7.65</v>
      </c>
      <c r="G30" s="13">
        <v>23.9</v>
      </c>
      <c r="H30" s="13">
        <v>121</v>
      </c>
      <c r="I30" s="13"/>
      <c r="J30" s="28" t="s">
        <v>321</v>
      </c>
      <c r="K30" s="28">
        <v>67.900000000000006</v>
      </c>
      <c r="L30" s="28" t="s">
        <v>321</v>
      </c>
      <c r="M30" s="28" t="s">
        <v>321</v>
      </c>
      <c r="N30" s="28" t="s">
        <v>321</v>
      </c>
      <c r="O30" s="28" t="s">
        <v>321</v>
      </c>
      <c r="P30" s="28" t="s">
        <v>321</v>
      </c>
      <c r="Q30" s="28" t="s">
        <v>321</v>
      </c>
      <c r="R30" s="28" t="s">
        <v>321</v>
      </c>
      <c r="S30" s="28">
        <v>80.8</v>
      </c>
      <c r="T30" s="28" t="s">
        <v>321</v>
      </c>
      <c r="U30" s="37">
        <v>1</v>
      </c>
      <c r="V30" s="28" t="s">
        <v>321</v>
      </c>
      <c r="W30" s="13">
        <v>51.6</v>
      </c>
      <c r="X30" s="28">
        <v>0.1</v>
      </c>
      <c r="Y30" s="28">
        <v>267</v>
      </c>
      <c r="Z30" s="28" t="s">
        <v>321</v>
      </c>
      <c r="AA30" s="29"/>
      <c r="AB30" s="28">
        <v>311</v>
      </c>
      <c r="AC30" s="13">
        <v>75000</v>
      </c>
      <c r="AD30" s="13">
        <v>19300</v>
      </c>
      <c r="AE30" s="13">
        <v>4.4000000000000004</v>
      </c>
      <c r="AF30" s="28" t="s">
        <v>321</v>
      </c>
      <c r="AG30" s="28" t="s">
        <v>321</v>
      </c>
      <c r="AH30" s="49">
        <v>75.599999999999994</v>
      </c>
    </row>
    <row r="31" spans="1:37" x14ac:dyDescent="0.3">
      <c r="A31" s="41">
        <v>44124</v>
      </c>
      <c r="B31" s="30">
        <v>0.44041666666666668</v>
      </c>
      <c r="C31" s="13">
        <v>266.8</v>
      </c>
      <c r="D31" s="13">
        <v>0.17349999999999999</v>
      </c>
      <c r="E31" s="13">
        <v>9.82</v>
      </c>
      <c r="F31" s="13">
        <v>7.99</v>
      </c>
      <c r="G31" s="13">
        <v>10.499999999999998</v>
      </c>
      <c r="H31" s="13">
        <v>8664</v>
      </c>
      <c r="J31" s="28" t="s">
        <v>321</v>
      </c>
      <c r="K31" s="28">
        <v>23.3</v>
      </c>
      <c r="L31" s="28" t="s">
        <v>321</v>
      </c>
      <c r="M31" s="28" t="s">
        <v>321</v>
      </c>
      <c r="N31" s="28" t="s">
        <v>321</v>
      </c>
      <c r="O31" s="28" t="s">
        <v>321</v>
      </c>
      <c r="P31" s="28" t="s">
        <v>321</v>
      </c>
      <c r="Q31" s="28" t="s">
        <v>321</v>
      </c>
      <c r="R31" s="28" t="s">
        <v>321</v>
      </c>
      <c r="S31" s="28">
        <v>34.1</v>
      </c>
      <c r="T31" s="28" t="s">
        <v>321</v>
      </c>
      <c r="U31" s="37" t="s">
        <v>654</v>
      </c>
      <c r="V31" s="28" t="s">
        <v>321</v>
      </c>
      <c r="W31" s="28">
        <v>20.399999999999999</v>
      </c>
      <c r="X31" s="28" t="s">
        <v>321</v>
      </c>
      <c r="Y31" s="28">
        <v>84.2</v>
      </c>
      <c r="Z31" s="28" t="s">
        <v>321</v>
      </c>
      <c r="AB31" s="28">
        <v>298</v>
      </c>
      <c r="AC31" s="28">
        <v>26300</v>
      </c>
      <c r="AD31" s="28">
        <v>4480</v>
      </c>
      <c r="AE31" s="37" t="s">
        <v>654</v>
      </c>
      <c r="AF31" s="28" t="s">
        <v>321</v>
      </c>
      <c r="AG31" s="28" t="s">
        <v>321</v>
      </c>
      <c r="AH31" s="28">
        <v>20.2</v>
      </c>
    </row>
    <row r="32" spans="1:37" x14ac:dyDescent="0.3">
      <c r="A32" s="41">
        <v>44264</v>
      </c>
      <c r="B32" s="30">
        <v>0.42393518518518519</v>
      </c>
      <c r="C32" s="13">
        <v>1565</v>
      </c>
      <c r="D32" s="13">
        <v>1.0205</v>
      </c>
      <c r="E32" s="13">
        <v>14.67</v>
      </c>
      <c r="F32" s="13">
        <v>8.23</v>
      </c>
      <c r="G32" s="13">
        <v>6.9</v>
      </c>
      <c r="H32" s="13">
        <v>20</v>
      </c>
      <c r="J32" s="28" t="s">
        <v>321</v>
      </c>
      <c r="K32" s="28">
        <v>74.7</v>
      </c>
      <c r="L32" s="28" t="s">
        <v>321</v>
      </c>
      <c r="M32" s="28" t="s">
        <v>321</v>
      </c>
      <c r="N32" s="28" t="s">
        <v>321</v>
      </c>
      <c r="O32" s="28" t="s">
        <v>321</v>
      </c>
      <c r="P32" s="28" t="s">
        <v>321</v>
      </c>
      <c r="Q32" s="28" t="s">
        <v>321</v>
      </c>
      <c r="R32" s="28" t="s">
        <v>321</v>
      </c>
      <c r="S32" s="28" t="s">
        <v>522</v>
      </c>
      <c r="T32" s="28" t="s">
        <v>522</v>
      </c>
      <c r="U32" s="28" t="s">
        <v>522</v>
      </c>
      <c r="V32" s="28" t="s">
        <v>522</v>
      </c>
      <c r="W32" s="28" t="s">
        <v>522</v>
      </c>
      <c r="X32" s="28" t="s">
        <v>522</v>
      </c>
      <c r="Y32" s="28">
        <v>322</v>
      </c>
      <c r="Z32" s="28" t="s">
        <v>522</v>
      </c>
      <c r="AB32" s="28">
        <v>250</v>
      </c>
      <c r="AC32" s="28">
        <v>86500</v>
      </c>
      <c r="AD32" s="28">
        <v>25700</v>
      </c>
      <c r="AE32" s="37">
        <v>3.8</v>
      </c>
      <c r="AF32" s="28" t="s">
        <v>321</v>
      </c>
      <c r="AG32" s="28" t="s">
        <v>321</v>
      </c>
      <c r="AH32" s="28">
        <v>41.8</v>
      </c>
    </row>
    <row r="33" spans="1:34" x14ac:dyDescent="0.3">
      <c r="A33" s="32">
        <v>44391</v>
      </c>
      <c r="B33" s="30">
        <v>0.4427314814814815</v>
      </c>
      <c r="C33" s="13">
        <v>674</v>
      </c>
      <c r="D33" s="13">
        <v>0.4355</v>
      </c>
      <c r="E33" s="13">
        <v>7.5</v>
      </c>
      <c r="F33" s="13">
        <v>8.0399999999999991</v>
      </c>
      <c r="G33" s="13">
        <v>24.299999999999997</v>
      </c>
      <c r="H33" s="13">
        <v>1071</v>
      </c>
      <c r="J33" s="28" t="s">
        <v>321</v>
      </c>
      <c r="K33" s="101">
        <v>51.7</v>
      </c>
      <c r="L33" s="28" t="s">
        <v>321</v>
      </c>
      <c r="M33" s="28" t="s">
        <v>321</v>
      </c>
      <c r="N33" s="28" t="s">
        <v>321</v>
      </c>
      <c r="O33" s="28" t="s">
        <v>321</v>
      </c>
      <c r="P33" s="28" t="s">
        <v>321</v>
      </c>
      <c r="Q33" s="28" t="s">
        <v>321</v>
      </c>
      <c r="R33" s="28" t="s">
        <v>321</v>
      </c>
      <c r="S33" s="28">
        <v>87.9</v>
      </c>
      <c r="T33" s="28" t="s">
        <v>321</v>
      </c>
      <c r="U33" s="37" t="s">
        <v>321</v>
      </c>
      <c r="V33" s="28" t="s">
        <v>321</v>
      </c>
      <c r="W33" s="13">
        <v>33.299999999999997</v>
      </c>
      <c r="X33" s="28" t="s">
        <v>321</v>
      </c>
      <c r="Y33" s="28">
        <v>199</v>
      </c>
      <c r="Z33" s="28" t="s">
        <v>321</v>
      </c>
      <c r="AB33" s="28" t="s">
        <v>321</v>
      </c>
      <c r="AC33" s="13">
        <v>57300</v>
      </c>
      <c r="AD33" s="13">
        <v>13600</v>
      </c>
      <c r="AE33" s="28">
        <v>3.3</v>
      </c>
      <c r="AF33" s="28" t="s">
        <v>321</v>
      </c>
      <c r="AG33" s="28" t="s">
        <v>321</v>
      </c>
      <c r="AH33" s="28">
        <v>26.3</v>
      </c>
    </row>
    <row r="34" spans="1:34" x14ac:dyDescent="0.3">
      <c r="A34" s="41">
        <v>44488</v>
      </c>
      <c r="B34" s="30">
        <v>0.44550925925925927</v>
      </c>
      <c r="C34" s="13">
        <v>815</v>
      </c>
      <c r="D34" s="13">
        <v>0.52649999999999997</v>
      </c>
      <c r="E34" s="13">
        <v>9.5500000000000007</v>
      </c>
      <c r="F34" s="13">
        <v>7.76</v>
      </c>
      <c r="G34" s="13">
        <v>14.5</v>
      </c>
      <c r="H34" s="13">
        <v>9804</v>
      </c>
      <c r="J34" s="28" t="s">
        <v>321</v>
      </c>
      <c r="K34" s="28">
        <v>77.900000000000006</v>
      </c>
      <c r="L34" s="28" t="s">
        <v>321</v>
      </c>
      <c r="M34" s="28" t="s">
        <v>321</v>
      </c>
      <c r="N34" s="28" t="s">
        <v>321</v>
      </c>
      <c r="O34" s="28" t="s">
        <v>321</v>
      </c>
      <c r="P34" s="28" t="s">
        <v>321</v>
      </c>
      <c r="Q34" s="28" t="s">
        <v>321</v>
      </c>
      <c r="R34" s="28" t="s">
        <v>321</v>
      </c>
      <c r="S34" s="28">
        <v>62.5</v>
      </c>
      <c r="T34" s="28" t="s">
        <v>321</v>
      </c>
      <c r="U34" s="13">
        <v>0.73</v>
      </c>
      <c r="V34" s="28" t="s">
        <v>321</v>
      </c>
      <c r="W34" s="13">
        <v>46.8</v>
      </c>
      <c r="X34" s="28" t="s">
        <v>321</v>
      </c>
      <c r="Y34" s="28">
        <v>339</v>
      </c>
      <c r="Z34" s="28">
        <v>0.62</v>
      </c>
      <c r="AA34" s="29" t="s">
        <v>655</v>
      </c>
      <c r="AC34" s="13">
        <v>93300</v>
      </c>
      <c r="AD34" s="13">
        <v>25700</v>
      </c>
      <c r="AE34" s="28">
        <v>6.7</v>
      </c>
      <c r="AF34" s="28" t="s">
        <v>321</v>
      </c>
      <c r="AG34" s="28" t="s">
        <v>321</v>
      </c>
      <c r="AH34" s="28">
        <v>8.4</v>
      </c>
    </row>
    <row r="35" spans="1:34" x14ac:dyDescent="0.3">
      <c r="A35" s="41"/>
      <c r="B35" s="30"/>
      <c r="U35" s="13"/>
      <c r="X35" s="28"/>
      <c r="Y35" s="28"/>
      <c r="AE35" s="28"/>
      <c r="AF35" s="28"/>
      <c r="AG35" s="28"/>
      <c r="AH35" s="28"/>
    </row>
    <row r="36" spans="1:34" x14ac:dyDescent="0.3">
      <c r="A36" s="41">
        <v>44643</v>
      </c>
      <c r="B36" s="26">
        <v>0.44373842592592588</v>
      </c>
      <c r="C36" s="13">
        <v>723</v>
      </c>
      <c r="D36" s="13">
        <v>0.46800000000000003</v>
      </c>
      <c r="E36" s="13">
        <v>10.15</v>
      </c>
      <c r="F36" s="13">
        <v>7.73</v>
      </c>
      <c r="G36" s="13">
        <v>11.4</v>
      </c>
      <c r="H36" s="56">
        <v>24192</v>
      </c>
      <c r="J36" s="28" t="s">
        <v>321</v>
      </c>
      <c r="K36" s="28">
        <v>44.9</v>
      </c>
      <c r="L36" s="28" t="s">
        <v>321</v>
      </c>
      <c r="M36" s="28" t="s">
        <v>321</v>
      </c>
      <c r="N36" s="28" t="s">
        <v>321</v>
      </c>
      <c r="O36" s="28" t="s">
        <v>321</v>
      </c>
      <c r="P36" s="28" t="s">
        <v>321</v>
      </c>
      <c r="Q36" s="28" t="s">
        <v>321</v>
      </c>
      <c r="R36" s="28" t="s">
        <v>321</v>
      </c>
      <c r="S36" s="28">
        <v>112</v>
      </c>
      <c r="T36" s="28" t="s">
        <v>321</v>
      </c>
      <c r="U36" s="13">
        <v>0.59</v>
      </c>
      <c r="V36" s="28" t="s">
        <v>321</v>
      </c>
      <c r="W36" s="13">
        <v>19.600000000000001</v>
      </c>
      <c r="X36" s="28">
        <v>0.16</v>
      </c>
      <c r="Y36" s="28">
        <v>175</v>
      </c>
      <c r="Z36" s="28" t="s">
        <v>321</v>
      </c>
      <c r="AB36" s="28">
        <v>477</v>
      </c>
      <c r="AC36" s="13">
        <v>50700</v>
      </c>
      <c r="AD36" s="13">
        <v>11600</v>
      </c>
      <c r="AE36" s="28" t="s">
        <v>654</v>
      </c>
      <c r="AF36" s="28" t="s">
        <v>321</v>
      </c>
      <c r="AG36" s="28" t="s">
        <v>321</v>
      </c>
      <c r="AH36" s="28">
        <v>35</v>
      </c>
    </row>
    <row r="37" spans="1:34" x14ac:dyDescent="0.3">
      <c r="A37" s="32">
        <v>44769</v>
      </c>
      <c r="B37" s="26">
        <v>0.39962962962962961</v>
      </c>
      <c r="C37" s="13">
        <v>367.2</v>
      </c>
      <c r="D37" s="13">
        <v>0.23860000000000001</v>
      </c>
      <c r="E37" s="13">
        <v>4.99</v>
      </c>
      <c r="F37" s="13">
        <v>7.43</v>
      </c>
      <c r="G37" s="13">
        <v>22.7</v>
      </c>
      <c r="H37" s="56">
        <v>24192</v>
      </c>
      <c r="J37" s="28">
        <v>5.0999999999999996</v>
      </c>
      <c r="K37" s="28">
        <v>102</v>
      </c>
      <c r="L37" s="28" t="s">
        <v>321</v>
      </c>
      <c r="M37" s="28" t="s">
        <v>321</v>
      </c>
      <c r="N37" s="28" t="s">
        <v>321</v>
      </c>
      <c r="O37" s="28">
        <v>31.8</v>
      </c>
      <c r="P37" s="28" t="s">
        <v>321</v>
      </c>
      <c r="Q37" s="28">
        <v>8.1</v>
      </c>
      <c r="R37" s="28">
        <v>171</v>
      </c>
      <c r="S37" s="28">
        <v>53.2</v>
      </c>
      <c r="T37" s="28" t="s">
        <v>321</v>
      </c>
      <c r="U37" s="37" t="s">
        <v>321</v>
      </c>
      <c r="V37" s="28" t="s">
        <v>321</v>
      </c>
      <c r="W37" s="13">
        <v>18</v>
      </c>
      <c r="X37" s="13">
        <v>0.26</v>
      </c>
      <c r="Y37" s="28">
        <v>240</v>
      </c>
      <c r="Z37" s="28">
        <v>4.7</v>
      </c>
      <c r="AA37" s="29" t="s">
        <v>523</v>
      </c>
      <c r="AB37" s="28">
        <v>5040</v>
      </c>
      <c r="AC37" s="28">
        <v>71400</v>
      </c>
      <c r="AD37" s="28">
        <v>15000</v>
      </c>
      <c r="AE37" s="28" t="s">
        <v>321</v>
      </c>
      <c r="AF37" s="28" t="s">
        <v>321</v>
      </c>
      <c r="AG37" s="28" t="s">
        <v>321</v>
      </c>
      <c r="AH37" s="28">
        <v>462</v>
      </c>
    </row>
    <row r="38" spans="1:34" x14ac:dyDescent="0.3">
      <c r="A38" s="32">
        <v>44881</v>
      </c>
      <c r="B38" s="26">
        <v>0.44767361111111109</v>
      </c>
      <c r="C38" s="13">
        <v>1070</v>
      </c>
      <c r="D38" s="13">
        <v>0.69550000000000001</v>
      </c>
      <c r="E38" s="13">
        <v>14.01</v>
      </c>
      <c r="F38" s="13">
        <v>8</v>
      </c>
      <c r="G38" s="13">
        <v>4.0999999999999996</v>
      </c>
      <c r="H38" s="13">
        <v>41</v>
      </c>
      <c r="J38" s="28" t="s">
        <v>321</v>
      </c>
      <c r="K38" s="28">
        <v>80.599999999999994</v>
      </c>
      <c r="L38" s="28" t="s">
        <v>321</v>
      </c>
      <c r="M38" s="28" t="s">
        <v>321</v>
      </c>
      <c r="N38" s="28" t="s">
        <v>321</v>
      </c>
      <c r="O38" s="28" t="s">
        <v>321</v>
      </c>
      <c r="P38" s="28" t="s">
        <v>321</v>
      </c>
      <c r="Q38" s="28" t="s">
        <v>321</v>
      </c>
      <c r="R38" s="28" t="s">
        <v>321</v>
      </c>
      <c r="S38" s="28">
        <v>147</v>
      </c>
      <c r="T38" s="28" t="s">
        <v>321</v>
      </c>
      <c r="U38" s="37" t="s">
        <v>321</v>
      </c>
      <c r="V38" s="28" t="s">
        <v>321</v>
      </c>
      <c r="W38" s="13">
        <v>77</v>
      </c>
      <c r="X38" s="28">
        <v>1.1000000000000001</v>
      </c>
      <c r="Y38" s="28">
        <v>377</v>
      </c>
      <c r="Z38" s="28" t="s">
        <v>321</v>
      </c>
      <c r="AB38" s="28">
        <v>232</v>
      </c>
      <c r="AC38" s="13">
        <v>103000</v>
      </c>
      <c r="AD38" s="13">
        <v>29200</v>
      </c>
      <c r="AE38" s="28">
        <v>4</v>
      </c>
      <c r="AF38" s="28" t="s">
        <v>321</v>
      </c>
      <c r="AG38" s="28" t="s">
        <v>321</v>
      </c>
      <c r="AH38" s="28">
        <v>20.9</v>
      </c>
    </row>
    <row r="39" spans="1:34" x14ac:dyDescent="0.3">
      <c r="A39" s="32">
        <v>45000</v>
      </c>
      <c r="B39" s="26">
        <v>0.46339120370370374</v>
      </c>
      <c r="C39" s="13">
        <v>1111</v>
      </c>
      <c r="D39" s="13">
        <v>722</v>
      </c>
      <c r="E39" s="13">
        <v>16.14</v>
      </c>
      <c r="F39" s="13">
        <v>7.82</v>
      </c>
      <c r="G39" s="13">
        <v>1.8</v>
      </c>
      <c r="H39" s="13">
        <v>98</v>
      </c>
      <c r="J39" s="28" t="s">
        <v>321</v>
      </c>
      <c r="K39" s="28">
        <v>72.2</v>
      </c>
      <c r="L39" s="28" t="s">
        <v>321</v>
      </c>
      <c r="M39" s="28" t="s">
        <v>321</v>
      </c>
      <c r="N39" s="28" t="s">
        <v>321</v>
      </c>
      <c r="O39" s="28" t="s">
        <v>321</v>
      </c>
      <c r="P39" s="28" t="s">
        <v>321</v>
      </c>
      <c r="Q39" s="28" t="s">
        <v>321</v>
      </c>
      <c r="R39" s="28" t="s">
        <v>321</v>
      </c>
      <c r="S39" s="28">
        <v>158</v>
      </c>
      <c r="T39" s="28" t="s">
        <v>321</v>
      </c>
      <c r="U39" s="37" t="s">
        <v>321</v>
      </c>
      <c r="V39" s="28" t="s">
        <v>321</v>
      </c>
      <c r="W39" s="13">
        <v>65</v>
      </c>
      <c r="X39" s="28">
        <v>0.24</v>
      </c>
      <c r="Y39" s="28">
        <v>309</v>
      </c>
      <c r="Z39" s="28" t="s">
        <v>321</v>
      </c>
      <c r="AB39" s="28">
        <v>371</v>
      </c>
      <c r="AC39" s="13">
        <v>83500</v>
      </c>
      <c r="AD39" s="13">
        <v>24400</v>
      </c>
      <c r="AE39" s="28">
        <v>3.6</v>
      </c>
      <c r="AF39" s="28" t="s">
        <v>321</v>
      </c>
      <c r="AG39" s="28" t="s">
        <v>321</v>
      </c>
      <c r="AH39" s="28">
        <v>53.5</v>
      </c>
    </row>
    <row r="40" spans="1:34" x14ac:dyDescent="0.3">
      <c r="A40" s="32">
        <v>45117</v>
      </c>
      <c r="B40" s="26">
        <v>0.45840277777777777</v>
      </c>
      <c r="C40" s="13">
        <v>619</v>
      </c>
      <c r="D40" s="13">
        <v>0.40300000000000002</v>
      </c>
      <c r="E40" s="13">
        <v>8.02</v>
      </c>
      <c r="F40" s="13">
        <v>7.98</v>
      </c>
      <c r="G40" s="13">
        <v>24</v>
      </c>
      <c r="H40" s="13">
        <v>373</v>
      </c>
      <c r="J40" s="28" t="s">
        <v>321</v>
      </c>
      <c r="K40" s="28">
        <v>51</v>
      </c>
      <c r="L40" s="28" t="s">
        <v>321</v>
      </c>
      <c r="M40" s="28" t="s">
        <v>321</v>
      </c>
      <c r="N40" s="28" t="s">
        <v>321</v>
      </c>
      <c r="O40" s="28" t="s">
        <v>321</v>
      </c>
      <c r="P40" s="28" t="s">
        <v>321</v>
      </c>
      <c r="Q40" s="28" t="s">
        <v>321</v>
      </c>
      <c r="R40" s="28" t="s">
        <v>321</v>
      </c>
      <c r="S40" s="28">
        <v>74.3</v>
      </c>
      <c r="T40" s="28" t="s">
        <v>321</v>
      </c>
      <c r="U40" s="37" t="s">
        <v>321</v>
      </c>
      <c r="V40" s="28" t="s">
        <v>321</v>
      </c>
      <c r="W40" s="13">
        <v>35.4</v>
      </c>
      <c r="X40" s="28" t="s">
        <v>321</v>
      </c>
      <c r="Y40" s="28">
        <v>181</v>
      </c>
      <c r="Z40" s="28" t="s">
        <v>321</v>
      </c>
      <c r="AB40" s="28" t="s">
        <v>321</v>
      </c>
      <c r="AC40" s="13">
        <v>51900</v>
      </c>
      <c r="AD40" s="13">
        <v>12500</v>
      </c>
      <c r="AE40" s="28">
        <v>4</v>
      </c>
      <c r="AF40" s="28" t="s">
        <v>321</v>
      </c>
      <c r="AG40" s="28" t="s">
        <v>321</v>
      </c>
      <c r="AH40" s="28">
        <v>25.6</v>
      </c>
    </row>
    <row r="41" spans="1:34" x14ac:dyDescent="0.3">
      <c r="A41" s="32">
        <v>45238</v>
      </c>
      <c r="B41" s="13" t="s">
        <v>656</v>
      </c>
    </row>
    <row r="42" spans="1:34" x14ac:dyDescent="0.3">
      <c r="A42" s="78">
        <v>45377</v>
      </c>
      <c r="B42" s="30">
        <v>0.42956018518518518</v>
      </c>
      <c r="C42" s="13">
        <v>1055</v>
      </c>
      <c r="D42" s="13">
        <v>0.6825</v>
      </c>
      <c r="E42" s="13">
        <v>8.6</v>
      </c>
      <c r="F42" s="13">
        <v>7.99</v>
      </c>
      <c r="G42" s="13">
        <v>12</v>
      </c>
      <c r="H42" s="13">
        <v>2613</v>
      </c>
      <c r="J42" s="28" t="s">
        <v>321</v>
      </c>
      <c r="K42" s="13">
        <v>82.2</v>
      </c>
      <c r="L42" s="28" t="s">
        <v>321</v>
      </c>
      <c r="M42" s="28" t="s">
        <v>321</v>
      </c>
      <c r="N42" s="28" t="s">
        <v>321</v>
      </c>
      <c r="O42" s="28" t="s">
        <v>321</v>
      </c>
      <c r="P42" s="28" t="s">
        <v>321</v>
      </c>
      <c r="Q42" s="37" t="s">
        <v>321</v>
      </c>
      <c r="R42" s="28" t="s">
        <v>321</v>
      </c>
      <c r="S42" s="13">
        <v>184</v>
      </c>
      <c r="T42" s="28" t="s">
        <v>321</v>
      </c>
      <c r="U42" s="37" t="s">
        <v>321</v>
      </c>
      <c r="V42" s="28" t="s">
        <v>321</v>
      </c>
      <c r="W42" s="13">
        <v>56.3</v>
      </c>
      <c r="X42" s="28">
        <v>0.19</v>
      </c>
      <c r="Y42" s="13">
        <v>295</v>
      </c>
      <c r="Z42" s="28" t="s">
        <v>321</v>
      </c>
      <c r="AA42" s="49"/>
      <c r="AB42" s="28">
        <v>226</v>
      </c>
      <c r="AC42" s="13">
        <v>75600</v>
      </c>
      <c r="AD42" s="13">
        <v>25800</v>
      </c>
      <c r="AE42" s="28">
        <v>4.7</v>
      </c>
      <c r="AF42" s="28" t="s">
        <v>321</v>
      </c>
      <c r="AG42" s="28" t="s">
        <v>321</v>
      </c>
      <c r="AH42" s="13">
        <v>29.9</v>
      </c>
    </row>
    <row r="43" spans="1:34" x14ac:dyDescent="0.3">
      <c r="A43" s="78">
        <v>45475</v>
      </c>
      <c r="B43" s="30">
        <v>0.43081018518518521</v>
      </c>
      <c r="C43" s="13">
        <v>882</v>
      </c>
      <c r="D43" s="13">
        <v>0.57199999999999995</v>
      </c>
      <c r="E43" s="13">
        <v>9.41</v>
      </c>
      <c r="F43" s="13">
        <v>8</v>
      </c>
      <c r="G43" s="13">
        <v>19</v>
      </c>
      <c r="H43" s="13">
        <v>933</v>
      </c>
      <c r="J43" s="28">
        <v>2.9</v>
      </c>
      <c r="K43" s="28">
        <v>156</v>
      </c>
      <c r="L43" s="28" t="s">
        <v>321</v>
      </c>
      <c r="M43" s="28" t="s">
        <v>321</v>
      </c>
      <c r="N43" s="28" t="s">
        <v>321</v>
      </c>
      <c r="O43" s="28" t="s">
        <v>321</v>
      </c>
      <c r="P43" s="28" t="s">
        <v>321</v>
      </c>
      <c r="Q43" s="37" t="s">
        <v>321</v>
      </c>
      <c r="R43" s="28" t="s">
        <v>321</v>
      </c>
      <c r="S43" s="28">
        <v>87.6</v>
      </c>
      <c r="T43" s="28" t="s">
        <v>321</v>
      </c>
      <c r="U43" s="37" t="s">
        <v>321</v>
      </c>
      <c r="V43" s="28" t="s">
        <v>321</v>
      </c>
      <c r="W43" s="13">
        <v>61.5</v>
      </c>
      <c r="X43" s="28" t="s">
        <v>321</v>
      </c>
      <c r="Y43" s="28">
        <v>377</v>
      </c>
      <c r="Z43" s="28" t="s">
        <v>321</v>
      </c>
      <c r="AB43" s="28">
        <v>349</v>
      </c>
      <c r="AC43" s="13">
        <v>102000</v>
      </c>
      <c r="AD43" s="28">
        <v>29900</v>
      </c>
      <c r="AE43" s="28">
        <v>6.8</v>
      </c>
      <c r="AF43" s="28" t="s">
        <v>321</v>
      </c>
      <c r="AG43" s="28" t="s">
        <v>321</v>
      </c>
      <c r="AH43" s="28">
        <v>29.4</v>
      </c>
    </row>
    <row r="44" spans="1:34" x14ac:dyDescent="0.3">
      <c r="A44" s="32">
        <v>45614</v>
      </c>
      <c r="B44" s="26">
        <v>0.49270833333333336</v>
      </c>
      <c r="C44" s="13">
        <v>914</v>
      </c>
      <c r="D44" s="13">
        <v>0.59399999999999997</v>
      </c>
      <c r="E44" s="13">
        <v>9.51</v>
      </c>
      <c r="F44" s="13">
        <v>7.92</v>
      </c>
      <c r="G44" s="13">
        <v>11.8</v>
      </c>
      <c r="H44" s="13">
        <v>231</v>
      </c>
      <c r="J44" s="28" t="s">
        <v>321</v>
      </c>
      <c r="K44" s="28">
        <v>120</v>
      </c>
      <c r="L44" s="28" t="s">
        <v>321</v>
      </c>
      <c r="M44" s="28" t="s">
        <v>321</v>
      </c>
      <c r="N44" s="28" t="s">
        <v>321</v>
      </c>
      <c r="O44" s="28" t="s">
        <v>321</v>
      </c>
      <c r="P44" s="28" t="s">
        <v>321</v>
      </c>
      <c r="Q44" s="37" t="s">
        <v>321</v>
      </c>
      <c r="R44" s="28" t="s">
        <v>321</v>
      </c>
      <c r="S44" s="28">
        <v>99.3</v>
      </c>
      <c r="T44" s="28" t="s">
        <v>321</v>
      </c>
      <c r="U44" s="37" t="s">
        <v>321</v>
      </c>
      <c r="V44" s="28" t="s">
        <v>321</v>
      </c>
      <c r="W44" s="13">
        <v>80</v>
      </c>
      <c r="X44" s="13">
        <v>0.15</v>
      </c>
      <c r="Y44" s="28">
        <v>334</v>
      </c>
      <c r="Z44" s="28" t="s">
        <v>321</v>
      </c>
      <c r="AB44" s="28">
        <v>304</v>
      </c>
      <c r="AC44" s="28">
        <v>91900</v>
      </c>
      <c r="AD44" s="13">
        <v>25400</v>
      </c>
      <c r="AE44" s="28">
        <v>5.7</v>
      </c>
      <c r="AF44" s="28" t="s">
        <v>321</v>
      </c>
      <c r="AG44" s="28" t="s">
        <v>321</v>
      </c>
      <c r="AH44" s="28">
        <v>39.6</v>
      </c>
    </row>
  </sheetData>
  <conditionalFormatting sqref="H1:H2 H4:H35 H38:H41 H45:H65540">
    <cfRule type="cellIs" dxfId="92" priority="3" stopIfTrue="1" operator="greaterThanOrEqual">
      <formula>235</formula>
    </cfRule>
  </conditionalFormatting>
  <conditionalFormatting sqref="H2:H3">
    <cfRule type="cellIs" dxfId="91" priority="5" stopIfTrue="1" operator="greaterThanOrEqual">
      <formula>235</formula>
    </cfRule>
  </conditionalFormatting>
  <conditionalFormatting sqref="H36:H37">
    <cfRule type="cellIs" dxfId="90" priority="2" stopIfTrue="1" operator="greaterThanOrEqual">
      <formula>235</formula>
    </cfRule>
  </conditionalFormatting>
  <conditionalFormatting sqref="J3">
    <cfRule type="cellIs" dxfId="89" priority="4" stopIfTrue="1" operator="greaterThan">
      <formula>125</formula>
    </cfRule>
  </conditionalFormatting>
  <conditionalFormatting sqref="H42:H44">
    <cfRule type="cellIs" dxfId="13" priority="1" stopIfTrue="1" operator="greaterThanOrEqual">
      <formula>235</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EBD1-F701-45B4-AF0D-66D9AA058038}">
  <dimension ref="A1:AM1338"/>
  <sheetViews>
    <sheetView zoomScale="75" zoomScaleNormal="75" workbookViewId="0">
      <pane ySplit="3" topLeftCell="A1330" activePane="bottomLeft" state="frozen"/>
      <selection activeCell="N1533" sqref="N1533:N1534"/>
      <selection pane="bottomLeft" activeCell="A1339" sqref="A1339"/>
    </sheetView>
  </sheetViews>
  <sheetFormatPr defaultRowHeight="14" x14ac:dyDescent="0.3"/>
  <cols>
    <col min="1" max="1" width="10" style="28" customWidth="1"/>
    <col min="2" max="2" width="9.36328125" style="13" bestFit="1" customWidth="1"/>
    <col min="3" max="4" width="9.81640625" style="13" bestFit="1" customWidth="1"/>
    <col min="5" max="7" width="8.90625" style="13" bestFit="1" customWidth="1"/>
    <col min="8" max="10" width="0" style="13" hidden="1" customWidth="1"/>
    <col min="11" max="11" width="9.453125" style="31" customWidth="1"/>
    <col min="12" max="12" width="8.90625" style="13" bestFit="1" customWidth="1"/>
    <col min="13" max="13" width="10.54296875" style="27" customWidth="1"/>
    <col min="14" max="14" width="8.7265625" style="28"/>
    <col min="15" max="31" width="9.453125" style="28" customWidth="1"/>
    <col min="32" max="32" width="10.54296875" style="29" customWidth="1"/>
    <col min="33" max="33" width="8" style="13" customWidth="1"/>
    <col min="34" max="34" width="11.453125" style="28" customWidth="1"/>
    <col min="35" max="35" width="9.453125" style="28" customWidth="1"/>
    <col min="36" max="36" width="12.453125" style="13" customWidth="1"/>
    <col min="37" max="38" width="8.7265625" style="13"/>
    <col min="39" max="39" width="9.453125" style="13" customWidth="1"/>
    <col min="40" max="16384" width="8.7265625" style="13"/>
  </cols>
  <sheetData>
    <row r="1" spans="1:39" x14ac:dyDescent="0.3">
      <c r="A1" s="34" t="s">
        <v>827</v>
      </c>
      <c r="E1" s="35" t="s">
        <v>828</v>
      </c>
      <c r="K1" s="28">
        <v>39.752056000000003</v>
      </c>
      <c r="L1" s="102">
        <v>-86.075138999999993</v>
      </c>
      <c r="M1" s="35" t="s">
        <v>829</v>
      </c>
    </row>
    <row r="2" spans="1:39" x14ac:dyDescent="0.3">
      <c r="A2" s="36" t="s">
        <v>89</v>
      </c>
      <c r="B2" s="36" t="s">
        <v>90</v>
      </c>
      <c r="C2" s="36" t="s">
        <v>11</v>
      </c>
      <c r="D2" s="36" t="s">
        <v>13</v>
      </c>
      <c r="E2" s="36" t="s">
        <v>15</v>
      </c>
      <c r="F2" s="36" t="s">
        <v>9</v>
      </c>
      <c r="G2" s="36" t="s">
        <v>5</v>
      </c>
      <c r="H2" s="36" t="s">
        <v>91</v>
      </c>
      <c r="I2" s="36" t="s">
        <v>92</v>
      </c>
      <c r="J2" s="36" t="s">
        <v>93</v>
      </c>
      <c r="K2" s="103" t="s">
        <v>17</v>
      </c>
      <c r="L2" s="47" t="s">
        <v>94</v>
      </c>
      <c r="M2" s="38" t="s">
        <v>95</v>
      </c>
      <c r="N2" s="36"/>
      <c r="O2" s="28" t="s">
        <v>40</v>
      </c>
      <c r="P2" s="28" t="s">
        <v>44</v>
      </c>
      <c r="Q2" s="28" t="s">
        <v>46</v>
      </c>
      <c r="R2" s="28" t="s">
        <v>48</v>
      </c>
      <c r="S2" s="28" t="s">
        <v>50</v>
      </c>
      <c r="T2" s="28" t="s">
        <v>56</v>
      </c>
      <c r="U2" s="28" t="s">
        <v>52</v>
      </c>
      <c r="V2" s="28" t="s">
        <v>54</v>
      </c>
      <c r="W2" s="28" t="s">
        <v>58</v>
      </c>
      <c r="X2" s="28" t="s">
        <v>30</v>
      </c>
      <c r="Y2" s="28" t="s">
        <v>28</v>
      </c>
      <c r="Z2" s="28" t="s">
        <v>26</v>
      </c>
      <c r="AA2" s="28" t="s">
        <v>34</v>
      </c>
      <c r="AB2" s="28" t="s">
        <v>96</v>
      </c>
      <c r="AC2" s="28" t="s">
        <v>21</v>
      </c>
      <c r="AD2" s="28" t="s">
        <v>37</v>
      </c>
      <c r="AE2" s="37" t="s">
        <v>97</v>
      </c>
      <c r="AF2" s="63" t="s">
        <v>98</v>
      </c>
      <c r="AG2" s="80" t="s">
        <v>70</v>
      </c>
      <c r="AH2" s="80" t="s">
        <v>66</v>
      </c>
      <c r="AI2" s="80" t="s">
        <v>64</v>
      </c>
      <c r="AJ2" s="29" t="s">
        <v>68</v>
      </c>
      <c r="AK2" s="29" t="s">
        <v>62</v>
      </c>
      <c r="AL2" s="29" t="s">
        <v>72</v>
      </c>
      <c r="AM2" s="29" t="s">
        <v>649</v>
      </c>
    </row>
    <row r="3" spans="1:39" x14ac:dyDescent="0.3">
      <c r="A3" s="28" t="s">
        <v>101</v>
      </c>
      <c r="B3" s="28" t="s">
        <v>102</v>
      </c>
      <c r="C3" s="39" t="s">
        <v>103</v>
      </c>
      <c r="D3" s="28" t="s">
        <v>104</v>
      </c>
      <c r="E3" s="28" t="s">
        <v>105</v>
      </c>
      <c r="F3" s="28" t="s">
        <v>2</v>
      </c>
      <c r="G3" s="28" t="s">
        <v>106</v>
      </c>
      <c r="H3" s="28" t="s">
        <v>107</v>
      </c>
      <c r="I3" s="28" t="s">
        <v>108</v>
      </c>
      <c r="J3" s="28" t="s">
        <v>109</v>
      </c>
      <c r="K3" s="104" t="s">
        <v>110</v>
      </c>
      <c r="M3" s="40"/>
    </row>
    <row r="4" spans="1:39" x14ac:dyDescent="0.3">
      <c r="A4" s="48">
        <v>37291</v>
      </c>
      <c r="B4" s="28">
        <v>100800</v>
      </c>
      <c r="C4" s="28" t="s">
        <v>267</v>
      </c>
      <c r="D4" s="28" t="s">
        <v>267</v>
      </c>
      <c r="E4" s="28" t="s">
        <v>267</v>
      </c>
      <c r="F4" s="28" t="s">
        <v>267</v>
      </c>
      <c r="G4" s="28" t="s">
        <v>267</v>
      </c>
      <c r="H4" s="28" t="s">
        <v>112</v>
      </c>
      <c r="I4" s="28" t="s">
        <v>267</v>
      </c>
      <c r="J4" s="28" t="s">
        <v>267</v>
      </c>
      <c r="K4" s="31">
        <v>5910</v>
      </c>
    </row>
    <row r="5" spans="1:39" x14ac:dyDescent="0.3">
      <c r="A5" s="48">
        <v>37293</v>
      </c>
      <c r="B5" s="28"/>
      <c r="C5" s="28" t="s">
        <v>267</v>
      </c>
      <c r="D5" s="28" t="s">
        <v>267</v>
      </c>
      <c r="E5" s="28" t="s">
        <v>267</v>
      </c>
      <c r="F5" s="28" t="s">
        <v>267</v>
      </c>
      <c r="G5" s="28" t="s">
        <v>267</v>
      </c>
      <c r="H5" s="28" t="s">
        <v>112</v>
      </c>
      <c r="I5" s="28" t="s">
        <v>267</v>
      </c>
      <c r="J5" s="28" t="s">
        <v>267</v>
      </c>
      <c r="K5" s="31">
        <v>1340</v>
      </c>
    </row>
    <row r="6" spans="1:39" x14ac:dyDescent="0.3">
      <c r="A6" s="48">
        <v>37299</v>
      </c>
      <c r="B6" s="13">
        <v>110400</v>
      </c>
      <c r="C6" s="28" t="s">
        <v>267</v>
      </c>
      <c r="D6" s="28" t="s">
        <v>267</v>
      </c>
      <c r="E6" s="28" t="s">
        <v>267</v>
      </c>
      <c r="F6" s="28" t="s">
        <v>267</v>
      </c>
      <c r="G6" s="28" t="s">
        <v>267</v>
      </c>
      <c r="H6" s="28" t="s">
        <v>112</v>
      </c>
      <c r="I6" s="28" t="s">
        <v>267</v>
      </c>
      <c r="J6" s="28" t="s">
        <v>267</v>
      </c>
      <c r="K6" s="31">
        <v>4130</v>
      </c>
    </row>
    <row r="7" spans="1:39" x14ac:dyDescent="0.3">
      <c r="A7" s="48">
        <v>37306</v>
      </c>
      <c r="B7" s="28">
        <v>93900</v>
      </c>
      <c r="C7" s="28" t="s">
        <v>267</v>
      </c>
      <c r="D7" s="28" t="s">
        <v>267</v>
      </c>
      <c r="E7" s="28" t="s">
        <v>267</v>
      </c>
      <c r="F7" s="28" t="s">
        <v>267</v>
      </c>
      <c r="G7" s="28" t="s">
        <v>267</v>
      </c>
      <c r="H7" s="28" t="s">
        <v>112</v>
      </c>
      <c r="I7" s="28" t="s">
        <v>267</v>
      </c>
      <c r="J7" s="28" t="s">
        <v>267</v>
      </c>
      <c r="K7" s="31">
        <v>100</v>
      </c>
    </row>
    <row r="8" spans="1:39" x14ac:dyDescent="0.3">
      <c r="A8" s="48">
        <v>37312</v>
      </c>
      <c r="B8" s="13">
        <v>111017</v>
      </c>
      <c r="C8" s="13">
        <v>1199</v>
      </c>
      <c r="D8" s="13">
        <v>0.76730000000000009</v>
      </c>
      <c r="E8" s="13">
        <v>10.96</v>
      </c>
      <c r="F8" s="13">
        <v>7.44</v>
      </c>
      <c r="G8" s="13">
        <v>9.61</v>
      </c>
      <c r="H8" s="28" t="s">
        <v>112</v>
      </c>
      <c r="I8" s="13">
        <v>0.44</v>
      </c>
      <c r="J8" s="13">
        <v>82.7</v>
      </c>
      <c r="K8" s="31">
        <v>100</v>
      </c>
      <c r="L8" s="13">
        <f>AVERAGE(K4:K8)</f>
        <v>2316</v>
      </c>
      <c r="M8" s="38">
        <f>GEOMEAN(K4:K8)</f>
        <v>799.70252299144727</v>
      </c>
      <c r="N8" s="45" t="s">
        <v>313</v>
      </c>
    </row>
    <row r="9" spans="1:39" x14ac:dyDescent="0.3">
      <c r="A9" s="48">
        <v>37319</v>
      </c>
      <c r="B9" s="13">
        <v>121059</v>
      </c>
      <c r="C9" s="13">
        <v>1129</v>
      </c>
      <c r="D9" s="13">
        <v>0.72260000000000002</v>
      </c>
      <c r="E9" s="13">
        <v>10.26</v>
      </c>
      <c r="F9" s="13">
        <v>7.15</v>
      </c>
      <c r="G9" s="13">
        <v>4.7699999999999996</v>
      </c>
      <c r="H9" s="28" t="s">
        <v>112</v>
      </c>
      <c r="I9" s="13">
        <v>0.62</v>
      </c>
      <c r="J9" s="13">
        <v>79.400000000000006</v>
      </c>
      <c r="K9" s="31">
        <v>6440</v>
      </c>
    </row>
    <row r="10" spans="1:39" x14ac:dyDescent="0.3">
      <c r="A10" s="48">
        <v>37321</v>
      </c>
      <c r="B10" s="13">
        <v>100407</v>
      </c>
      <c r="C10" s="13">
        <v>1120</v>
      </c>
      <c r="D10" s="13">
        <v>0.71709999999999996</v>
      </c>
      <c r="E10" s="13">
        <v>8.8000000000000007</v>
      </c>
      <c r="F10" s="13">
        <v>7.28</v>
      </c>
      <c r="G10" s="13">
        <v>7.04</v>
      </c>
      <c r="H10" s="28" t="s">
        <v>112</v>
      </c>
      <c r="I10" s="13">
        <v>0.53</v>
      </c>
      <c r="J10" s="13">
        <v>94.8</v>
      </c>
      <c r="K10" s="31">
        <v>7480</v>
      </c>
    </row>
    <row r="11" spans="1:39" x14ac:dyDescent="0.3">
      <c r="A11" s="48">
        <v>37327</v>
      </c>
      <c r="B11" s="13">
        <v>101222</v>
      </c>
      <c r="C11" s="13">
        <v>1294</v>
      </c>
      <c r="D11" s="13">
        <v>0.82799999999999996</v>
      </c>
      <c r="E11" s="13">
        <v>8.81</v>
      </c>
      <c r="F11" s="13">
        <v>7.43</v>
      </c>
      <c r="G11" s="13">
        <v>8.6300000000000008</v>
      </c>
      <c r="H11" s="28" t="s">
        <v>112</v>
      </c>
      <c r="I11" s="13">
        <v>0.63</v>
      </c>
      <c r="J11" s="13">
        <v>67.5</v>
      </c>
      <c r="K11" s="31">
        <v>100</v>
      </c>
    </row>
    <row r="12" spans="1:39" x14ac:dyDescent="0.3">
      <c r="A12" s="48">
        <v>37333</v>
      </c>
      <c r="B12" s="13">
        <v>110704</v>
      </c>
      <c r="C12" s="13">
        <v>1231</v>
      </c>
      <c r="D12" s="13">
        <v>0.78770000000000007</v>
      </c>
      <c r="E12" s="13">
        <v>9.14</v>
      </c>
      <c r="F12" s="13">
        <v>7.51</v>
      </c>
      <c r="G12" s="13">
        <v>9.1999999999999993</v>
      </c>
      <c r="H12" s="28" t="s">
        <v>112</v>
      </c>
      <c r="I12" s="13">
        <v>0.94</v>
      </c>
      <c r="J12" s="13">
        <v>85.7</v>
      </c>
      <c r="K12" s="31">
        <v>2260</v>
      </c>
    </row>
    <row r="13" spans="1:39" x14ac:dyDescent="0.3">
      <c r="A13" s="48">
        <v>37342</v>
      </c>
      <c r="B13" s="13">
        <v>104800</v>
      </c>
      <c r="C13" s="13">
        <v>1118</v>
      </c>
      <c r="D13" s="13">
        <v>0.7157</v>
      </c>
      <c r="E13" s="13">
        <v>10.81</v>
      </c>
      <c r="F13" s="13">
        <v>5.98</v>
      </c>
      <c r="G13" s="13">
        <v>6.28</v>
      </c>
      <c r="H13" s="28" t="s">
        <v>112</v>
      </c>
      <c r="I13" s="13">
        <v>0.67</v>
      </c>
      <c r="J13" s="13">
        <v>32</v>
      </c>
      <c r="K13" s="31">
        <v>1990</v>
      </c>
      <c r="L13" s="13">
        <f>AVERAGE(K9:K13)</f>
        <v>3654</v>
      </c>
      <c r="M13" s="38">
        <f>GEOMEAN(K9:K13)</f>
        <v>1849.9065757598937</v>
      </c>
      <c r="N13" s="45" t="s">
        <v>314</v>
      </c>
    </row>
    <row r="14" spans="1:39" x14ac:dyDescent="0.3">
      <c r="A14" s="48">
        <v>37347</v>
      </c>
      <c r="B14" s="13">
        <v>120403</v>
      </c>
      <c r="C14" s="13">
        <v>1246</v>
      </c>
      <c r="D14" s="13">
        <v>0.79699999999999993</v>
      </c>
      <c r="E14" s="13">
        <v>14.07</v>
      </c>
      <c r="F14" s="13">
        <v>7.58</v>
      </c>
      <c r="G14" s="13">
        <v>10.31</v>
      </c>
      <c r="H14" s="28" t="s">
        <v>112</v>
      </c>
      <c r="I14" s="13">
        <v>0.2</v>
      </c>
      <c r="J14" s="13">
        <v>16</v>
      </c>
      <c r="K14" s="31">
        <v>100</v>
      </c>
    </row>
    <row r="15" spans="1:39" x14ac:dyDescent="0.3">
      <c r="A15" s="48">
        <v>37350</v>
      </c>
      <c r="B15" s="13">
        <v>95743</v>
      </c>
      <c r="C15" s="13">
        <v>1197</v>
      </c>
      <c r="D15" s="13">
        <v>0.76500000000000001</v>
      </c>
      <c r="E15" s="13">
        <v>15.23</v>
      </c>
      <c r="F15" s="13">
        <v>7.29</v>
      </c>
      <c r="G15" s="13">
        <v>8.33</v>
      </c>
      <c r="H15" s="28" t="s">
        <v>112</v>
      </c>
      <c r="I15" s="13">
        <v>0.5</v>
      </c>
      <c r="J15" s="13">
        <v>62.9</v>
      </c>
      <c r="K15" s="31">
        <v>669</v>
      </c>
    </row>
    <row r="16" spans="1:39" x14ac:dyDescent="0.3">
      <c r="A16" s="48">
        <v>37361</v>
      </c>
      <c r="B16" s="13">
        <v>101319</v>
      </c>
      <c r="C16" s="13">
        <v>1147</v>
      </c>
      <c r="D16" s="13">
        <v>0.73440000000000005</v>
      </c>
      <c r="E16" s="13">
        <v>8.35</v>
      </c>
      <c r="F16" s="13">
        <v>7.5</v>
      </c>
      <c r="G16" s="13">
        <v>15.19</v>
      </c>
      <c r="H16" s="28" t="s">
        <v>112</v>
      </c>
      <c r="I16" s="13">
        <v>0.38</v>
      </c>
      <c r="J16" s="13">
        <v>88.3</v>
      </c>
      <c r="K16" s="31">
        <v>285</v>
      </c>
    </row>
    <row r="17" spans="1:14" x14ac:dyDescent="0.3">
      <c r="A17" s="48">
        <v>37364</v>
      </c>
      <c r="B17" s="13">
        <v>93256</v>
      </c>
      <c r="C17" s="13">
        <v>1206</v>
      </c>
      <c r="D17" s="13">
        <v>0.77180000000000004</v>
      </c>
      <c r="E17" s="13">
        <v>8.36</v>
      </c>
      <c r="F17" s="13">
        <v>7.32</v>
      </c>
      <c r="G17" s="13">
        <v>16.87</v>
      </c>
      <c r="H17" s="28" t="s">
        <v>112</v>
      </c>
      <c r="I17" s="13">
        <v>0.61</v>
      </c>
      <c r="J17" s="13">
        <v>78.7</v>
      </c>
      <c r="K17" s="31">
        <v>327</v>
      </c>
    </row>
    <row r="18" spans="1:14" x14ac:dyDescent="0.3">
      <c r="A18" s="48">
        <v>37375</v>
      </c>
      <c r="B18" s="13">
        <v>100802</v>
      </c>
      <c r="C18" s="13">
        <v>1112</v>
      </c>
      <c r="D18" s="13">
        <v>0.71139999999999992</v>
      </c>
      <c r="E18" s="13">
        <v>6.71</v>
      </c>
      <c r="F18" s="13">
        <v>7.18</v>
      </c>
      <c r="G18" s="13">
        <v>11.56</v>
      </c>
      <c r="H18" s="28" t="s">
        <v>112</v>
      </c>
      <c r="I18" s="13">
        <v>0.25</v>
      </c>
      <c r="J18" s="13">
        <v>91.7</v>
      </c>
      <c r="K18" s="31">
        <v>345</v>
      </c>
      <c r="L18" s="13">
        <f>AVERAGE(K14:K18)</f>
        <v>345.2</v>
      </c>
      <c r="M18" s="38">
        <f>GEOMEAN(K14:K18)</f>
        <v>292.77066899228737</v>
      </c>
      <c r="N18" s="45" t="s">
        <v>315</v>
      </c>
    </row>
    <row r="19" spans="1:14" x14ac:dyDescent="0.3">
      <c r="A19" s="48"/>
      <c r="B19" s="13" t="s">
        <v>316</v>
      </c>
      <c r="C19" s="13">
        <v>0</v>
      </c>
      <c r="D19" s="13">
        <v>0</v>
      </c>
      <c r="H19" s="28"/>
      <c r="M19" s="38"/>
      <c r="N19" s="45"/>
    </row>
    <row r="20" spans="1:14" x14ac:dyDescent="0.3">
      <c r="A20" s="48">
        <v>37565</v>
      </c>
      <c r="B20" s="13">
        <v>103343</v>
      </c>
      <c r="C20" s="13">
        <v>1148</v>
      </c>
      <c r="D20" s="13">
        <v>0.73440000000000005</v>
      </c>
      <c r="E20" s="13">
        <v>6.64</v>
      </c>
      <c r="F20" s="13">
        <v>7.76</v>
      </c>
      <c r="G20" s="13">
        <v>12.2</v>
      </c>
      <c r="H20" s="28" t="s">
        <v>112</v>
      </c>
      <c r="I20" s="13">
        <v>0.43</v>
      </c>
      <c r="J20" s="13">
        <v>78.099999999999994</v>
      </c>
      <c r="K20" s="31">
        <v>1236</v>
      </c>
    </row>
    <row r="21" spans="1:14" x14ac:dyDescent="0.3">
      <c r="A21" s="48">
        <v>37567</v>
      </c>
      <c r="B21" s="13">
        <v>102657</v>
      </c>
      <c r="C21" s="13">
        <v>1053</v>
      </c>
      <c r="D21" s="13">
        <v>0.67390000000000005</v>
      </c>
      <c r="E21" s="13">
        <v>7.51</v>
      </c>
      <c r="F21" s="13">
        <v>7.65</v>
      </c>
      <c r="G21" s="13">
        <v>10.66</v>
      </c>
      <c r="H21" s="28" t="s">
        <v>112</v>
      </c>
      <c r="I21" s="13">
        <v>0.8</v>
      </c>
      <c r="J21" s="13">
        <v>85.2</v>
      </c>
      <c r="K21" s="31">
        <v>960</v>
      </c>
    </row>
    <row r="22" spans="1:14" x14ac:dyDescent="0.3">
      <c r="A22" s="48">
        <v>37571</v>
      </c>
      <c r="B22" s="13">
        <v>105724</v>
      </c>
      <c r="C22" s="13">
        <v>702</v>
      </c>
      <c r="D22" s="13">
        <v>0.44929999999999998</v>
      </c>
      <c r="E22" s="13">
        <v>8.4700000000000006</v>
      </c>
      <c r="F22" s="13">
        <v>7.32</v>
      </c>
      <c r="G22" s="13">
        <v>12.48</v>
      </c>
      <c r="H22" s="28" t="s">
        <v>112</v>
      </c>
      <c r="I22" s="13">
        <v>0.39</v>
      </c>
      <c r="J22" s="28" t="s">
        <v>267</v>
      </c>
      <c r="K22" s="31">
        <v>1223</v>
      </c>
    </row>
    <row r="23" spans="1:14" x14ac:dyDescent="0.3">
      <c r="A23" s="48">
        <v>37573</v>
      </c>
      <c r="B23" s="13">
        <v>100330</v>
      </c>
      <c r="C23" s="13">
        <v>996</v>
      </c>
      <c r="D23" s="13">
        <v>0.63769999999999993</v>
      </c>
      <c r="E23" s="13">
        <v>7.59</v>
      </c>
      <c r="F23" s="13">
        <v>7.54</v>
      </c>
      <c r="G23" s="13">
        <v>11.32</v>
      </c>
      <c r="H23" s="28" t="s">
        <v>112</v>
      </c>
      <c r="I23" s="13">
        <v>0.22</v>
      </c>
      <c r="J23" s="28" t="s">
        <v>267</v>
      </c>
      <c r="K23" s="31">
        <v>413</v>
      </c>
    </row>
    <row r="24" spans="1:14" x14ac:dyDescent="0.3">
      <c r="A24" s="48">
        <v>37579</v>
      </c>
      <c r="B24" s="13">
        <v>102443</v>
      </c>
      <c r="C24" s="13">
        <v>993</v>
      </c>
      <c r="D24" s="13">
        <v>0.63589999999999991</v>
      </c>
      <c r="E24" s="13">
        <v>7.8</v>
      </c>
      <c r="F24" s="13">
        <v>7.74</v>
      </c>
      <c r="G24" s="13">
        <v>12.11</v>
      </c>
      <c r="H24" s="28" t="s">
        <v>112</v>
      </c>
      <c r="I24" s="13">
        <v>0.16</v>
      </c>
      <c r="J24" s="28" t="s">
        <v>267</v>
      </c>
      <c r="K24" s="31">
        <v>389</v>
      </c>
      <c r="L24" s="13">
        <f>AVERAGE(K20:K24)</f>
        <v>844.2</v>
      </c>
      <c r="M24" s="38">
        <f>GEOMEAN(K20:K24)</f>
        <v>747.34849238537731</v>
      </c>
      <c r="N24" s="45" t="s">
        <v>317</v>
      </c>
    </row>
    <row r="25" spans="1:14" x14ac:dyDescent="0.3">
      <c r="A25" s="48">
        <v>37593</v>
      </c>
      <c r="B25" s="13">
        <v>100409</v>
      </c>
      <c r="C25" s="13">
        <v>1326</v>
      </c>
      <c r="D25" s="13">
        <v>0.84889999999999999</v>
      </c>
      <c r="E25" s="13">
        <v>8.48</v>
      </c>
      <c r="F25" s="49">
        <v>7.85</v>
      </c>
      <c r="G25" s="13">
        <v>5.52</v>
      </c>
      <c r="H25" s="28" t="s">
        <v>112</v>
      </c>
      <c r="I25" s="13">
        <v>0.18</v>
      </c>
      <c r="J25" s="28" t="s">
        <v>267</v>
      </c>
      <c r="K25" s="31">
        <v>10</v>
      </c>
    </row>
    <row r="26" spans="1:14" x14ac:dyDescent="0.3">
      <c r="A26" s="48">
        <v>37595</v>
      </c>
      <c r="B26" s="13">
        <v>104552</v>
      </c>
      <c r="C26" s="13">
        <v>1003</v>
      </c>
      <c r="D26" s="13">
        <v>0.64170000000000005</v>
      </c>
      <c r="E26" s="13">
        <v>10.31</v>
      </c>
      <c r="F26" s="13">
        <v>7.6</v>
      </c>
      <c r="G26" s="13">
        <v>6.35</v>
      </c>
      <c r="H26" s="28" t="s">
        <v>112</v>
      </c>
      <c r="I26" s="13">
        <v>1.6</v>
      </c>
      <c r="J26" s="13">
        <v>56</v>
      </c>
      <c r="K26" s="31">
        <v>10</v>
      </c>
    </row>
    <row r="27" spans="1:14" x14ac:dyDescent="0.3">
      <c r="A27" s="48">
        <v>37600</v>
      </c>
      <c r="B27" s="13">
        <v>94434</v>
      </c>
      <c r="C27" s="13">
        <v>1208</v>
      </c>
      <c r="D27" s="13">
        <v>0.77329999999999999</v>
      </c>
      <c r="E27" s="13">
        <v>9.49</v>
      </c>
      <c r="F27" s="13">
        <v>7.72</v>
      </c>
      <c r="G27" s="13">
        <v>5.78</v>
      </c>
      <c r="H27" s="28" t="s">
        <v>112</v>
      </c>
      <c r="I27" s="13">
        <v>1.32</v>
      </c>
      <c r="J27" s="13">
        <v>84.2</v>
      </c>
      <c r="K27" s="31">
        <v>10</v>
      </c>
    </row>
    <row r="28" spans="1:14" x14ac:dyDescent="0.3">
      <c r="A28" s="48">
        <v>37601</v>
      </c>
      <c r="B28" s="13">
        <v>132556</v>
      </c>
      <c r="C28" s="13">
        <v>1311</v>
      </c>
      <c r="D28" s="13">
        <v>0.83890000000000009</v>
      </c>
      <c r="E28" s="13">
        <v>9.5500000000000007</v>
      </c>
      <c r="F28" s="13">
        <v>7.96</v>
      </c>
      <c r="G28" s="13">
        <v>8.67</v>
      </c>
      <c r="H28" s="28" t="s">
        <v>112</v>
      </c>
      <c r="I28" s="13">
        <v>0.08</v>
      </c>
      <c r="J28" s="28" t="s">
        <v>267</v>
      </c>
      <c r="K28" s="31">
        <v>10</v>
      </c>
    </row>
    <row r="29" spans="1:14" x14ac:dyDescent="0.3">
      <c r="A29" s="48">
        <v>37607</v>
      </c>
      <c r="B29" s="13">
        <v>101357</v>
      </c>
      <c r="C29" s="13">
        <v>1241</v>
      </c>
      <c r="D29" s="13">
        <v>0.79400000000000004</v>
      </c>
      <c r="E29" s="13">
        <v>8.51</v>
      </c>
      <c r="F29" s="13">
        <v>7.78</v>
      </c>
      <c r="G29" s="13">
        <v>7.44</v>
      </c>
      <c r="H29" s="28" t="s">
        <v>112</v>
      </c>
      <c r="I29" s="13">
        <v>0.41</v>
      </c>
      <c r="J29" s="28" t="s">
        <v>267</v>
      </c>
      <c r="K29" s="31">
        <v>10</v>
      </c>
      <c r="L29" s="13">
        <f>AVERAGE(K25:K29)</f>
        <v>10</v>
      </c>
      <c r="M29" s="38">
        <f>GEOMEAN(K25:K29)</f>
        <v>10</v>
      </c>
      <c r="N29" s="45" t="s">
        <v>318</v>
      </c>
    </row>
    <row r="30" spans="1:14" x14ac:dyDescent="0.3">
      <c r="A30" s="48">
        <v>37629</v>
      </c>
      <c r="B30" s="13">
        <v>102914</v>
      </c>
      <c r="C30" s="13">
        <v>1069</v>
      </c>
      <c r="D30" s="13">
        <v>0.68400000000000005</v>
      </c>
      <c r="E30" s="13">
        <v>9.41</v>
      </c>
      <c r="F30" s="13">
        <v>7.55</v>
      </c>
      <c r="G30" s="13">
        <v>7.47</v>
      </c>
      <c r="H30" s="28" t="s">
        <v>112</v>
      </c>
      <c r="I30" s="13">
        <v>0.78</v>
      </c>
      <c r="J30" s="28" t="s">
        <v>267</v>
      </c>
      <c r="K30" s="31">
        <v>74</v>
      </c>
    </row>
    <row r="31" spans="1:14" x14ac:dyDescent="0.3">
      <c r="A31" s="48">
        <v>37636</v>
      </c>
      <c r="B31" s="13">
        <v>104816</v>
      </c>
      <c r="C31" s="13">
        <v>1129</v>
      </c>
      <c r="D31" s="13">
        <v>0.72250000000000003</v>
      </c>
      <c r="E31" s="13">
        <v>9.68</v>
      </c>
      <c r="F31" s="13">
        <v>7.63</v>
      </c>
      <c r="G31" s="13">
        <v>4.05</v>
      </c>
      <c r="H31" s="28" t="s">
        <v>112</v>
      </c>
      <c r="I31" s="13">
        <v>0.11</v>
      </c>
      <c r="J31" s="28" t="s">
        <v>267</v>
      </c>
      <c r="K31" s="31">
        <v>10</v>
      </c>
    </row>
    <row r="32" spans="1:14" x14ac:dyDescent="0.3">
      <c r="A32" s="48">
        <v>37642</v>
      </c>
      <c r="B32" s="13">
        <v>100744</v>
      </c>
      <c r="C32" s="13">
        <v>1052</v>
      </c>
      <c r="D32" s="13">
        <v>0.67309999999999992</v>
      </c>
      <c r="E32" s="13">
        <v>8.86</v>
      </c>
      <c r="F32" s="13">
        <v>7.42</v>
      </c>
      <c r="G32" s="13">
        <v>4.2300000000000004</v>
      </c>
      <c r="H32" s="28" t="s">
        <v>112</v>
      </c>
      <c r="I32" s="13">
        <v>0.3</v>
      </c>
      <c r="J32" s="28" t="s">
        <v>267</v>
      </c>
      <c r="K32" s="31">
        <v>20</v>
      </c>
    </row>
    <row r="33" spans="1:32" x14ac:dyDescent="0.3">
      <c r="A33" s="48">
        <v>37649</v>
      </c>
      <c r="B33" s="13">
        <v>102658</v>
      </c>
      <c r="C33" s="13">
        <v>1165</v>
      </c>
      <c r="D33" s="13">
        <v>0.74529999999999996</v>
      </c>
      <c r="E33" s="13">
        <v>8.9600000000000009</v>
      </c>
      <c r="F33" s="13">
        <v>6.77</v>
      </c>
      <c r="G33" s="13">
        <v>3.42</v>
      </c>
      <c r="H33" s="28" t="s">
        <v>112</v>
      </c>
      <c r="I33" s="13">
        <v>1.1499999999999999</v>
      </c>
      <c r="J33" s="28" t="s">
        <v>267</v>
      </c>
      <c r="K33" s="31">
        <v>10</v>
      </c>
    </row>
    <row r="34" spans="1:32" x14ac:dyDescent="0.3">
      <c r="A34" s="48">
        <v>37651</v>
      </c>
      <c r="B34" s="13">
        <v>110724</v>
      </c>
      <c r="C34" s="13">
        <v>2378</v>
      </c>
      <c r="D34" s="13">
        <v>1.522</v>
      </c>
      <c r="E34" s="13">
        <v>8.41</v>
      </c>
      <c r="F34" s="13">
        <v>6.34</v>
      </c>
      <c r="G34" s="13">
        <v>5</v>
      </c>
      <c r="H34" s="28" t="s">
        <v>112</v>
      </c>
      <c r="I34" s="13">
        <v>0.91</v>
      </c>
      <c r="J34" s="28" t="s">
        <v>267</v>
      </c>
      <c r="K34" s="31">
        <v>74</v>
      </c>
      <c r="L34" s="13">
        <f>AVERAGE(K30:K34)</f>
        <v>37.6</v>
      </c>
      <c r="M34" s="38">
        <f>GEOMEAN(K30:K34)</f>
        <v>25.579890851380405</v>
      </c>
      <c r="N34" s="45" t="s">
        <v>319</v>
      </c>
    </row>
    <row r="35" spans="1:32" x14ac:dyDescent="0.3">
      <c r="A35" s="48">
        <v>37657</v>
      </c>
      <c r="B35" s="13">
        <v>114031</v>
      </c>
      <c r="C35" s="13">
        <v>1253</v>
      </c>
      <c r="D35" s="13">
        <v>0.80199999999999994</v>
      </c>
      <c r="E35" s="13">
        <v>10.78</v>
      </c>
      <c r="F35" s="13">
        <v>7.58</v>
      </c>
      <c r="G35" s="13">
        <v>3.93</v>
      </c>
      <c r="H35" s="28" t="s">
        <v>112</v>
      </c>
      <c r="I35" s="13">
        <v>1.31</v>
      </c>
      <c r="J35" s="28" t="s">
        <v>267</v>
      </c>
      <c r="K35" s="31">
        <v>794</v>
      </c>
    </row>
    <row r="36" spans="1:32" x14ac:dyDescent="0.3">
      <c r="A36" s="48">
        <v>37664</v>
      </c>
      <c r="B36" s="13">
        <v>102900</v>
      </c>
      <c r="C36" s="13">
        <v>2376</v>
      </c>
      <c r="D36" s="13">
        <v>1.5210000000000001</v>
      </c>
      <c r="E36" s="13">
        <v>10.210000000000001</v>
      </c>
      <c r="F36" s="13">
        <v>5.68</v>
      </c>
      <c r="G36" s="13">
        <v>3.41</v>
      </c>
      <c r="H36" s="28" t="s">
        <v>112</v>
      </c>
      <c r="I36" s="13">
        <v>0.59</v>
      </c>
      <c r="J36" s="28" t="s">
        <v>267</v>
      </c>
      <c r="K36" s="31">
        <v>10</v>
      </c>
    </row>
    <row r="37" spans="1:32" x14ac:dyDescent="0.3">
      <c r="A37" s="48">
        <v>37671</v>
      </c>
      <c r="B37" s="13">
        <v>111541</v>
      </c>
      <c r="C37" s="13">
        <v>1932</v>
      </c>
      <c r="D37" s="13">
        <v>1.2370000000000001</v>
      </c>
      <c r="E37" s="13">
        <v>9.94</v>
      </c>
      <c r="F37" s="13">
        <v>7.67</v>
      </c>
      <c r="G37" s="13">
        <v>7.46</v>
      </c>
      <c r="H37" s="28" t="s">
        <v>112</v>
      </c>
      <c r="I37" s="13">
        <v>1.05</v>
      </c>
      <c r="J37" s="28" t="s">
        <v>267</v>
      </c>
      <c r="K37" s="31">
        <v>20</v>
      </c>
    </row>
    <row r="38" spans="1:32" x14ac:dyDescent="0.3">
      <c r="A38" s="48">
        <v>37678</v>
      </c>
      <c r="B38" s="13">
        <v>95428</v>
      </c>
      <c r="C38" s="13">
        <v>1315</v>
      </c>
      <c r="D38" s="13">
        <v>0.84189999999999998</v>
      </c>
      <c r="E38" s="13">
        <v>11.13</v>
      </c>
      <c r="F38" s="13">
        <v>7.15</v>
      </c>
      <c r="G38" s="13">
        <v>4.34</v>
      </c>
      <c r="H38" s="28" t="s">
        <v>112</v>
      </c>
      <c r="I38" s="13">
        <v>1.31</v>
      </c>
      <c r="J38" s="13">
        <v>64.2</v>
      </c>
      <c r="K38" s="31">
        <v>2014</v>
      </c>
    </row>
    <row r="39" spans="1:32" x14ac:dyDescent="0.3">
      <c r="A39" s="48">
        <v>37679</v>
      </c>
      <c r="B39" s="13">
        <v>93519</v>
      </c>
      <c r="C39" s="13">
        <v>1384</v>
      </c>
      <c r="D39" s="13">
        <v>0.88550000000000006</v>
      </c>
      <c r="E39" s="13">
        <v>9.92</v>
      </c>
      <c r="F39" s="13">
        <v>7.17</v>
      </c>
      <c r="G39" s="13">
        <v>4.42</v>
      </c>
      <c r="H39" s="28" t="s">
        <v>112</v>
      </c>
      <c r="I39" s="13">
        <v>0.36</v>
      </c>
      <c r="J39" s="28" t="s">
        <v>267</v>
      </c>
      <c r="K39" s="31">
        <v>134</v>
      </c>
      <c r="L39" s="13">
        <f>AVERAGE(K35:K39)</f>
        <v>594.4</v>
      </c>
      <c r="M39" s="38">
        <f>GEOMEAN(K35:K39)</f>
        <v>133.78362288030522</v>
      </c>
      <c r="N39" s="45" t="s">
        <v>320</v>
      </c>
    </row>
    <row r="40" spans="1:32" x14ac:dyDescent="0.3">
      <c r="A40" s="48">
        <v>37686</v>
      </c>
      <c r="B40" s="13">
        <v>95214</v>
      </c>
      <c r="C40" s="13">
        <v>1184</v>
      </c>
      <c r="D40" s="13">
        <v>0.75790000000000002</v>
      </c>
      <c r="E40" s="13">
        <v>11.36</v>
      </c>
      <c r="F40" s="13">
        <v>6.75</v>
      </c>
      <c r="G40" s="13">
        <v>3.21</v>
      </c>
      <c r="H40" s="28" t="s">
        <v>112</v>
      </c>
      <c r="I40" s="13">
        <v>0.25</v>
      </c>
      <c r="J40" s="28" t="s">
        <v>267</v>
      </c>
      <c r="K40" s="31">
        <v>171</v>
      </c>
    </row>
    <row r="41" spans="1:32" x14ac:dyDescent="0.3">
      <c r="A41" s="48">
        <v>37691</v>
      </c>
      <c r="B41" s="13">
        <v>103717</v>
      </c>
      <c r="C41" s="13">
        <v>651</v>
      </c>
      <c r="D41" s="13">
        <v>0.41669999999999996</v>
      </c>
      <c r="E41" s="13">
        <v>11.64</v>
      </c>
      <c r="F41" s="13">
        <v>6.91</v>
      </c>
      <c r="G41" s="13">
        <v>4.5599999999999996</v>
      </c>
      <c r="H41" s="28" t="s">
        <v>112</v>
      </c>
      <c r="I41" s="13">
        <v>0.56000000000000005</v>
      </c>
      <c r="J41" s="13">
        <v>0</v>
      </c>
      <c r="K41" s="31">
        <v>15530.7</v>
      </c>
    </row>
    <row r="42" spans="1:32" x14ac:dyDescent="0.3">
      <c r="A42" s="48">
        <v>37693</v>
      </c>
      <c r="B42" s="13">
        <v>95503</v>
      </c>
      <c r="C42" s="13">
        <v>362.5</v>
      </c>
      <c r="D42" s="13">
        <v>0.23199999999999998</v>
      </c>
      <c r="E42" s="13">
        <v>10.52</v>
      </c>
      <c r="F42" s="13">
        <v>7.93</v>
      </c>
      <c r="G42" s="13">
        <v>7.25</v>
      </c>
      <c r="H42" s="28" t="s">
        <v>112</v>
      </c>
      <c r="I42" s="13">
        <v>0.08</v>
      </c>
      <c r="J42" s="13">
        <v>74.900000000000006</v>
      </c>
      <c r="K42" s="31">
        <v>24191</v>
      </c>
    </row>
    <row r="43" spans="1:32" x14ac:dyDescent="0.3">
      <c r="A43" s="48">
        <v>37699</v>
      </c>
      <c r="B43" s="13">
        <v>101943</v>
      </c>
      <c r="C43" s="13">
        <v>995</v>
      </c>
      <c r="D43" s="13">
        <v>0.63700000000000001</v>
      </c>
      <c r="E43" s="13">
        <v>9.39</v>
      </c>
      <c r="F43" s="13">
        <v>7.07</v>
      </c>
      <c r="G43" s="13">
        <v>10.84</v>
      </c>
      <c r="H43" s="28" t="s">
        <v>112</v>
      </c>
      <c r="I43" s="13">
        <v>0.11</v>
      </c>
      <c r="J43" s="13">
        <v>0</v>
      </c>
      <c r="K43" s="31">
        <v>909</v>
      </c>
      <c r="O43" s="28">
        <v>5.6</v>
      </c>
      <c r="P43" s="28">
        <v>68</v>
      </c>
      <c r="Q43" s="28" t="s">
        <v>321</v>
      </c>
      <c r="R43" s="28">
        <v>18</v>
      </c>
      <c r="S43" s="28" t="s">
        <v>321</v>
      </c>
      <c r="T43" s="28">
        <v>7.4</v>
      </c>
      <c r="U43" s="28" t="s">
        <v>321</v>
      </c>
      <c r="V43" s="28">
        <v>11</v>
      </c>
      <c r="W43" s="28">
        <v>74</v>
      </c>
      <c r="X43" s="28">
        <v>137</v>
      </c>
      <c r="Y43" s="28" t="s">
        <v>321</v>
      </c>
      <c r="Z43" s="28">
        <v>1.9</v>
      </c>
      <c r="AA43" s="28" t="s">
        <v>321</v>
      </c>
      <c r="AB43" s="28">
        <v>81</v>
      </c>
      <c r="AC43" s="28" t="s">
        <v>321</v>
      </c>
      <c r="AD43" s="28">
        <v>327</v>
      </c>
      <c r="AE43" s="28">
        <v>4</v>
      </c>
      <c r="AF43" s="29" t="s">
        <v>830</v>
      </c>
    </row>
    <row r="44" spans="1:32" x14ac:dyDescent="0.3">
      <c r="A44" s="48">
        <v>37707</v>
      </c>
      <c r="B44" s="13">
        <v>112824</v>
      </c>
      <c r="C44" s="13">
        <v>954</v>
      </c>
      <c r="D44" s="13">
        <v>0.61060000000000003</v>
      </c>
      <c r="E44" s="13">
        <v>8.69</v>
      </c>
      <c r="F44" s="13">
        <v>7.01</v>
      </c>
      <c r="G44" s="13">
        <v>11.48</v>
      </c>
      <c r="H44" s="28" t="s">
        <v>112</v>
      </c>
      <c r="I44" s="13">
        <v>0.26</v>
      </c>
      <c r="J44" s="13">
        <v>0</v>
      </c>
      <c r="K44" s="31">
        <v>85</v>
      </c>
      <c r="L44" s="13">
        <f>AVERAGE(K40:K44)</f>
        <v>8177.3399999999992</v>
      </c>
      <c r="M44" s="38">
        <f>GEOMEAN(K40:K44)</f>
        <v>1377.7320272794625</v>
      </c>
      <c r="N44" s="45" t="s">
        <v>325</v>
      </c>
    </row>
    <row r="45" spans="1:32" x14ac:dyDescent="0.3">
      <c r="A45" s="48">
        <v>37712</v>
      </c>
      <c r="B45" s="13">
        <v>102220</v>
      </c>
      <c r="C45" s="13">
        <v>913</v>
      </c>
      <c r="D45" s="13">
        <v>0.58479999999999999</v>
      </c>
      <c r="E45" s="13">
        <v>9.61</v>
      </c>
      <c r="F45" s="13">
        <v>7.07</v>
      </c>
      <c r="G45" s="13">
        <v>10.5</v>
      </c>
      <c r="H45" s="28" t="s">
        <v>112</v>
      </c>
      <c r="I45" s="13">
        <v>0.42</v>
      </c>
      <c r="J45" s="13">
        <v>0</v>
      </c>
      <c r="K45" s="31">
        <v>24192</v>
      </c>
    </row>
    <row r="46" spans="1:32" x14ac:dyDescent="0.3">
      <c r="A46" s="48">
        <v>37718</v>
      </c>
      <c r="B46" s="13">
        <v>95839</v>
      </c>
      <c r="C46" s="13">
        <v>710</v>
      </c>
      <c r="D46" s="13">
        <v>0.45479999999999998</v>
      </c>
      <c r="E46" s="13">
        <v>8.25</v>
      </c>
      <c r="F46" s="13">
        <v>6.9</v>
      </c>
      <c r="G46" s="13">
        <v>9.82</v>
      </c>
      <c r="H46" s="28" t="s">
        <v>112</v>
      </c>
      <c r="I46" s="13">
        <v>0.38</v>
      </c>
      <c r="J46" s="13">
        <v>0</v>
      </c>
      <c r="K46" s="31">
        <v>1178</v>
      </c>
    </row>
    <row r="47" spans="1:32" x14ac:dyDescent="0.3">
      <c r="A47" s="48">
        <v>37728</v>
      </c>
      <c r="B47" s="13">
        <v>101816</v>
      </c>
      <c r="C47" s="13">
        <v>533.20000000000005</v>
      </c>
      <c r="D47" s="13">
        <v>0.34129999999999999</v>
      </c>
      <c r="E47" s="13">
        <v>8.99</v>
      </c>
      <c r="F47" s="13">
        <v>7.59</v>
      </c>
      <c r="G47" s="13">
        <v>12.15</v>
      </c>
      <c r="H47" s="28" t="s">
        <v>112</v>
      </c>
      <c r="I47" s="13">
        <v>0.39</v>
      </c>
      <c r="J47" s="13">
        <v>92.8</v>
      </c>
      <c r="K47" s="31">
        <v>11199</v>
      </c>
    </row>
    <row r="48" spans="1:32" x14ac:dyDescent="0.3">
      <c r="A48" s="48">
        <v>37733</v>
      </c>
      <c r="B48" s="13">
        <v>100725</v>
      </c>
      <c r="C48" s="13">
        <v>978</v>
      </c>
      <c r="D48" s="13">
        <v>0.62649999999999995</v>
      </c>
      <c r="E48" s="13">
        <v>8.91</v>
      </c>
      <c r="F48" s="13">
        <v>7.26</v>
      </c>
      <c r="G48" s="13">
        <v>11.88</v>
      </c>
      <c r="H48" s="28" t="s">
        <v>112</v>
      </c>
      <c r="I48" s="13">
        <v>0.2</v>
      </c>
      <c r="J48" s="13">
        <v>0</v>
      </c>
      <c r="K48" s="31">
        <v>216</v>
      </c>
    </row>
    <row r="49" spans="1:32" x14ac:dyDescent="0.3">
      <c r="A49" s="48">
        <v>37739</v>
      </c>
      <c r="B49" s="13">
        <v>102606</v>
      </c>
      <c r="C49" s="13">
        <v>1049</v>
      </c>
      <c r="D49" s="13">
        <v>0.67110000000000003</v>
      </c>
      <c r="E49" s="13">
        <v>8.14</v>
      </c>
      <c r="F49" s="13">
        <v>7.1</v>
      </c>
      <c r="G49" s="13">
        <v>14.42</v>
      </c>
      <c r="H49" s="28" t="s">
        <v>112</v>
      </c>
      <c r="I49" s="13">
        <v>0.48</v>
      </c>
      <c r="J49" s="13">
        <v>7.8</v>
      </c>
      <c r="K49" s="31">
        <v>109</v>
      </c>
      <c r="L49" s="13">
        <f>AVERAGE(K45:K49)</f>
        <v>7378.8</v>
      </c>
      <c r="M49" s="38">
        <f>GEOMEAN(K45:K49)</f>
        <v>1496.8397632858075</v>
      </c>
      <c r="N49" s="45" t="s">
        <v>326</v>
      </c>
    </row>
    <row r="50" spans="1:32" x14ac:dyDescent="0.3">
      <c r="A50" s="48">
        <v>37746</v>
      </c>
      <c r="B50" s="13">
        <v>101923</v>
      </c>
      <c r="C50" s="13">
        <v>410</v>
      </c>
      <c r="D50" s="13">
        <v>0.26239999999999997</v>
      </c>
      <c r="E50" s="13">
        <v>8.69</v>
      </c>
      <c r="F50" s="13">
        <v>6.97</v>
      </c>
      <c r="G50" s="13">
        <v>14.42</v>
      </c>
      <c r="H50" s="28" t="s">
        <v>112</v>
      </c>
      <c r="I50" s="13">
        <v>1.76</v>
      </c>
      <c r="J50" s="13">
        <v>7.7</v>
      </c>
      <c r="K50" s="31">
        <v>7270</v>
      </c>
    </row>
    <row r="51" spans="1:32" x14ac:dyDescent="0.3">
      <c r="A51" s="48">
        <v>37749</v>
      </c>
      <c r="B51" s="13">
        <v>94952</v>
      </c>
      <c r="C51" s="13">
        <v>792</v>
      </c>
      <c r="D51" s="13">
        <v>0.50729999999999997</v>
      </c>
      <c r="E51" s="13">
        <v>6.6</v>
      </c>
      <c r="F51" s="13">
        <v>6.95</v>
      </c>
      <c r="G51" s="13">
        <v>15.5</v>
      </c>
      <c r="H51" s="28" t="s">
        <v>112</v>
      </c>
      <c r="I51" s="13">
        <v>0.34</v>
      </c>
      <c r="J51" s="13">
        <v>7.6</v>
      </c>
      <c r="K51" s="31">
        <v>472</v>
      </c>
    </row>
    <row r="52" spans="1:32" x14ac:dyDescent="0.3">
      <c r="A52" s="48">
        <v>37754</v>
      </c>
      <c r="B52" s="13">
        <v>103237</v>
      </c>
      <c r="C52" s="13">
        <v>899.4</v>
      </c>
      <c r="D52" s="13">
        <v>0.5756</v>
      </c>
      <c r="E52" s="13">
        <v>6.72</v>
      </c>
      <c r="F52" s="13">
        <v>7.05</v>
      </c>
      <c r="G52" s="13">
        <v>14.85</v>
      </c>
      <c r="H52" s="28" t="s">
        <v>112</v>
      </c>
      <c r="I52" s="13">
        <v>0.63</v>
      </c>
      <c r="J52" s="13">
        <v>69.400000000000006</v>
      </c>
      <c r="K52" s="31">
        <v>292</v>
      </c>
    </row>
    <row r="53" spans="1:32" x14ac:dyDescent="0.3">
      <c r="A53" s="48">
        <v>37761</v>
      </c>
      <c r="B53" s="13">
        <v>95649</v>
      </c>
      <c r="C53" s="13">
        <v>891.8</v>
      </c>
      <c r="D53" s="13">
        <v>0.57069999999999999</v>
      </c>
      <c r="E53" s="13">
        <v>7.04</v>
      </c>
      <c r="F53" s="13">
        <v>7.66</v>
      </c>
      <c r="G53" s="13">
        <v>17.399999999999999</v>
      </c>
      <c r="H53" s="28" t="s">
        <v>112</v>
      </c>
      <c r="I53" s="13">
        <v>0.21</v>
      </c>
      <c r="J53" s="13">
        <v>67.8</v>
      </c>
      <c r="K53" s="31">
        <v>197</v>
      </c>
    </row>
    <row r="54" spans="1:32" x14ac:dyDescent="0.3">
      <c r="A54" s="48">
        <v>37768</v>
      </c>
      <c r="B54" s="13">
        <v>120207</v>
      </c>
      <c r="C54" s="13">
        <v>964</v>
      </c>
      <c r="D54" s="13">
        <v>0.61699999999999999</v>
      </c>
      <c r="E54" s="13">
        <v>6.75</v>
      </c>
      <c r="F54" s="13">
        <v>7.8</v>
      </c>
      <c r="G54" s="13">
        <v>17.02</v>
      </c>
      <c r="H54" s="28" t="s">
        <v>112</v>
      </c>
      <c r="I54" s="13">
        <v>0</v>
      </c>
      <c r="J54" s="13">
        <v>7.8</v>
      </c>
      <c r="K54" s="31">
        <v>187</v>
      </c>
      <c r="L54" s="13">
        <f>AVERAGE(K50:K54)</f>
        <v>1683.6</v>
      </c>
      <c r="M54" s="38">
        <f>GEOMEAN(K50:K54)</f>
        <v>516.93200154219426</v>
      </c>
      <c r="N54" s="45" t="s">
        <v>327</v>
      </c>
    </row>
    <row r="55" spans="1:32" x14ac:dyDescent="0.3">
      <c r="A55" s="48">
        <v>37774</v>
      </c>
      <c r="B55" s="13">
        <v>110909</v>
      </c>
      <c r="C55" s="13">
        <v>1038</v>
      </c>
      <c r="D55" s="13">
        <v>0.6643</v>
      </c>
      <c r="E55" s="13">
        <v>6.24</v>
      </c>
      <c r="F55" s="13">
        <v>7.61</v>
      </c>
      <c r="G55" s="13">
        <v>15.87</v>
      </c>
      <c r="H55" s="28" t="s">
        <v>112</v>
      </c>
      <c r="I55" s="13">
        <v>0.28999999999999998</v>
      </c>
      <c r="J55" s="13">
        <v>7.7</v>
      </c>
      <c r="K55" s="31">
        <v>93</v>
      </c>
    </row>
    <row r="56" spans="1:32" x14ac:dyDescent="0.3">
      <c r="A56" s="48">
        <v>37782</v>
      </c>
      <c r="B56" s="13">
        <v>94857</v>
      </c>
      <c r="C56" s="13">
        <v>1039</v>
      </c>
      <c r="D56" s="13">
        <v>0.66489999999999994</v>
      </c>
      <c r="E56" s="13">
        <v>6.46</v>
      </c>
      <c r="F56" s="13">
        <v>7.25</v>
      </c>
      <c r="G56" s="13">
        <v>17.420000000000002</v>
      </c>
      <c r="H56" s="28" t="s">
        <v>112</v>
      </c>
      <c r="I56" s="13">
        <v>0.56000000000000005</v>
      </c>
      <c r="J56" s="13">
        <v>7.7</v>
      </c>
      <c r="K56" s="31">
        <v>529</v>
      </c>
      <c r="O56" s="28" t="s">
        <v>321</v>
      </c>
      <c r="P56" s="28">
        <v>99</v>
      </c>
      <c r="Q56" s="28" t="s">
        <v>321</v>
      </c>
      <c r="R56" s="28" t="s">
        <v>321</v>
      </c>
      <c r="S56" s="28" t="s">
        <v>321</v>
      </c>
      <c r="T56" s="28" t="s">
        <v>321</v>
      </c>
      <c r="U56" s="28" t="s">
        <v>321</v>
      </c>
      <c r="V56" s="28" t="s">
        <v>321</v>
      </c>
      <c r="W56" s="28">
        <v>19.3</v>
      </c>
      <c r="X56" s="28">
        <v>102</v>
      </c>
      <c r="Y56" s="28" t="s">
        <v>321</v>
      </c>
      <c r="Z56" s="28">
        <v>1.6</v>
      </c>
      <c r="AA56" s="28" t="s">
        <v>321</v>
      </c>
      <c r="AB56" s="28">
        <v>94</v>
      </c>
      <c r="AC56" s="28" t="s">
        <v>321</v>
      </c>
      <c r="AD56" s="28">
        <v>370</v>
      </c>
      <c r="AE56" s="28">
        <v>5</v>
      </c>
      <c r="AF56" s="29" t="s">
        <v>668</v>
      </c>
    </row>
    <row r="57" spans="1:32" x14ac:dyDescent="0.3">
      <c r="A57" s="48">
        <v>37791</v>
      </c>
      <c r="B57" s="13">
        <v>101237</v>
      </c>
      <c r="C57" s="13">
        <v>1105</v>
      </c>
      <c r="D57" s="13">
        <v>0.70699999999999996</v>
      </c>
      <c r="E57" s="13">
        <v>4.8899999999999997</v>
      </c>
      <c r="F57" s="13">
        <v>7.59</v>
      </c>
      <c r="G57" s="13">
        <v>19.93</v>
      </c>
      <c r="H57" s="28" t="s">
        <v>112</v>
      </c>
      <c r="I57" s="13">
        <v>0.1</v>
      </c>
      <c r="J57" s="13">
        <v>8</v>
      </c>
      <c r="K57" s="31">
        <v>213</v>
      </c>
    </row>
    <row r="58" spans="1:32" x14ac:dyDescent="0.3">
      <c r="A58" s="48">
        <v>37796</v>
      </c>
      <c r="B58" s="13">
        <v>103055</v>
      </c>
      <c r="C58" s="13">
        <v>1077</v>
      </c>
      <c r="D58" s="13">
        <v>0.68959999999999999</v>
      </c>
      <c r="E58" s="13">
        <v>5.78</v>
      </c>
      <c r="F58" s="13">
        <v>7.39</v>
      </c>
      <c r="G58" s="13">
        <v>20.88</v>
      </c>
      <c r="H58" s="28" t="s">
        <v>112</v>
      </c>
      <c r="I58" s="13">
        <v>1.05</v>
      </c>
      <c r="J58" s="13">
        <v>7.7</v>
      </c>
      <c r="K58" s="31">
        <v>74</v>
      </c>
    </row>
    <row r="59" spans="1:32" x14ac:dyDescent="0.3">
      <c r="A59" s="48">
        <v>37802</v>
      </c>
      <c r="B59" s="13">
        <v>105424</v>
      </c>
      <c r="C59" s="13">
        <v>1179</v>
      </c>
      <c r="D59" s="13">
        <v>0.755</v>
      </c>
      <c r="E59" s="13">
        <v>4.51</v>
      </c>
      <c r="F59" s="13">
        <v>7.91</v>
      </c>
      <c r="G59" s="13">
        <v>21.44</v>
      </c>
      <c r="H59" s="28" t="s">
        <v>112</v>
      </c>
      <c r="I59" s="13">
        <v>0.3</v>
      </c>
      <c r="J59" s="13">
        <v>8</v>
      </c>
      <c r="K59" s="31">
        <v>285</v>
      </c>
      <c r="L59" s="13">
        <f>AVERAGE(K55:K59)</f>
        <v>238.8</v>
      </c>
      <c r="M59" s="38">
        <f>GEOMEAN(K55:K59)</f>
        <v>185.72867512568155</v>
      </c>
      <c r="N59" s="45" t="s">
        <v>329</v>
      </c>
    </row>
    <row r="60" spans="1:32" x14ac:dyDescent="0.3">
      <c r="A60" s="48">
        <v>37812</v>
      </c>
      <c r="B60" s="13">
        <v>95006</v>
      </c>
      <c r="C60" s="13">
        <v>500</v>
      </c>
      <c r="D60" s="13">
        <v>0.32</v>
      </c>
      <c r="E60" s="13">
        <v>6.4</v>
      </c>
      <c r="F60" s="13">
        <v>7.37</v>
      </c>
      <c r="G60" s="13">
        <v>21.14</v>
      </c>
      <c r="H60" s="28" t="s">
        <v>112</v>
      </c>
      <c r="I60" s="13">
        <v>0.2</v>
      </c>
      <c r="J60" s="13">
        <v>7.8</v>
      </c>
      <c r="K60" s="31">
        <v>2046</v>
      </c>
    </row>
    <row r="61" spans="1:32" x14ac:dyDescent="0.3">
      <c r="A61" s="48">
        <v>37816</v>
      </c>
      <c r="B61" s="13">
        <v>104613</v>
      </c>
      <c r="C61" s="13">
        <v>849</v>
      </c>
      <c r="D61" s="13">
        <v>0.54300000000000004</v>
      </c>
      <c r="E61" s="13">
        <v>5.88</v>
      </c>
      <c r="F61" s="13">
        <v>7.58</v>
      </c>
      <c r="G61" s="13">
        <v>21.31</v>
      </c>
      <c r="H61" s="28" t="s">
        <v>112</v>
      </c>
      <c r="I61" s="13">
        <v>0.1</v>
      </c>
      <c r="J61" s="13">
        <v>8.1</v>
      </c>
      <c r="K61" s="31">
        <v>256</v>
      </c>
    </row>
    <row r="62" spans="1:32" x14ac:dyDescent="0.3">
      <c r="A62" s="48">
        <v>37819</v>
      </c>
      <c r="B62" s="13">
        <v>101641</v>
      </c>
      <c r="C62" s="13">
        <v>838</v>
      </c>
      <c r="D62" s="13">
        <v>0.53600000000000003</v>
      </c>
      <c r="E62" s="13">
        <v>6.37</v>
      </c>
      <c r="F62" s="13">
        <v>7.54</v>
      </c>
      <c r="G62" s="13">
        <v>21.17</v>
      </c>
      <c r="H62" s="28" t="s">
        <v>112</v>
      </c>
      <c r="I62" s="13">
        <v>0.2</v>
      </c>
      <c r="J62" s="13">
        <v>7.8</v>
      </c>
      <c r="K62" s="31">
        <v>627</v>
      </c>
    </row>
    <row r="63" spans="1:32" x14ac:dyDescent="0.3">
      <c r="A63" s="48">
        <v>37824</v>
      </c>
      <c r="B63" s="13">
        <v>92611</v>
      </c>
      <c r="C63" s="28" t="e">
        <v>#VALUE!</v>
      </c>
      <c r="D63" s="28" t="e">
        <v>#VALUE!</v>
      </c>
      <c r="E63" s="28" t="s">
        <v>348</v>
      </c>
      <c r="F63" s="28" t="s">
        <v>348</v>
      </c>
      <c r="G63" s="28" t="s">
        <v>348</v>
      </c>
      <c r="H63" s="28" t="s">
        <v>112</v>
      </c>
      <c r="I63" s="28" t="s">
        <v>348</v>
      </c>
      <c r="J63" s="13">
        <v>74.099999999999994</v>
      </c>
      <c r="K63" s="31">
        <v>1483</v>
      </c>
    </row>
    <row r="64" spans="1:32" x14ac:dyDescent="0.3">
      <c r="A64" s="48">
        <v>37831</v>
      </c>
      <c r="B64" s="13">
        <v>101742</v>
      </c>
      <c r="C64" s="13">
        <v>767</v>
      </c>
      <c r="D64" s="13">
        <v>0.49099999999999999</v>
      </c>
      <c r="E64" s="13">
        <v>5.74</v>
      </c>
      <c r="F64" s="13">
        <v>7.6</v>
      </c>
      <c r="G64" s="13">
        <v>21.58</v>
      </c>
      <c r="H64" s="28" t="s">
        <v>112</v>
      </c>
      <c r="I64" s="13">
        <v>0.2</v>
      </c>
      <c r="J64" s="13">
        <v>7.8</v>
      </c>
      <c r="K64" s="31">
        <v>520</v>
      </c>
      <c r="L64" s="13">
        <f>AVERAGE(K60:K64)</f>
        <v>986.4</v>
      </c>
      <c r="M64" s="38">
        <f>GEOMEAN(K60:K64)</f>
        <v>759.82140866495922</v>
      </c>
      <c r="N64" s="45" t="s">
        <v>330</v>
      </c>
    </row>
    <row r="65" spans="1:32" x14ac:dyDescent="0.3">
      <c r="A65" s="48">
        <v>37840</v>
      </c>
      <c r="B65" s="13">
        <v>103357</v>
      </c>
      <c r="C65" s="13">
        <v>874.4</v>
      </c>
      <c r="D65" s="13">
        <v>0.55959999999999999</v>
      </c>
      <c r="E65" s="13">
        <v>5.39</v>
      </c>
      <c r="F65" s="13">
        <v>7.8</v>
      </c>
      <c r="G65" s="13">
        <v>22.88</v>
      </c>
      <c r="H65" s="28" t="s">
        <v>112</v>
      </c>
      <c r="I65" s="13">
        <v>0.15</v>
      </c>
      <c r="J65" s="13">
        <v>45.7</v>
      </c>
      <c r="K65" s="31">
        <v>759</v>
      </c>
    </row>
    <row r="66" spans="1:32" x14ac:dyDescent="0.3">
      <c r="A66" s="48">
        <v>37845</v>
      </c>
      <c r="B66" s="13">
        <v>100232</v>
      </c>
      <c r="C66" s="13">
        <v>519</v>
      </c>
      <c r="D66" s="13">
        <v>0.33279999999999998</v>
      </c>
      <c r="E66" s="13">
        <v>4.8499999999999996</v>
      </c>
      <c r="F66" s="13">
        <v>7.62</v>
      </c>
      <c r="G66" s="13">
        <v>22.34</v>
      </c>
      <c r="H66" s="28" t="s">
        <v>112</v>
      </c>
      <c r="I66" s="13">
        <v>0.1</v>
      </c>
      <c r="J66" s="13">
        <v>7.7</v>
      </c>
      <c r="K66" s="31">
        <v>9208</v>
      </c>
    </row>
    <row r="67" spans="1:32" x14ac:dyDescent="0.3">
      <c r="A67" s="48">
        <v>37851</v>
      </c>
      <c r="B67" s="13">
        <v>103859</v>
      </c>
      <c r="C67" s="13">
        <v>838</v>
      </c>
      <c r="D67" s="13">
        <v>0.53659999999999997</v>
      </c>
      <c r="E67" s="13">
        <v>5.07</v>
      </c>
      <c r="F67" s="13">
        <v>7.33</v>
      </c>
      <c r="G67" s="13">
        <v>22.11</v>
      </c>
      <c r="H67" s="28" t="s">
        <v>112</v>
      </c>
      <c r="I67" s="13">
        <v>0.14000000000000001</v>
      </c>
      <c r="J67" s="13">
        <v>7.5</v>
      </c>
      <c r="K67" s="31">
        <v>295</v>
      </c>
    </row>
    <row r="68" spans="1:32" x14ac:dyDescent="0.3">
      <c r="A68" s="48">
        <v>37859</v>
      </c>
      <c r="C68" s="13">
        <v>0</v>
      </c>
      <c r="D68" s="13" t="e">
        <v>#VALUE!</v>
      </c>
      <c r="H68" s="28" t="s">
        <v>112</v>
      </c>
    </row>
    <row r="69" spans="1:32" x14ac:dyDescent="0.3">
      <c r="A69" s="48">
        <v>37861</v>
      </c>
      <c r="B69" s="13">
        <v>102403</v>
      </c>
      <c r="C69" s="13">
        <v>683</v>
      </c>
      <c r="D69" s="13">
        <v>0.43729999999999997</v>
      </c>
      <c r="E69" s="13">
        <v>3.45</v>
      </c>
      <c r="F69" s="13">
        <v>7.55</v>
      </c>
      <c r="G69" s="13">
        <v>24.4</v>
      </c>
      <c r="H69" s="28" t="s">
        <v>112</v>
      </c>
      <c r="I69" s="13">
        <v>0.32</v>
      </c>
      <c r="J69" s="13">
        <v>7.5</v>
      </c>
      <c r="K69" s="31">
        <v>9804</v>
      </c>
      <c r="L69" s="13">
        <f>AVERAGE(K65:K69)</f>
        <v>5016.5</v>
      </c>
      <c r="M69" s="38">
        <f>GEOMEAN(K65:K69)</f>
        <v>2120.3526691346938</v>
      </c>
      <c r="N69" s="45" t="s">
        <v>331</v>
      </c>
    </row>
    <row r="70" spans="1:32" x14ac:dyDescent="0.3">
      <c r="A70" s="48">
        <v>37868</v>
      </c>
      <c r="B70" s="13">
        <v>100721</v>
      </c>
      <c r="C70" s="13">
        <v>825</v>
      </c>
      <c r="D70" s="13">
        <v>0.52800000000000002</v>
      </c>
      <c r="E70" s="13">
        <v>6.19</v>
      </c>
      <c r="F70" s="13">
        <v>7.51</v>
      </c>
      <c r="G70" s="13">
        <v>21.09</v>
      </c>
      <c r="H70" s="28" t="s">
        <v>112</v>
      </c>
      <c r="I70" s="13">
        <v>0.4</v>
      </c>
      <c r="J70" s="13">
        <v>7.8</v>
      </c>
      <c r="K70" s="31">
        <v>594</v>
      </c>
    </row>
    <row r="71" spans="1:32" x14ac:dyDescent="0.3">
      <c r="A71" s="48">
        <v>37874</v>
      </c>
      <c r="B71" s="13">
        <v>100725</v>
      </c>
      <c r="C71" s="13">
        <v>734</v>
      </c>
      <c r="D71" s="13">
        <v>0.46970000000000001</v>
      </c>
      <c r="E71" s="13">
        <v>5.26</v>
      </c>
      <c r="F71" s="13">
        <v>7.79</v>
      </c>
      <c r="G71" s="13">
        <v>22.15</v>
      </c>
      <c r="H71" s="28" t="s">
        <v>112</v>
      </c>
      <c r="I71" s="13">
        <v>0.46</v>
      </c>
      <c r="J71" s="13">
        <v>7.3</v>
      </c>
      <c r="K71" s="31">
        <v>97</v>
      </c>
      <c r="O71" s="28" t="s">
        <v>321</v>
      </c>
      <c r="P71" s="28">
        <v>80.5</v>
      </c>
      <c r="Q71" s="28" t="s">
        <v>321</v>
      </c>
      <c r="R71" s="28">
        <v>5.0999999999999996</v>
      </c>
      <c r="S71" s="28" t="s">
        <v>321</v>
      </c>
      <c r="T71" s="28" t="s">
        <v>321</v>
      </c>
      <c r="U71" s="28" t="s">
        <v>321</v>
      </c>
      <c r="V71" s="28" t="s">
        <v>321</v>
      </c>
      <c r="W71" s="28">
        <v>19.100000000000001</v>
      </c>
      <c r="X71" s="28">
        <v>73</v>
      </c>
      <c r="Y71" s="28" t="s">
        <v>321</v>
      </c>
      <c r="Z71" s="28">
        <v>1.7</v>
      </c>
      <c r="AA71" s="28" t="s">
        <v>321</v>
      </c>
      <c r="AB71" s="28">
        <v>87</v>
      </c>
      <c r="AC71" s="28" t="s">
        <v>321</v>
      </c>
      <c r="AD71" s="28">
        <v>320</v>
      </c>
      <c r="AE71" s="28">
        <v>1</v>
      </c>
      <c r="AF71" s="29" t="s">
        <v>831</v>
      </c>
    </row>
    <row r="72" spans="1:32" x14ac:dyDescent="0.3">
      <c r="A72" s="48">
        <v>37880</v>
      </c>
      <c r="B72" s="13">
        <v>100527</v>
      </c>
      <c r="C72" s="13">
        <v>693.6</v>
      </c>
      <c r="D72" s="13">
        <v>0.44389999999999996</v>
      </c>
      <c r="E72" s="13">
        <v>6.25</v>
      </c>
      <c r="F72" s="13">
        <v>7.77</v>
      </c>
      <c r="G72" s="13">
        <v>19.79</v>
      </c>
      <c r="H72" s="28" t="s">
        <v>112</v>
      </c>
      <c r="I72" s="13">
        <v>0.26</v>
      </c>
      <c r="J72" s="13">
        <v>66.900000000000006</v>
      </c>
      <c r="K72" s="31">
        <v>228</v>
      </c>
      <c r="AE72" s="28">
        <v>6</v>
      </c>
      <c r="AF72" s="29" t="s">
        <v>668</v>
      </c>
    </row>
    <row r="73" spans="1:32" x14ac:dyDescent="0.3">
      <c r="A73" s="48">
        <v>37886</v>
      </c>
      <c r="B73" s="13">
        <v>120404</v>
      </c>
      <c r="C73" s="13">
        <v>254</v>
      </c>
      <c r="D73" s="13">
        <v>0.16299999999999998</v>
      </c>
      <c r="E73" s="13">
        <v>5.46</v>
      </c>
      <c r="F73" s="13">
        <v>7.67</v>
      </c>
      <c r="G73" s="13">
        <v>19.41</v>
      </c>
      <c r="H73" s="28" t="s">
        <v>112</v>
      </c>
      <c r="I73" s="13">
        <v>0.1</v>
      </c>
      <c r="J73" s="13">
        <v>7.9</v>
      </c>
      <c r="K73" s="31">
        <v>14136</v>
      </c>
    </row>
    <row r="74" spans="1:32" x14ac:dyDescent="0.3">
      <c r="A74" s="48">
        <v>37894</v>
      </c>
      <c r="B74" s="13">
        <v>112226</v>
      </c>
      <c r="C74" s="13">
        <v>821</v>
      </c>
      <c r="D74" s="13">
        <v>0.52560000000000007</v>
      </c>
      <c r="E74" s="13">
        <v>9.4</v>
      </c>
      <c r="F74" s="13">
        <v>7.3</v>
      </c>
      <c r="G74" s="13">
        <v>16.23</v>
      </c>
      <c r="H74" s="28" t="s">
        <v>112</v>
      </c>
      <c r="I74" s="13">
        <v>0.63</v>
      </c>
      <c r="J74" s="13">
        <v>7.7</v>
      </c>
      <c r="K74" s="31">
        <v>110</v>
      </c>
      <c r="L74" s="13">
        <f>AVERAGE(K70:K74)</f>
        <v>3033</v>
      </c>
      <c r="M74" s="38">
        <f>GEOMEAN(K70:K74)</f>
        <v>459.24289877651626</v>
      </c>
      <c r="N74" s="45" t="s">
        <v>335</v>
      </c>
    </row>
    <row r="75" spans="1:32" x14ac:dyDescent="0.3">
      <c r="A75" s="48">
        <v>37903</v>
      </c>
      <c r="B75" s="13">
        <v>105350</v>
      </c>
      <c r="C75" s="13">
        <v>968</v>
      </c>
      <c r="D75" s="13">
        <v>0.61899999999999999</v>
      </c>
      <c r="E75" s="13">
        <v>5.0999999999999996</v>
      </c>
      <c r="F75" s="13">
        <v>7.76</v>
      </c>
      <c r="G75" s="13">
        <v>17.46</v>
      </c>
      <c r="H75" s="36" t="s">
        <v>112</v>
      </c>
      <c r="I75" s="13">
        <v>0.6</v>
      </c>
      <c r="J75" s="13">
        <v>7.9</v>
      </c>
      <c r="K75" s="31">
        <v>86</v>
      </c>
    </row>
    <row r="76" spans="1:32" x14ac:dyDescent="0.3">
      <c r="A76" s="48">
        <v>37908</v>
      </c>
      <c r="B76" s="13">
        <v>102113</v>
      </c>
      <c r="C76" s="13">
        <v>150.80000000000001</v>
      </c>
      <c r="D76" s="13">
        <v>9.6399999999999986E-2</v>
      </c>
      <c r="E76" s="13">
        <v>8.5</v>
      </c>
      <c r="F76" s="13">
        <v>7.71</v>
      </c>
      <c r="G76" s="13">
        <v>14.9</v>
      </c>
      <c r="H76" s="36" t="s">
        <v>112</v>
      </c>
      <c r="I76" s="13">
        <v>0.12</v>
      </c>
      <c r="J76" s="13">
        <v>68.599999999999994</v>
      </c>
      <c r="K76" s="31">
        <v>7270</v>
      </c>
    </row>
    <row r="77" spans="1:32" x14ac:dyDescent="0.3">
      <c r="A77" s="48">
        <v>37914</v>
      </c>
      <c r="B77" s="13">
        <v>101342</v>
      </c>
      <c r="C77" s="13">
        <v>934.7</v>
      </c>
      <c r="D77" s="13">
        <v>0.59819999999999995</v>
      </c>
      <c r="E77" s="13">
        <v>6.37</v>
      </c>
      <c r="F77" s="13">
        <v>7.59</v>
      </c>
      <c r="G77" s="13">
        <v>14.96</v>
      </c>
      <c r="H77" s="36" t="s">
        <v>112</v>
      </c>
      <c r="I77" s="13">
        <v>0.23</v>
      </c>
      <c r="J77" s="13">
        <v>92.2</v>
      </c>
      <c r="K77" s="31">
        <v>63</v>
      </c>
    </row>
    <row r="78" spans="1:32" x14ac:dyDescent="0.3">
      <c r="A78" s="48">
        <v>37917</v>
      </c>
      <c r="B78" s="13">
        <v>102430</v>
      </c>
      <c r="C78" s="13">
        <v>973.3</v>
      </c>
      <c r="D78" s="13">
        <v>0.62290000000000001</v>
      </c>
      <c r="E78" s="13">
        <v>6.09</v>
      </c>
      <c r="F78" s="13">
        <v>7.63</v>
      </c>
      <c r="G78" s="13">
        <v>14.14</v>
      </c>
      <c r="H78" s="36" t="s">
        <v>112</v>
      </c>
      <c r="I78" s="13">
        <v>7.0000000000000007E-2</v>
      </c>
      <c r="J78" s="13">
        <v>73.400000000000006</v>
      </c>
      <c r="K78" s="31">
        <v>143</v>
      </c>
    </row>
    <row r="79" spans="1:32" x14ac:dyDescent="0.3">
      <c r="A79" s="48">
        <v>37922</v>
      </c>
      <c r="B79" s="13">
        <v>103122</v>
      </c>
      <c r="C79" s="13">
        <v>933.5</v>
      </c>
      <c r="D79" s="13">
        <v>0.59740000000000004</v>
      </c>
      <c r="E79" s="13">
        <v>6.72</v>
      </c>
      <c r="F79" s="13">
        <v>7.55</v>
      </c>
      <c r="G79" s="13">
        <v>12.39</v>
      </c>
      <c r="H79" s="36" t="s">
        <v>112</v>
      </c>
      <c r="I79" s="13">
        <v>0.45</v>
      </c>
      <c r="J79" s="13">
        <v>94.1</v>
      </c>
      <c r="K79" s="31">
        <v>98</v>
      </c>
      <c r="L79" s="13">
        <f>AVERAGE(K75:K79)</f>
        <v>1532</v>
      </c>
      <c r="M79" s="38">
        <f>GEOMEAN(K75:K79)</f>
        <v>223.04223327690076</v>
      </c>
      <c r="N79" s="45" t="s">
        <v>336</v>
      </c>
    </row>
    <row r="80" spans="1:32" x14ac:dyDescent="0.3">
      <c r="A80" s="48">
        <v>37930</v>
      </c>
      <c r="B80" s="13">
        <v>100153</v>
      </c>
      <c r="C80" s="13">
        <v>1024</v>
      </c>
      <c r="D80" s="13">
        <v>0.65570000000000006</v>
      </c>
      <c r="E80" s="13">
        <v>5.16</v>
      </c>
      <c r="F80" s="13">
        <v>7.11</v>
      </c>
      <c r="G80" s="13">
        <v>16.03</v>
      </c>
      <c r="H80" s="36" t="s">
        <v>112</v>
      </c>
      <c r="I80" s="13">
        <v>0.54</v>
      </c>
      <c r="J80" s="13">
        <v>7.9</v>
      </c>
      <c r="K80" s="31">
        <v>121</v>
      </c>
    </row>
    <row r="81" spans="1:32" x14ac:dyDescent="0.3">
      <c r="A81" s="48">
        <v>37937</v>
      </c>
      <c r="B81" s="13">
        <v>101718</v>
      </c>
      <c r="C81" s="13">
        <v>501</v>
      </c>
      <c r="D81" s="13">
        <v>0.32099999999999995</v>
      </c>
      <c r="E81" s="13">
        <v>5.55</v>
      </c>
      <c r="F81" s="13">
        <v>6.98</v>
      </c>
      <c r="G81" s="13">
        <v>15.1</v>
      </c>
      <c r="H81" s="36" t="s">
        <v>112</v>
      </c>
      <c r="I81" s="13">
        <v>0.1</v>
      </c>
      <c r="J81" s="13">
        <v>7.8</v>
      </c>
      <c r="K81" s="31">
        <v>5794</v>
      </c>
    </row>
    <row r="82" spans="1:32" x14ac:dyDescent="0.3">
      <c r="A82" s="48">
        <v>37942</v>
      </c>
      <c r="B82" s="13">
        <v>112801</v>
      </c>
      <c r="C82" s="13">
        <v>938</v>
      </c>
      <c r="D82" s="13">
        <v>0.6</v>
      </c>
      <c r="E82" s="13">
        <v>3.79</v>
      </c>
      <c r="F82" s="13">
        <v>7.5</v>
      </c>
      <c r="G82" s="13">
        <v>11.46</v>
      </c>
      <c r="H82" s="36" t="s">
        <v>112</v>
      </c>
      <c r="I82" s="13">
        <v>0.2</v>
      </c>
      <c r="J82" s="13">
        <v>8.1</v>
      </c>
      <c r="K82" s="31">
        <v>1153</v>
      </c>
    </row>
    <row r="83" spans="1:32" x14ac:dyDescent="0.3">
      <c r="A83" s="48">
        <v>37944</v>
      </c>
      <c r="B83" s="13">
        <v>95727</v>
      </c>
      <c r="C83" s="13">
        <v>458.2</v>
      </c>
      <c r="D83" s="13">
        <v>0.29330000000000001</v>
      </c>
      <c r="E83" s="13">
        <v>7.62</v>
      </c>
      <c r="F83" s="13">
        <v>6.9</v>
      </c>
      <c r="G83" s="13">
        <v>13.2</v>
      </c>
      <c r="H83" s="36" t="s">
        <v>112</v>
      </c>
      <c r="I83" s="13">
        <v>0.45</v>
      </c>
      <c r="J83" s="13">
        <v>51.9</v>
      </c>
      <c r="K83" s="31">
        <v>1145</v>
      </c>
    </row>
    <row r="84" spans="1:32" x14ac:dyDescent="0.3">
      <c r="A84" s="48">
        <v>37949</v>
      </c>
      <c r="B84" s="13">
        <v>111306</v>
      </c>
      <c r="C84" s="13">
        <v>419.4</v>
      </c>
      <c r="D84" s="13">
        <v>0.26839999999999997</v>
      </c>
      <c r="E84" s="13">
        <v>9.15</v>
      </c>
      <c r="F84" s="13">
        <v>7.35</v>
      </c>
      <c r="G84" s="13">
        <v>8.0299999999999994</v>
      </c>
      <c r="H84" s="36" t="s">
        <v>112</v>
      </c>
      <c r="I84" s="13">
        <v>0.19</v>
      </c>
      <c r="J84" s="13">
        <v>87.8</v>
      </c>
      <c r="K84" s="31">
        <v>2481</v>
      </c>
      <c r="L84" s="13">
        <f>AVERAGE(K80:K84)</f>
        <v>2138.8000000000002</v>
      </c>
      <c r="M84" s="38">
        <f>GEOMEAN(K80:K84)</f>
        <v>1180.8781419414636</v>
      </c>
      <c r="N84" s="45" t="s">
        <v>337</v>
      </c>
    </row>
    <row r="85" spans="1:32" x14ac:dyDescent="0.3">
      <c r="A85" s="48">
        <v>37963</v>
      </c>
      <c r="B85" s="13">
        <v>105526</v>
      </c>
      <c r="C85" s="13">
        <v>925</v>
      </c>
      <c r="D85" s="13">
        <v>0.59200000000000008</v>
      </c>
      <c r="E85" s="13">
        <v>7.7</v>
      </c>
      <c r="F85" s="13">
        <v>7.47</v>
      </c>
      <c r="G85" s="13">
        <v>8.65</v>
      </c>
      <c r="H85" s="36" t="s">
        <v>112</v>
      </c>
      <c r="I85" s="13">
        <v>0.1</v>
      </c>
      <c r="J85" s="13">
        <v>8</v>
      </c>
      <c r="K85" s="31">
        <v>216</v>
      </c>
      <c r="O85" s="28" t="s">
        <v>321</v>
      </c>
      <c r="P85" s="28">
        <v>72.7</v>
      </c>
      <c r="Q85" s="28" t="s">
        <v>321</v>
      </c>
      <c r="R85" s="28" t="s">
        <v>321</v>
      </c>
      <c r="S85" s="28" t="s">
        <v>321</v>
      </c>
      <c r="T85" s="28" t="s">
        <v>321</v>
      </c>
      <c r="U85" s="28" t="s">
        <v>321</v>
      </c>
      <c r="V85" s="28" t="s">
        <v>321</v>
      </c>
      <c r="W85" s="28">
        <v>21.4</v>
      </c>
      <c r="X85" s="28">
        <v>76.2</v>
      </c>
      <c r="Y85" s="28" t="s">
        <v>321</v>
      </c>
      <c r="Z85" s="28">
        <v>1.3</v>
      </c>
      <c r="AA85" s="28" t="s">
        <v>321</v>
      </c>
      <c r="AB85" s="28">
        <v>78</v>
      </c>
      <c r="AC85" s="28" t="s">
        <v>321</v>
      </c>
      <c r="AD85" s="28">
        <v>333</v>
      </c>
      <c r="AE85" s="28">
        <v>2</v>
      </c>
      <c r="AF85" s="29" t="s">
        <v>668</v>
      </c>
    </row>
    <row r="86" spans="1:32" x14ac:dyDescent="0.3">
      <c r="A86" s="48">
        <v>37965</v>
      </c>
      <c r="B86" s="13">
        <v>103253</v>
      </c>
      <c r="C86" s="13">
        <v>391.5</v>
      </c>
      <c r="D86" s="13">
        <v>0.25059999999999999</v>
      </c>
      <c r="E86" s="13">
        <v>9.34</v>
      </c>
      <c r="F86" s="13">
        <v>6.89</v>
      </c>
      <c r="G86" s="13">
        <v>9.52</v>
      </c>
      <c r="H86" s="36" t="s">
        <v>112</v>
      </c>
      <c r="I86" s="13">
        <v>0.38</v>
      </c>
      <c r="J86" s="13">
        <v>68.099999999999994</v>
      </c>
      <c r="K86" s="31">
        <v>3255</v>
      </c>
    </row>
    <row r="87" spans="1:32" x14ac:dyDescent="0.3">
      <c r="A87" s="48">
        <v>37971</v>
      </c>
      <c r="B87" s="13">
        <v>102804</v>
      </c>
      <c r="C87" s="28" t="e">
        <v>#VALUE!</v>
      </c>
      <c r="D87" s="28" t="e">
        <v>#VALUE!</v>
      </c>
      <c r="E87" s="13">
        <v>8.83</v>
      </c>
      <c r="F87" s="13">
        <v>6.96</v>
      </c>
      <c r="G87" s="13">
        <v>9.2100000000000009</v>
      </c>
      <c r="H87" s="36" t="s">
        <v>112</v>
      </c>
      <c r="I87" s="13">
        <v>0.52</v>
      </c>
      <c r="J87" s="13">
        <v>53.3</v>
      </c>
      <c r="K87" s="31">
        <v>52</v>
      </c>
    </row>
    <row r="88" spans="1:32" x14ac:dyDescent="0.3">
      <c r="A88" s="48">
        <v>37973</v>
      </c>
      <c r="B88" s="13">
        <v>103700</v>
      </c>
      <c r="C88" s="13">
        <v>993.8</v>
      </c>
      <c r="D88" s="13">
        <v>0.6361</v>
      </c>
      <c r="E88" s="13">
        <v>10.220000000000001</v>
      </c>
      <c r="F88" s="13">
        <v>6.81</v>
      </c>
      <c r="G88" s="13">
        <v>6.47</v>
      </c>
      <c r="H88" s="36" t="s">
        <v>112</v>
      </c>
      <c r="I88" s="13">
        <v>0.23</v>
      </c>
      <c r="J88" s="13">
        <v>72.7</v>
      </c>
      <c r="K88" s="31">
        <v>862</v>
      </c>
    </row>
    <row r="89" spans="1:32" x14ac:dyDescent="0.3">
      <c r="A89" s="48">
        <v>37977</v>
      </c>
      <c r="B89" s="13">
        <v>112617</v>
      </c>
      <c r="C89" s="13">
        <v>1106</v>
      </c>
      <c r="D89" s="13">
        <v>0.70809999999999995</v>
      </c>
      <c r="E89" s="13">
        <v>6.57</v>
      </c>
      <c r="F89" s="13">
        <v>7.56</v>
      </c>
      <c r="G89" s="13">
        <v>8.17</v>
      </c>
      <c r="H89" s="36" t="s">
        <v>112</v>
      </c>
      <c r="I89" s="13">
        <v>0.05</v>
      </c>
      <c r="J89" s="13">
        <v>7</v>
      </c>
      <c r="K89" s="31">
        <v>327</v>
      </c>
      <c r="L89" s="13">
        <f>AVERAGE(K85:K89)</f>
        <v>942.4</v>
      </c>
      <c r="M89" s="38">
        <f>GEOMEAN(K85:K89)</f>
        <v>400.5093149314867</v>
      </c>
      <c r="N89" s="45" t="s">
        <v>338</v>
      </c>
    </row>
    <row r="90" spans="1:32" x14ac:dyDescent="0.3">
      <c r="A90" s="48">
        <v>37994</v>
      </c>
      <c r="B90" s="13">
        <v>105910</v>
      </c>
      <c r="C90" s="13">
        <v>889</v>
      </c>
      <c r="D90" s="13">
        <v>0.56890000000000007</v>
      </c>
      <c r="E90" s="13">
        <v>7.89</v>
      </c>
      <c r="F90" s="13">
        <v>7.4</v>
      </c>
      <c r="G90" s="13">
        <v>5.64</v>
      </c>
      <c r="H90" s="36" t="s">
        <v>112</v>
      </c>
      <c r="I90" s="13">
        <v>0.2</v>
      </c>
      <c r="J90" s="13">
        <v>7.8</v>
      </c>
      <c r="K90" s="31">
        <v>98</v>
      </c>
    </row>
    <row r="91" spans="1:32" x14ac:dyDescent="0.3">
      <c r="A91" s="48">
        <v>37999</v>
      </c>
      <c r="B91" s="13">
        <v>105249</v>
      </c>
      <c r="C91" s="13">
        <v>934</v>
      </c>
      <c r="D91" s="13">
        <v>0.59799999999999998</v>
      </c>
      <c r="E91" s="13">
        <v>8.0299999999999994</v>
      </c>
      <c r="F91" s="13">
        <v>7.34</v>
      </c>
      <c r="G91" s="13">
        <v>6.23</v>
      </c>
      <c r="H91" s="36" t="s">
        <v>112</v>
      </c>
      <c r="I91" s="13">
        <v>0.4</v>
      </c>
      <c r="J91" s="13">
        <v>7.8</v>
      </c>
      <c r="K91" s="31">
        <v>145</v>
      </c>
    </row>
    <row r="92" spans="1:32" x14ac:dyDescent="0.3">
      <c r="A92" s="48">
        <v>38008</v>
      </c>
      <c r="B92" s="13">
        <v>100408</v>
      </c>
      <c r="C92" s="13">
        <v>996</v>
      </c>
      <c r="D92" s="13">
        <v>0.63790000000000002</v>
      </c>
      <c r="E92" s="13">
        <v>9.61</v>
      </c>
      <c r="F92" s="13">
        <v>6.81</v>
      </c>
      <c r="G92" s="13">
        <v>3.97</v>
      </c>
      <c r="H92" s="36" t="s">
        <v>112</v>
      </c>
      <c r="I92" s="13">
        <v>0.4</v>
      </c>
      <c r="J92" s="13">
        <v>7.4</v>
      </c>
      <c r="K92" s="31">
        <v>10</v>
      </c>
    </row>
    <row r="93" spans="1:32" x14ac:dyDescent="0.3">
      <c r="A93" s="48">
        <v>38012</v>
      </c>
      <c r="B93" s="13">
        <v>111912</v>
      </c>
      <c r="C93" s="13">
        <v>952</v>
      </c>
      <c r="D93" s="13">
        <v>0.60980000000000001</v>
      </c>
      <c r="E93" s="13">
        <v>8.35</v>
      </c>
      <c r="F93" s="13">
        <v>6.87</v>
      </c>
      <c r="G93" s="13">
        <v>4.68</v>
      </c>
      <c r="H93" s="36" t="s">
        <v>112</v>
      </c>
      <c r="I93" s="13">
        <v>0.18</v>
      </c>
      <c r="J93" s="13">
        <v>7.6</v>
      </c>
      <c r="K93" s="31">
        <v>30</v>
      </c>
    </row>
    <row r="94" spans="1:32" x14ac:dyDescent="0.3">
      <c r="A94" s="48">
        <v>38014</v>
      </c>
      <c r="B94" s="13">
        <v>100430</v>
      </c>
      <c r="C94" s="13">
        <v>1439</v>
      </c>
      <c r="D94" s="13">
        <v>0.92090000000000005</v>
      </c>
      <c r="E94" s="13">
        <v>7.81</v>
      </c>
      <c r="F94" s="13">
        <v>7.49</v>
      </c>
      <c r="G94" s="13">
        <v>3.76</v>
      </c>
      <c r="H94" s="36" t="s">
        <v>112</v>
      </c>
      <c r="I94" s="13">
        <v>0.18</v>
      </c>
      <c r="J94" s="13">
        <v>67.400000000000006</v>
      </c>
      <c r="K94" s="31">
        <v>20</v>
      </c>
      <c r="L94" s="13">
        <f>AVERAGE(K90:K94)</f>
        <v>60.6</v>
      </c>
      <c r="M94" s="38">
        <f>GEOMEAN(K90:K94)</f>
        <v>38.561069056806367</v>
      </c>
      <c r="N94" s="45" t="s">
        <v>339</v>
      </c>
    </row>
    <row r="95" spans="1:32" x14ac:dyDescent="0.3">
      <c r="A95" s="48">
        <v>38020</v>
      </c>
      <c r="B95" s="13">
        <v>103049</v>
      </c>
      <c r="C95" s="13">
        <v>2430</v>
      </c>
      <c r="D95" s="13">
        <v>1.5549999999999999</v>
      </c>
      <c r="E95" s="13">
        <v>11.28</v>
      </c>
      <c r="F95" s="13">
        <v>7.36</v>
      </c>
      <c r="G95" s="13">
        <v>3.67</v>
      </c>
      <c r="H95" s="36" t="s">
        <v>112</v>
      </c>
      <c r="I95" s="13">
        <v>1.08</v>
      </c>
      <c r="J95" s="13">
        <v>67.400000000000006</v>
      </c>
      <c r="K95" s="31">
        <v>397</v>
      </c>
    </row>
    <row r="96" spans="1:32" x14ac:dyDescent="0.3">
      <c r="A96" s="48">
        <v>38026</v>
      </c>
      <c r="B96" s="13">
        <v>114702</v>
      </c>
      <c r="C96" s="28" t="e">
        <v>#VALUE!</v>
      </c>
      <c r="D96" s="28" t="e">
        <v>#VALUE!</v>
      </c>
      <c r="E96" s="28" t="s">
        <v>348</v>
      </c>
      <c r="F96" s="28" t="s">
        <v>348</v>
      </c>
      <c r="G96" s="28" t="s">
        <v>348</v>
      </c>
      <c r="H96" s="36" t="s">
        <v>112</v>
      </c>
      <c r="I96" s="28" t="s">
        <v>348</v>
      </c>
      <c r="J96" s="13">
        <v>8.1</v>
      </c>
      <c r="K96" s="31">
        <v>20</v>
      </c>
    </row>
    <row r="97" spans="1:32" x14ac:dyDescent="0.3">
      <c r="A97" s="48">
        <v>38028</v>
      </c>
      <c r="B97" s="13">
        <v>111058</v>
      </c>
      <c r="C97" s="13">
        <v>1352</v>
      </c>
      <c r="D97" s="13">
        <v>0.86540000000000006</v>
      </c>
      <c r="E97" s="13">
        <v>9.7799999999999994</v>
      </c>
      <c r="F97" s="13">
        <v>7</v>
      </c>
      <c r="G97" s="13">
        <v>6.98</v>
      </c>
      <c r="H97" s="36" t="s">
        <v>112</v>
      </c>
      <c r="I97" s="13">
        <v>0.33</v>
      </c>
      <c r="J97" s="13">
        <v>65.2</v>
      </c>
      <c r="K97" s="31">
        <v>63</v>
      </c>
    </row>
    <row r="98" spans="1:32" x14ac:dyDescent="0.3">
      <c r="A98" s="48">
        <v>38033</v>
      </c>
      <c r="B98" s="13">
        <v>101409</v>
      </c>
      <c r="C98" s="13">
        <v>1170</v>
      </c>
      <c r="D98" s="13">
        <v>0.74899999999999989</v>
      </c>
      <c r="E98" s="13">
        <v>9.66</v>
      </c>
      <c r="F98" s="13">
        <v>7.45</v>
      </c>
      <c r="G98" s="13">
        <v>4.37</v>
      </c>
      <c r="H98" s="36" t="s">
        <v>112</v>
      </c>
      <c r="I98" s="13">
        <v>0.4</v>
      </c>
      <c r="J98" s="13">
        <v>8</v>
      </c>
      <c r="K98" s="31">
        <v>106</v>
      </c>
    </row>
    <row r="99" spans="1:32" x14ac:dyDescent="0.3">
      <c r="A99" s="48">
        <v>38042</v>
      </c>
      <c r="B99" s="13">
        <v>103810</v>
      </c>
      <c r="C99" s="13" t="e">
        <v>#VALUE!</v>
      </c>
      <c r="D99" s="13">
        <v>0.60270000000000001</v>
      </c>
      <c r="E99" s="13">
        <v>8.75</v>
      </c>
      <c r="F99" s="13">
        <v>6.81</v>
      </c>
      <c r="G99" s="13">
        <v>6.2</v>
      </c>
      <c r="H99" s="36" t="s">
        <v>112</v>
      </c>
      <c r="I99" s="13">
        <v>0.77</v>
      </c>
      <c r="J99" s="13">
        <v>7.7</v>
      </c>
      <c r="K99" s="31">
        <v>10</v>
      </c>
      <c r="L99" s="13">
        <f>AVERAGE(K95:K99)</f>
        <v>119.2</v>
      </c>
      <c r="M99" s="38">
        <f>GEOMEAN(K95:K99)</f>
        <v>55.576780301253514</v>
      </c>
      <c r="N99" s="45" t="s">
        <v>340</v>
      </c>
    </row>
    <row r="100" spans="1:32" x14ac:dyDescent="0.3">
      <c r="A100" s="48">
        <v>38050</v>
      </c>
      <c r="B100" s="13">
        <v>100140</v>
      </c>
      <c r="C100" s="13">
        <v>1067</v>
      </c>
      <c r="D100" s="13">
        <v>0.68300000000000005</v>
      </c>
      <c r="E100" s="13">
        <v>7.73</v>
      </c>
      <c r="F100" s="13">
        <v>7.41</v>
      </c>
      <c r="G100" s="13">
        <v>9.9700000000000006</v>
      </c>
      <c r="H100" s="36" t="s">
        <v>112</v>
      </c>
      <c r="I100" s="13">
        <v>0.2</v>
      </c>
      <c r="J100" s="13">
        <v>7.8</v>
      </c>
      <c r="K100" s="31">
        <v>31</v>
      </c>
    </row>
    <row r="101" spans="1:32" x14ac:dyDescent="0.3">
      <c r="A101" s="48">
        <v>38057</v>
      </c>
      <c r="B101" s="13">
        <v>101415</v>
      </c>
      <c r="C101" s="13">
        <v>976</v>
      </c>
      <c r="D101" s="13">
        <v>0.625</v>
      </c>
      <c r="E101" s="13">
        <v>8.66</v>
      </c>
      <c r="F101" s="13">
        <v>7.5</v>
      </c>
      <c r="G101" s="13">
        <v>8.6</v>
      </c>
      <c r="H101" s="36" t="s">
        <v>112</v>
      </c>
      <c r="I101" s="13">
        <v>0.2</v>
      </c>
      <c r="J101" s="13">
        <v>7.9</v>
      </c>
      <c r="K101" s="31">
        <v>10</v>
      </c>
    </row>
    <row r="102" spans="1:32" x14ac:dyDescent="0.3">
      <c r="A102" s="48">
        <v>38064</v>
      </c>
      <c r="B102" s="13">
        <v>121653</v>
      </c>
      <c r="C102" s="13">
        <v>1042</v>
      </c>
      <c r="D102" s="13">
        <v>0.66659999999999997</v>
      </c>
      <c r="E102" s="13">
        <v>9.7799999999999994</v>
      </c>
      <c r="F102" s="13">
        <v>7.57</v>
      </c>
      <c r="G102" s="13">
        <v>7.97</v>
      </c>
      <c r="H102" s="36" t="s">
        <v>112</v>
      </c>
      <c r="I102" s="13">
        <v>0.18</v>
      </c>
      <c r="J102" s="13">
        <v>7.3</v>
      </c>
      <c r="K102" s="31">
        <v>74</v>
      </c>
    </row>
    <row r="103" spans="1:32" x14ac:dyDescent="0.3">
      <c r="A103" s="48">
        <v>38068</v>
      </c>
      <c r="B103" s="13">
        <v>104712</v>
      </c>
      <c r="C103" s="13">
        <v>1034</v>
      </c>
      <c r="D103" s="13">
        <v>0.66170000000000007</v>
      </c>
      <c r="E103" s="13">
        <v>12.21</v>
      </c>
      <c r="F103" s="13">
        <v>7.57</v>
      </c>
      <c r="G103" s="13">
        <v>6.97</v>
      </c>
      <c r="H103" s="36" t="s">
        <v>112</v>
      </c>
      <c r="I103" s="13">
        <v>0.31</v>
      </c>
      <c r="J103" s="13">
        <v>7.7</v>
      </c>
      <c r="K103" s="31">
        <v>41</v>
      </c>
    </row>
    <row r="104" spans="1:32" x14ac:dyDescent="0.3">
      <c r="A104" s="48">
        <v>38070</v>
      </c>
      <c r="B104" s="13">
        <v>103434</v>
      </c>
      <c r="C104" s="13">
        <v>1051</v>
      </c>
      <c r="D104" s="13">
        <v>0.67199999999999993</v>
      </c>
      <c r="E104" s="13">
        <v>9.5399999999999991</v>
      </c>
      <c r="F104" s="13">
        <v>7.1</v>
      </c>
      <c r="G104" s="13">
        <v>10.53</v>
      </c>
      <c r="H104" s="36" t="s">
        <v>112</v>
      </c>
      <c r="I104" s="13">
        <v>0.4</v>
      </c>
      <c r="J104" s="13">
        <v>7.6</v>
      </c>
      <c r="K104" s="31">
        <v>10</v>
      </c>
      <c r="L104" s="13">
        <f>AVERAGE(K100:K104)</f>
        <v>33.200000000000003</v>
      </c>
      <c r="M104" s="38">
        <f>GEOMEAN(K100:K104)</f>
        <v>24.812781663891592</v>
      </c>
      <c r="N104" s="45" t="s">
        <v>341</v>
      </c>
      <c r="O104" s="28">
        <v>1.5</v>
      </c>
      <c r="P104" s="28">
        <v>73.099999999999994</v>
      </c>
      <c r="Q104" s="28" t="s">
        <v>321</v>
      </c>
      <c r="R104" s="28" t="s">
        <v>321</v>
      </c>
      <c r="S104" s="28" t="s">
        <v>321</v>
      </c>
      <c r="T104" s="28" t="s">
        <v>321</v>
      </c>
      <c r="U104" s="28" t="s">
        <v>321</v>
      </c>
      <c r="V104" s="28">
        <v>2</v>
      </c>
      <c r="W104" s="28">
        <v>11.5</v>
      </c>
      <c r="X104" s="28">
        <v>119</v>
      </c>
      <c r="Y104" s="28" t="s">
        <v>321</v>
      </c>
      <c r="Z104" s="28">
        <v>1.2</v>
      </c>
      <c r="AA104" s="28" t="s">
        <v>321</v>
      </c>
      <c r="AB104" s="28">
        <v>86</v>
      </c>
      <c r="AC104" s="28">
        <v>0.28000000000000003</v>
      </c>
      <c r="AD104" s="28">
        <v>505</v>
      </c>
      <c r="AE104" s="28">
        <v>2</v>
      </c>
      <c r="AF104" s="29" t="s">
        <v>831</v>
      </c>
    </row>
    <row r="105" spans="1:32" x14ac:dyDescent="0.3">
      <c r="A105" s="48">
        <v>38083</v>
      </c>
      <c r="B105" s="13">
        <v>105002</v>
      </c>
      <c r="C105" s="13">
        <v>964</v>
      </c>
      <c r="D105" s="13">
        <v>0.61699999999999999</v>
      </c>
      <c r="E105" s="13">
        <v>10.61</v>
      </c>
      <c r="F105" s="13">
        <v>7.69</v>
      </c>
      <c r="G105" s="13">
        <v>12.09</v>
      </c>
      <c r="H105" s="36" t="s">
        <v>112</v>
      </c>
      <c r="I105" s="13">
        <v>0.1</v>
      </c>
      <c r="J105" s="13">
        <v>7.9</v>
      </c>
      <c r="K105" s="31">
        <v>175</v>
      </c>
      <c r="AE105" s="28">
        <v>3</v>
      </c>
      <c r="AF105" s="29" t="s">
        <v>668</v>
      </c>
    </row>
    <row r="106" spans="1:32" x14ac:dyDescent="0.3">
      <c r="A106" s="48">
        <v>38090</v>
      </c>
      <c r="B106" s="13">
        <v>111219</v>
      </c>
      <c r="C106" s="13">
        <v>976</v>
      </c>
      <c r="D106" s="13">
        <v>0.62470000000000003</v>
      </c>
      <c r="E106" s="13">
        <v>9.7200000000000006</v>
      </c>
      <c r="F106" s="13">
        <v>7.79</v>
      </c>
      <c r="G106" s="13">
        <v>10.51</v>
      </c>
      <c r="H106" s="36" t="s">
        <v>112</v>
      </c>
      <c r="I106" s="13">
        <v>0.38</v>
      </c>
      <c r="J106" s="13">
        <v>7.4</v>
      </c>
      <c r="K106" s="31">
        <v>52</v>
      </c>
    </row>
    <row r="107" spans="1:32" x14ac:dyDescent="0.3">
      <c r="A107" s="48">
        <v>38092</v>
      </c>
      <c r="B107" s="13">
        <v>103347</v>
      </c>
      <c r="C107" s="13">
        <v>1004</v>
      </c>
      <c r="D107" s="13">
        <v>0.6419999999999999</v>
      </c>
      <c r="E107" s="13">
        <v>9.91</v>
      </c>
      <c r="F107" s="13">
        <v>7.76</v>
      </c>
      <c r="G107" s="13">
        <v>13.8</v>
      </c>
      <c r="H107" s="36" t="s">
        <v>112</v>
      </c>
      <c r="I107" s="13">
        <v>0.3</v>
      </c>
      <c r="J107" s="13">
        <v>7.8</v>
      </c>
      <c r="K107" s="31">
        <v>110</v>
      </c>
    </row>
    <row r="108" spans="1:32" x14ac:dyDescent="0.3">
      <c r="A108" s="48">
        <v>38099</v>
      </c>
      <c r="B108" s="13">
        <v>100032</v>
      </c>
      <c r="C108" s="13">
        <v>992.8</v>
      </c>
      <c r="D108" s="13">
        <v>0.63539999999999996</v>
      </c>
      <c r="E108" s="13">
        <v>6.18</v>
      </c>
      <c r="F108" s="13">
        <v>7.07</v>
      </c>
      <c r="G108" s="13">
        <v>15.12</v>
      </c>
      <c r="H108" s="36" t="s">
        <v>112</v>
      </c>
      <c r="I108" s="13">
        <v>0.04</v>
      </c>
      <c r="J108" s="13">
        <v>52</v>
      </c>
      <c r="K108" s="31">
        <v>3654</v>
      </c>
    </row>
    <row r="109" spans="1:32" x14ac:dyDescent="0.3">
      <c r="A109" s="48">
        <v>38106</v>
      </c>
      <c r="B109" s="13">
        <v>102630</v>
      </c>
      <c r="C109" s="13">
        <v>1013</v>
      </c>
      <c r="D109" s="13">
        <v>0.6482</v>
      </c>
      <c r="E109" s="13">
        <v>8.2100000000000009</v>
      </c>
      <c r="F109" s="13">
        <v>7.3</v>
      </c>
      <c r="G109" s="13">
        <v>17.57</v>
      </c>
      <c r="H109" s="36" t="s">
        <v>112</v>
      </c>
      <c r="I109" s="13">
        <v>0.08</v>
      </c>
      <c r="J109" s="13">
        <v>75.8</v>
      </c>
      <c r="K109" s="31">
        <v>52</v>
      </c>
      <c r="L109" s="13">
        <f>AVERAGE(K105:K109)</f>
        <v>808.6</v>
      </c>
      <c r="M109" s="38">
        <f>GEOMEAN(K105:K109)</f>
        <v>180.23585572432356</v>
      </c>
      <c r="N109" s="45" t="s">
        <v>342</v>
      </c>
    </row>
    <row r="110" spans="1:32" x14ac:dyDescent="0.3">
      <c r="A110" s="48">
        <v>38111</v>
      </c>
      <c r="B110" s="13">
        <v>95811</v>
      </c>
      <c r="C110" s="13">
        <v>989</v>
      </c>
      <c r="D110" s="13">
        <v>0.63339999999999996</v>
      </c>
      <c r="E110" s="13">
        <v>7.94</v>
      </c>
      <c r="F110" s="13">
        <v>7.73</v>
      </c>
      <c r="G110" s="13">
        <v>15.28</v>
      </c>
      <c r="H110" s="36" t="s">
        <v>112</v>
      </c>
      <c r="I110" s="13">
        <v>0.23</v>
      </c>
      <c r="J110" s="13">
        <v>7.7</v>
      </c>
      <c r="K110" s="31">
        <v>189</v>
      </c>
    </row>
    <row r="111" spans="1:32" x14ac:dyDescent="0.3">
      <c r="A111" s="48">
        <v>38120</v>
      </c>
      <c r="B111" s="13">
        <v>102057</v>
      </c>
      <c r="C111" s="13">
        <v>1078</v>
      </c>
      <c r="D111" s="13">
        <v>0.68969999999999998</v>
      </c>
      <c r="E111" s="13">
        <v>6.29</v>
      </c>
      <c r="F111" s="13">
        <v>7.29</v>
      </c>
      <c r="G111" s="13">
        <v>19</v>
      </c>
      <c r="H111" s="36" t="s">
        <v>112</v>
      </c>
      <c r="I111" s="13">
        <v>0.02</v>
      </c>
      <c r="J111" s="13">
        <v>54</v>
      </c>
      <c r="K111" s="31">
        <v>3255</v>
      </c>
    </row>
    <row r="112" spans="1:32" x14ac:dyDescent="0.3">
      <c r="A112" s="48">
        <v>38126</v>
      </c>
      <c r="B112" s="13">
        <v>102619</v>
      </c>
      <c r="C112" s="13">
        <v>484</v>
      </c>
      <c r="D112" s="13">
        <v>0.31029999999999996</v>
      </c>
      <c r="E112" s="13">
        <v>6.72</v>
      </c>
      <c r="F112" s="13">
        <v>7.49</v>
      </c>
      <c r="G112" s="13">
        <v>18.61</v>
      </c>
      <c r="H112" s="36" t="s">
        <v>112</v>
      </c>
      <c r="I112" s="13">
        <v>0.9</v>
      </c>
      <c r="J112" s="13">
        <v>7.6</v>
      </c>
      <c r="K112" s="31">
        <v>6131</v>
      </c>
    </row>
    <row r="113" spans="1:31" x14ac:dyDescent="0.3">
      <c r="A113" s="48">
        <v>38131</v>
      </c>
      <c r="B113" s="13">
        <v>101412</v>
      </c>
      <c r="C113" s="13">
        <v>477</v>
      </c>
      <c r="D113" s="13">
        <v>0.30530000000000002</v>
      </c>
      <c r="E113" s="13">
        <v>5.47</v>
      </c>
      <c r="F113" s="13">
        <v>7.47</v>
      </c>
      <c r="G113" s="13">
        <v>19.13</v>
      </c>
      <c r="H113" s="36" t="s">
        <v>112</v>
      </c>
      <c r="I113" s="13">
        <v>0.36</v>
      </c>
      <c r="J113" s="13">
        <v>89.5</v>
      </c>
      <c r="K113" s="31">
        <v>24192</v>
      </c>
    </row>
    <row r="114" spans="1:31" x14ac:dyDescent="0.3">
      <c r="A114" s="48">
        <v>38134</v>
      </c>
      <c r="B114" s="13">
        <v>114832</v>
      </c>
      <c r="C114" s="13">
        <v>731.5</v>
      </c>
      <c r="D114" s="13">
        <v>0.46820000000000001</v>
      </c>
      <c r="E114" s="13">
        <v>5.43</v>
      </c>
      <c r="F114" s="13">
        <v>7.46</v>
      </c>
      <c r="G114" s="13">
        <v>19.18</v>
      </c>
      <c r="H114" s="36" t="s">
        <v>112</v>
      </c>
      <c r="I114" s="13">
        <v>0.01</v>
      </c>
      <c r="J114" s="13">
        <v>70.2</v>
      </c>
      <c r="K114" s="31">
        <v>504</v>
      </c>
      <c r="L114" s="13">
        <f>AVERAGE(K110:K114)</f>
        <v>6854.2</v>
      </c>
      <c r="M114" s="38">
        <f>GEOMEAN(K110:K114)</f>
        <v>2150.449680349634</v>
      </c>
      <c r="N114" s="45" t="s">
        <v>343</v>
      </c>
    </row>
    <row r="115" spans="1:31" x14ac:dyDescent="0.3">
      <c r="A115" s="48">
        <v>38140</v>
      </c>
      <c r="B115" s="13">
        <v>101734</v>
      </c>
      <c r="C115" s="13">
        <v>922.6</v>
      </c>
      <c r="D115" s="13">
        <v>0.59050000000000002</v>
      </c>
      <c r="E115" s="13">
        <v>6.24</v>
      </c>
      <c r="F115" s="13">
        <v>6.91</v>
      </c>
      <c r="G115" s="13">
        <v>18.100000000000001</v>
      </c>
      <c r="H115" s="36" t="s">
        <v>112</v>
      </c>
      <c r="I115" s="13">
        <v>0.31</v>
      </c>
      <c r="J115" s="13">
        <v>75.2</v>
      </c>
      <c r="K115" s="31">
        <v>591</v>
      </c>
    </row>
    <row r="116" spans="1:31" x14ac:dyDescent="0.3">
      <c r="A116" s="48">
        <v>38146</v>
      </c>
      <c r="B116" s="13">
        <v>112516</v>
      </c>
      <c r="C116" s="13">
        <v>1001</v>
      </c>
      <c r="D116" s="13">
        <v>0.64049999999999996</v>
      </c>
      <c r="E116" s="13">
        <v>4.82</v>
      </c>
      <c r="F116" s="13">
        <v>7.1</v>
      </c>
      <c r="G116" s="13">
        <v>21.25</v>
      </c>
      <c r="H116" s="36" t="s">
        <v>112</v>
      </c>
      <c r="I116" s="13">
        <v>0.27</v>
      </c>
      <c r="J116" s="13">
        <v>7.5</v>
      </c>
      <c r="K116" s="31">
        <v>350</v>
      </c>
    </row>
    <row r="117" spans="1:31" x14ac:dyDescent="0.3">
      <c r="A117" s="48">
        <v>38155</v>
      </c>
      <c r="C117" s="13">
        <v>0</v>
      </c>
      <c r="D117" s="13">
        <v>0</v>
      </c>
    </row>
    <row r="118" spans="1:31" x14ac:dyDescent="0.3">
      <c r="A118" s="48">
        <v>38159</v>
      </c>
      <c r="B118" s="13">
        <v>103741</v>
      </c>
      <c r="C118" s="13">
        <v>1011</v>
      </c>
      <c r="D118" s="13">
        <v>0.64699999999999991</v>
      </c>
      <c r="E118" s="13">
        <v>6.12</v>
      </c>
      <c r="F118" s="13">
        <v>7.46</v>
      </c>
      <c r="G118" s="13">
        <v>19.940000000000001</v>
      </c>
      <c r="H118" s="36" t="s">
        <v>112</v>
      </c>
      <c r="I118" s="13">
        <v>0.4</v>
      </c>
      <c r="J118" s="13">
        <v>7.7</v>
      </c>
      <c r="K118" s="31">
        <v>233</v>
      </c>
    </row>
    <row r="119" spans="1:31" x14ac:dyDescent="0.3">
      <c r="A119" s="48">
        <v>38167</v>
      </c>
      <c r="B119" s="13">
        <v>104007</v>
      </c>
      <c r="C119" s="13">
        <v>1051</v>
      </c>
      <c r="D119" s="13">
        <v>0.67259999999999998</v>
      </c>
      <c r="E119" s="13">
        <v>7.55</v>
      </c>
      <c r="F119" s="13">
        <v>7.19</v>
      </c>
      <c r="G119" s="13">
        <v>19.61</v>
      </c>
      <c r="H119" s="36" t="s">
        <v>112</v>
      </c>
      <c r="I119" s="13">
        <v>0.09</v>
      </c>
      <c r="J119" s="13">
        <v>7.7</v>
      </c>
      <c r="K119" s="31">
        <v>1785</v>
      </c>
      <c r="L119" s="13">
        <f>AVERAGE(K115:K119)</f>
        <v>739.75</v>
      </c>
      <c r="M119" s="38">
        <f>GEOMEAN(K115:K119)</f>
        <v>541.57974904428113</v>
      </c>
      <c r="N119" s="45" t="s">
        <v>344</v>
      </c>
    </row>
    <row r="120" spans="1:31" x14ac:dyDescent="0.3">
      <c r="A120" s="48">
        <v>38175</v>
      </c>
      <c r="B120" s="13">
        <v>104135</v>
      </c>
      <c r="C120" s="13">
        <v>990</v>
      </c>
      <c r="D120" s="13">
        <v>0.63400000000000001</v>
      </c>
      <c r="E120" s="13">
        <v>4.43</v>
      </c>
      <c r="F120" s="13">
        <v>7.57</v>
      </c>
      <c r="G120" s="13">
        <v>21.74</v>
      </c>
      <c r="H120" s="36" t="s">
        <v>112</v>
      </c>
      <c r="I120" s="13">
        <v>0.4</v>
      </c>
      <c r="J120" s="13">
        <v>7.6</v>
      </c>
      <c r="K120" s="31">
        <v>833</v>
      </c>
    </row>
    <row r="121" spans="1:31" x14ac:dyDescent="0.3">
      <c r="A121" s="48">
        <v>38176</v>
      </c>
      <c r="B121" s="13">
        <v>93822</v>
      </c>
      <c r="C121" s="13">
        <v>916</v>
      </c>
      <c r="D121" s="13">
        <v>0.58599999999999997</v>
      </c>
      <c r="E121" s="13">
        <v>5.16</v>
      </c>
      <c r="F121" s="13">
        <v>7.6</v>
      </c>
      <c r="G121" s="13">
        <v>20.43</v>
      </c>
      <c r="H121" s="36" t="s">
        <v>112</v>
      </c>
      <c r="I121" s="13">
        <v>0.3</v>
      </c>
      <c r="J121" s="13">
        <v>7.9</v>
      </c>
      <c r="K121" s="31">
        <v>657</v>
      </c>
    </row>
    <row r="122" spans="1:31" x14ac:dyDescent="0.3">
      <c r="A122" s="48">
        <v>38181</v>
      </c>
      <c r="B122" s="13">
        <v>90934</v>
      </c>
      <c r="C122" s="13">
        <v>579.5</v>
      </c>
      <c r="D122" s="13">
        <v>0.37090000000000001</v>
      </c>
      <c r="E122" s="13">
        <v>4.71</v>
      </c>
      <c r="F122" s="13">
        <v>7.32</v>
      </c>
      <c r="G122" s="13">
        <v>23.24</v>
      </c>
      <c r="H122" s="36" t="s">
        <v>112</v>
      </c>
      <c r="I122" s="13">
        <v>0.41</v>
      </c>
      <c r="J122" s="13">
        <v>62.9</v>
      </c>
      <c r="K122" s="31">
        <v>1576</v>
      </c>
    </row>
    <row r="123" spans="1:31" x14ac:dyDescent="0.3">
      <c r="A123" s="48">
        <v>38189</v>
      </c>
      <c r="B123" s="13">
        <v>104254</v>
      </c>
      <c r="C123" s="13">
        <v>1080</v>
      </c>
      <c r="D123" s="13">
        <v>0.69099999999999995</v>
      </c>
      <c r="E123" s="13">
        <v>4.12</v>
      </c>
      <c r="F123" s="13">
        <v>7.78</v>
      </c>
      <c r="G123" s="13">
        <v>22.72</v>
      </c>
      <c r="H123" s="36" t="s">
        <v>112</v>
      </c>
      <c r="I123" s="13">
        <v>0.12</v>
      </c>
      <c r="J123" s="13">
        <v>65</v>
      </c>
      <c r="K123" s="31">
        <v>63</v>
      </c>
      <c r="M123" s="86"/>
    </row>
    <row r="124" spans="1:31" x14ac:dyDescent="0.3">
      <c r="A124" s="48">
        <v>38195</v>
      </c>
      <c r="B124" s="13">
        <v>100722</v>
      </c>
      <c r="C124" s="13">
        <v>1022</v>
      </c>
      <c r="D124" s="13">
        <v>0.65390000000000004</v>
      </c>
      <c r="E124" s="13">
        <v>6.35</v>
      </c>
      <c r="F124" s="13">
        <v>7.67</v>
      </c>
      <c r="G124" s="13">
        <v>19.95</v>
      </c>
      <c r="H124" s="36" t="s">
        <v>112</v>
      </c>
      <c r="I124" s="13">
        <v>0.47</v>
      </c>
      <c r="J124" s="13">
        <v>7.8</v>
      </c>
      <c r="K124" s="31">
        <v>520</v>
      </c>
      <c r="L124" s="13">
        <f>AVERAGE(K120:K124)</f>
        <v>729.8</v>
      </c>
      <c r="M124" s="38">
        <f>GEOMEAN(K120:K124)</f>
        <v>490.02935320342567</v>
      </c>
      <c r="N124" s="45" t="s">
        <v>345</v>
      </c>
      <c r="O124" s="28">
        <v>2.9</v>
      </c>
      <c r="P124" s="28">
        <v>81.599999999999994</v>
      </c>
      <c r="Q124" s="28" t="s">
        <v>321</v>
      </c>
      <c r="R124" s="28" t="s">
        <v>321</v>
      </c>
      <c r="S124" s="28" t="s">
        <v>321</v>
      </c>
      <c r="T124" s="28" t="s">
        <v>321</v>
      </c>
      <c r="U124" s="28" t="s">
        <v>321</v>
      </c>
      <c r="V124" s="28">
        <v>1.2</v>
      </c>
      <c r="W124" s="28">
        <v>15.3</v>
      </c>
      <c r="X124" s="28">
        <v>98</v>
      </c>
      <c r="Y124" s="28" t="s">
        <v>321</v>
      </c>
      <c r="Z124" s="28">
        <v>1.6</v>
      </c>
      <c r="AA124" s="28" t="s">
        <v>321</v>
      </c>
      <c r="AB124" s="28">
        <v>87</v>
      </c>
      <c r="AC124" s="28" t="s">
        <v>321</v>
      </c>
      <c r="AD124" s="28">
        <v>358</v>
      </c>
      <c r="AE124" s="28" t="s">
        <v>321</v>
      </c>
    </row>
    <row r="125" spans="1:31" x14ac:dyDescent="0.3">
      <c r="A125" s="48">
        <v>38201</v>
      </c>
      <c r="B125" s="13">
        <v>105027</v>
      </c>
      <c r="C125" s="13">
        <v>1080</v>
      </c>
      <c r="D125" s="13">
        <v>0.69110000000000005</v>
      </c>
      <c r="E125" s="13">
        <v>5.64</v>
      </c>
      <c r="F125" s="13">
        <v>7.71</v>
      </c>
      <c r="G125" s="13">
        <v>22.71</v>
      </c>
      <c r="H125" s="36" t="s">
        <v>112</v>
      </c>
      <c r="I125" s="13">
        <v>0.57999999999999996</v>
      </c>
      <c r="J125" s="13">
        <v>65.5</v>
      </c>
      <c r="K125" s="31">
        <v>96</v>
      </c>
    </row>
    <row r="126" spans="1:31" x14ac:dyDescent="0.3">
      <c r="A126" s="48">
        <v>38204</v>
      </c>
      <c r="B126" s="13">
        <v>95155</v>
      </c>
      <c r="C126" s="13">
        <v>767.4</v>
      </c>
      <c r="D126" s="13">
        <v>0.49109999999999998</v>
      </c>
      <c r="E126" s="13">
        <v>5.29</v>
      </c>
      <c r="F126" s="13">
        <v>7.47</v>
      </c>
      <c r="G126" s="13">
        <v>21.22</v>
      </c>
      <c r="H126" s="36" t="s">
        <v>112</v>
      </c>
      <c r="I126" s="13">
        <v>0.34</v>
      </c>
      <c r="J126" s="13">
        <v>67.2</v>
      </c>
      <c r="K126" s="31">
        <v>1725</v>
      </c>
    </row>
    <row r="127" spans="1:31" x14ac:dyDescent="0.3">
      <c r="A127" s="48">
        <v>38209</v>
      </c>
      <c r="B127" s="13">
        <v>93841</v>
      </c>
      <c r="C127" s="13">
        <v>1053</v>
      </c>
      <c r="D127" s="13">
        <v>0.67359999999999998</v>
      </c>
      <c r="E127" s="13">
        <v>6.1</v>
      </c>
      <c r="F127" s="13">
        <v>7.84</v>
      </c>
      <c r="G127" s="13">
        <v>21.19</v>
      </c>
      <c r="H127" s="36" t="s">
        <v>112</v>
      </c>
      <c r="I127" s="13">
        <v>4.6399999999999997</v>
      </c>
      <c r="J127" s="13">
        <v>70.599999999999994</v>
      </c>
      <c r="K127" s="31">
        <v>323</v>
      </c>
    </row>
    <row r="128" spans="1:31" x14ac:dyDescent="0.3">
      <c r="A128" s="48">
        <v>38217</v>
      </c>
      <c r="B128" s="13">
        <v>94449</v>
      </c>
      <c r="C128" s="13">
        <v>851</v>
      </c>
      <c r="D128" s="13">
        <v>0.54479999999999995</v>
      </c>
      <c r="E128" s="13">
        <v>6.32</v>
      </c>
      <c r="F128" s="13">
        <v>7.92</v>
      </c>
      <c r="G128" s="13">
        <v>20.59</v>
      </c>
      <c r="H128" s="36" t="s">
        <v>112</v>
      </c>
      <c r="I128" s="13">
        <v>0.11</v>
      </c>
      <c r="J128" s="13">
        <v>7.7</v>
      </c>
      <c r="K128" s="31">
        <v>379</v>
      </c>
    </row>
    <row r="129" spans="1:33" x14ac:dyDescent="0.3">
      <c r="A129" s="48">
        <v>38223</v>
      </c>
      <c r="B129" s="13">
        <v>100321</v>
      </c>
      <c r="C129" s="13">
        <v>1008</v>
      </c>
      <c r="D129" s="13">
        <v>0.64529999999999998</v>
      </c>
      <c r="E129" s="13">
        <v>6.1</v>
      </c>
      <c r="F129" s="13">
        <v>7.66</v>
      </c>
      <c r="G129" s="13">
        <v>21.02</v>
      </c>
      <c r="H129" s="36" t="s">
        <v>112</v>
      </c>
      <c r="I129" s="13">
        <v>0.62</v>
      </c>
      <c r="J129" s="13">
        <v>7.7</v>
      </c>
      <c r="K129" s="31">
        <v>288</v>
      </c>
      <c r="L129" s="13">
        <f>AVERAGE(K125:K129)</f>
        <v>562.20000000000005</v>
      </c>
      <c r="M129" s="38">
        <f>GEOMEAN(K125:K129)</f>
        <v>357.48589466561066</v>
      </c>
      <c r="N129" s="45" t="s">
        <v>346</v>
      </c>
    </row>
    <row r="130" spans="1:33" x14ac:dyDescent="0.3">
      <c r="A130" s="48">
        <v>38232</v>
      </c>
      <c r="B130" s="13">
        <v>95936</v>
      </c>
      <c r="C130" s="13">
        <v>1077</v>
      </c>
      <c r="D130" s="13">
        <v>0.68900000000000006</v>
      </c>
      <c r="E130" s="13">
        <v>5.64</v>
      </c>
      <c r="F130" s="13">
        <v>7.68</v>
      </c>
      <c r="G130" s="13">
        <v>21.13</v>
      </c>
      <c r="H130" s="36" t="s">
        <v>112</v>
      </c>
      <c r="I130" s="13">
        <v>0.2</v>
      </c>
      <c r="J130" s="13">
        <v>7.7</v>
      </c>
      <c r="K130" s="31">
        <v>185</v>
      </c>
    </row>
    <row r="131" spans="1:33" x14ac:dyDescent="0.3">
      <c r="A131" s="48">
        <v>38239</v>
      </c>
      <c r="B131" s="13">
        <v>121009</v>
      </c>
      <c r="C131" s="13">
        <v>1046</v>
      </c>
      <c r="D131" s="13">
        <v>0.66900000000000004</v>
      </c>
      <c r="E131" s="13">
        <v>5.44</v>
      </c>
      <c r="F131" s="13">
        <v>7.74</v>
      </c>
      <c r="G131" s="13">
        <v>20.61</v>
      </c>
      <c r="H131" s="36" t="s">
        <v>112</v>
      </c>
      <c r="I131" s="13">
        <v>0.1</v>
      </c>
      <c r="J131" s="13">
        <v>7.7</v>
      </c>
      <c r="K131" s="31">
        <v>670</v>
      </c>
    </row>
    <row r="132" spans="1:33" x14ac:dyDescent="0.3">
      <c r="A132" s="48">
        <v>38244</v>
      </c>
      <c r="B132" s="13">
        <v>92914</v>
      </c>
      <c r="C132" s="13">
        <v>1115</v>
      </c>
      <c r="D132" s="13">
        <v>0.71330000000000005</v>
      </c>
      <c r="E132" s="13">
        <v>5.92</v>
      </c>
      <c r="F132" s="13">
        <v>7.75</v>
      </c>
      <c r="G132" s="13">
        <v>21.06</v>
      </c>
      <c r="H132" s="36" t="s">
        <v>112</v>
      </c>
      <c r="I132" s="13">
        <v>0.13</v>
      </c>
      <c r="J132" s="13">
        <v>7.6</v>
      </c>
      <c r="K132" s="31">
        <v>85</v>
      </c>
    </row>
    <row r="133" spans="1:33" x14ac:dyDescent="0.3">
      <c r="A133" s="48">
        <v>38252</v>
      </c>
      <c r="B133" s="13">
        <v>100714</v>
      </c>
      <c r="C133" s="13">
        <v>1111</v>
      </c>
      <c r="D133" s="13">
        <v>0.71099999999999997</v>
      </c>
      <c r="E133" s="13">
        <v>6.1</v>
      </c>
      <c r="F133" s="13">
        <v>7.74</v>
      </c>
      <c r="G133" s="13">
        <v>19.11</v>
      </c>
      <c r="H133" s="36" t="s">
        <v>112</v>
      </c>
      <c r="I133" s="13">
        <v>0.1</v>
      </c>
      <c r="J133" s="13">
        <v>7.8</v>
      </c>
      <c r="K133" s="31">
        <v>160</v>
      </c>
    </row>
    <row r="134" spans="1:33" x14ac:dyDescent="0.3">
      <c r="A134" s="48">
        <v>38257</v>
      </c>
      <c r="B134" s="13">
        <v>95844</v>
      </c>
      <c r="C134" s="13">
        <v>1141</v>
      </c>
      <c r="D134" s="13">
        <v>0.73050000000000004</v>
      </c>
      <c r="E134" s="13">
        <v>7.16</v>
      </c>
      <c r="F134" s="13">
        <v>7.65</v>
      </c>
      <c r="G134" s="13">
        <v>18.29</v>
      </c>
      <c r="H134" s="36" t="s">
        <v>112</v>
      </c>
      <c r="I134" s="13">
        <v>0.4</v>
      </c>
      <c r="J134" s="13">
        <v>7.5</v>
      </c>
      <c r="K134" s="31">
        <v>158</v>
      </c>
      <c r="L134" s="13">
        <f>AVERAGE(K130:K134)</f>
        <v>251.6</v>
      </c>
      <c r="M134" s="38">
        <f>GEOMEAN(K130:K134)</f>
        <v>192.7917765355524</v>
      </c>
      <c r="N134" s="45" t="s">
        <v>347</v>
      </c>
    </row>
    <row r="135" spans="1:33" x14ac:dyDescent="0.3">
      <c r="A135" s="48">
        <v>38264</v>
      </c>
      <c r="B135" s="13">
        <v>110336</v>
      </c>
      <c r="C135" s="13">
        <v>1093</v>
      </c>
      <c r="D135" s="13">
        <v>0.69969999999999999</v>
      </c>
      <c r="E135" s="13">
        <v>6.52</v>
      </c>
      <c r="F135" s="13">
        <v>7.75</v>
      </c>
      <c r="G135" s="13">
        <v>15.87</v>
      </c>
      <c r="H135" s="36" t="s">
        <v>112</v>
      </c>
      <c r="I135" s="13">
        <v>0.04</v>
      </c>
      <c r="J135" s="13">
        <v>7.7</v>
      </c>
      <c r="K135" s="31">
        <v>31</v>
      </c>
    </row>
    <row r="136" spans="1:33" x14ac:dyDescent="0.3">
      <c r="A136" s="48">
        <v>38266</v>
      </c>
      <c r="B136" s="13">
        <v>103701</v>
      </c>
      <c r="C136" s="13">
        <v>1146</v>
      </c>
      <c r="D136" s="13">
        <v>0.73319999999999996</v>
      </c>
      <c r="E136" s="13">
        <v>5.4</v>
      </c>
      <c r="F136" s="13">
        <v>7.84</v>
      </c>
      <c r="G136" s="13">
        <v>14.54</v>
      </c>
      <c r="H136" s="36" t="s">
        <v>112</v>
      </c>
      <c r="I136" s="13">
        <v>0.38</v>
      </c>
      <c r="J136" s="13">
        <v>53.6</v>
      </c>
      <c r="K136" s="31">
        <v>10</v>
      </c>
    </row>
    <row r="137" spans="1:33" x14ac:dyDescent="0.3">
      <c r="A137" s="48">
        <v>38274</v>
      </c>
      <c r="B137" s="28"/>
      <c r="C137" s="28" t="e">
        <v>#VALUE!</v>
      </c>
      <c r="D137" s="28" t="e">
        <v>#VALUE!</v>
      </c>
      <c r="E137" s="28" t="s">
        <v>348</v>
      </c>
      <c r="F137" s="28" t="s">
        <v>348</v>
      </c>
      <c r="G137" s="28" t="s">
        <v>348</v>
      </c>
      <c r="H137" s="36" t="s">
        <v>112</v>
      </c>
      <c r="I137" s="28" t="s">
        <v>348</v>
      </c>
      <c r="J137" s="28" t="s">
        <v>348</v>
      </c>
      <c r="K137" s="31">
        <v>1616</v>
      </c>
    </row>
    <row r="138" spans="1:33" x14ac:dyDescent="0.3">
      <c r="A138" s="48">
        <v>38278</v>
      </c>
      <c r="C138" s="28" t="e">
        <v>#VALUE!</v>
      </c>
      <c r="D138" s="28" t="e">
        <v>#VALUE!</v>
      </c>
      <c r="E138" s="28" t="s">
        <v>348</v>
      </c>
      <c r="F138" s="28" t="s">
        <v>348</v>
      </c>
      <c r="G138" s="28" t="s">
        <v>348</v>
      </c>
      <c r="H138" s="36" t="s">
        <v>112</v>
      </c>
      <c r="I138" s="28" t="s">
        <v>348</v>
      </c>
      <c r="J138" s="28" t="s">
        <v>348</v>
      </c>
      <c r="K138" s="31">
        <v>24192</v>
      </c>
    </row>
    <row r="139" spans="1:33" x14ac:dyDescent="0.3">
      <c r="A139" s="48">
        <v>38286</v>
      </c>
      <c r="B139" s="13">
        <v>93623</v>
      </c>
      <c r="C139" s="13">
        <v>1036</v>
      </c>
      <c r="D139" s="13">
        <v>0.66320000000000001</v>
      </c>
      <c r="E139" s="13">
        <v>7.39</v>
      </c>
      <c r="F139" s="13">
        <v>7.25</v>
      </c>
      <c r="G139" s="13">
        <v>14.69</v>
      </c>
      <c r="H139" s="36" t="s">
        <v>112</v>
      </c>
      <c r="I139" s="13">
        <v>7.0000000000000007E-2</v>
      </c>
      <c r="J139" s="13">
        <v>7.6</v>
      </c>
      <c r="K139" s="31">
        <v>30</v>
      </c>
      <c r="L139" s="13">
        <f>AVERAGE(K135:K139)</f>
        <v>5175.8</v>
      </c>
      <c r="M139" s="38">
        <f>GEOMEAN(K135:K139)</f>
        <v>205.17253092342696</v>
      </c>
      <c r="N139" s="45" t="s">
        <v>349</v>
      </c>
      <c r="O139" s="28">
        <v>3.9</v>
      </c>
      <c r="P139" s="28">
        <v>60.4</v>
      </c>
      <c r="Q139" s="28" t="s">
        <v>321</v>
      </c>
      <c r="R139" s="28" t="s">
        <v>321</v>
      </c>
      <c r="S139" s="28" t="s">
        <v>321</v>
      </c>
      <c r="T139" s="28" t="s">
        <v>321</v>
      </c>
      <c r="U139" s="28" t="s">
        <v>321</v>
      </c>
      <c r="V139" s="28">
        <v>1.7</v>
      </c>
      <c r="W139" s="28">
        <v>11.1</v>
      </c>
      <c r="X139" s="28">
        <v>83</v>
      </c>
      <c r="Y139" s="28" t="s">
        <v>321</v>
      </c>
      <c r="Z139" s="28">
        <v>2.5</v>
      </c>
      <c r="AA139" s="28" t="s">
        <v>321</v>
      </c>
      <c r="AB139" s="28">
        <v>97</v>
      </c>
      <c r="AC139" s="28" t="s">
        <v>321</v>
      </c>
      <c r="AD139" s="28">
        <v>363</v>
      </c>
      <c r="AE139" s="28">
        <v>2</v>
      </c>
      <c r="AF139" s="105" t="s">
        <v>949</v>
      </c>
      <c r="AG139" s="28"/>
    </row>
    <row r="140" spans="1:33" x14ac:dyDescent="0.3">
      <c r="A140" s="48">
        <v>38292</v>
      </c>
      <c r="B140" s="13">
        <v>120500</v>
      </c>
      <c r="C140" s="13">
        <v>1094</v>
      </c>
      <c r="D140" s="13">
        <v>0.70040000000000002</v>
      </c>
      <c r="E140" s="13">
        <v>7.53</v>
      </c>
      <c r="F140" s="13">
        <v>7.47</v>
      </c>
      <c r="G140" s="13">
        <v>14.78</v>
      </c>
      <c r="H140" s="36" t="s">
        <v>112</v>
      </c>
      <c r="I140" s="13">
        <v>0.05</v>
      </c>
      <c r="J140" s="13">
        <v>7.8</v>
      </c>
      <c r="K140" s="31">
        <v>41</v>
      </c>
      <c r="AE140" s="28">
        <v>5</v>
      </c>
      <c r="AF140" s="29" t="s">
        <v>832</v>
      </c>
    </row>
    <row r="141" spans="1:33" x14ac:dyDescent="0.3">
      <c r="A141" s="48">
        <v>38295</v>
      </c>
      <c r="B141" s="13">
        <v>100548</v>
      </c>
      <c r="C141" s="13">
        <v>885</v>
      </c>
      <c r="D141" s="13">
        <v>0.56689999999999996</v>
      </c>
      <c r="E141" s="13">
        <v>7.99</v>
      </c>
      <c r="F141" s="13">
        <v>7.56</v>
      </c>
      <c r="G141" s="13">
        <v>14.11</v>
      </c>
      <c r="H141" s="36" t="s">
        <v>112</v>
      </c>
      <c r="I141" s="13">
        <v>0.19</v>
      </c>
      <c r="J141" s="13">
        <v>7.6</v>
      </c>
      <c r="K141" s="31">
        <v>160</v>
      </c>
    </row>
    <row r="142" spans="1:33" x14ac:dyDescent="0.3">
      <c r="A142" s="48">
        <v>38301</v>
      </c>
      <c r="B142" s="13">
        <v>102124</v>
      </c>
      <c r="C142" s="13">
        <v>959</v>
      </c>
      <c r="D142" s="13">
        <v>0.61409999999999998</v>
      </c>
      <c r="E142" s="13">
        <v>8.6199999999999992</v>
      </c>
      <c r="F142" s="13">
        <v>7.51</v>
      </c>
      <c r="G142" s="13">
        <v>11.28</v>
      </c>
      <c r="H142" s="36" t="s">
        <v>112</v>
      </c>
      <c r="I142" s="13">
        <v>0.05</v>
      </c>
      <c r="J142" s="13">
        <v>7.6</v>
      </c>
      <c r="K142" s="31">
        <v>31</v>
      </c>
    </row>
    <row r="143" spans="1:33" x14ac:dyDescent="0.3">
      <c r="A143" s="48">
        <v>38307</v>
      </c>
      <c r="B143" s="13">
        <v>95359</v>
      </c>
      <c r="C143" s="13">
        <v>1038</v>
      </c>
      <c r="D143" s="13">
        <v>0.66420000000000012</v>
      </c>
      <c r="E143" s="13">
        <v>6.51</v>
      </c>
      <c r="F143" s="13">
        <v>7.52</v>
      </c>
      <c r="G143" s="13">
        <v>11.42</v>
      </c>
      <c r="H143" s="36" t="s">
        <v>112</v>
      </c>
      <c r="I143" s="13">
        <v>0.38</v>
      </c>
      <c r="J143" s="13">
        <v>70.099999999999994</v>
      </c>
      <c r="K143" s="31">
        <v>20</v>
      </c>
    </row>
    <row r="144" spans="1:33" x14ac:dyDescent="0.3">
      <c r="A144" s="48">
        <v>38309</v>
      </c>
      <c r="B144" s="13">
        <v>102000</v>
      </c>
      <c r="C144" s="13">
        <v>1068</v>
      </c>
      <c r="D144" s="13">
        <v>0.68369999999999997</v>
      </c>
      <c r="E144" s="13">
        <v>7.53</v>
      </c>
      <c r="F144" s="13">
        <v>7.59</v>
      </c>
      <c r="G144" s="13">
        <v>14.47</v>
      </c>
      <c r="H144" s="36" t="s">
        <v>112</v>
      </c>
      <c r="I144" s="13">
        <v>0.11</v>
      </c>
      <c r="J144" s="13">
        <v>97.7</v>
      </c>
      <c r="K144" s="31">
        <v>63</v>
      </c>
      <c r="L144" s="13">
        <f>AVERAGE(K140:K144)</f>
        <v>63</v>
      </c>
      <c r="M144" s="38">
        <f>GEOMEAN(K140:K144)</f>
        <v>48.053742368980359</v>
      </c>
      <c r="N144" s="45" t="s">
        <v>353</v>
      </c>
    </row>
    <row r="145" spans="1:14" x14ac:dyDescent="0.3">
      <c r="A145" s="48">
        <v>38322</v>
      </c>
      <c r="B145" s="13">
        <v>104337</v>
      </c>
      <c r="C145" s="13">
        <v>567</v>
      </c>
      <c r="D145" s="13">
        <v>0.36330000000000001</v>
      </c>
      <c r="E145" s="13">
        <v>9.36</v>
      </c>
      <c r="F145" s="13">
        <v>7.1</v>
      </c>
      <c r="G145" s="13">
        <v>9.3699999999999992</v>
      </c>
      <c r="H145" s="36" t="s">
        <v>112</v>
      </c>
      <c r="I145" s="13">
        <v>0.1</v>
      </c>
      <c r="J145" s="13">
        <v>7.4</v>
      </c>
      <c r="K145" s="31">
        <v>4352</v>
      </c>
    </row>
    <row r="146" spans="1:14" x14ac:dyDescent="0.3">
      <c r="A146" s="48">
        <v>38327</v>
      </c>
      <c r="B146" s="13">
        <v>104601</v>
      </c>
      <c r="C146" s="13">
        <v>898</v>
      </c>
      <c r="D146" s="13">
        <v>0.57399999999999995</v>
      </c>
      <c r="E146" s="13">
        <v>7.01</v>
      </c>
      <c r="F146" s="13">
        <v>7.49</v>
      </c>
      <c r="G146" s="13">
        <v>11.2</v>
      </c>
      <c r="H146" s="36" t="s">
        <v>112</v>
      </c>
      <c r="I146" s="13">
        <v>0.2</v>
      </c>
      <c r="J146" s="13">
        <v>7.8</v>
      </c>
      <c r="K146" s="31">
        <v>118</v>
      </c>
    </row>
    <row r="147" spans="1:14" x14ac:dyDescent="0.3">
      <c r="A147" s="48">
        <v>38329</v>
      </c>
      <c r="B147" s="13">
        <v>93021</v>
      </c>
      <c r="C147" s="13">
        <v>708.5</v>
      </c>
      <c r="D147" s="13">
        <v>0.45339999999999997</v>
      </c>
      <c r="E147" s="13">
        <v>8.6199999999999992</v>
      </c>
      <c r="F147" s="13">
        <v>7.22</v>
      </c>
      <c r="G147" s="13">
        <v>10.02</v>
      </c>
      <c r="H147" s="36" t="s">
        <v>112</v>
      </c>
      <c r="I147" s="13">
        <v>0.27</v>
      </c>
      <c r="J147" s="13">
        <v>72.5</v>
      </c>
      <c r="K147" s="31">
        <v>121</v>
      </c>
    </row>
    <row r="148" spans="1:14" x14ac:dyDescent="0.3">
      <c r="A148" s="48">
        <v>38334</v>
      </c>
      <c r="B148" s="13">
        <v>104824</v>
      </c>
      <c r="C148" s="13">
        <v>925</v>
      </c>
      <c r="D148" s="13">
        <v>0.59229999999999994</v>
      </c>
      <c r="E148" s="13">
        <v>10</v>
      </c>
      <c r="F148" s="13">
        <v>7.21</v>
      </c>
      <c r="G148" s="13">
        <v>7</v>
      </c>
      <c r="H148" s="36" t="s">
        <v>112</v>
      </c>
      <c r="I148" s="13">
        <v>0.04</v>
      </c>
      <c r="J148" s="13">
        <v>7.7</v>
      </c>
      <c r="K148" s="31">
        <v>583</v>
      </c>
    </row>
    <row r="149" spans="1:14" x14ac:dyDescent="0.3">
      <c r="A149" s="48">
        <v>38337</v>
      </c>
      <c r="B149" s="13">
        <v>102444</v>
      </c>
      <c r="C149" s="13">
        <v>948</v>
      </c>
      <c r="D149" s="13">
        <v>0.60680000000000001</v>
      </c>
      <c r="E149" s="13">
        <v>8.15</v>
      </c>
      <c r="F149" s="13">
        <v>7.48</v>
      </c>
      <c r="G149" s="13">
        <v>6.4</v>
      </c>
      <c r="H149" s="36" t="s">
        <v>112</v>
      </c>
      <c r="I149" s="13">
        <v>0.8</v>
      </c>
      <c r="J149" s="13">
        <v>7.5</v>
      </c>
      <c r="K149" s="31">
        <v>169</v>
      </c>
      <c r="L149" s="13">
        <f>AVERAGE(K145:K149)</f>
        <v>1068.5999999999999</v>
      </c>
      <c r="M149" s="38">
        <f>GEOMEAN(K145:K149)</f>
        <v>360.89619625155677</v>
      </c>
      <c r="N149" s="45" t="s">
        <v>354</v>
      </c>
    </row>
    <row r="150" spans="1:14" x14ac:dyDescent="0.3">
      <c r="A150" s="48">
        <v>38356</v>
      </c>
      <c r="B150" s="13">
        <v>104040</v>
      </c>
      <c r="C150" s="13">
        <v>604.29999999999995</v>
      </c>
      <c r="D150" s="13">
        <v>0.38679999999999998</v>
      </c>
      <c r="E150" s="13">
        <v>9.36</v>
      </c>
      <c r="F150" s="13">
        <v>7.03</v>
      </c>
      <c r="G150" s="13">
        <v>9.2100000000000009</v>
      </c>
      <c r="H150" s="36" t="s">
        <v>112</v>
      </c>
      <c r="I150" s="13">
        <v>0.66</v>
      </c>
      <c r="J150" s="13">
        <v>63.4</v>
      </c>
      <c r="K150" s="31">
        <v>1017</v>
      </c>
    </row>
    <row r="151" spans="1:14" x14ac:dyDescent="0.3">
      <c r="A151" s="48">
        <v>38362</v>
      </c>
      <c r="B151" s="13">
        <v>100747</v>
      </c>
      <c r="C151" s="13">
        <v>818</v>
      </c>
      <c r="D151" s="13">
        <v>0.52300000000000002</v>
      </c>
      <c r="E151" s="13">
        <v>8.68</v>
      </c>
      <c r="F151" s="13">
        <v>7.37</v>
      </c>
      <c r="G151" s="13">
        <v>7.02</v>
      </c>
      <c r="H151" s="36" t="s">
        <v>112</v>
      </c>
      <c r="I151" s="13">
        <v>0.1</v>
      </c>
      <c r="J151" s="13">
        <v>8.1</v>
      </c>
      <c r="K151" s="31">
        <v>669</v>
      </c>
    </row>
    <row r="152" spans="1:14" x14ac:dyDescent="0.3">
      <c r="A152" s="48">
        <v>38364</v>
      </c>
      <c r="B152" s="13">
        <v>94847</v>
      </c>
      <c r="C152" s="13">
        <v>539</v>
      </c>
      <c r="D152" s="13">
        <v>0.34499999999999997</v>
      </c>
      <c r="E152" s="13">
        <v>8.3000000000000007</v>
      </c>
      <c r="F152" s="49">
        <v>7.31</v>
      </c>
      <c r="G152" s="13">
        <v>9.66</v>
      </c>
      <c r="H152" s="36" t="s">
        <v>112</v>
      </c>
      <c r="I152" s="13">
        <v>0.4</v>
      </c>
      <c r="J152" s="13">
        <v>8.1999999999999993</v>
      </c>
      <c r="K152" s="31">
        <v>426</v>
      </c>
    </row>
    <row r="153" spans="1:14" x14ac:dyDescent="0.3">
      <c r="A153" s="48">
        <v>38376</v>
      </c>
      <c r="B153" s="13">
        <v>102654</v>
      </c>
      <c r="C153" s="13">
        <v>1085</v>
      </c>
      <c r="D153" s="13">
        <v>0.69440000000000002</v>
      </c>
      <c r="E153" s="13">
        <v>8.2899999999999991</v>
      </c>
      <c r="F153" s="49">
        <v>7.56</v>
      </c>
      <c r="G153" s="13">
        <v>5.86</v>
      </c>
      <c r="H153" s="36" t="s">
        <v>112</v>
      </c>
      <c r="I153" s="13">
        <v>0.41</v>
      </c>
      <c r="J153" s="13">
        <v>7.5</v>
      </c>
      <c r="K153" s="31">
        <v>169</v>
      </c>
    </row>
    <row r="154" spans="1:14" x14ac:dyDescent="0.3">
      <c r="A154" s="48">
        <v>38379</v>
      </c>
      <c r="B154" s="13">
        <v>101054</v>
      </c>
      <c r="C154" s="13">
        <v>1075</v>
      </c>
      <c r="D154" s="13">
        <v>0.68790000000000007</v>
      </c>
      <c r="E154" s="13">
        <v>9.58</v>
      </c>
      <c r="F154" s="49">
        <v>7.49</v>
      </c>
      <c r="G154" s="13">
        <v>4.55</v>
      </c>
      <c r="H154" s="36" t="s">
        <v>112</v>
      </c>
      <c r="I154" s="13">
        <v>0.91</v>
      </c>
      <c r="J154" s="13">
        <v>7.4</v>
      </c>
      <c r="K154" s="31">
        <v>650</v>
      </c>
      <c r="L154" s="13">
        <f>AVERAGE(K150:K154)</f>
        <v>586.20000000000005</v>
      </c>
      <c r="M154" s="38">
        <f>GEOMEAN(K150:K154)</f>
        <v>501.87012749531385</v>
      </c>
      <c r="N154" s="45" t="s">
        <v>355</v>
      </c>
    </row>
    <row r="155" spans="1:14" x14ac:dyDescent="0.3">
      <c r="A155" s="48">
        <v>38385</v>
      </c>
      <c r="B155" s="13">
        <v>102651</v>
      </c>
      <c r="C155" s="13">
        <v>1030</v>
      </c>
      <c r="D155" s="13">
        <v>0.6593</v>
      </c>
      <c r="E155" s="13">
        <v>9.65</v>
      </c>
      <c r="F155" s="49">
        <v>7.55</v>
      </c>
      <c r="G155" s="13">
        <v>6.19</v>
      </c>
      <c r="H155" s="36" t="s">
        <v>112</v>
      </c>
      <c r="I155" s="13">
        <v>0.04</v>
      </c>
      <c r="J155" s="13">
        <v>86.3</v>
      </c>
      <c r="K155" s="31">
        <v>74</v>
      </c>
    </row>
    <row r="156" spans="1:14" x14ac:dyDescent="0.3">
      <c r="A156" s="48">
        <v>38391</v>
      </c>
      <c r="B156" s="13">
        <v>103016</v>
      </c>
      <c r="C156" s="13">
        <v>915.8</v>
      </c>
      <c r="D156" s="13">
        <v>0.58610000000000007</v>
      </c>
      <c r="E156" s="13">
        <v>8.58</v>
      </c>
      <c r="F156" s="49">
        <v>7.26</v>
      </c>
      <c r="G156" s="13">
        <v>7.19</v>
      </c>
      <c r="H156" s="36" t="s">
        <v>112</v>
      </c>
      <c r="I156" s="13">
        <v>7.0000000000000007E-2</v>
      </c>
      <c r="J156" s="13">
        <v>71.900000000000006</v>
      </c>
      <c r="K156" s="31">
        <v>5012</v>
      </c>
    </row>
    <row r="157" spans="1:14" x14ac:dyDescent="0.3">
      <c r="A157" s="48">
        <v>38398</v>
      </c>
      <c r="B157" s="13">
        <v>102657</v>
      </c>
      <c r="C157" s="13">
        <v>838</v>
      </c>
      <c r="D157" s="13">
        <v>0.53600000000000003</v>
      </c>
      <c r="E157" s="13">
        <v>9.8000000000000007</v>
      </c>
      <c r="F157" s="49">
        <v>7.43</v>
      </c>
      <c r="G157" s="13">
        <v>7.86</v>
      </c>
      <c r="H157" s="36" t="s">
        <v>112</v>
      </c>
      <c r="I157" s="13">
        <v>0.3</v>
      </c>
      <c r="J157" s="13">
        <v>7.9</v>
      </c>
      <c r="K157" s="31">
        <v>171</v>
      </c>
    </row>
    <row r="158" spans="1:14" x14ac:dyDescent="0.3">
      <c r="A158" s="48">
        <v>38406</v>
      </c>
      <c r="B158" s="13">
        <v>94403</v>
      </c>
      <c r="C158" s="13">
        <v>960.6</v>
      </c>
      <c r="D158" s="13">
        <v>0.61480000000000001</v>
      </c>
      <c r="E158" s="13">
        <v>11.08</v>
      </c>
      <c r="F158" s="49">
        <v>7.42</v>
      </c>
      <c r="G158" s="13">
        <v>7.33</v>
      </c>
      <c r="H158" s="36" t="s">
        <v>112</v>
      </c>
      <c r="I158" s="13">
        <v>0.54</v>
      </c>
      <c r="J158" s="13">
        <v>62.1</v>
      </c>
      <c r="K158" s="31">
        <v>105</v>
      </c>
    </row>
    <row r="159" spans="1:14" x14ac:dyDescent="0.3">
      <c r="A159" s="48">
        <v>38411</v>
      </c>
      <c r="B159" s="13">
        <v>110354</v>
      </c>
      <c r="C159" s="13">
        <v>962</v>
      </c>
      <c r="D159" s="13">
        <v>0.61599999999999999</v>
      </c>
      <c r="E159" s="13">
        <v>10.11</v>
      </c>
      <c r="F159" s="49">
        <v>7.55</v>
      </c>
      <c r="G159" s="13">
        <v>8.32</v>
      </c>
      <c r="H159" s="36" t="s">
        <v>112</v>
      </c>
      <c r="I159" s="13">
        <v>0.4</v>
      </c>
      <c r="J159" s="13">
        <v>7.7</v>
      </c>
      <c r="K159" s="31">
        <v>148</v>
      </c>
      <c r="L159" s="13">
        <f>AVERAGE(K155:K159)</f>
        <v>1102</v>
      </c>
      <c r="M159" s="38">
        <f>GEOMEAN(K155:K159)</f>
        <v>250.45977228011805</v>
      </c>
      <c r="N159" s="45" t="s">
        <v>356</v>
      </c>
    </row>
    <row r="160" spans="1:14" x14ac:dyDescent="0.3">
      <c r="A160" s="48">
        <v>38414</v>
      </c>
      <c r="B160" s="13">
        <v>102840</v>
      </c>
      <c r="C160" s="13">
        <v>1017</v>
      </c>
      <c r="D160" s="13">
        <v>0.65100000000000002</v>
      </c>
      <c r="E160" s="13">
        <v>10.47</v>
      </c>
      <c r="F160" s="49">
        <v>7.57</v>
      </c>
      <c r="G160" s="13">
        <v>6.46</v>
      </c>
      <c r="H160" s="36" t="s">
        <v>112</v>
      </c>
      <c r="I160" s="13">
        <v>0.21</v>
      </c>
      <c r="J160" s="13">
        <v>7.5</v>
      </c>
      <c r="K160" s="31">
        <v>31</v>
      </c>
    </row>
    <row r="161" spans="1:32" x14ac:dyDescent="0.3">
      <c r="A161" s="48">
        <v>38419</v>
      </c>
      <c r="B161" s="13">
        <v>100708</v>
      </c>
      <c r="C161" s="13">
        <v>1010</v>
      </c>
      <c r="D161" s="13">
        <v>0.6463000000000001</v>
      </c>
      <c r="E161" s="13">
        <v>10.9</v>
      </c>
      <c r="F161" s="49">
        <v>7.53</v>
      </c>
      <c r="G161" s="13">
        <v>6.62</v>
      </c>
      <c r="H161" s="36" t="s">
        <v>112</v>
      </c>
      <c r="I161" s="13">
        <v>0.28999999999999998</v>
      </c>
      <c r="J161" s="13">
        <v>7.7</v>
      </c>
      <c r="K161" s="31">
        <v>388</v>
      </c>
      <c r="O161" s="28">
        <v>1.5</v>
      </c>
      <c r="P161" s="28">
        <v>71.599999999999994</v>
      </c>
      <c r="Q161" s="28" t="s">
        <v>321</v>
      </c>
      <c r="R161" s="28" t="s">
        <v>321</v>
      </c>
      <c r="S161" s="28" t="s">
        <v>321</v>
      </c>
      <c r="T161" s="28" t="s">
        <v>321</v>
      </c>
      <c r="U161" s="28" t="s">
        <v>321</v>
      </c>
      <c r="V161" s="28">
        <v>2.2000000000000002</v>
      </c>
      <c r="W161" s="28" t="s">
        <v>321</v>
      </c>
      <c r="X161" s="28">
        <v>89</v>
      </c>
      <c r="Y161" s="28" t="s">
        <v>321</v>
      </c>
      <c r="Z161" s="28">
        <v>1.4</v>
      </c>
      <c r="AA161" s="28" t="s">
        <v>321</v>
      </c>
      <c r="AB161" s="28">
        <v>46</v>
      </c>
      <c r="AC161" s="28" t="s">
        <v>321</v>
      </c>
      <c r="AD161" s="28">
        <v>415</v>
      </c>
      <c r="AE161" s="28">
        <v>2</v>
      </c>
      <c r="AF161" s="29" t="s">
        <v>832</v>
      </c>
    </row>
    <row r="162" spans="1:32" x14ac:dyDescent="0.3">
      <c r="A162" s="48">
        <v>38425</v>
      </c>
      <c r="B162" s="13">
        <v>102520</v>
      </c>
      <c r="C162" s="13">
        <v>1361</v>
      </c>
      <c r="D162" s="13">
        <v>0.87119999999999997</v>
      </c>
      <c r="E162" s="13">
        <v>10.73</v>
      </c>
      <c r="F162" s="49">
        <v>7.98</v>
      </c>
      <c r="G162" s="13">
        <v>7.89</v>
      </c>
      <c r="H162" s="36" t="s">
        <v>112</v>
      </c>
      <c r="I162" s="13">
        <v>0.69</v>
      </c>
      <c r="J162" s="13">
        <v>81.099999999999994</v>
      </c>
      <c r="K162" s="31">
        <v>327</v>
      </c>
    </row>
    <row r="163" spans="1:32" x14ac:dyDescent="0.3">
      <c r="A163" s="48">
        <v>38434</v>
      </c>
      <c r="B163" s="13">
        <v>102307</v>
      </c>
      <c r="C163" s="13">
        <v>703.2</v>
      </c>
      <c r="D163" s="13">
        <v>0.45</v>
      </c>
      <c r="E163" s="13">
        <v>8.8000000000000007</v>
      </c>
      <c r="F163" s="49">
        <v>7.76</v>
      </c>
      <c r="G163" s="13">
        <v>9.0500000000000007</v>
      </c>
      <c r="H163" s="36" t="s">
        <v>112</v>
      </c>
      <c r="I163" s="13">
        <v>0.01</v>
      </c>
      <c r="J163" s="13">
        <v>52.3</v>
      </c>
      <c r="K163" s="31">
        <v>2481</v>
      </c>
    </row>
    <row r="164" spans="1:32" x14ac:dyDescent="0.3">
      <c r="A164" s="48">
        <v>38442</v>
      </c>
      <c r="B164" s="13">
        <v>94020</v>
      </c>
      <c r="C164" s="13">
        <v>818</v>
      </c>
      <c r="D164" s="13">
        <v>0.52370000000000005</v>
      </c>
      <c r="E164" s="13">
        <v>7.36</v>
      </c>
      <c r="F164" s="49">
        <v>7.35</v>
      </c>
      <c r="G164" s="13">
        <v>12.94</v>
      </c>
      <c r="H164" s="36" t="s">
        <v>112</v>
      </c>
      <c r="I164" s="13">
        <v>0.33</v>
      </c>
      <c r="J164" s="13">
        <v>7.5</v>
      </c>
      <c r="K164" s="31">
        <v>727</v>
      </c>
      <c r="L164" s="13">
        <f>AVERAGE(K160:K164)</f>
        <v>790.8</v>
      </c>
      <c r="M164" s="38">
        <f>GEOMEAN(K160:K164)</f>
        <v>371.68965125147611</v>
      </c>
      <c r="N164" s="45" t="s">
        <v>360</v>
      </c>
    </row>
    <row r="165" spans="1:32" x14ac:dyDescent="0.3">
      <c r="A165" s="48">
        <v>38448</v>
      </c>
      <c r="B165" s="13">
        <v>101716</v>
      </c>
      <c r="C165" s="13">
        <v>1002</v>
      </c>
      <c r="D165" s="13">
        <v>0.64130000000000009</v>
      </c>
      <c r="E165" s="13">
        <v>9.1199999999999992</v>
      </c>
      <c r="F165" s="49">
        <v>7.63</v>
      </c>
      <c r="G165" s="13">
        <v>14.12</v>
      </c>
      <c r="H165" s="36" t="s">
        <v>112</v>
      </c>
      <c r="I165" s="13">
        <v>0.76</v>
      </c>
      <c r="J165" s="13">
        <v>61.4</v>
      </c>
      <c r="K165" s="31">
        <v>309</v>
      </c>
    </row>
    <row r="166" spans="1:32" x14ac:dyDescent="0.3">
      <c r="A166" s="48">
        <v>38453</v>
      </c>
      <c r="B166" s="13">
        <v>105059</v>
      </c>
      <c r="C166" s="13">
        <v>1027</v>
      </c>
      <c r="D166" s="13">
        <v>0.6573</v>
      </c>
      <c r="E166" s="13">
        <v>7.35</v>
      </c>
      <c r="F166" s="49">
        <v>7.64</v>
      </c>
      <c r="G166" s="13">
        <v>16.73</v>
      </c>
      <c r="H166" s="36" t="s">
        <v>112</v>
      </c>
      <c r="I166" s="13">
        <v>0.34</v>
      </c>
      <c r="J166" s="13">
        <v>86.1</v>
      </c>
      <c r="K166" s="31">
        <v>776</v>
      </c>
    </row>
    <row r="167" spans="1:32" x14ac:dyDescent="0.3">
      <c r="A167" s="48">
        <v>38454</v>
      </c>
      <c r="B167" s="13">
        <v>104501</v>
      </c>
      <c r="C167" s="13">
        <v>1030</v>
      </c>
      <c r="D167" s="13">
        <v>0.65939999999999999</v>
      </c>
      <c r="E167" s="13">
        <v>6.62</v>
      </c>
      <c r="F167" s="49">
        <v>7.56</v>
      </c>
      <c r="G167" s="13">
        <v>13.44</v>
      </c>
      <c r="H167" s="36" t="s">
        <v>112</v>
      </c>
      <c r="I167" s="13">
        <v>0.3</v>
      </c>
      <c r="J167" s="13">
        <v>81.400000000000006</v>
      </c>
      <c r="K167" s="31">
        <v>594</v>
      </c>
    </row>
    <row r="168" spans="1:32" x14ac:dyDescent="0.3">
      <c r="A168" s="48">
        <v>38463</v>
      </c>
      <c r="B168" s="13">
        <v>103522</v>
      </c>
      <c r="C168" s="13">
        <v>562</v>
      </c>
      <c r="D168" s="13">
        <v>0.35980000000000001</v>
      </c>
      <c r="E168" s="13">
        <v>6.64</v>
      </c>
      <c r="F168" s="49">
        <v>7.41</v>
      </c>
      <c r="G168" s="13">
        <v>15.45</v>
      </c>
      <c r="H168" s="36" t="s">
        <v>112</v>
      </c>
      <c r="I168" s="13">
        <v>0.41</v>
      </c>
      <c r="J168" s="13">
        <v>7.8</v>
      </c>
      <c r="K168" s="31">
        <v>2310</v>
      </c>
    </row>
    <row r="169" spans="1:32" x14ac:dyDescent="0.3">
      <c r="A169" s="48">
        <v>38467</v>
      </c>
      <c r="B169" s="13">
        <v>105149</v>
      </c>
      <c r="C169" s="13">
        <v>856.3</v>
      </c>
      <c r="D169" s="13">
        <v>0.54800000000000004</v>
      </c>
      <c r="E169" s="13">
        <v>7.86</v>
      </c>
      <c r="F169" s="49">
        <v>7.38</v>
      </c>
      <c r="G169" s="13">
        <v>11.39</v>
      </c>
      <c r="H169" s="36" t="s">
        <v>112</v>
      </c>
      <c r="I169" s="13">
        <v>0.2</v>
      </c>
      <c r="J169" s="13">
        <v>80.099999999999994</v>
      </c>
      <c r="K169" s="31">
        <v>813</v>
      </c>
      <c r="L169" s="13">
        <f>AVERAGE(K165:K169)</f>
        <v>960.4</v>
      </c>
      <c r="M169" s="38">
        <f>GEOMEAN(K165:K169)</f>
        <v>768.17794528664422</v>
      </c>
      <c r="N169" s="45" t="s">
        <v>361</v>
      </c>
    </row>
    <row r="170" spans="1:32" x14ac:dyDescent="0.3">
      <c r="A170" s="48">
        <v>38475</v>
      </c>
      <c r="B170" s="13">
        <v>92355</v>
      </c>
      <c r="C170" s="13">
        <v>957.2</v>
      </c>
      <c r="D170" s="13">
        <v>0.61260000000000003</v>
      </c>
      <c r="E170" s="13">
        <v>7.67</v>
      </c>
      <c r="F170" s="49">
        <v>7.56</v>
      </c>
      <c r="G170" s="13">
        <v>10.53</v>
      </c>
      <c r="H170" s="36" t="s">
        <v>112</v>
      </c>
      <c r="I170" s="13">
        <v>0.2</v>
      </c>
      <c r="J170" s="13">
        <v>74.8</v>
      </c>
      <c r="K170" s="31">
        <v>882</v>
      </c>
    </row>
    <row r="171" spans="1:32" x14ac:dyDescent="0.3">
      <c r="A171" s="48">
        <v>38481</v>
      </c>
      <c r="B171" s="13">
        <v>112432</v>
      </c>
      <c r="C171" s="13">
        <v>1037</v>
      </c>
      <c r="D171" s="13">
        <v>0.66400000000000003</v>
      </c>
      <c r="E171" s="13">
        <v>8.14</v>
      </c>
      <c r="F171" s="49">
        <v>7.65</v>
      </c>
      <c r="G171" s="13">
        <v>17.13</v>
      </c>
      <c r="H171" s="36" t="s">
        <v>112</v>
      </c>
      <c r="I171" s="13">
        <v>0.6</v>
      </c>
      <c r="J171" s="13">
        <v>7.8</v>
      </c>
      <c r="K171" s="31">
        <v>161</v>
      </c>
    </row>
    <row r="172" spans="1:32" x14ac:dyDescent="0.3">
      <c r="A172" s="48">
        <v>38490</v>
      </c>
      <c r="B172" s="13">
        <v>103006</v>
      </c>
      <c r="C172" s="13">
        <v>980</v>
      </c>
      <c r="D172" s="13">
        <v>0.627</v>
      </c>
      <c r="E172" s="13">
        <v>7.59</v>
      </c>
      <c r="F172" s="49">
        <v>7.47</v>
      </c>
      <c r="G172" s="13">
        <v>15.57</v>
      </c>
      <c r="H172" s="36" t="s">
        <v>112</v>
      </c>
      <c r="I172" s="13">
        <v>0.7</v>
      </c>
      <c r="J172" s="13">
        <v>7.7</v>
      </c>
      <c r="K172" s="31">
        <v>481</v>
      </c>
    </row>
    <row r="173" spans="1:32" x14ac:dyDescent="0.3">
      <c r="A173" s="48">
        <v>38496</v>
      </c>
      <c r="B173" s="13">
        <v>95129</v>
      </c>
      <c r="C173" s="13">
        <v>961.3</v>
      </c>
      <c r="D173" s="13">
        <v>0.61519999999999997</v>
      </c>
      <c r="E173" s="13">
        <v>7.16</v>
      </c>
      <c r="F173" s="49">
        <v>7.55</v>
      </c>
      <c r="G173" s="13">
        <v>15.98</v>
      </c>
      <c r="H173" s="36" t="s">
        <v>112</v>
      </c>
      <c r="I173" s="13">
        <v>0.42</v>
      </c>
      <c r="J173" s="13">
        <v>7.7</v>
      </c>
      <c r="K173" s="31" t="s">
        <v>362</v>
      </c>
    </row>
    <row r="174" spans="1:32" x14ac:dyDescent="0.3">
      <c r="A174" s="48">
        <v>38498</v>
      </c>
      <c r="B174" s="13">
        <v>103446</v>
      </c>
      <c r="C174" s="13">
        <v>953.8</v>
      </c>
      <c r="D174" s="13">
        <v>0.61040000000000005</v>
      </c>
      <c r="E174" s="13">
        <v>6.15</v>
      </c>
      <c r="F174" s="49">
        <v>7.56</v>
      </c>
      <c r="G174" s="13">
        <v>16.670000000000002</v>
      </c>
      <c r="H174" s="36" t="s">
        <v>112</v>
      </c>
      <c r="I174" s="13">
        <v>0.47</v>
      </c>
      <c r="J174" s="13">
        <v>7.4</v>
      </c>
      <c r="K174" s="31">
        <v>717</v>
      </c>
      <c r="L174" s="13">
        <f>AVERAGE(K170:K174)</f>
        <v>560.25</v>
      </c>
      <c r="M174" s="38">
        <f>GEOMEAN(K170:K174)</f>
        <v>470.42421979770353</v>
      </c>
      <c r="N174" s="45" t="s">
        <v>363</v>
      </c>
    </row>
    <row r="175" spans="1:32" x14ac:dyDescent="0.3">
      <c r="A175" s="48">
        <v>38504</v>
      </c>
      <c r="B175" s="13">
        <v>100723</v>
      </c>
      <c r="C175" s="13">
        <v>1089</v>
      </c>
      <c r="D175" s="13">
        <v>0.69699999999999995</v>
      </c>
      <c r="E175" s="13">
        <v>5.68</v>
      </c>
      <c r="F175" s="49">
        <v>7.66</v>
      </c>
      <c r="G175" s="13">
        <v>17.760000000000002</v>
      </c>
      <c r="H175" s="36" t="s">
        <v>112</v>
      </c>
      <c r="I175" s="13">
        <v>0.52</v>
      </c>
      <c r="J175" s="13">
        <v>7.7</v>
      </c>
      <c r="K175" s="31">
        <v>712</v>
      </c>
    </row>
    <row r="176" spans="1:32" x14ac:dyDescent="0.3">
      <c r="A176" s="48">
        <v>38509</v>
      </c>
      <c r="B176" s="13">
        <v>111247</v>
      </c>
      <c r="C176" s="13">
        <v>1145</v>
      </c>
      <c r="D176" s="13">
        <v>0.73270000000000002</v>
      </c>
      <c r="E176" s="13">
        <v>3.92</v>
      </c>
      <c r="F176" s="49">
        <v>7.68</v>
      </c>
      <c r="G176" s="13">
        <v>20.75</v>
      </c>
      <c r="H176" s="36" t="s">
        <v>112</v>
      </c>
      <c r="I176" s="13">
        <v>0.83</v>
      </c>
      <c r="J176" s="13">
        <v>7.6</v>
      </c>
      <c r="K176" s="31">
        <v>749</v>
      </c>
    </row>
    <row r="177" spans="1:32" x14ac:dyDescent="0.3">
      <c r="A177" s="48">
        <v>38511</v>
      </c>
      <c r="B177" s="13">
        <v>100247</v>
      </c>
      <c r="C177" s="13">
        <v>1191</v>
      </c>
      <c r="D177" s="13">
        <v>0.76229999999999998</v>
      </c>
      <c r="E177" s="13">
        <v>4.07</v>
      </c>
      <c r="F177" s="49">
        <v>7.74</v>
      </c>
      <c r="G177" s="13">
        <v>21.74</v>
      </c>
      <c r="H177" s="36" t="s">
        <v>112</v>
      </c>
      <c r="I177" s="13">
        <v>0.01</v>
      </c>
      <c r="J177" s="13">
        <v>7.6</v>
      </c>
      <c r="K177" s="31">
        <v>4160</v>
      </c>
    </row>
    <row r="178" spans="1:32" x14ac:dyDescent="0.3">
      <c r="A178" s="48">
        <v>38519</v>
      </c>
      <c r="B178" s="13">
        <v>94506</v>
      </c>
      <c r="C178" s="13">
        <v>912.1</v>
      </c>
      <c r="D178" s="13">
        <v>0.58379999999999999</v>
      </c>
      <c r="E178" s="13">
        <v>5.45</v>
      </c>
      <c r="F178" s="49">
        <v>7.44</v>
      </c>
      <c r="G178" s="13">
        <v>19.75</v>
      </c>
      <c r="H178" s="36" t="s">
        <v>112</v>
      </c>
      <c r="I178" s="13">
        <v>0.54</v>
      </c>
      <c r="J178" s="13">
        <v>7.5</v>
      </c>
      <c r="K178" s="31">
        <v>1211</v>
      </c>
    </row>
    <row r="179" spans="1:32" x14ac:dyDescent="0.3">
      <c r="A179" s="48">
        <v>38525</v>
      </c>
      <c r="B179" s="13">
        <v>101719</v>
      </c>
      <c r="C179" s="13">
        <v>1006</v>
      </c>
      <c r="D179" s="13">
        <v>0.64359999999999995</v>
      </c>
      <c r="E179" s="13">
        <v>5.3</v>
      </c>
      <c r="F179" s="49">
        <v>7.58</v>
      </c>
      <c r="G179" s="13">
        <v>21.99</v>
      </c>
      <c r="H179" s="36" t="s">
        <v>112</v>
      </c>
      <c r="I179" s="13">
        <v>0.47</v>
      </c>
      <c r="J179" s="13">
        <v>7.8</v>
      </c>
      <c r="K179" s="31">
        <v>798</v>
      </c>
      <c r="L179" s="13">
        <f>AVERAGE(K175:K179)</f>
        <v>1526</v>
      </c>
      <c r="M179" s="38">
        <f>GEOMEAN(K175:K179)</f>
        <v>1164.7706944608249</v>
      </c>
      <c r="N179" s="45" t="s">
        <v>364</v>
      </c>
    </row>
    <row r="180" spans="1:32" x14ac:dyDescent="0.3">
      <c r="A180" s="48">
        <v>38539</v>
      </c>
      <c r="B180" s="13">
        <v>94331</v>
      </c>
      <c r="C180" s="13">
        <v>781.4</v>
      </c>
      <c r="D180" s="13">
        <v>0.50009999999999999</v>
      </c>
      <c r="E180" s="13">
        <v>4.2300000000000004</v>
      </c>
      <c r="F180" s="49">
        <v>7.56</v>
      </c>
      <c r="G180" s="13">
        <v>21.36</v>
      </c>
      <c r="H180" s="36" t="s">
        <v>112</v>
      </c>
      <c r="I180" s="13">
        <v>0.64</v>
      </c>
      <c r="J180" s="13">
        <v>7.2</v>
      </c>
      <c r="K180" s="31">
        <v>2613</v>
      </c>
    </row>
    <row r="181" spans="1:32" x14ac:dyDescent="0.3">
      <c r="A181" s="48">
        <v>38546</v>
      </c>
      <c r="B181" s="13">
        <v>94937</v>
      </c>
      <c r="C181" s="13">
        <v>658.3</v>
      </c>
      <c r="D181" s="13">
        <v>0.42130000000000001</v>
      </c>
      <c r="E181" s="13">
        <v>5.2</v>
      </c>
      <c r="F181" s="49">
        <v>7.66</v>
      </c>
      <c r="G181" s="13">
        <v>21.91</v>
      </c>
      <c r="H181" s="36" t="s">
        <v>112</v>
      </c>
      <c r="I181" s="13">
        <v>0.43</v>
      </c>
      <c r="J181" s="13">
        <v>7.5</v>
      </c>
      <c r="K181" s="31">
        <v>1664</v>
      </c>
      <c r="O181" s="28">
        <v>1.5</v>
      </c>
      <c r="P181" s="28">
        <v>58.1</v>
      </c>
      <c r="Q181" s="28" t="s">
        <v>321</v>
      </c>
      <c r="R181" s="28" t="s">
        <v>321</v>
      </c>
      <c r="S181" s="28" t="s">
        <v>321</v>
      </c>
      <c r="T181" s="28" t="s">
        <v>321</v>
      </c>
      <c r="U181" s="28" t="s">
        <v>321</v>
      </c>
      <c r="V181" s="28">
        <v>2.1</v>
      </c>
      <c r="W181" s="28">
        <v>20.5</v>
      </c>
      <c r="X181" s="28">
        <v>22</v>
      </c>
      <c r="Y181" s="28" t="s">
        <v>321</v>
      </c>
      <c r="Z181" s="28">
        <v>1</v>
      </c>
      <c r="AA181" s="28" t="s">
        <v>321</v>
      </c>
      <c r="AB181" s="28">
        <v>8</v>
      </c>
      <c r="AC181" s="28">
        <v>0.3</v>
      </c>
      <c r="AD181" s="28">
        <v>505</v>
      </c>
      <c r="AE181" s="28">
        <v>2</v>
      </c>
      <c r="AF181" s="29" t="s">
        <v>833</v>
      </c>
    </row>
    <row r="182" spans="1:32" x14ac:dyDescent="0.3">
      <c r="A182" s="48">
        <v>38551</v>
      </c>
      <c r="B182" s="13">
        <v>93209</v>
      </c>
      <c r="C182" s="13">
        <v>658.2</v>
      </c>
      <c r="D182" s="13">
        <v>0.42130000000000001</v>
      </c>
      <c r="E182" s="13">
        <v>5.82</v>
      </c>
      <c r="F182" s="49">
        <v>7.33</v>
      </c>
      <c r="G182" s="13">
        <v>22.22</v>
      </c>
      <c r="H182" s="36" t="s">
        <v>112</v>
      </c>
      <c r="I182" s="13">
        <v>0.57999999999999996</v>
      </c>
      <c r="J182" s="13">
        <v>7.7</v>
      </c>
      <c r="K182" s="31">
        <v>3441</v>
      </c>
      <c r="AE182" s="28">
        <v>5</v>
      </c>
      <c r="AF182" s="29" t="s">
        <v>832</v>
      </c>
    </row>
    <row r="183" spans="1:32" x14ac:dyDescent="0.3">
      <c r="A183" s="48">
        <v>38553</v>
      </c>
      <c r="B183" s="13">
        <v>100241</v>
      </c>
      <c r="C183" s="13">
        <v>797.6</v>
      </c>
      <c r="D183" s="13">
        <v>0.51039999999999996</v>
      </c>
      <c r="E183" s="13">
        <v>5.86</v>
      </c>
      <c r="F183" s="49">
        <v>7.56</v>
      </c>
      <c r="G183" s="13">
        <v>22.89</v>
      </c>
      <c r="H183" s="36" t="s">
        <v>112</v>
      </c>
      <c r="I183" s="13">
        <v>0.56000000000000005</v>
      </c>
      <c r="J183" s="13">
        <v>7.7</v>
      </c>
      <c r="K183" s="31">
        <v>960</v>
      </c>
    </row>
    <row r="184" spans="1:32" x14ac:dyDescent="0.3">
      <c r="A184" s="48">
        <v>38561</v>
      </c>
      <c r="B184" s="13">
        <v>94606</v>
      </c>
      <c r="C184" s="13">
        <v>717</v>
      </c>
      <c r="D184" s="13">
        <v>0.45900000000000002</v>
      </c>
      <c r="E184" s="13">
        <v>5.09</v>
      </c>
      <c r="F184" s="49">
        <v>7.63</v>
      </c>
      <c r="G184" s="13">
        <v>21.1</v>
      </c>
      <c r="H184" s="36" t="s">
        <v>112</v>
      </c>
      <c r="I184" s="13">
        <v>0.2</v>
      </c>
      <c r="J184" s="13">
        <v>7.9</v>
      </c>
      <c r="K184" s="31">
        <v>1918</v>
      </c>
      <c r="L184" s="13">
        <f>AVERAGE(K180:K184)</f>
        <v>2119.1999999999998</v>
      </c>
      <c r="M184" s="38">
        <f>GEOMEAN(K180:K184)</f>
        <v>1940.9727938766928</v>
      </c>
      <c r="N184" s="45" t="s">
        <v>366</v>
      </c>
    </row>
    <row r="185" spans="1:32" x14ac:dyDescent="0.3">
      <c r="A185" s="48">
        <v>38566</v>
      </c>
      <c r="B185" s="13">
        <v>95711</v>
      </c>
      <c r="C185" s="13">
        <v>814.8</v>
      </c>
      <c r="D185" s="13">
        <v>0.52139999999999997</v>
      </c>
      <c r="E185" s="13">
        <v>4.96</v>
      </c>
      <c r="F185" s="49">
        <v>7.77</v>
      </c>
      <c r="G185" s="13">
        <v>23.26</v>
      </c>
      <c r="H185" s="36" t="s">
        <v>112</v>
      </c>
      <c r="I185" s="13">
        <v>0.35</v>
      </c>
      <c r="J185" s="13">
        <v>7.7</v>
      </c>
      <c r="K185" s="31">
        <v>860</v>
      </c>
    </row>
    <row r="186" spans="1:32" x14ac:dyDescent="0.3">
      <c r="A186" s="48">
        <v>38572</v>
      </c>
      <c r="B186" s="13">
        <v>102940</v>
      </c>
      <c r="C186" s="13">
        <v>850</v>
      </c>
      <c r="D186" s="13">
        <v>0.54400000000000004</v>
      </c>
      <c r="E186" s="13">
        <v>5.1100000000000003</v>
      </c>
      <c r="F186" s="49">
        <v>7.78</v>
      </c>
      <c r="G186" s="13">
        <v>23.45</v>
      </c>
      <c r="H186" s="36" t="s">
        <v>112</v>
      </c>
      <c r="I186" s="13">
        <v>0.4</v>
      </c>
      <c r="J186" s="13">
        <v>8.1</v>
      </c>
      <c r="K186" s="31">
        <v>1467</v>
      </c>
    </row>
    <row r="187" spans="1:32" x14ac:dyDescent="0.3">
      <c r="A187" s="48">
        <v>38580</v>
      </c>
      <c r="B187" s="13">
        <v>92633</v>
      </c>
      <c r="C187" s="13">
        <v>681.6</v>
      </c>
      <c r="D187" s="13">
        <v>0.43619999999999998</v>
      </c>
      <c r="E187" s="13">
        <v>4.92</v>
      </c>
      <c r="F187" s="49">
        <v>7.78</v>
      </c>
      <c r="G187" s="13">
        <v>22.73</v>
      </c>
      <c r="H187" s="36" t="s">
        <v>112</v>
      </c>
      <c r="I187" s="13">
        <v>0.28999999999999998</v>
      </c>
      <c r="J187" s="13">
        <v>7.8</v>
      </c>
      <c r="K187" s="31">
        <v>187</v>
      </c>
    </row>
    <row r="188" spans="1:32" x14ac:dyDescent="0.3">
      <c r="A188" s="48">
        <v>38586</v>
      </c>
      <c r="B188" s="13">
        <v>111126</v>
      </c>
      <c r="C188" s="13">
        <v>78</v>
      </c>
      <c r="D188" s="13">
        <v>0.05</v>
      </c>
      <c r="E188" s="13">
        <v>6.07</v>
      </c>
      <c r="F188" s="49">
        <v>7.85</v>
      </c>
      <c r="G188" s="13">
        <v>23.82</v>
      </c>
      <c r="H188" s="36" t="s">
        <v>112</v>
      </c>
      <c r="I188" s="13">
        <v>0.3</v>
      </c>
      <c r="J188" s="13">
        <v>7.6</v>
      </c>
      <c r="K188" s="31">
        <v>161</v>
      </c>
    </row>
    <row r="189" spans="1:32" x14ac:dyDescent="0.3">
      <c r="A189" s="48">
        <v>38595</v>
      </c>
      <c r="B189" s="13">
        <v>92023</v>
      </c>
      <c r="C189" s="13">
        <v>466.4</v>
      </c>
      <c r="D189" s="13">
        <v>0.29849999999999999</v>
      </c>
      <c r="E189" s="13">
        <v>6.59</v>
      </c>
      <c r="F189" s="49">
        <v>7.28</v>
      </c>
      <c r="G189" s="13">
        <v>21.35</v>
      </c>
      <c r="H189" s="36" t="s">
        <v>112</v>
      </c>
      <c r="I189" s="13">
        <v>7.0000000000000007E-2</v>
      </c>
      <c r="J189" s="13">
        <v>7.8</v>
      </c>
      <c r="K189" s="31">
        <v>2602</v>
      </c>
      <c r="L189" s="13">
        <f>AVERAGE(K185:K189)</f>
        <v>1055.4000000000001</v>
      </c>
      <c r="M189" s="38">
        <f>GEOMEAN(K185:K189)</f>
        <v>629.47816187559965</v>
      </c>
      <c r="N189" s="45" t="s">
        <v>367</v>
      </c>
    </row>
    <row r="190" spans="1:32" x14ac:dyDescent="0.3">
      <c r="A190" s="48">
        <v>38596</v>
      </c>
      <c r="B190" s="13">
        <v>101825</v>
      </c>
      <c r="C190" s="13">
        <v>832.6</v>
      </c>
      <c r="D190" s="13">
        <v>0.53300000000000003</v>
      </c>
      <c r="E190" s="13">
        <v>6.4</v>
      </c>
      <c r="F190" s="49">
        <v>7.53</v>
      </c>
      <c r="G190" s="13">
        <v>21.96</v>
      </c>
      <c r="H190" s="36" t="s">
        <v>112</v>
      </c>
      <c r="I190" s="13">
        <v>0.24</v>
      </c>
      <c r="J190" s="13">
        <v>7.7</v>
      </c>
      <c r="K190" s="31">
        <v>121</v>
      </c>
    </row>
    <row r="191" spans="1:32" x14ac:dyDescent="0.3">
      <c r="A191" s="48">
        <v>38602</v>
      </c>
      <c r="B191" s="13">
        <v>104550</v>
      </c>
      <c r="C191" s="13">
        <v>907</v>
      </c>
      <c r="D191" s="13">
        <v>0.58099999999999996</v>
      </c>
      <c r="E191" s="13">
        <v>6.2</v>
      </c>
      <c r="F191" s="49">
        <v>7.78</v>
      </c>
      <c r="G191" s="13">
        <v>22.14</v>
      </c>
      <c r="H191" s="36" t="s">
        <v>112</v>
      </c>
      <c r="I191" s="13">
        <v>0.7</v>
      </c>
      <c r="J191" s="13">
        <v>7.9</v>
      </c>
      <c r="K191" s="31">
        <v>74</v>
      </c>
    </row>
    <row r="192" spans="1:32" x14ac:dyDescent="0.3">
      <c r="A192" s="48">
        <v>38607</v>
      </c>
      <c r="B192" s="13">
        <v>93911</v>
      </c>
      <c r="C192" s="13">
        <v>1011</v>
      </c>
      <c r="D192" s="13">
        <v>0.64729999999999999</v>
      </c>
      <c r="E192" s="13">
        <v>5.46</v>
      </c>
      <c r="F192" s="49">
        <v>7.82</v>
      </c>
      <c r="G192" s="13">
        <v>21.78</v>
      </c>
      <c r="H192" s="36" t="s">
        <v>112</v>
      </c>
      <c r="I192" s="13">
        <v>0.54</v>
      </c>
      <c r="J192" s="13">
        <v>8.1</v>
      </c>
      <c r="K192" s="31">
        <v>404</v>
      </c>
    </row>
    <row r="193" spans="1:31" x14ac:dyDescent="0.3">
      <c r="A193" s="48">
        <v>38615</v>
      </c>
      <c r="B193" s="13">
        <v>92425</v>
      </c>
      <c r="C193" s="13">
        <v>433.9</v>
      </c>
      <c r="D193" s="13">
        <v>0.2777</v>
      </c>
      <c r="E193" s="13">
        <v>6.7</v>
      </c>
      <c r="F193" s="49">
        <v>7.35</v>
      </c>
      <c r="G193" s="13">
        <v>20.91</v>
      </c>
      <c r="H193" s="36" t="s">
        <v>112</v>
      </c>
      <c r="I193" s="13">
        <v>0.21</v>
      </c>
      <c r="J193" s="13">
        <v>8.1</v>
      </c>
      <c r="K193" s="31">
        <v>6867</v>
      </c>
    </row>
    <row r="194" spans="1:31" x14ac:dyDescent="0.3">
      <c r="A194" s="48">
        <v>38623</v>
      </c>
      <c r="B194" s="13">
        <v>92702</v>
      </c>
      <c r="C194" s="13">
        <v>885.3</v>
      </c>
      <c r="D194" s="13">
        <v>0.56659999999999999</v>
      </c>
      <c r="E194" s="13">
        <v>5.8</v>
      </c>
      <c r="F194" s="49">
        <v>7.48</v>
      </c>
      <c r="G194" s="13">
        <v>20.14</v>
      </c>
      <c r="H194" s="36" t="s">
        <v>112</v>
      </c>
      <c r="I194" s="13">
        <v>0.35</v>
      </c>
      <c r="J194" s="13">
        <v>7.8</v>
      </c>
      <c r="K194" s="31">
        <v>262</v>
      </c>
      <c r="L194" s="13">
        <f>AVERAGE(K190:K194)</f>
        <v>1545.6</v>
      </c>
      <c r="M194" s="38">
        <f>GEOMEAN(K190:K194)</f>
        <v>365.33674811590947</v>
      </c>
      <c r="N194" s="45" t="s">
        <v>368</v>
      </c>
    </row>
    <row r="195" spans="1:31" x14ac:dyDescent="0.3">
      <c r="A195" s="48">
        <v>38630</v>
      </c>
      <c r="B195" s="13">
        <v>101949</v>
      </c>
      <c r="C195" s="13">
        <v>971.2</v>
      </c>
      <c r="D195" s="13">
        <v>0.62160000000000004</v>
      </c>
      <c r="E195" s="13">
        <v>5.65</v>
      </c>
      <c r="F195" s="49">
        <v>7.78</v>
      </c>
      <c r="G195" s="13">
        <v>21.28</v>
      </c>
      <c r="H195" s="36" t="s">
        <v>112</v>
      </c>
      <c r="I195" s="13">
        <v>0.6</v>
      </c>
      <c r="J195" s="13">
        <v>7.6</v>
      </c>
      <c r="K195" s="31">
        <v>122</v>
      </c>
    </row>
    <row r="196" spans="1:31" x14ac:dyDescent="0.3">
      <c r="A196" s="48">
        <v>38637</v>
      </c>
      <c r="B196" s="13">
        <v>85650</v>
      </c>
      <c r="C196" s="13">
        <v>1052</v>
      </c>
      <c r="D196" s="13">
        <v>0.67330000000000001</v>
      </c>
      <c r="E196" s="13">
        <v>5.39</v>
      </c>
      <c r="F196" s="49">
        <v>7.71</v>
      </c>
      <c r="G196" s="13">
        <v>18.75</v>
      </c>
      <c r="H196" s="36" t="s">
        <v>112</v>
      </c>
      <c r="I196" s="13">
        <v>0.14000000000000001</v>
      </c>
      <c r="J196" s="13">
        <v>7.5</v>
      </c>
      <c r="K196" s="31">
        <v>1354</v>
      </c>
    </row>
    <row r="197" spans="1:31" x14ac:dyDescent="0.3">
      <c r="A197" s="48">
        <v>38642</v>
      </c>
      <c r="B197" s="13">
        <v>111344</v>
      </c>
      <c r="C197" s="13">
        <v>1147</v>
      </c>
      <c r="D197" s="13">
        <v>0.73399999999999999</v>
      </c>
      <c r="E197" s="13">
        <v>5.0999999999999996</v>
      </c>
      <c r="F197" s="49">
        <v>7.82</v>
      </c>
      <c r="G197" s="13">
        <v>16.41</v>
      </c>
      <c r="H197" s="36" t="s">
        <v>112</v>
      </c>
      <c r="I197" s="13">
        <v>0.36</v>
      </c>
      <c r="J197" s="13">
        <v>7.7</v>
      </c>
      <c r="K197" s="31">
        <v>4611</v>
      </c>
    </row>
    <row r="198" spans="1:31" x14ac:dyDescent="0.3">
      <c r="A198" s="48">
        <v>38645</v>
      </c>
      <c r="B198" s="13">
        <v>111206</v>
      </c>
      <c r="C198" s="13">
        <v>1137</v>
      </c>
      <c r="D198" s="13">
        <v>0.72799999999999998</v>
      </c>
      <c r="E198" s="13">
        <v>5.4</v>
      </c>
      <c r="F198" s="49">
        <v>8</v>
      </c>
      <c r="G198" s="13">
        <v>17.48</v>
      </c>
      <c r="H198" s="36" t="s">
        <v>112</v>
      </c>
      <c r="I198" s="13">
        <v>0.4</v>
      </c>
      <c r="J198" s="13">
        <v>7.7</v>
      </c>
      <c r="K198" s="31">
        <v>733</v>
      </c>
    </row>
    <row r="199" spans="1:31" x14ac:dyDescent="0.3">
      <c r="A199" s="48">
        <v>38650</v>
      </c>
      <c r="B199" s="13">
        <v>101329</v>
      </c>
      <c r="C199" s="13">
        <v>877</v>
      </c>
      <c r="D199" s="13">
        <v>0.56130000000000002</v>
      </c>
      <c r="E199" s="13">
        <v>6.65</v>
      </c>
      <c r="F199" s="49">
        <v>7.69</v>
      </c>
      <c r="G199" s="13">
        <v>13.17</v>
      </c>
      <c r="H199" s="36" t="s">
        <v>112</v>
      </c>
      <c r="I199" s="13">
        <v>0.01</v>
      </c>
      <c r="J199" s="13">
        <v>7.4</v>
      </c>
      <c r="K199" s="31">
        <v>689</v>
      </c>
      <c r="L199" s="13">
        <f>AVERAGE(K195:K199)</f>
        <v>1501.8</v>
      </c>
      <c r="M199" s="38">
        <f>GEOMEAN(K195:K199)</f>
        <v>826.07477880360045</v>
      </c>
      <c r="N199" s="45" t="s">
        <v>369</v>
      </c>
      <c r="O199" s="28">
        <v>2.2000000000000002</v>
      </c>
      <c r="P199" s="28">
        <v>63.6</v>
      </c>
      <c r="Q199" s="28" t="s">
        <v>321</v>
      </c>
      <c r="R199" s="28">
        <v>3.3</v>
      </c>
      <c r="S199" s="28" t="s">
        <v>321</v>
      </c>
      <c r="T199" s="28" t="s">
        <v>321</v>
      </c>
      <c r="U199" s="28" t="s">
        <v>321</v>
      </c>
      <c r="V199" s="28">
        <v>3</v>
      </c>
      <c r="W199" s="28">
        <v>16.3</v>
      </c>
      <c r="X199" s="28">
        <v>65</v>
      </c>
      <c r="Y199" s="28" t="s">
        <v>321</v>
      </c>
      <c r="Z199" s="28">
        <v>1.8</v>
      </c>
      <c r="AA199" s="28">
        <v>0.3</v>
      </c>
      <c r="AB199" s="28">
        <v>47</v>
      </c>
      <c r="AC199" s="28" t="s">
        <v>321</v>
      </c>
      <c r="AD199" s="28">
        <v>311</v>
      </c>
      <c r="AE199" s="28" t="s">
        <v>321</v>
      </c>
    </row>
    <row r="200" spans="1:31" x14ac:dyDescent="0.3">
      <c r="A200" s="48">
        <v>38659</v>
      </c>
      <c r="B200" s="13">
        <v>110627</v>
      </c>
      <c r="C200" s="13">
        <v>917.1</v>
      </c>
      <c r="D200" s="13">
        <v>0.58699999999999997</v>
      </c>
      <c r="E200" s="13">
        <v>5.08</v>
      </c>
      <c r="F200" s="49">
        <v>7.32</v>
      </c>
      <c r="G200" s="13">
        <v>14.7</v>
      </c>
      <c r="H200" s="36" t="s">
        <v>112</v>
      </c>
      <c r="I200" s="13">
        <v>0.22</v>
      </c>
      <c r="J200" s="13">
        <v>7.5</v>
      </c>
      <c r="K200" s="31">
        <v>616</v>
      </c>
    </row>
    <row r="201" spans="1:31" x14ac:dyDescent="0.3">
      <c r="A201" s="48">
        <v>38663</v>
      </c>
      <c r="B201" s="13">
        <v>95326</v>
      </c>
      <c r="C201" s="13">
        <v>791.4</v>
      </c>
      <c r="D201" s="13">
        <v>0.50649999999999995</v>
      </c>
      <c r="E201" s="13">
        <v>6.72</v>
      </c>
      <c r="F201" s="49">
        <v>7.43</v>
      </c>
      <c r="G201" s="13">
        <v>13.1</v>
      </c>
      <c r="H201" s="36" t="s">
        <v>112</v>
      </c>
      <c r="I201" s="13">
        <v>0.62</v>
      </c>
      <c r="J201" s="13">
        <v>7.8</v>
      </c>
      <c r="K201" s="31">
        <v>1500</v>
      </c>
    </row>
    <row r="202" spans="1:31" x14ac:dyDescent="0.3">
      <c r="A202" s="48">
        <v>38665</v>
      </c>
      <c r="B202" s="13">
        <v>102006</v>
      </c>
      <c r="C202" s="13">
        <v>785.1</v>
      </c>
      <c r="D202" s="13">
        <v>0.50239999999999996</v>
      </c>
      <c r="E202" s="13">
        <v>5.89</v>
      </c>
      <c r="F202" s="49">
        <v>7.57</v>
      </c>
      <c r="G202" s="13">
        <v>16.739999999999998</v>
      </c>
      <c r="H202" s="36" t="s">
        <v>112</v>
      </c>
      <c r="I202" s="13">
        <v>0.38</v>
      </c>
      <c r="J202" s="13">
        <v>7.6</v>
      </c>
      <c r="K202" s="31">
        <v>624</v>
      </c>
    </row>
    <row r="203" spans="1:31" x14ac:dyDescent="0.3">
      <c r="A203" s="48">
        <v>38670</v>
      </c>
      <c r="B203" s="13">
        <v>110257</v>
      </c>
      <c r="C203" s="13">
        <v>985</v>
      </c>
      <c r="D203" s="13">
        <v>0.63100000000000001</v>
      </c>
      <c r="E203" s="13">
        <v>6.21</v>
      </c>
      <c r="F203" s="49">
        <v>7.74</v>
      </c>
      <c r="G203" s="13">
        <v>11.29</v>
      </c>
      <c r="H203" s="36" t="s">
        <v>112</v>
      </c>
      <c r="I203" s="13">
        <v>0.6</v>
      </c>
      <c r="J203" s="13">
        <v>7.6</v>
      </c>
      <c r="K203" s="31">
        <v>189</v>
      </c>
    </row>
    <row r="204" spans="1:31" x14ac:dyDescent="0.3">
      <c r="A204" s="48">
        <v>38686</v>
      </c>
      <c r="B204" s="13">
        <v>102700</v>
      </c>
      <c r="C204" s="13">
        <v>862.1</v>
      </c>
      <c r="D204" s="13">
        <v>0.55169999999999997</v>
      </c>
      <c r="E204" s="13">
        <v>7.97</v>
      </c>
      <c r="F204" s="13">
        <v>7.35</v>
      </c>
      <c r="G204" s="13">
        <v>8.9499999999999993</v>
      </c>
      <c r="H204" s="36" t="s">
        <v>112</v>
      </c>
      <c r="I204" s="13">
        <v>0.32</v>
      </c>
      <c r="J204" s="13">
        <v>6.9</v>
      </c>
      <c r="K204" s="31">
        <v>187</v>
      </c>
      <c r="L204" s="13">
        <f>AVERAGE(K200:K204)</f>
        <v>623.20000000000005</v>
      </c>
      <c r="M204" s="38">
        <f>GEOMEAN(K200:K204)</f>
        <v>459.02040764917615</v>
      </c>
      <c r="N204" s="45" t="s">
        <v>370</v>
      </c>
    </row>
    <row r="205" spans="1:31" x14ac:dyDescent="0.3">
      <c r="A205" s="48">
        <v>38691</v>
      </c>
      <c r="B205" s="13">
        <v>105632</v>
      </c>
      <c r="C205" s="13">
        <v>1370</v>
      </c>
      <c r="D205" s="13">
        <v>0.877</v>
      </c>
      <c r="E205" s="13">
        <v>6.29</v>
      </c>
      <c r="F205" s="49">
        <v>7.47</v>
      </c>
      <c r="G205" s="13">
        <v>5.93</v>
      </c>
      <c r="H205" s="36" t="s">
        <v>112</v>
      </c>
      <c r="I205" s="13">
        <v>0.2</v>
      </c>
      <c r="J205" s="13">
        <v>7.6</v>
      </c>
      <c r="K205" s="31">
        <v>669</v>
      </c>
    </row>
    <row r="206" spans="1:31" x14ac:dyDescent="0.3">
      <c r="A206" s="48">
        <v>38694</v>
      </c>
      <c r="B206" s="13">
        <v>102018</v>
      </c>
      <c r="C206" s="13">
        <v>847.2</v>
      </c>
      <c r="D206" s="13">
        <v>0.54220000000000002</v>
      </c>
      <c r="E206" s="13">
        <v>7.9</v>
      </c>
      <c r="F206" s="49">
        <v>7.73</v>
      </c>
      <c r="G206" s="13">
        <v>7.02</v>
      </c>
      <c r="H206" s="36" t="s">
        <v>112</v>
      </c>
      <c r="I206" s="13">
        <v>0.17</v>
      </c>
      <c r="J206" s="13">
        <v>7.5</v>
      </c>
      <c r="K206" s="31">
        <v>960</v>
      </c>
    </row>
    <row r="207" spans="1:31" x14ac:dyDescent="0.3">
      <c r="A207" s="48">
        <v>38699</v>
      </c>
      <c r="B207" s="13">
        <v>93630</v>
      </c>
      <c r="C207" s="13">
        <v>1051</v>
      </c>
      <c r="D207" s="13">
        <v>0.67279999999999995</v>
      </c>
      <c r="E207" s="13">
        <v>6.18</v>
      </c>
      <c r="F207" s="49">
        <v>7.63</v>
      </c>
      <c r="G207" s="13">
        <v>8.1</v>
      </c>
      <c r="H207" s="36" t="s">
        <v>112</v>
      </c>
      <c r="I207" s="13">
        <v>0.26</v>
      </c>
      <c r="J207" s="13">
        <v>7.7</v>
      </c>
      <c r="K207" s="31">
        <v>146</v>
      </c>
    </row>
    <row r="208" spans="1:31" x14ac:dyDescent="0.3">
      <c r="A208" s="48">
        <v>38701</v>
      </c>
      <c r="B208" s="13">
        <v>90039</v>
      </c>
      <c r="C208" s="13">
        <v>1301</v>
      </c>
      <c r="D208" s="13">
        <v>0.8327</v>
      </c>
      <c r="E208" s="13">
        <v>6.55</v>
      </c>
      <c r="F208" s="49">
        <v>7.32</v>
      </c>
      <c r="G208" s="13">
        <v>12.39</v>
      </c>
      <c r="H208" s="36" t="s">
        <v>112</v>
      </c>
      <c r="I208" s="13">
        <v>0.15</v>
      </c>
      <c r="J208" s="13">
        <v>7.7</v>
      </c>
      <c r="K208" s="31">
        <v>2755</v>
      </c>
    </row>
    <row r="209" spans="1:31" x14ac:dyDescent="0.3">
      <c r="A209" s="48">
        <v>38706</v>
      </c>
      <c r="B209" s="13">
        <v>104453</v>
      </c>
      <c r="C209" s="13">
        <v>1056</v>
      </c>
      <c r="D209" s="13">
        <v>0.67589999999999995</v>
      </c>
      <c r="E209" s="13">
        <v>6.8</v>
      </c>
      <c r="F209" s="49">
        <v>7.53</v>
      </c>
      <c r="G209" s="13">
        <v>3.66</v>
      </c>
      <c r="H209" s="36" t="s">
        <v>112</v>
      </c>
      <c r="I209" s="13">
        <v>0.44</v>
      </c>
      <c r="J209" s="13">
        <v>7.5</v>
      </c>
      <c r="K209" s="31">
        <v>8164</v>
      </c>
      <c r="L209" s="13">
        <f>AVERAGE(K205:K209)</f>
        <v>2538.8000000000002</v>
      </c>
      <c r="M209" s="38">
        <f>GEOMEAN(K205:K209)</f>
        <v>1160.9538635489587</v>
      </c>
      <c r="N209" s="45" t="s">
        <v>371</v>
      </c>
    </row>
    <row r="210" spans="1:31" x14ac:dyDescent="0.3">
      <c r="A210" s="48">
        <v>38729</v>
      </c>
      <c r="B210" s="13">
        <v>103512</v>
      </c>
      <c r="C210" s="13">
        <v>820.7</v>
      </c>
      <c r="D210" s="13">
        <v>0.52529999999999999</v>
      </c>
      <c r="E210" s="13">
        <v>9.06</v>
      </c>
      <c r="F210" s="49">
        <v>7.42</v>
      </c>
      <c r="G210" s="13">
        <v>8.51</v>
      </c>
      <c r="H210" s="36" t="s">
        <v>112</v>
      </c>
      <c r="I210" s="13">
        <v>0.51</v>
      </c>
      <c r="J210" s="13">
        <v>7.6</v>
      </c>
      <c r="K210" s="31">
        <v>84</v>
      </c>
    </row>
    <row r="211" spans="1:31" x14ac:dyDescent="0.3">
      <c r="A211" s="48">
        <v>38734</v>
      </c>
      <c r="B211" s="13">
        <v>103821</v>
      </c>
      <c r="C211" s="13">
        <v>337</v>
      </c>
      <c r="D211" s="13">
        <v>0.215</v>
      </c>
      <c r="E211" s="13">
        <v>9.57</v>
      </c>
      <c r="F211" s="49">
        <v>7.46</v>
      </c>
      <c r="G211" s="13">
        <v>8.9499999999999993</v>
      </c>
      <c r="H211" s="36" t="s">
        <v>112</v>
      </c>
      <c r="I211" s="13">
        <v>0.4</v>
      </c>
      <c r="J211" s="13">
        <v>7.2</v>
      </c>
      <c r="K211" s="31">
        <v>6488</v>
      </c>
    </row>
    <row r="212" spans="1:31" x14ac:dyDescent="0.3">
      <c r="A212" s="48">
        <v>38736</v>
      </c>
      <c r="B212" s="13">
        <v>102619</v>
      </c>
      <c r="C212" s="13">
        <v>1478</v>
      </c>
      <c r="D212" s="13">
        <v>0.94599999999999995</v>
      </c>
      <c r="E212" s="13">
        <v>10.4</v>
      </c>
      <c r="F212" s="49">
        <v>7.25</v>
      </c>
      <c r="G212" s="13">
        <v>7.05</v>
      </c>
      <c r="H212" s="36" t="s">
        <v>112</v>
      </c>
      <c r="I212" s="13">
        <v>0.7</v>
      </c>
      <c r="J212" s="13">
        <v>7.7</v>
      </c>
      <c r="K212" s="31">
        <v>131</v>
      </c>
    </row>
    <row r="213" spans="1:31" x14ac:dyDescent="0.3">
      <c r="A213" s="48">
        <v>38741</v>
      </c>
      <c r="B213" s="13">
        <v>102616</v>
      </c>
      <c r="C213" s="13">
        <v>986</v>
      </c>
      <c r="D213" s="13">
        <v>0.63109999999999999</v>
      </c>
      <c r="E213" s="13">
        <v>9.9700000000000006</v>
      </c>
      <c r="F213" s="49">
        <v>7.45</v>
      </c>
      <c r="G213" s="13">
        <v>7.45</v>
      </c>
      <c r="H213" s="36" t="s">
        <v>112</v>
      </c>
      <c r="I213" s="13">
        <v>0.51</v>
      </c>
      <c r="J213" s="13">
        <v>7.4</v>
      </c>
      <c r="K213" s="31">
        <v>41</v>
      </c>
    </row>
    <row r="214" spans="1:31" x14ac:dyDescent="0.3">
      <c r="A214" s="48">
        <v>38748</v>
      </c>
      <c r="B214" s="13">
        <v>110031</v>
      </c>
      <c r="C214" s="13">
        <v>956.1</v>
      </c>
      <c r="D214" s="13">
        <v>0.6119</v>
      </c>
      <c r="E214" s="13">
        <v>9.7200000000000006</v>
      </c>
      <c r="F214" s="49">
        <v>7.36</v>
      </c>
      <c r="G214" s="13">
        <v>7.49</v>
      </c>
      <c r="H214" s="36" t="s">
        <v>112</v>
      </c>
      <c r="I214" s="13">
        <v>0.05</v>
      </c>
      <c r="J214" s="13">
        <v>7.6</v>
      </c>
      <c r="K214" s="31">
        <v>146</v>
      </c>
      <c r="L214" s="13">
        <f>AVERAGE(K210:K214)</f>
        <v>1378</v>
      </c>
      <c r="M214" s="38">
        <f>GEOMEAN(K210:K214)</f>
        <v>211.91398924711248</v>
      </c>
      <c r="N214" s="45" t="s">
        <v>372</v>
      </c>
    </row>
    <row r="215" spans="1:31" x14ac:dyDescent="0.3">
      <c r="A215" s="48">
        <v>38749</v>
      </c>
      <c r="B215" s="13">
        <v>100702</v>
      </c>
      <c r="C215" s="13">
        <v>980</v>
      </c>
      <c r="D215" s="13">
        <v>0.62719999999999998</v>
      </c>
      <c r="E215" s="13">
        <v>9.74</v>
      </c>
      <c r="F215" s="49">
        <v>7.54</v>
      </c>
      <c r="G215" s="13">
        <v>7.3</v>
      </c>
      <c r="H215" s="36" t="s">
        <v>112</v>
      </c>
      <c r="I215" s="13">
        <v>0.4</v>
      </c>
      <c r="J215" s="13">
        <v>7.7</v>
      </c>
      <c r="K215" s="31">
        <v>52</v>
      </c>
    </row>
    <row r="216" spans="1:31" x14ac:dyDescent="0.3">
      <c r="A216" s="48">
        <v>38757</v>
      </c>
      <c r="B216" s="13">
        <v>90315</v>
      </c>
      <c r="C216" s="13">
        <v>955</v>
      </c>
      <c r="D216" s="13">
        <v>0.61099999999999999</v>
      </c>
      <c r="E216" s="13">
        <v>8.11</v>
      </c>
      <c r="F216" s="49">
        <v>7.87</v>
      </c>
      <c r="G216" s="13">
        <v>4.88</v>
      </c>
      <c r="H216" s="36" t="s">
        <v>112</v>
      </c>
      <c r="I216" s="13">
        <v>0.3</v>
      </c>
      <c r="J216" s="13">
        <v>7.7</v>
      </c>
      <c r="K216" s="31">
        <v>10</v>
      </c>
    </row>
    <row r="217" spans="1:31" x14ac:dyDescent="0.3">
      <c r="A217" s="48">
        <v>38761</v>
      </c>
      <c r="B217" s="13">
        <v>104413</v>
      </c>
      <c r="C217" s="13">
        <v>1011</v>
      </c>
      <c r="D217" s="13">
        <v>0.64700000000000002</v>
      </c>
      <c r="E217" s="13">
        <v>10.72</v>
      </c>
      <c r="F217" s="49">
        <v>7.65</v>
      </c>
      <c r="G217" s="13">
        <v>5.29</v>
      </c>
      <c r="H217" s="36" t="s">
        <v>112</v>
      </c>
      <c r="I217" s="13">
        <v>0</v>
      </c>
      <c r="J217" s="13">
        <v>7.6</v>
      </c>
      <c r="K217" s="31">
        <v>74</v>
      </c>
    </row>
    <row r="218" spans="1:31" x14ac:dyDescent="0.3">
      <c r="A218" s="48">
        <v>38769</v>
      </c>
      <c r="B218" s="13">
        <v>100142</v>
      </c>
      <c r="C218" s="13">
        <v>962</v>
      </c>
      <c r="D218" s="13">
        <v>0.61570000000000003</v>
      </c>
      <c r="E218" s="13">
        <v>9.91</v>
      </c>
      <c r="F218" s="49">
        <v>8</v>
      </c>
      <c r="G218" s="13">
        <v>5.01</v>
      </c>
      <c r="H218" s="36" t="s">
        <v>112</v>
      </c>
      <c r="I218" s="13">
        <v>0.38</v>
      </c>
      <c r="J218" s="13">
        <v>7.6</v>
      </c>
      <c r="K218" s="31">
        <v>435</v>
      </c>
    </row>
    <row r="219" spans="1:31" x14ac:dyDescent="0.3">
      <c r="A219" s="48">
        <v>38771</v>
      </c>
      <c r="B219" s="13">
        <v>104631</v>
      </c>
      <c r="C219" s="13">
        <v>1044</v>
      </c>
      <c r="D219" s="13">
        <v>0.66800000000000004</v>
      </c>
      <c r="E219" s="13">
        <v>9.5399999999999991</v>
      </c>
      <c r="F219" s="49">
        <v>8.0399999999999991</v>
      </c>
      <c r="G219" s="13">
        <v>7.73</v>
      </c>
      <c r="H219" s="36" t="s">
        <v>112</v>
      </c>
      <c r="I219" s="13">
        <v>0.2</v>
      </c>
      <c r="J219" s="13">
        <v>7.7</v>
      </c>
      <c r="K219" s="31">
        <v>109</v>
      </c>
      <c r="L219" s="13">
        <f>AVERAGE(K215:K219)</f>
        <v>136</v>
      </c>
      <c r="M219" s="38">
        <f>GEOMEAN(K215:K219)</f>
        <v>71.159053636776477</v>
      </c>
      <c r="N219" s="45" t="s">
        <v>373</v>
      </c>
    </row>
    <row r="220" spans="1:31" x14ac:dyDescent="0.3">
      <c r="A220" s="48">
        <v>38777</v>
      </c>
      <c r="B220" s="13">
        <v>111030</v>
      </c>
      <c r="C220" s="13">
        <v>1003</v>
      </c>
      <c r="D220" s="13">
        <v>0.64190000000000003</v>
      </c>
      <c r="E220" s="13">
        <v>13.28</v>
      </c>
      <c r="F220" s="49">
        <v>7.66</v>
      </c>
      <c r="G220" s="13">
        <v>8.24</v>
      </c>
      <c r="H220" s="36" t="s">
        <v>112</v>
      </c>
      <c r="I220" s="13">
        <v>0.6</v>
      </c>
      <c r="J220" s="13">
        <v>7.6</v>
      </c>
      <c r="K220" s="31">
        <v>158</v>
      </c>
    </row>
    <row r="221" spans="1:31" x14ac:dyDescent="0.3">
      <c r="A221" s="48">
        <v>38785</v>
      </c>
      <c r="B221" s="13">
        <v>102119</v>
      </c>
      <c r="C221" s="13">
        <v>481.3</v>
      </c>
      <c r="D221" s="13">
        <v>0.308</v>
      </c>
      <c r="E221" s="13">
        <v>8.8699999999999992</v>
      </c>
      <c r="F221" s="49">
        <v>7.71</v>
      </c>
      <c r="G221" s="13">
        <v>9.2100000000000009</v>
      </c>
      <c r="H221" s="36" t="s">
        <v>112</v>
      </c>
      <c r="I221" s="13">
        <v>0.24</v>
      </c>
      <c r="J221" s="13">
        <v>7.4</v>
      </c>
      <c r="K221" s="31">
        <v>496</v>
      </c>
    </row>
    <row r="222" spans="1:31" x14ac:dyDescent="0.3">
      <c r="A222" s="48">
        <v>38790</v>
      </c>
      <c r="B222" s="13">
        <v>95947</v>
      </c>
      <c r="C222" s="13">
        <v>732</v>
      </c>
      <c r="D222" s="13">
        <v>0.46850000000000003</v>
      </c>
      <c r="E222" s="13">
        <v>8.32</v>
      </c>
      <c r="F222" s="49">
        <v>7.33</v>
      </c>
      <c r="G222" s="13">
        <v>8.4</v>
      </c>
      <c r="H222" s="36" t="s">
        <v>112</v>
      </c>
      <c r="I222" s="13">
        <v>0.93</v>
      </c>
      <c r="J222" s="13">
        <v>7.3</v>
      </c>
      <c r="O222" s="28">
        <v>1.5</v>
      </c>
      <c r="P222" s="28">
        <v>44.4</v>
      </c>
      <c r="Q222" s="28" t="s">
        <v>321</v>
      </c>
      <c r="R222" s="28" t="s">
        <v>321</v>
      </c>
      <c r="S222" s="28" t="s">
        <v>321</v>
      </c>
      <c r="T222" s="28" t="s">
        <v>321</v>
      </c>
      <c r="U222" s="28" t="s">
        <v>321</v>
      </c>
      <c r="V222" s="28" t="s">
        <v>321</v>
      </c>
      <c r="W222" s="28">
        <v>15.6</v>
      </c>
      <c r="X222" s="28">
        <v>48</v>
      </c>
      <c r="Y222" s="28" t="s">
        <v>321</v>
      </c>
      <c r="Z222" s="28">
        <v>1.1000000000000001</v>
      </c>
      <c r="AA222" s="28" t="s">
        <v>321</v>
      </c>
      <c r="AB222" s="28">
        <v>31</v>
      </c>
      <c r="AC222" s="28" t="s">
        <v>321</v>
      </c>
      <c r="AD222" s="28">
        <v>313</v>
      </c>
      <c r="AE222" s="28" t="s">
        <v>321</v>
      </c>
    </row>
    <row r="223" spans="1:31" x14ac:dyDescent="0.3">
      <c r="A223" s="48">
        <v>38798</v>
      </c>
      <c r="B223" s="13">
        <v>102027</v>
      </c>
      <c r="C223" s="13">
        <v>1499</v>
      </c>
      <c r="D223" s="13">
        <v>0.95930000000000004</v>
      </c>
      <c r="E223" s="13">
        <v>9.35</v>
      </c>
      <c r="F223" s="49">
        <v>7.74</v>
      </c>
      <c r="G223" s="13">
        <v>7.7</v>
      </c>
      <c r="H223" s="36" t="s">
        <v>112</v>
      </c>
      <c r="I223" s="13">
        <v>0.45</v>
      </c>
      <c r="J223" s="13">
        <v>7.4</v>
      </c>
      <c r="K223" s="31">
        <v>631</v>
      </c>
    </row>
    <row r="224" spans="1:31" x14ac:dyDescent="0.3">
      <c r="A224" s="48">
        <v>38806</v>
      </c>
      <c r="B224" s="13">
        <v>95731</v>
      </c>
      <c r="C224" s="13">
        <v>946.9</v>
      </c>
      <c r="D224" s="13">
        <v>0.60599999999999998</v>
      </c>
      <c r="E224" s="13">
        <v>10.130000000000001</v>
      </c>
      <c r="F224" s="49">
        <v>7.53</v>
      </c>
      <c r="G224" s="13">
        <v>10.47</v>
      </c>
      <c r="H224" s="36" t="s">
        <v>112</v>
      </c>
      <c r="I224" s="13">
        <v>0.24</v>
      </c>
      <c r="J224" s="13">
        <v>7.5</v>
      </c>
      <c r="K224" s="31">
        <v>1674</v>
      </c>
      <c r="L224" s="13">
        <f>AVERAGE(K220:K223)</f>
        <v>428.33333333333331</v>
      </c>
      <c r="M224" s="38">
        <f>GEOMEAN(K220:K223)</f>
        <v>367.04786947947503</v>
      </c>
      <c r="N224" s="45" t="s">
        <v>374</v>
      </c>
    </row>
    <row r="225" spans="1:14" x14ac:dyDescent="0.3">
      <c r="A225" s="48">
        <v>38811</v>
      </c>
      <c r="B225" s="13">
        <v>102703</v>
      </c>
      <c r="C225" s="13">
        <v>821.7</v>
      </c>
      <c r="D225" s="13">
        <v>0.52590000000000003</v>
      </c>
      <c r="E225" s="13">
        <v>8.86</v>
      </c>
      <c r="F225" s="49">
        <v>7.46</v>
      </c>
      <c r="G225" s="13">
        <v>9.33</v>
      </c>
      <c r="H225" s="36" t="s">
        <v>112</v>
      </c>
      <c r="I225" s="13">
        <v>0.18</v>
      </c>
      <c r="J225" s="13">
        <v>7.2</v>
      </c>
      <c r="K225" s="31">
        <v>373</v>
      </c>
    </row>
    <row r="226" spans="1:14" x14ac:dyDescent="0.3">
      <c r="A226" s="48">
        <v>38817</v>
      </c>
      <c r="B226" s="13">
        <v>113934</v>
      </c>
      <c r="C226" s="13">
        <v>1009</v>
      </c>
      <c r="D226" s="13">
        <v>0.64549999999999996</v>
      </c>
      <c r="E226" s="13">
        <v>7.53</v>
      </c>
      <c r="F226" s="49">
        <v>7.67</v>
      </c>
      <c r="G226" s="13">
        <v>12.07</v>
      </c>
      <c r="H226" s="36" t="s">
        <v>112</v>
      </c>
      <c r="I226" s="13">
        <v>0.46</v>
      </c>
      <c r="J226" s="13">
        <v>8</v>
      </c>
      <c r="K226" s="31">
        <v>41</v>
      </c>
    </row>
    <row r="227" spans="1:14" x14ac:dyDescent="0.3">
      <c r="A227" s="48">
        <v>38819</v>
      </c>
      <c r="B227" s="13">
        <v>102938</v>
      </c>
      <c r="C227" s="13">
        <v>1020</v>
      </c>
      <c r="D227" s="13">
        <v>0.65300000000000002</v>
      </c>
      <c r="E227" s="13">
        <v>6.83</v>
      </c>
      <c r="F227" s="49">
        <v>7.49</v>
      </c>
      <c r="G227" s="13">
        <v>13.58</v>
      </c>
      <c r="H227" s="36" t="s">
        <v>112</v>
      </c>
      <c r="I227" s="13">
        <v>0.2</v>
      </c>
      <c r="J227" s="13">
        <v>7.7</v>
      </c>
      <c r="K227" s="31">
        <v>218</v>
      </c>
    </row>
    <row r="228" spans="1:14" x14ac:dyDescent="0.3">
      <c r="A228" s="48">
        <v>38827</v>
      </c>
      <c r="B228" s="13">
        <v>105718</v>
      </c>
      <c r="C228" s="13">
        <v>910.7</v>
      </c>
      <c r="D228" s="13">
        <v>0.58289999999999997</v>
      </c>
      <c r="E228" s="13">
        <v>6.82</v>
      </c>
      <c r="F228" s="49">
        <v>7.44</v>
      </c>
      <c r="G228" s="13">
        <v>15.57</v>
      </c>
      <c r="H228" s="36" t="s">
        <v>112</v>
      </c>
      <c r="I228" s="13">
        <v>0.21</v>
      </c>
      <c r="J228" s="13">
        <v>7.5</v>
      </c>
      <c r="K228" s="31">
        <v>231</v>
      </c>
    </row>
    <row r="229" spans="1:14" x14ac:dyDescent="0.3">
      <c r="A229" s="48">
        <v>38831</v>
      </c>
      <c r="B229" s="13">
        <v>104140</v>
      </c>
      <c r="C229" s="13">
        <v>920.4</v>
      </c>
      <c r="D229" s="13">
        <v>0.58899999999999997</v>
      </c>
      <c r="E229" s="13">
        <v>7.82</v>
      </c>
      <c r="F229" s="49">
        <v>7.59</v>
      </c>
      <c r="G229" s="13">
        <v>14.3</v>
      </c>
      <c r="H229" s="36" t="s">
        <v>112</v>
      </c>
      <c r="I229" s="13">
        <v>0.1</v>
      </c>
      <c r="J229" s="13">
        <v>7.7</v>
      </c>
      <c r="K229" s="31">
        <v>63</v>
      </c>
      <c r="L229" s="13">
        <f>AVERAGE(K225:K229)</f>
        <v>185.2</v>
      </c>
      <c r="M229" s="38">
        <f>GEOMEAN(K225:K229)</f>
        <v>137.14511478021055</v>
      </c>
      <c r="N229" s="45" t="s">
        <v>375</v>
      </c>
    </row>
    <row r="230" spans="1:14" x14ac:dyDescent="0.3">
      <c r="A230" s="48">
        <v>38845</v>
      </c>
      <c r="B230" s="13">
        <v>102433</v>
      </c>
      <c r="C230" s="13">
        <v>986</v>
      </c>
      <c r="D230" s="13">
        <v>0.63109999999999999</v>
      </c>
      <c r="E230" s="13">
        <v>6.8</v>
      </c>
      <c r="F230" s="49">
        <v>7.51</v>
      </c>
      <c r="G230" s="13">
        <v>14.34</v>
      </c>
      <c r="H230" s="36" t="s">
        <v>112</v>
      </c>
      <c r="I230" s="13">
        <v>0.12</v>
      </c>
      <c r="J230" s="13">
        <v>7.2</v>
      </c>
      <c r="K230" s="31">
        <v>520</v>
      </c>
    </row>
    <row r="231" spans="1:14" x14ac:dyDescent="0.3">
      <c r="A231" s="48">
        <v>38854</v>
      </c>
      <c r="B231" s="13">
        <v>102054</v>
      </c>
      <c r="C231" s="13">
        <v>863</v>
      </c>
      <c r="D231" s="13">
        <v>0.55200000000000005</v>
      </c>
      <c r="E231" s="13">
        <v>6.17</v>
      </c>
      <c r="F231" s="49">
        <v>7.42</v>
      </c>
      <c r="G231" s="13">
        <v>14.35</v>
      </c>
      <c r="H231" s="36" t="s">
        <v>112</v>
      </c>
      <c r="I231" s="13">
        <v>0.3</v>
      </c>
      <c r="J231" s="13">
        <v>7.8</v>
      </c>
      <c r="K231" s="31">
        <v>933</v>
      </c>
    </row>
    <row r="232" spans="1:14" x14ac:dyDescent="0.3">
      <c r="A232" s="48">
        <v>38855</v>
      </c>
      <c r="B232" s="13">
        <v>103506</v>
      </c>
      <c r="C232" s="13">
        <v>523</v>
      </c>
      <c r="D232" s="13">
        <v>0.3347</v>
      </c>
      <c r="E232" s="13">
        <v>7.24</v>
      </c>
      <c r="F232" s="49">
        <v>7.42</v>
      </c>
      <c r="G232" s="13">
        <v>13.76</v>
      </c>
      <c r="H232" s="36" t="s">
        <v>112</v>
      </c>
      <c r="I232" s="13">
        <v>0</v>
      </c>
      <c r="J232" s="13">
        <v>7.4</v>
      </c>
      <c r="K232" s="31">
        <v>1515</v>
      </c>
    </row>
    <row r="233" spans="1:14" x14ac:dyDescent="0.3">
      <c r="A233" s="48">
        <v>38862</v>
      </c>
      <c r="B233" s="13">
        <v>95332</v>
      </c>
      <c r="C233" s="13">
        <v>374.8</v>
      </c>
      <c r="D233" s="13">
        <v>0.2399</v>
      </c>
      <c r="E233" s="13">
        <v>6.24</v>
      </c>
      <c r="F233" s="49">
        <v>7.28</v>
      </c>
      <c r="G233" s="13">
        <v>17.87</v>
      </c>
      <c r="H233" s="36" t="s">
        <v>112</v>
      </c>
      <c r="I233" s="13">
        <v>0.31</v>
      </c>
      <c r="J233" s="13">
        <v>7.9</v>
      </c>
      <c r="K233" s="31">
        <v>8664</v>
      </c>
    </row>
    <row r="234" spans="1:14" x14ac:dyDescent="0.3">
      <c r="A234" s="48">
        <v>38868</v>
      </c>
      <c r="B234" s="13">
        <v>100405</v>
      </c>
      <c r="C234" s="13">
        <v>881.8</v>
      </c>
      <c r="D234" s="13">
        <v>0.56430000000000002</v>
      </c>
      <c r="E234" s="13">
        <v>3.02</v>
      </c>
      <c r="F234" s="49">
        <v>7.37</v>
      </c>
      <c r="G234" s="13">
        <v>21.5</v>
      </c>
      <c r="H234" s="36" t="s">
        <v>112</v>
      </c>
      <c r="I234" s="13">
        <v>0.06</v>
      </c>
      <c r="J234" s="13">
        <v>7.7</v>
      </c>
      <c r="K234" s="31">
        <v>15531</v>
      </c>
      <c r="L234" s="13">
        <f>AVERAGE(K230:K234)</f>
        <v>5432.6</v>
      </c>
      <c r="M234" s="38">
        <f>GEOMEAN(K230:K234)</f>
        <v>2506.3579562080713</v>
      </c>
      <c r="N234" s="45" t="s">
        <v>376</v>
      </c>
    </row>
    <row r="235" spans="1:14" x14ac:dyDescent="0.3">
      <c r="A235" s="48">
        <v>38876</v>
      </c>
      <c r="B235" s="13">
        <v>105823</v>
      </c>
      <c r="C235" s="13">
        <v>793</v>
      </c>
      <c r="D235" s="13">
        <v>0.50800000000000001</v>
      </c>
      <c r="E235" s="13">
        <v>4.55</v>
      </c>
      <c r="F235" s="49">
        <v>7.48</v>
      </c>
      <c r="G235" s="13">
        <v>18.440000000000001</v>
      </c>
      <c r="H235" s="36" t="s">
        <v>112</v>
      </c>
      <c r="I235" s="13">
        <v>0.4</v>
      </c>
      <c r="J235" s="13">
        <v>7.7</v>
      </c>
      <c r="K235" s="31">
        <v>2143</v>
      </c>
    </row>
    <row r="236" spans="1:14" x14ac:dyDescent="0.3">
      <c r="A236" s="48">
        <v>38880</v>
      </c>
      <c r="B236" s="13">
        <v>103539</v>
      </c>
      <c r="C236" s="13">
        <v>722.1</v>
      </c>
      <c r="D236" s="13">
        <v>0.4622</v>
      </c>
      <c r="E236" s="13">
        <v>5.75</v>
      </c>
      <c r="F236" s="49">
        <v>7.5</v>
      </c>
      <c r="G236" s="13">
        <v>17.16</v>
      </c>
      <c r="H236" s="36" t="s">
        <v>112</v>
      </c>
      <c r="I236" s="13">
        <v>0.4</v>
      </c>
      <c r="J236" s="13">
        <v>7.6</v>
      </c>
      <c r="K236" s="31">
        <v>1354</v>
      </c>
    </row>
    <row r="237" spans="1:14" x14ac:dyDescent="0.3">
      <c r="A237" s="48">
        <v>38883</v>
      </c>
      <c r="B237" s="13">
        <v>103211</v>
      </c>
      <c r="C237" s="13">
        <v>953</v>
      </c>
      <c r="D237" s="13">
        <v>0.61</v>
      </c>
      <c r="E237" s="13">
        <v>5.21</v>
      </c>
      <c r="F237" s="49">
        <v>7.58</v>
      </c>
      <c r="G237" s="13">
        <v>18.91</v>
      </c>
      <c r="H237" s="36" t="s">
        <v>112</v>
      </c>
      <c r="I237" s="13">
        <v>0.6</v>
      </c>
      <c r="J237" s="13">
        <v>7.8</v>
      </c>
      <c r="K237" s="31">
        <v>368</v>
      </c>
    </row>
    <row r="238" spans="1:14" x14ac:dyDescent="0.3">
      <c r="A238" s="48">
        <v>38889</v>
      </c>
      <c r="B238" s="13">
        <v>103608</v>
      </c>
      <c r="C238" s="13">
        <v>864</v>
      </c>
      <c r="D238" s="13">
        <v>0.55300000000000005</v>
      </c>
      <c r="E238" s="13">
        <v>5.07</v>
      </c>
      <c r="F238" s="49">
        <v>7.39</v>
      </c>
      <c r="G238" s="13">
        <v>20.65</v>
      </c>
      <c r="H238" s="36" t="s">
        <v>112</v>
      </c>
      <c r="I238" s="13">
        <v>0.6</v>
      </c>
      <c r="J238" s="13">
        <v>7.7</v>
      </c>
      <c r="K238" s="31">
        <v>2489</v>
      </c>
    </row>
    <row r="239" spans="1:14" x14ac:dyDescent="0.3">
      <c r="A239" s="48">
        <v>38897</v>
      </c>
      <c r="B239" s="13">
        <v>102430</v>
      </c>
      <c r="C239" s="13">
        <v>566.79999999999995</v>
      </c>
      <c r="D239" s="13">
        <v>0.36270000000000002</v>
      </c>
      <c r="E239" s="13">
        <v>4.58</v>
      </c>
      <c r="F239" s="49">
        <v>7.42</v>
      </c>
      <c r="G239" s="13">
        <v>20.2</v>
      </c>
      <c r="H239" s="36" t="s">
        <v>112</v>
      </c>
      <c r="I239" s="13">
        <v>0.59</v>
      </c>
      <c r="J239" s="13">
        <v>7.2</v>
      </c>
      <c r="K239" s="31">
        <v>4352</v>
      </c>
      <c r="L239" s="13">
        <f>AVERAGE(K235:K239)</f>
        <v>2141.1999999999998</v>
      </c>
      <c r="M239" s="38">
        <f>GEOMEAN(K235:K239)</f>
        <v>1631.7006535067419</v>
      </c>
      <c r="N239" s="45" t="s">
        <v>377</v>
      </c>
    </row>
    <row r="240" spans="1:14" x14ac:dyDescent="0.3">
      <c r="A240" s="48">
        <v>38908</v>
      </c>
      <c r="B240" s="13">
        <v>104924</v>
      </c>
      <c r="C240" s="13">
        <v>1043</v>
      </c>
      <c r="D240" s="13">
        <v>0.66739999999999999</v>
      </c>
      <c r="E240" s="13">
        <v>4.95</v>
      </c>
      <c r="F240" s="49">
        <v>7.51</v>
      </c>
      <c r="G240" s="13">
        <v>21</v>
      </c>
      <c r="H240" s="36" t="s">
        <v>112</v>
      </c>
      <c r="I240" s="13">
        <v>0.32</v>
      </c>
      <c r="J240" s="13">
        <v>7.9</v>
      </c>
      <c r="K240" s="31">
        <v>833</v>
      </c>
    </row>
    <row r="241" spans="1:32" x14ac:dyDescent="0.3">
      <c r="A241" s="48">
        <v>38910</v>
      </c>
      <c r="B241" s="13">
        <v>104224</v>
      </c>
      <c r="C241" s="13">
        <v>681.8</v>
      </c>
      <c r="D241" s="13">
        <v>0.43630000000000002</v>
      </c>
      <c r="E241" s="13">
        <v>4.7699999999999996</v>
      </c>
      <c r="F241" s="49">
        <v>7.43</v>
      </c>
      <c r="G241" s="13">
        <v>21.71</v>
      </c>
      <c r="H241" s="36" t="s">
        <v>112</v>
      </c>
      <c r="I241" s="13">
        <v>0.72</v>
      </c>
      <c r="J241" s="13">
        <v>7.4</v>
      </c>
      <c r="K241" s="31">
        <v>9804</v>
      </c>
      <c r="O241" s="28">
        <v>2.2000000000000002</v>
      </c>
      <c r="P241" s="28">
        <v>50.1</v>
      </c>
      <c r="Q241" s="28" t="s">
        <v>321</v>
      </c>
      <c r="R241" s="28" t="s">
        <v>321</v>
      </c>
      <c r="S241" s="28" t="s">
        <v>321</v>
      </c>
      <c r="T241" s="28" t="s">
        <v>321</v>
      </c>
      <c r="U241" s="28" t="s">
        <v>321</v>
      </c>
      <c r="V241" s="28">
        <v>1.7</v>
      </c>
      <c r="W241" s="28">
        <v>12.3</v>
      </c>
      <c r="X241" s="28">
        <v>51.1</v>
      </c>
      <c r="Y241" s="28" t="s">
        <v>321</v>
      </c>
      <c r="Z241" s="28">
        <v>1.3</v>
      </c>
      <c r="AA241" s="28" t="s">
        <v>321</v>
      </c>
      <c r="AB241" s="28">
        <v>58.4</v>
      </c>
      <c r="AC241" s="28" t="s">
        <v>321</v>
      </c>
      <c r="AD241" s="28">
        <v>182</v>
      </c>
      <c r="AE241" s="28">
        <v>0.5</v>
      </c>
      <c r="AF241" s="29" t="s">
        <v>831</v>
      </c>
    </row>
    <row r="242" spans="1:32" x14ac:dyDescent="0.3">
      <c r="A242" s="48">
        <v>38915</v>
      </c>
      <c r="B242" s="13">
        <v>102053</v>
      </c>
      <c r="C242" s="13">
        <v>984</v>
      </c>
      <c r="D242" s="13">
        <v>0.63</v>
      </c>
      <c r="E242" s="13">
        <v>4.53</v>
      </c>
      <c r="F242" s="49">
        <v>7.5</v>
      </c>
      <c r="G242" s="13">
        <v>22.23</v>
      </c>
      <c r="H242" s="36" t="s">
        <v>112</v>
      </c>
      <c r="I242" s="13">
        <v>0.3</v>
      </c>
      <c r="J242" s="13">
        <v>8.1</v>
      </c>
      <c r="K242" s="31">
        <v>738</v>
      </c>
      <c r="AE242" s="28">
        <v>1.2</v>
      </c>
      <c r="AF242" s="29" t="s">
        <v>668</v>
      </c>
    </row>
    <row r="243" spans="1:32" x14ac:dyDescent="0.3">
      <c r="A243" s="48">
        <v>38918</v>
      </c>
      <c r="B243" s="13">
        <v>101450</v>
      </c>
      <c r="C243" s="13">
        <v>1027</v>
      </c>
      <c r="D243" s="13">
        <v>0.65700000000000003</v>
      </c>
      <c r="E243" s="13">
        <v>4.0599999999999996</v>
      </c>
      <c r="F243" s="49">
        <v>7.59</v>
      </c>
      <c r="G243" s="13">
        <v>23.25</v>
      </c>
      <c r="H243" s="36" t="s">
        <v>112</v>
      </c>
      <c r="I243" s="13">
        <v>0.43</v>
      </c>
      <c r="J243" s="13">
        <v>7.7</v>
      </c>
      <c r="K243" s="31">
        <v>487</v>
      </c>
    </row>
    <row r="244" spans="1:32" x14ac:dyDescent="0.3">
      <c r="A244" s="48">
        <v>38929</v>
      </c>
      <c r="B244" s="13">
        <v>111522</v>
      </c>
      <c r="C244" s="13">
        <v>919</v>
      </c>
      <c r="D244" s="13">
        <v>0.58799999999999997</v>
      </c>
      <c r="E244" s="13">
        <v>5.07</v>
      </c>
      <c r="F244" s="49">
        <v>7.62</v>
      </c>
      <c r="G244" s="13">
        <v>23.91</v>
      </c>
      <c r="H244" s="36" t="s">
        <v>112</v>
      </c>
      <c r="I244" s="13">
        <v>0.2</v>
      </c>
      <c r="J244" s="13">
        <v>7.7</v>
      </c>
      <c r="K244" s="31">
        <v>327</v>
      </c>
      <c r="L244" s="13">
        <f>AVERAGE(K240:K244)</f>
        <v>2437.8000000000002</v>
      </c>
      <c r="M244" s="38">
        <f>GEOMEAN(K240:K244)</f>
        <v>991.82779759194216</v>
      </c>
      <c r="N244" s="45" t="s">
        <v>379</v>
      </c>
    </row>
    <row r="245" spans="1:32" x14ac:dyDescent="0.3">
      <c r="A245" s="48">
        <v>38938</v>
      </c>
      <c r="B245" s="13">
        <v>103846</v>
      </c>
      <c r="C245" s="13">
        <v>1054</v>
      </c>
      <c r="D245" s="13">
        <v>0.67479999999999996</v>
      </c>
      <c r="E245" s="13">
        <v>4.29</v>
      </c>
      <c r="F245" s="49">
        <v>7.75</v>
      </c>
      <c r="G245" s="13">
        <v>22.32</v>
      </c>
      <c r="H245" s="36" t="s">
        <v>112</v>
      </c>
      <c r="I245" s="13">
        <v>0.36</v>
      </c>
      <c r="J245" s="13">
        <v>7.7</v>
      </c>
      <c r="K245" s="31">
        <v>862</v>
      </c>
    </row>
    <row r="246" spans="1:32" x14ac:dyDescent="0.3">
      <c r="A246" s="48">
        <v>38946</v>
      </c>
      <c r="B246" s="13">
        <v>103706</v>
      </c>
      <c r="C246" s="13">
        <v>882.5</v>
      </c>
      <c r="D246" s="13">
        <v>0.56479999999999997</v>
      </c>
      <c r="E246" s="13">
        <v>5.03</v>
      </c>
      <c r="F246" s="49">
        <v>7.69</v>
      </c>
      <c r="G246" s="13">
        <v>21.09</v>
      </c>
      <c r="H246" s="36" t="s">
        <v>112</v>
      </c>
      <c r="I246" s="13">
        <v>0.43</v>
      </c>
      <c r="J246" s="13">
        <v>7.5</v>
      </c>
      <c r="K246" s="31">
        <v>857</v>
      </c>
    </row>
    <row r="247" spans="1:32" x14ac:dyDescent="0.3">
      <c r="A247" s="48">
        <v>38952</v>
      </c>
      <c r="B247" s="13">
        <v>100109</v>
      </c>
      <c r="C247" s="13">
        <v>1113</v>
      </c>
      <c r="D247" s="13">
        <v>0.71230000000000004</v>
      </c>
      <c r="E247" s="13">
        <v>4.5599999999999996</v>
      </c>
      <c r="F247" s="49">
        <v>7.8</v>
      </c>
      <c r="G247" s="13">
        <v>20.76</v>
      </c>
      <c r="H247" s="36" t="s">
        <v>112</v>
      </c>
      <c r="I247" s="13">
        <v>0.25</v>
      </c>
      <c r="J247" s="13">
        <v>7.6</v>
      </c>
      <c r="K247" s="31">
        <v>2755</v>
      </c>
    </row>
    <row r="248" spans="1:32" x14ac:dyDescent="0.3">
      <c r="A248" s="48">
        <v>38957</v>
      </c>
      <c r="B248" s="13">
        <v>111608</v>
      </c>
      <c r="C248" s="13">
        <v>359.8</v>
      </c>
      <c r="D248" s="13">
        <v>0.2303</v>
      </c>
      <c r="E248" s="13">
        <v>5.62</v>
      </c>
      <c r="F248" s="49">
        <v>7.73</v>
      </c>
      <c r="G248" s="13">
        <v>23.15</v>
      </c>
      <c r="H248" s="36" t="s">
        <v>112</v>
      </c>
      <c r="I248" s="13">
        <v>0.37</v>
      </c>
      <c r="J248" s="13">
        <v>7.4</v>
      </c>
      <c r="K248" s="31">
        <v>24192</v>
      </c>
    </row>
    <row r="249" spans="1:32" x14ac:dyDescent="0.3">
      <c r="A249" s="48">
        <v>38960</v>
      </c>
      <c r="B249" s="13">
        <v>105217</v>
      </c>
      <c r="C249" s="13">
        <v>926</v>
      </c>
      <c r="D249" s="13">
        <v>0.59299999999999997</v>
      </c>
      <c r="E249" s="13">
        <v>4.29</v>
      </c>
      <c r="F249" s="49">
        <v>7.64</v>
      </c>
      <c r="G249" s="13">
        <v>21.3</v>
      </c>
      <c r="H249" s="36" t="s">
        <v>112</v>
      </c>
      <c r="I249" s="13">
        <v>0.2</v>
      </c>
      <c r="J249" s="13">
        <v>7.7</v>
      </c>
      <c r="K249" s="31">
        <v>2046</v>
      </c>
      <c r="L249" s="13">
        <f>AVERAGE(K245:K249)</f>
        <v>6142.4</v>
      </c>
      <c r="M249" s="38">
        <f>GEOMEAN(K245:K249)</f>
        <v>2515.5758619238331</v>
      </c>
      <c r="N249" s="45" t="s">
        <v>380</v>
      </c>
    </row>
    <row r="250" spans="1:32" x14ac:dyDescent="0.3">
      <c r="A250" s="48">
        <v>38966</v>
      </c>
      <c r="B250" s="13">
        <v>105335</v>
      </c>
      <c r="C250" s="13">
        <v>835.4</v>
      </c>
      <c r="D250" s="13">
        <v>0.53469999999999995</v>
      </c>
      <c r="E250" s="13">
        <v>4.7</v>
      </c>
      <c r="F250" s="49">
        <v>7.81</v>
      </c>
      <c r="G250" s="13">
        <v>20.190000000000001</v>
      </c>
      <c r="H250" s="36" t="s">
        <v>112</v>
      </c>
      <c r="I250" s="13">
        <v>0.43</v>
      </c>
      <c r="J250" s="13">
        <v>8</v>
      </c>
      <c r="K250" s="31">
        <v>1850</v>
      </c>
    </row>
    <row r="251" spans="1:32" x14ac:dyDescent="0.3">
      <c r="A251" s="48">
        <v>38972</v>
      </c>
      <c r="B251" s="13">
        <v>111700</v>
      </c>
      <c r="C251" s="13">
        <v>195</v>
      </c>
      <c r="D251" s="13">
        <v>0.125</v>
      </c>
      <c r="E251" s="13">
        <v>7.01</v>
      </c>
      <c r="F251" s="49">
        <v>7.74</v>
      </c>
      <c r="G251" s="13">
        <v>20.38</v>
      </c>
      <c r="H251" s="36" t="s">
        <v>112</v>
      </c>
      <c r="I251" s="13">
        <v>0.2</v>
      </c>
      <c r="J251" s="13">
        <v>7.4</v>
      </c>
      <c r="K251" s="31">
        <v>24192</v>
      </c>
    </row>
    <row r="252" spans="1:32" x14ac:dyDescent="0.3">
      <c r="A252" s="48">
        <v>38974</v>
      </c>
      <c r="B252" s="13">
        <v>105849</v>
      </c>
      <c r="C252" s="13">
        <v>444</v>
      </c>
      <c r="D252" s="13">
        <v>0.28420000000000001</v>
      </c>
      <c r="E252" s="13">
        <v>5.75</v>
      </c>
      <c r="F252" s="49">
        <v>7.51</v>
      </c>
      <c r="G252" s="13">
        <v>19.39</v>
      </c>
      <c r="H252" s="36" t="s">
        <v>112</v>
      </c>
      <c r="I252" s="13">
        <v>0.04</v>
      </c>
      <c r="J252" s="13">
        <v>7.5</v>
      </c>
      <c r="K252" s="31">
        <v>1850</v>
      </c>
    </row>
    <row r="253" spans="1:32" x14ac:dyDescent="0.3">
      <c r="A253" s="48">
        <v>38980</v>
      </c>
      <c r="B253" s="13">
        <v>95255</v>
      </c>
      <c r="C253" s="13">
        <v>857.9</v>
      </c>
      <c r="D253" s="13">
        <v>0.54900000000000004</v>
      </c>
      <c r="E253" s="13">
        <v>6.29</v>
      </c>
      <c r="F253" s="49">
        <v>7.76</v>
      </c>
      <c r="G253" s="13">
        <v>15.36</v>
      </c>
      <c r="H253" s="36" t="s">
        <v>112</v>
      </c>
      <c r="I253" s="13">
        <v>0.22</v>
      </c>
      <c r="J253" s="13">
        <v>7.5</v>
      </c>
      <c r="K253" s="31">
        <v>561</v>
      </c>
    </row>
    <row r="254" spans="1:32" x14ac:dyDescent="0.3">
      <c r="A254" s="48">
        <v>38986</v>
      </c>
      <c r="B254" s="13">
        <v>102252</v>
      </c>
      <c r="C254" s="13">
        <v>872</v>
      </c>
      <c r="D254" s="13">
        <v>0.55800000000000005</v>
      </c>
      <c r="E254" s="13">
        <v>5.34</v>
      </c>
      <c r="F254" s="49">
        <v>7.57</v>
      </c>
      <c r="G254" s="13">
        <v>16.72</v>
      </c>
      <c r="H254" s="36" t="s">
        <v>112</v>
      </c>
      <c r="I254" s="13">
        <v>0.2</v>
      </c>
      <c r="J254" s="13">
        <v>7.6</v>
      </c>
      <c r="K254" s="31">
        <v>1553</v>
      </c>
      <c r="L254" s="13">
        <f>AVERAGE(K250:K254)</f>
        <v>6001.2</v>
      </c>
      <c r="M254" s="38">
        <f>GEOMEAN(K250:K254)</f>
        <v>2353.0432486120781</v>
      </c>
      <c r="N254" s="45" t="s">
        <v>381</v>
      </c>
    </row>
    <row r="255" spans="1:32" x14ac:dyDescent="0.3">
      <c r="A255" s="48">
        <v>38994</v>
      </c>
      <c r="B255" s="13">
        <v>101321</v>
      </c>
      <c r="C255" s="13">
        <v>707.2</v>
      </c>
      <c r="D255" s="13">
        <v>0.4526</v>
      </c>
      <c r="E255" s="13">
        <v>4.49</v>
      </c>
      <c r="F255" s="49">
        <v>7.59</v>
      </c>
      <c r="G255" s="13">
        <v>19.489999999999998</v>
      </c>
      <c r="H255" s="36" t="s">
        <v>112</v>
      </c>
      <c r="I255" s="13">
        <v>0.28999999999999998</v>
      </c>
      <c r="J255" s="13">
        <v>7.5</v>
      </c>
      <c r="K255" s="31">
        <v>1989</v>
      </c>
    </row>
    <row r="256" spans="1:32" x14ac:dyDescent="0.3">
      <c r="A256" s="48">
        <v>39000</v>
      </c>
      <c r="B256" s="13">
        <v>102136</v>
      </c>
      <c r="C256" s="13">
        <v>961</v>
      </c>
      <c r="D256" s="13">
        <v>0.61499999999999999</v>
      </c>
      <c r="E256" s="13">
        <v>4.76</v>
      </c>
      <c r="F256" s="49">
        <v>7.69</v>
      </c>
      <c r="G256" s="13">
        <v>16.61</v>
      </c>
      <c r="H256" s="36" t="s">
        <v>112</v>
      </c>
      <c r="I256" s="13">
        <v>0.2</v>
      </c>
      <c r="J256" s="13">
        <v>7.8</v>
      </c>
      <c r="K256" s="31">
        <v>1726</v>
      </c>
      <c r="O256" s="28">
        <v>1.9</v>
      </c>
      <c r="P256" s="28">
        <v>74.099999999999994</v>
      </c>
      <c r="Q256" s="28" t="s">
        <v>321</v>
      </c>
      <c r="R256" s="28" t="s">
        <v>321</v>
      </c>
      <c r="S256" s="28" t="s">
        <v>321</v>
      </c>
      <c r="T256" s="28" t="s">
        <v>321</v>
      </c>
      <c r="U256" s="28" t="s">
        <v>321</v>
      </c>
      <c r="V256" s="28" t="s">
        <v>321</v>
      </c>
      <c r="W256" s="28">
        <v>17.899999999999999</v>
      </c>
      <c r="X256" s="28">
        <v>85</v>
      </c>
      <c r="Y256" s="28" t="s">
        <v>321</v>
      </c>
      <c r="Z256" s="28">
        <v>2.1</v>
      </c>
      <c r="AA256" s="28" t="s">
        <v>321</v>
      </c>
      <c r="AB256" s="28">
        <v>116</v>
      </c>
      <c r="AC256" s="28" t="s">
        <v>321</v>
      </c>
      <c r="AD256" s="28">
        <v>338</v>
      </c>
      <c r="AE256" s="28">
        <v>1.1000000000000001</v>
      </c>
      <c r="AF256" s="29" t="s">
        <v>831</v>
      </c>
    </row>
    <row r="257" spans="1:32" x14ac:dyDescent="0.3">
      <c r="A257" s="48">
        <v>39009</v>
      </c>
      <c r="B257" s="13">
        <v>112618</v>
      </c>
      <c r="C257" s="13">
        <v>880.2</v>
      </c>
      <c r="D257" s="13">
        <v>0.56330000000000002</v>
      </c>
      <c r="E257" s="13">
        <v>6.58</v>
      </c>
      <c r="F257" s="49">
        <v>7.6</v>
      </c>
      <c r="G257" s="13">
        <v>14.89</v>
      </c>
      <c r="H257" s="36" t="s">
        <v>112</v>
      </c>
      <c r="I257" s="13">
        <v>0.16</v>
      </c>
      <c r="J257" s="13">
        <v>7.4</v>
      </c>
      <c r="K257" s="31">
        <v>754</v>
      </c>
      <c r="AE257" s="28">
        <v>6</v>
      </c>
      <c r="AF257" s="29" t="s">
        <v>668</v>
      </c>
    </row>
    <row r="258" spans="1:32" x14ac:dyDescent="0.3">
      <c r="A258" s="48">
        <v>39016</v>
      </c>
      <c r="B258" s="13">
        <v>95833</v>
      </c>
      <c r="C258" s="13">
        <v>898.1</v>
      </c>
      <c r="D258" s="13">
        <v>0.57479999999999998</v>
      </c>
      <c r="E258" s="13">
        <v>6.43</v>
      </c>
      <c r="F258" s="49">
        <v>7.48</v>
      </c>
      <c r="G258" s="13">
        <v>11.54</v>
      </c>
      <c r="H258" s="36" t="s">
        <v>112</v>
      </c>
      <c r="I258" s="13">
        <v>0.26</v>
      </c>
      <c r="J258" s="13">
        <v>7.7</v>
      </c>
      <c r="K258" s="31">
        <v>282</v>
      </c>
    </row>
    <row r="259" spans="1:32" x14ac:dyDescent="0.3">
      <c r="A259" s="48">
        <v>39021</v>
      </c>
      <c r="B259" s="13">
        <v>100549</v>
      </c>
      <c r="C259" s="13">
        <v>903.1</v>
      </c>
      <c r="D259" s="13">
        <v>0.57799999999999996</v>
      </c>
      <c r="E259" s="13">
        <v>6.13</v>
      </c>
      <c r="F259" s="49">
        <v>7.34</v>
      </c>
      <c r="G259" s="13">
        <v>13.83</v>
      </c>
      <c r="H259" s="36" t="s">
        <v>112</v>
      </c>
      <c r="I259" s="13">
        <v>0.04</v>
      </c>
      <c r="J259" s="13">
        <v>8</v>
      </c>
      <c r="K259" s="31">
        <v>860</v>
      </c>
      <c r="L259" s="13">
        <f>AVERAGE(K255:K259)</f>
        <v>1122.2</v>
      </c>
      <c r="M259" s="38">
        <f>GEOMEAN(K255:K259)</f>
        <v>911.08499887874382</v>
      </c>
      <c r="N259" s="45" t="s">
        <v>383</v>
      </c>
    </row>
    <row r="260" spans="1:32" x14ac:dyDescent="0.3">
      <c r="A260" s="48">
        <v>39027</v>
      </c>
      <c r="B260" s="13">
        <v>105133</v>
      </c>
      <c r="C260" s="13">
        <v>987.1</v>
      </c>
      <c r="D260" s="13">
        <v>0.63170000000000004</v>
      </c>
      <c r="E260" s="13">
        <v>7.01</v>
      </c>
      <c r="F260" s="49">
        <v>7.61</v>
      </c>
      <c r="G260" s="13">
        <v>11.36</v>
      </c>
      <c r="H260" s="36" t="s">
        <v>112</v>
      </c>
      <c r="I260" s="13">
        <v>0.36</v>
      </c>
      <c r="J260" s="13">
        <v>7.6</v>
      </c>
      <c r="K260" s="31">
        <v>109</v>
      </c>
    </row>
    <row r="261" spans="1:32" x14ac:dyDescent="0.3">
      <c r="A261" s="48">
        <v>39030</v>
      </c>
      <c r="B261" s="13">
        <v>104258</v>
      </c>
      <c r="C261" s="13">
        <v>902.1</v>
      </c>
      <c r="D261" s="13">
        <v>0.57740000000000002</v>
      </c>
      <c r="E261" s="13">
        <v>6.48</v>
      </c>
      <c r="F261" s="49">
        <v>7.51</v>
      </c>
      <c r="G261" s="13">
        <v>12.7</v>
      </c>
      <c r="H261" s="36" t="s">
        <v>112</v>
      </c>
      <c r="I261" s="13">
        <v>0.14000000000000001</v>
      </c>
      <c r="J261" s="13">
        <v>7.7</v>
      </c>
      <c r="K261" s="31">
        <v>298</v>
      </c>
    </row>
    <row r="262" spans="1:32" x14ac:dyDescent="0.3">
      <c r="A262" s="48">
        <v>39034</v>
      </c>
      <c r="B262" s="13">
        <v>95530</v>
      </c>
      <c r="C262" s="13">
        <v>892.5</v>
      </c>
      <c r="D262" s="13">
        <v>0.57120000000000004</v>
      </c>
      <c r="E262" s="13">
        <v>7.55</v>
      </c>
      <c r="F262" s="49">
        <v>7.57</v>
      </c>
      <c r="G262" s="13">
        <v>9.66</v>
      </c>
      <c r="H262" s="36" t="s">
        <v>112</v>
      </c>
      <c r="I262" s="13">
        <v>0.39</v>
      </c>
      <c r="J262" s="13">
        <v>7.4</v>
      </c>
      <c r="K262" s="31">
        <v>317</v>
      </c>
    </row>
    <row r="263" spans="1:32" x14ac:dyDescent="0.3">
      <c r="A263" s="48">
        <v>39037</v>
      </c>
      <c r="B263" s="13">
        <v>100128</v>
      </c>
      <c r="C263" s="13">
        <v>225</v>
      </c>
      <c r="D263" s="13">
        <v>0.14399999999999999</v>
      </c>
      <c r="E263" s="13">
        <v>10.220000000000001</v>
      </c>
      <c r="F263" s="49">
        <v>7.27</v>
      </c>
      <c r="G263" s="13">
        <v>8.0399999999999991</v>
      </c>
      <c r="H263" s="36" t="s">
        <v>112</v>
      </c>
      <c r="I263" s="13">
        <v>0.7</v>
      </c>
      <c r="J263" s="13">
        <v>7.4</v>
      </c>
      <c r="K263" s="31">
        <v>3076</v>
      </c>
    </row>
    <row r="264" spans="1:32" x14ac:dyDescent="0.3">
      <c r="A264" s="48">
        <v>39049</v>
      </c>
      <c r="B264" s="13">
        <v>101305</v>
      </c>
      <c r="C264" s="13">
        <v>989</v>
      </c>
      <c r="D264" s="13">
        <v>0.63300000000000001</v>
      </c>
      <c r="E264" s="13">
        <v>6.27</v>
      </c>
      <c r="F264" s="49">
        <v>7.24</v>
      </c>
      <c r="G264" s="13">
        <v>12.02</v>
      </c>
      <c r="H264" s="36" t="s">
        <v>112</v>
      </c>
      <c r="I264" s="13">
        <v>0.3</v>
      </c>
      <c r="J264" s="13">
        <v>7.8</v>
      </c>
      <c r="K264" s="31">
        <v>121</v>
      </c>
      <c r="L264" s="13">
        <f>AVERAGE(K260:K264)</f>
        <v>784.2</v>
      </c>
      <c r="M264" s="38">
        <f>GEOMEAN(K260:K264)</f>
        <v>328.62057040040435</v>
      </c>
      <c r="N264" s="45" t="s">
        <v>384</v>
      </c>
    </row>
    <row r="265" spans="1:32" x14ac:dyDescent="0.3">
      <c r="A265" s="48">
        <v>39056</v>
      </c>
      <c r="B265" s="13">
        <v>102858</v>
      </c>
      <c r="C265" s="13">
        <v>888.1</v>
      </c>
      <c r="D265" s="13">
        <v>0.56840000000000002</v>
      </c>
      <c r="E265" s="13">
        <v>9</v>
      </c>
      <c r="F265" s="49">
        <v>7.57</v>
      </c>
      <c r="G265" s="13">
        <v>5.66</v>
      </c>
      <c r="H265" s="36" t="s">
        <v>112</v>
      </c>
      <c r="I265" s="13">
        <v>0.01</v>
      </c>
      <c r="J265" s="13">
        <v>7.8</v>
      </c>
      <c r="K265" s="31">
        <v>52</v>
      </c>
    </row>
    <row r="266" spans="1:32" x14ac:dyDescent="0.3">
      <c r="A266" s="48">
        <v>39063</v>
      </c>
      <c r="B266" s="13">
        <v>122145</v>
      </c>
      <c r="C266" s="13">
        <v>657</v>
      </c>
      <c r="D266" s="13">
        <v>0.42049999999999998</v>
      </c>
      <c r="E266" s="13">
        <v>9.61</v>
      </c>
      <c r="F266" s="49">
        <v>7.8</v>
      </c>
      <c r="G266" s="13">
        <v>8.77</v>
      </c>
      <c r="H266" s="36" t="s">
        <v>112</v>
      </c>
      <c r="I266" s="13">
        <v>0.26</v>
      </c>
      <c r="J266" s="13">
        <v>6.9</v>
      </c>
      <c r="K266" s="31">
        <v>2247</v>
      </c>
    </row>
    <row r="267" spans="1:32" x14ac:dyDescent="0.3">
      <c r="A267" s="48">
        <v>39065</v>
      </c>
      <c r="B267" s="13">
        <v>101417</v>
      </c>
      <c r="C267" s="13">
        <v>700.4</v>
      </c>
      <c r="D267" s="13">
        <v>0.44819999999999999</v>
      </c>
      <c r="E267" s="13">
        <v>8.17</v>
      </c>
      <c r="F267" s="49">
        <v>7.35</v>
      </c>
      <c r="G267" s="13">
        <v>9.17</v>
      </c>
      <c r="H267" s="36" t="s">
        <v>112</v>
      </c>
      <c r="I267" s="13">
        <v>0.34</v>
      </c>
      <c r="J267" s="13">
        <v>8.1</v>
      </c>
      <c r="K267" s="31">
        <v>24192</v>
      </c>
    </row>
    <row r="268" spans="1:32" x14ac:dyDescent="0.3">
      <c r="A268" s="48">
        <v>39069</v>
      </c>
      <c r="B268" s="13">
        <v>103312</v>
      </c>
      <c r="C268" s="13">
        <v>901.4</v>
      </c>
      <c r="D268" s="13">
        <v>0.57689999999999997</v>
      </c>
      <c r="E268" s="13">
        <v>8.1</v>
      </c>
      <c r="F268" s="49">
        <v>7.46</v>
      </c>
      <c r="G268" s="13">
        <v>10.35</v>
      </c>
      <c r="H268" s="36" t="s">
        <v>112</v>
      </c>
      <c r="I268" s="13">
        <v>5.15</v>
      </c>
      <c r="J268" s="13">
        <v>7.4</v>
      </c>
      <c r="K268" s="31">
        <v>820</v>
      </c>
    </row>
    <row r="269" spans="1:32" x14ac:dyDescent="0.3">
      <c r="A269" s="48">
        <v>39072</v>
      </c>
      <c r="B269" s="13">
        <v>101731</v>
      </c>
      <c r="C269" s="13">
        <v>396.7</v>
      </c>
      <c r="D269" s="13">
        <v>0.25390000000000001</v>
      </c>
      <c r="E269" s="13">
        <v>9.59</v>
      </c>
      <c r="F269" s="49">
        <v>7.29</v>
      </c>
      <c r="G269" s="13">
        <v>9.0399999999999991</v>
      </c>
      <c r="H269" s="36" t="s">
        <v>112</v>
      </c>
      <c r="I269" s="13">
        <v>0.22</v>
      </c>
      <c r="J269" s="13">
        <v>7.2</v>
      </c>
      <c r="K269" s="31">
        <v>657</v>
      </c>
      <c r="L269" s="13">
        <f>AVERAGE(K265:K269)</f>
        <v>5593.6</v>
      </c>
      <c r="M269" s="38">
        <f>GEOMEAN(K265:K269)</f>
        <v>1087.7559870979837</v>
      </c>
      <c r="N269" s="45" t="s">
        <v>385</v>
      </c>
    </row>
    <row r="270" spans="1:32" x14ac:dyDescent="0.3">
      <c r="A270" s="48">
        <v>39093</v>
      </c>
      <c r="B270" s="13">
        <v>102036</v>
      </c>
      <c r="C270" s="13">
        <v>825.6</v>
      </c>
      <c r="D270" s="13">
        <v>0.52839999999999998</v>
      </c>
      <c r="E270" s="13">
        <v>8.74</v>
      </c>
      <c r="F270" s="49">
        <v>7.55</v>
      </c>
      <c r="G270" s="13">
        <v>6.53</v>
      </c>
      <c r="H270" s="36" t="s">
        <v>112</v>
      </c>
      <c r="I270" s="13">
        <v>0.15</v>
      </c>
      <c r="J270" s="13">
        <v>7.5</v>
      </c>
      <c r="K270" s="31">
        <v>10</v>
      </c>
    </row>
    <row r="271" spans="1:32" x14ac:dyDescent="0.3">
      <c r="A271" s="48">
        <v>39098</v>
      </c>
      <c r="B271" s="13">
        <v>100556</v>
      </c>
      <c r="C271" s="13">
        <v>612.4</v>
      </c>
      <c r="D271" s="13">
        <v>0.39190000000000003</v>
      </c>
      <c r="E271" s="13">
        <v>10.23</v>
      </c>
      <c r="F271" s="49">
        <v>7.55</v>
      </c>
      <c r="G271" s="13">
        <v>5.35</v>
      </c>
      <c r="H271" s="36" t="s">
        <v>112</v>
      </c>
      <c r="I271" s="13">
        <v>0.7</v>
      </c>
      <c r="J271" s="13">
        <v>7.7</v>
      </c>
      <c r="K271" s="31">
        <v>146</v>
      </c>
    </row>
    <row r="272" spans="1:32" x14ac:dyDescent="0.3">
      <c r="A272" s="48">
        <v>39100</v>
      </c>
      <c r="B272" s="13">
        <v>100912</v>
      </c>
      <c r="C272" s="13">
        <v>772</v>
      </c>
      <c r="D272" s="13">
        <v>0.49399999999999999</v>
      </c>
      <c r="E272" s="13">
        <v>10.11</v>
      </c>
      <c r="F272" s="49">
        <v>7.05</v>
      </c>
      <c r="G272" s="13">
        <v>5.89</v>
      </c>
      <c r="H272" s="36" t="s">
        <v>112</v>
      </c>
      <c r="I272" s="13">
        <v>0.83</v>
      </c>
      <c r="J272" s="13">
        <v>7.7</v>
      </c>
      <c r="K272" s="31">
        <v>496</v>
      </c>
    </row>
    <row r="273" spans="1:32" x14ac:dyDescent="0.3">
      <c r="A273" s="48">
        <v>39105</v>
      </c>
      <c r="B273" s="13">
        <v>100529</v>
      </c>
      <c r="C273" s="13">
        <v>1291</v>
      </c>
      <c r="D273" s="13">
        <v>0.82609999999999995</v>
      </c>
      <c r="E273" s="13">
        <v>9.32</v>
      </c>
      <c r="F273" s="49">
        <v>7.48</v>
      </c>
      <c r="G273" s="13">
        <v>5.15</v>
      </c>
      <c r="H273" s="36" t="s">
        <v>112</v>
      </c>
      <c r="I273" s="13">
        <v>0.52</v>
      </c>
      <c r="J273" s="13">
        <v>7.2</v>
      </c>
      <c r="K273" s="31">
        <v>17329</v>
      </c>
    </row>
    <row r="274" spans="1:32" x14ac:dyDescent="0.3">
      <c r="A274" s="48">
        <v>39113</v>
      </c>
      <c r="B274" s="13">
        <v>102003</v>
      </c>
      <c r="C274" s="13">
        <v>1245</v>
      </c>
      <c r="D274" s="13">
        <v>0.79649999999999999</v>
      </c>
      <c r="E274" s="13">
        <v>11.27</v>
      </c>
      <c r="F274" s="49">
        <v>7.63</v>
      </c>
      <c r="G274" s="13">
        <v>2.54</v>
      </c>
      <c r="H274" s="36" t="s">
        <v>112</v>
      </c>
      <c r="I274" s="13">
        <v>0.43</v>
      </c>
      <c r="J274" s="13">
        <v>7.8</v>
      </c>
      <c r="K274" s="31">
        <v>689</v>
      </c>
      <c r="L274" s="13">
        <f>AVERAGE(K270:K274)</f>
        <v>3734</v>
      </c>
      <c r="M274" s="38">
        <f>GEOMEAN(K270:K274)</f>
        <v>386.6922349111008</v>
      </c>
      <c r="N274" s="45" t="s">
        <v>386</v>
      </c>
    </row>
    <row r="275" spans="1:32" x14ac:dyDescent="0.3">
      <c r="A275" s="48">
        <v>39121</v>
      </c>
      <c r="B275" s="28"/>
      <c r="F275" s="13" t="s">
        <v>387</v>
      </c>
    </row>
    <row r="276" spans="1:32" x14ac:dyDescent="0.3">
      <c r="A276" s="48">
        <v>39125</v>
      </c>
      <c r="G276" s="13" t="s">
        <v>388</v>
      </c>
    </row>
    <row r="277" spans="1:32" x14ac:dyDescent="0.3">
      <c r="A277" s="48">
        <v>39133</v>
      </c>
      <c r="B277" s="28"/>
      <c r="G277" s="13" t="s">
        <v>388</v>
      </c>
    </row>
    <row r="278" spans="1:32" x14ac:dyDescent="0.3">
      <c r="A278" s="48">
        <v>39135</v>
      </c>
      <c r="B278" s="28"/>
      <c r="G278" s="13" t="s">
        <v>388</v>
      </c>
    </row>
    <row r="279" spans="1:32" x14ac:dyDescent="0.3">
      <c r="A279" s="48">
        <v>39141</v>
      </c>
      <c r="B279" s="13">
        <v>103111</v>
      </c>
      <c r="C279" s="13">
        <v>1164</v>
      </c>
      <c r="D279" s="13">
        <v>0.745</v>
      </c>
      <c r="E279" s="13">
        <v>11.02</v>
      </c>
      <c r="F279" s="49">
        <v>7.34</v>
      </c>
      <c r="G279" s="13">
        <v>3.97</v>
      </c>
      <c r="H279" s="36" t="s">
        <v>112</v>
      </c>
      <c r="I279" s="13">
        <v>5.21</v>
      </c>
      <c r="J279" s="13">
        <v>7.4</v>
      </c>
      <c r="K279" s="31">
        <v>231</v>
      </c>
      <c r="L279" s="13">
        <f>AVERAGE(K275:K279)</f>
        <v>231</v>
      </c>
      <c r="M279" s="38">
        <f>GEOMEAN(K275:K279)</f>
        <v>231</v>
      </c>
      <c r="N279" s="45" t="s">
        <v>389</v>
      </c>
    </row>
    <row r="280" spans="1:32" x14ac:dyDescent="0.3">
      <c r="A280" s="48">
        <v>39149</v>
      </c>
      <c r="B280" s="13">
        <v>104031</v>
      </c>
      <c r="C280" s="13">
        <v>995.5</v>
      </c>
      <c r="D280" s="13">
        <v>0.6371</v>
      </c>
      <c r="E280" s="13">
        <v>10.08</v>
      </c>
      <c r="F280" s="49">
        <v>7.5</v>
      </c>
      <c r="G280" s="13">
        <v>5.72</v>
      </c>
      <c r="H280" s="36" t="s">
        <v>112</v>
      </c>
      <c r="I280" s="13">
        <v>0.97</v>
      </c>
      <c r="J280" s="13">
        <v>7.4</v>
      </c>
      <c r="K280" s="31">
        <v>805</v>
      </c>
    </row>
    <row r="281" spans="1:32" x14ac:dyDescent="0.3">
      <c r="A281" s="48">
        <v>39154</v>
      </c>
      <c r="B281" s="13">
        <v>92556</v>
      </c>
      <c r="C281" s="13">
        <v>1084</v>
      </c>
      <c r="D281" s="13">
        <v>0.69359999999999999</v>
      </c>
      <c r="E281" s="13">
        <v>8.16</v>
      </c>
      <c r="F281" s="49">
        <v>7.44</v>
      </c>
      <c r="G281" s="13">
        <v>7.59</v>
      </c>
      <c r="H281" s="36" t="s">
        <v>112</v>
      </c>
      <c r="I281" s="13">
        <v>0.26</v>
      </c>
      <c r="J281" s="13">
        <v>7.7</v>
      </c>
      <c r="K281" s="31">
        <v>20</v>
      </c>
      <c r="O281" s="28">
        <v>1.5</v>
      </c>
      <c r="P281" s="28">
        <v>75.599999999999994</v>
      </c>
      <c r="Q281" s="28" t="s">
        <v>321</v>
      </c>
      <c r="R281" s="28" t="s">
        <v>321</v>
      </c>
      <c r="S281" s="28" t="s">
        <v>321</v>
      </c>
      <c r="T281" s="28" t="s">
        <v>321</v>
      </c>
      <c r="U281" s="28" t="s">
        <v>321</v>
      </c>
      <c r="V281" s="28" t="s">
        <v>321</v>
      </c>
      <c r="W281" s="28">
        <v>26.6</v>
      </c>
      <c r="X281" s="28">
        <v>140</v>
      </c>
      <c r="Y281" s="28" t="s">
        <v>321</v>
      </c>
      <c r="Z281" s="28" t="s">
        <v>321</v>
      </c>
      <c r="AA281" s="28" t="s">
        <v>321</v>
      </c>
      <c r="AB281" s="28">
        <v>73</v>
      </c>
      <c r="AC281" s="28" t="s">
        <v>321</v>
      </c>
      <c r="AD281" s="28">
        <v>364</v>
      </c>
      <c r="AE281" s="28">
        <v>1.5</v>
      </c>
      <c r="AF281" s="29" t="s">
        <v>834</v>
      </c>
    </row>
    <row r="282" spans="1:32" x14ac:dyDescent="0.3">
      <c r="A282" s="48">
        <v>39162</v>
      </c>
      <c r="B282" s="13">
        <v>101755</v>
      </c>
      <c r="C282" s="13">
        <v>930.4</v>
      </c>
      <c r="D282" s="13">
        <v>0.59550000000000003</v>
      </c>
      <c r="E282" s="13">
        <v>9.09</v>
      </c>
      <c r="F282" s="49">
        <v>7.35</v>
      </c>
      <c r="G282" s="13">
        <v>8.33</v>
      </c>
      <c r="H282" s="36" t="s">
        <v>112</v>
      </c>
      <c r="I282" s="13">
        <v>0.79</v>
      </c>
      <c r="J282" s="13">
        <v>7.7</v>
      </c>
      <c r="K282" s="31">
        <v>160</v>
      </c>
    </row>
    <row r="283" spans="1:32" x14ac:dyDescent="0.3">
      <c r="A283" s="48">
        <v>39170</v>
      </c>
      <c r="B283" s="13">
        <v>111524</v>
      </c>
      <c r="C283" s="13">
        <v>760</v>
      </c>
      <c r="D283" s="13">
        <v>0.48699999999999999</v>
      </c>
      <c r="E283" s="13">
        <v>8.84</v>
      </c>
      <c r="F283" s="49">
        <v>7.48</v>
      </c>
      <c r="G283" s="13">
        <v>11.73</v>
      </c>
      <c r="H283" s="36" t="s">
        <v>112</v>
      </c>
      <c r="I283" s="13">
        <v>0.1</v>
      </c>
      <c r="J283" s="13">
        <v>7.7</v>
      </c>
      <c r="K283" s="31">
        <v>408</v>
      </c>
    </row>
    <row r="284" spans="1:32" x14ac:dyDescent="0.3">
      <c r="A284" s="48">
        <v>39175</v>
      </c>
      <c r="B284" s="13">
        <v>104229</v>
      </c>
      <c r="C284" s="13">
        <v>865.1</v>
      </c>
      <c r="D284" s="13">
        <v>0.55369999999999997</v>
      </c>
      <c r="E284" s="13">
        <v>7.99</v>
      </c>
      <c r="F284" s="49">
        <v>7.45</v>
      </c>
      <c r="G284" s="13">
        <v>13.2</v>
      </c>
      <c r="H284" s="36" t="s">
        <v>112</v>
      </c>
      <c r="I284" s="13">
        <v>0.06</v>
      </c>
      <c r="J284" s="13">
        <v>7.7</v>
      </c>
      <c r="K284" s="31">
        <v>243</v>
      </c>
      <c r="L284" s="13">
        <f>AVERAGE(K280:K284)</f>
        <v>327.2</v>
      </c>
      <c r="M284" s="38">
        <f>GEOMEAN(K280:K284)</f>
        <v>191.18000079427676</v>
      </c>
      <c r="N284" s="45" t="s">
        <v>393</v>
      </c>
    </row>
    <row r="285" spans="1:32" x14ac:dyDescent="0.3">
      <c r="A285" s="48">
        <v>39181</v>
      </c>
      <c r="B285" s="13">
        <v>105132</v>
      </c>
      <c r="C285" s="13">
        <v>959.2</v>
      </c>
      <c r="D285" s="13">
        <v>0.6139</v>
      </c>
      <c r="E285" s="13">
        <v>9.8699999999999992</v>
      </c>
      <c r="F285" s="49">
        <v>7.57</v>
      </c>
      <c r="G285" s="13">
        <v>7.62</v>
      </c>
      <c r="H285" s="36" t="s">
        <v>112</v>
      </c>
      <c r="I285" s="13">
        <v>0.25</v>
      </c>
      <c r="J285" s="13">
        <v>7.4</v>
      </c>
      <c r="K285" s="31">
        <v>504</v>
      </c>
    </row>
    <row r="286" spans="1:32" x14ac:dyDescent="0.3">
      <c r="A286" s="48">
        <v>39191</v>
      </c>
      <c r="B286" s="13">
        <v>101633</v>
      </c>
      <c r="C286" s="13">
        <v>704.6</v>
      </c>
      <c r="D286" s="13">
        <v>0.45100000000000001</v>
      </c>
      <c r="E286" s="13">
        <v>9</v>
      </c>
      <c r="F286" s="49">
        <v>7.29</v>
      </c>
      <c r="G286" s="13">
        <v>10.82</v>
      </c>
      <c r="H286" s="36" t="s">
        <v>112</v>
      </c>
      <c r="I286" s="13">
        <v>0.1</v>
      </c>
      <c r="J286" s="13">
        <v>7.1</v>
      </c>
      <c r="K286" s="31">
        <v>168</v>
      </c>
    </row>
    <row r="287" spans="1:32" x14ac:dyDescent="0.3">
      <c r="A287" s="48">
        <v>39195</v>
      </c>
      <c r="B287" s="13">
        <v>101711</v>
      </c>
      <c r="C287" s="13">
        <v>1038</v>
      </c>
      <c r="D287" s="13">
        <v>0.66459999999999997</v>
      </c>
      <c r="E287" s="13">
        <v>8.02</v>
      </c>
      <c r="F287" s="49">
        <v>7.38</v>
      </c>
      <c r="G287" s="13">
        <v>13.82</v>
      </c>
      <c r="H287" s="36" t="s">
        <v>112</v>
      </c>
      <c r="I287" s="13">
        <v>0.2</v>
      </c>
      <c r="J287" s="13">
        <v>7.4</v>
      </c>
      <c r="K287" s="31">
        <v>565</v>
      </c>
    </row>
    <row r="288" spans="1:32" x14ac:dyDescent="0.3">
      <c r="A288" s="48">
        <v>39198</v>
      </c>
      <c r="B288" s="13">
        <v>95629</v>
      </c>
      <c r="C288" s="13">
        <v>390</v>
      </c>
      <c r="D288" s="13">
        <v>0.25</v>
      </c>
      <c r="E288" s="13">
        <v>7.59</v>
      </c>
      <c r="F288" s="49">
        <v>7.39</v>
      </c>
      <c r="G288" s="13">
        <v>14.68</v>
      </c>
      <c r="H288" s="36" t="s">
        <v>112</v>
      </c>
      <c r="I288" s="13">
        <v>0.3</v>
      </c>
      <c r="J288" s="13">
        <v>7.8</v>
      </c>
      <c r="K288" s="31">
        <v>988</v>
      </c>
      <c r="L288" s="13">
        <f>AVERAGE(K284:K288)</f>
        <v>493.6</v>
      </c>
      <c r="M288" s="38">
        <f>GEOMEAN(K284:K288)</f>
        <v>409.28921117573572</v>
      </c>
      <c r="N288" s="45" t="s">
        <v>397</v>
      </c>
    </row>
    <row r="289" spans="1:30" x14ac:dyDescent="0.3">
      <c r="A289" s="48">
        <v>39209</v>
      </c>
      <c r="B289" s="13">
        <v>111558</v>
      </c>
      <c r="C289" s="13">
        <v>1110</v>
      </c>
      <c r="D289" s="13">
        <v>0.71099999999999997</v>
      </c>
      <c r="E289" s="13">
        <v>8.91</v>
      </c>
      <c r="F289" s="49">
        <v>7.63</v>
      </c>
      <c r="G289" s="13">
        <v>14.06</v>
      </c>
      <c r="H289" s="36" t="s">
        <v>112</v>
      </c>
      <c r="I289" s="13">
        <v>0.3</v>
      </c>
      <c r="J289" s="13">
        <v>7.7</v>
      </c>
      <c r="K289" s="31">
        <v>691</v>
      </c>
    </row>
    <row r="290" spans="1:30" x14ac:dyDescent="0.3">
      <c r="A290" s="48">
        <v>39218</v>
      </c>
      <c r="B290" s="13">
        <v>100827</v>
      </c>
      <c r="C290" s="13">
        <v>455</v>
      </c>
      <c r="D290" s="13">
        <v>0.29099999999999998</v>
      </c>
      <c r="E290" s="13">
        <v>5.47</v>
      </c>
      <c r="F290" s="49">
        <v>7.42</v>
      </c>
      <c r="G290" s="13">
        <v>17.18</v>
      </c>
      <c r="H290" s="36" t="s">
        <v>112</v>
      </c>
      <c r="I290" s="13">
        <v>0</v>
      </c>
      <c r="J290" s="13">
        <v>7.6</v>
      </c>
      <c r="K290" s="31">
        <v>12997</v>
      </c>
    </row>
    <row r="291" spans="1:30" x14ac:dyDescent="0.3">
      <c r="A291" s="48">
        <v>39219</v>
      </c>
      <c r="B291" s="13">
        <v>103621</v>
      </c>
      <c r="C291" s="13">
        <v>816.8</v>
      </c>
      <c r="D291" s="13">
        <v>0.52280000000000004</v>
      </c>
      <c r="E291" s="13">
        <v>6.05</v>
      </c>
      <c r="F291" s="49">
        <v>7.35</v>
      </c>
      <c r="G291" s="13">
        <v>13.81</v>
      </c>
      <c r="H291" s="36" t="s">
        <v>112</v>
      </c>
      <c r="I291" s="13">
        <v>0.28000000000000003</v>
      </c>
      <c r="J291" s="13">
        <v>7.4</v>
      </c>
      <c r="K291" s="31">
        <v>2909</v>
      </c>
    </row>
    <row r="292" spans="1:30" x14ac:dyDescent="0.3">
      <c r="A292" s="48">
        <v>39226</v>
      </c>
      <c r="B292" s="13">
        <v>103017</v>
      </c>
      <c r="C292" s="13">
        <v>1210</v>
      </c>
      <c r="D292" s="13">
        <v>0.77470000000000006</v>
      </c>
      <c r="E292" s="13">
        <v>5.61</v>
      </c>
      <c r="F292" s="49">
        <v>7.43</v>
      </c>
      <c r="G292" s="13">
        <v>17.64</v>
      </c>
      <c r="H292" s="36" t="s">
        <v>112</v>
      </c>
      <c r="I292" s="13">
        <v>0.46</v>
      </c>
      <c r="J292" s="13">
        <v>7.7</v>
      </c>
      <c r="K292" s="31">
        <v>2247</v>
      </c>
    </row>
    <row r="293" spans="1:30" x14ac:dyDescent="0.3">
      <c r="A293" s="48">
        <v>39232</v>
      </c>
      <c r="B293" s="13">
        <v>104348</v>
      </c>
      <c r="C293" s="13">
        <v>1071</v>
      </c>
      <c r="D293" s="13">
        <v>0.6855</v>
      </c>
      <c r="E293" s="13">
        <v>4.9400000000000004</v>
      </c>
      <c r="F293" s="49">
        <v>7.57</v>
      </c>
      <c r="G293" s="13">
        <v>18.940000000000001</v>
      </c>
      <c r="H293" s="36" t="s">
        <v>112</v>
      </c>
      <c r="I293" s="13">
        <v>0.23</v>
      </c>
      <c r="J293" s="13">
        <v>7.4</v>
      </c>
      <c r="K293" s="31">
        <v>1153</v>
      </c>
      <c r="L293" s="13">
        <f>AVERAGE(K289:K293)</f>
        <v>3999.4</v>
      </c>
      <c r="M293" s="38">
        <f>GEOMEAN(K289:K293)</f>
        <v>2323.2687640885824</v>
      </c>
      <c r="N293" s="45" t="s">
        <v>398</v>
      </c>
    </row>
    <row r="294" spans="1:30" x14ac:dyDescent="0.3">
      <c r="A294" s="48">
        <v>39240</v>
      </c>
      <c r="B294" s="13">
        <v>105912</v>
      </c>
      <c r="C294" s="13">
        <v>1124</v>
      </c>
      <c r="D294" s="13">
        <v>0.71930000000000005</v>
      </c>
      <c r="E294" s="13">
        <v>5.0599999999999996</v>
      </c>
      <c r="F294" s="49">
        <v>7.35</v>
      </c>
      <c r="G294" s="13">
        <v>19.309999999999999</v>
      </c>
      <c r="H294" s="36" t="s">
        <v>112</v>
      </c>
      <c r="I294" s="13">
        <v>0.09</v>
      </c>
      <c r="J294" s="13">
        <v>7.7</v>
      </c>
      <c r="K294" s="31">
        <v>880</v>
      </c>
    </row>
    <row r="295" spans="1:30" x14ac:dyDescent="0.3">
      <c r="A295" s="48">
        <v>39244</v>
      </c>
      <c r="B295" s="13">
        <v>125007</v>
      </c>
      <c r="C295" s="13">
        <v>1182</v>
      </c>
      <c r="D295" s="13">
        <v>0.75600000000000001</v>
      </c>
      <c r="E295" s="13">
        <v>5.89</v>
      </c>
      <c r="F295" s="49">
        <v>7.7</v>
      </c>
      <c r="G295" s="13">
        <v>19.66</v>
      </c>
      <c r="H295" s="36" t="s">
        <v>112</v>
      </c>
      <c r="I295" s="13">
        <v>0.4</v>
      </c>
      <c r="J295" s="13">
        <v>7.7</v>
      </c>
      <c r="K295" s="31">
        <v>259</v>
      </c>
    </row>
    <row r="296" spans="1:30" x14ac:dyDescent="0.3">
      <c r="A296" s="48">
        <v>39247</v>
      </c>
      <c r="B296" s="13">
        <v>101854</v>
      </c>
      <c r="C296" s="13">
        <v>1186</v>
      </c>
      <c r="D296" s="13">
        <v>0.75900000000000001</v>
      </c>
      <c r="E296" s="13">
        <v>5.39</v>
      </c>
      <c r="F296" s="49">
        <v>7.54</v>
      </c>
      <c r="G296" s="13">
        <v>20.61</v>
      </c>
      <c r="H296" s="36" t="s">
        <v>112</v>
      </c>
      <c r="I296" s="13">
        <v>0.27</v>
      </c>
      <c r="J296" s="13">
        <v>7.7</v>
      </c>
      <c r="K296" s="31">
        <v>1036</v>
      </c>
    </row>
    <row r="297" spans="1:30" x14ac:dyDescent="0.3">
      <c r="A297" s="48">
        <v>39253</v>
      </c>
      <c r="B297" s="13">
        <v>102957</v>
      </c>
      <c r="C297" s="13">
        <v>492.2</v>
      </c>
      <c r="D297" s="13">
        <v>0.315</v>
      </c>
      <c r="E297" s="13">
        <v>4.04</v>
      </c>
      <c r="F297" s="49">
        <v>7.15</v>
      </c>
      <c r="G297" s="13">
        <v>20.12</v>
      </c>
      <c r="H297" s="36" t="s">
        <v>112</v>
      </c>
      <c r="I297" s="13">
        <v>0.27</v>
      </c>
      <c r="J297" s="13">
        <v>7.7</v>
      </c>
      <c r="K297" s="31">
        <v>24192</v>
      </c>
    </row>
    <row r="298" spans="1:30" x14ac:dyDescent="0.3">
      <c r="A298" s="48">
        <v>39261</v>
      </c>
      <c r="B298" s="13">
        <v>102033</v>
      </c>
      <c r="C298" s="13">
        <v>572.1</v>
      </c>
      <c r="D298" s="13">
        <v>0.36609999999999998</v>
      </c>
      <c r="E298" s="13">
        <v>5.16</v>
      </c>
      <c r="F298" s="49">
        <v>7.49</v>
      </c>
      <c r="G298" s="13">
        <v>22.59</v>
      </c>
      <c r="H298" s="36" t="s">
        <v>112</v>
      </c>
      <c r="I298" s="13">
        <v>0.22</v>
      </c>
      <c r="J298" s="13">
        <v>7.3</v>
      </c>
      <c r="K298" s="31">
        <v>11199</v>
      </c>
      <c r="L298" s="13">
        <f>AVERAGE(K294:K298)</f>
        <v>7513.2</v>
      </c>
      <c r="M298" s="38">
        <f>GEOMEAN(K294:K298)</f>
        <v>2297.1991241248829</v>
      </c>
      <c r="N298" s="45" t="s">
        <v>399</v>
      </c>
    </row>
    <row r="299" spans="1:30" x14ac:dyDescent="0.3">
      <c r="A299" s="48">
        <v>39266</v>
      </c>
      <c r="B299" s="13">
        <v>101723</v>
      </c>
      <c r="C299" s="13">
        <v>1077</v>
      </c>
      <c r="D299" s="13">
        <v>0.6895</v>
      </c>
      <c r="E299" s="13">
        <v>5.85</v>
      </c>
      <c r="F299" s="49">
        <v>7.39</v>
      </c>
      <c r="G299" s="13">
        <v>19.59</v>
      </c>
      <c r="H299" s="36" t="s">
        <v>112</v>
      </c>
      <c r="I299" s="13">
        <v>0.34</v>
      </c>
      <c r="J299" s="13">
        <v>7.7</v>
      </c>
      <c r="K299" s="31">
        <v>14136</v>
      </c>
      <c r="O299" s="28">
        <v>2</v>
      </c>
      <c r="P299" s="28">
        <v>66.8</v>
      </c>
      <c r="Q299" s="28" t="s">
        <v>321</v>
      </c>
      <c r="R299" s="28" t="s">
        <v>321</v>
      </c>
      <c r="S299" s="28" t="s">
        <v>321</v>
      </c>
      <c r="T299" s="28" t="s">
        <v>321</v>
      </c>
      <c r="U299" s="28" t="s">
        <v>321</v>
      </c>
      <c r="V299" s="28">
        <v>2.9</v>
      </c>
      <c r="W299" s="28">
        <v>10.8</v>
      </c>
      <c r="X299" s="28">
        <v>109</v>
      </c>
      <c r="Y299" s="28" t="s">
        <v>321</v>
      </c>
      <c r="Z299" s="28">
        <v>0.7</v>
      </c>
      <c r="AA299" s="28" t="s">
        <v>321</v>
      </c>
      <c r="AB299" s="28">
        <v>70.099999999999994</v>
      </c>
      <c r="AC299" s="28" t="s">
        <v>321</v>
      </c>
      <c r="AD299" s="28">
        <v>286</v>
      </c>
    </row>
    <row r="300" spans="1:30" x14ac:dyDescent="0.3">
      <c r="A300" s="48">
        <v>39272</v>
      </c>
      <c r="B300" s="13">
        <v>102921</v>
      </c>
      <c r="C300" s="13">
        <v>952</v>
      </c>
      <c r="D300" s="13">
        <v>0.60899999999999999</v>
      </c>
      <c r="E300" s="13">
        <v>4.87</v>
      </c>
      <c r="F300" s="49">
        <v>7.68</v>
      </c>
      <c r="G300" s="13">
        <v>23.2</v>
      </c>
      <c r="H300" s="36" t="s">
        <v>112</v>
      </c>
      <c r="I300" s="13">
        <v>0.1</v>
      </c>
      <c r="J300" s="13">
        <v>7.6</v>
      </c>
      <c r="K300" s="31">
        <v>448</v>
      </c>
    </row>
    <row r="301" spans="1:30" x14ac:dyDescent="0.3">
      <c r="A301" s="48">
        <v>39279</v>
      </c>
      <c r="B301" s="13">
        <v>102638</v>
      </c>
      <c r="C301" s="13">
        <v>720</v>
      </c>
      <c r="D301" s="13">
        <v>0.46100000000000002</v>
      </c>
      <c r="E301" s="13">
        <v>3.67</v>
      </c>
      <c r="F301" s="49">
        <v>7.47</v>
      </c>
      <c r="G301" s="13">
        <v>20.61</v>
      </c>
      <c r="H301" s="36" t="s">
        <v>112</v>
      </c>
      <c r="I301" s="13">
        <v>0.3</v>
      </c>
      <c r="J301" s="13">
        <v>7.6</v>
      </c>
      <c r="K301" s="31">
        <v>556</v>
      </c>
    </row>
    <row r="302" spans="1:30" x14ac:dyDescent="0.3">
      <c r="A302" s="48">
        <v>39282</v>
      </c>
      <c r="B302" s="13">
        <v>103547</v>
      </c>
      <c r="C302" s="13">
        <v>934.6</v>
      </c>
      <c r="D302" s="13">
        <v>0.59819999999999995</v>
      </c>
      <c r="E302" s="13">
        <v>4.46</v>
      </c>
      <c r="F302" s="49">
        <v>7.63</v>
      </c>
      <c r="G302" s="13">
        <v>23.48</v>
      </c>
      <c r="H302" s="36" t="s">
        <v>112</v>
      </c>
      <c r="I302" s="13">
        <v>0.01</v>
      </c>
      <c r="J302" s="13">
        <v>7.7</v>
      </c>
      <c r="K302" s="31">
        <v>1935</v>
      </c>
    </row>
    <row r="303" spans="1:30" x14ac:dyDescent="0.3">
      <c r="A303" s="48">
        <v>39293</v>
      </c>
      <c r="B303" s="13">
        <v>101404</v>
      </c>
      <c r="C303" s="13">
        <v>1052</v>
      </c>
      <c r="D303" s="13">
        <v>0.67300000000000004</v>
      </c>
      <c r="E303" s="13">
        <v>5.0599999999999996</v>
      </c>
      <c r="F303" s="49">
        <v>7.75</v>
      </c>
      <c r="G303" s="13">
        <v>22.3</v>
      </c>
      <c r="H303" s="36" t="s">
        <v>112</v>
      </c>
      <c r="I303" s="13">
        <v>0.2</v>
      </c>
      <c r="J303" s="13">
        <v>7.6</v>
      </c>
      <c r="K303" s="31">
        <v>759</v>
      </c>
      <c r="L303" s="13">
        <f>AVERAGE(K299:K303)</f>
        <v>3566.8</v>
      </c>
      <c r="M303" s="38">
        <f>GEOMEAN(K299:K303)</f>
        <v>1389.0581196852659</v>
      </c>
      <c r="N303" s="45" t="s">
        <v>400</v>
      </c>
    </row>
    <row r="304" spans="1:30" x14ac:dyDescent="0.3">
      <c r="A304" s="48">
        <v>39302</v>
      </c>
      <c r="B304" s="13">
        <v>105145</v>
      </c>
      <c r="C304" s="13">
        <v>1106</v>
      </c>
      <c r="D304" s="13">
        <v>0.70799999999999996</v>
      </c>
      <c r="E304" s="13">
        <v>4.4800000000000004</v>
      </c>
      <c r="F304" s="49">
        <v>7.66</v>
      </c>
      <c r="G304" s="13">
        <v>25.52</v>
      </c>
      <c r="H304" s="36" t="s">
        <v>112</v>
      </c>
      <c r="I304" s="13">
        <v>0</v>
      </c>
      <c r="J304" s="13">
        <v>7.6</v>
      </c>
      <c r="K304" s="31">
        <v>650</v>
      </c>
    </row>
    <row r="305" spans="1:32" x14ac:dyDescent="0.3">
      <c r="A305" s="48">
        <v>39310</v>
      </c>
      <c r="B305" s="13">
        <v>103949</v>
      </c>
      <c r="C305" s="13">
        <v>1149</v>
      </c>
      <c r="D305" s="13">
        <v>0.73560000000000003</v>
      </c>
      <c r="E305" s="13">
        <v>4.57</v>
      </c>
      <c r="F305" s="49">
        <v>7.8</v>
      </c>
      <c r="G305" s="13">
        <v>24.31</v>
      </c>
      <c r="H305" s="36" t="s">
        <v>112</v>
      </c>
      <c r="I305" s="13">
        <v>0.13</v>
      </c>
      <c r="J305" s="13">
        <v>7</v>
      </c>
      <c r="K305" s="31">
        <v>504</v>
      </c>
    </row>
    <row r="306" spans="1:32" x14ac:dyDescent="0.3">
      <c r="A306" s="48">
        <v>39316</v>
      </c>
      <c r="B306" s="13">
        <v>103149</v>
      </c>
      <c r="C306" s="13">
        <v>944.3</v>
      </c>
      <c r="D306" s="13">
        <v>0.60440000000000005</v>
      </c>
      <c r="E306" s="13">
        <v>5.35</v>
      </c>
      <c r="F306" s="49">
        <v>7.43</v>
      </c>
      <c r="G306" s="13">
        <v>23.81</v>
      </c>
      <c r="H306" s="36" t="s">
        <v>112</v>
      </c>
      <c r="I306" s="13">
        <v>0.21</v>
      </c>
      <c r="J306" s="13">
        <v>7.7</v>
      </c>
      <c r="K306" s="31">
        <v>1198</v>
      </c>
    </row>
    <row r="307" spans="1:32" x14ac:dyDescent="0.3">
      <c r="A307" s="48">
        <v>39321</v>
      </c>
      <c r="B307" s="13">
        <v>111510</v>
      </c>
      <c r="C307" s="13">
        <v>1001</v>
      </c>
      <c r="D307" s="13">
        <v>0.64090000000000003</v>
      </c>
      <c r="E307" s="13">
        <v>5.93</v>
      </c>
      <c r="F307" s="49">
        <v>7.79</v>
      </c>
      <c r="G307" s="13">
        <v>22.51</v>
      </c>
      <c r="H307" s="36" t="s">
        <v>112</v>
      </c>
      <c r="I307" s="13">
        <v>0.32</v>
      </c>
      <c r="J307" s="13">
        <v>7.5</v>
      </c>
      <c r="K307" s="31">
        <v>410</v>
      </c>
    </row>
    <row r="308" spans="1:32" x14ac:dyDescent="0.3">
      <c r="A308" s="48">
        <v>39324</v>
      </c>
      <c r="B308" s="13">
        <v>105705</v>
      </c>
      <c r="C308" s="13">
        <v>1015</v>
      </c>
      <c r="D308" s="13">
        <v>0.65</v>
      </c>
      <c r="E308" s="13">
        <v>5.19</v>
      </c>
      <c r="F308" s="49">
        <v>7.77</v>
      </c>
      <c r="G308" s="13">
        <v>23.93</v>
      </c>
      <c r="H308" s="36" t="s">
        <v>112</v>
      </c>
      <c r="I308" s="13">
        <v>0.3</v>
      </c>
      <c r="J308" s="13">
        <v>7.6</v>
      </c>
      <c r="K308" s="31">
        <v>472</v>
      </c>
      <c r="L308" s="13">
        <f>AVERAGE(K304:K308)</f>
        <v>646.79999999999995</v>
      </c>
      <c r="M308" s="38">
        <f>GEOMEAN(K304:K308)</f>
        <v>597.18008091672732</v>
      </c>
      <c r="N308" s="45" t="s">
        <v>401</v>
      </c>
    </row>
    <row r="309" spans="1:32" x14ac:dyDescent="0.3">
      <c r="A309" s="48">
        <v>39330</v>
      </c>
      <c r="B309" s="13">
        <v>114135</v>
      </c>
      <c r="C309" s="13">
        <v>1044</v>
      </c>
      <c r="D309" s="13">
        <v>0.66800000000000004</v>
      </c>
      <c r="E309" s="13">
        <v>5.14</v>
      </c>
      <c r="F309" s="49">
        <v>7.93</v>
      </c>
      <c r="G309" s="13">
        <v>23.46</v>
      </c>
      <c r="H309" s="36" t="s">
        <v>112</v>
      </c>
      <c r="I309" s="13">
        <v>0.2</v>
      </c>
      <c r="J309" s="13">
        <v>7.7</v>
      </c>
      <c r="K309" s="31">
        <v>278</v>
      </c>
    </row>
    <row r="310" spans="1:32" x14ac:dyDescent="0.3">
      <c r="A310" s="48">
        <v>39336</v>
      </c>
      <c r="B310" s="13">
        <v>100919</v>
      </c>
      <c r="C310" s="13">
        <v>983</v>
      </c>
      <c r="D310" s="13">
        <v>0.62909999999999999</v>
      </c>
      <c r="E310" s="13">
        <v>4.92</v>
      </c>
      <c r="F310" s="49">
        <v>7.76</v>
      </c>
      <c r="G310" s="13">
        <v>21.62</v>
      </c>
      <c r="H310" s="36" t="s">
        <v>112</v>
      </c>
      <c r="I310" s="13">
        <v>0.23</v>
      </c>
      <c r="J310" s="13">
        <v>7.4</v>
      </c>
      <c r="K310" s="31">
        <v>1223</v>
      </c>
    </row>
    <row r="311" spans="1:32" x14ac:dyDescent="0.3">
      <c r="A311" s="48">
        <v>39338</v>
      </c>
      <c r="B311" s="13">
        <v>103743</v>
      </c>
      <c r="C311" s="13">
        <v>1063</v>
      </c>
      <c r="D311" s="13">
        <v>0.68020000000000003</v>
      </c>
      <c r="E311" s="13">
        <v>6.43</v>
      </c>
      <c r="F311" s="49">
        <v>7.85</v>
      </c>
      <c r="G311" s="13">
        <v>19.11</v>
      </c>
      <c r="H311" s="36" t="s">
        <v>112</v>
      </c>
      <c r="I311" s="13">
        <v>0.38</v>
      </c>
      <c r="J311" s="13">
        <v>7.4</v>
      </c>
      <c r="K311" s="31">
        <v>1515</v>
      </c>
    </row>
    <row r="312" spans="1:32" x14ac:dyDescent="0.3">
      <c r="A312" s="48">
        <v>39344</v>
      </c>
      <c r="B312" s="13">
        <v>95515</v>
      </c>
      <c r="C312" s="13">
        <v>1264</v>
      </c>
      <c r="D312" s="13">
        <v>0.80889999999999995</v>
      </c>
      <c r="E312" s="13">
        <v>5.36</v>
      </c>
      <c r="F312" s="49">
        <v>8.0399999999999991</v>
      </c>
      <c r="G312" s="13">
        <v>20.39</v>
      </c>
      <c r="H312" s="36" t="s">
        <v>112</v>
      </c>
      <c r="I312" s="13">
        <v>0.37</v>
      </c>
      <c r="J312" s="13">
        <v>7.2</v>
      </c>
      <c r="K312" s="31">
        <v>465</v>
      </c>
    </row>
    <row r="313" spans="1:32" x14ac:dyDescent="0.3">
      <c r="A313" s="48">
        <v>39350</v>
      </c>
      <c r="B313" s="13">
        <v>102515</v>
      </c>
      <c r="C313" s="13">
        <v>1199</v>
      </c>
      <c r="D313" s="13">
        <v>0.76749999999999996</v>
      </c>
      <c r="E313" s="13">
        <v>4.1900000000000004</v>
      </c>
      <c r="F313" s="49">
        <v>7.86</v>
      </c>
      <c r="G313" s="13">
        <v>23.34</v>
      </c>
      <c r="H313" s="36" t="s">
        <v>112</v>
      </c>
      <c r="I313" s="13">
        <v>0.26</v>
      </c>
      <c r="J313" s="13">
        <v>7.9</v>
      </c>
      <c r="K313" s="31">
        <v>601</v>
      </c>
      <c r="L313" s="13">
        <f>AVERAGE(K309:K313)</f>
        <v>816.4</v>
      </c>
      <c r="M313" s="38">
        <f>GEOMEAN(K309:K313)</f>
        <v>678.64438809315789</v>
      </c>
      <c r="N313" s="45" t="s">
        <v>402</v>
      </c>
    </row>
    <row r="314" spans="1:32" x14ac:dyDescent="0.3">
      <c r="A314" s="48">
        <v>39358</v>
      </c>
      <c r="B314" s="13">
        <v>101515</v>
      </c>
      <c r="C314" s="13">
        <v>1166</v>
      </c>
      <c r="D314" s="13">
        <v>0.74629999999999996</v>
      </c>
      <c r="E314" s="13">
        <v>4.68</v>
      </c>
      <c r="F314" s="49">
        <v>7.88</v>
      </c>
      <c r="G314" s="13">
        <v>19.96</v>
      </c>
      <c r="H314" s="36" t="s">
        <v>112</v>
      </c>
      <c r="I314" s="13">
        <v>0.11</v>
      </c>
      <c r="J314" s="13">
        <v>7.4</v>
      </c>
      <c r="K314" s="31">
        <v>591</v>
      </c>
    </row>
    <row r="315" spans="1:32" x14ac:dyDescent="0.3">
      <c r="A315" s="48">
        <v>39364</v>
      </c>
      <c r="B315" s="13">
        <v>102050</v>
      </c>
      <c r="C315" s="13">
        <v>1264</v>
      </c>
      <c r="D315" s="13">
        <v>0.80869999999999997</v>
      </c>
      <c r="E315" s="13">
        <v>4.38</v>
      </c>
      <c r="F315" s="49">
        <v>8</v>
      </c>
      <c r="G315" s="13">
        <v>20.11</v>
      </c>
      <c r="H315" s="36" t="s">
        <v>112</v>
      </c>
      <c r="I315" s="13">
        <v>0.24</v>
      </c>
      <c r="J315" s="13">
        <v>7.3</v>
      </c>
      <c r="K315" s="31">
        <v>373</v>
      </c>
      <c r="O315" s="28">
        <v>2.2999999999999998</v>
      </c>
      <c r="P315" s="28">
        <v>83.3</v>
      </c>
      <c r="Q315" s="28" t="s">
        <v>321</v>
      </c>
      <c r="R315" s="28" t="s">
        <v>321</v>
      </c>
      <c r="S315" s="28" t="s">
        <v>321</v>
      </c>
      <c r="T315" s="28" t="s">
        <v>321</v>
      </c>
      <c r="U315" s="28" t="s">
        <v>321</v>
      </c>
      <c r="V315" s="28">
        <v>1.8</v>
      </c>
      <c r="W315" s="28">
        <v>15.7</v>
      </c>
      <c r="X315" s="28">
        <v>159</v>
      </c>
      <c r="Y315" s="28" t="s">
        <v>321</v>
      </c>
      <c r="Z315" s="28">
        <v>2.4</v>
      </c>
      <c r="AA315" s="28" t="s">
        <v>321</v>
      </c>
      <c r="AB315" s="28">
        <v>139</v>
      </c>
      <c r="AC315" s="28" t="s">
        <v>321</v>
      </c>
      <c r="AD315" s="28">
        <v>366</v>
      </c>
      <c r="AE315" s="28">
        <v>1.9</v>
      </c>
      <c r="AF315" s="29" t="s">
        <v>834</v>
      </c>
    </row>
    <row r="316" spans="1:32" x14ac:dyDescent="0.3">
      <c r="A316" s="48">
        <v>39373</v>
      </c>
      <c r="B316" s="13">
        <v>102625</v>
      </c>
      <c r="C316" s="13">
        <v>183.8</v>
      </c>
      <c r="D316" s="13">
        <v>0.1176</v>
      </c>
      <c r="E316" s="13">
        <v>7.62</v>
      </c>
      <c r="F316" s="49">
        <v>7.48</v>
      </c>
      <c r="G316" s="13">
        <v>18.670000000000002</v>
      </c>
      <c r="H316" s="36" t="s">
        <v>112</v>
      </c>
      <c r="I316" s="13">
        <v>0.12</v>
      </c>
      <c r="J316" s="13">
        <v>7.7</v>
      </c>
      <c r="K316" s="31">
        <v>12033</v>
      </c>
      <c r="AE316" s="28">
        <v>5.9</v>
      </c>
      <c r="AF316" s="29" t="s">
        <v>835</v>
      </c>
    </row>
    <row r="317" spans="1:32" x14ac:dyDescent="0.3">
      <c r="A317" s="48">
        <v>39380</v>
      </c>
      <c r="B317" s="13">
        <v>104612</v>
      </c>
      <c r="C317" s="13">
        <v>1039</v>
      </c>
      <c r="D317" s="13">
        <v>0.66520000000000001</v>
      </c>
      <c r="E317" s="13">
        <v>7.34</v>
      </c>
      <c r="F317" s="49">
        <v>7.5</v>
      </c>
      <c r="G317" s="13">
        <v>13.54</v>
      </c>
      <c r="H317" s="36" t="s">
        <v>112</v>
      </c>
      <c r="I317" s="13">
        <v>0.16</v>
      </c>
      <c r="J317" s="13">
        <v>7.1</v>
      </c>
      <c r="K317" s="31">
        <v>278</v>
      </c>
      <c r="AE317" s="28">
        <v>1</v>
      </c>
      <c r="AF317" s="29" t="s">
        <v>831</v>
      </c>
    </row>
    <row r="318" spans="1:32" x14ac:dyDescent="0.3">
      <c r="A318" s="48">
        <v>39385</v>
      </c>
      <c r="B318" s="13">
        <v>100132</v>
      </c>
      <c r="C318" s="13">
        <v>1051</v>
      </c>
      <c r="D318" s="13">
        <v>0.67200000000000004</v>
      </c>
      <c r="E318" s="13">
        <v>6.7</v>
      </c>
      <c r="F318" s="49">
        <v>7.58</v>
      </c>
      <c r="G318" s="13">
        <v>11.27</v>
      </c>
      <c r="H318" s="36" t="s">
        <v>112</v>
      </c>
      <c r="I318" s="13">
        <v>0.3</v>
      </c>
      <c r="J318" s="13">
        <v>7.7</v>
      </c>
      <c r="K318" s="31">
        <v>275</v>
      </c>
      <c r="L318" s="13">
        <f>AVERAGE(K314:K318)</f>
        <v>2710</v>
      </c>
      <c r="M318" s="38">
        <f>GEOMEAN(K314:K318)</f>
        <v>726.79100521304895</v>
      </c>
      <c r="N318" s="45" t="s">
        <v>404</v>
      </c>
    </row>
    <row r="319" spans="1:32" x14ac:dyDescent="0.3">
      <c r="A319" s="48">
        <v>39391</v>
      </c>
      <c r="B319" s="13">
        <v>103748</v>
      </c>
      <c r="C319" s="13">
        <v>1191</v>
      </c>
      <c r="D319" s="13">
        <v>0.76229999999999998</v>
      </c>
      <c r="E319" s="13">
        <v>6.04</v>
      </c>
      <c r="F319" s="49">
        <v>7.61</v>
      </c>
      <c r="G319" s="13">
        <v>11.35</v>
      </c>
      <c r="H319" s="36" t="s">
        <v>112</v>
      </c>
      <c r="I319" s="13">
        <v>0.11</v>
      </c>
      <c r="J319" s="13">
        <v>7.5</v>
      </c>
      <c r="K319" s="31">
        <v>97</v>
      </c>
    </row>
    <row r="320" spans="1:32" x14ac:dyDescent="0.3">
      <c r="A320" s="48">
        <v>39394</v>
      </c>
      <c r="B320" s="13">
        <v>101619</v>
      </c>
      <c r="C320" s="13">
        <v>1032</v>
      </c>
      <c r="D320" s="13">
        <v>0.66</v>
      </c>
      <c r="E320" s="13">
        <v>6.09</v>
      </c>
      <c r="F320" s="49">
        <v>7.88</v>
      </c>
      <c r="G320" s="13">
        <v>9.32</v>
      </c>
      <c r="H320" s="36" t="s">
        <v>112</v>
      </c>
      <c r="I320" s="13">
        <v>0.1</v>
      </c>
      <c r="J320" s="13">
        <v>7.6</v>
      </c>
      <c r="K320" s="31">
        <v>74</v>
      </c>
    </row>
    <row r="321" spans="1:14" x14ac:dyDescent="0.3">
      <c r="A321" s="48">
        <v>39398</v>
      </c>
      <c r="B321" s="13">
        <v>105413</v>
      </c>
      <c r="C321" s="13">
        <v>763</v>
      </c>
      <c r="D321" s="13">
        <v>0.48899999999999999</v>
      </c>
      <c r="E321" s="13">
        <v>7.1</v>
      </c>
      <c r="F321" s="49">
        <v>7.56</v>
      </c>
      <c r="G321" s="13">
        <v>12.22</v>
      </c>
      <c r="H321" s="36" t="s">
        <v>112</v>
      </c>
      <c r="I321" s="13">
        <v>0</v>
      </c>
      <c r="J321" s="13">
        <v>7.7</v>
      </c>
      <c r="K321" s="31">
        <v>2382</v>
      </c>
    </row>
    <row r="322" spans="1:14" x14ac:dyDescent="0.3">
      <c r="A322" s="48">
        <v>39401</v>
      </c>
      <c r="B322" s="13">
        <v>104520</v>
      </c>
      <c r="C322" s="13">
        <v>1012</v>
      </c>
      <c r="D322" s="13">
        <v>0.64759999999999995</v>
      </c>
      <c r="E322" s="13">
        <v>7.41</v>
      </c>
      <c r="F322" s="49">
        <v>7.1</v>
      </c>
      <c r="G322" s="13">
        <v>11.11</v>
      </c>
      <c r="H322" s="36" t="s">
        <v>112</v>
      </c>
      <c r="I322" s="13">
        <v>0.03</v>
      </c>
      <c r="J322" s="13">
        <v>6.6</v>
      </c>
      <c r="K322" s="31">
        <v>2187</v>
      </c>
    </row>
    <row r="323" spans="1:14" x14ac:dyDescent="0.3">
      <c r="A323" s="48">
        <v>39413</v>
      </c>
      <c r="B323" s="13">
        <v>104401</v>
      </c>
      <c r="C323" s="13">
        <v>715.6</v>
      </c>
      <c r="D323" s="13">
        <v>0.45800000000000002</v>
      </c>
      <c r="E323" s="13">
        <v>8.9</v>
      </c>
      <c r="F323" s="49">
        <v>7.47</v>
      </c>
      <c r="G323" s="13">
        <v>9</v>
      </c>
      <c r="H323" s="36" t="s">
        <v>112</v>
      </c>
      <c r="I323" s="13">
        <v>0.1</v>
      </c>
      <c r="J323" s="13">
        <v>7.2</v>
      </c>
      <c r="K323" s="31">
        <v>933</v>
      </c>
      <c r="L323" s="13">
        <f>AVERAGE(K319:K323)</f>
        <v>1134.5999999999999</v>
      </c>
      <c r="M323" s="38">
        <f>GEOMEAN(K319:K323)</f>
        <v>511.13442009222678</v>
      </c>
      <c r="N323" s="45" t="s">
        <v>405</v>
      </c>
    </row>
    <row r="324" spans="1:14" x14ac:dyDescent="0.3">
      <c r="A324" s="48">
        <v>39420</v>
      </c>
      <c r="B324" s="13">
        <v>102948</v>
      </c>
      <c r="C324" s="13">
        <v>811.5</v>
      </c>
      <c r="D324" s="13">
        <v>0.51929999999999998</v>
      </c>
      <c r="E324" s="13">
        <v>8.9499999999999993</v>
      </c>
      <c r="F324" s="49">
        <v>7.33</v>
      </c>
      <c r="G324" s="13">
        <v>7.75</v>
      </c>
      <c r="H324" s="36" t="s">
        <v>112</v>
      </c>
      <c r="I324" s="13">
        <v>0.11</v>
      </c>
      <c r="J324" s="13">
        <v>7.2</v>
      </c>
      <c r="K324" s="31">
        <v>865</v>
      </c>
    </row>
    <row r="325" spans="1:14" x14ac:dyDescent="0.3">
      <c r="A325" s="48">
        <v>39426</v>
      </c>
      <c r="B325" s="13">
        <v>101044</v>
      </c>
      <c r="C325" s="13">
        <v>939.9</v>
      </c>
      <c r="D325" s="13">
        <v>0.60160000000000002</v>
      </c>
      <c r="E325" s="13">
        <v>9.58</v>
      </c>
      <c r="F325" s="49">
        <v>7.18</v>
      </c>
      <c r="G325" s="13">
        <v>7.75</v>
      </c>
      <c r="H325" s="36" t="s">
        <v>112</v>
      </c>
      <c r="I325" s="13">
        <v>0.1</v>
      </c>
      <c r="J325" s="13">
        <v>7.5</v>
      </c>
      <c r="K325" s="31">
        <v>556</v>
      </c>
    </row>
    <row r="326" spans="1:14" x14ac:dyDescent="0.3">
      <c r="A326" s="48">
        <v>39429</v>
      </c>
      <c r="C326" s="28" t="s">
        <v>348</v>
      </c>
      <c r="D326" s="28" t="s">
        <v>348</v>
      </c>
      <c r="E326" s="28" t="s">
        <v>348</v>
      </c>
      <c r="F326" s="28" t="s">
        <v>348</v>
      </c>
      <c r="G326" s="28" t="s">
        <v>348</v>
      </c>
      <c r="H326" s="36" t="s">
        <v>112</v>
      </c>
      <c r="I326" s="28" t="s">
        <v>348</v>
      </c>
      <c r="J326" s="28" t="s">
        <v>348</v>
      </c>
      <c r="K326" s="31">
        <v>609</v>
      </c>
    </row>
    <row r="327" spans="1:14" x14ac:dyDescent="0.3">
      <c r="A327" s="48">
        <v>39433</v>
      </c>
      <c r="B327" s="13">
        <v>112102</v>
      </c>
      <c r="C327" s="13">
        <v>1855</v>
      </c>
      <c r="D327" s="13">
        <v>1.1870000000000001</v>
      </c>
      <c r="E327" s="13">
        <v>12.88</v>
      </c>
      <c r="F327" s="49">
        <v>7.55</v>
      </c>
      <c r="G327" s="13">
        <v>5.38</v>
      </c>
      <c r="H327" s="36" t="s">
        <v>112</v>
      </c>
      <c r="I327" s="13">
        <v>0.2</v>
      </c>
      <c r="J327" s="13">
        <v>7.4</v>
      </c>
      <c r="K327" s="31">
        <v>384</v>
      </c>
    </row>
    <row r="328" spans="1:14" x14ac:dyDescent="0.3">
      <c r="A328" s="48">
        <v>39436</v>
      </c>
      <c r="B328" s="13">
        <v>102340</v>
      </c>
      <c r="C328" s="13">
        <v>1202</v>
      </c>
      <c r="D328" s="13">
        <v>0.76939999999999997</v>
      </c>
      <c r="E328" s="13">
        <v>9.99</v>
      </c>
      <c r="F328" s="49">
        <v>7.7</v>
      </c>
      <c r="G328" s="13">
        <v>6.46</v>
      </c>
      <c r="H328" s="36" t="s">
        <v>112</v>
      </c>
      <c r="I328" s="13">
        <v>0.15</v>
      </c>
      <c r="J328" s="13">
        <v>7.4</v>
      </c>
      <c r="L328" s="13">
        <f>AVERAGE(K324:K328)</f>
        <v>603.5</v>
      </c>
      <c r="M328" s="38">
        <f>GEOMEAN(K324:K328)</f>
        <v>579.10838608789629</v>
      </c>
      <c r="N328" s="45" t="s">
        <v>406</v>
      </c>
    </row>
    <row r="329" spans="1:14" x14ac:dyDescent="0.3">
      <c r="A329" s="48">
        <v>39457</v>
      </c>
      <c r="B329" s="13">
        <v>100540</v>
      </c>
      <c r="C329" s="13">
        <v>928.8</v>
      </c>
      <c r="D329" s="13">
        <v>0.59440000000000004</v>
      </c>
      <c r="E329" s="13">
        <v>9.27</v>
      </c>
      <c r="F329" s="49">
        <v>7.52</v>
      </c>
      <c r="G329" s="13">
        <v>7.75</v>
      </c>
      <c r="H329" s="36" t="s">
        <v>112</v>
      </c>
      <c r="I329" s="13">
        <v>0.15</v>
      </c>
      <c r="J329" s="13">
        <v>7.7</v>
      </c>
      <c r="K329" s="31">
        <v>472</v>
      </c>
    </row>
    <row r="330" spans="1:14" x14ac:dyDescent="0.3">
      <c r="A330" s="48">
        <v>39461</v>
      </c>
      <c r="B330" s="13">
        <v>105832</v>
      </c>
      <c r="C330" s="13">
        <v>910.3</v>
      </c>
      <c r="D330" s="13">
        <v>0.58260000000000001</v>
      </c>
      <c r="E330" s="13">
        <v>8.7100000000000009</v>
      </c>
      <c r="F330" s="49">
        <v>7.35</v>
      </c>
      <c r="G330" s="13">
        <v>6.24</v>
      </c>
      <c r="H330" s="36" t="s">
        <v>112</v>
      </c>
      <c r="I330" s="13">
        <v>0.17</v>
      </c>
      <c r="J330" s="13">
        <v>7.6</v>
      </c>
      <c r="K330" s="31">
        <v>359</v>
      </c>
    </row>
    <row r="331" spans="1:14" x14ac:dyDescent="0.3">
      <c r="A331" s="48">
        <v>39464</v>
      </c>
      <c r="B331" s="13">
        <v>101528</v>
      </c>
      <c r="C331" s="13">
        <v>1065</v>
      </c>
      <c r="D331" s="13">
        <v>0.68200000000000005</v>
      </c>
      <c r="E331" s="13">
        <v>8.24</v>
      </c>
      <c r="F331" s="49">
        <v>7.62</v>
      </c>
      <c r="G331" s="13">
        <v>6.58</v>
      </c>
      <c r="H331" s="36" t="s">
        <v>112</v>
      </c>
      <c r="I331" s="13">
        <v>0.2</v>
      </c>
      <c r="J331" s="13">
        <v>7.5</v>
      </c>
      <c r="K331" s="31">
        <v>161</v>
      </c>
    </row>
    <row r="332" spans="1:14" x14ac:dyDescent="0.3">
      <c r="A332" s="48">
        <v>39470</v>
      </c>
      <c r="B332" s="13">
        <v>102902</v>
      </c>
      <c r="C332" s="13">
        <v>2159</v>
      </c>
      <c r="D332" s="13">
        <v>1.3819999999999999</v>
      </c>
      <c r="E332" s="13">
        <v>8.19</v>
      </c>
      <c r="F332" s="49">
        <v>7.61</v>
      </c>
      <c r="G332" s="13">
        <v>4.16</v>
      </c>
      <c r="H332" s="36" t="s">
        <v>112</v>
      </c>
      <c r="I332" s="13">
        <v>0.21</v>
      </c>
      <c r="J332" s="13">
        <v>6.8</v>
      </c>
      <c r="K332" s="31">
        <v>84</v>
      </c>
    </row>
    <row r="333" spans="1:14" x14ac:dyDescent="0.3">
      <c r="A333" s="48">
        <v>39478</v>
      </c>
      <c r="B333" s="13">
        <v>104622</v>
      </c>
      <c r="C333" s="13">
        <v>1629</v>
      </c>
      <c r="D333" s="13">
        <v>1.042</v>
      </c>
      <c r="E333" s="13">
        <v>8.76</v>
      </c>
      <c r="F333" s="49">
        <v>7.72</v>
      </c>
      <c r="G333" s="13">
        <v>5.52</v>
      </c>
      <c r="H333" s="36" t="s">
        <v>112</v>
      </c>
      <c r="I333" s="13">
        <v>1.1000000000000001</v>
      </c>
      <c r="J333" s="13">
        <v>7.9</v>
      </c>
      <c r="K333" s="31">
        <v>119</v>
      </c>
      <c r="L333" s="13">
        <f>AVERAGE(K329:K333)</f>
        <v>239</v>
      </c>
      <c r="M333" s="38">
        <f>GEOMEAN(K329:K333)</f>
        <v>193.70360978609611</v>
      </c>
      <c r="N333" s="45" t="s">
        <v>407</v>
      </c>
    </row>
    <row r="334" spans="1:14" x14ac:dyDescent="0.3">
      <c r="A334" s="48">
        <v>39485</v>
      </c>
      <c r="B334" s="13">
        <v>104550</v>
      </c>
      <c r="C334" s="13">
        <v>926.6</v>
      </c>
      <c r="D334" s="13">
        <v>0.59299999999999997</v>
      </c>
      <c r="E334" s="13">
        <v>9.83</v>
      </c>
      <c r="F334" s="49">
        <v>7.64</v>
      </c>
      <c r="G334" s="13">
        <v>4.99</v>
      </c>
      <c r="H334" s="36" t="s">
        <v>112</v>
      </c>
      <c r="I334" s="13">
        <v>0.03</v>
      </c>
      <c r="J334" s="13">
        <v>6.9</v>
      </c>
      <c r="K334" s="31">
        <v>324</v>
      </c>
    </row>
    <row r="335" spans="1:14" x14ac:dyDescent="0.3">
      <c r="A335" s="48">
        <v>39489</v>
      </c>
      <c r="B335" s="13">
        <v>104039</v>
      </c>
      <c r="C335" s="13">
        <v>1055</v>
      </c>
      <c r="D335" s="13">
        <v>0.67530000000000001</v>
      </c>
      <c r="E335" s="13">
        <v>9.3000000000000007</v>
      </c>
      <c r="F335" s="49">
        <v>6.67</v>
      </c>
      <c r="G335" s="13">
        <v>3.07</v>
      </c>
      <c r="H335" s="36" t="s">
        <v>112</v>
      </c>
      <c r="I335" s="13">
        <v>0.44</v>
      </c>
      <c r="J335" s="13">
        <v>6.6</v>
      </c>
      <c r="K335" s="31">
        <v>41</v>
      </c>
    </row>
    <row r="336" spans="1:14" x14ac:dyDescent="0.3">
      <c r="A336" s="48">
        <v>39497</v>
      </c>
      <c r="B336" s="13">
        <v>101656</v>
      </c>
      <c r="C336" s="13">
        <v>1247</v>
      </c>
      <c r="D336" s="13">
        <v>0.7984</v>
      </c>
      <c r="E336" s="13">
        <v>10.25</v>
      </c>
      <c r="F336" s="49">
        <v>7.5</v>
      </c>
      <c r="G336" s="13">
        <v>3.35</v>
      </c>
      <c r="H336" s="36" t="s">
        <v>112</v>
      </c>
      <c r="I336" s="13">
        <v>0.48</v>
      </c>
      <c r="J336" s="13">
        <v>7.4</v>
      </c>
      <c r="K336" s="31">
        <v>379</v>
      </c>
    </row>
    <row r="337" spans="1:32" x14ac:dyDescent="0.3">
      <c r="A337" s="48">
        <v>39499</v>
      </c>
      <c r="B337" s="13">
        <v>104905</v>
      </c>
      <c r="C337" s="13">
        <v>2683</v>
      </c>
      <c r="D337" s="13">
        <v>1.7170000000000001</v>
      </c>
      <c r="E337" s="13">
        <v>10.59</v>
      </c>
      <c r="F337" s="49">
        <v>7.04</v>
      </c>
      <c r="G337" s="13">
        <v>4.33</v>
      </c>
      <c r="H337" s="36" t="s">
        <v>112</v>
      </c>
      <c r="I337" s="13">
        <v>0.5</v>
      </c>
      <c r="J337" s="13">
        <v>7.7</v>
      </c>
      <c r="K337" s="31">
        <v>95</v>
      </c>
    </row>
    <row r="338" spans="1:32" x14ac:dyDescent="0.3">
      <c r="A338" s="48">
        <v>39505</v>
      </c>
      <c r="B338" s="13">
        <v>103220</v>
      </c>
      <c r="C338" s="13">
        <v>1403</v>
      </c>
      <c r="D338" s="13">
        <v>0.89800000000000002</v>
      </c>
      <c r="E338" s="13">
        <v>11.08</v>
      </c>
      <c r="F338" s="49">
        <v>7.36</v>
      </c>
      <c r="G338" s="13">
        <v>4.4000000000000004</v>
      </c>
      <c r="H338" s="36" t="s">
        <v>112</v>
      </c>
      <c r="I338" s="13">
        <v>0.28000000000000003</v>
      </c>
      <c r="J338" s="13">
        <v>7.2</v>
      </c>
      <c r="K338" s="51">
        <v>479</v>
      </c>
      <c r="L338" s="13">
        <f>AVERAGE(K334:K338)</f>
        <v>263.60000000000002</v>
      </c>
      <c r="M338" s="38">
        <f>GEOMEAN(K334:K338)</f>
        <v>187.07055690022932</v>
      </c>
      <c r="N338" s="45" t="s">
        <v>408</v>
      </c>
    </row>
    <row r="339" spans="1:32" x14ac:dyDescent="0.3">
      <c r="A339" s="48">
        <v>39513</v>
      </c>
      <c r="B339" s="13">
        <v>102302</v>
      </c>
      <c r="C339" s="13">
        <v>647.20000000000005</v>
      </c>
      <c r="D339" s="13">
        <v>0.41420000000000001</v>
      </c>
      <c r="E339" s="13">
        <v>11.1</v>
      </c>
      <c r="F339" s="49">
        <v>7.66</v>
      </c>
      <c r="G339" s="13">
        <v>5.2</v>
      </c>
      <c r="H339" s="36" t="s">
        <v>112</v>
      </c>
      <c r="I339" s="13">
        <v>1.99</v>
      </c>
      <c r="J339" s="13">
        <v>7.3</v>
      </c>
      <c r="K339" s="51">
        <v>1100</v>
      </c>
    </row>
    <row r="340" spans="1:32" x14ac:dyDescent="0.3">
      <c r="A340" s="48">
        <v>39518</v>
      </c>
      <c r="B340" s="13">
        <v>105256</v>
      </c>
      <c r="C340" s="13">
        <v>1232</v>
      </c>
      <c r="D340" s="13">
        <v>0.7883</v>
      </c>
      <c r="E340" s="13">
        <v>13.37</v>
      </c>
      <c r="F340" s="49">
        <v>7.56</v>
      </c>
      <c r="G340" s="13">
        <v>6.6</v>
      </c>
      <c r="H340" s="36" t="s">
        <v>112</v>
      </c>
      <c r="I340" s="13">
        <v>0.1</v>
      </c>
      <c r="J340" s="13">
        <v>7.3</v>
      </c>
      <c r="K340" s="51">
        <v>134</v>
      </c>
      <c r="O340" s="28">
        <v>1.3</v>
      </c>
      <c r="P340" s="28">
        <v>75.2</v>
      </c>
      <c r="Q340" s="28" t="s">
        <v>321</v>
      </c>
      <c r="R340" s="28" t="s">
        <v>321</v>
      </c>
      <c r="S340" s="28" t="s">
        <v>321</v>
      </c>
      <c r="T340" s="28" t="s">
        <v>321</v>
      </c>
      <c r="U340" s="28" t="s">
        <v>321</v>
      </c>
      <c r="V340" s="28" t="s">
        <v>321</v>
      </c>
      <c r="W340" s="28">
        <v>22.1</v>
      </c>
      <c r="X340" s="28">
        <v>219</v>
      </c>
      <c r="Y340" s="28" t="s">
        <v>321</v>
      </c>
      <c r="Z340" s="28">
        <v>1.4</v>
      </c>
      <c r="AA340" s="28" t="s">
        <v>321</v>
      </c>
      <c r="AB340" s="28">
        <v>73.7</v>
      </c>
      <c r="AC340" s="28" t="s">
        <v>321</v>
      </c>
      <c r="AD340" s="28">
        <v>329</v>
      </c>
      <c r="AE340" s="28">
        <v>1.2</v>
      </c>
      <c r="AF340" s="29" t="s">
        <v>834</v>
      </c>
    </row>
    <row r="341" spans="1:32" x14ac:dyDescent="0.3">
      <c r="A341" s="48">
        <v>39520</v>
      </c>
      <c r="B341" s="13">
        <v>101024</v>
      </c>
      <c r="C341" s="13">
        <v>1148</v>
      </c>
      <c r="D341" s="13">
        <v>0.73460000000000003</v>
      </c>
      <c r="E341" s="13">
        <v>9.25</v>
      </c>
      <c r="F341" s="49">
        <v>7.55</v>
      </c>
      <c r="G341" s="13">
        <v>10.23</v>
      </c>
      <c r="H341" s="36" t="s">
        <v>112</v>
      </c>
      <c r="I341" s="13">
        <v>0.16</v>
      </c>
      <c r="J341" s="13">
        <v>7.3</v>
      </c>
      <c r="K341" s="51">
        <v>10</v>
      </c>
    </row>
    <row r="342" spans="1:32" x14ac:dyDescent="0.3">
      <c r="A342" s="48">
        <v>39526</v>
      </c>
      <c r="B342" s="13">
        <v>103828</v>
      </c>
      <c r="C342" s="13">
        <v>386.2</v>
      </c>
      <c r="D342" s="13">
        <v>0.2472</v>
      </c>
      <c r="E342" s="13">
        <v>11.71</v>
      </c>
      <c r="F342" s="49">
        <v>7.45</v>
      </c>
      <c r="G342" s="13">
        <v>6.55</v>
      </c>
      <c r="H342" s="36" t="s">
        <v>112</v>
      </c>
      <c r="I342" s="13">
        <v>0.25</v>
      </c>
      <c r="J342" s="13">
        <v>7.5</v>
      </c>
      <c r="K342" s="51">
        <v>1039</v>
      </c>
    </row>
    <row r="343" spans="1:32" x14ac:dyDescent="0.3">
      <c r="A343" s="48">
        <v>39534</v>
      </c>
      <c r="B343" s="13">
        <v>101532</v>
      </c>
      <c r="C343" s="13">
        <v>787</v>
      </c>
      <c r="D343" s="13">
        <v>0.504</v>
      </c>
      <c r="E343" s="13">
        <v>8.4700000000000006</v>
      </c>
      <c r="F343" s="49">
        <v>7.36</v>
      </c>
      <c r="G343" s="13">
        <v>8.48</v>
      </c>
      <c r="H343" s="36" t="s">
        <v>112</v>
      </c>
      <c r="I343" s="13">
        <v>0.4</v>
      </c>
      <c r="J343" s="13">
        <v>7.7</v>
      </c>
      <c r="K343" s="51">
        <v>933</v>
      </c>
      <c r="L343" s="13">
        <f>AVERAGE(K339:K343)</f>
        <v>643.20000000000005</v>
      </c>
      <c r="M343" s="38">
        <f>GEOMEAN(K339:K343)</f>
        <v>269.77328166977935</v>
      </c>
      <c r="N343" s="45" t="s">
        <v>410</v>
      </c>
    </row>
    <row r="344" spans="1:32" x14ac:dyDescent="0.3">
      <c r="A344" s="48">
        <v>39541</v>
      </c>
      <c r="B344" s="13">
        <v>94248</v>
      </c>
      <c r="C344" s="13">
        <v>884</v>
      </c>
      <c r="D344" s="13">
        <v>0.56599999999999995</v>
      </c>
      <c r="E344" s="13">
        <v>8.09</v>
      </c>
      <c r="F344" s="49">
        <v>7.64</v>
      </c>
      <c r="G344" s="13">
        <v>10.68</v>
      </c>
      <c r="H344" s="36" t="s">
        <v>112</v>
      </c>
      <c r="I344" s="13">
        <v>0.6</v>
      </c>
      <c r="J344" s="13">
        <v>7.7</v>
      </c>
      <c r="K344" s="51">
        <v>231</v>
      </c>
    </row>
    <row r="345" spans="1:32" x14ac:dyDescent="0.3">
      <c r="A345" s="48">
        <v>39546</v>
      </c>
      <c r="B345" s="13">
        <v>102330</v>
      </c>
      <c r="C345" s="13">
        <v>983</v>
      </c>
      <c r="D345" s="13">
        <v>0.62909999999999999</v>
      </c>
      <c r="E345" s="13">
        <v>10.57</v>
      </c>
      <c r="F345" s="49">
        <v>7.69</v>
      </c>
      <c r="G345" s="13">
        <v>13.21</v>
      </c>
      <c r="H345" s="36" t="s">
        <v>112</v>
      </c>
      <c r="I345" s="13">
        <v>0.09</v>
      </c>
      <c r="J345" s="13">
        <v>7.3</v>
      </c>
      <c r="K345" s="51">
        <v>41</v>
      </c>
    </row>
    <row r="346" spans="1:32" x14ac:dyDescent="0.3">
      <c r="A346" s="48">
        <v>39555</v>
      </c>
      <c r="B346" s="13">
        <v>102555</v>
      </c>
      <c r="C346" s="13">
        <v>1021</v>
      </c>
      <c r="D346" s="13">
        <v>0.65329999999999999</v>
      </c>
      <c r="E346" s="13">
        <v>10.1</v>
      </c>
      <c r="F346" s="49">
        <v>7.78</v>
      </c>
      <c r="G346" s="13">
        <v>14.17</v>
      </c>
      <c r="H346" s="36" t="s">
        <v>112</v>
      </c>
      <c r="I346" s="13">
        <v>0.09</v>
      </c>
      <c r="J346" s="13">
        <v>7.5</v>
      </c>
      <c r="K346" s="51">
        <v>262</v>
      </c>
    </row>
    <row r="347" spans="1:32" x14ac:dyDescent="0.3">
      <c r="A347" s="48">
        <v>39559</v>
      </c>
      <c r="B347" s="13">
        <v>102135</v>
      </c>
      <c r="C347" s="13">
        <v>1065</v>
      </c>
      <c r="D347" s="13">
        <v>0.68169999999999997</v>
      </c>
      <c r="E347" s="13">
        <v>8.9</v>
      </c>
      <c r="F347" s="49">
        <v>7.81</v>
      </c>
      <c r="G347" s="13">
        <v>15.28</v>
      </c>
      <c r="H347" s="36" t="s">
        <v>112</v>
      </c>
      <c r="I347" s="13">
        <v>0.14000000000000001</v>
      </c>
      <c r="J347" s="13">
        <v>7.1</v>
      </c>
      <c r="K347" s="51">
        <v>201</v>
      </c>
    </row>
    <row r="348" spans="1:32" x14ac:dyDescent="0.3">
      <c r="A348" s="48">
        <v>39562</v>
      </c>
      <c r="B348" s="13">
        <v>103247</v>
      </c>
      <c r="C348" s="13">
        <v>1039</v>
      </c>
      <c r="D348" s="13">
        <v>0.66500000000000004</v>
      </c>
      <c r="E348" s="13">
        <v>9.81</v>
      </c>
      <c r="F348" s="49">
        <v>7.77</v>
      </c>
      <c r="G348" s="13">
        <v>16.86</v>
      </c>
      <c r="H348" s="36" t="s">
        <v>112</v>
      </c>
      <c r="I348" s="13">
        <v>0.23</v>
      </c>
      <c r="J348" s="13">
        <v>6.8</v>
      </c>
      <c r="K348" s="51">
        <v>218</v>
      </c>
      <c r="L348" s="13">
        <f>AVERAGE(K344:K348)</f>
        <v>190.6</v>
      </c>
      <c r="M348" s="38">
        <f>GEOMEAN(K344:K348)</f>
        <v>161.1647043361387</v>
      </c>
      <c r="N348" s="45" t="s">
        <v>411</v>
      </c>
    </row>
    <row r="349" spans="1:32" x14ac:dyDescent="0.3">
      <c r="A349" s="48">
        <v>39573</v>
      </c>
      <c r="B349" s="13">
        <v>103816</v>
      </c>
      <c r="C349" s="13">
        <v>931</v>
      </c>
      <c r="D349" s="13">
        <v>0.59599999999999997</v>
      </c>
      <c r="E349" s="13">
        <v>7.79</v>
      </c>
      <c r="F349" s="49">
        <v>7.88</v>
      </c>
      <c r="G349" s="13">
        <v>16.190000000000001</v>
      </c>
      <c r="H349" s="36" t="s">
        <v>112</v>
      </c>
      <c r="I349" s="13">
        <v>0.2</v>
      </c>
      <c r="J349" s="13">
        <v>7.8</v>
      </c>
      <c r="K349" s="51">
        <v>223</v>
      </c>
    </row>
    <row r="350" spans="1:32" x14ac:dyDescent="0.3">
      <c r="A350" s="48">
        <v>39576</v>
      </c>
      <c r="B350" s="13">
        <v>100703</v>
      </c>
      <c r="C350" s="13">
        <v>835.3</v>
      </c>
      <c r="D350" s="13">
        <v>0.53459999999999996</v>
      </c>
      <c r="E350" s="13">
        <v>7.04</v>
      </c>
      <c r="F350" s="49">
        <v>7.7</v>
      </c>
      <c r="G350" s="13">
        <v>18.14</v>
      </c>
      <c r="H350" s="36" t="s">
        <v>112</v>
      </c>
      <c r="I350" s="13">
        <v>0.11</v>
      </c>
      <c r="J350" s="13">
        <v>7.3</v>
      </c>
      <c r="K350" s="51">
        <v>538</v>
      </c>
    </row>
    <row r="351" spans="1:32" x14ac:dyDescent="0.3">
      <c r="A351" s="48">
        <v>39581</v>
      </c>
      <c r="B351" s="13">
        <v>103357</v>
      </c>
      <c r="C351" s="13">
        <v>869.6</v>
      </c>
      <c r="D351" s="13">
        <v>0.55649999999999999</v>
      </c>
      <c r="E351" s="13">
        <v>7.02</v>
      </c>
      <c r="F351" s="49">
        <v>7.57</v>
      </c>
      <c r="G351" s="13">
        <v>15.22</v>
      </c>
      <c r="H351" s="36" t="s">
        <v>112</v>
      </c>
      <c r="I351" s="13">
        <v>0.08</v>
      </c>
      <c r="J351" s="13">
        <v>7.6</v>
      </c>
      <c r="K351" s="51">
        <v>448</v>
      </c>
    </row>
    <row r="352" spans="1:32" x14ac:dyDescent="0.3">
      <c r="A352" s="48">
        <v>39590</v>
      </c>
      <c r="B352" s="13">
        <v>100833</v>
      </c>
      <c r="C352" s="13">
        <v>1007</v>
      </c>
      <c r="D352" s="13">
        <v>0.64400000000000002</v>
      </c>
      <c r="E352" s="13">
        <v>6.79</v>
      </c>
      <c r="F352" s="49">
        <v>7.67</v>
      </c>
      <c r="G352" s="13">
        <v>15.91</v>
      </c>
      <c r="H352" s="36" t="s">
        <v>112</v>
      </c>
      <c r="I352" s="13">
        <v>0</v>
      </c>
      <c r="J352" s="13">
        <v>8</v>
      </c>
      <c r="K352" s="51">
        <v>228</v>
      </c>
    </row>
    <row r="353" spans="1:32" x14ac:dyDescent="0.3">
      <c r="A353" s="48">
        <v>39596</v>
      </c>
      <c r="B353" s="13">
        <v>102915</v>
      </c>
      <c r="C353" s="13">
        <v>1014</v>
      </c>
      <c r="D353" s="13">
        <v>0.64900000000000002</v>
      </c>
      <c r="E353" s="13">
        <v>5.91</v>
      </c>
      <c r="F353" s="49">
        <v>7.8</v>
      </c>
      <c r="G353" s="13">
        <v>16.600000000000001</v>
      </c>
      <c r="H353" s="36" t="s">
        <v>112</v>
      </c>
      <c r="I353" s="13">
        <v>0.3</v>
      </c>
      <c r="J353" s="13">
        <v>7.8</v>
      </c>
      <c r="K353" s="51">
        <v>281</v>
      </c>
      <c r="L353" s="13">
        <f>AVERAGE(K349:K353)</f>
        <v>343.6</v>
      </c>
      <c r="M353" s="38">
        <f>GEOMEAN(K349:K353)</f>
        <v>321.66311542005127</v>
      </c>
      <c r="N353" s="45" t="s">
        <v>412</v>
      </c>
    </row>
    <row r="354" spans="1:32" x14ac:dyDescent="0.3">
      <c r="A354" s="48">
        <v>39604</v>
      </c>
      <c r="B354" s="13">
        <v>102017</v>
      </c>
      <c r="C354" s="13">
        <v>796</v>
      </c>
      <c r="D354" s="13">
        <v>0.50900000000000001</v>
      </c>
      <c r="E354" s="13">
        <v>6.32</v>
      </c>
      <c r="F354" s="49">
        <v>7.31</v>
      </c>
      <c r="G354" s="13">
        <v>19.02</v>
      </c>
      <c r="H354" s="36" t="s">
        <v>112</v>
      </c>
      <c r="I354" s="13">
        <v>0.1</v>
      </c>
      <c r="J354" s="13">
        <v>7.6</v>
      </c>
      <c r="K354" s="51">
        <v>1198</v>
      </c>
    </row>
    <row r="355" spans="1:32" x14ac:dyDescent="0.3">
      <c r="A355" s="48">
        <v>39608</v>
      </c>
      <c r="B355" s="13">
        <v>93653</v>
      </c>
      <c r="C355" s="13">
        <v>840.2</v>
      </c>
      <c r="D355" s="13">
        <v>0.53769999999999996</v>
      </c>
      <c r="E355" s="13">
        <v>6.05</v>
      </c>
      <c r="F355" s="49">
        <v>7.34</v>
      </c>
      <c r="G355" s="13">
        <v>20.04</v>
      </c>
      <c r="H355" s="36" t="s">
        <v>112</v>
      </c>
      <c r="I355" s="13">
        <v>0.04</v>
      </c>
      <c r="J355" s="13">
        <v>7.4</v>
      </c>
      <c r="K355" s="51">
        <v>563</v>
      </c>
    </row>
    <row r="356" spans="1:32" x14ac:dyDescent="0.3">
      <c r="A356" s="48">
        <v>39611</v>
      </c>
      <c r="B356" s="13">
        <v>95257</v>
      </c>
      <c r="C356" s="13">
        <v>885.8</v>
      </c>
      <c r="D356" s="13">
        <v>0.56689999999999996</v>
      </c>
      <c r="E356" s="13">
        <v>6.8</v>
      </c>
      <c r="F356" s="49">
        <v>7.43</v>
      </c>
      <c r="G356" s="13">
        <v>19.760000000000002</v>
      </c>
      <c r="H356" s="36" t="s">
        <v>112</v>
      </c>
      <c r="I356" s="13">
        <v>0.33</v>
      </c>
      <c r="J356" s="13">
        <v>7</v>
      </c>
      <c r="K356" s="51">
        <v>121</v>
      </c>
    </row>
    <row r="357" spans="1:32" x14ac:dyDescent="0.3">
      <c r="A357" s="48">
        <v>39617</v>
      </c>
      <c r="B357" s="13">
        <v>92528</v>
      </c>
      <c r="C357" s="13">
        <v>1018</v>
      </c>
      <c r="D357" s="13">
        <v>0.65159999999999996</v>
      </c>
      <c r="E357" s="13">
        <v>6.64</v>
      </c>
      <c r="F357" s="49">
        <v>7.53</v>
      </c>
      <c r="G357" s="13">
        <v>19.329999999999998</v>
      </c>
      <c r="H357" s="36" t="s">
        <v>112</v>
      </c>
      <c r="I357" s="13">
        <v>0.02</v>
      </c>
      <c r="J357" s="13">
        <v>7.2</v>
      </c>
      <c r="K357" s="51">
        <v>471</v>
      </c>
    </row>
    <row r="358" spans="1:32" x14ac:dyDescent="0.3">
      <c r="A358" s="48">
        <v>39625</v>
      </c>
      <c r="B358" s="13">
        <v>101538</v>
      </c>
      <c r="C358" s="13">
        <v>835</v>
      </c>
      <c r="D358" s="13">
        <v>0.53439999999999999</v>
      </c>
      <c r="E358" s="13">
        <v>5.46</v>
      </c>
      <c r="F358" s="49">
        <v>7.68</v>
      </c>
      <c r="G358" s="13">
        <v>22.91</v>
      </c>
      <c r="H358" s="36" t="s">
        <v>112</v>
      </c>
      <c r="I358" s="13">
        <v>0.23</v>
      </c>
      <c r="J358" s="13">
        <v>7.5</v>
      </c>
      <c r="K358" s="51">
        <v>1664</v>
      </c>
      <c r="L358" s="13">
        <f>AVERAGE(K354:K358)</f>
        <v>803.4</v>
      </c>
      <c r="M358" s="38">
        <f>GEOMEAN(K354:K358)</f>
        <v>577.01215581807423</v>
      </c>
      <c r="N358" s="45" t="s">
        <v>413</v>
      </c>
    </row>
    <row r="359" spans="1:32" x14ac:dyDescent="0.3">
      <c r="A359" s="48">
        <v>39630</v>
      </c>
      <c r="B359" s="13">
        <v>102453</v>
      </c>
      <c r="C359" s="13">
        <v>965.8</v>
      </c>
      <c r="D359" s="13">
        <v>0.61809999999999998</v>
      </c>
      <c r="E359" s="13">
        <v>7.37</v>
      </c>
      <c r="F359" s="49">
        <v>7.62</v>
      </c>
      <c r="G359" s="13">
        <v>18.64</v>
      </c>
      <c r="H359" s="36" t="s">
        <v>112</v>
      </c>
      <c r="I359" s="13">
        <v>0.14000000000000001</v>
      </c>
      <c r="J359" s="13">
        <v>6.9</v>
      </c>
      <c r="K359" s="51">
        <v>480</v>
      </c>
      <c r="O359" s="28">
        <v>2.2000000000000002</v>
      </c>
      <c r="P359" s="28">
        <v>78.099999999999994</v>
      </c>
      <c r="Q359" s="28" t="s">
        <v>321</v>
      </c>
      <c r="R359" s="28" t="s">
        <v>321</v>
      </c>
      <c r="S359" s="28" t="s">
        <v>321</v>
      </c>
      <c r="T359" s="28" t="s">
        <v>321</v>
      </c>
      <c r="U359" s="28" t="s">
        <v>321</v>
      </c>
      <c r="V359" s="28">
        <v>1.3</v>
      </c>
      <c r="W359" s="28">
        <v>19.899999999999999</v>
      </c>
      <c r="X359" s="28">
        <v>101</v>
      </c>
      <c r="Y359" s="28" t="s">
        <v>321</v>
      </c>
      <c r="Z359" s="28">
        <v>1.9</v>
      </c>
      <c r="AA359" s="28" t="s">
        <v>321</v>
      </c>
      <c r="AB359" s="28">
        <v>78.5</v>
      </c>
      <c r="AC359" s="28" t="s">
        <v>321</v>
      </c>
      <c r="AD359" s="28">
        <v>271</v>
      </c>
      <c r="AE359" s="28">
        <v>1.8</v>
      </c>
      <c r="AF359" s="29" t="s">
        <v>831</v>
      </c>
    </row>
    <row r="360" spans="1:32" x14ac:dyDescent="0.3">
      <c r="A360" s="48">
        <v>39636</v>
      </c>
      <c r="B360" s="13">
        <v>122043</v>
      </c>
      <c r="C360" s="13">
        <v>1008</v>
      </c>
      <c r="D360" s="13">
        <v>0.64500000000000002</v>
      </c>
      <c r="E360" s="13">
        <v>9.4600000000000009</v>
      </c>
      <c r="F360" s="49">
        <v>7.39</v>
      </c>
      <c r="G360" s="13">
        <v>22.15</v>
      </c>
      <c r="H360" s="36" t="s">
        <v>112</v>
      </c>
      <c r="I360" s="13">
        <v>0.7</v>
      </c>
      <c r="J360" s="13">
        <v>7.5</v>
      </c>
      <c r="K360" s="51">
        <v>546</v>
      </c>
      <c r="AE360" s="28">
        <v>3.5</v>
      </c>
      <c r="AF360" s="29" t="s">
        <v>834</v>
      </c>
    </row>
    <row r="361" spans="1:32" x14ac:dyDescent="0.3">
      <c r="A361" s="48">
        <v>39643</v>
      </c>
      <c r="B361" s="13">
        <v>100823</v>
      </c>
      <c r="C361" s="13">
        <v>840.1</v>
      </c>
      <c r="D361" s="13">
        <v>0.53769999999999996</v>
      </c>
      <c r="E361" s="13">
        <v>6.59</v>
      </c>
      <c r="F361" s="49">
        <v>7.33</v>
      </c>
      <c r="G361" s="13">
        <v>19.739999999999998</v>
      </c>
      <c r="H361" s="36" t="s">
        <v>112</v>
      </c>
      <c r="I361" s="13">
        <v>0.24</v>
      </c>
      <c r="J361" s="13">
        <v>7.7</v>
      </c>
      <c r="K361" s="51">
        <v>959</v>
      </c>
    </row>
    <row r="362" spans="1:32" x14ac:dyDescent="0.3">
      <c r="A362" s="48">
        <v>39646</v>
      </c>
      <c r="B362" s="13">
        <v>104937</v>
      </c>
      <c r="C362" s="13">
        <v>1075</v>
      </c>
      <c r="D362" s="13">
        <v>0.68820000000000003</v>
      </c>
      <c r="E362" s="13">
        <v>6.2</v>
      </c>
      <c r="F362" s="49">
        <v>7.58</v>
      </c>
      <c r="G362" s="13">
        <v>21.65</v>
      </c>
      <c r="H362" s="36" t="s">
        <v>112</v>
      </c>
      <c r="I362" s="13">
        <v>0.1</v>
      </c>
      <c r="J362" s="13">
        <v>7</v>
      </c>
      <c r="K362" s="51">
        <v>496</v>
      </c>
    </row>
    <row r="363" spans="1:32" x14ac:dyDescent="0.3">
      <c r="A363" s="48">
        <v>39657</v>
      </c>
      <c r="B363" s="13">
        <v>103342</v>
      </c>
      <c r="C363" s="13">
        <v>544.20000000000005</v>
      </c>
      <c r="D363" s="13">
        <v>0.3483</v>
      </c>
      <c r="E363" s="13">
        <v>6.12</v>
      </c>
      <c r="F363" s="49">
        <v>7.44</v>
      </c>
      <c r="G363" s="13">
        <v>21.29</v>
      </c>
      <c r="H363" s="36" t="s">
        <v>112</v>
      </c>
      <c r="I363" s="13">
        <v>0.04</v>
      </c>
      <c r="J363" s="13">
        <v>7.6</v>
      </c>
      <c r="K363" s="51">
        <v>3654</v>
      </c>
      <c r="L363" s="13">
        <f>AVERAGE(K359:K363)</f>
        <v>1227</v>
      </c>
      <c r="M363" s="38">
        <f>GEOMEAN(K359:K363)</f>
        <v>854.47732279632737</v>
      </c>
      <c r="N363" s="45" t="s">
        <v>414</v>
      </c>
    </row>
    <row r="364" spans="1:32" x14ac:dyDescent="0.3">
      <c r="A364" s="48">
        <v>39671</v>
      </c>
      <c r="B364" s="13">
        <v>110839</v>
      </c>
      <c r="C364" s="13">
        <v>1063</v>
      </c>
      <c r="D364" s="13">
        <v>0.68020000000000003</v>
      </c>
      <c r="E364" s="13">
        <v>6.37</v>
      </c>
      <c r="F364" s="49">
        <v>7.64</v>
      </c>
      <c r="G364" s="13">
        <v>20.48</v>
      </c>
      <c r="H364" s="36" t="s">
        <v>112</v>
      </c>
      <c r="I364" s="13">
        <v>0.13</v>
      </c>
      <c r="J364" s="13">
        <v>7.3</v>
      </c>
      <c r="K364" s="51">
        <v>3255</v>
      </c>
    </row>
    <row r="365" spans="1:32" x14ac:dyDescent="0.3">
      <c r="A365" s="48">
        <v>39674</v>
      </c>
      <c r="B365" s="13">
        <v>104641</v>
      </c>
      <c r="C365" s="13">
        <v>1179</v>
      </c>
      <c r="D365" s="13">
        <v>0.75449999999999995</v>
      </c>
      <c r="E365" s="13">
        <v>7.04</v>
      </c>
      <c r="F365" s="49">
        <v>7.74</v>
      </c>
      <c r="G365" s="13">
        <v>21.15</v>
      </c>
      <c r="H365" s="36" t="s">
        <v>112</v>
      </c>
      <c r="I365" s="13">
        <v>0.08</v>
      </c>
      <c r="J365" s="13">
        <v>7.2</v>
      </c>
      <c r="K365" s="51">
        <v>5794</v>
      </c>
    </row>
    <row r="366" spans="1:32" x14ac:dyDescent="0.3">
      <c r="A366" s="48">
        <v>39680</v>
      </c>
      <c r="B366" s="13">
        <v>104340</v>
      </c>
      <c r="C366" s="13">
        <v>1186</v>
      </c>
      <c r="D366" s="13">
        <v>0.75890000000000002</v>
      </c>
      <c r="E366" s="13">
        <v>6.07</v>
      </c>
      <c r="F366" s="49">
        <v>7.47</v>
      </c>
      <c r="G366" s="13">
        <v>20.89</v>
      </c>
      <c r="H366" s="36" t="s">
        <v>112</v>
      </c>
      <c r="I366" s="13">
        <v>0.4</v>
      </c>
      <c r="J366" s="13">
        <v>7.4</v>
      </c>
      <c r="K366" s="51">
        <v>5794</v>
      </c>
    </row>
    <row r="367" spans="1:32" x14ac:dyDescent="0.3">
      <c r="A367" s="48">
        <v>39685</v>
      </c>
      <c r="B367" s="13">
        <v>103744</v>
      </c>
      <c r="C367" s="13">
        <v>1252</v>
      </c>
      <c r="D367" s="13">
        <v>0.80120000000000002</v>
      </c>
      <c r="E367" s="13">
        <v>5.64</v>
      </c>
      <c r="F367" s="49">
        <v>7.71</v>
      </c>
      <c r="G367" s="13">
        <v>20.32</v>
      </c>
      <c r="H367" s="36" t="s">
        <v>112</v>
      </c>
      <c r="I367" s="13">
        <v>7.0000000000000007E-2</v>
      </c>
      <c r="J367" s="13">
        <v>7.8</v>
      </c>
      <c r="K367" s="51">
        <v>959</v>
      </c>
    </row>
    <row r="368" spans="1:32" x14ac:dyDescent="0.3">
      <c r="A368" s="48">
        <v>39688</v>
      </c>
      <c r="B368" s="13">
        <v>100001</v>
      </c>
      <c r="C368" s="13">
        <v>1325</v>
      </c>
      <c r="D368" s="13">
        <v>0.84819999999999995</v>
      </c>
      <c r="E368" s="13">
        <v>4.99</v>
      </c>
      <c r="F368" s="49">
        <v>7.7</v>
      </c>
      <c r="G368" s="13">
        <v>20.75</v>
      </c>
      <c r="H368" s="36" t="s">
        <v>112</v>
      </c>
      <c r="I368" s="13">
        <v>0.09</v>
      </c>
      <c r="J368" s="13">
        <v>7.5</v>
      </c>
      <c r="K368" s="51">
        <v>3076</v>
      </c>
      <c r="L368" s="13">
        <f>AVERAGE(K364:K368)</f>
        <v>3775.6</v>
      </c>
      <c r="M368" s="38">
        <f>GEOMEAN(K364:K368)</f>
        <v>3174.4068131315394</v>
      </c>
      <c r="N368" s="45" t="s">
        <v>415</v>
      </c>
    </row>
    <row r="369" spans="1:32" x14ac:dyDescent="0.3">
      <c r="A369" s="48">
        <v>39700</v>
      </c>
      <c r="B369" s="13">
        <v>95656</v>
      </c>
      <c r="C369" s="13">
        <v>315</v>
      </c>
      <c r="D369" s="13">
        <v>0.20200000000000001</v>
      </c>
      <c r="E369" s="13">
        <v>6.68</v>
      </c>
      <c r="F369" s="49">
        <v>7.11</v>
      </c>
      <c r="G369" s="13">
        <v>19.54</v>
      </c>
      <c r="H369" s="36" t="s">
        <v>112</v>
      </c>
      <c r="I369" s="13">
        <v>0.2</v>
      </c>
      <c r="J369" s="13">
        <v>7.6</v>
      </c>
      <c r="K369" s="51">
        <v>24192</v>
      </c>
    </row>
    <row r="370" spans="1:32" x14ac:dyDescent="0.3">
      <c r="A370" s="48">
        <v>39702</v>
      </c>
      <c r="B370" s="13">
        <v>102052</v>
      </c>
      <c r="C370" s="13">
        <v>1170</v>
      </c>
      <c r="D370" s="13">
        <v>0.749</v>
      </c>
      <c r="E370" s="13">
        <v>5.44</v>
      </c>
      <c r="F370" s="49">
        <v>7.73</v>
      </c>
      <c r="G370" s="13">
        <v>18.12</v>
      </c>
      <c r="H370" s="36" t="s">
        <v>112</v>
      </c>
      <c r="I370" s="13">
        <v>0.3</v>
      </c>
      <c r="J370" s="13">
        <v>7.8</v>
      </c>
      <c r="K370" s="51">
        <v>882</v>
      </c>
    </row>
    <row r="371" spans="1:32" x14ac:dyDescent="0.3">
      <c r="A371" s="48">
        <v>39706</v>
      </c>
      <c r="B371" s="13">
        <v>102836</v>
      </c>
      <c r="C371" s="13">
        <v>692.2</v>
      </c>
      <c r="D371" s="13">
        <v>0.443</v>
      </c>
      <c r="E371" s="13">
        <v>6.84</v>
      </c>
      <c r="F371" s="49">
        <v>7.45</v>
      </c>
      <c r="G371" s="13">
        <v>19.329999999999998</v>
      </c>
      <c r="H371" s="36" t="s">
        <v>112</v>
      </c>
      <c r="I371" s="13">
        <v>0.25</v>
      </c>
      <c r="J371" s="13">
        <v>7.4</v>
      </c>
      <c r="K371" s="51">
        <v>2909</v>
      </c>
    </row>
    <row r="372" spans="1:32" x14ac:dyDescent="0.3">
      <c r="A372" s="48">
        <v>39713</v>
      </c>
      <c r="B372" s="13">
        <v>103037</v>
      </c>
      <c r="C372" s="13">
        <v>1023</v>
      </c>
      <c r="D372" s="13">
        <v>0.65480000000000005</v>
      </c>
      <c r="E372" s="13">
        <v>5.94</v>
      </c>
      <c r="F372" s="49">
        <v>7.42</v>
      </c>
      <c r="G372" s="13">
        <v>18.8</v>
      </c>
      <c r="H372" s="36" t="s">
        <v>112</v>
      </c>
      <c r="I372" s="13">
        <v>0.54</v>
      </c>
      <c r="J372" s="13">
        <v>7.4</v>
      </c>
      <c r="K372" s="51">
        <v>2282</v>
      </c>
    </row>
    <row r="373" spans="1:32" x14ac:dyDescent="0.3">
      <c r="A373" s="48">
        <v>39716</v>
      </c>
      <c r="B373" s="13">
        <v>101318</v>
      </c>
      <c r="C373" s="13">
        <v>1258</v>
      </c>
      <c r="D373" s="13">
        <v>0.80500000000000005</v>
      </c>
      <c r="E373" s="13">
        <v>6.12</v>
      </c>
      <c r="F373" s="49">
        <v>7.59</v>
      </c>
      <c r="G373" s="13">
        <v>17.79</v>
      </c>
      <c r="H373" s="36" t="s">
        <v>112</v>
      </c>
      <c r="I373" s="13">
        <v>0.6</v>
      </c>
      <c r="J373" s="13">
        <v>7.6</v>
      </c>
      <c r="K373" s="51">
        <v>520</v>
      </c>
      <c r="L373" s="13">
        <f>AVERAGE(K369:K373)</f>
        <v>6157</v>
      </c>
      <c r="M373" s="38">
        <f>GEOMEAN(K369:K373)</f>
        <v>2362.8742678997305</v>
      </c>
      <c r="N373" s="45" t="s">
        <v>416</v>
      </c>
    </row>
    <row r="374" spans="1:32" x14ac:dyDescent="0.3">
      <c r="A374" s="48">
        <v>39728</v>
      </c>
      <c r="B374" s="13">
        <v>104545</v>
      </c>
      <c r="C374" s="13">
        <v>1324</v>
      </c>
      <c r="D374" s="13">
        <v>0.84740000000000004</v>
      </c>
      <c r="E374" s="13">
        <v>5.16</v>
      </c>
      <c r="F374" s="49">
        <v>7.68</v>
      </c>
      <c r="G374" s="13">
        <v>16.03</v>
      </c>
      <c r="H374" s="36" t="s">
        <v>112</v>
      </c>
      <c r="I374" s="13">
        <v>0.2</v>
      </c>
      <c r="J374" s="13">
        <v>7.4</v>
      </c>
      <c r="K374" s="51">
        <v>1259</v>
      </c>
      <c r="O374" s="28">
        <v>1.8</v>
      </c>
      <c r="P374" s="28">
        <v>90.3</v>
      </c>
      <c r="Q374" s="28" t="s">
        <v>321</v>
      </c>
      <c r="R374" s="28" t="s">
        <v>321</v>
      </c>
      <c r="S374" s="28" t="s">
        <v>321</v>
      </c>
      <c r="T374" s="28" t="s">
        <v>321</v>
      </c>
      <c r="U374" s="28" t="s">
        <v>321</v>
      </c>
      <c r="V374" s="28" t="s">
        <v>321</v>
      </c>
      <c r="W374" s="28">
        <v>1.4</v>
      </c>
      <c r="X374" s="28">
        <v>187</v>
      </c>
      <c r="Y374" s="28" t="s">
        <v>321</v>
      </c>
      <c r="Z374" s="28">
        <v>2.4</v>
      </c>
      <c r="AA374" s="28" t="s">
        <v>321</v>
      </c>
      <c r="AB374" s="28">
        <v>124</v>
      </c>
      <c r="AC374" s="28" t="s">
        <v>321</v>
      </c>
      <c r="AD374" s="28">
        <v>393</v>
      </c>
      <c r="AE374" s="28">
        <v>1.3</v>
      </c>
      <c r="AF374" s="106" t="s">
        <v>831</v>
      </c>
    </row>
    <row r="375" spans="1:32" x14ac:dyDescent="0.3">
      <c r="A375" s="48">
        <v>39736</v>
      </c>
      <c r="B375" s="13">
        <v>103059</v>
      </c>
      <c r="C375" s="13">
        <v>1329</v>
      </c>
      <c r="D375" s="13">
        <v>0.85099999999999998</v>
      </c>
      <c r="E375" s="13">
        <v>3.94</v>
      </c>
      <c r="F375" s="49">
        <v>7.72</v>
      </c>
      <c r="G375" s="13">
        <v>19.09</v>
      </c>
      <c r="H375" s="36" t="s">
        <v>112</v>
      </c>
      <c r="I375" s="13">
        <v>0.3</v>
      </c>
      <c r="J375" s="13">
        <v>7.6</v>
      </c>
      <c r="K375" s="51">
        <v>281</v>
      </c>
      <c r="AE375" s="28">
        <v>2.2000000000000002</v>
      </c>
      <c r="AF375" s="29" t="s">
        <v>668</v>
      </c>
    </row>
    <row r="376" spans="1:32" x14ac:dyDescent="0.3">
      <c r="A376" s="48">
        <v>39741</v>
      </c>
      <c r="B376" s="13">
        <v>100813</v>
      </c>
      <c r="C376" s="13">
        <v>1328</v>
      </c>
      <c r="D376" s="13">
        <v>0.85009999999999997</v>
      </c>
      <c r="E376" s="13">
        <v>5.32</v>
      </c>
      <c r="F376" s="49">
        <v>7.63</v>
      </c>
      <c r="G376" s="13">
        <v>11.88</v>
      </c>
      <c r="H376" s="36" t="s">
        <v>112</v>
      </c>
      <c r="I376" s="13">
        <v>0.32</v>
      </c>
      <c r="J376" s="13">
        <v>8</v>
      </c>
      <c r="K376" s="51">
        <v>816</v>
      </c>
      <c r="AE376" s="28">
        <v>0.6</v>
      </c>
      <c r="AF376" s="29" t="s">
        <v>835</v>
      </c>
    </row>
    <row r="377" spans="1:32" x14ac:dyDescent="0.3">
      <c r="A377" s="48">
        <v>39744</v>
      </c>
      <c r="B377" s="13">
        <v>104817</v>
      </c>
      <c r="C377" s="13">
        <v>1245</v>
      </c>
      <c r="D377" s="13">
        <v>0.79700000000000004</v>
      </c>
      <c r="E377" s="13">
        <v>5.26</v>
      </c>
      <c r="F377" s="49">
        <v>7.65</v>
      </c>
      <c r="G377" s="13">
        <v>10.63</v>
      </c>
      <c r="H377" s="36" t="s">
        <v>112</v>
      </c>
      <c r="I377" s="13">
        <v>0.4</v>
      </c>
      <c r="J377" s="13">
        <v>7.6</v>
      </c>
      <c r="K377" s="51">
        <v>359</v>
      </c>
    </row>
    <row r="378" spans="1:32" x14ac:dyDescent="0.3">
      <c r="A378" s="48">
        <v>39748</v>
      </c>
      <c r="B378" s="13">
        <v>104748</v>
      </c>
      <c r="C378" s="13">
        <v>1139</v>
      </c>
      <c r="D378" s="13">
        <v>0.72899999999999998</v>
      </c>
      <c r="E378" s="13">
        <v>5.53</v>
      </c>
      <c r="F378" s="49">
        <v>7.35</v>
      </c>
      <c r="G378" s="13">
        <v>10.51</v>
      </c>
      <c r="H378" s="36" t="s">
        <v>112</v>
      </c>
      <c r="I378" s="13">
        <v>0.1</v>
      </c>
      <c r="J378" s="13">
        <v>7.3</v>
      </c>
      <c r="K378" s="51">
        <v>295</v>
      </c>
      <c r="L378" s="13">
        <f>AVERAGE(K374:K378)</f>
        <v>602</v>
      </c>
      <c r="M378" s="38">
        <f>GEOMEAN(K374:K378)</f>
        <v>497.81472051238967</v>
      </c>
      <c r="N378" s="45" t="s">
        <v>418</v>
      </c>
    </row>
    <row r="379" spans="1:32" x14ac:dyDescent="0.3">
      <c r="A379" s="48">
        <v>39755</v>
      </c>
      <c r="B379" s="13">
        <v>105304</v>
      </c>
      <c r="C379" s="13">
        <v>1272</v>
      </c>
      <c r="D379" s="13">
        <v>0.81389999999999996</v>
      </c>
      <c r="E379" s="13">
        <v>6.5</v>
      </c>
      <c r="F379" s="49">
        <v>7.72</v>
      </c>
      <c r="G379" s="13">
        <v>13.3</v>
      </c>
      <c r="H379" s="36" t="s">
        <v>112</v>
      </c>
      <c r="I379" s="13">
        <v>0.51</v>
      </c>
      <c r="J379" s="13">
        <v>7.4</v>
      </c>
      <c r="K379" s="51">
        <v>350</v>
      </c>
    </row>
    <row r="380" spans="1:32" x14ac:dyDescent="0.3">
      <c r="A380" s="48">
        <v>39757</v>
      </c>
      <c r="B380" s="13">
        <v>102827</v>
      </c>
      <c r="C380" s="13">
        <v>1276</v>
      </c>
      <c r="D380" s="13">
        <v>0.81659999999999999</v>
      </c>
      <c r="E380" s="13">
        <v>5.62</v>
      </c>
      <c r="F380" s="49">
        <v>7.76</v>
      </c>
      <c r="G380" s="13">
        <v>12.5</v>
      </c>
      <c r="H380" s="36" t="s">
        <v>112</v>
      </c>
      <c r="I380" s="13">
        <v>0.33</v>
      </c>
      <c r="J380" s="13">
        <v>7.3</v>
      </c>
      <c r="K380" s="51">
        <v>216</v>
      </c>
    </row>
    <row r="381" spans="1:32" x14ac:dyDescent="0.3">
      <c r="A381" s="48">
        <v>39763</v>
      </c>
      <c r="B381" s="13">
        <v>105027</v>
      </c>
      <c r="C381" s="13">
        <v>1317</v>
      </c>
      <c r="D381" s="13">
        <v>0.84279999999999999</v>
      </c>
      <c r="E381" s="13">
        <v>6.02</v>
      </c>
      <c r="F381" s="49">
        <v>7.57</v>
      </c>
      <c r="G381" s="13">
        <v>6.96</v>
      </c>
      <c r="H381" s="36" t="s">
        <v>112</v>
      </c>
      <c r="I381" s="13">
        <v>0.46</v>
      </c>
      <c r="J381" s="13">
        <v>7.4</v>
      </c>
      <c r="K381" s="51">
        <v>62</v>
      </c>
    </row>
    <row r="382" spans="1:32" x14ac:dyDescent="0.3">
      <c r="A382" s="48">
        <v>39765</v>
      </c>
      <c r="B382" s="13">
        <v>101721</v>
      </c>
      <c r="C382" s="13">
        <v>320.5</v>
      </c>
      <c r="D382" s="13">
        <v>0.2051</v>
      </c>
      <c r="E382" s="13">
        <v>9.35</v>
      </c>
      <c r="F382" s="49">
        <v>7.53</v>
      </c>
      <c r="G382" s="13">
        <v>10.82</v>
      </c>
      <c r="H382" s="36" t="s">
        <v>112</v>
      </c>
      <c r="I382" s="13">
        <v>0.06</v>
      </c>
      <c r="J382" s="13">
        <v>7.4</v>
      </c>
      <c r="K382" s="51">
        <v>4106</v>
      </c>
    </row>
    <row r="383" spans="1:32" x14ac:dyDescent="0.3">
      <c r="A383" s="48">
        <v>39769</v>
      </c>
      <c r="B383" s="13">
        <v>102252</v>
      </c>
      <c r="C383" s="13">
        <v>1024</v>
      </c>
      <c r="D383" s="13">
        <v>0.65500000000000003</v>
      </c>
      <c r="E383" s="13">
        <v>8.6</v>
      </c>
      <c r="F383" s="49">
        <v>7.54</v>
      </c>
      <c r="G383" s="13">
        <v>8.17</v>
      </c>
      <c r="H383" s="36" t="s">
        <v>112</v>
      </c>
      <c r="I383" s="13">
        <v>0.3</v>
      </c>
      <c r="J383" s="13">
        <v>7.5</v>
      </c>
      <c r="K383" s="51">
        <v>189</v>
      </c>
      <c r="L383" s="13">
        <f>AVERAGE(K379:K383)</f>
        <v>984.6</v>
      </c>
      <c r="M383" s="38">
        <f>GEOMEAN(K379:K383)</f>
        <v>325.20622253278339</v>
      </c>
      <c r="N383" s="45" t="s">
        <v>419</v>
      </c>
    </row>
    <row r="384" spans="1:32" x14ac:dyDescent="0.3">
      <c r="A384" s="48">
        <v>39784</v>
      </c>
      <c r="B384" s="13">
        <v>104116</v>
      </c>
      <c r="C384" s="13">
        <v>812.4</v>
      </c>
      <c r="D384" s="13">
        <v>0.51990000000000003</v>
      </c>
      <c r="E384" s="13">
        <v>7.89</v>
      </c>
      <c r="F384" s="49">
        <v>8.0399999999999991</v>
      </c>
      <c r="G384" s="13">
        <v>5.82</v>
      </c>
      <c r="H384" s="36" t="s">
        <v>112</v>
      </c>
      <c r="I384" s="13">
        <v>0.14000000000000001</v>
      </c>
      <c r="J384" s="13">
        <v>7.6</v>
      </c>
      <c r="K384" s="51">
        <v>158</v>
      </c>
    </row>
    <row r="385" spans="1:14" x14ac:dyDescent="0.3">
      <c r="A385" s="48">
        <v>39786</v>
      </c>
      <c r="B385" s="13">
        <v>104519</v>
      </c>
      <c r="C385" s="13">
        <v>1033</v>
      </c>
      <c r="D385" s="13">
        <v>0.66090000000000004</v>
      </c>
      <c r="E385" s="13">
        <v>10.3</v>
      </c>
      <c r="F385" s="49">
        <v>7.68</v>
      </c>
      <c r="G385" s="13">
        <v>5.91</v>
      </c>
      <c r="H385" s="36" t="s">
        <v>112</v>
      </c>
      <c r="I385" s="13">
        <v>0.13</v>
      </c>
      <c r="J385" s="13">
        <v>7.7</v>
      </c>
      <c r="K385" s="51">
        <v>373</v>
      </c>
    </row>
    <row r="386" spans="1:14" x14ac:dyDescent="0.3">
      <c r="A386" s="48">
        <v>39797</v>
      </c>
      <c r="B386" s="13">
        <v>101044</v>
      </c>
      <c r="C386" s="13">
        <v>525.20000000000005</v>
      </c>
      <c r="D386" s="13">
        <v>0.33610000000000001</v>
      </c>
      <c r="E386" s="13">
        <v>10.15</v>
      </c>
      <c r="F386" s="49">
        <v>7.43</v>
      </c>
      <c r="G386" s="13">
        <v>6.93</v>
      </c>
      <c r="H386" s="36" t="s">
        <v>112</v>
      </c>
      <c r="I386" s="13">
        <v>0.39</v>
      </c>
      <c r="J386" s="13">
        <v>7.4</v>
      </c>
      <c r="K386" s="51">
        <v>1153</v>
      </c>
    </row>
    <row r="387" spans="1:14" x14ac:dyDescent="0.3">
      <c r="A387" s="48">
        <v>39799</v>
      </c>
      <c r="B387" s="13">
        <v>101902</v>
      </c>
      <c r="C387" s="13">
        <v>2508</v>
      </c>
      <c r="D387" s="13">
        <v>1.605</v>
      </c>
      <c r="E387" s="13">
        <v>7.34</v>
      </c>
      <c r="F387" s="49">
        <v>7.34</v>
      </c>
      <c r="G387" s="13">
        <v>4.92</v>
      </c>
      <c r="H387" s="36" t="s">
        <v>112</v>
      </c>
      <c r="I387" s="13">
        <v>0.3</v>
      </c>
      <c r="J387" s="13">
        <v>7.6</v>
      </c>
      <c r="K387" s="51">
        <v>298</v>
      </c>
    </row>
    <row r="388" spans="1:14" x14ac:dyDescent="0.3">
      <c r="A388" s="48">
        <v>39800</v>
      </c>
      <c r="B388" s="13">
        <v>102918</v>
      </c>
      <c r="C388" s="13">
        <v>1872</v>
      </c>
      <c r="D388" s="13">
        <v>1.198</v>
      </c>
      <c r="E388" s="13">
        <v>8.64</v>
      </c>
      <c r="F388" s="49">
        <v>7.5</v>
      </c>
      <c r="G388" s="13">
        <v>4.42</v>
      </c>
      <c r="H388" s="36" t="s">
        <v>112</v>
      </c>
      <c r="I388" s="13">
        <v>0.46</v>
      </c>
      <c r="J388" s="13">
        <v>7.5</v>
      </c>
      <c r="K388" s="51">
        <v>146</v>
      </c>
      <c r="L388" s="13">
        <f>AVERAGE(K384:K388)</f>
        <v>425.6</v>
      </c>
      <c r="M388" s="38">
        <f>GEOMEAN(K384:K388)</f>
        <v>311.9987608698857</v>
      </c>
      <c r="N388" s="45" t="s">
        <v>420</v>
      </c>
    </row>
    <row r="389" spans="1:14" x14ac:dyDescent="0.3">
      <c r="A389" s="48">
        <v>39819</v>
      </c>
      <c r="B389" s="49">
        <v>110750</v>
      </c>
      <c r="C389" s="49">
        <v>1041</v>
      </c>
      <c r="D389" s="49">
        <v>0.6663</v>
      </c>
      <c r="E389" s="49">
        <v>8.6999999999999993</v>
      </c>
      <c r="F389" s="49">
        <v>7.38</v>
      </c>
      <c r="G389" s="49">
        <v>4.8600000000000003</v>
      </c>
      <c r="H389" s="36" t="s">
        <v>112</v>
      </c>
      <c r="I389" s="49">
        <v>0.33</v>
      </c>
      <c r="J389" s="49">
        <v>7.7</v>
      </c>
      <c r="K389" s="51">
        <v>246</v>
      </c>
    </row>
    <row r="390" spans="1:14" x14ac:dyDescent="0.3">
      <c r="A390" s="48">
        <v>39820</v>
      </c>
      <c r="B390" s="49">
        <v>102916</v>
      </c>
      <c r="C390" s="49">
        <v>2515</v>
      </c>
      <c r="D390" s="49">
        <v>1.61</v>
      </c>
      <c r="E390" s="49">
        <v>8.7899999999999991</v>
      </c>
      <c r="F390" s="49">
        <v>7.27</v>
      </c>
      <c r="G390" s="49">
        <v>4.97</v>
      </c>
      <c r="H390" s="36" t="s">
        <v>112</v>
      </c>
      <c r="I390" s="49">
        <v>0.6</v>
      </c>
      <c r="J390" s="49">
        <v>7.6</v>
      </c>
      <c r="K390" s="51">
        <v>907</v>
      </c>
    </row>
    <row r="391" spans="1:14" x14ac:dyDescent="0.3">
      <c r="A391" s="48">
        <v>39828</v>
      </c>
      <c r="B391" s="49">
        <v>101244</v>
      </c>
      <c r="C391" s="49">
        <v>3278</v>
      </c>
      <c r="D391" s="49">
        <v>2.0979999999999999</v>
      </c>
      <c r="E391" s="49">
        <v>10.31</v>
      </c>
      <c r="F391" s="49">
        <v>7.28</v>
      </c>
      <c r="G391" s="49">
        <v>1.6</v>
      </c>
      <c r="H391" s="36" t="s">
        <v>112</v>
      </c>
      <c r="I391" s="49">
        <v>0.67</v>
      </c>
      <c r="J391" s="49">
        <v>7.6</v>
      </c>
      <c r="K391" s="51">
        <v>262</v>
      </c>
    </row>
    <row r="392" spans="1:14" x14ac:dyDescent="0.3">
      <c r="A392" s="48">
        <v>39835</v>
      </c>
      <c r="B392" s="49">
        <v>102618</v>
      </c>
      <c r="C392" s="49">
        <v>1354</v>
      </c>
      <c r="D392" s="49">
        <v>0.86619999999999997</v>
      </c>
      <c r="E392" s="49">
        <v>9.9700000000000006</v>
      </c>
      <c r="F392" s="49">
        <v>7.3</v>
      </c>
      <c r="G392" s="49">
        <v>3.38</v>
      </c>
      <c r="H392" s="36" t="s">
        <v>112</v>
      </c>
      <c r="I392" s="49">
        <v>0.21</v>
      </c>
      <c r="J392" s="49">
        <v>7.4</v>
      </c>
      <c r="K392" s="51">
        <v>464</v>
      </c>
    </row>
    <row r="393" spans="1:14" x14ac:dyDescent="0.3">
      <c r="A393" s="48">
        <v>39840</v>
      </c>
      <c r="B393" s="49">
        <v>101805</v>
      </c>
      <c r="C393" s="49">
        <v>1116</v>
      </c>
      <c r="D393" s="49">
        <v>0.71399999999999997</v>
      </c>
      <c r="E393" s="49">
        <v>10.72</v>
      </c>
      <c r="F393" s="49">
        <v>7.41</v>
      </c>
      <c r="G393" s="49">
        <v>2.5</v>
      </c>
      <c r="H393" s="36" t="s">
        <v>112</v>
      </c>
      <c r="I393" s="49">
        <v>0.4</v>
      </c>
      <c r="J393" s="49">
        <v>7.7</v>
      </c>
      <c r="K393" s="51">
        <v>238</v>
      </c>
      <c r="L393" s="13">
        <f>AVERAGE(K389:K393)</f>
        <v>423.4</v>
      </c>
      <c r="M393" s="38">
        <f>GEOMEAN(K389:K393)</f>
        <v>364.74363726106736</v>
      </c>
      <c r="N393" s="45" t="s">
        <v>422</v>
      </c>
    </row>
    <row r="394" spans="1:14" x14ac:dyDescent="0.3">
      <c r="A394" s="48">
        <v>39849</v>
      </c>
      <c r="B394" s="49">
        <v>103118</v>
      </c>
      <c r="C394" s="49">
        <v>3733</v>
      </c>
      <c r="D394" s="49">
        <v>2.3889999999999998</v>
      </c>
      <c r="E394" s="49">
        <v>9.69</v>
      </c>
      <c r="F394" s="49">
        <v>7.19</v>
      </c>
      <c r="G394" s="49">
        <v>1.51</v>
      </c>
      <c r="H394" s="36" t="s">
        <v>112</v>
      </c>
      <c r="I394" s="49">
        <v>0.52</v>
      </c>
      <c r="J394" s="49">
        <v>7.6</v>
      </c>
      <c r="K394" s="51">
        <v>74</v>
      </c>
    </row>
    <row r="395" spans="1:14" x14ac:dyDescent="0.3">
      <c r="A395" s="48">
        <v>39854</v>
      </c>
      <c r="B395" s="49">
        <v>103202</v>
      </c>
      <c r="C395" s="49">
        <v>1474</v>
      </c>
      <c r="D395" s="49">
        <v>0.94299999999999995</v>
      </c>
      <c r="E395" s="49">
        <v>10.3</v>
      </c>
      <c r="F395" s="49">
        <v>7.72</v>
      </c>
      <c r="G395" s="49">
        <v>6.48</v>
      </c>
      <c r="H395" s="36" t="s">
        <v>112</v>
      </c>
      <c r="I395" s="49">
        <v>1.2</v>
      </c>
      <c r="J395" s="49">
        <v>7.7</v>
      </c>
      <c r="K395" s="51">
        <v>199</v>
      </c>
    </row>
    <row r="396" spans="1:14" x14ac:dyDescent="0.3">
      <c r="A396" s="48">
        <v>39856</v>
      </c>
      <c r="B396" s="49">
        <v>104256</v>
      </c>
      <c r="C396" s="49">
        <v>472</v>
      </c>
      <c r="D396" s="49">
        <v>0.30199999999999999</v>
      </c>
      <c r="E396" s="49">
        <v>10.49</v>
      </c>
      <c r="F396" s="49">
        <v>7.9</v>
      </c>
      <c r="G396" s="49">
        <v>5.91</v>
      </c>
      <c r="H396" s="36" t="s">
        <v>112</v>
      </c>
      <c r="I396" s="49">
        <v>1</v>
      </c>
      <c r="J396" s="49">
        <v>7.7</v>
      </c>
      <c r="K396" s="51">
        <v>20</v>
      </c>
    </row>
    <row r="397" spans="1:14" x14ac:dyDescent="0.3">
      <c r="A397" s="48">
        <v>39860</v>
      </c>
      <c r="B397" s="49">
        <v>101610</v>
      </c>
      <c r="C397" s="49">
        <v>1220</v>
      </c>
      <c r="D397" s="49">
        <v>0.78100000000000003</v>
      </c>
      <c r="E397" s="49">
        <v>10.59</v>
      </c>
      <c r="F397" s="49">
        <v>7.68</v>
      </c>
      <c r="G397" s="49">
        <v>4.63</v>
      </c>
      <c r="H397" s="36" t="s">
        <v>112</v>
      </c>
      <c r="I397" s="49">
        <v>0.7</v>
      </c>
      <c r="J397" s="49">
        <v>7.6</v>
      </c>
      <c r="K397" s="51">
        <v>717</v>
      </c>
    </row>
    <row r="398" spans="1:14" x14ac:dyDescent="0.3">
      <c r="A398" s="48">
        <v>39868</v>
      </c>
      <c r="B398" s="49">
        <v>104459</v>
      </c>
      <c r="C398" s="49">
        <v>1328</v>
      </c>
      <c r="D398" s="49">
        <v>0.8498</v>
      </c>
      <c r="E398" s="49">
        <v>10.92</v>
      </c>
      <c r="F398" s="49">
        <v>6.99</v>
      </c>
      <c r="G398" s="49">
        <v>4.18</v>
      </c>
      <c r="H398" s="36" t="s">
        <v>112</v>
      </c>
      <c r="I398" s="49">
        <v>0.56999999999999995</v>
      </c>
      <c r="J398" s="49">
        <v>7.6</v>
      </c>
      <c r="K398" s="51">
        <v>1313</v>
      </c>
      <c r="L398" s="13">
        <f>AVERAGE(K394:K398)</f>
        <v>464.6</v>
      </c>
      <c r="M398" s="38">
        <f>GEOMEAN(K394:K398)</f>
        <v>194.34784738719745</v>
      </c>
      <c r="N398" s="45" t="s">
        <v>423</v>
      </c>
    </row>
    <row r="399" spans="1:14" x14ac:dyDescent="0.3">
      <c r="A399" s="48">
        <v>39884</v>
      </c>
      <c r="B399" s="49">
        <v>102714</v>
      </c>
      <c r="C399" s="49">
        <v>1000</v>
      </c>
      <c r="D399" s="49">
        <v>0.64</v>
      </c>
      <c r="E399" s="49">
        <v>8.5500000000000007</v>
      </c>
      <c r="F399" s="49">
        <v>7.22</v>
      </c>
      <c r="G399" s="49">
        <v>6.2</v>
      </c>
      <c r="H399" s="36" t="s">
        <v>112</v>
      </c>
      <c r="I399" s="49">
        <v>0.69</v>
      </c>
      <c r="J399" s="49">
        <v>7.6</v>
      </c>
      <c r="K399" s="51">
        <v>74</v>
      </c>
    </row>
    <row r="400" spans="1:14" x14ac:dyDescent="0.3">
      <c r="A400" s="48">
        <v>39890</v>
      </c>
      <c r="B400" s="49">
        <v>95632</v>
      </c>
      <c r="C400" s="49">
        <v>1056</v>
      </c>
      <c r="D400" s="49">
        <v>0.67579999999999996</v>
      </c>
      <c r="E400" s="49">
        <v>6.9</v>
      </c>
      <c r="F400" s="49">
        <v>7.82</v>
      </c>
      <c r="G400" s="49">
        <v>10.56</v>
      </c>
      <c r="H400" s="36" t="s">
        <v>112</v>
      </c>
      <c r="I400" s="49">
        <v>1</v>
      </c>
      <c r="J400" s="49">
        <v>7.7</v>
      </c>
      <c r="K400" s="51">
        <v>86</v>
      </c>
    </row>
    <row r="401" spans="1:32" x14ac:dyDescent="0.3">
      <c r="A401" s="48">
        <v>39896</v>
      </c>
      <c r="B401" s="49">
        <v>105107</v>
      </c>
      <c r="C401" s="49">
        <v>1135</v>
      </c>
      <c r="D401" s="49">
        <v>0.7268</v>
      </c>
      <c r="E401" s="49">
        <v>7.84</v>
      </c>
      <c r="F401" s="49">
        <v>7.39</v>
      </c>
      <c r="G401" s="49">
        <v>10.28</v>
      </c>
      <c r="H401" s="36" t="s">
        <v>112</v>
      </c>
      <c r="I401" s="49">
        <v>0.1</v>
      </c>
      <c r="J401" s="49">
        <v>7.6</v>
      </c>
      <c r="K401" s="51">
        <v>441</v>
      </c>
      <c r="O401" s="28">
        <v>8.1999999999999993</v>
      </c>
      <c r="P401" s="28">
        <v>141</v>
      </c>
      <c r="Q401" s="28">
        <v>0.87</v>
      </c>
      <c r="R401" s="28">
        <v>5.3</v>
      </c>
      <c r="S401" s="28">
        <v>84.7</v>
      </c>
      <c r="T401" s="28">
        <v>45.9</v>
      </c>
      <c r="U401" s="28" t="s">
        <v>321</v>
      </c>
      <c r="V401" s="28">
        <v>6.7</v>
      </c>
      <c r="W401" s="28">
        <v>197</v>
      </c>
      <c r="X401" s="28">
        <v>149</v>
      </c>
      <c r="Y401" s="28">
        <v>1</v>
      </c>
      <c r="Z401" s="28" t="s">
        <v>321</v>
      </c>
      <c r="AA401" s="28" t="s">
        <v>321</v>
      </c>
      <c r="AB401" s="28">
        <v>93.3</v>
      </c>
      <c r="AC401" s="28" t="s">
        <v>321</v>
      </c>
      <c r="AD401" s="28">
        <v>514</v>
      </c>
      <c r="AE401" s="28">
        <v>5.2</v>
      </c>
      <c r="AF401" s="29" t="s">
        <v>668</v>
      </c>
    </row>
    <row r="402" spans="1:32" x14ac:dyDescent="0.3">
      <c r="A402" s="48">
        <v>39898</v>
      </c>
      <c r="B402" s="49">
        <v>103748</v>
      </c>
      <c r="C402" s="49">
        <v>950.7</v>
      </c>
      <c r="D402" s="49">
        <v>0.60840000000000005</v>
      </c>
      <c r="E402" s="49">
        <v>7.75</v>
      </c>
      <c r="F402" s="49">
        <v>7.35</v>
      </c>
      <c r="G402" s="49">
        <v>10.87</v>
      </c>
      <c r="H402" s="36" t="s">
        <v>112</v>
      </c>
      <c r="I402" s="49">
        <v>0.2</v>
      </c>
      <c r="J402" s="49">
        <v>7.6</v>
      </c>
      <c r="K402" s="51">
        <v>275</v>
      </c>
      <c r="AE402" s="28">
        <v>1.3</v>
      </c>
      <c r="AF402" s="29" t="s">
        <v>831</v>
      </c>
    </row>
    <row r="403" spans="1:32" x14ac:dyDescent="0.3">
      <c r="A403" s="48">
        <v>39902</v>
      </c>
      <c r="B403" s="49">
        <v>103046</v>
      </c>
      <c r="C403" s="49">
        <v>965.8</v>
      </c>
      <c r="D403" s="49">
        <v>0.61809999999999998</v>
      </c>
      <c r="E403" s="49">
        <v>10.63</v>
      </c>
      <c r="F403" s="49">
        <v>7.16</v>
      </c>
      <c r="G403" s="49">
        <v>7.95</v>
      </c>
      <c r="H403" s="36" t="s">
        <v>112</v>
      </c>
      <c r="I403" s="49">
        <v>0.09</v>
      </c>
      <c r="J403" s="49">
        <v>7.2</v>
      </c>
      <c r="K403" s="51">
        <v>3448</v>
      </c>
      <c r="L403" s="31">
        <f>AVERAGE(K399:K403)</f>
        <v>864.8</v>
      </c>
      <c r="M403" s="38">
        <f>GEOMEAN(K399:K403)</f>
        <v>305.50177809438628</v>
      </c>
      <c r="N403" s="45" t="s">
        <v>425</v>
      </c>
    </row>
    <row r="404" spans="1:32" x14ac:dyDescent="0.3">
      <c r="A404" s="48">
        <v>39904</v>
      </c>
      <c r="B404" s="49">
        <v>102828</v>
      </c>
      <c r="C404" s="49">
        <v>726.1</v>
      </c>
      <c r="D404" s="49">
        <v>0.4647</v>
      </c>
      <c r="E404" s="49">
        <v>8.58</v>
      </c>
      <c r="F404" s="49">
        <v>7.18</v>
      </c>
      <c r="G404" s="49">
        <v>9.41</v>
      </c>
      <c r="H404" s="36" t="s">
        <v>112</v>
      </c>
      <c r="I404" s="49">
        <v>0.14000000000000001</v>
      </c>
      <c r="J404" s="49">
        <v>7.6</v>
      </c>
      <c r="K404" s="51">
        <v>350</v>
      </c>
    </row>
    <row r="405" spans="1:32" x14ac:dyDescent="0.3">
      <c r="A405" s="48">
        <v>39910</v>
      </c>
      <c r="B405" s="49">
        <v>102332</v>
      </c>
      <c r="C405" s="49">
        <v>541</v>
      </c>
      <c r="D405" s="49">
        <v>0.34599999999999997</v>
      </c>
      <c r="E405" s="49">
        <v>9.84</v>
      </c>
      <c r="F405" s="49">
        <v>7.81</v>
      </c>
      <c r="G405" s="49">
        <v>8.02</v>
      </c>
      <c r="H405" s="36" t="s">
        <v>112</v>
      </c>
      <c r="I405" s="49">
        <v>0.8</v>
      </c>
      <c r="J405" s="49">
        <v>7.6</v>
      </c>
      <c r="K405" s="51">
        <v>24192</v>
      </c>
    </row>
    <row r="406" spans="1:32" x14ac:dyDescent="0.3">
      <c r="A406" s="48">
        <v>39916</v>
      </c>
      <c r="B406" s="49">
        <v>103947</v>
      </c>
      <c r="C406" s="49">
        <v>325</v>
      </c>
      <c r="D406" s="49">
        <v>0.20799999999999999</v>
      </c>
      <c r="E406" s="49">
        <v>9.57</v>
      </c>
      <c r="F406" s="49">
        <v>7.72</v>
      </c>
      <c r="G406" s="49">
        <v>7.65</v>
      </c>
      <c r="H406" s="36" t="s">
        <v>112</v>
      </c>
      <c r="I406" s="49">
        <v>0.8</v>
      </c>
      <c r="J406" s="49">
        <v>7.5</v>
      </c>
      <c r="K406" s="51">
        <v>24192</v>
      </c>
    </row>
    <row r="407" spans="1:32" x14ac:dyDescent="0.3">
      <c r="A407" s="48">
        <v>39925</v>
      </c>
      <c r="B407" s="49">
        <v>100758</v>
      </c>
      <c r="C407" s="49">
        <v>683.5</v>
      </c>
      <c r="D407" s="49">
        <v>0.4375</v>
      </c>
      <c r="E407" s="49">
        <v>8.17</v>
      </c>
      <c r="F407" s="49">
        <v>7.23</v>
      </c>
      <c r="G407" s="49">
        <v>9.57</v>
      </c>
      <c r="H407" s="36" t="s">
        <v>112</v>
      </c>
      <c r="I407" s="49">
        <v>0.15</v>
      </c>
      <c r="J407" s="49">
        <v>7.2</v>
      </c>
      <c r="K407" s="51">
        <v>275</v>
      </c>
    </row>
    <row r="408" spans="1:32" x14ac:dyDescent="0.3">
      <c r="A408" s="48">
        <v>39932</v>
      </c>
      <c r="B408" s="49">
        <v>103533</v>
      </c>
      <c r="C408" s="49">
        <v>408.6</v>
      </c>
      <c r="D408" s="49">
        <v>0.26150000000000001</v>
      </c>
      <c r="E408" s="49">
        <v>8.24</v>
      </c>
      <c r="F408" s="49">
        <v>7.19</v>
      </c>
      <c r="G408" s="49">
        <v>13.91</v>
      </c>
      <c r="H408" s="36" t="s">
        <v>112</v>
      </c>
      <c r="I408" s="49">
        <v>0.34</v>
      </c>
      <c r="J408" s="49">
        <v>7.6</v>
      </c>
      <c r="K408" s="51">
        <v>24192</v>
      </c>
      <c r="L408" s="31">
        <f>AVERAGE(K404:K408)</f>
        <v>14640.2</v>
      </c>
      <c r="M408" s="38">
        <f>GEOMEAN(K404:K408)</f>
        <v>4235.2905764157249</v>
      </c>
      <c r="N408" s="45" t="s">
        <v>426</v>
      </c>
    </row>
    <row r="409" spans="1:32" x14ac:dyDescent="0.3">
      <c r="A409" s="48">
        <v>39939</v>
      </c>
      <c r="B409" s="49">
        <v>95814</v>
      </c>
      <c r="C409" s="49">
        <v>1007</v>
      </c>
      <c r="D409" s="49">
        <v>0.64400000000000002</v>
      </c>
      <c r="E409" s="49">
        <v>5.8</v>
      </c>
      <c r="F409" s="49">
        <v>7.41</v>
      </c>
      <c r="G409" s="49">
        <v>17.7</v>
      </c>
      <c r="H409" s="36" t="s">
        <v>112</v>
      </c>
      <c r="I409" s="49">
        <v>0.3</v>
      </c>
      <c r="J409" s="49">
        <v>7.7</v>
      </c>
      <c r="K409" s="51">
        <v>691</v>
      </c>
    </row>
    <row r="410" spans="1:32" x14ac:dyDescent="0.3">
      <c r="A410" s="48">
        <v>39944</v>
      </c>
      <c r="B410" s="49">
        <v>102720</v>
      </c>
      <c r="C410" s="49">
        <v>159.69999999999999</v>
      </c>
      <c r="D410" s="49">
        <v>0.1022</v>
      </c>
      <c r="E410" s="49">
        <v>7.46</v>
      </c>
      <c r="F410" s="49">
        <v>7.57</v>
      </c>
      <c r="G410" s="49">
        <v>14.07</v>
      </c>
      <c r="H410" s="36" t="s">
        <v>112</v>
      </c>
      <c r="I410" s="49">
        <v>0.01</v>
      </c>
      <c r="J410" s="49">
        <v>7.6</v>
      </c>
      <c r="K410" s="51">
        <v>364</v>
      </c>
    </row>
    <row r="411" spans="1:32" x14ac:dyDescent="0.3">
      <c r="A411" s="48">
        <v>39947</v>
      </c>
      <c r="B411" s="49">
        <v>104130</v>
      </c>
      <c r="C411" s="49">
        <v>287.7</v>
      </c>
      <c r="D411" s="49">
        <v>0.1842</v>
      </c>
      <c r="E411" s="49">
        <v>6.41</v>
      </c>
      <c r="F411" s="49">
        <v>7.45</v>
      </c>
      <c r="G411" s="49">
        <v>16.64</v>
      </c>
      <c r="H411" s="36" t="s">
        <v>112</v>
      </c>
      <c r="I411" s="49">
        <v>0.09</v>
      </c>
      <c r="J411" s="49">
        <v>7.5</v>
      </c>
      <c r="K411" s="51">
        <v>9804</v>
      </c>
    </row>
    <row r="412" spans="1:32" x14ac:dyDescent="0.3">
      <c r="A412" s="48">
        <v>39951</v>
      </c>
      <c r="B412" s="49">
        <v>103335</v>
      </c>
      <c r="C412" s="49">
        <v>941.4</v>
      </c>
      <c r="D412" s="49">
        <v>0.60250000000000004</v>
      </c>
      <c r="E412" s="49">
        <v>6.59</v>
      </c>
      <c r="F412" s="49">
        <v>7.79</v>
      </c>
      <c r="G412" s="49">
        <v>13.09</v>
      </c>
      <c r="H412" s="36" t="s">
        <v>112</v>
      </c>
      <c r="I412" s="49">
        <v>0.86</v>
      </c>
      <c r="J412" s="49">
        <v>8</v>
      </c>
      <c r="K412" s="51">
        <v>197</v>
      </c>
    </row>
    <row r="413" spans="1:32" x14ac:dyDescent="0.3">
      <c r="A413" s="48">
        <v>39954</v>
      </c>
      <c r="B413" s="49">
        <v>102949</v>
      </c>
      <c r="C413" s="49">
        <v>1271</v>
      </c>
      <c r="D413" s="49">
        <v>0.81330000000000002</v>
      </c>
      <c r="E413" s="49">
        <v>6.53</v>
      </c>
      <c r="F413" s="49">
        <v>7.76</v>
      </c>
      <c r="G413" s="49">
        <v>15.67</v>
      </c>
      <c r="H413" s="36" t="s">
        <v>112</v>
      </c>
      <c r="I413" s="49">
        <v>0.97</v>
      </c>
      <c r="J413" s="49">
        <v>7.8</v>
      </c>
      <c r="K413" s="51">
        <v>620</v>
      </c>
      <c r="L413" s="31">
        <f>AVERAGE(K409:K413)</f>
        <v>2335.1999999999998</v>
      </c>
      <c r="M413" s="38">
        <f>GEOMEAN(K409:K413)</f>
        <v>786.62569751549336</v>
      </c>
      <c r="N413" s="45" t="s">
        <v>427</v>
      </c>
    </row>
    <row r="414" spans="1:32" x14ac:dyDescent="0.3">
      <c r="A414" s="48">
        <v>39967</v>
      </c>
      <c r="B414" s="49">
        <v>100444</v>
      </c>
      <c r="C414" s="49">
        <v>718</v>
      </c>
      <c r="D414" s="49">
        <v>0.45900000000000002</v>
      </c>
      <c r="E414" s="49">
        <v>5.15</v>
      </c>
      <c r="F414" s="49">
        <v>7.24</v>
      </c>
      <c r="G414" s="49">
        <v>18.21</v>
      </c>
      <c r="H414" s="36" t="s">
        <v>112</v>
      </c>
      <c r="I414" s="49">
        <v>0</v>
      </c>
      <c r="J414" s="49">
        <v>7.5</v>
      </c>
      <c r="K414" s="51">
        <v>9208</v>
      </c>
    </row>
    <row r="415" spans="1:32" x14ac:dyDescent="0.3">
      <c r="A415" s="48">
        <v>39974</v>
      </c>
      <c r="B415" s="49">
        <v>101228</v>
      </c>
      <c r="C415" s="49">
        <v>427.8</v>
      </c>
      <c r="D415" s="49">
        <v>0.27379999999999999</v>
      </c>
      <c r="E415" s="49">
        <v>6.94</v>
      </c>
      <c r="F415" s="49">
        <v>7.65</v>
      </c>
      <c r="G415" s="49">
        <v>19.27</v>
      </c>
      <c r="H415" s="36" t="s">
        <v>112</v>
      </c>
      <c r="I415" s="49">
        <v>0.05</v>
      </c>
      <c r="J415" s="49">
        <v>7.6</v>
      </c>
      <c r="K415" s="51">
        <v>19863</v>
      </c>
    </row>
    <row r="416" spans="1:32" x14ac:dyDescent="0.3">
      <c r="A416" s="48">
        <v>39982</v>
      </c>
      <c r="B416" s="49">
        <v>102958</v>
      </c>
      <c r="C416" s="49">
        <v>935</v>
      </c>
      <c r="D416" s="49">
        <v>0.59799999999999998</v>
      </c>
      <c r="E416" s="49">
        <v>5.95</v>
      </c>
      <c r="F416" s="49">
        <v>7.47</v>
      </c>
      <c r="G416" s="49">
        <v>18.38</v>
      </c>
      <c r="H416" s="36" t="s">
        <v>112</v>
      </c>
      <c r="I416" s="49">
        <v>0.1</v>
      </c>
      <c r="J416" s="37">
        <v>7.6</v>
      </c>
      <c r="K416" s="51">
        <v>5475</v>
      </c>
    </row>
    <row r="417" spans="1:32" x14ac:dyDescent="0.3">
      <c r="A417" s="48">
        <v>39989</v>
      </c>
      <c r="B417" s="49">
        <v>91802</v>
      </c>
      <c r="C417" s="49">
        <v>1116</v>
      </c>
      <c r="D417" s="49">
        <v>0.71399999999999997</v>
      </c>
      <c r="E417" s="49">
        <v>5.52</v>
      </c>
      <c r="F417" s="49">
        <v>7.53</v>
      </c>
      <c r="G417" s="49">
        <v>20.51</v>
      </c>
      <c r="H417" s="36" t="s">
        <v>112</v>
      </c>
      <c r="I417" s="49">
        <v>0.2</v>
      </c>
      <c r="J417" s="49">
        <v>7.8</v>
      </c>
      <c r="K417" s="51">
        <v>1287</v>
      </c>
    </row>
    <row r="418" spans="1:32" x14ac:dyDescent="0.3">
      <c r="A418" s="48">
        <v>39993</v>
      </c>
      <c r="B418" s="49">
        <v>101425</v>
      </c>
      <c r="C418" s="49">
        <v>1263</v>
      </c>
      <c r="D418" s="49">
        <v>0.80900000000000005</v>
      </c>
      <c r="E418" s="49">
        <v>5.69</v>
      </c>
      <c r="F418" s="49">
        <v>7.32</v>
      </c>
      <c r="G418" s="49">
        <v>19.440000000000001</v>
      </c>
      <c r="H418" s="36" t="s">
        <v>112</v>
      </c>
      <c r="I418" s="49">
        <v>0.2</v>
      </c>
      <c r="J418" s="49">
        <v>8</v>
      </c>
      <c r="K418" s="51">
        <v>1130</v>
      </c>
      <c r="L418" s="31">
        <f>AVERAGE(K414:K418)</f>
        <v>7392.6</v>
      </c>
      <c r="M418" s="38">
        <f>GEOMEAN(K414:K418)</f>
        <v>4291.9065120123132</v>
      </c>
      <c r="N418" s="45" t="s">
        <v>428</v>
      </c>
    </row>
    <row r="419" spans="1:32" x14ac:dyDescent="0.3">
      <c r="A419" s="48">
        <v>40002</v>
      </c>
      <c r="B419" s="49">
        <v>95635</v>
      </c>
      <c r="C419" s="49">
        <v>1251</v>
      </c>
      <c r="D419" s="49">
        <v>0.80030000000000001</v>
      </c>
      <c r="E419" s="49">
        <v>5.92</v>
      </c>
      <c r="F419" s="49">
        <v>7.27</v>
      </c>
      <c r="G419" s="49">
        <v>18.7</v>
      </c>
      <c r="H419" s="36" t="s">
        <v>112</v>
      </c>
      <c r="I419" s="49">
        <v>0.09</v>
      </c>
      <c r="J419" s="49">
        <v>7.3</v>
      </c>
      <c r="K419" s="51">
        <v>2489</v>
      </c>
    </row>
    <row r="420" spans="1:32" x14ac:dyDescent="0.3">
      <c r="A420" s="48">
        <v>40010</v>
      </c>
      <c r="B420" s="49">
        <v>101716</v>
      </c>
      <c r="C420" s="49">
        <v>950</v>
      </c>
      <c r="D420" s="49">
        <v>0.60799999999999998</v>
      </c>
      <c r="E420" s="49">
        <v>5.71</v>
      </c>
      <c r="F420" s="49">
        <v>7.62</v>
      </c>
      <c r="G420" s="49">
        <v>20.54</v>
      </c>
      <c r="H420" s="36" t="s">
        <v>112</v>
      </c>
      <c r="I420" s="49">
        <v>0.6</v>
      </c>
      <c r="J420" s="49">
        <v>7.5</v>
      </c>
      <c r="K420" s="51">
        <v>3130</v>
      </c>
    </row>
    <row r="421" spans="1:32" x14ac:dyDescent="0.3">
      <c r="A421" s="48">
        <v>40015</v>
      </c>
      <c r="B421" s="49">
        <v>102959</v>
      </c>
      <c r="C421" s="49">
        <v>1264</v>
      </c>
      <c r="D421" s="49">
        <v>0.80900000000000005</v>
      </c>
      <c r="E421" s="49">
        <v>6.05</v>
      </c>
      <c r="F421" s="49">
        <v>7.62</v>
      </c>
      <c r="G421" s="49">
        <v>18.46</v>
      </c>
      <c r="H421" s="36" t="s">
        <v>112</v>
      </c>
      <c r="I421" s="49">
        <v>0.2</v>
      </c>
      <c r="J421" s="49">
        <v>7.7</v>
      </c>
      <c r="K421" s="51">
        <v>1785</v>
      </c>
      <c r="O421" s="28">
        <v>1.6</v>
      </c>
      <c r="P421" s="28">
        <v>80.7</v>
      </c>
      <c r="Q421" s="28" t="s">
        <v>321</v>
      </c>
      <c r="R421" s="28" t="s">
        <v>321</v>
      </c>
      <c r="S421" s="28" t="s">
        <v>321</v>
      </c>
      <c r="T421" s="28" t="s">
        <v>321</v>
      </c>
      <c r="U421" s="28" t="s">
        <v>321</v>
      </c>
      <c r="V421" s="28" t="s">
        <v>321</v>
      </c>
      <c r="W421" s="28" t="s">
        <v>321</v>
      </c>
      <c r="X421" s="28">
        <v>172</v>
      </c>
      <c r="Y421" s="28" t="s">
        <v>321</v>
      </c>
      <c r="Z421" s="28">
        <v>0.84</v>
      </c>
      <c r="AA421" s="28" t="s">
        <v>321</v>
      </c>
      <c r="AB421" s="28">
        <v>119</v>
      </c>
      <c r="AC421" s="28" t="s">
        <v>321</v>
      </c>
      <c r="AD421" s="28">
        <v>396</v>
      </c>
      <c r="AE421" s="28">
        <v>1.5</v>
      </c>
      <c r="AF421" s="29" t="s">
        <v>668</v>
      </c>
    </row>
    <row r="422" spans="1:32" x14ac:dyDescent="0.3">
      <c r="A422" s="48">
        <v>40017</v>
      </c>
      <c r="B422" s="49">
        <v>102326</v>
      </c>
      <c r="C422" s="49">
        <v>685</v>
      </c>
      <c r="D422" s="49">
        <v>0.43840000000000001</v>
      </c>
      <c r="E422" s="49">
        <v>6.26</v>
      </c>
      <c r="F422" s="49">
        <v>7.6</v>
      </c>
      <c r="G422" s="49">
        <v>19.600000000000001</v>
      </c>
      <c r="H422" s="36" t="s">
        <v>112</v>
      </c>
      <c r="I422" s="49">
        <v>0.49</v>
      </c>
      <c r="J422" s="49">
        <v>7.6</v>
      </c>
      <c r="K422" s="51">
        <v>1274</v>
      </c>
      <c r="AE422" s="28">
        <v>0.66</v>
      </c>
      <c r="AF422" s="29" t="s">
        <v>831</v>
      </c>
    </row>
    <row r="423" spans="1:32" x14ac:dyDescent="0.3">
      <c r="A423" s="48">
        <v>40023</v>
      </c>
      <c r="B423" s="49">
        <v>95958</v>
      </c>
      <c r="C423" s="49">
        <v>1189</v>
      </c>
      <c r="D423" s="49">
        <v>0.76070000000000004</v>
      </c>
      <c r="E423" s="49">
        <v>5.0599999999999996</v>
      </c>
      <c r="F423" s="49">
        <v>7.69</v>
      </c>
      <c r="G423" s="49">
        <v>20.74</v>
      </c>
      <c r="H423" s="36" t="s">
        <v>112</v>
      </c>
      <c r="I423" s="49">
        <v>7.0000000000000007E-2</v>
      </c>
      <c r="J423" s="49">
        <v>7.2</v>
      </c>
      <c r="K423" s="51">
        <v>1086</v>
      </c>
      <c r="L423" s="31">
        <f>AVERAGE(K419:K423)</f>
        <v>1952.8</v>
      </c>
      <c r="M423" s="38">
        <f>GEOMEAN(K419:K423)</f>
        <v>1806.5140415466108</v>
      </c>
      <c r="N423" s="45" t="s">
        <v>430</v>
      </c>
    </row>
    <row r="424" spans="1:32" x14ac:dyDescent="0.3">
      <c r="A424" s="48">
        <v>40035</v>
      </c>
      <c r="B424" s="49">
        <v>102116</v>
      </c>
      <c r="C424" s="49">
        <v>1203</v>
      </c>
      <c r="D424" s="49">
        <v>0.7702</v>
      </c>
      <c r="E424" s="49">
        <v>6.44</v>
      </c>
      <c r="F424" s="49">
        <v>7.66</v>
      </c>
      <c r="G424" s="49">
        <v>21.45</v>
      </c>
      <c r="H424" s="36" t="s">
        <v>112</v>
      </c>
      <c r="I424" s="49">
        <v>0.18</v>
      </c>
      <c r="J424" s="49">
        <v>7.7</v>
      </c>
      <c r="K424" s="51">
        <v>723</v>
      </c>
    </row>
    <row r="425" spans="1:32" x14ac:dyDescent="0.3">
      <c r="A425" s="48">
        <v>40038</v>
      </c>
      <c r="B425" s="49">
        <v>94649</v>
      </c>
      <c r="C425" s="49">
        <v>1270</v>
      </c>
      <c r="D425" s="49">
        <v>0.81299999999999994</v>
      </c>
      <c r="E425" s="49">
        <v>5.4</v>
      </c>
      <c r="F425" s="49">
        <v>7.64</v>
      </c>
      <c r="G425" s="49">
        <v>20.239999999999998</v>
      </c>
      <c r="H425" s="36" t="s">
        <v>112</v>
      </c>
      <c r="I425" s="49">
        <v>0.37</v>
      </c>
      <c r="J425" s="49">
        <v>8</v>
      </c>
      <c r="K425" s="51">
        <v>766</v>
      </c>
    </row>
    <row r="426" spans="1:32" x14ac:dyDescent="0.3">
      <c r="A426" s="48">
        <v>40042</v>
      </c>
      <c r="B426" s="49">
        <v>102235</v>
      </c>
      <c r="C426" s="49">
        <v>1342</v>
      </c>
      <c r="D426" s="49">
        <v>0.85909999999999997</v>
      </c>
      <c r="E426" s="49">
        <v>4.4000000000000004</v>
      </c>
      <c r="F426" s="49">
        <v>7.5</v>
      </c>
      <c r="G426" s="49">
        <v>21.81</v>
      </c>
      <c r="H426" s="36" t="s">
        <v>112</v>
      </c>
      <c r="I426" s="49">
        <v>0.48</v>
      </c>
      <c r="J426" s="49">
        <v>7.9</v>
      </c>
      <c r="K426" s="51">
        <v>1607</v>
      </c>
    </row>
    <row r="427" spans="1:32" x14ac:dyDescent="0.3">
      <c r="A427" s="48">
        <v>40044</v>
      </c>
      <c r="B427" s="49">
        <v>101430</v>
      </c>
      <c r="C427" s="49">
        <v>1249</v>
      </c>
      <c r="D427" s="49">
        <v>0.79920000000000002</v>
      </c>
      <c r="E427" s="49">
        <v>4.5</v>
      </c>
      <c r="F427" s="49">
        <v>7.48</v>
      </c>
      <c r="G427" s="49">
        <v>21.85</v>
      </c>
      <c r="H427" s="36" t="s">
        <v>112</v>
      </c>
      <c r="I427" s="49">
        <v>0.56000000000000005</v>
      </c>
      <c r="J427" s="49">
        <v>7.6</v>
      </c>
      <c r="K427" s="51">
        <v>1100</v>
      </c>
    </row>
    <row r="428" spans="1:32" x14ac:dyDescent="0.3">
      <c r="A428" s="48">
        <v>40051</v>
      </c>
      <c r="B428" s="49">
        <v>100558</v>
      </c>
      <c r="C428" s="49">
        <v>1287</v>
      </c>
      <c r="D428" s="49">
        <v>0.82340000000000002</v>
      </c>
      <c r="E428" s="49">
        <v>5.66</v>
      </c>
      <c r="F428" s="49">
        <v>7.58</v>
      </c>
      <c r="G428" s="49">
        <v>19.63</v>
      </c>
      <c r="H428" s="36" t="s">
        <v>112</v>
      </c>
      <c r="I428" s="49">
        <v>0.23</v>
      </c>
      <c r="J428" s="49">
        <v>7.5</v>
      </c>
      <c r="K428" s="51">
        <v>1354</v>
      </c>
      <c r="L428" s="31">
        <f>AVERAGE(K424:K428)</f>
        <v>1110</v>
      </c>
      <c r="M428" s="38">
        <f>GEOMEAN(K424:K428)</f>
        <v>1057.9834123414303</v>
      </c>
      <c r="N428" s="45" t="s">
        <v>431</v>
      </c>
    </row>
    <row r="429" spans="1:32" x14ac:dyDescent="0.3">
      <c r="A429" s="48">
        <v>40059</v>
      </c>
      <c r="B429" s="49">
        <v>102222</v>
      </c>
      <c r="C429" s="49">
        <v>1269</v>
      </c>
      <c r="D429" s="49">
        <v>0.8125</v>
      </c>
      <c r="E429" s="49">
        <v>5.03</v>
      </c>
      <c r="F429" s="49">
        <v>7.63</v>
      </c>
      <c r="G429" s="49">
        <v>18.34</v>
      </c>
      <c r="H429" s="36" t="s">
        <v>112</v>
      </c>
      <c r="I429" s="49">
        <v>0.31</v>
      </c>
      <c r="J429" s="49">
        <v>7.6</v>
      </c>
      <c r="K429" s="51">
        <v>496</v>
      </c>
    </row>
    <row r="430" spans="1:32" x14ac:dyDescent="0.3">
      <c r="A430" s="48">
        <v>40065</v>
      </c>
      <c r="B430" s="49">
        <v>100525</v>
      </c>
      <c r="C430" s="49">
        <v>1374</v>
      </c>
      <c r="D430" s="49">
        <v>0.87970000000000004</v>
      </c>
      <c r="E430" s="49">
        <v>4.92</v>
      </c>
      <c r="F430" s="49">
        <v>7.66</v>
      </c>
      <c r="G430" s="49">
        <v>19.41</v>
      </c>
      <c r="H430" s="36" t="s">
        <v>112</v>
      </c>
      <c r="I430" s="49">
        <v>0.32</v>
      </c>
      <c r="J430" s="49">
        <v>7.5</v>
      </c>
      <c r="K430" s="51">
        <v>265</v>
      </c>
    </row>
    <row r="431" spans="1:32" x14ac:dyDescent="0.3">
      <c r="A431" s="48">
        <v>40072</v>
      </c>
      <c r="B431" s="49">
        <v>100213</v>
      </c>
      <c r="C431" s="49">
        <v>1368</v>
      </c>
      <c r="D431" s="49">
        <v>0.87529999999999997</v>
      </c>
      <c r="E431" s="49">
        <v>6.47</v>
      </c>
      <c r="F431" s="49">
        <v>7.32</v>
      </c>
      <c r="G431" s="49">
        <v>19.579999999999998</v>
      </c>
      <c r="H431" s="36" t="s">
        <v>112</v>
      </c>
      <c r="I431" s="49">
        <v>0.04</v>
      </c>
      <c r="J431" s="37">
        <v>7.1</v>
      </c>
      <c r="K431" s="51">
        <v>1250</v>
      </c>
    </row>
    <row r="432" spans="1:32" x14ac:dyDescent="0.3">
      <c r="A432" s="48">
        <v>40077</v>
      </c>
      <c r="B432" s="49">
        <v>101631</v>
      </c>
      <c r="C432" s="49">
        <v>837.2</v>
      </c>
      <c r="D432" s="49">
        <v>0.53580000000000005</v>
      </c>
      <c r="E432" s="49">
        <v>3.43</v>
      </c>
      <c r="F432" s="49">
        <v>7.38</v>
      </c>
      <c r="G432" s="49">
        <v>20.6</v>
      </c>
      <c r="H432" s="36" t="s">
        <v>112</v>
      </c>
      <c r="I432" s="49">
        <v>0.43</v>
      </c>
      <c r="J432" s="49">
        <v>7.6</v>
      </c>
      <c r="K432" s="51">
        <v>24192</v>
      </c>
    </row>
    <row r="433" spans="1:14" x14ac:dyDescent="0.3">
      <c r="A433" s="48">
        <v>40085</v>
      </c>
      <c r="B433" s="49">
        <v>102812</v>
      </c>
      <c r="C433" s="49">
        <v>968.1</v>
      </c>
      <c r="D433" s="49">
        <v>0.61960000000000004</v>
      </c>
      <c r="E433" s="49">
        <v>5.35</v>
      </c>
      <c r="F433" s="49">
        <v>7.77</v>
      </c>
      <c r="G433" s="49">
        <v>15.69</v>
      </c>
      <c r="H433" s="36" t="s">
        <v>112</v>
      </c>
      <c r="I433" s="49">
        <v>7.0000000000000007E-2</v>
      </c>
      <c r="J433" s="49">
        <v>7.6</v>
      </c>
      <c r="K433" s="51">
        <v>983</v>
      </c>
      <c r="L433" s="31">
        <f>AVERAGE(K429:K433)</f>
        <v>5437.2</v>
      </c>
      <c r="M433" s="38">
        <f>GEOMEAN(K429:K433)</f>
        <v>1313.3260874344833</v>
      </c>
      <c r="N433" s="45" t="s">
        <v>432</v>
      </c>
    </row>
    <row r="434" spans="1:14" x14ac:dyDescent="0.3">
      <c r="A434" s="48">
        <v>40094</v>
      </c>
      <c r="B434" s="49">
        <v>105928</v>
      </c>
      <c r="C434" s="49">
        <v>1099</v>
      </c>
      <c r="D434" s="49">
        <v>0.70299999999999996</v>
      </c>
      <c r="E434" s="49">
        <v>5.71</v>
      </c>
      <c r="F434" s="49">
        <v>7.58</v>
      </c>
      <c r="G434" s="49">
        <v>14.64</v>
      </c>
      <c r="H434" s="36" t="s">
        <v>112</v>
      </c>
      <c r="I434" s="49">
        <v>0.2</v>
      </c>
      <c r="J434" s="49">
        <v>8</v>
      </c>
      <c r="K434" s="51">
        <v>288</v>
      </c>
    </row>
    <row r="435" spans="1:14" x14ac:dyDescent="0.3">
      <c r="A435" s="48">
        <v>40101</v>
      </c>
      <c r="B435" s="49">
        <v>104434</v>
      </c>
      <c r="C435" s="49">
        <v>381.8</v>
      </c>
      <c r="D435" s="49">
        <v>0.24429999999999999</v>
      </c>
      <c r="E435" s="49">
        <v>9.8800000000000008</v>
      </c>
      <c r="F435" s="49">
        <v>7.61</v>
      </c>
      <c r="G435" s="49">
        <v>11.36</v>
      </c>
      <c r="H435" s="36" t="s">
        <v>112</v>
      </c>
      <c r="I435" s="49">
        <v>0.39</v>
      </c>
      <c r="J435" s="49">
        <v>7.5</v>
      </c>
      <c r="K435" s="51">
        <v>12033</v>
      </c>
    </row>
    <row r="436" spans="1:14" x14ac:dyDescent="0.3">
      <c r="A436" s="48">
        <v>40105</v>
      </c>
      <c r="B436" s="49">
        <v>102755</v>
      </c>
      <c r="C436" s="49">
        <v>1182</v>
      </c>
      <c r="D436" s="49">
        <v>0.75700000000000001</v>
      </c>
      <c r="E436" s="49">
        <v>6.1</v>
      </c>
      <c r="F436" s="49">
        <v>7.8</v>
      </c>
      <c r="G436" s="49">
        <v>10.37</v>
      </c>
      <c r="H436" s="36" t="s">
        <v>112</v>
      </c>
      <c r="I436" s="49">
        <v>0.1</v>
      </c>
      <c r="J436" s="49">
        <v>8.1999999999999993</v>
      </c>
      <c r="K436" s="51">
        <v>521</v>
      </c>
    </row>
    <row r="437" spans="1:14" x14ac:dyDescent="0.3">
      <c r="A437" s="48">
        <v>40108</v>
      </c>
      <c r="B437" s="49">
        <v>93225</v>
      </c>
      <c r="C437" s="49">
        <v>1218</v>
      </c>
      <c r="D437" s="49">
        <v>0.78</v>
      </c>
      <c r="E437" s="49">
        <v>4.5199999999999996</v>
      </c>
      <c r="F437" s="49">
        <v>7.64</v>
      </c>
      <c r="G437" s="49">
        <v>13.59</v>
      </c>
      <c r="H437" s="36" t="s">
        <v>112</v>
      </c>
      <c r="I437" s="49">
        <v>0.1</v>
      </c>
      <c r="J437" s="37">
        <v>7.8</v>
      </c>
      <c r="K437" s="51">
        <v>108</v>
      </c>
    </row>
    <row r="438" spans="1:14" x14ac:dyDescent="0.3">
      <c r="A438" s="48">
        <v>40113</v>
      </c>
      <c r="B438" s="49">
        <v>103531</v>
      </c>
      <c r="C438" s="49">
        <v>969</v>
      </c>
      <c r="D438" s="49">
        <v>0.62019999999999997</v>
      </c>
      <c r="E438" s="49">
        <v>6.6</v>
      </c>
      <c r="F438" s="49">
        <v>7.2</v>
      </c>
      <c r="G438" s="49">
        <v>13.26</v>
      </c>
      <c r="H438" s="36" t="s">
        <v>112</v>
      </c>
      <c r="I438" s="49">
        <v>0.18</v>
      </c>
      <c r="J438" s="49">
        <v>7</v>
      </c>
      <c r="K438" s="51">
        <v>74</v>
      </c>
      <c r="L438" s="31">
        <f>AVERAGE(K434:K438)</f>
        <v>2604.8000000000002</v>
      </c>
      <c r="M438" s="38">
        <f>GEOMEAN(K434:K438)</f>
        <v>428.4024250754108</v>
      </c>
      <c r="N438" s="45" t="s">
        <v>433</v>
      </c>
    </row>
    <row r="439" spans="1:14" x14ac:dyDescent="0.3">
      <c r="A439" s="48">
        <v>40120</v>
      </c>
      <c r="B439" s="49">
        <v>102042</v>
      </c>
      <c r="C439" s="49">
        <v>983.9</v>
      </c>
      <c r="D439" s="49">
        <v>0.62970000000000004</v>
      </c>
      <c r="E439" s="49">
        <v>6.8</v>
      </c>
      <c r="F439" s="49">
        <v>7.77</v>
      </c>
      <c r="G439" s="49">
        <v>10.83</v>
      </c>
      <c r="H439" s="36" t="s">
        <v>112</v>
      </c>
      <c r="I439" s="49">
        <v>0.31</v>
      </c>
      <c r="J439" s="49">
        <v>7.6</v>
      </c>
      <c r="K439" s="51">
        <v>298</v>
      </c>
    </row>
    <row r="440" spans="1:14" x14ac:dyDescent="0.3">
      <c r="A440" s="48">
        <v>40126</v>
      </c>
      <c r="B440" s="49">
        <v>104324</v>
      </c>
      <c r="C440" s="49">
        <v>1166</v>
      </c>
      <c r="D440" s="49">
        <v>0.74619999999999997</v>
      </c>
      <c r="E440" s="49">
        <v>6.12</v>
      </c>
      <c r="F440" s="49">
        <v>7.63</v>
      </c>
      <c r="G440" s="49">
        <v>12.67</v>
      </c>
      <c r="H440" s="36" t="s">
        <v>112</v>
      </c>
      <c r="I440" s="49">
        <v>0.34</v>
      </c>
      <c r="J440" s="49">
        <v>7.7</v>
      </c>
      <c r="K440" s="51">
        <v>41</v>
      </c>
    </row>
    <row r="441" spans="1:14" x14ac:dyDescent="0.3">
      <c r="A441" s="48">
        <v>40128</v>
      </c>
      <c r="B441" s="49">
        <v>105207</v>
      </c>
      <c r="C441" s="49">
        <v>1158</v>
      </c>
      <c r="D441" s="49">
        <v>0.74129999999999996</v>
      </c>
      <c r="E441" s="49">
        <v>6.34</v>
      </c>
      <c r="F441" s="49">
        <v>7.71</v>
      </c>
      <c r="G441" s="49">
        <v>10.71</v>
      </c>
      <c r="H441" s="36" t="s">
        <v>112</v>
      </c>
      <c r="I441" s="49">
        <v>0.57999999999999996</v>
      </c>
      <c r="J441" s="49">
        <v>7.5</v>
      </c>
      <c r="K441" s="51">
        <v>31</v>
      </c>
    </row>
    <row r="442" spans="1:14" x14ac:dyDescent="0.3">
      <c r="A442" s="48">
        <v>40134</v>
      </c>
      <c r="B442" s="49">
        <v>101304</v>
      </c>
      <c r="C442" s="49">
        <v>1238</v>
      </c>
      <c r="D442" s="49">
        <v>0.79200000000000004</v>
      </c>
      <c r="E442" s="49">
        <v>6.33</v>
      </c>
      <c r="F442" s="49">
        <v>7.73</v>
      </c>
      <c r="G442" s="49">
        <v>10.119999999999999</v>
      </c>
      <c r="H442" s="36" t="s">
        <v>112</v>
      </c>
      <c r="I442" s="49">
        <v>0.1</v>
      </c>
      <c r="J442" s="49">
        <v>7.9</v>
      </c>
      <c r="K442" s="51">
        <v>31</v>
      </c>
    </row>
    <row r="443" spans="1:14" x14ac:dyDescent="0.3">
      <c r="A443" s="48">
        <v>40135</v>
      </c>
      <c r="B443" s="49">
        <v>101857</v>
      </c>
      <c r="C443" s="49">
        <v>346.3</v>
      </c>
      <c r="D443" s="49">
        <v>0.22159999999999999</v>
      </c>
      <c r="E443" s="49">
        <v>8.9700000000000006</v>
      </c>
      <c r="F443" s="49">
        <v>7.86</v>
      </c>
      <c r="G443" s="49">
        <v>10</v>
      </c>
      <c r="H443" s="36" t="s">
        <v>112</v>
      </c>
      <c r="I443" s="49">
        <v>0.1</v>
      </c>
      <c r="J443" s="49">
        <v>7.9</v>
      </c>
      <c r="K443" s="51">
        <v>1467</v>
      </c>
      <c r="L443" s="31">
        <f>AVERAGE(K439:K443)</f>
        <v>373.6</v>
      </c>
      <c r="M443" s="38">
        <f>GEOMEAN(K439:K443)</f>
        <v>111.48866739978183</v>
      </c>
      <c r="N443" s="45" t="s">
        <v>434</v>
      </c>
    </row>
    <row r="444" spans="1:14" x14ac:dyDescent="0.3">
      <c r="A444" s="48">
        <v>40147</v>
      </c>
      <c r="B444" s="49">
        <v>102015</v>
      </c>
      <c r="C444" s="49">
        <v>731.5</v>
      </c>
      <c r="D444" s="49">
        <v>0.46820000000000001</v>
      </c>
      <c r="E444" s="49">
        <v>8.57</v>
      </c>
      <c r="F444" s="49">
        <v>7.93</v>
      </c>
      <c r="G444" s="49">
        <v>9.7100000000000009</v>
      </c>
      <c r="H444" s="36" t="s">
        <v>112</v>
      </c>
      <c r="I444" s="49">
        <v>0.15</v>
      </c>
      <c r="J444" s="49">
        <v>7.8</v>
      </c>
      <c r="K444" s="51">
        <v>278</v>
      </c>
    </row>
    <row r="445" spans="1:14" x14ac:dyDescent="0.3">
      <c r="A445" s="48">
        <v>40150</v>
      </c>
      <c r="B445" s="49">
        <v>101931</v>
      </c>
      <c r="C445" s="49">
        <v>450.6</v>
      </c>
      <c r="D445" s="49">
        <v>0.28839999999999999</v>
      </c>
      <c r="E445" s="49">
        <v>9.5500000000000007</v>
      </c>
      <c r="F445" s="49">
        <v>7.48</v>
      </c>
      <c r="G445" s="49">
        <v>7.42</v>
      </c>
      <c r="H445" s="36" t="s">
        <v>112</v>
      </c>
      <c r="I445" s="49">
        <v>0.24</v>
      </c>
      <c r="J445" s="49">
        <v>7.6</v>
      </c>
      <c r="K445" s="51">
        <v>990</v>
      </c>
    </row>
    <row r="446" spans="1:14" x14ac:dyDescent="0.3">
      <c r="A446" s="48">
        <v>40155</v>
      </c>
      <c r="B446" s="49">
        <v>101410</v>
      </c>
      <c r="C446" s="49">
        <v>1116</v>
      </c>
      <c r="D446" s="49">
        <v>0.71450000000000002</v>
      </c>
      <c r="E446" s="28" t="s">
        <v>348</v>
      </c>
      <c r="F446" s="49">
        <v>7.67</v>
      </c>
      <c r="G446" s="49">
        <v>6.82</v>
      </c>
      <c r="H446" s="36" t="s">
        <v>112</v>
      </c>
      <c r="I446" s="49">
        <v>0.02</v>
      </c>
      <c r="J446" s="49">
        <v>7.7</v>
      </c>
      <c r="K446" s="51">
        <v>98</v>
      </c>
    </row>
    <row r="447" spans="1:14" x14ac:dyDescent="0.3">
      <c r="A447" s="48">
        <v>40157</v>
      </c>
      <c r="B447" s="49">
        <v>104402</v>
      </c>
      <c r="C447" s="49">
        <v>785</v>
      </c>
      <c r="D447" s="49">
        <v>0.502</v>
      </c>
      <c r="E447" s="49">
        <v>10.83</v>
      </c>
      <c r="F447" s="49">
        <v>7.49</v>
      </c>
      <c r="G447" s="49">
        <v>3.49</v>
      </c>
      <c r="H447" s="36" t="s">
        <v>112</v>
      </c>
      <c r="I447" s="49">
        <v>0.1</v>
      </c>
      <c r="J447" s="49">
        <v>7.7</v>
      </c>
      <c r="K447" s="51">
        <v>110</v>
      </c>
    </row>
    <row r="448" spans="1:14" x14ac:dyDescent="0.3">
      <c r="A448" s="48">
        <v>40162</v>
      </c>
      <c r="B448" s="49"/>
      <c r="C448" s="49">
        <v>853</v>
      </c>
      <c r="D448" s="49">
        <v>0.54600000000000004</v>
      </c>
      <c r="E448" s="49">
        <v>12.25</v>
      </c>
      <c r="F448" s="49">
        <v>7.7</v>
      </c>
      <c r="G448" s="49">
        <v>6.47</v>
      </c>
      <c r="H448" s="36" t="s">
        <v>112</v>
      </c>
      <c r="I448" s="49">
        <v>0.13</v>
      </c>
      <c r="J448" s="49">
        <v>7.8</v>
      </c>
      <c r="K448" s="51">
        <v>450</v>
      </c>
      <c r="L448" s="31">
        <f>AVERAGE(K444:K448)</f>
        <v>385.2</v>
      </c>
      <c r="M448" s="38">
        <f>GEOMEAN(K444:K448)</f>
        <v>266.13515914205504</v>
      </c>
      <c r="N448" s="45" t="s">
        <v>435</v>
      </c>
    </row>
    <row r="449" spans="1:32" x14ac:dyDescent="0.3">
      <c r="A449" s="48">
        <v>40183</v>
      </c>
      <c r="B449" s="49">
        <v>105806</v>
      </c>
      <c r="C449" s="49">
        <v>1369</v>
      </c>
      <c r="D449" s="49">
        <v>0.87609999999999999</v>
      </c>
      <c r="E449" s="49">
        <v>10.24</v>
      </c>
      <c r="F449" s="49">
        <v>7.58</v>
      </c>
      <c r="G449" s="49">
        <v>1.88</v>
      </c>
      <c r="H449" s="36" t="s">
        <v>112</v>
      </c>
      <c r="I449" s="49">
        <v>0.18</v>
      </c>
      <c r="J449" s="49">
        <v>7.3</v>
      </c>
      <c r="K449" s="51">
        <v>256</v>
      </c>
    </row>
    <row r="450" spans="1:32" x14ac:dyDescent="0.3">
      <c r="A450" s="48">
        <v>40190</v>
      </c>
      <c r="B450" s="49">
        <v>104100</v>
      </c>
      <c r="C450" s="49">
        <v>1578</v>
      </c>
      <c r="D450" s="49">
        <v>1.01</v>
      </c>
      <c r="E450" s="49">
        <v>10.31</v>
      </c>
      <c r="F450" s="49">
        <v>7.74</v>
      </c>
      <c r="G450" s="49">
        <v>3.19</v>
      </c>
      <c r="H450" s="36" t="s">
        <v>112</v>
      </c>
      <c r="I450" s="49">
        <v>0.18</v>
      </c>
      <c r="J450" s="49">
        <v>7.3</v>
      </c>
      <c r="K450" s="51">
        <v>52</v>
      </c>
    </row>
    <row r="451" spans="1:32" x14ac:dyDescent="0.3">
      <c r="A451" s="48">
        <v>40192</v>
      </c>
      <c r="B451" s="49">
        <v>95438</v>
      </c>
      <c r="C451" s="49">
        <v>1816</v>
      </c>
      <c r="D451" s="49">
        <v>1.1619999999999999</v>
      </c>
      <c r="E451" s="49">
        <v>9.06</v>
      </c>
      <c r="F451" s="49">
        <v>7.15</v>
      </c>
      <c r="G451" s="49">
        <v>3.12</v>
      </c>
      <c r="H451" s="36" t="s">
        <v>112</v>
      </c>
      <c r="I451" s="49">
        <v>0.1</v>
      </c>
      <c r="J451" s="49">
        <v>7.6</v>
      </c>
      <c r="K451" s="51">
        <v>72</v>
      </c>
    </row>
    <row r="452" spans="1:32" x14ac:dyDescent="0.3">
      <c r="A452" s="48">
        <v>40199</v>
      </c>
      <c r="B452" s="49"/>
      <c r="C452" s="49">
        <v>1223</v>
      </c>
      <c r="D452" s="49">
        <v>0.78259999999999996</v>
      </c>
      <c r="E452" s="49">
        <v>8.66</v>
      </c>
      <c r="F452" s="49">
        <v>7.68</v>
      </c>
      <c r="G452" s="49">
        <v>5.3</v>
      </c>
      <c r="H452" s="36" t="s">
        <v>112</v>
      </c>
      <c r="I452" s="49">
        <v>0.69</v>
      </c>
      <c r="J452" s="37">
        <v>7.2</v>
      </c>
      <c r="K452" s="51">
        <v>933</v>
      </c>
    </row>
    <row r="453" spans="1:32" x14ac:dyDescent="0.3">
      <c r="A453" s="48">
        <v>40204</v>
      </c>
      <c r="B453" s="49">
        <v>101930</v>
      </c>
      <c r="C453" s="49">
        <v>699</v>
      </c>
      <c r="D453" s="49">
        <v>0.44700000000000001</v>
      </c>
      <c r="E453" s="28" t="s">
        <v>348</v>
      </c>
      <c r="F453" s="49">
        <v>7.34</v>
      </c>
      <c r="G453" s="49">
        <v>3.28</v>
      </c>
      <c r="H453" s="36" t="s">
        <v>112</v>
      </c>
      <c r="I453" s="49">
        <v>0.8</v>
      </c>
      <c r="J453" s="49">
        <v>7.4</v>
      </c>
      <c r="K453" s="51">
        <v>74</v>
      </c>
      <c r="L453" s="31">
        <f>AVERAGE(K449:K453)</f>
        <v>277.39999999999998</v>
      </c>
      <c r="M453" s="38">
        <f>GEOMEAN(K449:K453)</f>
        <v>145.92773234510526</v>
      </c>
      <c r="N453" s="45" t="s">
        <v>436</v>
      </c>
    </row>
    <row r="454" spans="1:32" x14ac:dyDescent="0.3">
      <c r="A454" s="48">
        <v>40213</v>
      </c>
      <c r="B454" s="28"/>
      <c r="C454" s="49">
        <v>1220</v>
      </c>
      <c r="D454" s="49">
        <v>0.78110000000000002</v>
      </c>
      <c r="E454" s="49">
        <v>9.74</v>
      </c>
      <c r="F454" s="49">
        <v>6.8</v>
      </c>
      <c r="G454" s="49">
        <v>3.69</v>
      </c>
      <c r="H454" s="36" t="s">
        <v>112</v>
      </c>
      <c r="I454" s="49">
        <v>0.36</v>
      </c>
      <c r="J454" s="49">
        <v>6.9</v>
      </c>
      <c r="K454" s="51">
        <v>106</v>
      </c>
    </row>
    <row r="455" spans="1:32" x14ac:dyDescent="0.3">
      <c r="A455" s="48">
        <v>40225</v>
      </c>
      <c r="B455" s="49">
        <v>105012</v>
      </c>
      <c r="C455" s="49">
        <v>2220</v>
      </c>
      <c r="D455" s="49">
        <v>1.421</v>
      </c>
      <c r="E455" s="49">
        <v>9.85</v>
      </c>
      <c r="F455" s="49">
        <v>7.41</v>
      </c>
      <c r="G455" s="49">
        <v>3.7</v>
      </c>
      <c r="H455" s="36" t="s">
        <v>112</v>
      </c>
      <c r="I455" s="49">
        <v>0.3</v>
      </c>
      <c r="J455" s="49">
        <v>7.7</v>
      </c>
      <c r="K455" s="51">
        <v>10</v>
      </c>
    </row>
    <row r="456" spans="1:32" x14ac:dyDescent="0.3">
      <c r="A456" s="48">
        <v>40226</v>
      </c>
      <c r="B456" s="28"/>
      <c r="F456" s="13" t="s">
        <v>421</v>
      </c>
    </row>
    <row r="457" spans="1:32" x14ac:dyDescent="0.3">
      <c r="A457" s="48">
        <v>40231</v>
      </c>
      <c r="F457" s="13" t="s">
        <v>717</v>
      </c>
    </row>
    <row r="458" spans="1:32" x14ac:dyDescent="0.3">
      <c r="A458" s="48">
        <v>40232</v>
      </c>
      <c r="B458" s="49">
        <v>101650</v>
      </c>
      <c r="C458" s="49">
        <v>1172</v>
      </c>
      <c r="D458" s="49">
        <v>0.75</v>
      </c>
      <c r="E458" s="49">
        <v>10.09</v>
      </c>
      <c r="F458" s="49">
        <v>7.32</v>
      </c>
      <c r="G458" s="49">
        <v>3.67</v>
      </c>
      <c r="H458" s="36" t="s">
        <v>112</v>
      </c>
      <c r="I458" s="49">
        <v>0</v>
      </c>
      <c r="J458" s="37">
        <v>7.7</v>
      </c>
      <c r="K458" s="107">
        <v>199</v>
      </c>
      <c r="L458" s="31">
        <f>AVERAGE(K454:K458)</f>
        <v>105</v>
      </c>
      <c r="M458" s="38">
        <f>GEOMEAN(K454:K458)</f>
        <v>59.527774618404635</v>
      </c>
      <c r="N458" s="45" t="s">
        <v>437</v>
      </c>
    </row>
    <row r="459" spans="1:32" x14ac:dyDescent="0.3">
      <c r="A459" s="48">
        <v>40247</v>
      </c>
      <c r="B459" s="49">
        <v>100745</v>
      </c>
      <c r="C459" s="49">
        <v>1278</v>
      </c>
      <c r="D459" s="49">
        <v>0.81799999999999995</v>
      </c>
      <c r="E459" s="49">
        <v>10.76</v>
      </c>
      <c r="F459" s="49">
        <v>7.41</v>
      </c>
      <c r="G459" s="49">
        <v>9.24</v>
      </c>
      <c r="H459" s="36" t="s">
        <v>112</v>
      </c>
      <c r="I459" s="49">
        <v>0.4</v>
      </c>
      <c r="J459" s="49">
        <v>7.7</v>
      </c>
      <c r="K459" s="51">
        <v>10</v>
      </c>
    </row>
    <row r="460" spans="1:32" x14ac:dyDescent="0.3">
      <c r="A460" s="48">
        <v>40254</v>
      </c>
      <c r="B460" s="49">
        <v>103850</v>
      </c>
      <c r="C460" s="49">
        <v>1093</v>
      </c>
      <c r="D460" s="49">
        <v>0.69920000000000004</v>
      </c>
      <c r="E460" s="49">
        <v>9.9700000000000006</v>
      </c>
      <c r="F460" s="49">
        <v>7.11</v>
      </c>
      <c r="G460" s="49">
        <v>8.1</v>
      </c>
      <c r="H460" s="36" t="s">
        <v>112</v>
      </c>
      <c r="I460" s="49">
        <v>0.21</v>
      </c>
      <c r="J460" s="49">
        <v>7.2</v>
      </c>
      <c r="K460" s="51">
        <v>399</v>
      </c>
    </row>
    <row r="461" spans="1:32" x14ac:dyDescent="0.3">
      <c r="A461" s="48">
        <v>40260</v>
      </c>
      <c r="B461" s="49">
        <v>102108</v>
      </c>
      <c r="C461" s="49">
        <v>694.7</v>
      </c>
      <c r="D461" s="49">
        <v>0.4446</v>
      </c>
      <c r="E461" s="28" t="s">
        <v>348</v>
      </c>
      <c r="F461" s="49">
        <v>7.6</v>
      </c>
      <c r="G461" s="49">
        <v>7.28</v>
      </c>
      <c r="H461" s="36" t="s">
        <v>112</v>
      </c>
      <c r="I461" s="49">
        <v>0.08</v>
      </c>
      <c r="J461" s="49">
        <v>6.7</v>
      </c>
      <c r="K461" s="51">
        <v>301</v>
      </c>
      <c r="O461" s="28">
        <v>1.8</v>
      </c>
      <c r="P461" s="28">
        <v>65.3</v>
      </c>
      <c r="Q461" s="28" t="s">
        <v>321</v>
      </c>
      <c r="R461" s="28" t="s">
        <v>321</v>
      </c>
      <c r="S461" s="28" t="s">
        <v>321</v>
      </c>
      <c r="T461" s="28">
        <v>5.8</v>
      </c>
      <c r="U461" s="28" t="s">
        <v>321</v>
      </c>
      <c r="V461" s="28">
        <v>1.1000000000000001</v>
      </c>
      <c r="W461" s="28">
        <v>37.1</v>
      </c>
      <c r="X461" s="28">
        <v>109</v>
      </c>
      <c r="Y461" s="28" t="s">
        <v>321</v>
      </c>
      <c r="Z461" s="28">
        <v>1</v>
      </c>
      <c r="AA461" s="28" t="s">
        <v>321</v>
      </c>
      <c r="AB461" s="28">
        <v>59.8</v>
      </c>
      <c r="AC461" s="28" t="s">
        <v>321</v>
      </c>
      <c r="AD461" s="28">
        <v>280</v>
      </c>
      <c r="AE461" s="13">
        <v>0.84</v>
      </c>
      <c r="AF461" s="29" t="s">
        <v>584</v>
      </c>
    </row>
    <row r="462" spans="1:32" x14ac:dyDescent="0.3">
      <c r="A462" s="48">
        <v>40262</v>
      </c>
      <c r="B462" s="49">
        <v>102118</v>
      </c>
      <c r="C462" s="49">
        <v>1105</v>
      </c>
      <c r="D462" s="49">
        <v>0.70699999999999996</v>
      </c>
      <c r="E462" s="49">
        <v>9.7799999999999994</v>
      </c>
      <c r="F462" s="49">
        <v>7.29</v>
      </c>
      <c r="G462" s="49">
        <v>10.26</v>
      </c>
      <c r="H462" s="36" t="s">
        <v>112</v>
      </c>
      <c r="I462" s="49">
        <v>0.3</v>
      </c>
      <c r="J462" s="49">
        <v>7.7</v>
      </c>
      <c r="K462" s="51">
        <v>108</v>
      </c>
      <c r="AE462" s="13">
        <v>0.66</v>
      </c>
      <c r="AF462" s="29" t="s">
        <v>668</v>
      </c>
    </row>
    <row r="463" spans="1:32" x14ac:dyDescent="0.3">
      <c r="A463" s="48">
        <v>40268</v>
      </c>
      <c r="B463" s="49">
        <v>95502</v>
      </c>
      <c r="C463" s="49">
        <v>1079</v>
      </c>
      <c r="D463" s="49">
        <v>0.69099999999999995</v>
      </c>
      <c r="E463" s="49">
        <v>10.32</v>
      </c>
      <c r="F463" s="49">
        <v>7.33</v>
      </c>
      <c r="G463" s="49">
        <v>9.5</v>
      </c>
      <c r="H463" s="36" t="s">
        <v>112</v>
      </c>
      <c r="I463" s="49">
        <v>0.2</v>
      </c>
      <c r="J463" s="49">
        <v>7.7</v>
      </c>
      <c r="K463" s="51">
        <v>216</v>
      </c>
      <c r="L463" s="31">
        <f>AVERAGE(K459:K463)</f>
        <v>206.8</v>
      </c>
      <c r="M463" s="38">
        <f>GEOMEAN(K459:K463)</f>
        <v>122.88061593617627</v>
      </c>
      <c r="N463" s="45" t="s">
        <v>440</v>
      </c>
    </row>
    <row r="464" spans="1:32" x14ac:dyDescent="0.3">
      <c r="A464" s="48">
        <v>40274</v>
      </c>
      <c r="B464" s="49">
        <v>102115</v>
      </c>
      <c r="C464" s="49">
        <v>711.6</v>
      </c>
      <c r="D464" s="49">
        <v>0.45550000000000002</v>
      </c>
      <c r="E464" s="49">
        <v>7.02</v>
      </c>
      <c r="F464" s="49">
        <v>7.38</v>
      </c>
      <c r="G464" s="49">
        <v>14.39</v>
      </c>
      <c r="H464" s="36" t="s">
        <v>112</v>
      </c>
      <c r="I464" s="49">
        <v>0.28000000000000003</v>
      </c>
      <c r="J464" s="37">
        <v>7.6</v>
      </c>
      <c r="K464" s="51">
        <v>880</v>
      </c>
    </row>
    <row r="465" spans="1:14" x14ac:dyDescent="0.3">
      <c r="A465" s="48">
        <v>40280</v>
      </c>
      <c r="B465" s="49">
        <v>102936</v>
      </c>
      <c r="C465" s="49">
        <v>1081</v>
      </c>
      <c r="D465" s="49">
        <v>0.69169999999999998</v>
      </c>
      <c r="E465" s="49">
        <v>10.119999999999999</v>
      </c>
      <c r="F465" s="49">
        <v>7.54</v>
      </c>
      <c r="G465" s="49">
        <v>12.27</v>
      </c>
      <c r="H465" s="36" t="s">
        <v>112</v>
      </c>
      <c r="I465" s="49">
        <v>0.4</v>
      </c>
      <c r="J465" s="49">
        <v>7.8</v>
      </c>
      <c r="K465" s="51">
        <v>31</v>
      </c>
    </row>
    <row r="466" spans="1:14" x14ac:dyDescent="0.3">
      <c r="A466" s="48">
        <v>40287</v>
      </c>
      <c r="B466" s="49">
        <v>103908</v>
      </c>
      <c r="C466" s="49">
        <v>1269</v>
      </c>
      <c r="D466" s="49">
        <v>0.81200000000000006</v>
      </c>
      <c r="E466" s="49">
        <v>10.31</v>
      </c>
      <c r="F466" s="49">
        <v>7.78</v>
      </c>
      <c r="G466" s="49">
        <v>11.1</v>
      </c>
      <c r="H466" s="36" t="s">
        <v>112</v>
      </c>
      <c r="I466" s="49">
        <v>0.3</v>
      </c>
      <c r="J466" s="49">
        <v>7.6</v>
      </c>
      <c r="K466" s="51">
        <v>243</v>
      </c>
    </row>
    <row r="467" spans="1:14" x14ac:dyDescent="0.3">
      <c r="A467" s="48">
        <v>40289</v>
      </c>
      <c r="B467" s="49">
        <v>104349</v>
      </c>
      <c r="C467" s="49">
        <v>1163</v>
      </c>
      <c r="D467" s="49">
        <v>0.74419999999999997</v>
      </c>
      <c r="E467" s="49">
        <v>8.68</v>
      </c>
      <c r="F467" s="49">
        <v>7.76</v>
      </c>
      <c r="G467" s="49">
        <v>12.14</v>
      </c>
      <c r="H467" s="36" t="s">
        <v>112</v>
      </c>
      <c r="I467" s="49">
        <v>0.03</v>
      </c>
      <c r="J467" s="49">
        <v>7.6</v>
      </c>
      <c r="K467" s="51">
        <v>63</v>
      </c>
    </row>
    <row r="468" spans="1:14" x14ac:dyDescent="0.3">
      <c r="A468" s="48">
        <v>40296</v>
      </c>
      <c r="B468" s="49">
        <v>102504</v>
      </c>
      <c r="C468" s="49">
        <v>1034</v>
      </c>
      <c r="D468" s="49">
        <v>0.66190000000000004</v>
      </c>
      <c r="E468" s="49">
        <v>6.25</v>
      </c>
      <c r="F468" s="49">
        <v>7.72</v>
      </c>
      <c r="G468" s="49">
        <v>10.86</v>
      </c>
      <c r="H468" s="36" t="s">
        <v>112</v>
      </c>
      <c r="I468" s="49">
        <v>0.15</v>
      </c>
      <c r="J468" s="49">
        <v>7.6</v>
      </c>
      <c r="K468" s="51">
        <v>231</v>
      </c>
      <c r="L468" s="31">
        <f>AVERAGE(K464:K468)</f>
        <v>289.60000000000002</v>
      </c>
      <c r="M468" s="38">
        <f>GEOMEAN(K464:K468)</f>
        <v>157.35503133596271</v>
      </c>
      <c r="N468" s="45" t="s">
        <v>442</v>
      </c>
    </row>
    <row r="469" spans="1:14" x14ac:dyDescent="0.3">
      <c r="A469" s="48">
        <v>40304</v>
      </c>
      <c r="B469" s="49">
        <v>93845</v>
      </c>
      <c r="C469" s="49">
        <v>919</v>
      </c>
      <c r="D469" s="49">
        <v>0.58799999999999997</v>
      </c>
      <c r="E469" s="49">
        <v>5.07</v>
      </c>
      <c r="F469" s="49">
        <v>7.29</v>
      </c>
      <c r="G469" s="49">
        <v>14.45</v>
      </c>
      <c r="H469" s="36" t="s">
        <v>112</v>
      </c>
      <c r="I469" s="49">
        <v>0</v>
      </c>
      <c r="J469" s="49">
        <v>7.8</v>
      </c>
      <c r="K469" s="51">
        <v>228</v>
      </c>
    </row>
    <row r="470" spans="1:14" x14ac:dyDescent="0.3">
      <c r="A470" s="48">
        <v>40308</v>
      </c>
      <c r="B470" s="49">
        <v>101732</v>
      </c>
      <c r="C470" s="49">
        <v>1053</v>
      </c>
      <c r="D470" s="49">
        <v>0.67410000000000003</v>
      </c>
      <c r="E470" s="49">
        <v>6.41</v>
      </c>
      <c r="F470" s="49">
        <v>7.47</v>
      </c>
      <c r="G470" s="49">
        <v>11.49</v>
      </c>
      <c r="H470" s="36" t="s">
        <v>112</v>
      </c>
      <c r="I470" s="49">
        <v>0.49</v>
      </c>
      <c r="J470" s="49">
        <v>7.8</v>
      </c>
      <c r="K470" s="51">
        <v>168</v>
      </c>
    </row>
    <row r="471" spans="1:14" x14ac:dyDescent="0.3">
      <c r="A471" s="48">
        <v>40311</v>
      </c>
      <c r="B471" s="49">
        <v>101336</v>
      </c>
      <c r="C471" s="49">
        <v>801</v>
      </c>
      <c r="D471" s="49">
        <v>0.51200000000000001</v>
      </c>
      <c r="E471" s="49">
        <v>5.98</v>
      </c>
      <c r="F471" s="49">
        <v>7.28</v>
      </c>
      <c r="G471" s="49">
        <v>15.34</v>
      </c>
      <c r="H471" s="36" t="s">
        <v>112</v>
      </c>
      <c r="I471" s="49">
        <v>0.1</v>
      </c>
      <c r="J471" s="49">
        <v>7.7</v>
      </c>
      <c r="K471" s="51">
        <v>669</v>
      </c>
    </row>
    <row r="472" spans="1:14" x14ac:dyDescent="0.3">
      <c r="A472" s="48">
        <v>40315</v>
      </c>
      <c r="B472" s="49">
        <v>104802</v>
      </c>
      <c r="C472" s="49">
        <v>1089</v>
      </c>
      <c r="D472" s="49">
        <v>0.69679999999999997</v>
      </c>
      <c r="E472" s="49">
        <v>6.77</v>
      </c>
      <c r="F472" s="49">
        <v>7.53</v>
      </c>
      <c r="G472" s="49">
        <v>13.65</v>
      </c>
      <c r="H472" s="36" t="s">
        <v>112</v>
      </c>
      <c r="I472" s="49">
        <v>0.09</v>
      </c>
      <c r="J472" s="49">
        <v>7.3</v>
      </c>
      <c r="K472" s="51">
        <v>3282</v>
      </c>
    </row>
    <row r="473" spans="1:14" x14ac:dyDescent="0.3">
      <c r="A473" s="48">
        <v>40318</v>
      </c>
      <c r="B473" s="49">
        <v>100027</v>
      </c>
      <c r="C473" s="49">
        <v>983.5</v>
      </c>
      <c r="D473" s="49">
        <v>0.62949999999999995</v>
      </c>
      <c r="E473" s="49">
        <v>7.3</v>
      </c>
      <c r="F473" s="49">
        <v>7.54</v>
      </c>
      <c r="G473" s="49">
        <v>14.28</v>
      </c>
      <c r="H473" s="36" t="s">
        <v>112</v>
      </c>
      <c r="I473" s="49">
        <v>0.03</v>
      </c>
      <c r="J473" s="49">
        <v>7.6</v>
      </c>
      <c r="K473" s="51">
        <v>175</v>
      </c>
      <c r="L473" s="31">
        <f>AVERAGE(K469:K473)</f>
        <v>904.4</v>
      </c>
      <c r="M473" s="38">
        <f>GEOMEAN(K469:K473)</f>
        <v>430.0999324838557</v>
      </c>
      <c r="N473" s="45" t="s">
        <v>443</v>
      </c>
    </row>
    <row r="474" spans="1:14" x14ac:dyDescent="0.3">
      <c r="A474" s="48">
        <v>40331</v>
      </c>
      <c r="B474" s="13">
        <v>100025</v>
      </c>
      <c r="C474" s="13">
        <v>871</v>
      </c>
      <c r="D474" s="13">
        <v>0.55800000000000005</v>
      </c>
      <c r="E474" s="13">
        <v>4.7</v>
      </c>
      <c r="F474" s="13">
        <v>7.5</v>
      </c>
      <c r="G474" s="13">
        <v>19.21</v>
      </c>
      <c r="H474" s="36" t="s">
        <v>112</v>
      </c>
      <c r="I474" s="13">
        <v>0</v>
      </c>
      <c r="J474" s="13">
        <v>7.8</v>
      </c>
      <c r="K474" s="51">
        <v>878</v>
      </c>
    </row>
    <row r="475" spans="1:14" x14ac:dyDescent="0.3">
      <c r="A475" s="48">
        <v>40338</v>
      </c>
      <c r="B475" s="49">
        <v>102855</v>
      </c>
      <c r="C475" s="49">
        <v>358</v>
      </c>
      <c r="D475" s="49">
        <v>0.22900000000000001</v>
      </c>
      <c r="E475" s="49">
        <v>7.07</v>
      </c>
      <c r="F475" s="49">
        <v>7.67</v>
      </c>
      <c r="G475" s="49">
        <v>19.850000000000001</v>
      </c>
      <c r="H475" s="36" t="s">
        <v>112</v>
      </c>
      <c r="I475" s="49">
        <v>0.2</v>
      </c>
      <c r="J475" s="49">
        <v>7.4</v>
      </c>
      <c r="K475" s="51">
        <v>7701</v>
      </c>
    </row>
    <row r="476" spans="1:14" x14ac:dyDescent="0.3">
      <c r="A476" s="48">
        <v>40346</v>
      </c>
      <c r="B476" s="49">
        <v>104040</v>
      </c>
      <c r="C476" s="49">
        <v>961</v>
      </c>
      <c r="D476" s="49">
        <v>0.61499999999999999</v>
      </c>
      <c r="E476" s="49">
        <v>6.16</v>
      </c>
      <c r="F476" s="49">
        <v>7.23</v>
      </c>
      <c r="G476" s="49">
        <v>19.62</v>
      </c>
      <c r="H476" s="36" t="s">
        <v>112</v>
      </c>
      <c r="I476" s="49">
        <v>0</v>
      </c>
      <c r="J476" s="49">
        <v>7.7</v>
      </c>
      <c r="K476" s="51">
        <v>538</v>
      </c>
    </row>
    <row r="477" spans="1:14" x14ac:dyDescent="0.3">
      <c r="A477" s="48">
        <v>40353</v>
      </c>
      <c r="B477" s="49">
        <v>100042</v>
      </c>
      <c r="C477" s="49">
        <v>923.9</v>
      </c>
      <c r="D477" s="49">
        <v>0.59130000000000005</v>
      </c>
      <c r="E477" s="49">
        <v>5.92</v>
      </c>
      <c r="F477" s="49">
        <v>7.25</v>
      </c>
      <c r="G477" s="49">
        <v>20.8</v>
      </c>
      <c r="H477" s="36" t="s">
        <v>112</v>
      </c>
      <c r="I477" s="49">
        <v>0</v>
      </c>
      <c r="J477" s="49">
        <v>7.5</v>
      </c>
      <c r="K477" s="51">
        <v>933</v>
      </c>
    </row>
    <row r="478" spans="1:14" x14ac:dyDescent="0.3">
      <c r="A478" s="48">
        <v>40357</v>
      </c>
      <c r="B478" s="49">
        <v>102639</v>
      </c>
      <c r="C478" s="49">
        <v>585</v>
      </c>
      <c r="D478" s="49">
        <v>0.374</v>
      </c>
      <c r="E478" s="49">
        <v>5.16</v>
      </c>
      <c r="F478" s="49">
        <v>7.25</v>
      </c>
      <c r="G478" s="49">
        <v>22.08</v>
      </c>
      <c r="H478" s="36" t="s">
        <v>112</v>
      </c>
      <c r="I478" s="49">
        <v>0.3</v>
      </c>
      <c r="J478" s="49">
        <v>7.4</v>
      </c>
      <c r="K478" s="51">
        <v>5475</v>
      </c>
      <c r="L478" s="31">
        <f>AVERAGE(K474:K478)</f>
        <v>3105</v>
      </c>
      <c r="M478" s="38">
        <f>GEOMEAN(K474:K478)</f>
        <v>1793.9814019762885</v>
      </c>
      <c r="N478" s="45" t="s">
        <v>444</v>
      </c>
    </row>
    <row r="479" spans="1:14" x14ac:dyDescent="0.3">
      <c r="A479" s="48">
        <v>40360</v>
      </c>
      <c r="B479" s="49">
        <v>103612</v>
      </c>
      <c r="C479" s="49">
        <v>1065</v>
      </c>
      <c r="D479" s="49">
        <v>0.68200000000000005</v>
      </c>
      <c r="E479" s="49">
        <v>7.32</v>
      </c>
      <c r="F479" s="49">
        <v>7.34</v>
      </c>
      <c r="G479" s="49">
        <v>18.75</v>
      </c>
      <c r="H479" s="36" t="s">
        <v>112</v>
      </c>
      <c r="I479" s="49">
        <v>0.3</v>
      </c>
      <c r="J479" s="49">
        <v>7.8</v>
      </c>
      <c r="K479" s="51">
        <v>703</v>
      </c>
    </row>
    <row r="480" spans="1:14" x14ac:dyDescent="0.3">
      <c r="A480" s="48">
        <v>40374</v>
      </c>
      <c r="B480" s="49">
        <v>100558</v>
      </c>
      <c r="C480" s="49">
        <v>967</v>
      </c>
      <c r="D480" s="49">
        <v>0.61899999999999999</v>
      </c>
      <c r="E480" s="49">
        <v>5.36</v>
      </c>
      <c r="F480" s="49">
        <v>7.63</v>
      </c>
      <c r="G480" s="49">
        <v>21.78</v>
      </c>
      <c r="H480" s="36" t="s">
        <v>112</v>
      </c>
      <c r="I480" s="49">
        <v>0.7</v>
      </c>
      <c r="J480" s="49">
        <v>7.9</v>
      </c>
      <c r="K480" s="51">
        <v>1145</v>
      </c>
    </row>
    <row r="481" spans="1:31" x14ac:dyDescent="0.3">
      <c r="A481" s="48">
        <v>40380</v>
      </c>
      <c r="B481" s="49">
        <v>104107</v>
      </c>
      <c r="C481" s="49">
        <v>668</v>
      </c>
      <c r="D481" s="49">
        <v>0.42799999999999999</v>
      </c>
      <c r="E481" s="49">
        <v>5.93</v>
      </c>
      <c r="F481" s="49">
        <v>7.03</v>
      </c>
      <c r="G481" s="49">
        <v>22.54</v>
      </c>
      <c r="H481" s="36" t="s">
        <v>112</v>
      </c>
      <c r="I481" s="49">
        <v>0</v>
      </c>
      <c r="J481" s="49">
        <v>7.7</v>
      </c>
      <c r="K481" s="51">
        <v>8664</v>
      </c>
      <c r="O481" s="28">
        <v>2.2000000000000002</v>
      </c>
      <c r="P481" s="28">
        <v>52.5</v>
      </c>
      <c r="Q481" s="28" t="s">
        <v>321</v>
      </c>
      <c r="R481" s="28" t="s">
        <v>321</v>
      </c>
      <c r="S481" s="28" t="s">
        <v>321</v>
      </c>
      <c r="T481" s="28" t="s">
        <v>321</v>
      </c>
      <c r="U481" s="28" t="s">
        <v>321</v>
      </c>
      <c r="V481" s="28" t="s">
        <v>321</v>
      </c>
      <c r="W481" s="28" t="s">
        <v>321</v>
      </c>
      <c r="X481" s="28">
        <v>58</v>
      </c>
      <c r="Y481" s="28" t="s">
        <v>321</v>
      </c>
      <c r="Z481" s="28">
        <v>1.6</v>
      </c>
      <c r="AA481" s="28" t="s">
        <v>321</v>
      </c>
      <c r="AB481" s="28">
        <v>55.3</v>
      </c>
      <c r="AC481" s="28">
        <v>0.29799999999999999</v>
      </c>
      <c r="AD481" s="28">
        <v>244</v>
      </c>
      <c r="AE481" s="29" t="s">
        <v>801</v>
      </c>
    </row>
    <row r="482" spans="1:31" x14ac:dyDescent="0.3">
      <c r="A482" s="48">
        <v>40381</v>
      </c>
      <c r="C482" s="28" t="s">
        <v>348</v>
      </c>
      <c r="D482" s="28" t="s">
        <v>348</v>
      </c>
      <c r="E482" s="28" t="s">
        <v>348</v>
      </c>
      <c r="F482" s="28" t="s">
        <v>348</v>
      </c>
      <c r="G482" s="28" t="s">
        <v>348</v>
      </c>
      <c r="H482" s="36" t="s">
        <v>112</v>
      </c>
      <c r="I482" s="28" t="s">
        <v>348</v>
      </c>
      <c r="J482" s="28" t="s">
        <v>348</v>
      </c>
      <c r="K482" s="51">
        <v>1187</v>
      </c>
    </row>
    <row r="483" spans="1:31" x14ac:dyDescent="0.3">
      <c r="A483" s="48">
        <v>40387</v>
      </c>
      <c r="B483" s="49">
        <v>95050</v>
      </c>
      <c r="C483" s="49">
        <v>1108</v>
      </c>
      <c r="D483" s="49">
        <v>0.70889999999999997</v>
      </c>
      <c r="E483" s="49">
        <v>5.4</v>
      </c>
      <c r="F483" s="49">
        <v>7.59</v>
      </c>
      <c r="G483" s="49">
        <v>22.05</v>
      </c>
      <c r="H483" s="36" t="s">
        <v>112</v>
      </c>
      <c r="I483" s="49">
        <v>0.6</v>
      </c>
      <c r="J483" s="49">
        <v>8</v>
      </c>
      <c r="K483" s="51">
        <v>393</v>
      </c>
      <c r="L483" s="31">
        <f>AVERAGE(K479:K483)</f>
        <v>2418.4</v>
      </c>
      <c r="M483" s="38">
        <f>GEOMEAN(K479:K483)</f>
        <v>1266.0897852293922</v>
      </c>
      <c r="N483" s="45" t="s">
        <v>447</v>
      </c>
    </row>
    <row r="484" spans="1:31" x14ac:dyDescent="0.3">
      <c r="A484" s="48">
        <v>40393</v>
      </c>
      <c r="B484" s="49">
        <v>102631</v>
      </c>
      <c r="C484" s="49">
        <v>1109</v>
      </c>
      <c r="D484" s="49">
        <v>0.70979999999999999</v>
      </c>
      <c r="E484" s="49">
        <v>5.46</v>
      </c>
      <c r="F484" s="49">
        <v>7.88</v>
      </c>
      <c r="G484" s="49">
        <v>21.71</v>
      </c>
      <c r="H484" s="36" t="s">
        <v>112</v>
      </c>
      <c r="I484" s="49">
        <v>0.3</v>
      </c>
      <c r="J484" s="49">
        <v>7.9</v>
      </c>
      <c r="K484" s="51">
        <v>1483</v>
      </c>
    </row>
    <row r="485" spans="1:31" x14ac:dyDescent="0.3">
      <c r="A485" s="48">
        <v>40402</v>
      </c>
      <c r="B485" s="49">
        <v>95752</v>
      </c>
      <c r="C485" s="49">
        <v>1024</v>
      </c>
      <c r="D485" s="49">
        <v>0.65500000000000003</v>
      </c>
      <c r="E485" s="49">
        <v>4.87</v>
      </c>
      <c r="F485" s="49">
        <v>7.65</v>
      </c>
      <c r="G485" s="49">
        <v>23.11</v>
      </c>
      <c r="H485" s="36" t="s">
        <v>112</v>
      </c>
      <c r="I485" s="49">
        <v>0.2</v>
      </c>
      <c r="J485" s="49">
        <v>7.8</v>
      </c>
      <c r="K485" s="51">
        <v>1872</v>
      </c>
    </row>
    <row r="486" spans="1:31" x14ac:dyDescent="0.3">
      <c r="A486" s="48">
        <v>40406</v>
      </c>
      <c r="B486" s="49">
        <v>95838</v>
      </c>
      <c r="C486" s="49">
        <v>1137</v>
      </c>
      <c r="D486" s="49">
        <v>0.72770000000000001</v>
      </c>
      <c r="E486" s="49">
        <v>7.15</v>
      </c>
      <c r="F486" s="49">
        <v>7.49</v>
      </c>
      <c r="G486" s="49">
        <v>21.07</v>
      </c>
      <c r="H486" s="36" t="s">
        <v>112</v>
      </c>
      <c r="I486" s="49">
        <v>0.45</v>
      </c>
      <c r="J486" s="49">
        <v>7.9</v>
      </c>
      <c r="K486" s="51">
        <v>521</v>
      </c>
    </row>
    <row r="487" spans="1:31" x14ac:dyDescent="0.3">
      <c r="A487" s="48">
        <v>40408</v>
      </c>
      <c r="B487" s="49">
        <v>100507</v>
      </c>
      <c r="C487" s="49">
        <v>1179</v>
      </c>
      <c r="D487" s="49">
        <v>0.75439999999999996</v>
      </c>
      <c r="E487" s="49">
        <v>6.6</v>
      </c>
      <c r="F487" s="49">
        <v>7.3</v>
      </c>
      <c r="G487" s="49">
        <v>20.99</v>
      </c>
      <c r="H487" s="36" t="s">
        <v>112</v>
      </c>
      <c r="I487" s="49">
        <v>0.37</v>
      </c>
      <c r="J487" s="37">
        <v>7.6</v>
      </c>
      <c r="K487" s="51">
        <v>631</v>
      </c>
    </row>
    <row r="488" spans="1:31" x14ac:dyDescent="0.3">
      <c r="A488" s="48">
        <v>40416</v>
      </c>
      <c r="B488" s="49">
        <v>100710</v>
      </c>
      <c r="C488" s="49">
        <v>655.8</v>
      </c>
      <c r="D488" s="49">
        <v>0.41970000000000002</v>
      </c>
      <c r="E488" s="49">
        <v>5.8</v>
      </c>
      <c r="F488" s="49">
        <v>7.66</v>
      </c>
      <c r="G488" s="49">
        <v>18.559999999999999</v>
      </c>
      <c r="H488" s="36" t="s">
        <v>112</v>
      </c>
      <c r="I488" s="49">
        <v>0.51</v>
      </c>
      <c r="J488" s="49">
        <v>7.4</v>
      </c>
      <c r="K488" s="51">
        <v>331</v>
      </c>
      <c r="L488" s="31">
        <f>AVERAGE(K484:K488)</f>
        <v>967.6</v>
      </c>
      <c r="M488" s="38">
        <f>GEOMEAN(K484:K488)</f>
        <v>787.09728499848575</v>
      </c>
      <c r="N488" s="45" t="s">
        <v>449</v>
      </c>
    </row>
    <row r="489" spans="1:31" x14ac:dyDescent="0.3">
      <c r="A489" s="48">
        <v>40421</v>
      </c>
      <c r="B489" s="49">
        <v>94355</v>
      </c>
      <c r="C489" s="49">
        <v>1327</v>
      </c>
      <c r="D489" s="49">
        <v>0.84899999999999998</v>
      </c>
      <c r="E489" s="49">
        <v>4.83</v>
      </c>
      <c r="F489" s="49">
        <v>7.62</v>
      </c>
      <c r="G489" s="49">
        <v>21.43</v>
      </c>
      <c r="H489" s="36" t="s">
        <v>112</v>
      </c>
      <c r="I489" s="49">
        <v>0.15</v>
      </c>
      <c r="J489" s="49">
        <v>7.8</v>
      </c>
      <c r="K489" s="51">
        <v>3255</v>
      </c>
    </row>
    <row r="490" spans="1:31" x14ac:dyDescent="0.3">
      <c r="A490" s="48">
        <v>40422</v>
      </c>
      <c r="B490" s="49">
        <v>95043</v>
      </c>
      <c r="C490" s="28" t="s">
        <v>348</v>
      </c>
      <c r="D490" s="28" t="s">
        <v>348</v>
      </c>
      <c r="E490" s="28" t="s">
        <v>348</v>
      </c>
      <c r="F490" s="28" t="s">
        <v>348</v>
      </c>
      <c r="G490" s="28" t="s">
        <v>348</v>
      </c>
      <c r="H490" s="36" t="s">
        <v>112</v>
      </c>
      <c r="I490" s="28" t="s">
        <v>348</v>
      </c>
      <c r="J490" s="49">
        <v>7.7</v>
      </c>
      <c r="K490" s="51">
        <v>1414</v>
      </c>
    </row>
    <row r="491" spans="1:31" x14ac:dyDescent="0.3">
      <c r="A491" s="48">
        <v>40435</v>
      </c>
      <c r="B491" s="49">
        <v>102633</v>
      </c>
      <c r="C491" s="49">
        <v>1305</v>
      </c>
      <c r="D491" s="49">
        <v>0.83530000000000004</v>
      </c>
      <c r="E491" s="49">
        <v>5.69</v>
      </c>
      <c r="F491" s="49">
        <v>7.7</v>
      </c>
      <c r="G491" s="49">
        <v>18.21</v>
      </c>
      <c r="H491" s="36" t="s">
        <v>112</v>
      </c>
      <c r="I491" s="49">
        <v>0.39</v>
      </c>
      <c r="J491" s="49">
        <v>7.5</v>
      </c>
      <c r="K491" s="51">
        <v>504</v>
      </c>
    </row>
    <row r="492" spans="1:31" x14ac:dyDescent="0.3">
      <c r="A492" s="48">
        <v>40443</v>
      </c>
      <c r="B492" s="49">
        <v>94245</v>
      </c>
      <c r="C492" s="49">
        <v>739.6</v>
      </c>
      <c r="D492" s="49">
        <v>0.47339999999999999</v>
      </c>
      <c r="E492" s="49">
        <v>3.41</v>
      </c>
      <c r="F492" s="49">
        <v>7.19</v>
      </c>
      <c r="G492" s="49">
        <v>20.9</v>
      </c>
      <c r="H492" s="36" t="s">
        <v>112</v>
      </c>
      <c r="I492" s="49">
        <v>0</v>
      </c>
      <c r="J492" s="49">
        <v>7.2</v>
      </c>
      <c r="K492" s="51">
        <v>9804</v>
      </c>
    </row>
    <row r="493" spans="1:31" x14ac:dyDescent="0.3">
      <c r="A493" s="48">
        <v>40449</v>
      </c>
      <c r="B493" s="49">
        <v>103643</v>
      </c>
      <c r="C493" s="49">
        <v>1310</v>
      </c>
      <c r="D493" s="49">
        <v>0.83799999999999997</v>
      </c>
      <c r="E493" s="49">
        <v>5.74</v>
      </c>
      <c r="F493" s="49">
        <v>7.59</v>
      </c>
      <c r="G493" s="49">
        <v>15.17</v>
      </c>
      <c r="H493" s="36" t="s">
        <v>112</v>
      </c>
      <c r="I493" s="49">
        <v>0.4</v>
      </c>
      <c r="J493" s="49">
        <v>7.6</v>
      </c>
      <c r="K493" s="51">
        <v>1106</v>
      </c>
      <c r="L493" s="31">
        <f>AVERAGE(K489:K493)</f>
        <v>3216.6</v>
      </c>
      <c r="M493" s="38">
        <f>GEOMEAN(K489:K493)</f>
        <v>1905.9779571726983</v>
      </c>
      <c r="N493" s="45" t="s">
        <v>450</v>
      </c>
    </row>
    <row r="494" spans="1:31" x14ac:dyDescent="0.3">
      <c r="A494" s="48">
        <v>40458</v>
      </c>
      <c r="B494" s="49">
        <v>103718</v>
      </c>
      <c r="C494" s="49">
        <v>1289</v>
      </c>
      <c r="D494" s="49">
        <v>0.82489999999999997</v>
      </c>
      <c r="E494" s="49">
        <v>5.2</v>
      </c>
      <c r="F494" s="49">
        <v>7.65</v>
      </c>
      <c r="G494" s="49">
        <v>13.83</v>
      </c>
      <c r="H494" s="36" t="s">
        <v>112</v>
      </c>
      <c r="I494" s="49">
        <v>0.32</v>
      </c>
      <c r="J494" s="49">
        <v>7.4</v>
      </c>
      <c r="K494" s="51">
        <v>1076</v>
      </c>
    </row>
    <row r="495" spans="1:31" x14ac:dyDescent="0.3">
      <c r="A495" s="48">
        <v>40465</v>
      </c>
      <c r="B495" s="49">
        <v>94815</v>
      </c>
      <c r="C495" s="49">
        <v>785.3</v>
      </c>
      <c r="D495" s="49">
        <v>0.50270000000000004</v>
      </c>
      <c r="E495" s="49">
        <v>3.21</v>
      </c>
      <c r="F495" s="49">
        <v>7.38</v>
      </c>
      <c r="G495" s="49">
        <v>13.71</v>
      </c>
      <c r="H495" s="36" t="s">
        <v>112</v>
      </c>
      <c r="I495" s="49">
        <v>0.13</v>
      </c>
      <c r="J495" s="49">
        <v>7.7</v>
      </c>
      <c r="K495" s="51">
        <v>15531</v>
      </c>
    </row>
    <row r="496" spans="1:31" x14ac:dyDescent="0.3">
      <c r="A496" s="48">
        <v>40469</v>
      </c>
      <c r="B496" s="49">
        <v>102353</v>
      </c>
      <c r="C496" s="49">
        <v>1295</v>
      </c>
      <c r="D496" s="49">
        <v>0.82899999999999996</v>
      </c>
      <c r="E496" s="49">
        <v>4.72</v>
      </c>
      <c r="F496" s="49">
        <v>7.59</v>
      </c>
      <c r="G496" s="49">
        <v>12.01</v>
      </c>
      <c r="H496" s="36" t="s">
        <v>112</v>
      </c>
      <c r="I496" s="49">
        <v>0</v>
      </c>
      <c r="J496" s="49">
        <v>7.6</v>
      </c>
      <c r="K496" s="51">
        <v>437</v>
      </c>
    </row>
    <row r="497" spans="1:32" x14ac:dyDescent="0.3">
      <c r="A497" s="48">
        <v>40472</v>
      </c>
      <c r="B497" s="49">
        <v>95947</v>
      </c>
      <c r="C497" s="49">
        <v>1263</v>
      </c>
      <c r="D497" s="49">
        <v>0.80900000000000005</v>
      </c>
      <c r="E497" s="49">
        <v>4.28</v>
      </c>
      <c r="F497" s="49">
        <v>7.62</v>
      </c>
      <c r="G497" s="49">
        <v>11.26</v>
      </c>
      <c r="H497" s="36" t="s">
        <v>112</v>
      </c>
      <c r="I497" s="49">
        <v>0</v>
      </c>
      <c r="J497" s="49">
        <v>7.2</v>
      </c>
      <c r="K497" s="51">
        <v>262</v>
      </c>
    </row>
    <row r="498" spans="1:32" x14ac:dyDescent="0.3">
      <c r="A498" s="48">
        <v>40477</v>
      </c>
      <c r="B498" s="49">
        <v>92019</v>
      </c>
      <c r="C498" s="49">
        <v>1273</v>
      </c>
      <c r="D498" s="49">
        <v>0.81469999999999998</v>
      </c>
      <c r="E498" s="49">
        <v>3.62</v>
      </c>
      <c r="F498" s="49">
        <v>7.41</v>
      </c>
      <c r="G498" s="49">
        <v>16.68</v>
      </c>
      <c r="H498" s="36" t="s">
        <v>112</v>
      </c>
      <c r="I498" s="49">
        <v>0.84</v>
      </c>
      <c r="J498" s="49">
        <v>7.6</v>
      </c>
      <c r="K498" s="51">
        <v>886</v>
      </c>
      <c r="L498" s="31">
        <f>AVERAGE(K494:K498)</f>
        <v>3638.4</v>
      </c>
      <c r="M498" s="38">
        <f>GEOMEAN(K494:K498)</f>
        <v>1111.3366278948542</v>
      </c>
      <c r="N498" s="45" t="s">
        <v>451</v>
      </c>
      <c r="O498" s="28">
        <v>1.1000000000000001</v>
      </c>
      <c r="P498" s="28">
        <v>96.4</v>
      </c>
      <c r="Q498" s="28" t="s">
        <v>321</v>
      </c>
      <c r="R498" s="28" t="s">
        <v>321</v>
      </c>
      <c r="S498" s="28" t="s">
        <v>321</v>
      </c>
      <c r="T498" s="28" t="s">
        <v>321</v>
      </c>
      <c r="U498" s="28" t="s">
        <v>321</v>
      </c>
      <c r="V498" s="28">
        <v>1.1000000000000001</v>
      </c>
      <c r="W498" s="28">
        <v>12.6</v>
      </c>
      <c r="X498" s="28">
        <v>160</v>
      </c>
      <c r="Y498" s="28" t="s">
        <v>321</v>
      </c>
      <c r="Z498" s="28">
        <v>1.6</v>
      </c>
      <c r="AA498" s="28" t="s">
        <v>321</v>
      </c>
      <c r="AB498" s="28">
        <v>157</v>
      </c>
      <c r="AC498" s="28" t="s">
        <v>321</v>
      </c>
      <c r="AD498" s="28">
        <v>398</v>
      </c>
      <c r="AE498" s="28">
        <v>1.1000000000000001</v>
      </c>
      <c r="AF498" s="29" t="s">
        <v>668</v>
      </c>
    </row>
    <row r="499" spans="1:32" x14ac:dyDescent="0.3">
      <c r="A499" s="48">
        <v>40490</v>
      </c>
      <c r="B499" s="49">
        <v>103701</v>
      </c>
      <c r="C499" s="49">
        <v>1261</v>
      </c>
      <c r="D499" s="49">
        <v>0.80700000000000005</v>
      </c>
      <c r="E499" s="49">
        <v>9.68</v>
      </c>
      <c r="F499" s="49">
        <v>7.65</v>
      </c>
      <c r="G499" s="49">
        <v>6.79</v>
      </c>
      <c r="H499" s="36" t="s">
        <v>112</v>
      </c>
      <c r="I499" s="49">
        <v>0.1</v>
      </c>
      <c r="J499" s="49">
        <v>7.9</v>
      </c>
      <c r="K499" s="51">
        <v>589</v>
      </c>
    </row>
    <row r="500" spans="1:32" x14ac:dyDescent="0.3">
      <c r="A500" s="48">
        <v>40492</v>
      </c>
      <c r="B500" s="49">
        <v>100940</v>
      </c>
      <c r="C500" s="49">
        <v>1315</v>
      </c>
      <c r="D500" s="49">
        <v>0.84099999999999997</v>
      </c>
      <c r="E500" s="49">
        <v>6.52</v>
      </c>
      <c r="F500" s="49">
        <v>7.78</v>
      </c>
      <c r="G500" s="49">
        <v>8.41</v>
      </c>
      <c r="H500" s="36" t="s">
        <v>112</v>
      </c>
      <c r="I500" s="49">
        <v>0.2</v>
      </c>
      <c r="J500" s="49">
        <v>7.8</v>
      </c>
      <c r="K500" s="51">
        <v>627</v>
      </c>
    </row>
    <row r="501" spans="1:32" x14ac:dyDescent="0.3">
      <c r="A501" s="48">
        <v>40498</v>
      </c>
      <c r="B501" s="49">
        <v>100723</v>
      </c>
      <c r="C501" s="49">
        <v>1304</v>
      </c>
      <c r="D501" s="49">
        <v>0.83499999999999996</v>
      </c>
      <c r="E501" s="49">
        <v>6.93</v>
      </c>
      <c r="F501" s="49">
        <v>7.42</v>
      </c>
      <c r="G501" s="49">
        <v>5.35</v>
      </c>
      <c r="H501" s="36" t="s">
        <v>112</v>
      </c>
      <c r="I501" s="49">
        <v>0.3</v>
      </c>
      <c r="J501" s="49">
        <v>7.4</v>
      </c>
      <c r="K501" s="51">
        <v>368</v>
      </c>
    </row>
    <row r="502" spans="1:32" x14ac:dyDescent="0.3">
      <c r="A502" s="48">
        <v>40500</v>
      </c>
      <c r="B502" s="49">
        <v>103336</v>
      </c>
      <c r="C502" s="49">
        <v>915</v>
      </c>
      <c r="D502" s="49">
        <v>0.58599999999999997</v>
      </c>
      <c r="E502" s="49">
        <v>7.49</v>
      </c>
      <c r="F502" s="49">
        <v>7.54</v>
      </c>
      <c r="G502" s="49">
        <v>7.67</v>
      </c>
      <c r="H502" s="36" t="s">
        <v>112</v>
      </c>
      <c r="I502" s="49">
        <v>0.3</v>
      </c>
      <c r="J502" s="49">
        <v>7.8</v>
      </c>
      <c r="K502" s="51">
        <v>1850</v>
      </c>
    </row>
    <row r="503" spans="1:32" x14ac:dyDescent="0.3">
      <c r="A503" s="48">
        <v>40505</v>
      </c>
      <c r="B503" s="49">
        <v>103158</v>
      </c>
      <c r="C503" s="49">
        <v>12</v>
      </c>
      <c r="D503" s="49">
        <v>8.0000000000000002E-3</v>
      </c>
      <c r="E503" s="49">
        <v>7.59</v>
      </c>
      <c r="F503" s="49">
        <v>7.65</v>
      </c>
      <c r="G503" s="49">
        <v>11.13</v>
      </c>
      <c r="H503" s="36" t="s">
        <v>112</v>
      </c>
      <c r="I503" s="49">
        <v>0.2</v>
      </c>
      <c r="J503" s="49">
        <v>7.8</v>
      </c>
      <c r="K503" s="51">
        <v>9804</v>
      </c>
      <c r="L503" s="31">
        <f>AVERAGE(K499:K503)</f>
        <v>2647.6</v>
      </c>
      <c r="M503" s="38">
        <f>GEOMEAN(K499:K503)</f>
        <v>1197.7360933307095</v>
      </c>
      <c r="N503" s="45" t="s">
        <v>455</v>
      </c>
    </row>
    <row r="504" spans="1:32" x14ac:dyDescent="0.3">
      <c r="A504" s="48">
        <v>40511</v>
      </c>
      <c r="B504" s="49">
        <v>103107</v>
      </c>
      <c r="C504" s="49">
        <v>1048</v>
      </c>
      <c r="D504" s="49">
        <v>0.67090000000000005</v>
      </c>
      <c r="E504" s="49">
        <v>9.75</v>
      </c>
      <c r="F504" s="49">
        <v>7.59</v>
      </c>
      <c r="G504" s="49">
        <v>6.81</v>
      </c>
      <c r="H504" s="36" t="s">
        <v>112</v>
      </c>
      <c r="I504" s="49">
        <v>7.0000000000000007E-2</v>
      </c>
      <c r="J504" s="49">
        <v>8</v>
      </c>
      <c r="K504" s="51">
        <v>1071</v>
      </c>
    </row>
    <row r="505" spans="1:32" x14ac:dyDescent="0.3">
      <c r="A505" s="48">
        <v>40514</v>
      </c>
      <c r="B505" s="49">
        <v>103043</v>
      </c>
      <c r="C505" s="49">
        <v>922.2</v>
      </c>
      <c r="D505" s="49">
        <v>0.59019999999999995</v>
      </c>
      <c r="E505" s="49">
        <v>12.4</v>
      </c>
      <c r="F505" s="49">
        <v>7.33</v>
      </c>
      <c r="G505" s="49">
        <v>5.31</v>
      </c>
      <c r="H505" s="36" t="s">
        <v>112</v>
      </c>
      <c r="I505" s="49">
        <v>0.05</v>
      </c>
      <c r="J505" s="49">
        <v>7.7</v>
      </c>
      <c r="K505" s="51">
        <v>1233</v>
      </c>
    </row>
    <row r="506" spans="1:32" x14ac:dyDescent="0.3">
      <c r="A506" s="48">
        <v>40519</v>
      </c>
      <c r="B506" s="49">
        <v>95746</v>
      </c>
      <c r="C506" s="49">
        <v>1329</v>
      </c>
      <c r="D506" s="49">
        <v>0.85060000000000002</v>
      </c>
      <c r="E506" s="49">
        <v>10.98</v>
      </c>
      <c r="F506" s="49">
        <v>7.61</v>
      </c>
      <c r="G506" s="49">
        <v>1.67</v>
      </c>
      <c r="H506" s="36" t="s">
        <v>112</v>
      </c>
      <c r="I506" s="49">
        <v>0.17</v>
      </c>
      <c r="J506" s="49">
        <v>7.7</v>
      </c>
      <c r="K506" s="51">
        <v>332</v>
      </c>
    </row>
    <row r="507" spans="1:32" x14ac:dyDescent="0.3">
      <c r="A507" s="48">
        <v>40521</v>
      </c>
      <c r="B507" s="49">
        <v>103743</v>
      </c>
      <c r="C507" s="49">
        <v>1191</v>
      </c>
      <c r="D507" s="49">
        <v>0.76200000000000001</v>
      </c>
      <c r="E507" s="49">
        <v>10.53</v>
      </c>
      <c r="F507" s="49">
        <v>7.49</v>
      </c>
      <c r="G507" s="49">
        <v>1.33</v>
      </c>
      <c r="H507" s="36" t="s">
        <v>112</v>
      </c>
      <c r="I507" s="49">
        <v>0.1</v>
      </c>
      <c r="J507" s="49">
        <v>7.7</v>
      </c>
      <c r="K507" s="51">
        <v>98</v>
      </c>
    </row>
    <row r="508" spans="1:32" x14ac:dyDescent="0.3">
      <c r="A508" s="48">
        <v>40526</v>
      </c>
      <c r="B508" s="49">
        <v>103838</v>
      </c>
      <c r="C508" s="49">
        <v>1880</v>
      </c>
      <c r="D508" s="49">
        <v>1.2030000000000001</v>
      </c>
      <c r="E508" s="49">
        <v>13.73</v>
      </c>
      <c r="F508" s="49">
        <v>7.52</v>
      </c>
      <c r="G508" s="49">
        <v>0.98</v>
      </c>
      <c r="H508" s="36" t="s">
        <v>112</v>
      </c>
      <c r="I508" s="49">
        <v>0.2</v>
      </c>
      <c r="J508" s="49">
        <v>7.5</v>
      </c>
      <c r="K508" s="51">
        <v>644</v>
      </c>
      <c r="L508" s="31">
        <f>AVERAGE(K504:K508)</f>
        <v>675.6</v>
      </c>
      <c r="M508" s="38">
        <f>GEOMEAN(K504:K508)</f>
        <v>487.97830576271377</v>
      </c>
      <c r="N508" s="45" t="s">
        <v>456</v>
      </c>
    </row>
    <row r="509" spans="1:32" x14ac:dyDescent="0.3">
      <c r="A509" s="48">
        <v>40547</v>
      </c>
      <c r="B509" s="49">
        <v>100952</v>
      </c>
      <c r="C509" s="49">
        <v>1182</v>
      </c>
      <c r="D509" s="49">
        <v>0.75700000000000001</v>
      </c>
      <c r="E509" s="49">
        <v>10.97</v>
      </c>
      <c r="F509" s="49">
        <v>7.46</v>
      </c>
      <c r="G509" s="49">
        <v>3.82</v>
      </c>
      <c r="H509" s="36" t="s">
        <v>112</v>
      </c>
      <c r="I509" s="49">
        <v>0.2</v>
      </c>
      <c r="J509" s="49">
        <v>7.8</v>
      </c>
      <c r="K509" s="51">
        <v>771</v>
      </c>
    </row>
    <row r="510" spans="1:32" x14ac:dyDescent="0.3">
      <c r="A510" s="48">
        <v>40549</v>
      </c>
      <c r="B510" s="49">
        <v>105602</v>
      </c>
      <c r="C510" s="49">
        <v>1188</v>
      </c>
      <c r="D510" s="49">
        <v>0.76100000000000001</v>
      </c>
      <c r="E510" s="49">
        <v>12.08</v>
      </c>
      <c r="F510" s="49">
        <v>7.53</v>
      </c>
      <c r="G510" s="49">
        <v>4.1100000000000003</v>
      </c>
      <c r="H510" s="36" t="s">
        <v>112</v>
      </c>
      <c r="I510" s="49">
        <v>0.5</v>
      </c>
      <c r="J510" s="49">
        <v>7.7</v>
      </c>
      <c r="K510" s="51">
        <v>384</v>
      </c>
    </row>
    <row r="511" spans="1:32" x14ac:dyDescent="0.3">
      <c r="A511" s="48">
        <v>40556</v>
      </c>
      <c r="B511" s="49">
        <v>101413</v>
      </c>
      <c r="C511" s="49">
        <v>3652</v>
      </c>
      <c r="D511" s="49">
        <v>2.3370000000000002</v>
      </c>
      <c r="E511" s="49">
        <v>12.07</v>
      </c>
      <c r="F511" s="49">
        <v>7.03</v>
      </c>
      <c r="G511" s="49">
        <v>1.51</v>
      </c>
      <c r="H511" s="36" t="s">
        <v>112</v>
      </c>
      <c r="I511" s="49">
        <v>0.5</v>
      </c>
      <c r="J511" s="49">
        <v>8.1</v>
      </c>
      <c r="K511" s="51">
        <v>110</v>
      </c>
    </row>
    <row r="512" spans="1:32" x14ac:dyDescent="0.3">
      <c r="A512" s="48">
        <v>40563</v>
      </c>
      <c r="B512" s="49">
        <v>103621</v>
      </c>
      <c r="C512" s="49">
        <v>1395</v>
      </c>
      <c r="D512" s="49">
        <v>0.89249999999999996</v>
      </c>
      <c r="E512" s="49">
        <v>12.44</v>
      </c>
      <c r="F512" s="49">
        <v>7.59</v>
      </c>
      <c r="G512" s="49">
        <v>1.73</v>
      </c>
      <c r="H512" s="36" t="s">
        <v>112</v>
      </c>
      <c r="I512" s="49">
        <v>0.39</v>
      </c>
      <c r="J512" s="37">
        <v>7.9</v>
      </c>
      <c r="K512" s="51">
        <v>3873</v>
      </c>
    </row>
    <row r="513" spans="1:32" x14ac:dyDescent="0.3">
      <c r="A513" s="48">
        <v>40568</v>
      </c>
      <c r="B513" s="49">
        <v>110907</v>
      </c>
      <c r="C513" s="49">
        <v>1618</v>
      </c>
      <c r="D513" s="49">
        <v>1.036</v>
      </c>
      <c r="E513" s="49">
        <v>15.72</v>
      </c>
      <c r="F513" s="49">
        <v>7.59</v>
      </c>
      <c r="G513" s="49">
        <v>2.67</v>
      </c>
      <c r="H513" s="36" t="s">
        <v>112</v>
      </c>
      <c r="I513" s="49">
        <v>0.08</v>
      </c>
      <c r="J513" s="49">
        <v>7.6</v>
      </c>
      <c r="K513" s="51">
        <v>1211</v>
      </c>
      <c r="L513" s="31">
        <f>AVERAGE(K509:K513)</f>
        <v>1269.8</v>
      </c>
      <c r="M513" s="38">
        <f>GEOMEAN(K509:K513)</f>
        <v>686.74259551987745</v>
      </c>
      <c r="N513" s="45" t="s">
        <v>457</v>
      </c>
    </row>
    <row r="514" spans="1:32" x14ac:dyDescent="0.3">
      <c r="A514" s="48">
        <v>40581</v>
      </c>
      <c r="B514" s="49">
        <v>104737</v>
      </c>
      <c r="C514" s="49">
        <v>2540</v>
      </c>
      <c r="D514" s="49">
        <v>1.625</v>
      </c>
      <c r="E514" s="49">
        <v>11.06</v>
      </c>
      <c r="F514" s="49">
        <v>7.56</v>
      </c>
      <c r="G514" s="49">
        <v>5.66</v>
      </c>
      <c r="H514" s="36" t="s">
        <v>112</v>
      </c>
      <c r="I514" s="49">
        <v>0.37</v>
      </c>
      <c r="J514" s="49">
        <v>7.9</v>
      </c>
      <c r="K514" s="51">
        <v>2098</v>
      </c>
    </row>
    <row r="515" spans="1:32" x14ac:dyDescent="0.3">
      <c r="A515" s="48">
        <v>40582</v>
      </c>
      <c r="G515" s="13" t="s">
        <v>719</v>
      </c>
    </row>
    <row r="516" spans="1:32" x14ac:dyDescent="0.3">
      <c r="A516" s="48">
        <v>40584</v>
      </c>
      <c r="B516" s="49">
        <v>100756</v>
      </c>
      <c r="C516" s="49">
        <v>2361</v>
      </c>
      <c r="D516" s="49">
        <v>1.5109999999999999</v>
      </c>
      <c r="E516" s="49">
        <v>12.66</v>
      </c>
      <c r="F516" s="49">
        <v>7.5</v>
      </c>
      <c r="G516" s="49">
        <v>0.33</v>
      </c>
      <c r="H516" s="36" t="s">
        <v>112</v>
      </c>
      <c r="I516" s="49">
        <v>0</v>
      </c>
      <c r="J516" s="49">
        <v>8</v>
      </c>
      <c r="K516" s="51">
        <v>455</v>
      </c>
    </row>
    <row r="517" spans="1:32" x14ac:dyDescent="0.3">
      <c r="A517" s="48">
        <v>40589</v>
      </c>
      <c r="B517" s="49">
        <v>103456</v>
      </c>
      <c r="C517" s="49">
        <v>1221</v>
      </c>
      <c r="D517" s="49">
        <v>0.78129999999999999</v>
      </c>
      <c r="E517" s="49">
        <v>12.15</v>
      </c>
      <c r="F517" s="49">
        <v>7.83</v>
      </c>
      <c r="G517" s="49">
        <v>2.92</v>
      </c>
      <c r="H517" s="36" t="s">
        <v>112</v>
      </c>
      <c r="I517" s="49">
        <v>0.4</v>
      </c>
      <c r="J517" s="49">
        <v>7.8</v>
      </c>
      <c r="K517" s="51">
        <v>487</v>
      </c>
    </row>
    <row r="518" spans="1:32" x14ac:dyDescent="0.3">
      <c r="A518" s="48">
        <v>40596</v>
      </c>
      <c r="B518" s="49">
        <v>103158</v>
      </c>
      <c r="C518" s="49">
        <v>973.1</v>
      </c>
      <c r="D518" s="49">
        <v>0.62280000000000002</v>
      </c>
      <c r="E518" s="49">
        <v>11.51</v>
      </c>
      <c r="F518" s="49">
        <v>7.49</v>
      </c>
      <c r="G518" s="49">
        <v>4.32</v>
      </c>
      <c r="H518" s="36" t="s">
        <v>112</v>
      </c>
      <c r="I518" s="49">
        <v>0.1</v>
      </c>
      <c r="J518" s="49">
        <v>7.8</v>
      </c>
      <c r="K518" s="51">
        <v>455</v>
      </c>
      <c r="L518" s="31">
        <f>AVERAGE(K514:K518)</f>
        <v>873.75</v>
      </c>
      <c r="M518" s="38">
        <f>GEOMEAN(K514:K518)</f>
        <v>678.17114848935785</v>
      </c>
      <c r="N518" s="45" t="s">
        <v>458</v>
      </c>
    </row>
    <row r="519" spans="1:32" x14ac:dyDescent="0.3">
      <c r="A519" s="48">
        <v>40611</v>
      </c>
      <c r="B519" s="49">
        <v>91600</v>
      </c>
      <c r="C519" s="49">
        <v>703</v>
      </c>
      <c r="D519" s="49">
        <v>0.45</v>
      </c>
      <c r="E519" s="49">
        <v>11.08</v>
      </c>
      <c r="F519" s="49">
        <v>7.32</v>
      </c>
      <c r="G519" s="49">
        <v>7.7</v>
      </c>
      <c r="H519" s="36" t="s">
        <v>112</v>
      </c>
      <c r="I519" s="49">
        <v>0.3</v>
      </c>
      <c r="J519" s="49">
        <v>7.4</v>
      </c>
      <c r="K519" s="51">
        <v>173</v>
      </c>
    </row>
    <row r="520" spans="1:32" x14ac:dyDescent="0.3">
      <c r="A520" s="48">
        <v>40618</v>
      </c>
      <c r="B520" s="49">
        <v>104946</v>
      </c>
      <c r="C520" s="49">
        <v>859.4</v>
      </c>
      <c r="D520" s="49">
        <v>0.55000000000000004</v>
      </c>
      <c r="E520" s="49">
        <v>11.32</v>
      </c>
      <c r="F520" s="49">
        <v>7.59</v>
      </c>
      <c r="G520" s="49">
        <v>7.96</v>
      </c>
      <c r="H520" s="36" t="s">
        <v>112</v>
      </c>
      <c r="I520" s="49">
        <v>0.33</v>
      </c>
      <c r="J520" s="37">
        <v>7.1</v>
      </c>
      <c r="K520" s="51">
        <v>10</v>
      </c>
    </row>
    <row r="521" spans="1:32" x14ac:dyDescent="0.3">
      <c r="A521" s="48">
        <v>40624</v>
      </c>
      <c r="B521" s="49">
        <v>100501</v>
      </c>
      <c r="C521" s="49">
        <v>1164</v>
      </c>
      <c r="D521" s="49">
        <v>0.74519999999999997</v>
      </c>
      <c r="E521" s="49">
        <v>9.5</v>
      </c>
      <c r="F521" s="49">
        <v>7.53</v>
      </c>
      <c r="G521" s="49">
        <v>10.63</v>
      </c>
      <c r="H521" s="36" t="s">
        <v>112</v>
      </c>
      <c r="I521" s="49">
        <v>0.12</v>
      </c>
      <c r="J521" s="49">
        <v>7.8</v>
      </c>
      <c r="K521" s="51">
        <v>41</v>
      </c>
      <c r="O521" s="28">
        <v>1.6</v>
      </c>
      <c r="P521" s="28">
        <v>72.3</v>
      </c>
      <c r="Q521" s="28" t="s">
        <v>321</v>
      </c>
      <c r="R521" s="28" t="s">
        <v>321</v>
      </c>
      <c r="S521" s="28" t="s">
        <v>321</v>
      </c>
      <c r="T521" s="28" t="s">
        <v>321</v>
      </c>
      <c r="U521" s="28" t="s">
        <v>321</v>
      </c>
      <c r="V521" s="28">
        <v>1.1000000000000001</v>
      </c>
      <c r="W521" s="28">
        <v>11.5</v>
      </c>
      <c r="X521" s="28">
        <v>152</v>
      </c>
      <c r="Y521" s="28" t="s">
        <v>321</v>
      </c>
      <c r="Z521" s="28">
        <v>1.2</v>
      </c>
      <c r="AA521" s="28" t="s">
        <v>321</v>
      </c>
      <c r="AB521" s="28">
        <v>92.5</v>
      </c>
      <c r="AC521" s="28">
        <v>0.49</v>
      </c>
      <c r="AD521" s="28">
        <v>314</v>
      </c>
      <c r="AE521" s="28">
        <v>0.57999999999999996</v>
      </c>
      <c r="AF521" s="29" t="s">
        <v>836</v>
      </c>
    </row>
    <row r="522" spans="1:32" x14ac:dyDescent="0.3">
      <c r="A522" s="48">
        <v>40626</v>
      </c>
      <c r="B522" s="49">
        <v>104105</v>
      </c>
      <c r="C522" s="49">
        <v>972.3</v>
      </c>
      <c r="D522" s="49">
        <v>0.62229999999999996</v>
      </c>
      <c r="E522" s="49">
        <v>9.4499999999999993</v>
      </c>
      <c r="F522" s="49">
        <v>7.54</v>
      </c>
      <c r="G522" s="49">
        <v>8.42</v>
      </c>
      <c r="H522" s="36" t="s">
        <v>112</v>
      </c>
      <c r="I522" s="49">
        <v>0.38</v>
      </c>
      <c r="J522" s="49">
        <v>7.6</v>
      </c>
      <c r="K522" s="51">
        <v>199</v>
      </c>
    </row>
    <row r="523" spans="1:32" x14ac:dyDescent="0.3">
      <c r="A523" s="48">
        <v>40631</v>
      </c>
      <c r="B523" s="49">
        <v>103026</v>
      </c>
      <c r="C523" s="49">
        <v>1166</v>
      </c>
      <c r="D523" s="49">
        <v>0.746</v>
      </c>
      <c r="E523" s="49">
        <v>10.050000000000001</v>
      </c>
      <c r="F523" s="49">
        <v>7.39</v>
      </c>
      <c r="G523" s="49">
        <v>8.73</v>
      </c>
      <c r="H523" s="36" t="s">
        <v>112</v>
      </c>
      <c r="I523" s="49">
        <v>0.1</v>
      </c>
      <c r="J523" s="49">
        <v>7.7</v>
      </c>
      <c r="K523" s="51">
        <v>10</v>
      </c>
      <c r="L523" s="31">
        <f>AVERAGE(K519:K523)</f>
        <v>86.6</v>
      </c>
      <c r="M523" s="38">
        <f>GEOMEAN(K519:K523)</f>
        <v>42.651725672900255</v>
      </c>
      <c r="N523" s="45" t="s">
        <v>461</v>
      </c>
    </row>
    <row r="524" spans="1:32" x14ac:dyDescent="0.3">
      <c r="A524" s="48">
        <v>40638</v>
      </c>
      <c r="B524" s="26">
        <v>0.43562499999999998</v>
      </c>
      <c r="C524" s="13">
        <v>674</v>
      </c>
      <c r="D524" s="13">
        <v>0.43809999999999999</v>
      </c>
      <c r="E524" s="13">
        <v>9.4</v>
      </c>
      <c r="F524" s="13">
        <v>7.69</v>
      </c>
      <c r="G524" s="13">
        <v>8.8000000000000007</v>
      </c>
      <c r="K524" s="51">
        <v>364</v>
      </c>
    </row>
    <row r="525" spans="1:32" x14ac:dyDescent="0.3">
      <c r="A525" s="48">
        <v>40644</v>
      </c>
      <c r="B525" s="53">
        <v>0.43208333333333332</v>
      </c>
      <c r="C525" s="13">
        <v>935</v>
      </c>
      <c r="D525" s="13">
        <v>0.60450000000000004</v>
      </c>
      <c r="E525" s="13">
        <v>7.67</v>
      </c>
      <c r="F525" s="13">
        <v>7.68</v>
      </c>
      <c r="G525" s="13">
        <v>14.2</v>
      </c>
      <c r="K525" s="51">
        <v>379</v>
      </c>
    </row>
    <row r="526" spans="1:32" x14ac:dyDescent="0.3">
      <c r="A526" s="48">
        <v>40651</v>
      </c>
      <c r="B526" s="26">
        <v>0.45629629629629626</v>
      </c>
      <c r="C526" s="13">
        <v>930</v>
      </c>
      <c r="D526" s="13">
        <v>0.60450000000000004</v>
      </c>
      <c r="E526" s="13">
        <v>7.69</v>
      </c>
      <c r="F526" s="13">
        <v>7.75</v>
      </c>
      <c r="G526" s="13">
        <v>12.5</v>
      </c>
      <c r="K526" s="51">
        <v>121</v>
      </c>
    </row>
    <row r="527" spans="1:32" x14ac:dyDescent="0.3">
      <c r="A527" s="48">
        <v>40653</v>
      </c>
      <c r="B527" s="26">
        <v>0.44009259259259265</v>
      </c>
      <c r="C527" s="13">
        <v>373.9</v>
      </c>
      <c r="D527" s="13">
        <v>0.24310000000000001</v>
      </c>
      <c r="E527" s="13">
        <v>8.24</v>
      </c>
      <c r="F527" s="13">
        <v>7.48</v>
      </c>
      <c r="G527" s="13">
        <v>11.2</v>
      </c>
      <c r="K527" s="51">
        <v>2143</v>
      </c>
    </row>
    <row r="528" spans="1:32" x14ac:dyDescent="0.3">
      <c r="A528" s="48">
        <v>40660</v>
      </c>
      <c r="B528" s="26">
        <v>0.42760416666666662</v>
      </c>
      <c r="C528" s="13">
        <v>359.7</v>
      </c>
      <c r="D528" s="13">
        <v>0.23400000000000001</v>
      </c>
      <c r="E528" s="13">
        <v>7.83</v>
      </c>
      <c r="F528" s="13">
        <v>7.62</v>
      </c>
      <c r="G528" s="13">
        <v>14.4</v>
      </c>
      <c r="K528" s="51">
        <v>3255</v>
      </c>
      <c r="L528" s="31">
        <f>AVERAGE(K524:K528)</f>
        <v>1252.4000000000001</v>
      </c>
      <c r="M528" s="38">
        <f>GEOMEAN(K524:K528)</f>
        <v>650.45884789662557</v>
      </c>
      <c r="N528" s="45" t="s">
        <v>463</v>
      </c>
    </row>
    <row r="529" spans="1:32" x14ac:dyDescent="0.3">
      <c r="A529" s="48">
        <v>40668</v>
      </c>
      <c r="B529" s="26">
        <v>0.4327893518518518</v>
      </c>
      <c r="C529" s="13">
        <v>886</v>
      </c>
      <c r="D529" s="13">
        <v>0.57850000000000001</v>
      </c>
      <c r="E529" s="13">
        <v>9.26</v>
      </c>
      <c r="F529" s="13">
        <v>7.72</v>
      </c>
      <c r="G529" s="13">
        <v>10.9</v>
      </c>
      <c r="K529" s="51">
        <v>305</v>
      </c>
    </row>
    <row r="530" spans="1:32" x14ac:dyDescent="0.3">
      <c r="A530" s="48">
        <v>40672</v>
      </c>
      <c r="B530" s="26">
        <v>0.42246527777777776</v>
      </c>
      <c r="C530" s="13">
        <v>892</v>
      </c>
      <c r="D530" s="13">
        <v>0.57850000000000001</v>
      </c>
      <c r="E530" s="13">
        <v>11.89</v>
      </c>
      <c r="F530" s="13">
        <v>7.73</v>
      </c>
      <c r="G530" s="13">
        <v>13.5</v>
      </c>
      <c r="K530" s="51">
        <v>206</v>
      </c>
    </row>
    <row r="531" spans="1:32" x14ac:dyDescent="0.3">
      <c r="A531" s="48">
        <v>40675</v>
      </c>
      <c r="B531" s="26">
        <v>0.43662037037037038</v>
      </c>
      <c r="C531" s="13">
        <v>1058</v>
      </c>
      <c r="D531" s="13">
        <v>0.68899999999999995</v>
      </c>
      <c r="E531" s="13">
        <v>8.81</v>
      </c>
      <c r="F531" s="13">
        <v>7.65</v>
      </c>
      <c r="G531" s="13">
        <v>16.3</v>
      </c>
      <c r="K531" s="51">
        <v>169</v>
      </c>
    </row>
    <row r="532" spans="1:32" x14ac:dyDescent="0.3">
      <c r="A532" s="48">
        <v>40679</v>
      </c>
      <c r="B532" s="26">
        <v>0.48564814814814811</v>
      </c>
      <c r="C532" s="13">
        <v>830</v>
      </c>
      <c r="D532" s="13">
        <v>0.53949999999999998</v>
      </c>
      <c r="E532" s="13">
        <v>7.52</v>
      </c>
      <c r="F532" s="13">
        <v>7.66</v>
      </c>
      <c r="G532" s="13">
        <v>13.2</v>
      </c>
      <c r="H532" s="13">
        <v>737.8</v>
      </c>
      <c r="J532" s="13" t="s">
        <v>598</v>
      </c>
      <c r="K532" s="51">
        <v>1723</v>
      </c>
    </row>
    <row r="533" spans="1:32" x14ac:dyDescent="0.3">
      <c r="A533" s="48">
        <v>40681</v>
      </c>
      <c r="B533" s="26">
        <v>0.42776620370370372</v>
      </c>
      <c r="C533" s="13">
        <v>990</v>
      </c>
      <c r="D533" s="13">
        <v>0.64349999999999996</v>
      </c>
      <c r="E533" s="13">
        <v>7.17</v>
      </c>
      <c r="F533" s="13">
        <v>7.59</v>
      </c>
      <c r="G533" s="13">
        <v>13.3</v>
      </c>
      <c r="K533" s="51">
        <v>426</v>
      </c>
      <c r="L533" s="31">
        <f>AVERAGE(K529:K533)</f>
        <v>565.79999999999995</v>
      </c>
      <c r="M533" s="38">
        <f>GEOMEAN(K529:K533)</f>
        <v>378.74745927773182</v>
      </c>
      <c r="N533" s="45" t="s">
        <v>464</v>
      </c>
    </row>
    <row r="534" spans="1:32" x14ac:dyDescent="0.3">
      <c r="A534" s="48">
        <v>40702</v>
      </c>
      <c r="B534" s="49">
        <v>101904</v>
      </c>
      <c r="C534" s="49">
        <v>1034</v>
      </c>
      <c r="D534" s="49">
        <v>0.66149999999999998</v>
      </c>
      <c r="E534" s="49">
        <v>6.46</v>
      </c>
      <c r="F534" s="49">
        <v>7.5</v>
      </c>
      <c r="G534" s="49">
        <v>19.850000000000001</v>
      </c>
      <c r="K534" s="51">
        <v>884</v>
      </c>
    </row>
    <row r="535" spans="1:32" x14ac:dyDescent="0.3">
      <c r="A535" s="48">
        <v>40708</v>
      </c>
      <c r="B535" s="26">
        <v>0.42806712962962962</v>
      </c>
      <c r="C535" s="13">
        <v>1058</v>
      </c>
      <c r="D535" s="13">
        <v>0.68899999999999995</v>
      </c>
      <c r="E535" s="13">
        <v>6.42</v>
      </c>
      <c r="F535" s="13">
        <v>7.85</v>
      </c>
      <c r="G535" s="13">
        <v>17.7</v>
      </c>
      <c r="K535" s="51">
        <v>1169</v>
      </c>
    </row>
    <row r="536" spans="1:32" x14ac:dyDescent="0.3">
      <c r="A536" s="48">
        <v>40717</v>
      </c>
      <c r="B536" s="26">
        <v>0.41135416666666669</v>
      </c>
      <c r="C536" s="13">
        <v>864</v>
      </c>
      <c r="D536" s="13">
        <v>0.55900000000000005</v>
      </c>
      <c r="E536" s="13">
        <v>6.96</v>
      </c>
      <c r="F536" s="13">
        <v>7.7</v>
      </c>
      <c r="G536" s="13">
        <v>19.3</v>
      </c>
      <c r="K536" s="51">
        <v>3448</v>
      </c>
    </row>
    <row r="537" spans="1:32" x14ac:dyDescent="0.3">
      <c r="A537" s="48">
        <v>40721</v>
      </c>
      <c r="B537" s="26">
        <v>0.42017361111111112</v>
      </c>
      <c r="C537" s="13">
        <v>292.8</v>
      </c>
      <c r="D537" s="13">
        <v>0.1905</v>
      </c>
      <c r="E537" s="13">
        <v>8.1300000000000008</v>
      </c>
      <c r="F537" s="13">
        <v>7.95</v>
      </c>
      <c r="G537" s="13">
        <v>20</v>
      </c>
      <c r="K537" s="51">
        <v>4611</v>
      </c>
    </row>
    <row r="538" spans="1:32" x14ac:dyDescent="0.3">
      <c r="A538" s="48">
        <v>40723</v>
      </c>
      <c r="B538" s="26">
        <v>0.42053240740740744</v>
      </c>
      <c r="C538" s="13">
        <v>922</v>
      </c>
      <c r="D538" s="13">
        <v>0.59799999999999998</v>
      </c>
      <c r="E538" s="13">
        <v>8.75</v>
      </c>
      <c r="F538" s="13">
        <v>7.76</v>
      </c>
      <c r="G538" s="13">
        <v>18.5</v>
      </c>
      <c r="K538" s="51">
        <v>703</v>
      </c>
      <c r="L538" s="31">
        <f>AVERAGE(K534:K538)</f>
        <v>2163</v>
      </c>
      <c r="M538" s="38">
        <f>GEOMEAN(K534:K538)</f>
        <v>1631.236370818217</v>
      </c>
      <c r="N538" s="45" t="s">
        <v>465</v>
      </c>
    </row>
    <row r="539" spans="1:32" x14ac:dyDescent="0.3">
      <c r="A539" s="48">
        <v>40724</v>
      </c>
      <c r="B539" s="26">
        <v>0.43950231481481478</v>
      </c>
      <c r="C539" s="13">
        <v>984</v>
      </c>
      <c r="D539" s="13">
        <v>0.63700000000000001</v>
      </c>
      <c r="E539" s="13">
        <v>7.02</v>
      </c>
      <c r="F539" s="13">
        <v>7.87</v>
      </c>
      <c r="G539" s="13">
        <v>19.399999999999999</v>
      </c>
      <c r="K539" s="51">
        <v>836</v>
      </c>
    </row>
    <row r="540" spans="1:32" x14ac:dyDescent="0.3">
      <c r="A540" s="48">
        <v>40738</v>
      </c>
      <c r="B540" s="26">
        <v>0.43180555555555555</v>
      </c>
      <c r="C540" s="13">
        <v>1098</v>
      </c>
      <c r="D540" s="13">
        <v>0.71499999999999997</v>
      </c>
      <c r="E540" s="13">
        <v>6.44</v>
      </c>
      <c r="F540" s="13">
        <v>7.89</v>
      </c>
      <c r="G540" s="13">
        <v>20.399999999999999</v>
      </c>
      <c r="K540" s="51">
        <v>1076</v>
      </c>
    </row>
    <row r="541" spans="1:32" x14ac:dyDescent="0.3">
      <c r="A541" s="48">
        <v>40742</v>
      </c>
      <c r="B541" s="54">
        <v>0.39765046296296297</v>
      </c>
      <c r="C541" s="13">
        <v>1099</v>
      </c>
      <c r="D541" s="13">
        <v>0.71499999999999997</v>
      </c>
      <c r="E541" s="13">
        <v>6.42</v>
      </c>
      <c r="F541" s="13">
        <v>8.0399999999999991</v>
      </c>
      <c r="G541" s="13">
        <v>23.1</v>
      </c>
      <c r="K541" s="51">
        <v>2187</v>
      </c>
    </row>
    <row r="542" spans="1:32" x14ac:dyDescent="0.3">
      <c r="A542" s="48">
        <v>40744</v>
      </c>
      <c r="B542" s="26">
        <v>0.41583333333333333</v>
      </c>
      <c r="C542" s="13">
        <v>1024</v>
      </c>
      <c r="D542" s="13">
        <v>0.66300000000000003</v>
      </c>
      <c r="E542" s="13">
        <v>5.44</v>
      </c>
      <c r="F542" s="13">
        <v>7.92</v>
      </c>
      <c r="G542" s="13">
        <v>24.1</v>
      </c>
      <c r="K542" s="51">
        <v>2909</v>
      </c>
      <c r="O542" s="28">
        <v>1.8</v>
      </c>
      <c r="P542" s="28">
        <v>83.6</v>
      </c>
      <c r="Q542" s="28" t="s">
        <v>321</v>
      </c>
      <c r="R542" s="28" t="s">
        <v>321</v>
      </c>
      <c r="S542" s="28" t="s">
        <v>321</v>
      </c>
      <c r="T542" s="28" t="s">
        <v>321</v>
      </c>
      <c r="U542" s="28" t="s">
        <v>321</v>
      </c>
      <c r="V542" s="28" t="s">
        <v>321</v>
      </c>
      <c r="W542" s="28">
        <v>12.5</v>
      </c>
      <c r="X542" s="28">
        <v>151</v>
      </c>
      <c r="Y542" s="28" t="s">
        <v>321</v>
      </c>
      <c r="Z542" s="28">
        <v>0.84</v>
      </c>
      <c r="AA542" s="28" t="s">
        <v>321</v>
      </c>
      <c r="AB542" s="28">
        <v>104</v>
      </c>
      <c r="AC542" s="28" t="s">
        <v>321</v>
      </c>
      <c r="AD542" s="28">
        <v>329</v>
      </c>
      <c r="AE542" s="28">
        <v>0.55000000000000004</v>
      </c>
      <c r="AF542" s="29" t="s">
        <v>831</v>
      </c>
    </row>
    <row r="543" spans="1:32" x14ac:dyDescent="0.3">
      <c r="A543" s="48">
        <v>40751</v>
      </c>
      <c r="B543" s="54">
        <v>0.4289930555555555</v>
      </c>
      <c r="C543" s="13">
        <v>1060</v>
      </c>
      <c r="D543" s="13">
        <v>0.68899999999999995</v>
      </c>
      <c r="E543" s="13">
        <v>5.42</v>
      </c>
      <c r="F543" s="13">
        <v>7.91</v>
      </c>
      <c r="G543" s="13">
        <v>23.6</v>
      </c>
      <c r="K543" s="51">
        <v>4106</v>
      </c>
      <c r="L543" s="31">
        <f>AVERAGE(K539:K543)</f>
        <v>2222.8000000000002</v>
      </c>
      <c r="M543" s="38">
        <f>GEOMEAN(K539:K543)</f>
        <v>1880.2084476955413</v>
      </c>
      <c r="N543" s="45" t="s">
        <v>467</v>
      </c>
      <c r="AE543" s="28">
        <v>1.6</v>
      </c>
      <c r="AF543" s="29" t="s">
        <v>668</v>
      </c>
    </row>
    <row r="544" spans="1:32" x14ac:dyDescent="0.3">
      <c r="A544" s="48">
        <v>40757</v>
      </c>
      <c r="B544" s="26">
        <v>0.42539351851851853</v>
      </c>
      <c r="C544" s="13">
        <v>961</v>
      </c>
      <c r="D544" s="13">
        <v>0.624</v>
      </c>
      <c r="E544" s="13">
        <v>6.23</v>
      </c>
      <c r="F544" s="13">
        <v>8.0399999999999991</v>
      </c>
      <c r="G544" s="13">
        <v>24</v>
      </c>
      <c r="K544" s="51">
        <v>2755</v>
      </c>
    </row>
    <row r="545" spans="1:32" x14ac:dyDescent="0.3">
      <c r="A545" s="48">
        <v>40770</v>
      </c>
      <c r="B545" s="26">
        <v>0.44491898148148151</v>
      </c>
      <c r="C545" s="13">
        <v>623</v>
      </c>
      <c r="D545" s="13">
        <v>0.40300000000000002</v>
      </c>
      <c r="E545" s="13">
        <v>4.84</v>
      </c>
      <c r="F545" s="13">
        <v>7.78</v>
      </c>
      <c r="G545" s="13">
        <v>20.9</v>
      </c>
      <c r="K545" s="51">
        <v>1112</v>
      </c>
    </row>
    <row r="546" spans="1:32" x14ac:dyDescent="0.3">
      <c r="A546" s="48">
        <v>40772</v>
      </c>
      <c r="B546" s="26">
        <v>0.42815972222222221</v>
      </c>
      <c r="C546" s="13">
        <v>822</v>
      </c>
      <c r="D546" s="13">
        <v>0.53300000000000003</v>
      </c>
      <c r="E546" s="13">
        <v>7.81</v>
      </c>
      <c r="F546" s="13">
        <v>7.85</v>
      </c>
      <c r="G546" s="13">
        <v>20.3</v>
      </c>
      <c r="K546" s="51">
        <v>2282</v>
      </c>
    </row>
    <row r="547" spans="1:32" x14ac:dyDescent="0.3">
      <c r="A547" s="48">
        <v>40778</v>
      </c>
      <c r="B547" s="26">
        <v>0.42324074074074075</v>
      </c>
      <c r="C547" s="13">
        <v>1036</v>
      </c>
      <c r="D547" s="13">
        <v>0.67600000000000005</v>
      </c>
      <c r="E547" s="13">
        <v>5.4</v>
      </c>
      <c r="F547" s="13">
        <v>7.72</v>
      </c>
      <c r="G547" s="13">
        <v>20.5</v>
      </c>
      <c r="K547" s="51">
        <v>2909</v>
      </c>
    </row>
    <row r="548" spans="1:32" x14ac:dyDescent="0.3">
      <c r="A548" s="48">
        <v>40784</v>
      </c>
      <c r="B548" s="26">
        <v>0.44115740740740739</v>
      </c>
      <c r="C548" s="13">
        <v>1025</v>
      </c>
      <c r="D548" s="13">
        <v>0.66949999999999998</v>
      </c>
      <c r="E548" s="13">
        <v>7.52</v>
      </c>
      <c r="F548" s="13">
        <v>7.9</v>
      </c>
      <c r="G548" s="13">
        <v>20.5</v>
      </c>
      <c r="K548" s="51">
        <v>1553</v>
      </c>
      <c r="L548" s="31">
        <f>AVERAGE(K544:K548)</f>
        <v>2122.1999999999998</v>
      </c>
      <c r="M548" s="38">
        <f>GEOMEAN(K544:K548)</f>
        <v>1994.7636311792771</v>
      </c>
      <c r="N548" s="45" t="s">
        <v>472</v>
      </c>
    </row>
    <row r="549" spans="1:32" x14ac:dyDescent="0.3">
      <c r="A549" s="48">
        <v>40786</v>
      </c>
      <c r="B549" s="26">
        <v>0.43953703703703706</v>
      </c>
      <c r="C549" s="13">
        <v>309.7</v>
      </c>
      <c r="D549" s="13">
        <v>0.20150000000000001</v>
      </c>
      <c r="E549" s="13">
        <v>6.9</v>
      </c>
      <c r="F549" s="13">
        <v>8.17</v>
      </c>
      <c r="G549" s="13">
        <v>22</v>
      </c>
      <c r="K549" s="51">
        <v>2595</v>
      </c>
    </row>
    <row r="550" spans="1:32" x14ac:dyDescent="0.3">
      <c r="A550" s="48">
        <v>40800</v>
      </c>
      <c r="B550" s="26">
        <v>0.43951388888888893</v>
      </c>
      <c r="C550" s="13">
        <v>1111</v>
      </c>
      <c r="D550" s="13">
        <v>0.72150000000000003</v>
      </c>
      <c r="E550" s="13">
        <v>6.45</v>
      </c>
      <c r="F550" s="13">
        <v>7.9</v>
      </c>
      <c r="G550" s="13">
        <v>19.100000000000001</v>
      </c>
      <c r="K550" s="51">
        <v>6131</v>
      </c>
    </row>
    <row r="551" spans="1:32" x14ac:dyDescent="0.3">
      <c r="A551" s="48">
        <v>40807</v>
      </c>
      <c r="B551" s="54">
        <v>0.43001157407407403</v>
      </c>
      <c r="C551" s="13">
        <v>917</v>
      </c>
      <c r="D551" s="13">
        <v>0.59799999999999998</v>
      </c>
      <c r="E551" s="13">
        <v>7.49</v>
      </c>
      <c r="F551" s="13">
        <v>7.86</v>
      </c>
      <c r="G551" s="13">
        <v>20.100000000000001</v>
      </c>
      <c r="K551" s="51">
        <v>2613</v>
      </c>
    </row>
    <row r="552" spans="1:32" x14ac:dyDescent="0.3">
      <c r="A552" s="48">
        <v>40813</v>
      </c>
      <c r="B552" s="54">
        <v>0.42521990740740739</v>
      </c>
      <c r="C552" s="13">
        <v>745</v>
      </c>
      <c r="D552" s="13">
        <v>0.48749999999999999</v>
      </c>
      <c r="E552" s="13">
        <v>6.75</v>
      </c>
      <c r="F552" s="13">
        <v>7.84</v>
      </c>
      <c r="G552" s="13">
        <v>16.8</v>
      </c>
      <c r="K552" s="51">
        <v>644</v>
      </c>
      <c r="L552" s="31">
        <f>AVERAGE(K548:K552)</f>
        <v>2707.2</v>
      </c>
      <c r="M552" s="38">
        <f>GEOMEAN(K548:K552)</f>
        <v>2107.526684809709</v>
      </c>
      <c r="N552" s="55" t="s">
        <v>473</v>
      </c>
    </row>
    <row r="553" spans="1:32" x14ac:dyDescent="0.3">
      <c r="A553" s="48">
        <v>40822</v>
      </c>
      <c r="B553" s="54">
        <v>0.44524305555555554</v>
      </c>
      <c r="C553" s="13">
        <v>1077</v>
      </c>
      <c r="D553" s="13">
        <v>0.70199999999999996</v>
      </c>
      <c r="E553" s="13">
        <v>6.63</v>
      </c>
      <c r="F553" s="13">
        <v>8.08</v>
      </c>
      <c r="G553" s="13">
        <v>16.600000000000001</v>
      </c>
      <c r="K553" s="56">
        <v>4106</v>
      </c>
    </row>
    <row r="554" spans="1:32" x14ac:dyDescent="0.3">
      <c r="A554" s="48">
        <v>40829</v>
      </c>
      <c r="B554" s="26">
        <v>0.44512731481481477</v>
      </c>
      <c r="C554" s="13">
        <v>1151</v>
      </c>
      <c r="D554" s="13">
        <v>0.74750000000000005</v>
      </c>
      <c r="E554" s="13">
        <v>5.0999999999999996</v>
      </c>
      <c r="F554" s="13">
        <v>8.1</v>
      </c>
      <c r="G554" s="13">
        <v>17.899999999999999</v>
      </c>
      <c r="K554" s="56">
        <v>1396</v>
      </c>
    </row>
    <row r="555" spans="1:32" x14ac:dyDescent="0.3">
      <c r="A555" s="48">
        <v>40833</v>
      </c>
      <c r="B555" s="26">
        <v>0.44717592592592598</v>
      </c>
      <c r="C555" s="13">
        <v>883</v>
      </c>
      <c r="D555" s="13">
        <v>0.57199999999999995</v>
      </c>
      <c r="E555" s="13">
        <v>5.46</v>
      </c>
      <c r="F555" s="13">
        <v>7.86</v>
      </c>
      <c r="G555" s="13">
        <v>13.8</v>
      </c>
      <c r="K555" s="56">
        <v>332</v>
      </c>
    </row>
    <row r="556" spans="1:32" x14ac:dyDescent="0.3">
      <c r="A556" s="48">
        <v>40836</v>
      </c>
      <c r="B556" s="26">
        <v>0.41228009259259263</v>
      </c>
      <c r="C556" s="13">
        <v>325.8</v>
      </c>
      <c r="D556" s="13">
        <v>0.21190000000000001</v>
      </c>
      <c r="E556" s="13">
        <v>9.85</v>
      </c>
      <c r="F556" s="13">
        <v>8.15</v>
      </c>
      <c r="G556" s="13">
        <v>10.1</v>
      </c>
      <c r="K556" s="56">
        <v>1935</v>
      </c>
    </row>
    <row r="557" spans="1:32" x14ac:dyDescent="0.3">
      <c r="A557" s="48">
        <v>40841</v>
      </c>
      <c r="B557" s="57">
        <v>0.41650462962962959</v>
      </c>
      <c r="C557" s="13">
        <v>923</v>
      </c>
      <c r="D557" s="13">
        <v>0.59799999999999998</v>
      </c>
      <c r="E557" s="13">
        <v>7.15</v>
      </c>
      <c r="F557" s="13">
        <v>8.08</v>
      </c>
      <c r="G557" s="13">
        <v>12.9</v>
      </c>
      <c r="K557" s="56">
        <v>238</v>
      </c>
      <c r="L557" s="31">
        <f>AVERAGE(K553:K557)</f>
        <v>1601.4</v>
      </c>
      <c r="M557" s="38">
        <f>GEOMEAN(K553:K557)</f>
        <v>973.9576534927977</v>
      </c>
      <c r="N557" s="55" t="s">
        <v>474</v>
      </c>
      <c r="O557" s="28">
        <v>1.9</v>
      </c>
      <c r="P557" s="28">
        <v>80.099999999999994</v>
      </c>
      <c r="Q557" s="28" t="s">
        <v>321</v>
      </c>
      <c r="R557" s="28" t="s">
        <v>321</v>
      </c>
      <c r="S557" s="28" t="s">
        <v>321</v>
      </c>
      <c r="T557" s="28" t="s">
        <v>321</v>
      </c>
      <c r="U557" s="28" t="s">
        <v>321</v>
      </c>
      <c r="V557" s="28" t="s">
        <v>321</v>
      </c>
      <c r="W557" s="28">
        <v>10.7</v>
      </c>
      <c r="X557" s="28">
        <v>109</v>
      </c>
      <c r="Y557" s="28" t="s">
        <v>321</v>
      </c>
      <c r="Z557" s="28">
        <v>2.2000000000000002</v>
      </c>
      <c r="AA557" s="28" t="s">
        <v>321</v>
      </c>
      <c r="AB557" s="28">
        <v>95.2</v>
      </c>
      <c r="AC557" s="28" t="s">
        <v>321</v>
      </c>
      <c r="AD557" s="28">
        <v>340</v>
      </c>
      <c r="AE557" s="28">
        <v>0.53</v>
      </c>
      <c r="AF557" s="29" t="s">
        <v>831</v>
      </c>
    </row>
    <row r="558" spans="1:32" x14ac:dyDescent="0.3">
      <c r="A558" s="48">
        <v>40856</v>
      </c>
      <c r="B558" s="57">
        <v>0.47947916666666668</v>
      </c>
      <c r="C558" s="13">
        <v>893</v>
      </c>
      <c r="D558" s="13">
        <v>0.57850000000000001</v>
      </c>
      <c r="E558" s="13">
        <v>6.73</v>
      </c>
      <c r="F558" s="13">
        <v>7.97</v>
      </c>
      <c r="G558" s="13">
        <v>16.100000000000001</v>
      </c>
      <c r="K558" s="56">
        <v>292</v>
      </c>
      <c r="AE558" s="28">
        <v>2.7</v>
      </c>
      <c r="AF558" s="29" t="s">
        <v>668</v>
      </c>
    </row>
    <row r="559" spans="1:32" x14ac:dyDescent="0.3">
      <c r="A559" s="48">
        <v>40862</v>
      </c>
      <c r="B559" s="57">
        <v>0.42509259259259258</v>
      </c>
      <c r="C559" s="13">
        <v>572</v>
      </c>
      <c r="D559" s="13">
        <v>0.37180000000000002</v>
      </c>
      <c r="E559" s="13">
        <v>6.57</v>
      </c>
      <c r="F559" s="13">
        <v>7.92</v>
      </c>
      <c r="G559" s="13">
        <v>14.1</v>
      </c>
      <c r="K559" s="56">
        <v>683</v>
      </c>
    </row>
    <row r="560" spans="1:32" x14ac:dyDescent="0.3">
      <c r="A560" s="48">
        <v>40864</v>
      </c>
      <c r="B560" s="57">
        <v>0.42503472222222222</v>
      </c>
      <c r="C560" s="13">
        <v>850</v>
      </c>
      <c r="D560" s="13">
        <v>0.55249999999999999</v>
      </c>
      <c r="E560" s="13">
        <v>8.82</v>
      </c>
      <c r="F560" s="13">
        <v>7.93</v>
      </c>
      <c r="G560" s="13">
        <v>10.1</v>
      </c>
      <c r="K560" s="56">
        <v>121</v>
      </c>
    </row>
    <row r="561" spans="1:14" x14ac:dyDescent="0.3">
      <c r="A561" s="48">
        <v>40869</v>
      </c>
      <c r="B561" s="26">
        <v>0.4763310185185185</v>
      </c>
      <c r="C561" s="13">
        <v>385.9</v>
      </c>
      <c r="D561" s="13">
        <v>0.25090000000000001</v>
      </c>
      <c r="E561" s="13">
        <v>9.9499999999999993</v>
      </c>
      <c r="F561" s="13">
        <v>7.93</v>
      </c>
      <c r="G561" s="13">
        <v>9.8000000000000007</v>
      </c>
      <c r="K561" s="56">
        <v>8164</v>
      </c>
    </row>
    <row r="562" spans="1:14" x14ac:dyDescent="0.3">
      <c r="A562" s="48">
        <v>40875</v>
      </c>
      <c r="B562" s="57">
        <v>0.44876157407407408</v>
      </c>
      <c r="C562" s="13">
        <v>460.7</v>
      </c>
      <c r="D562" s="13">
        <v>0.29959999999999998</v>
      </c>
      <c r="E562" s="13">
        <v>9.6199999999999992</v>
      </c>
      <c r="F562" s="13">
        <v>7.82</v>
      </c>
      <c r="G562" s="13">
        <v>8.9</v>
      </c>
      <c r="K562" s="56">
        <v>712</v>
      </c>
      <c r="L562" s="31">
        <f>AVERAGE(K558:K562)</f>
        <v>1994.4</v>
      </c>
      <c r="M562" s="38">
        <f>GEOMEAN(K558:K562)</f>
        <v>675.14084512829777</v>
      </c>
      <c r="N562" s="55" t="s">
        <v>478</v>
      </c>
    </row>
    <row r="563" spans="1:14" x14ac:dyDescent="0.3">
      <c r="A563" s="48">
        <v>40878</v>
      </c>
      <c r="B563" s="57">
        <v>0.43427083333333333</v>
      </c>
      <c r="C563" s="13">
        <v>802</v>
      </c>
      <c r="D563" s="13">
        <v>0.52</v>
      </c>
      <c r="E563" s="13">
        <v>14.58</v>
      </c>
      <c r="F563" s="13">
        <v>7.89</v>
      </c>
      <c r="G563" s="13">
        <v>7.9</v>
      </c>
      <c r="K563" s="56">
        <v>197</v>
      </c>
    </row>
    <row r="564" spans="1:14" x14ac:dyDescent="0.3">
      <c r="A564" s="48">
        <v>40883</v>
      </c>
      <c r="B564" s="26">
        <v>0.42525462962962962</v>
      </c>
      <c r="C564" s="13">
        <v>582</v>
      </c>
      <c r="D564" s="13">
        <v>0.37830000000000003</v>
      </c>
      <c r="E564" s="13">
        <v>9.91</v>
      </c>
      <c r="F564" s="13">
        <v>7.98</v>
      </c>
      <c r="G564" s="13">
        <v>7.9</v>
      </c>
      <c r="K564" s="56">
        <v>246</v>
      </c>
    </row>
    <row r="565" spans="1:14" x14ac:dyDescent="0.3">
      <c r="A565" s="48">
        <v>40890</v>
      </c>
      <c r="B565" s="54">
        <v>0.40797453703703707</v>
      </c>
      <c r="C565" s="13">
        <v>1030</v>
      </c>
      <c r="D565" s="13">
        <v>0.66949999999999998</v>
      </c>
      <c r="E565" s="13">
        <v>8.06</v>
      </c>
      <c r="F565" s="13">
        <v>7.97</v>
      </c>
      <c r="G565" s="13">
        <v>8.1999999999999993</v>
      </c>
      <c r="K565" s="56">
        <v>2063</v>
      </c>
    </row>
    <row r="566" spans="1:14" x14ac:dyDescent="0.3">
      <c r="A566" s="48">
        <v>40897</v>
      </c>
      <c r="B566" s="26">
        <v>0.40207175925925925</v>
      </c>
      <c r="C566" s="13">
        <v>601</v>
      </c>
      <c r="D566" s="13">
        <v>0.39069999999999999</v>
      </c>
      <c r="E566" s="13">
        <v>9.48</v>
      </c>
      <c r="F566" s="13">
        <v>7.89</v>
      </c>
      <c r="G566" s="13">
        <v>10</v>
      </c>
      <c r="K566" s="56">
        <v>201</v>
      </c>
    </row>
    <row r="567" spans="1:14" x14ac:dyDescent="0.3">
      <c r="A567" s="48">
        <v>40899</v>
      </c>
      <c r="B567" s="26">
        <v>0.42935185185185182</v>
      </c>
      <c r="C567" s="13">
        <v>727</v>
      </c>
      <c r="D567" s="13">
        <v>0.47449999999999998</v>
      </c>
      <c r="E567" s="13">
        <v>9.6</v>
      </c>
      <c r="F567" s="13">
        <v>7.91</v>
      </c>
      <c r="G567" s="13">
        <v>9.6</v>
      </c>
      <c r="K567" s="56">
        <v>448</v>
      </c>
      <c r="L567" s="31">
        <f>AVERAGE(K563:K567)</f>
        <v>631</v>
      </c>
      <c r="M567" s="38">
        <f>GEOMEAN(K563:K567)</f>
        <v>389.82970255446031</v>
      </c>
      <c r="N567" s="55" t="s">
        <v>479</v>
      </c>
    </row>
    <row r="568" spans="1:14" x14ac:dyDescent="0.3">
      <c r="A568" s="48">
        <v>40920</v>
      </c>
      <c r="B568" s="26">
        <v>0.44828703703703704</v>
      </c>
      <c r="C568" s="13">
        <v>569</v>
      </c>
      <c r="D568" s="13">
        <v>0.36980000000000002</v>
      </c>
      <c r="E568" s="13">
        <v>10.09</v>
      </c>
      <c r="F568" s="13">
        <v>8.74</v>
      </c>
      <c r="G568" s="13">
        <v>7.6</v>
      </c>
      <c r="K568" s="56">
        <v>435</v>
      </c>
    </row>
    <row r="569" spans="1:14" x14ac:dyDescent="0.3">
      <c r="A569" s="48">
        <v>40927</v>
      </c>
      <c r="B569" s="26">
        <v>0.40229166666666666</v>
      </c>
      <c r="C569" s="13">
        <v>887</v>
      </c>
      <c r="D569" s="13">
        <v>0.57850000000000001</v>
      </c>
      <c r="E569" s="13">
        <v>10.27</v>
      </c>
      <c r="F569" s="13">
        <v>7.85</v>
      </c>
      <c r="G569" s="13">
        <v>5.0999999999999996</v>
      </c>
      <c r="K569" s="56">
        <v>226</v>
      </c>
    </row>
    <row r="570" spans="1:14" x14ac:dyDescent="0.3">
      <c r="A570" s="48">
        <v>40933</v>
      </c>
      <c r="B570" s="26">
        <v>0.4519097222222222</v>
      </c>
      <c r="C570" s="13">
        <v>964</v>
      </c>
      <c r="D570" s="13">
        <v>0.624</v>
      </c>
      <c r="E570" s="13">
        <v>11.19</v>
      </c>
      <c r="F570" s="13">
        <v>7.82</v>
      </c>
      <c r="G570" s="13">
        <v>5.5</v>
      </c>
      <c r="K570" s="56">
        <v>203</v>
      </c>
    </row>
    <row r="571" spans="1:14" x14ac:dyDescent="0.3">
      <c r="A571" s="48">
        <v>40939</v>
      </c>
      <c r="B571" s="26">
        <v>0.41692129629629626</v>
      </c>
      <c r="C571" s="13">
        <v>1015</v>
      </c>
      <c r="D571" s="13">
        <v>0.66300000000000003</v>
      </c>
      <c r="E571" s="13">
        <v>10.72</v>
      </c>
      <c r="F571" s="13">
        <v>8.02</v>
      </c>
      <c r="G571" s="13">
        <v>7.7</v>
      </c>
      <c r="K571" s="56">
        <v>85</v>
      </c>
    </row>
    <row r="572" spans="1:14" x14ac:dyDescent="0.3">
      <c r="A572" s="48">
        <v>40940</v>
      </c>
      <c r="B572" s="26">
        <v>0.44393518518518515</v>
      </c>
      <c r="C572" s="13">
        <v>708</v>
      </c>
      <c r="D572" s="13">
        <v>0.4602</v>
      </c>
      <c r="E572" s="13">
        <v>12.53</v>
      </c>
      <c r="F572" s="13">
        <v>8.56</v>
      </c>
      <c r="G572" s="13">
        <v>7.8</v>
      </c>
      <c r="K572" s="51">
        <v>10</v>
      </c>
      <c r="L572" s="31">
        <f>AVERAGE(K568:K572)</f>
        <v>191.8</v>
      </c>
      <c r="M572" s="38">
        <f>GEOMEAN(K568:K572)</f>
        <v>111.1482251006377</v>
      </c>
      <c r="N572" s="55" t="s">
        <v>480</v>
      </c>
    </row>
    <row r="573" spans="1:14" x14ac:dyDescent="0.3">
      <c r="A573" s="48">
        <v>40948</v>
      </c>
      <c r="B573" s="26">
        <v>0.41025462962962966</v>
      </c>
      <c r="C573" s="13">
        <v>1017</v>
      </c>
      <c r="D573" s="13">
        <v>0.66300000000000003</v>
      </c>
      <c r="E573" s="13">
        <v>8.77</v>
      </c>
      <c r="F573" s="13">
        <v>7.88</v>
      </c>
      <c r="G573" s="13">
        <v>5.7</v>
      </c>
      <c r="K573" s="31">
        <v>2909</v>
      </c>
    </row>
    <row r="574" spans="1:14" x14ac:dyDescent="0.3">
      <c r="A574" s="48">
        <v>40952</v>
      </c>
      <c r="B574" s="26">
        <v>0.45180555555555557</v>
      </c>
      <c r="C574" s="13">
        <v>1118</v>
      </c>
      <c r="D574" s="13">
        <v>0.72799999999999998</v>
      </c>
      <c r="E574" s="13">
        <v>13.16</v>
      </c>
      <c r="F574" s="13">
        <v>8.07</v>
      </c>
      <c r="G574" s="13">
        <v>5</v>
      </c>
      <c r="K574" s="31">
        <v>74</v>
      </c>
    </row>
    <row r="575" spans="1:14" x14ac:dyDescent="0.3">
      <c r="A575" s="48">
        <v>40960</v>
      </c>
      <c r="B575" s="26">
        <v>0.39681712962962962</v>
      </c>
      <c r="C575" s="13">
        <v>1093</v>
      </c>
      <c r="D575" s="13">
        <v>0.70850000000000002</v>
      </c>
      <c r="E575" s="13">
        <v>9.0299999999999994</v>
      </c>
      <c r="F575" s="13">
        <v>7.92</v>
      </c>
      <c r="G575" s="13">
        <v>7.4</v>
      </c>
      <c r="K575" s="56">
        <v>1785</v>
      </c>
    </row>
    <row r="576" spans="1:14" x14ac:dyDescent="0.3">
      <c r="A576" s="48">
        <v>40962</v>
      </c>
      <c r="B576" s="26">
        <v>0.4836226851851852</v>
      </c>
      <c r="C576" s="13">
        <v>1058</v>
      </c>
      <c r="D576" s="13">
        <v>0.68899999999999995</v>
      </c>
      <c r="E576" s="13">
        <v>12.42</v>
      </c>
      <c r="F576" s="13">
        <v>8.08</v>
      </c>
      <c r="G576" s="13">
        <v>7.9</v>
      </c>
      <c r="K576" s="56">
        <v>305</v>
      </c>
    </row>
    <row r="577" spans="1:31" x14ac:dyDescent="0.3">
      <c r="A577" s="48">
        <v>40969</v>
      </c>
      <c r="B577" s="26">
        <v>0.45225694444444442</v>
      </c>
      <c r="C577" s="13">
        <v>920</v>
      </c>
      <c r="D577" s="13">
        <v>0.59799999999999998</v>
      </c>
      <c r="E577" s="13">
        <v>10.1</v>
      </c>
      <c r="F577" s="13">
        <v>8.0299999999999994</v>
      </c>
      <c r="G577" s="13">
        <v>7.9</v>
      </c>
      <c r="K577" s="56">
        <v>226</v>
      </c>
      <c r="L577" s="31">
        <f>AVERAGE(K572:K576)</f>
        <v>1016.6</v>
      </c>
      <c r="M577" s="38">
        <f>GEOMEAN(K572:K576)</f>
        <v>259.28816855569903</v>
      </c>
      <c r="N577" s="55" t="s">
        <v>481</v>
      </c>
    </row>
    <row r="578" spans="1:31" x14ac:dyDescent="0.3">
      <c r="A578" s="48">
        <v>40981</v>
      </c>
      <c r="B578" s="26">
        <v>0.42175925925925922</v>
      </c>
      <c r="C578" s="13">
        <v>922</v>
      </c>
      <c r="D578" s="13">
        <v>0.59799999999999998</v>
      </c>
      <c r="E578" s="13">
        <v>9.14</v>
      </c>
      <c r="F578" s="13">
        <v>7.75</v>
      </c>
      <c r="G578" s="13">
        <v>11.7</v>
      </c>
      <c r="K578" s="56">
        <v>759</v>
      </c>
      <c r="O578" s="28">
        <v>1.2</v>
      </c>
      <c r="P578" s="28">
        <v>70.7</v>
      </c>
      <c r="Q578" s="28" t="s">
        <v>321</v>
      </c>
      <c r="R578" s="28" t="s">
        <v>321</v>
      </c>
      <c r="S578" s="28" t="s">
        <v>321</v>
      </c>
      <c r="T578" s="28" t="s">
        <v>321</v>
      </c>
      <c r="U578" s="28" t="s">
        <v>321</v>
      </c>
      <c r="V578" s="28" t="s">
        <v>321</v>
      </c>
      <c r="W578" s="28" t="s">
        <v>321</v>
      </c>
      <c r="X578" s="28">
        <v>104</v>
      </c>
      <c r="Y578" s="28" t="s">
        <v>321</v>
      </c>
      <c r="Z578" s="28">
        <v>0.88</v>
      </c>
      <c r="AA578" s="28" t="s">
        <v>321</v>
      </c>
      <c r="AB578" s="28">
        <v>76</v>
      </c>
      <c r="AC578" s="28" t="s">
        <v>321</v>
      </c>
      <c r="AD578" s="28">
        <v>338</v>
      </c>
      <c r="AE578" s="28" t="s">
        <v>522</v>
      </c>
    </row>
    <row r="579" spans="1:31" x14ac:dyDescent="0.3">
      <c r="A579" s="48">
        <v>40983</v>
      </c>
      <c r="B579" s="26">
        <v>0.4443171296296296</v>
      </c>
      <c r="C579" s="13">
        <v>985</v>
      </c>
      <c r="D579" s="13">
        <v>0.63700000000000001</v>
      </c>
      <c r="E579" s="13">
        <v>10.49</v>
      </c>
      <c r="F579" s="13">
        <v>7.76</v>
      </c>
      <c r="G579" s="13">
        <v>13.5</v>
      </c>
      <c r="K579" s="56">
        <v>122</v>
      </c>
    </row>
    <row r="580" spans="1:31" x14ac:dyDescent="0.3">
      <c r="A580" s="48">
        <v>40989</v>
      </c>
      <c r="B580" s="26">
        <v>0.40392361111111108</v>
      </c>
      <c r="C580" s="13">
        <v>995</v>
      </c>
      <c r="D580" s="13">
        <v>0.65</v>
      </c>
      <c r="E580" s="13">
        <v>11.07</v>
      </c>
      <c r="F580" s="13">
        <v>7.71</v>
      </c>
      <c r="G580" s="13">
        <v>14.8</v>
      </c>
      <c r="K580" s="56">
        <v>96</v>
      </c>
    </row>
    <row r="581" spans="1:31" x14ac:dyDescent="0.3">
      <c r="A581" s="48">
        <v>40997</v>
      </c>
      <c r="B581" s="26">
        <v>0.42924768518518519</v>
      </c>
      <c r="C581" s="13">
        <v>966</v>
      </c>
      <c r="D581" s="13">
        <v>0.63049999999999995</v>
      </c>
      <c r="E581" s="13">
        <v>9.49</v>
      </c>
      <c r="F581" s="13">
        <v>7.8</v>
      </c>
      <c r="G581" s="13">
        <v>12.6</v>
      </c>
      <c r="K581" s="56">
        <v>199</v>
      </c>
      <c r="L581" s="31">
        <f>AVERAGE(K577:K581)</f>
        <v>280.39999999999998</v>
      </c>
      <c r="M581" s="38">
        <f>GEOMEAN(K577:K581)</f>
        <v>209.10618131405059</v>
      </c>
      <c r="N581" s="55" t="s">
        <v>483</v>
      </c>
    </row>
    <row r="582" spans="1:31" x14ac:dyDescent="0.3">
      <c r="A582" s="48">
        <v>41002</v>
      </c>
      <c r="B582" s="26">
        <v>0.43353009259259262</v>
      </c>
      <c r="C582" s="13">
        <v>941</v>
      </c>
      <c r="D582" s="13">
        <v>0.61099999999999999</v>
      </c>
      <c r="E582" s="13">
        <v>7.36</v>
      </c>
      <c r="F582" s="13">
        <v>7.67</v>
      </c>
      <c r="G582" s="13">
        <v>13.9</v>
      </c>
      <c r="K582" s="56">
        <v>173</v>
      </c>
    </row>
    <row r="583" spans="1:31" x14ac:dyDescent="0.3">
      <c r="A583" s="48">
        <v>41008</v>
      </c>
      <c r="B583" s="54">
        <v>0.48339120370370375</v>
      </c>
      <c r="C583" s="13">
        <v>915</v>
      </c>
      <c r="D583" s="13">
        <v>0.59150000000000003</v>
      </c>
      <c r="E583" s="13">
        <v>9.5</v>
      </c>
      <c r="F583" s="13">
        <v>7.9</v>
      </c>
      <c r="G583" s="13">
        <v>13.5</v>
      </c>
      <c r="K583" s="56">
        <v>135</v>
      </c>
    </row>
    <row r="584" spans="1:31" x14ac:dyDescent="0.3">
      <c r="A584" s="48">
        <v>41010</v>
      </c>
      <c r="B584" s="54">
        <v>0.40505787037037039</v>
      </c>
      <c r="C584" s="13">
        <v>1095</v>
      </c>
      <c r="D584" s="13">
        <v>0.71499999999999997</v>
      </c>
      <c r="E584" s="13">
        <v>7.57</v>
      </c>
      <c r="F584" s="13">
        <v>7.84</v>
      </c>
      <c r="G584" s="13">
        <v>9.6999999999999993</v>
      </c>
      <c r="K584" s="56">
        <v>160</v>
      </c>
    </row>
    <row r="585" spans="1:31" x14ac:dyDescent="0.3">
      <c r="A585" s="48">
        <v>41018</v>
      </c>
      <c r="B585" s="26">
        <v>0.41763888888888889</v>
      </c>
      <c r="C585" s="13">
        <v>1031</v>
      </c>
      <c r="D585" s="13">
        <v>0.66949999999999998</v>
      </c>
      <c r="E585" s="13">
        <v>7.08</v>
      </c>
      <c r="F585" s="13">
        <v>7.68</v>
      </c>
      <c r="G585" s="13">
        <v>14</v>
      </c>
      <c r="K585" s="56">
        <v>143</v>
      </c>
    </row>
    <row r="586" spans="1:31" x14ac:dyDescent="0.3">
      <c r="A586" s="48">
        <v>41022</v>
      </c>
      <c r="B586" s="54">
        <v>0.44045138888888885</v>
      </c>
      <c r="C586" s="49">
        <v>1042</v>
      </c>
      <c r="D586" s="49">
        <v>0.66669999999999996</v>
      </c>
      <c r="E586" s="28" t="s">
        <v>348</v>
      </c>
      <c r="F586" s="13">
        <v>7.17</v>
      </c>
      <c r="G586" s="13">
        <v>0.87</v>
      </c>
      <c r="K586" s="56">
        <v>74</v>
      </c>
      <c r="L586" s="31">
        <f>AVERAGE(K582:K586)</f>
        <v>137</v>
      </c>
      <c r="M586" s="38">
        <f>GEOMEAN(K582:K586)</f>
        <v>131.64777465782817</v>
      </c>
      <c r="N586" s="55" t="s">
        <v>484</v>
      </c>
    </row>
    <row r="587" spans="1:31" x14ac:dyDescent="0.3">
      <c r="A587" s="48">
        <v>41036</v>
      </c>
      <c r="B587" s="54">
        <v>0.42972222222222217</v>
      </c>
      <c r="C587" s="13">
        <v>953</v>
      </c>
      <c r="D587" s="13">
        <v>0.61750000000000005</v>
      </c>
      <c r="E587" s="13">
        <v>8.7200000000000006</v>
      </c>
      <c r="F587" s="13">
        <v>7.75</v>
      </c>
      <c r="G587" s="13">
        <v>17.7</v>
      </c>
      <c r="K587" s="56">
        <v>97</v>
      </c>
    </row>
    <row r="588" spans="1:31" x14ac:dyDescent="0.3">
      <c r="A588" s="48">
        <v>41045</v>
      </c>
      <c r="B588" s="26">
        <v>0.41790509259259262</v>
      </c>
      <c r="C588" s="13">
        <v>964</v>
      </c>
      <c r="D588" s="13">
        <v>0.624</v>
      </c>
      <c r="E588" s="13">
        <v>6.38</v>
      </c>
      <c r="F588" s="13">
        <v>8.1199999999999992</v>
      </c>
      <c r="G588" s="13">
        <v>17.399999999999999</v>
      </c>
      <c r="K588" s="56">
        <v>272</v>
      </c>
    </row>
    <row r="589" spans="1:31" x14ac:dyDescent="0.3">
      <c r="A589" s="48">
        <v>41046</v>
      </c>
      <c r="B589" s="26">
        <v>0.41454861111111113</v>
      </c>
      <c r="C589" s="13">
        <v>1015</v>
      </c>
      <c r="D589" s="13">
        <v>0.65649999999999997</v>
      </c>
      <c r="E589" s="13">
        <v>7.62</v>
      </c>
      <c r="F589" s="13">
        <v>7.9</v>
      </c>
      <c r="G589" s="13">
        <v>16.100000000000001</v>
      </c>
      <c r="K589" s="56">
        <v>262</v>
      </c>
    </row>
    <row r="590" spans="1:31" x14ac:dyDescent="0.3">
      <c r="A590" s="48">
        <v>41053</v>
      </c>
      <c r="B590" s="54">
        <v>0.43112268518518521</v>
      </c>
      <c r="C590" s="13">
        <v>1238</v>
      </c>
      <c r="D590" s="13">
        <v>0.80600000000000005</v>
      </c>
      <c r="E590" s="13">
        <v>5.55</v>
      </c>
      <c r="F590" s="13">
        <v>7.89</v>
      </c>
      <c r="G590" s="13">
        <v>19.3</v>
      </c>
      <c r="K590" s="56">
        <v>882</v>
      </c>
    </row>
    <row r="591" spans="1:31" x14ac:dyDescent="0.3">
      <c r="A591" s="48">
        <v>41059</v>
      </c>
      <c r="B591" s="26">
        <v>0.42822916666666666</v>
      </c>
      <c r="C591" s="13">
        <v>810</v>
      </c>
      <c r="D591" s="13">
        <v>0.52649999999999997</v>
      </c>
      <c r="E591" s="13">
        <v>5.32</v>
      </c>
      <c r="F591" s="13">
        <v>7.61</v>
      </c>
      <c r="G591" s="13">
        <v>19.2</v>
      </c>
      <c r="K591" s="56">
        <v>5475</v>
      </c>
      <c r="L591" s="31">
        <f>AVERAGE(K587:K591)</f>
        <v>1397.6</v>
      </c>
      <c r="M591" s="38">
        <f>GEOMEAN(K587:K591)</f>
        <v>506.6393614527363</v>
      </c>
      <c r="N591" s="55" t="s">
        <v>485</v>
      </c>
    </row>
    <row r="592" spans="1:31" x14ac:dyDescent="0.3">
      <c r="A592" s="48">
        <v>41067</v>
      </c>
      <c r="B592" s="26">
        <v>0.42784722222222221</v>
      </c>
      <c r="C592" s="13">
        <v>1084</v>
      </c>
      <c r="D592" s="13">
        <v>0.70199999999999996</v>
      </c>
      <c r="E592" s="13">
        <v>6.33</v>
      </c>
      <c r="F592" s="13">
        <v>7.88</v>
      </c>
      <c r="G592" s="13">
        <v>17.100000000000001</v>
      </c>
      <c r="K592" s="56">
        <v>496</v>
      </c>
    </row>
    <row r="593" spans="1:31" x14ac:dyDescent="0.3">
      <c r="A593" s="48">
        <v>41071</v>
      </c>
      <c r="B593" s="26">
        <v>0.41370370370370368</v>
      </c>
      <c r="C593" s="13">
        <v>1354</v>
      </c>
      <c r="D593" s="13">
        <v>0.87749999999999995</v>
      </c>
      <c r="E593" s="13">
        <v>5.66</v>
      </c>
      <c r="F593" s="13">
        <v>7.85</v>
      </c>
      <c r="G593" s="13">
        <v>20.7</v>
      </c>
      <c r="K593" s="56">
        <v>2187</v>
      </c>
    </row>
    <row r="594" spans="1:31" x14ac:dyDescent="0.3">
      <c r="A594" s="48">
        <v>41074</v>
      </c>
      <c r="B594" s="26">
        <v>0.42586805555555557</v>
      </c>
      <c r="C594" s="13">
        <v>1098</v>
      </c>
      <c r="D594" s="37" t="s">
        <v>267</v>
      </c>
      <c r="E594" s="13">
        <v>6.28</v>
      </c>
      <c r="F594" s="13">
        <v>7.84</v>
      </c>
      <c r="G594" s="13">
        <v>18.100000000000001</v>
      </c>
      <c r="K594" s="56">
        <v>3811</v>
      </c>
    </row>
    <row r="595" spans="1:31" x14ac:dyDescent="0.3">
      <c r="A595" s="48">
        <v>41080</v>
      </c>
      <c r="B595" s="26">
        <v>0.43071759259259257</v>
      </c>
      <c r="C595" s="13">
        <v>924</v>
      </c>
      <c r="D595" s="13">
        <v>0.59799999999999998</v>
      </c>
      <c r="E595" s="13">
        <v>6.99</v>
      </c>
      <c r="F595" s="13">
        <v>7.91</v>
      </c>
      <c r="G595" s="13">
        <v>22.1</v>
      </c>
      <c r="K595" s="56">
        <v>4652</v>
      </c>
    </row>
    <row r="596" spans="1:31" x14ac:dyDescent="0.3">
      <c r="A596" s="48">
        <v>41088</v>
      </c>
      <c r="B596" s="26">
        <v>0.41069444444444447</v>
      </c>
      <c r="C596" s="13">
        <v>1046</v>
      </c>
      <c r="D596" s="13">
        <v>0.6825</v>
      </c>
      <c r="E596" s="13">
        <v>4.3899999999999997</v>
      </c>
      <c r="F596" s="13">
        <v>7.86</v>
      </c>
      <c r="G596" s="13">
        <v>21.9</v>
      </c>
      <c r="K596" s="56">
        <v>4352</v>
      </c>
      <c r="L596" s="31">
        <f>AVERAGE(K592:K596)</f>
        <v>3099.6</v>
      </c>
      <c r="M596" s="38">
        <f>GEOMEAN(K592:K596)</f>
        <v>2424.0389852649705</v>
      </c>
      <c r="N596" s="55" t="s">
        <v>486</v>
      </c>
    </row>
    <row r="597" spans="1:31" x14ac:dyDescent="0.3">
      <c r="A597" s="48">
        <v>41099</v>
      </c>
      <c r="B597" s="54">
        <v>0.42623842592592592</v>
      </c>
      <c r="C597" s="13">
        <v>1052</v>
      </c>
      <c r="D597" s="13">
        <v>0.6825</v>
      </c>
      <c r="E597" s="13">
        <v>4.76</v>
      </c>
      <c r="F597" s="13">
        <v>7.87</v>
      </c>
      <c r="G597" s="13">
        <v>23.4</v>
      </c>
      <c r="K597" s="56">
        <v>17329</v>
      </c>
    </row>
    <row r="598" spans="1:31" x14ac:dyDescent="0.3">
      <c r="A598" s="48">
        <v>41106</v>
      </c>
      <c r="B598" s="26">
        <v>0.43685185185185182</v>
      </c>
      <c r="C598" s="13">
        <v>998</v>
      </c>
      <c r="D598" s="13">
        <v>0.65</v>
      </c>
      <c r="E598" s="13">
        <v>4.4400000000000004</v>
      </c>
      <c r="F598" s="13">
        <v>7.76</v>
      </c>
      <c r="G598" s="13">
        <v>24.7</v>
      </c>
      <c r="K598" s="56">
        <v>1376</v>
      </c>
    </row>
    <row r="599" spans="1:31" x14ac:dyDescent="0.3">
      <c r="A599" s="48">
        <v>41109</v>
      </c>
      <c r="B599" s="26">
        <v>0.4316550925925926</v>
      </c>
      <c r="C599" s="13">
        <v>570</v>
      </c>
      <c r="D599" s="13">
        <v>0.3705</v>
      </c>
      <c r="E599" s="13">
        <v>3.73</v>
      </c>
      <c r="F599" s="13">
        <v>7.88</v>
      </c>
      <c r="G599" s="13">
        <v>24.6</v>
      </c>
      <c r="K599" s="56">
        <v>1439</v>
      </c>
    </row>
    <row r="600" spans="1:31" x14ac:dyDescent="0.3">
      <c r="A600" s="48">
        <v>41120</v>
      </c>
      <c r="B600" s="26">
        <v>0.41658564814814819</v>
      </c>
      <c r="C600" s="13">
        <v>1173</v>
      </c>
      <c r="D600" s="13">
        <v>0.76049999999999995</v>
      </c>
      <c r="E600" s="13">
        <v>5.16</v>
      </c>
      <c r="F600" s="13">
        <v>7.92</v>
      </c>
      <c r="G600" s="13">
        <v>22.4</v>
      </c>
      <c r="K600" s="56">
        <v>1455</v>
      </c>
    </row>
    <row r="601" spans="1:31" x14ac:dyDescent="0.3">
      <c r="A601" s="48">
        <v>41121</v>
      </c>
      <c r="B601" s="26">
        <v>0.4634375</v>
      </c>
      <c r="C601" s="13">
        <v>1131</v>
      </c>
      <c r="D601" s="13">
        <v>0.73450000000000004</v>
      </c>
      <c r="E601" s="13">
        <v>4.76</v>
      </c>
      <c r="F601" s="13">
        <v>7.84</v>
      </c>
      <c r="G601" s="13">
        <v>23.2</v>
      </c>
      <c r="K601" s="56">
        <v>2400</v>
      </c>
      <c r="L601" s="31">
        <f>AVERAGE(K597:K601)</f>
        <v>4799.8</v>
      </c>
      <c r="M601" s="38">
        <f>GEOMEAN(K597:K601)</f>
        <v>2604.3862447148945</v>
      </c>
      <c r="N601" s="55" t="s">
        <v>487</v>
      </c>
      <c r="O601" s="28">
        <v>1.7</v>
      </c>
      <c r="P601" s="28">
        <v>90.3</v>
      </c>
      <c r="Q601" s="28" t="s">
        <v>321</v>
      </c>
      <c r="R601" s="28" t="s">
        <v>321</v>
      </c>
      <c r="S601" s="28" t="s">
        <v>321</v>
      </c>
      <c r="T601" s="28" t="s">
        <v>321</v>
      </c>
      <c r="U601" s="28" t="s">
        <v>321</v>
      </c>
      <c r="V601" s="28">
        <v>2.2000000000000002</v>
      </c>
      <c r="W601" s="28" t="s">
        <v>321</v>
      </c>
      <c r="X601" s="28">
        <v>137</v>
      </c>
      <c r="Y601" s="28" t="s">
        <v>321</v>
      </c>
      <c r="Z601" s="28">
        <v>2.6</v>
      </c>
      <c r="AA601" s="28" t="s">
        <v>321</v>
      </c>
      <c r="AB601" s="28">
        <v>157</v>
      </c>
      <c r="AC601" s="28" t="s">
        <v>321</v>
      </c>
      <c r="AD601" s="28">
        <v>321</v>
      </c>
      <c r="AE601" s="28" t="s">
        <v>321</v>
      </c>
    </row>
    <row r="602" spans="1:31" x14ac:dyDescent="0.3">
      <c r="A602" s="48">
        <v>41129</v>
      </c>
      <c r="B602" s="54">
        <v>0.36969907407407404</v>
      </c>
      <c r="C602" s="13">
        <v>1019</v>
      </c>
      <c r="D602" s="13">
        <v>0.66300000000000003</v>
      </c>
      <c r="E602" s="13">
        <v>4.74</v>
      </c>
      <c r="F602" s="13">
        <v>7.79</v>
      </c>
      <c r="G602" s="13">
        <v>22.3</v>
      </c>
      <c r="K602" s="56">
        <v>5172</v>
      </c>
    </row>
    <row r="603" spans="1:31" x14ac:dyDescent="0.3">
      <c r="A603" s="48">
        <v>41137</v>
      </c>
      <c r="C603" s="28" t="s">
        <v>267</v>
      </c>
      <c r="D603" s="28" t="s">
        <v>267</v>
      </c>
      <c r="E603" s="28" t="s">
        <v>267</v>
      </c>
      <c r="F603" s="28" t="s">
        <v>267</v>
      </c>
      <c r="G603" s="28" t="s">
        <v>267</v>
      </c>
      <c r="K603" s="56">
        <v>1379</v>
      </c>
    </row>
    <row r="604" spans="1:31" x14ac:dyDescent="0.3">
      <c r="A604" s="48">
        <v>41143</v>
      </c>
      <c r="B604" s="30">
        <v>0.41266203703703702</v>
      </c>
      <c r="C604" s="13">
        <v>1055</v>
      </c>
      <c r="D604" s="13">
        <v>0.6825</v>
      </c>
      <c r="E604" s="13">
        <v>6.12</v>
      </c>
      <c r="F604" s="13">
        <v>7.9</v>
      </c>
      <c r="G604" s="13">
        <v>19.899999999999999</v>
      </c>
      <c r="K604" s="56">
        <v>909</v>
      </c>
    </row>
    <row r="605" spans="1:31" x14ac:dyDescent="0.3">
      <c r="A605" s="48">
        <v>41148</v>
      </c>
      <c r="B605" s="26">
        <v>0.44278935185185181</v>
      </c>
      <c r="C605" s="13">
        <v>145.69999999999999</v>
      </c>
      <c r="D605" s="13">
        <v>9.4899999999999998E-2</v>
      </c>
      <c r="E605" s="13">
        <v>9.02</v>
      </c>
      <c r="F605" s="13">
        <v>7.88</v>
      </c>
      <c r="G605" s="13">
        <v>23.2</v>
      </c>
      <c r="K605" s="56">
        <v>7701</v>
      </c>
    </row>
    <row r="606" spans="1:31" x14ac:dyDescent="0.3">
      <c r="A606" s="48">
        <v>41151</v>
      </c>
      <c r="B606" s="26">
        <v>0.42733796296296295</v>
      </c>
      <c r="C606" s="13">
        <v>1060</v>
      </c>
      <c r="D606" s="13">
        <v>0.68899999999999995</v>
      </c>
      <c r="E606" s="13">
        <v>7.54</v>
      </c>
      <c r="F606" s="13">
        <v>7.82</v>
      </c>
      <c r="G606" s="13">
        <v>20.9</v>
      </c>
      <c r="K606" s="56">
        <v>624</v>
      </c>
      <c r="L606" s="31">
        <f>AVERAGE(K602:K606)</f>
        <v>3157</v>
      </c>
      <c r="M606" s="38">
        <f>GEOMEAN(K602:K606)</f>
        <v>1989.3155422851835</v>
      </c>
      <c r="N606" s="55" t="s">
        <v>488</v>
      </c>
    </row>
    <row r="607" spans="1:31" x14ac:dyDescent="0.3">
      <c r="A607" s="48">
        <v>41157</v>
      </c>
      <c r="B607" s="26">
        <v>0.43940972222222219</v>
      </c>
      <c r="C607" s="13">
        <v>925</v>
      </c>
      <c r="D607" s="13">
        <v>0.60450000000000004</v>
      </c>
      <c r="E607" s="13">
        <v>6.07</v>
      </c>
      <c r="F607" s="13">
        <v>7.69</v>
      </c>
      <c r="G607" s="13">
        <v>23.2</v>
      </c>
      <c r="K607" s="56">
        <v>2282</v>
      </c>
    </row>
    <row r="608" spans="1:31" x14ac:dyDescent="0.3">
      <c r="A608" s="48">
        <v>41163</v>
      </c>
      <c r="B608" s="26">
        <v>0.41620370370370369</v>
      </c>
      <c r="C608" s="13">
        <v>857</v>
      </c>
      <c r="D608" s="13">
        <v>0.55900000000000005</v>
      </c>
      <c r="E608" s="13">
        <v>6.96</v>
      </c>
      <c r="F608" s="13">
        <v>7.62</v>
      </c>
      <c r="G608" s="13">
        <v>19.5</v>
      </c>
      <c r="K608" s="56">
        <v>1726</v>
      </c>
    </row>
    <row r="609" spans="1:32" x14ac:dyDescent="0.3">
      <c r="A609" s="48">
        <v>41165</v>
      </c>
      <c r="B609" s="26">
        <v>0.41898148148148145</v>
      </c>
      <c r="C609" s="13">
        <v>945</v>
      </c>
      <c r="D609" s="13">
        <v>0.61099999999999999</v>
      </c>
      <c r="E609" s="13">
        <v>6.51</v>
      </c>
      <c r="F609" s="13">
        <v>7.75</v>
      </c>
      <c r="G609" s="13">
        <v>21.1</v>
      </c>
      <c r="K609" s="56">
        <v>601</v>
      </c>
    </row>
    <row r="610" spans="1:32" x14ac:dyDescent="0.3">
      <c r="A610" s="48">
        <v>41171</v>
      </c>
      <c r="B610" s="26">
        <v>0.42469907407407409</v>
      </c>
      <c r="C610" s="13">
        <v>1059</v>
      </c>
      <c r="D610" s="13">
        <v>0.68899999999999995</v>
      </c>
      <c r="E610" s="13">
        <v>7.13</v>
      </c>
      <c r="F610" s="13">
        <v>7.74</v>
      </c>
      <c r="G610" s="13">
        <v>16.2</v>
      </c>
      <c r="K610" s="56">
        <v>617</v>
      </c>
    </row>
    <row r="611" spans="1:32" x14ac:dyDescent="0.3">
      <c r="A611" s="48">
        <v>41177</v>
      </c>
      <c r="B611" s="26">
        <v>0.41508101851851853</v>
      </c>
      <c r="C611" s="13">
        <v>1032</v>
      </c>
      <c r="D611" s="13">
        <v>0.66949999999999998</v>
      </c>
      <c r="E611" s="13">
        <v>6.45</v>
      </c>
      <c r="F611" s="13">
        <v>7.73</v>
      </c>
      <c r="G611" s="13">
        <v>16.2</v>
      </c>
      <c r="K611" s="56">
        <v>906</v>
      </c>
      <c r="L611" s="31">
        <f>AVERAGE(K607:K611)</f>
        <v>1226.4000000000001</v>
      </c>
      <c r="M611" s="38">
        <f>GEOMEAN(K607:K611)</f>
        <v>1057.6180472649853</v>
      </c>
      <c r="N611" s="55" t="s">
        <v>489</v>
      </c>
    </row>
    <row r="612" spans="1:32" x14ac:dyDescent="0.3">
      <c r="A612" s="48">
        <v>41185</v>
      </c>
      <c r="B612" s="26">
        <v>0.43416666666666665</v>
      </c>
      <c r="C612" s="13">
        <v>714</v>
      </c>
      <c r="D612" s="13">
        <v>0.46150000000000002</v>
      </c>
      <c r="E612" s="13">
        <v>6.87</v>
      </c>
      <c r="F612" s="13">
        <v>7.49</v>
      </c>
      <c r="G612" s="13">
        <v>17.8</v>
      </c>
      <c r="K612" s="56">
        <v>988</v>
      </c>
    </row>
    <row r="613" spans="1:32" x14ac:dyDescent="0.3">
      <c r="A613" s="48">
        <v>41191</v>
      </c>
      <c r="B613" s="26">
        <v>0.40836805555555555</v>
      </c>
      <c r="C613" s="13">
        <v>955</v>
      </c>
      <c r="D613" s="13">
        <v>0.61750000000000005</v>
      </c>
      <c r="E613" s="13">
        <v>7.08</v>
      </c>
      <c r="F613" s="13">
        <v>7.65</v>
      </c>
      <c r="G613" s="13">
        <v>13.1</v>
      </c>
      <c r="K613" s="56">
        <v>369</v>
      </c>
      <c r="O613" s="28">
        <v>1.4</v>
      </c>
      <c r="P613" s="28">
        <v>73.599999999999994</v>
      </c>
      <c r="Q613" s="28" t="s">
        <v>321</v>
      </c>
      <c r="R613" s="28" t="s">
        <v>321</v>
      </c>
      <c r="S613" s="28" t="s">
        <v>321</v>
      </c>
      <c r="T613" s="28" t="s">
        <v>321</v>
      </c>
      <c r="U613" s="28" t="s">
        <v>321</v>
      </c>
      <c r="V613" s="28" t="s">
        <v>321</v>
      </c>
      <c r="W613" s="28" t="s">
        <v>321</v>
      </c>
      <c r="X613" s="28">
        <v>95.6</v>
      </c>
      <c r="Y613" s="28" t="s">
        <v>321</v>
      </c>
      <c r="Z613" s="28">
        <v>2.1</v>
      </c>
      <c r="AA613" s="28" t="s">
        <v>321</v>
      </c>
      <c r="AB613" s="28">
        <v>94.2</v>
      </c>
      <c r="AC613" s="28" t="s">
        <v>321</v>
      </c>
      <c r="AD613" s="28">
        <v>319</v>
      </c>
      <c r="AE613" s="13">
        <v>0.55000000000000004</v>
      </c>
      <c r="AF613" s="13" t="s">
        <v>831</v>
      </c>
    </row>
    <row r="614" spans="1:32" x14ac:dyDescent="0.3">
      <c r="A614" s="48">
        <v>41200</v>
      </c>
      <c r="B614" s="26">
        <v>0.42401620370370369</v>
      </c>
      <c r="C614" s="13">
        <v>383.5</v>
      </c>
      <c r="D614" s="13">
        <v>0.24959999999999999</v>
      </c>
      <c r="E614" s="13">
        <v>7.34</v>
      </c>
      <c r="F614" s="13">
        <v>7.36</v>
      </c>
      <c r="G614" s="13">
        <v>13.9</v>
      </c>
      <c r="K614" s="56">
        <v>6131</v>
      </c>
      <c r="AE614" s="13">
        <v>2.2999999999999998</v>
      </c>
      <c r="AF614" s="13" t="s">
        <v>668</v>
      </c>
    </row>
    <row r="615" spans="1:32" x14ac:dyDescent="0.3">
      <c r="A615" s="48">
        <v>41207</v>
      </c>
      <c r="B615" s="26">
        <v>0.4123263888888889</v>
      </c>
      <c r="C615" s="13">
        <v>884</v>
      </c>
      <c r="D615" s="13">
        <v>0.57199999999999995</v>
      </c>
      <c r="E615" s="13">
        <v>6</v>
      </c>
      <c r="F615" s="13">
        <v>7.4</v>
      </c>
      <c r="G615" s="13">
        <v>16.100000000000001</v>
      </c>
      <c r="K615" s="56">
        <v>472</v>
      </c>
    </row>
    <row r="616" spans="1:32" x14ac:dyDescent="0.3">
      <c r="A616" s="48">
        <v>41212</v>
      </c>
      <c r="B616" s="30">
        <v>0.42553240740740739</v>
      </c>
      <c r="C616" s="13">
        <v>908</v>
      </c>
      <c r="D616" s="13">
        <v>0.59150000000000003</v>
      </c>
      <c r="E616" s="13">
        <v>7.22</v>
      </c>
      <c r="F616" s="13">
        <v>7.85</v>
      </c>
      <c r="G616" s="13">
        <v>10.7</v>
      </c>
      <c r="K616" s="56">
        <v>228</v>
      </c>
      <c r="L616" s="31">
        <f>AVERAGE(K612:K616)</f>
        <v>1637.6</v>
      </c>
      <c r="M616" s="38">
        <f>GEOMEAN(K612:K616)</f>
        <v>752.03541767904312</v>
      </c>
      <c r="N616" s="55" t="s">
        <v>491</v>
      </c>
    </row>
    <row r="617" spans="1:32" x14ac:dyDescent="0.3">
      <c r="A617" s="48">
        <v>41218</v>
      </c>
      <c r="B617" s="26">
        <v>0.42930555555555555</v>
      </c>
      <c r="C617" s="13">
        <v>981</v>
      </c>
      <c r="D617" s="13">
        <v>0.63700000000000001</v>
      </c>
      <c r="E617" s="13">
        <v>7.13</v>
      </c>
      <c r="F617" s="13">
        <v>7.51</v>
      </c>
      <c r="G617" s="13">
        <v>8.6999999999999993</v>
      </c>
      <c r="K617" s="56">
        <v>110</v>
      </c>
    </row>
    <row r="618" spans="1:32" x14ac:dyDescent="0.3">
      <c r="A618" s="48">
        <v>41221</v>
      </c>
      <c r="B618" s="26">
        <v>0.42747685185185186</v>
      </c>
      <c r="C618" s="13">
        <v>897</v>
      </c>
      <c r="D618" s="13">
        <v>0.58499999999999996</v>
      </c>
      <c r="E618" s="13">
        <v>7.4</v>
      </c>
      <c r="F618" s="13">
        <v>7.84</v>
      </c>
      <c r="G618" s="13">
        <v>9.9</v>
      </c>
      <c r="K618" s="56">
        <v>199</v>
      </c>
    </row>
    <row r="619" spans="1:32" x14ac:dyDescent="0.3">
      <c r="A619" s="48">
        <v>41225</v>
      </c>
      <c r="B619" s="26">
        <v>0.42406250000000001</v>
      </c>
      <c r="C619" s="13">
        <v>241.4</v>
      </c>
      <c r="D619" s="13">
        <v>0.15659999999999999</v>
      </c>
      <c r="E619" s="13">
        <v>9.57</v>
      </c>
      <c r="F619" s="13">
        <v>7.54</v>
      </c>
      <c r="G619" s="13">
        <v>11.3</v>
      </c>
      <c r="K619" s="56">
        <v>3076</v>
      </c>
    </row>
    <row r="620" spans="1:32" x14ac:dyDescent="0.3">
      <c r="A620" s="48">
        <v>41228</v>
      </c>
      <c r="B620" s="57">
        <v>0.41228009259259263</v>
      </c>
      <c r="C620" s="13">
        <v>974</v>
      </c>
      <c r="D620" s="13">
        <v>0.63049999999999995</v>
      </c>
      <c r="E620" s="13">
        <v>8.84</v>
      </c>
      <c r="F620" s="13">
        <v>7.51</v>
      </c>
      <c r="G620" s="13">
        <v>8.9</v>
      </c>
      <c r="K620" s="56">
        <v>243</v>
      </c>
    </row>
    <row r="621" spans="1:32" x14ac:dyDescent="0.3">
      <c r="A621" s="48">
        <v>41241</v>
      </c>
      <c r="B621" s="26">
        <v>0.42208333333333337</v>
      </c>
      <c r="C621" s="13">
        <v>1081</v>
      </c>
      <c r="D621" s="13">
        <v>0.70199999999999996</v>
      </c>
      <c r="E621" s="13">
        <v>8.2799999999999994</v>
      </c>
      <c r="F621" s="13">
        <v>7.56</v>
      </c>
      <c r="G621" s="13">
        <v>6.9</v>
      </c>
      <c r="K621" s="56">
        <v>52</v>
      </c>
      <c r="L621" s="31">
        <f>AVERAGE(K617:K621)</f>
        <v>736</v>
      </c>
      <c r="M621" s="38">
        <f>GEOMEAN(K617:K621)</f>
        <v>243.20267193655366</v>
      </c>
      <c r="N621" s="55" t="s">
        <v>492</v>
      </c>
    </row>
    <row r="622" spans="1:32" x14ac:dyDescent="0.3">
      <c r="A622" s="48">
        <v>41247</v>
      </c>
      <c r="B622" s="26">
        <v>0.41163194444444445</v>
      </c>
      <c r="C622" s="13">
        <v>1037</v>
      </c>
      <c r="D622" s="13">
        <v>0.67600000000000005</v>
      </c>
      <c r="E622" s="13">
        <v>5.46</v>
      </c>
      <c r="F622" s="13">
        <v>7.6</v>
      </c>
      <c r="G622" s="13">
        <v>14.5</v>
      </c>
      <c r="K622" s="56">
        <v>74</v>
      </c>
    </row>
    <row r="623" spans="1:32" x14ac:dyDescent="0.3">
      <c r="A623" s="48">
        <v>41254</v>
      </c>
      <c r="B623" s="26">
        <v>0.45112268518518522</v>
      </c>
      <c r="C623" s="13">
        <v>855</v>
      </c>
      <c r="D623" s="13">
        <v>0.55900000000000005</v>
      </c>
      <c r="E623" s="13">
        <v>8.8800000000000008</v>
      </c>
      <c r="F623" s="13">
        <v>7.54</v>
      </c>
      <c r="G623" s="13">
        <v>8.3000000000000007</v>
      </c>
      <c r="K623" s="56">
        <v>350</v>
      </c>
    </row>
    <row r="624" spans="1:32" x14ac:dyDescent="0.3">
      <c r="A624" s="48">
        <v>41256</v>
      </c>
      <c r="B624" s="26">
        <v>0.42438657407407404</v>
      </c>
      <c r="C624" s="13">
        <v>1056</v>
      </c>
      <c r="D624" s="13">
        <v>0.68899999999999995</v>
      </c>
      <c r="E624" s="13">
        <v>10.210000000000001</v>
      </c>
      <c r="F624" s="13">
        <v>7.38</v>
      </c>
      <c r="G624" s="13">
        <v>7.1</v>
      </c>
      <c r="K624" s="56">
        <v>199</v>
      </c>
    </row>
    <row r="625" spans="1:32" x14ac:dyDescent="0.3">
      <c r="A625" s="48">
        <v>41260</v>
      </c>
      <c r="B625" s="26">
        <v>0.42218749999999999</v>
      </c>
      <c r="C625" s="13">
        <v>918</v>
      </c>
      <c r="D625" s="13">
        <v>0.59799999999999998</v>
      </c>
      <c r="E625" s="13">
        <v>10.119999999999999</v>
      </c>
      <c r="F625" s="13">
        <v>7.41</v>
      </c>
      <c r="G625" s="13">
        <v>10.199999999999999</v>
      </c>
      <c r="K625" s="56">
        <v>213</v>
      </c>
    </row>
    <row r="626" spans="1:32" x14ac:dyDescent="0.3">
      <c r="A626" s="48">
        <v>41262</v>
      </c>
      <c r="B626" s="26">
        <v>0.5163078703703704</v>
      </c>
      <c r="C626" s="13">
        <v>1010</v>
      </c>
      <c r="D626" s="13">
        <v>0.65649999999999997</v>
      </c>
      <c r="E626" s="13">
        <v>12.64</v>
      </c>
      <c r="F626" s="13">
        <v>7.81</v>
      </c>
      <c r="G626" s="13">
        <v>9</v>
      </c>
      <c r="K626" s="56">
        <v>428</v>
      </c>
      <c r="L626" s="31">
        <f>AVERAGE(K622:K626)</f>
        <v>252.8</v>
      </c>
      <c r="M626" s="38">
        <f>GEOMEAN(K622:K626)</f>
        <v>215.97090223628791</v>
      </c>
      <c r="N626" s="55" t="s">
        <v>493</v>
      </c>
    </row>
    <row r="627" spans="1:32" x14ac:dyDescent="0.3">
      <c r="A627" s="48">
        <v>41284</v>
      </c>
      <c r="B627" s="26">
        <v>0.40991898148148148</v>
      </c>
      <c r="C627" s="13">
        <v>906</v>
      </c>
      <c r="D627" s="13">
        <v>0.59150000000000003</v>
      </c>
      <c r="E627" s="13">
        <v>11.29</v>
      </c>
      <c r="F627" s="13">
        <v>7.45</v>
      </c>
      <c r="G627" s="13">
        <v>5</v>
      </c>
      <c r="K627" s="56">
        <v>4352</v>
      </c>
    </row>
    <row r="628" spans="1:32" x14ac:dyDescent="0.3">
      <c r="A628" s="48">
        <v>41288</v>
      </c>
      <c r="B628" s="26">
        <v>0.45037037037037037</v>
      </c>
      <c r="C628" s="13">
        <v>728</v>
      </c>
      <c r="D628" s="13">
        <v>0.47320000000000001</v>
      </c>
      <c r="E628" s="13">
        <v>11.17</v>
      </c>
      <c r="F628" s="13">
        <v>7.31</v>
      </c>
      <c r="G628" s="13">
        <v>4.9000000000000004</v>
      </c>
      <c r="K628" s="56">
        <v>201</v>
      </c>
    </row>
    <row r="629" spans="1:32" x14ac:dyDescent="0.3">
      <c r="A629" s="48">
        <v>41291</v>
      </c>
      <c r="B629" s="26">
        <v>0.43618055555555557</v>
      </c>
      <c r="C629" s="13">
        <v>962</v>
      </c>
      <c r="D629" s="13">
        <v>0.624</v>
      </c>
      <c r="E629" s="13">
        <v>10.029999999999999</v>
      </c>
      <c r="F629" s="13">
        <v>7.5</v>
      </c>
      <c r="G629" s="13">
        <v>5.7</v>
      </c>
      <c r="K629" s="56">
        <v>86</v>
      </c>
    </row>
    <row r="630" spans="1:32" x14ac:dyDescent="0.3">
      <c r="A630" s="48">
        <v>41297</v>
      </c>
      <c r="B630" s="26">
        <v>0.43254629629629626</v>
      </c>
      <c r="C630" s="13">
        <v>1172</v>
      </c>
      <c r="D630" s="13">
        <v>0.76049999999999995</v>
      </c>
      <c r="E630" s="13">
        <v>10.46</v>
      </c>
      <c r="F630" s="13">
        <v>7.72</v>
      </c>
      <c r="G630" s="13">
        <v>2.1</v>
      </c>
      <c r="K630" s="56">
        <v>231</v>
      </c>
    </row>
    <row r="631" spans="1:32" x14ac:dyDescent="0.3">
      <c r="A631" s="48">
        <v>41305</v>
      </c>
      <c r="B631" s="26">
        <v>0.43443287037037037</v>
      </c>
      <c r="C631" s="13">
        <v>720</v>
      </c>
      <c r="D631" s="13">
        <v>0.46739999999999998</v>
      </c>
      <c r="E631" s="13">
        <v>10.9</v>
      </c>
      <c r="F631" s="13">
        <v>7.69</v>
      </c>
      <c r="G631" s="13">
        <v>4.3</v>
      </c>
      <c r="K631" s="56">
        <v>369</v>
      </c>
      <c r="L631" s="31">
        <f>AVERAGE(K627:K631)</f>
        <v>1047.8</v>
      </c>
      <c r="M631" s="38">
        <f>GEOMEAN(K627:K631)</f>
        <v>364.25401566232017</v>
      </c>
      <c r="N631" s="55" t="s">
        <v>494</v>
      </c>
    </row>
    <row r="632" spans="1:32" x14ac:dyDescent="0.3">
      <c r="A632" s="48">
        <v>41312</v>
      </c>
      <c r="B632" s="54">
        <v>0.4428125</v>
      </c>
      <c r="C632" s="13">
        <v>1084</v>
      </c>
      <c r="D632" s="13">
        <v>0.70199999999999996</v>
      </c>
      <c r="E632" s="13">
        <v>11.06</v>
      </c>
      <c r="F632" s="13">
        <v>7.63</v>
      </c>
      <c r="G632" s="13">
        <v>5.0999999999999996</v>
      </c>
      <c r="K632" s="56">
        <v>146</v>
      </c>
    </row>
    <row r="633" spans="1:32" x14ac:dyDescent="0.3">
      <c r="A633" s="48">
        <v>41316</v>
      </c>
      <c r="B633" s="26">
        <v>0.45011574074074073</v>
      </c>
      <c r="C633" s="13">
        <v>1007</v>
      </c>
      <c r="D633" s="13">
        <v>0.65649999999999997</v>
      </c>
      <c r="E633" s="13">
        <v>9.77</v>
      </c>
      <c r="F633" s="13">
        <v>7.62</v>
      </c>
      <c r="G633" s="13">
        <v>6.2</v>
      </c>
      <c r="K633" s="56">
        <v>243</v>
      </c>
    </row>
    <row r="634" spans="1:32" x14ac:dyDescent="0.3">
      <c r="A634" s="48">
        <v>41324</v>
      </c>
      <c r="B634" s="54">
        <v>0.4448611111111111</v>
      </c>
      <c r="C634" s="13">
        <v>672</v>
      </c>
      <c r="D634" s="13">
        <v>0.43680000000000002</v>
      </c>
      <c r="E634" s="13">
        <v>10.48</v>
      </c>
      <c r="F634" s="13">
        <v>7.65</v>
      </c>
      <c r="G634" s="13">
        <v>4.8</v>
      </c>
      <c r="K634" s="56">
        <v>464</v>
      </c>
    </row>
    <row r="635" spans="1:32" x14ac:dyDescent="0.3">
      <c r="A635" s="48">
        <v>41326</v>
      </c>
      <c r="B635" s="26">
        <v>0.44055555555555559</v>
      </c>
      <c r="C635" s="13">
        <v>966</v>
      </c>
      <c r="D635" s="13">
        <v>0.63049999999999995</v>
      </c>
      <c r="E635" s="13">
        <v>12.82</v>
      </c>
      <c r="F635" s="13">
        <v>7.89</v>
      </c>
      <c r="G635" s="13">
        <v>3.3</v>
      </c>
      <c r="K635" s="56">
        <v>86</v>
      </c>
    </row>
    <row r="636" spans="1:32" x14ac:dyDescent="0.3">
      <c r="A636" s="48">
        <v>41332</v>
      </c>
      <c r="B636" s="26">
        <v>0.45114583333333336</v>
      </c>
      <c r="C636" s="13">
        <v>737</v>
      </c>
      <c r="D636" s="13">
        <v>0.47910000000000003</v>
      </c>
      <c r="E636" s="13">
        <v>10.81</v>
      </c>
      <c r="F636" s="13">
        <v>7.51</v>
      </c>
      <c r="G636" s="13">
        <v>4.8</v>
      </c>
      <c r="K636" s="56">
        <v>160</v>
      </c>
      <c r="L636" s="31">
        <f>AVERAGE(K632:K636)</f>
        <v>219.8</v>
      </c>
      <c r="M636" s="38">
        <f>GEOMEAN(K632:K636)</f>
        <v>186.64618125321368</v>
      </c>
      <c r="N636" s="55" t="s">
        <v>495</v>
      </c>
    </row>
    <row r="637" spans="1:32" x14ac:dyDescent="0.3">
      <c r="A637" s="48">
        <v>41340</v>
      </c>
      <c r="B637" s="26">
        <v>0.4317361111111111</v>
      </c>
      <c r="C637" s="13">
        <v>1247</v>
      </c>
      <c r="D637" s="13">
        <v>0.8125</v>
      </c>
      <c r="E637" s="13">
        <v>11.7</v>
      </c>
      <c r="F637" s="13">
        <v>7.53</v>
      </c>
      <c r="G637" s="13">
        <v>5</v>
      </c>
      <c r="K637" s="56">
        <v>213</v>
      </c>
    </row>
    <row r="638" spans="1:32" x14ac:dyDescent="0.3">
      <c r="A638" s="48">
        <v>41345</v>
      </c>
      <c r="B638" s="26">
        <v>0.42584490740740738</v>
      </c>
      <c r="C638" s="13">
        <v>928</v>
      </c>
      <c r="D638" s="13">
        <v>0.60450000000000004</v>
      </c>
      <c r="E638" s="13">
        <v>10.01</v>
      </c>
      <c r="F638" s="13">
        <v>7.68</v>
      </c>
      <c r="G638" s="13">
        <v>5.7</v>
      </c>
      <c r="K638" s="56">
        <v>121</v>
      </c>
      <c r="O638" s="28">
        <v>1</v>
      </c>
      <c r="P638" s="28">
        <v>62.4</v>
      </c>
      <c r="Q638" s="28" t="s">
        <v>321</v>
      </c>
      <c r="R638" s="28" t="s">
        <v>321</v>
      </c>
      <c r="S638" s="28" t="s">
        <v>321</v>
      </c>
      <c r="T638" s="28" t="s">
        <v>321</v>
      </c>
      <c r="U638" s="28" t="s">
        <v>321</v>
      </c>
      <c r="V638" s="28">
        <v>1.4</v>
      </c>
      <c r="W638" s="28">
        <v>12.7</v>
      </c>
      <c r="X638" s="28">
        <v>166</v>
      </c>
      <c r="Y638" s="28" t="s">
        <v>321</v>
      </c>
      <c r="Z638" s="28">
        <v>2.1</v>
      </c>
      <c r="AA638" s="28" t="s">
        <v>321</v>
      </c>
      <c r="AB638" s="28">
        <v>131</v>
      </c>
      <c r="AC638" s="28" t="s">
        <v>321</v>
      </c>
      <c r="AD638" s="28">
        <v>287</v>
      </c>
      <c r="AE638" s="28">
        <v>0.53</v>
      </c>
      <c r="AF638" s="28" t="s">
        <v>668</v>
      </c>
    </row>
    <row r="639" spans="1:32" x14ac:dyDescent="0.3">
      <c r="A639" s="48">
        <v>41347</v>
      </c>
      <c r="B639" s="26">
        <v>0.44734953703703706</v>
      </c>
      <c r="C639" s="13">
        <v>997</v>
      </c>
      <c r="D639" s="13">
        <v>0.65</v>
      </c>
      <c r="E639" s="13">
        <v>12.36</v>
      </c>
      <c r="F639" s="13">
        <v>7.59</v>
      </c>
      <c r="G639" s="13">
        <v>4.3</v>
      </c>
      <c r="K639" s="56">
        <v>20</v>
      </c>
    </row>
    <row r="640" spans="1:32" x14ac:dyDescent="0.3">
      <c r="A640" s="48">
        <v>41353</v>
      </c>
      <c r="B640" s="26">
        <v>0.40545138888888888</v>
      </c>
      <c r="C640" s="13">
        <v>950</v>
      </c>
      <c r="D640" s="13">
        <v>0.61750000000000005</v>
      </c>
      <c r="E640" s="13">
        <v>11.09</v>
      </c>
      <c r="F640" s="13">
        <v>7.58</v>
      </c>
      <c r="G640" s="13">
        <v>4.5</v>
      </c>
      <c r="K640" s="56">
        <v>1145</v>
      </c>
    </row>
    <row r="641" spans="1:14" x14ac:dyDescent="0.3">
      <c r="A641" s="48">
        <v>41361</v>
      </c>
      <c r="B641" s="26">
        <v>0.44601851851851854</v>
      </c>
      <c r="C641" s="13">
        <v>945</v>
      </c>
      <c r="D641" s="13">
        <v>0.61099999999999999</v>
      </c>
      <c r="E641" s="13">
        <v>13.02</v>
      </c>
      <c r="F641" s="13">
        <v>7.74</v>
      </c>
      <c r="G641" s="13">
        <v>5.2</v>
      </c>
      <c r="K641" s="56">
        <v>96</v>
      </c>
      <c r="L641" s="31">
        <f>AVERAGE(K637:K641)</f>
        <v>319</v>
      </c>
      <c r="M641" s="38">
        <f>GEOMEAN(K637:K641)</f>
        <v>141.46673745540875</v>
      </c>
      <c r="N641" s="55" t="s">
        <v>496</v>
      </c>
    </row>
    <row r="642" spans="1:14" x14ac:dyDescent="0.3">
      <c r="A642" s="48">
        <v>41366</v>
      </c>
      <c r="B642" s="26">
        <v>0.40800925925925924</v>
      </c>
      <c r="C642" s="13">
        <v>925</v>
      </c>
      <c r="D642" s="13">
        <v>0.59799999999999998</v>
      </c>
      <c r="E642" s="13">
        <v>11.99</v>
      </c>
      <c r="F642" s="13">
        <v>7.72</v>
      </c>
      <c r="G642" s="13">
        <v>6.1</v>
      </c>
      <c r="K642" s="56">
        <v>20</v>
      </c>
    </row>
    <row r="643" spans="1:14" x14ac:dyDescent="0.3">
      <c r="A643" s="48">
        <v>41373</v>
      </c>
      <c r="B643" s="26">
        <v>0.4364467592592593</v>
      </c>
      <c r="C643" s="13">
        <v>1102</v>
      </c>
      <c r="D643" s="13">
        <v>0.71499999999999997</v>
      </c>
      <c r="E643" s="13">
        <v>10.58</v>
      </c>
      <c r="F643" s="13">
        <v>7.84</v>
      </c>
      <c r="G643" s="13">
        <v>12.4</v>
      </c>
      <c r="K643" s="56">
        <v>238</v>
      </c>
    </row>
    <row r="644" spans="1:14" x14ac:dyDescent="0.3">
      <c r="A644" s="48">
        <v>41382</v>
      </c>
      <c r="B644" s="54">
        <v>0.43313657407407408</v>
      </c>
      <c r="C644" s="13">
        <v>786</v>
      </c>
      <c r="D644" s="13">
        <v>0.51349999999999996</v>
      </c>
      <c r="E644" s="13">
        <v>8.7100000000000009</v>
      </c>
      <c r="F644" s="13">
        <v>7.6</v>
      </c>
      <c r="G644" s="13">
        <v>13.4</v>
      </c>
      <c r="K644" s="56">
        <v>631</v>
      </c>
    </row>
    <row r="645" spans="1:14" x14ac:dyDescent="0.3">
      <c r="A645" s="48">
        <v>41386</v>
      </c>
      <c r="B645" s="26">
        <v>0.44123842592592594</v>
      </c>
      <c r="C645" s="13">
        <v>818</v>
      </c>
      <c r="D645" s="13">
        <v>0.53300000000000003</v>
      </c>
      <c r="E645" s="13">
        <v>10.51</v>
      </c>
      <c r="F645" s="13">
        <v>7.73</v>
      </c>
      <c r="G645" s="13">
        <v>9.9</v>
      </c>
      <c r="K645" s="56">
        <v>134</v>
      </c>
    </row>
    <row r="646" spans="1:14" x14ac:dyDescent="0.3">
      <c r="A646" s="48">
        <v>41389</v>
      </c>
      <c r="B646" s="26">
        <v>0.43274305555555559</v>
      </c>
      <c r="C646" s="13">
        <v>706</v>
      </c>
      <c r="D646" s="13">
        <v>0.45889999999999997</v>
      </c>
      <c r="E646" s="13">
        <v>10.38</v>
      </c>
      <c r="F646" s="13">
        <v>7.71</v>
      </c>
      <c r="G646" s="13">
        <v>9.5</v>
      </c>
      <c r="K646" s="56">
        <v>388</v>
      </c>
      <c r="L646" s="31">
        <f>AVERAGE(K642:K646)</f>
        <v>282.2</v>
      </c>
      <c r="M646" s="38">
        <f>GEOMEAN(K642:K646)</f>
        <v>173.26648583334713</v>
      </c>
      <c r="N646" s="55" t="s">
        <v>497</v>
      </c>
    </row>
    <row r="647" spans="1:14" x14ac:dyDescent="0.3">
      <c r="A647" s="48">
        <v>41400</v>
      </c>
      <c r="B647" s="26">
        <v>0.43167824074074074</v>
      </c>
      <c r="C647" s="13">
        <v>726</v>
      </c>
      <c r="D647" s="13">
        <v>0.47449999999999998</v>
      </c>
      <c r="E647" s="13">
        <v>7.98</v>
      </c>
      <c r="F647" s="13">
        <v>7.65</v>
      </c>
      <c r="G647" s="13">
        <v>13.7</v>
      </c>
      <c r="K647" s="56">
        <v>462</v>
      </c>
    </row>
    <row r="648" spans="1:14" x14ac:dyDescent="0.3">
      <c r="A648" s="48">
        <v>41403</v>
      </c>
      <c r="B648" s="26">
        <v>0.43847222222222221</v>
      </c>
      <c r="C648" s="13">
        <v>1028</v>
      </c>
      <c r="D648" s="13">
        <v>0.66949999999999998</v>
      </c>
      <c r="E648" s="13">
        <v>8.82</v>
      </c>
      <c r="F648" s="13">
        <v>7.8</v>
      </c>
      <c r="G648" s="13">
        <v>14.9</v>
      </c>
      <c r="K648" s="56">
        <v>576</v>
      </c>
    </row>
    <row r="649" spans="1:14" x14ac:dyDescent="0.3">
      <c r="A649" s="48">
        <v>41409</v>
      </c>
      <c r="B649" s="26">
        <v>0.42952546296296296</v>
      </c>
      <c r="C649" s="13">
        <v>1028</v>
      </c>
      <c r="D649" s="13">
        <v>0.66949999999999998</v>
      </c>
      <c r="E649" s="13">
        <v>7.93</v>
      </c>
      <c r="F649" s="13">
        <v>7.73</v>
      </c>
      <c r="G649" s="13">
        <v>15.5</v>
      </c>
      <c r="K649" s="56">
        <v>408</v>
      </c>
    </row>
    <row r="650" spans="1:14" x14ac:dyDescent="0.3">
      <c r="A650" s="48">
        <v>41417</v>
      </c>
      <c r="B650" s="26">
        <v>0.41465277777777776</v>
      </c>
      <c r="C650" s="13">
        <v>866</v>
      </c>
      <c r="D650" s="13">
        <v>0.5655</v>
      </c>
      <c r="E650" s="13">
        <v>5.19</v>
      </c>
      <c r="F650" s="13">
        <v>7.41</v>
      </c>
      <c r="G650" s="13">
        <v>16.7</v>
      </c>
      <c r="K650" s="56">
        <v>309</v>
      </c>
    </row>
    <row r="651" spans="1:14" x14ac:dyDescent="0.3">
      <c r="A651" s="48">
        <v>41423</v>
      </c>
      <c r="B651" s="26">
        <v>0.43853009259259257</v>
      </c>
      <c r="C651" s="13">
        <v>946</v>
      </c>
      <c r="D651" s="13">
        <v>0.61750000000000005</v>
      </c>
      <c r="E651" s="13">
        <v>5.69</v>
      </c>
      <c r="F651" s="13">
        <v>7.61</v>
      </c>
      <c r="G651" s="13">
        <v>17.399999999999999</v>
      </c>
      <c r="K651" s="56">
        <v>327</v>
      </c>
      <c r="L651" s="31">
        <f>AVERAGE(K647:K651)</f>
        <v>416.4</v>
      </c>
      <c r="M651" s="38">
        <f>GEOMEAN(K647:K651)</f>
        <v>405.55164827169978</v>
      </c>
      <c r="N651" s="55" t="s">
        <v>498</v>
      </c>
    </row>
    <row r="652" spans="1:14" x14ac:dyDescent="0.3">
      <c r="A652" s="48">
        <v>41430</v>
      </c>
      <c r="B652" s="26">
        <v>0.44943287037037033</v>
      </c>
      <c r="C652" s="13">
        <v>989</v>
      </c>
      <c r="D652" s="13">
        <v>0.64349999999999996</v>
      </c>
      <c r="E652" s="13">
        <v>7.06</v>
      </c>
      <c r="F652" s="13">
        <v>7.65</v>
      </c>
      <c r="G652" s="13">
        <v>16.100000000000001</v>
      </c>
      <c r="K652" s="56">
        <v>435</v>
      </c>
    </row>
    <row r="653" spans="1:14" x14ac:dyDescent="0.3">
      <c r="A653" s="48">
        <v>41435</v>
      </c>
      <c r="B653" s="26">
        <v>0.40596064814814814</v>
      </c>
      <c r="C653" s="13">
        <v>812</v>
      </c>
      <c r="D653" s="13">
        <v>0.52649999999999997</v>
      </c>
      <c r="E653" s="13">
        <v>5.85</v>
      </c>
      <c r="F653" s="13">
        <v>7.59</v>
      </c>
      <c r="G653" s="13">
        <v>18.399999999999999</v>
      </c>
      <c r="K653" s="56">
        <v>17329</v>
      </c>
    </row>
    <row r="654" spans="1:14" x14ac:dyDescent="0.3">
      <c r="A654" s="48">
        <v>41437</v>
      </c>
      <c r="B654" s="26">
        <v>0.43296296296296299</v>
      </c>
      <c r="C654" s="13">
        <v>963</v>
      </c>
      <c r="D654" s="13">
        <v>0.624</v>
      </c>
      <c r="E654" s="13">
        <v>5.82</v>
      </c>
      <c r="F654" s="13">
        <v>7.67</v>
      </c>
      <c r="G654" s="13">
        <v>18.600000000000001</v>
      </c>
      <c r="K654" s="56">
        <v>419</v>
      </c>
    </row>
    <row r="655" spans="1:14" x14ac:dyDescent="0.3">
      <c r="A655" s="48">
        <v>41444</v>
      </c>
      <c r="B655" s="30">
        <v>0.42864583333333334</v>
      </c>
      <c r="C655" s="13">
        <v>1016</v>
      </c>
      <c r="D655" s="13">
        <v>0.66300000000000003</v>
      </c>
      <c r="E655" s="13">
        <v>5.74</v>
      </c>
      <c r="F655" s="13">
        <v>7.97</v>
      </c>
      <c r="G655" s="13">
        <v>18</v>
      </c>
      <c r="K655" s="56">
        <v>820</v>
      </c>
    </row>
    <row r="656" spans="1:14" x14ac:dyDescent="0.3">
      <c r="A656" s="48">
        <v>41452</v>
      </c>
      <c r="B656" s="26">
        <v>0.40755787037037039</v>
      </c>
      <c r="C656" s="13">
        <v>884</v>
      </c>
      <c r="D656" s="13">
        <v>0.57199999999999995</v>
      </c>
      <c r="E656" s="13">
        <v>5.29</v>
      </c>
      <c r="F656" s="13">
        <v>7.92</v>
      </c>
      <c r="G656" s="13">
        <v>20.2</v>
      </c>
      <c r="K656" s="56">
        <v>410</v>
      </c>
      <c r="L656" s="31">
        <f>AVERAGE(K652:K656)</f>
        <v>3882.6</v>
      </c>
      <c r="M656" s="38">
        <f>GEOMEAN(K652:K656)</f>
        <v>1012.0801291567288</v>
      </c>
      <c r="N656" s="55" t="s">
        <v>499</v>
      </c>
    </row>
    <row r="657" spans="1:39" x14ac:dyDescent="0.3">
      <c r="A657" s="48">
        <v>41457</v>
      </c>
      <c r="B657" s="26">
        <v>0.41652777777777777</v>
      </c>
      <c r="C657" s="13">
        <v>293.7</v>
      </c>
      <c r="D657" s="13">
        <v>0.19109999999999999</v>
      </c>
      <c r="E657" s="13">
        <v>7.71</v>
      </c>
      <c r="F657" s="13">
        <v>7.72</v>
      </c>
      <c r="G657" s="13">
        <v>18.5</v>
      </c>
      <c r="K657" s="56">
        <v>4352</v>
      </c>
      <c r="O657" s="28" t="s">
        <v>321</v>
      </c>
      <c r="P657" s="28">
        <v>26.7</v>
      </c>
      <c r="Q657" s="28" t="s">
        <v>321</v>
      </c>
      <c r="R657" s="28" t="s">
        <v>321</v>
      </c>
      <c r="S657" s="28" t="s">
        <v>321</v>
      </c>
      <c r="T657" s="28" t="s">
        <v>321</v>
      </c>
      <c r="U657" s="28" t="s">
        <v>321</v>
      </c>
      <c r="V657" s="28" t="s">
        <v>321</v>
      </c>
      <c r="W657" s="28" t="s">
        <v>321</v>
      </c>
      <c r="X657" s="28">
        <v>16.3</v>
      </c>
      <c r="Y657" s="28" t="s">
        <v>321</v>
      </c>
      <c r="Z657" s="28">
        <v>0.92</v>
      </c>
      <c r="AA657" s="28" t="s">
        <v>321</v>
      </c>
      <c r="AB657" s="28">
        <v>19.8</v>
      </c>
      <c r="AC657" s="28" t="s">
        <v>321</v>
      </c>
      <c r="AD657" s="28">
        <v>108</v>
      </c>
      <c r="AE657" s="28">
        <v>0.68</v>
      </c>
      <c r="AF657" s="29" t="s">
        <v>584</v>
      </c>
      <c r="AG657" s="28">
        <v>257</v>
      </c>
      <c r="AM657" s="28">
        <v>19.600000000000001</v>
      </c>
    </row>
    <row r="658" spans="1:39" x14ac:dyDescent="0.3">
      <c r="A658" s="48">
        <v>41463</v>
      </c>
      <c r="B658" s="26">
        <v>0.44405092592592593</v>
      </c>
      <c r="C658" s="13">
        <v>868</v>
      </c>
      <c r="D658" s="13">
        <v>0.5655</v>
      </c>
      <c r="E658" s="13">
        <v>6.57</v>
      </c>
      <c r="F658" s="13">
        <v>7.64</v>
      </c>
      <c r="G658" s="13">
        <v>20</v>
      </c>
      <c r="K658" s="56">
        <v>520</v>
      </c>
      <c r="AG658" s="28"/>
      <c r="AM658" s="28"/>
    </row>
    <row r="659" spans="1:39" x14ac:dyDescent="0.3">
      <c r="A659" s="48">
        <v>41470</v>
      </c>
      <c r="B659" s="26">
        <v>0.42531249999999998</v>
      </c>
      <c r="C659" s="13">
        <v>1095</v>
      </c>
      <c r="D659" s="13">
        <v>0.71499999999999997</v>
      </c>
      <c r="E659" s="13">
        <v>7.25</v>
      </c>
      <c r="F659" s="13">
        <v>7.89</v>
      </c>
      <c r="G659" s="13">
        <v>21</v>
      </c>
      <c r="K659" s="56">
        <v>959</v>
      </c>
      <c r="AG659" s="28"/>
      <c r="AM659" s="28"/>
    </row>
    <row r="660" spans="1:39" x14ac:dyDescent="0.3">
      <c r="A660" s="48">
        <v>41473</v>
      </c>
      <c r="B660" s="26">
        <v>0.42655092592592592</v>
      </c>
      <c r="C660" s="13">
        <v>1127</v>
      </c>
      <c r="D660" s="13">
        <v>0.73450000000000004</v>
      </c>
      <c r="E660" s="13">
        <v>5.55</v>
      </c>
      <c r="F660" s="13">
        <v>8.01</v>
      </c>
      <c r="G660" s="13">
        <v>21.8</v>
      </c>
      <c r="K660" s="56">
        <v>1081</v>
      </c>
      <c r="AG660" s="28"/>
      <c r="AM660" s="28"/>
    </row>
    <row r="661" spans="1:39" x14ac:dyDescent="0.3">
      <c r="A661" s="48">
        <v>41486</v>
      </c>
      <c r="B661" s="26">
        <v>0.42182870370370368</v>
      </c>
      <c r="C661" s="13">
        <v>1123</v>
      </c>
      <c r="D661" s="13">
        <v>0.72799999999999998</v>
      </c>
      <c r="E661" s="13">
        <v>5.81</v>
      </c>
      <c r="F661" s="13">
        <v>7.68</v>
      </c>
      <c r="G661" s="13">
        <v>19.100000000000001</v>
      </c>
      <c r="K661" s="56">
        <v>689</v>
      </c>
      <c r="L661" s="31">
        <f>AVERAGE(K657:K661)</f>
        <v>1520.2</v>
      </c>
      <c r="M661" s="38">
        <f>GEOMEAN(K657:K661)</f>
        <v>1100.806919155661</v>
      </c>
      <c r="N661" s="55" t="s">
        <v>501</v>
      </c>
      <c r="AG661" s="28"/>
      <c r="AM661" s="28"/>
    </row>
    <row r="662" spans="1:39" x14ac:dyDescent="0.3">
      <c r="A662" s="48">
        <v>41498</v>
      </c>
      <c r="B662" s="26">
        <v>0.43372685185185184</v>
      </c>
      <c r="C662" s="13">
        <v>1041</v>
      </c>
      <c r="D662" s="13">
        <v>0.67600000000000005</v>
      </c>
      <c r="E662" s="13">
        <v>5.22</v>
      </c>
      <c r="F662" s="13">
        <v>7.71</v>
      </c>
      <c r="G662" s="13">
        <v>20.3</v>
      </c>
      <c r="K662" s="56">
        <v>8664</v>
      </c>
      <c r="AG662" s="28"/>
      <c r="AM662" s="28"/>
    </row>
    <row r="663" spans="1:39" x14ac:dyDescent="0.3">
      <c r="A663" s="48">
        <v>41501</v>
      </c>
      <c r="B663" s="54">
        <v>0.42560185185185184</v>
      </c>
      <c r="C663" s="13">
        <v>1037</v>
      </c>
      <c r="D663" s="13">
        <v>0.67600000000000005</v>
      </c>
      <c r="E663" s="13">
        <v>6.22</v>
      </c>
      <c r="F663" s="13">
        <v>8.02</v>
      </c>
      <c r="G663" s="13">
        <v>17</v>
      </c>
      <c r="K663" s="56">
        <v>6867</v>
      </c>
      <c r="AG663" s="28"/>
      <c r="AM663" s="28"/>
    </row>
    <row r="664" spans="1:39" x14ac:dyDescent="0.3">
      <c r="A664" s="48">
        <v>41507</v>
      </c>
      <c r="B664" s="26">
        <v>0.41768518518518521</v>
      </c>
      <c r="C664" s="13">
        <v>1223</v>
      </c>
      <c r="D664" s="13">
        <v>0.79300000000000004</v>
      </c>
      <c r="E664" s="13">
        <v>5.62</v>
      </c>
      <c r="F664" s="13">
        <v>7.84</v>
      </c>
      <c r="G664" s="13">
        <v>20.5</v>
      </c>
      <c r="K664" s="56">
        <v>2359</v>
      </c>
      <c r="AG664" s="28"/>
      <c r="AM664" s="28"/>
    </row>
    <row r="665" spans="1:39" x14ac:dyDescent="0.3">
      <c r="A665" s="48">
        <v>41512</v>
      </c>
      <c r="B665" s="26">
        <v>0.41620370370370369</v>
      </c>
      <c r="C665" s="13">
        <v>1207</v>
      </c>
      <c r="D665" s="13">
        <v>0.78649999999999998</v>
      </c>
      <c r="E665" s="13">
        <v>5.97</v>
      </c>
      <c r="F665" s="13">
        <v>7.91</v>
      </c>
      <c r="G665" s="13">
        <v>19.7</v>
      </c>
      <c r="K665" s="56">
        <v>1576</v>
      </c>
      <c r="AG665" s="28"/>
      <c r="AM665" s="28"/>
    </row>
    <row r="666" spans="1:39" x14ac:dyDescent="0.3">
      <c r="A666" s="48">
        <v>41515</v>
      </c>
      <c r="B666" s="26">
        <v>0.41792824074074075</v>
      </c>
      <c r="C666" s="13">
        <v>1218</v>
      </c>
      <c r="D666" s="13">
        <v>0.79300000000000004</v>
      </c>
      <c r="E666" s="13">
        <v>4.8099999999999996</v>
      </c>
      <c r="F666" s="13">
        <v>7.95</v>
      </c>
      <c r="G666" s="13">
        <v>22.5</v>
      </c>
      <c r="K666" s="56">
        <v>605</v>
      </c>
      <c r="L666" s="31">
        <f>AVERAGE(K662:K666)</f>
        <v>4014.2</v>
      </c>
      <c r="M666" s="38">
        <f>GEOMEAN(K662:K666)</f>
        <v>2662.5943367456907</v>
      </c>
      <c r="N666" s="55" t="s">
        <v>502</v>
      </c>
      <c r="AG666" s="28"/>
      <c r="AM666" s="28"/>
    </row>
    <row r="667" spans="1:39" x14ac:dyDescent="0.3">
      <c r="A667" s="48">
        <v>41527</v>
      </c>
      <c r="B667" s="26">
        <v>0.40278935185185188</v>
      </c>
      <c r="C667" s="13">
        <v>1211</v>
      </c>
      <c r="D667" s="13">
        <v>0.78649999999999998</v>
      </c>
      <c r="E667" s="13">
        <v>4.57</v>
      </c>
      <c r="F667" s="13">
        <v>7.87</v>
      </c>
      <c r="G667" s="13">
        <v>22.5</v>
      </c>
      <c r="K667" s="56">
        <v>762</v>
      </c>
      <c r="AG667" s="28"/>
      <c r="AM667" s="28"/>
    </row>
    <row r="668" spans="1:39" x14ac:dyDescent="0.3">
      <c r="A668" s="48">
        <v>41529</v>
      </c>
      <c r="B668" s="26">
        <v>0.42712962962962964</v>
      </c>
      <c r="C668" s="13">
        <v>183.1</v>
      </c>
      <c r="D668" s="13">
        <v>0.11899999999999999</v>
      </c>
      <c r="E668" s="13">
        <v>6.55</v>
      </c>
      <c r="F668" s="13">
        <v>7.85</v>
      </c>
      <c r="G668" s="13">
        <v>23.1</v>
      </c>
      <c r="K668" s="56">
        <v>12033</v>
      </c>
      <c r="AG668" s="28"/>
      <c r="AM668" s="28"/>
    </row>
    <row r="669" spans="1:39" x14ac:dyDescent="0.3">
      <c r="A669" s="48">
        <v>41533</v>
      </c>
      <c r="B669" s="26">
        <v>0.39328703703703699</v>
      </c>
      <c r="C669" s="13">
        <v>1148</v>
      </c>
      <c r="D669" s="13">
        <v>0.74750000000000005</v>
      </c>
      <c r="E669" s="13">
        <v>5.58</v>
      </c>
      <c r="F669" s="13">
        <v>7.69</v>
      </c>
      <c r="G669" s="13">
        <v>17.3</v>
      </c>
      <c r="K669" s="56">
        <v>882</v>
      </c>
      <c r="AG669" s="28"/>
      <c r="AM669" s="28"/>
    </row>
    <row r="670" spans="1:39" x14ac:dyDescent="0.3">
      <c r="A670" s="48">
        <v>41540</v>
      </c>
      <c r="B670" s="26">
        <v>0.46347222222222223</v>
      </c>
      <c r="C670" s="13">
        <v>914</v>
      </c>
      <c r="D670" s="13">
        <v>0.59150000000000003</v>
      </c>
      <c r="E670" s="13">
        <v>7.11</v>
      </c>
      <c r="F670" s="13">
        <v>7.82</v>
      </c>
      <c r="G670" s="13">
        <v>15.7</v>
      </c>
      <c r="K670" s="56">
        <v>388</v>
      </c>
      <c r="AG670" s="28"/>
      <c r="AM670" s="28"/>
    </row>
    <row r="671" spans="1:39" x14ac:dyDescent="0.3">
      <c r="A671" s="48">
        <v>41543</v>
      </c>
      <c r="B671" s="26">
        <v>0.41629629629629633</v>
      </c>
      <c r="C671" s="13">
        <v>1097</v>
      </c>
      <c r="D671" s="13">
        <v>0.71499999999999997</v>
      </c>
      <c r="E671" s="13">
        <v>6.27</v>
      </c>
      <c r="F671" s="13">
        <v>7.66</v>
      </c>
      <c r="G671" s="13">
        <v>16.100000000000001</v>
      </c>
      <c r="K671" s="56">
        <v>345</v>
      </c>
      <c r="L671" s="31">
        <f>AVERAGE(K667:K671)</f>
        <v>2882</v>
      </c>
      <c r="M671" s="38">
        <f>GEOMEAN(K667:K671)</f>
        <v>1015.9905272856805</v>
      </c>
      <c r="N671" s="55" t="s">
        <v>503</v>
      </c>
      <c r="AG671" s="28"/>
      <c r="AM671" s="28"/>
    </row>
    <row r="672" spans="1:39" x14ac:dyDescent="0.3">
      <c r="A672" s="48">
        <v>41555</v>
      </c>
      <c r="B672" s="26">
        <v>0.44268518518518518</v>
      </c>
      <c r="C672" s="13">
        <v>806</v>
      </c>
      <c r="D672" s="13">
        <v>0.52649999999999997</v>
      </c>
      <c r="E672" s="13">
        <v>7.44</v>
      </c>
      <c r="F672" s="13">
        <v>7.81</v>
      </c>
      <c r="G672" s="13">
        <v>16</v>
      </c>
      <c r="K672" s="56">
        <v>471</v>
      </c>
      <c r="O672" s="28">
        <v>2.7</v>
      </c>
      <c r="P672" s="28">
        <v>61.4</v>
      </c>
      <c r="Q672" s="28" t="s">
        <v>321</v>
      </c>
      <c r="R672" s="28" t="s">
        <v>321</v>
      </c>
      <c r="S672" s="28" t="s">
        <v>321</v>
      </c>
      <c r="T672" s="28" t="s">
        <v>321</v>
      </c>
      <c r="U672" s="28" t="s">
        <v>321</v>
      </c>
      <c r="V672" s="28" t="s">
        <v>321</v>
      </c>
      <c r="W672" s="28" t="s">
        <v>321</v>
      </c>
      <c r="X672" s="28">
        <v>66.900000000000006</v>
      </c>
      <c r="Y672" s="28" t="s">
        <v>321</v>
      </c>
      <c r="Z672" s="28">
        <v>3.8</v>
      </c>
      <c r="AA672" s="28" t="s">
        <v>321</v>
      </c>
      <c r="AB672" s="28">
        <v>78.3</v>
      </c>
      <c r="AC672" s="28" t="s">
        <v>112</v>
      </c>
      <c r="AD672" s="28">
        <v>286</v>
      </c>
      <c r="AE672" s="28" t="s">
        <v>321</v>
      </c>
      <c r="AG672" s="28">
        <v>230</v>
      </c>
      <c r="AM672" s="28">
        <v>33.200000000000003</v>
      </c>
    </row>
    <row r="673" spans="1:39" x14ac:dyDescent="0.3">
      <c r="A673" s="48">
        <v>41564</v>
      </c>
      <c r="B673" s="26">
        <v>0.43101851851851852</v>
      </c>
      <c r="C673" s="13">
        <v>1012</v>
      </c>
      <c r="D673" s="13">
        <v>0.65649999999999997</v>
      </c>
      <c r="E673" s="13">
        <v>6.95</v>
      </c>
      <c r="F673" s="13">
        <v>7.96</v>
      </c>
      <c r="G673" s="13">
        <v>13.8</v>
      </c>
      <c r="K673" s="56">
        <v>1669</v>
      </c>
      <c r="AG673" s="28"/>
      <c r="AM673" s="28"/>
    </row>
    <row r="674" spans="1:39" x14ac:dyDescent="0.3">
      <c r="A674" s="48">
        <v>41568</v>
      </c>
      <c r="B674" s="26">
        <v>0.44567129629629632</v>
      </c>
      <c r="C674" s="13">
        <v>1030</v>
      </c>
      <c r="D674" s="13">
        <v>0.66949999999999998</v>
      </c>
      <c r="E674" s="13">
        <v>7.93</v>
      </c>
      <c r="F674" s="13">
        <v>7.9</v>
      </c>
      <c r="G674" s="13">
        <v>12.4</v>
      </c>
      <c r="K674" s="56">
        <v>288</v>
      </c>
      <c r="AG674" s="28"/>
      <c r="AM674" s="28"/>
    </row>
    <row r="675" spans="1:39" x14ac:dyDescent="0.3">
      <c r="A675" s="48">
        <v>41571</v>
      </c>
      <c r="B675" s="26">
        <v>0.40083333333333332</v>
      </c>
      <c r="C675" s="13">
        <v>931</v>
      </c>
      <c r="D675" s="13">
        <v>0.60450000000000004</v>
      </c>
      <c r="E675" s="13">
        <v>7.21</v>
      </c>
      <c r="F675" s="13">
        <v>7.78</v>
      </c>
      <c r="G675" s="13">
        <v>10</v>
      </c>
      <c r="K675" s="56">
        <v>1153</v>
      </c>
      <c r="AG675" s="28"/>
      <c r="AM675" s="28"/>
    </row>
    <row r="676" spans="1:39" x14ac:dyDescent="0.3">
      <c r="A676" s="48">
        <v>41575</v>
      </c>
      <c r="B676" s="26">
        <v>0.41995370370370372</v>
      </c>
      <c r="C676" s="13">
        <v>1228</v>
      </c>
      <c r="D676" s="13">
        <v>0.79949999999999999</v>
      </c>
      <c r="E676" s="13">
        <v>7.86</v>
      </c>
      <c r="F676" s="13">
        <v>7.97</v>
      </c>
      <c r="G676" s="13">
        <v>8.5</v>
      </c>
      <c r="K676" s="56">
        <v>156</v>
      </c>
      <c r="L676" s="31">
        <f>AVERAGE(K672:K676)</f>
        <v>747.4</v>
      </c>
      <c r="M676" s="38">
        <f>GEOMEAN(K672:K676)</f>
        <v>527.18704257345473</v>
      </c>
      <c r="N676" s="55" t="s">
        <v>504</v>
      </c>
      <c r="AG676" s="28"/>
      <c r="AM676" s="28"/>
    </row>
    <row r="677" spans="1:39" x14ac:dyDescent="0.3">
      <c r="A677" s="48">
        <v>41582</v>
      </c>
      <c r="B677" s="26">
        <v>0.44173611111111111</v>
      </c>
      <c r="C677" s="13">
        <v>891</v>
      </c>
      <c r="D677" s="13">
        <v>0.57850000000000001</v>
      </c>
      <c r="E677" s="13">
        <v>7.97</v>
      </c>
      <c r="F677" s="13">
        <v>7.8</v>
      </c>
      <c r="G677" s="13">
        <v>11.2</v>
      </c>
      <c r="K677" s="56">
        <v>262</v>
      </c>
      <c r="AG677" s="28"/>
      <c r="AM677" s="28"/>
    </row>
    <row r="678" spans="1:39" x14ac:dyDescent="0.3">
      <c r="A678" s="48">
        <v>41584</v>
      </c>
      <c r="B678" s="54">
        <v>0.38043981481481487</v>
      </c>
      <c r="C678" s="13">
        <v>972</v>
      </c>
      <c r="D678" s="13">
        <v>0.63049999999999995</v>
      </c>
      <c r="E678" s="13">
        <v>7.94</v>
      </c>
      <c r="F678" s="13">
        <v>7.9</v>
      </c>
      <c r="G678" s="13">
        <v>13</v>
      </c>
      <c r="K678" s="56">
        <v>269</v>
      </c>
      <c r="AG678" s="28"/>
      <c r="AM678" s="28"/>
    </row>
    <row r="679" spans="1:39" x14ac:dyDescent="0.3">
      <c r="A679" s="48">
        <v>41590</v>
      </c>
      <c r="B679" s="26">
        <v>0.44420138888888888</v>
      </c>
      <c r="C679" s="13">
        <v>877</v>
      </c>
      <c r="D679" s="13">
        <v>0.57199999999999995</v>
      </c>
      <c r="E679" s="13">
        <v>7.36</v>
      </c>
      <c r="F679" s="13">
        <v>7.76</v>
      </c>
      <c r="G679" s="13">
        <v>7.6</v>
      </c>
      <c r="K679" s="56">
        <v>350</v>
      </c>
      <c r="AG679" s="28"/>
      <c r="AM679" s="28"/>
    </row>
    <row r="680" spans="1:39" x14ac:dyDescent="0.3">
      <c r="A680" s="48">
        <v>41592</v>
      </c>
      <c r="B680" s="26">
        <v>0.4190740740740741</v>
      </c>
      <c r="C680" s="13">
        <v>1136</v>
      </c>
      <c r="D680" s="13">
        <v>0.74099999999999999</v>
      </c>
      <c r="E680" s="13">
        <v>7.97</v>
      </c>
      <c r="F680" s="13">
        <v>7.86</v>
      </c>
      <c r="G680" s="13">
        <v>6</v>
      </c>
      <c r="K680" s="56">
        <v>359</v>
      </c>
      <c r="AG680" s="28"/>
      <c r="AM680" s="28"/>
    </row>
    <row r="681" spans="1:39" x14ac:dyDescent="0.3">
      <c r="A681" s="48">
        <v>41596</v>
      </c>
      <c r="B681" s="26">
        <v>0.43185185185185188</v>
      </c>
      <c r="C681" s="13">
        <v>576</v>
      </c>
      <c r="D681" s="13">
        <v>0.37440000000000001</v>
      </c>
      <c r="E681" s="13">
        <v>8.9700000000000006</v>
      </c>
      <c r="F681" s="13">
        <v>7.47</v>
      </c>
      <c r="G681" s="13">
        <v>10.7</v>
      </c>
      <c r="K681" s="56">
        <v>1455</v>
      </c>
      <c r="L681" s="31">
        <f>AVERAGE(K677:K681)</f>
        <v>539</v>
      </c>
      <c r="M681" s="38">
        <f>GEOMEAN(K677:K681)</f>
        <v>418.80881256258954</v>
      </c>
      <c r="N681" s="55" t="s">
        <v>505</v>
      </c>
      <c r="AG681" s="28"/>
      <c r="AM681" s="28"/>
    </row>
    <row r="682" spans="1:39" x14ac:dyDescent="0.3">
      <c r="A682" s="48">
        <v>41611</v>
      </c>
      <c r="B682" s="26">
        <v>0.46310185185185188</v>
      </c>
      <c r="C682" s="13">
        <v>933</v>
      </c>
      <c r="D682" s="13">
        <v>0.60450000000000004</v>
      </c>
      <c r="E682" s="13">
        <v>9.1199999999999992</v>
      </c>
      <c r="F682" s="13">
        <v>7.96</v>
      </c>
      <c r="G682" s="13">
        <v>8.1</v>
      </c>
      <c r="K682" s="56">
        <v>545</v>
      </c>
      <c r="AG682" s="28"/>
      <c r="AM682" s="28"/>
    </row>
    <row r="683" spans="1:39" x14ac:dyDescent="0.3">
      <c r="A683" s="48">
        <v>41613</v>
      </c>
      <c r="B683" s="26">
        <v>0.44083333333333335</v>
      </c>
      <c r="C683" s="13">
        <v>925</v>
      </c>
      <c r="D683" s="13">
        <v>0.60450000000000004</v>
      </c>
      <c r="E683" s="13">
        <v>7.36</v>
      </c>
      <c r="F683" s="13">
        <v>7.75</v>
      </c>
      <c r="G683" s="13">
        <v>9.9</v>
      </c>
      <c r="K683" s="56">
        <v>1565</v>
      </c>
      <c r="AG683" s="28"/>
      <c r="AM683" s="28"/>
    </row>
    <row r="684" spans="1:39" x14ac:dyDescent="0.3">
      <c r="A684" s="48">
        <v>41620</v>
      </c>
      <c r="B684" s="54">
        <v>0.424837962962963</v>
      </c>
      <c r="C684" s="13">
        <v>1326</v>
      </c>
      <c r="D684" s="13">
        <v>0.86450000000000005</v>
      </c>
      <c r="E684" s="13">
        <v>11.4</v>
      </c>
      <c r="F684" s="13">
        <v>7.95</v>
      </c>
      <c r="G684" s="13">
        <v>1.1000000000000001</v>
      </c>
      <c r="K684" s="56">
        <v>563</v>
      </c>
      <c r="AG684" s="28"/>
      <c r="AM684" s="28"/>
    </row>
    <row r="685" spans="1:39" x14ac:dyDescent="0.3">
      <c r="A685" s="48">
        <v>41624</v>
      </c>
      <c r="B685" s="26">
        <v>0.4251967592592592</v>
      </c>
      <c r="C685" s="13">
        <v>1462</v>
      </c>
      <c r="D685" s="13">
        <v>0.94899999999999995</v>
      </c>
      <c r="E685" s="13">
        <v>11.27</v>
      </c>
      <c r="F685" s="13">
        <v>7.88</v>
      </c>
      <c r="G685" s="13">
        <v>4.0999999999999996</v>
      </c>
      <c r="K685" s="56">
        <v>419</v>
      </c>
      <c r="AG685" s="28"/>
      <c r="AM685" s="28"/>
    </row>
    <row r="686" spans="1:39" x14ac:dyDescent="0.3">
      <c r="A686" s="48">
        <v>41627</v>
      </c>
      <c r="B686" s="26">
        <v>0.41812500000000002</v>
      </c>
      <c r="C686" s="13">
        <v>1597</v>
      </c>
      <c r="D686" s="13">
        <v>1.04</v>
      </c>
      <c r="E686" s="13">
        <v>10.49</v>
      </c>
      <c r="F686" s="13">
        <v>7.89</v>
      </c>
      <c r="G686" s="13">
        <v>5</v>
      </c>
      <c r="K686" s="56">
        <v>246</v>
      </c>
      <c r="L686" s="31">
        <f>AVERAGE(K682:K686)</f>
        <v>667.6</v>
      </c>
      <c r="M686" s="38">
        <f>GEOMEAN(K682:K686)</f>
        <v>548.16799288370248</v>
      </c>
      <c r="N686" s="55" t="s">
        <v>506</v>
      </c>
      <c r="AG686" s="28"/>
      <c r="AM686" s="28"/>
    </row>
    <row r="687" spans="1:39" x14ac:dyDescent="0.3">
      <c r="A687" s="48">
        <v>41652</v>
      </c>
      <c r="B687" s="26">
        <v>0.42342592592592593</v>
      </c>
      <c r="C687" s="13">
        <v>595</v>
      </c>
      <c r="D687" s="13">
        <v>0.38679999999999998</v>
      </c>
      <c r="E687" s="13">
        <v>14</v>
      </c>
      <c r="F687" s="13">
        <v>7.9</v>
      </c>
      <c r="G687" s="13">
        <v>5.9</v>
      </c>
      <c r="K687" s="56">
        <v>31</v>
      </c>
      <c r="AG687" s="28"/>
      <c r="AM687" s="28"/>
    </row>
    <row r="688" spans="1:39" x14ac:dyDescent="0.3">
      <c r="A688" s="48">
        <v>41655</v>
      </c>
      <c r="B688" s="26">
        <v>0.41113425925925928</v>
      </c>
      <c r="C688" s="13">
        <v>955</v>
      </c>
      <c r="D688" s="13">
        <v>0.624</v>
      </c>
      <c r="E688" s="13">
        <v>12.9</v>
      </c>
      <c r="F688" s="13">
        <v>7.68</v>
      </c>
      <c r="G688" s="13">
        <v>2.8</v>
      </c>
      <c r="K688" s="56">
        <v>402</v>
      </c>
      <c r="AG688" s="28"/>
      <c r="AM688" s="28"/>
    </row>
    <row r="689" spans="1:39" x14ac:dyDescent="0.3">
      <c r="A689" s="48">
        <v>41661</v>
      </c>
      <c r="B689" s="26">
        <v>0.45874999999999999</v>
      </c>
      <c r="C689" s="13">
        <v>1228</v>
      </c>
      <c r="D689" s="13">
        <v>0.79949999999999999</v>
      </c>
      <c r="E689" s="13">
        <v>12.29</v>
      </c>
      <c r="F689" s="13">
        <v>7.87</v>
      </c>
      <c r="G689" s="13">
        <v>1.2</v>
      </c>
      <c r="K689" s="56">
        <v>657</v>
      </c>
      <c r="AG689" s="28"/>
      <c r="AM689" s="28"/>
    </row>
    <row r="690" spans="1:39" x14ac:dyDescent="0.3">
      <c r="A690" s="48">
        <v>41668</v>
      </c>
      <c r="B690" s="26">
        <v>0.40150462962962963</v>
      </c>
      <c r="C690" s="13">
        <v>1358</v>
      </c>
      <c r="D690" s="13">
        <v>0.88400000000000001</v>
      </c>
      <c r="E690" s="13">
        <v>11.74</v>
      </c>
      <c r="F690" s="13">
        <v>7.7</v>
      </c>
      <c r="G690" s="13">
        <v>-0.1</v>
      </c>
      <c r="K690" s="56">
        <v>218</v>
      </c>
      <c r="AG690" s="28"/>
      <c r="AM690" s="28"/>
    </row>
    <row r="691" spans="1:39" x14ac:dyDescent="0.3">
      <c r="A691" s="48">
        <v>41669</v>
      </c>
      <c r="B691" s="26">
        <v>0.40819444444444447</v>
      </c>
      <c r="C691" s="13">
        <v>1193</v>
      </c>
      <c r="D691" s="13">
        <v>0.77349999999999997</v>
      </c>
      <c r="E691" s="13">
        <v>12.2</v>
      </c>
      <c r="F691" s="13">
        <v>7.68</v>
      </c>
      <c r="G691" s="13">
        <v>0.7</v>
      </c>
      <c r="K691" s="56">
        <v>10</v>
      </c>
      <c r="L691" s="31">
        <f>AVERAGE(K687:K691)</f>
        <v>263.60000000000002</v>
      </c>
      <c r="M691" s="38">
        <f>GEOMEAN(K687:K691)</f>
        <v>112.28504619898533</v>
      </c>
      <c r="N691" s="55" t="s">
        <v>507</v>
      </c>
      <c r="AG691" s="28"/>
      <c r="AM691" s="28"/>
    </row>
    <row r="692" spans="1:39" x14ac:dyDescent="0.3">
      <c r="A692" s="48">
        <v>41676</v>
      </c>
      <c r="B692" s="26">
        <v>0.42006944444444444</v>
      </c>
      <c r="C692" s="13">
        <v>899</v>
      </c>
      <c r="D692" s="13">
        <v>0.58499999999999996</v>
      </c>
      <c r="E692" s="13">
        <v>13.15</v>
      </c>
      <c r="F692" s="13">
        <v>7.92</v>
      </c>
      <c r="G692" s="13">
        <v>2.2000000000000002</v>
      </c>
      <c r="K692" s="56">
        <v>63</v>
      </c>
      <c r="AG692" s="28"/>
      <c r="AM692" s="28"/>
    </row>
    <row r="693" spans="1:39" x14ac:dyDescent="0.3">
      <c r="A693" s="48">
        <v>41682</v>
      </c>
      <c r="B693" s="26">
        <v>0.44107638888888889</v>
      </c>
      <c r="C693" s="13">
        <v>945</v>
      </c>
      <c r="D693" s="13">
        <v>0.61099999999999999</v>
      </c>
      <c r="E693" s="13">
        <v>13.74</v>
      </c>
      <c r="F693" s="13">
        <v>7.77</v>
      </c>
      <c r="G693" s="13">
        <v>0.7</v>
      </c>
      <c r="K693" s="56">
        <v>20</v>
      </c>
      <c r="AG693" s="28"/>
      <c r="AM693" s="28"/>
    </row>
    <row r="694" spans="1:39" x14ac:dyDescent="0.3">
      <c r="A694" s="48">
        <v>41688</v>
      </c>
      <c r="B694" s="26">
        <v>0.42843750000000003</v>
      </c>
      <c r="C694" s="13">
        <v>4185</v>
      </c>
      <c r="D694" s="13">
        <v>2.7170000000000001</v>
      </c>
      <c r="E694" s="13">
        <v>13.44</v>
      </c>
      <c r="F694" s="13">
        <v>7.8</v>
      </c>
      <c r="G694" s="13">
        <v>1.5</v>
      </c>
      <c r="K694" s="56">
        <v>161</v>
      </c>
      <c r="AG694" s="28"/>
      <c r="AM694" s="28"/>
    </row>
    <row r="695" spans="1:39" x14ac:dyDescent="0.3">
      <c r="A695" s="48">
        <v>41690</v>
      </c>
      <c r="B695" s="26">
        <v>0.42141203703703706</v>
      </c>
      <c r="C695" s="13">
        <v>955</v>
      </c>
      <c r="D695" s="13">
        <v>0.61750000000000005</v>
      </c>
      <c r="E695" s="13">
        <v>12.85</v>
      </c>
      <c r="F695" s="13">
        <v>7.74</v>
      </c>
      <c r="G695" s="13">
        <v>2.6</v>
      </c>
      <c r="K695" s="56">
        <v>2400</v>
      </c>
      <c r="AG695" s="28"/>
      <c r="AM695" s="28"/>
    </row>
    <row r="696" spans="1:39" x14ac:dyDescent="0.3">
      <c r="A696" s="48">
        <v>41696</v>
      </c>
      <c r="B696" s="26">
        <v>0.44346064814814817</v>
      </c>
      <c r="C696" s="13">
        <v>975</v>
      </c>
      <c r="D696" s="13">
        <v>0.63049999999999995</v>
      </c>
      <c r="E696" s="13">
        <v>11.93</v>
      </c>
      <c r="F696" s="13">
        <v>7.69</v>
      </c>
      <c r="G696" s="13">
        <v>1.7</v>
      </c>
      <c r="K696" s="56">
        <v>84</v>
      </c>
      <c r="L696" s="31">
        <f>AVERAGE(K692:K696)</f>
        <v>545.6</v>
      </c>
      <c r="M696" s="38">
        <f>GEOMEAN(K692:K696)</f>
        <v>132.53707744063348</v>
      </c>
      <c r="N696" s="55" t="s">
        <v>508</v>
      </c>
      <c r="AG696" s="28"/>
      <c r="AM696" s="28"/>
    </row>
    <row r="697" spans="1:39" x14ac:dyDescent="0.3">
      <c r="A697" s="48">
        <v>41704</v>
      </c>
      <c r="B697" s="26">
        <v>0.43687500000000001</v>
      </c>
      <c r="C697" s="13">
        <v>1079</v>
      </c>
      <c r="D697" s="13">
        <v>0.70199999999999996</v>
      </c>
      <c r="E697" s="13">
        <v>13.73</v>
      </c>
      <c r="F697" s="13">
        <v>8.2899999999999991</v>
      </c>
      <c r="G697" s="13">
        <v>3</v>
      </c>
      <c r="K697" s="56">
        <v>185</v>
      </c>
      <c r="AG697" s="28"/>
      <c r="AM697" s="28"/>
    </row>
    <row r="698" spans="1:39" x14ac:dyDescent="0.3">
      <c r="A698" s="48">
        <v>41709</v>
      </c>
      <c r="B698" s="26">
        <v>0.448275462962963</v>
      </c>
      <c r="C698" s="13">
        <v>863</v>
      </c>
      <c r="D698" s="13">
        <v>0.55900000000000005</v>
      </c>
      <c r="E698" s="13">
        <v>11.3</v>
      </c>
      <c r="F698" s="13">
        <v>8.0299999999999994</v>
      </c>
      <c r="G698" s="13">
        <v>6</v>
      </c>
      <c r="K698" s="56">
        <v>97</v>
      </c>
      <c r="O698" s="28" t="s">
        <v>321</v>
      </c>
      <c r="P698" s="13">
        <v>54.7</v>
      </c>
      <c r="Q698" s="28" t="s">
        <v>321</v>
      </c>
      <c r="R698" s="28" t="s">
        <v>321</v>
      </c>
      <c r="S698" s="28" t="s">
        <v>321</v>
      </c>
      <c r="T698" s="28" t="s">
        <v>321</v>
      </c>
      <c r="U698" s="28" t="s">
        <v>321</v>
      </c>
      <c r="V698" s="28" t="s">
        <v>321</v>
      </c>
      <c r="W698" s="28" t="s">
        <v>321</v>
      </c>
      <c r="X698" s="28">
        <v>142</v>
      </c>
      <c r="Y698" s="28" t="s">
        <v>321</v>
      </c>
      <c r="Z698" s="28">
        <v>0.75</v>
      </c>
      <c r="AA698" s="28" t="s">
        <v>321</v>
      </c>
      <c r="AB698" s="28">
        <v>68.900000000000006</v>
      </c>
      <c r="AC698" s="28">
        <v>0.31</v>
      </c>
      <c r="AD698" s="28">
        <v>292</v>
      </c>
      <c r="AE698" s="37">
        <v>0.73</v>
      </c>
      <c r="AF698" s="63" t="s">
        <v>668</v>
      </c>
      <c r="AG698" s="28">
        <v>380</v>
      </c>
      <c r="AM698" s="28">
        <v>62.6</v>
      </c>
    </row>
    <row r="699" spans="1:39" x14ac:dyDescent="0.3">
      <c r="A699" s="48">
        <v>41711</v>
      </c>
      <c r="B699" s="26">
        <v>0.41936342592592596</v>
      </c>
      <c r="C699" s="13">
        <v>893</v>
      </c>
      <c r="D699" s="13">
        <v>0.57850000000000001</v>
      </c>
      <c r="E699" s="13">
        <v>12.09</v>
      </c>
      <c r="F699" s="13">
        <v>7.71</v>
      </c>
      <c r="G699" s="13">
        <v>2.8</v>
      </c>
      <c r="K699" s="56">
        <v>6488</v>
      </c>
      <c r="AG699" s="28"/>
      <c r="AM699" s="28"/>
    </row>
    <row r="700" spans="1:39" x14ac:dyDescent="0.3">
      <c r="A700" s="48">
        <v>41717</v>
      </c>
      <c r="B700" s="26">
        <v>0.42420138888888892</v>
      </c>
      <c r="C700" s="13">
        <v>985</v>
      </c>
      <c r="D700" s="13">
        <v>0.64349999999999996</v>
      </c>
      <c r="E700" s="13">
        <v>9.44</v>
      </c>
      <c r="F700" s="13">
        <v>7.98</v>
      </c>
      <c r="G700" s="13">
        <v>7</v>
      </c>
      <c r="K700" s="56">
        <v>354</v>
      </c>
      <c r="AG700" s="28"/>
      <c r="AM700" s="28"/>
    </row>
    <row r="701" spans="1:39" x14ac:dyDescent="0.3">
      <c r="A701" s="48">
        <v>41725</v>
      </c>
      <c r="B701" s="26">
        <v>0.42439814814814819</v>
      </c>
      <c r="C701" s="13">
        <v>789</v>
      </c>
      <c r="D701" s="13">
        <v>0.51290000000000002</v>
      </c>
      <c r="E701" s="13">
        <v>10.15</v>
      </c>
      <c r="F701" s="13">
        <v>7.94</v>
      </c>
      <c r="G701" s="13">
        <v>4.5</v>
      </c>
      <c r="K701" s="56">
        <v>336</v>
      </c>
      <c r="L701" s="31">
        <f>AVERAGE(K697:K701)</f>
        <v>1492</v>
      </c>
      <c r="M701" s="38">
        <f>GEOMEAN(K697:K701)</f>
        <v>424.89279689027757</v>
      </c>
      <c r="N701" s="55" t="s">
        <v>510</v>
      </c>
      <c r="AG701" s="28"/>
      <c r="AM701" s="28"/>
    </row>
    <row r="702" spans="1:39" x14ac:dyDescent="0.3">
      <c r="A702" s="48">
        <v>41730</v>
      </c>
      <c r="B702" s="60">
        <v>0.43431712962962959</v>
      </c>
      <c r="C702" s="13">
        <v>1131</v>
      </c>
      <c r="D702" s="13">
        <v>0.73450000000000004</v>
      </c>
      <c r="E702" s="13">
        <v>10.18</v>
      </c>
      <c r="F702" s="13">
        <v>7.96</v>
      </c>
      <c r="G702" s="13">
        <v>9.1999999999999993</v>
      </c>
      <c r="K702" s="56">
        <v>1669</v>
      </c>
      <c r="AG702" s="28"/>
      <c r="AM702" s="28"/>
    </row>
    <row r="703" spans="1:39" x14ac:dyDescent="0.3">
      <c r="A703" s="48">
        <v>41737</v>
      </c>
      <c r="B703" s="30">
        <v>0.43269675925925927</v>
      </c>
      <c r="C703" s="13">
        <v>579</v>
      </c>
      <c r="D703" s="13">
        <v>0.37630000000000002</v>
      </c>
      <c r="E703" s="13">
        <v>10</v>
      </c>
      <c r="F703" s="13">
        <v>7.75</v>
      </c>
      <c r="G703" s="13">
        <v>8.3000000000000007</v>
      </c>
      <c r="K703" s="56">
        <v>74</v>
      </c>
      <c r="AG703" s="28"/>
      <c r="AM703" s="28"/>
    </row>
    <row r="704" spans="1:39" x14ac:dyDescent="0.3">
      <c r="A704" s="48">
        <v>41746</v>
      </c>
      <c r="B704" s="57">
        <v>0.42025462962962962</v>
      </c>
      <c r="C704" s="13">
        <v>1128</v>
      </c>
      <c r="D704" s="13">
        <v>0.73450000000000004</v>
      </c>
      <c r="E704" s="13">
        <v>12.46</v>
      </c>
      <c r="F704" s="13">
        <v>7.69</v>
      </c>
      <c r="G704" s="13">
        <v>8.6</v>
      </c>
      <c r="K704" s="56">
        <v>298</v>
      </c>
      <c r="AG704" s="28"/>
      <c r="AM704" s="28"/>
    </row>
    <row r="705" spans="1:39" x14ac:dyDescent="0.3">
      <c r="A705" s="48">
        <v>41750</v>
      </c>
      <c r="B705" s="30">
        <v>0.41797453703703707</v>
      </c>
      <c r="C705" s="13">
        <v>1123</v>
      </c>
      <c r="D705" s="13">
        <v>0.72799999999999998</v>
      </c>
      <c r="E705" s="13">
        <v>11.1</v>
      </c>
      <c r="F705" s="13">
        <v>7.84</v>
      </c>
      <c r="G705" s="13">
        <v>11.6</v>
      </c>
      <c r="K705" s="56">
        <v>228</v>
      </c>
      <c r="AG705" s="28"/>
      <c r="AM705" s="28"/>
    </row>
    <row r="706" spans="1:39" x14ac:dyDescent="0.3">
      <c r="A706" s="48">
        <v>41753</v>
      </c>
      <c r="B706" s="30">
        <v>0.43585648148148143</v>
      </c>
      <c r="C706" s="13">
        <v>1123</v>
      </c>
      <c r="D706" s="13">
        <v>0.72799999999999998</v>
      </c>
      <c r="E706" s="13">
        <v>11.44</v>
      </c>
      <c r="F706" s="13">
        <v>7.99</v>
      </c>
      <c r="G706" s="13">
        <v>11</v>
      </c>
      <c r="K706" s="56">
        <v>512</v>
      </c>
      <c r="L706" s="31">
        <f>AVERAGE(K702:K707)</f>
        <v>592</v>
      </c>
      <c r="M706" s="38">
        <f>GEOMEAN(K702:K707)</f>
        <v>386.09476910807484</v>
      </c>
      <c r="N706" s="55" t="s">
        <v>511</v>
      </c>
      <c r="AG706" s="28"/>
      <c r="AM706" s="28"/>
    </row>
    <row r="707" spans="1:39" x14ac:dyDescent="0.3">
      <c r="A707" s="48">
        <v>41764</v>
      </c>
      <c r="B707" s="57">
        <v>0.46309027777777773</v>
      </c>
      <c r="C707" s="13">
        <v>1135</v>
      </c>
      <c r="D707" s="13">
        <v>0.74099999999999999</v>
      </c>
      <c r="E707" s="13">
        <v>12.22</v>
      </c>
      <c r="F707" s="13">
        <v>7.96</v>
      </c>
      <c r="G707" s="13">
        <v>11.4</v>
      </c>
      <c r="K707" s="56">
        <v>771</v>
      </c>
      <c r="AG707" s="28"/>
      <c r="AM707" s="28"/>
    </row>
    <row r="708" spans="1:39" x14ac:dyDescent="0.3">
      <c r="A708" s="48">
        <v>41767</v>
      </c>
      <c r="B708" s="57">
        <v>0.43791666666666668</v>
      </c>
      <c r="C708" s="13">
        <v>1112</v>
      </c>
      <c r="D708" s="13">
        <v>0.72150000000000003</v>
      </c>
      <c r="E708" s="13">
        <v>9.23</v>
      </c>
      <c r="F708" s="13">
        <v>7.95</v>
      </c>
      <c r="G708" s="13">
        <v>15.7</v>
      </c>
      <c r="K708" s="56">
        <v>1010</v>
      </c>
      <c r="AG708" s="28"/>
      <c r="AM708" s="28"/>
    </row>
    <row r="709" spans="1:39" x14ac:dyDescent="0.3">
      <c r="A709" s="48">
        <v>41773</v>
      </c>
      <c r="B709" s="30">
        <v>0.41498842592592594</v>
      </c>
      <c r="C709" s="13">
        <v>715</v>
      </c>
      <c r="D709" s="13">
        <v>0.46150000000000002</v>
      </c>
      <c r="E709" s="13">
        <v>6.27</v>
      </c>
      <c r="F709" s="13">
        <v>7.63</v>
      </c>
      <c r="G709" s="13">
        <v>15.4</v>
      </c>
      <c r="K709" s="56">
        <v>882</v>
      </c>
      <c r="AG709" s="28"/>
      <c r="AM709" s="28"/>
    </row>
    <row r="710" spans="1:39" x14ac:dyDescent="0.3">
      <c r="A710" s="48">
        <v>41781</v>
      </c>
      <c r="B710" s="57">
        <v>0.42337962962962966</v>
      </c>
      <c r="C710" s="13">
        <v>686</v>
      </c>
      <c r="D710" s="13">
        <v>0.44850000000000001</v>
      </c>
      <c r="E710" s="13">
        <v>7.13</v>
      </c>
      <c r="F710" s="13">
        <v>7.54</v>
      </c>
      <c r="G710" s="13">
        <v>16</v>
      </c>
      <c r="K710" s="56">
        <v>4106</v>
      </c>
      <c r="AG710" s="28"/>
      <c r="AM710" s="28"/>
    </row>
    <row r="711" spans="1:39" x14ac:dyDescent="0.3">
      <c r="A711" s="48">
        <v>41787</v>
      </c>
      <c r="B711" s="30">
        <v>0.41601851851851851</v>
      </c>
      <c r="C711" s="13">
        <v>1153</v>
      </c>
      <c r="D711" s="13">
        <v>0.74750000000000005</v>
      </c>
      <c r="E711" s="13">
        <v>6.37</v>
      </c>
      <c r="F711" s="13">
        <v>7.76</v>
      </c>
      <c r="G711" s="13">
        <v>16.7</v>
      </c>
      <c r="K711" s="56">
        <v>187</v>
      </c>
      <c r="L711" s="31">
        <f>AVERAGE(K707:K711)</f>
        <v>1391.2</v>
      </c>
      <c r="M711" s="38">
        <f>GEOMEAN(K707:K711)</f>
        <v>879.87499897888983</v>
      </c>
      <c r="N711" s="55" t="s">
        <v>512</v>
      </c>
      <c r="AG711" s="28"/>
      <c r="AM711" s="28"/>
    </row>
    <row r="712" spans="1:39" x14ac:dyDescent="0.3">
      <c r="A712" s="48">
        <v>41794</v>
      </c>
      <c r="B712" s="30">
        <v>0.45385416666666667</v>
      </c>
      <c r="C712" s="13">
        <v>326.39999999999998</v>
      </c>
      <c r="D712" s="13">
        <v>0.21190000000000001</v>
      </c>
      <c r="E712" s="13">
        <v>6.85</v>
      </c>
      <c r="F712" s="13">
        <v>7.82</v>
      </c>
      <c r="G712" s="13">
        <v>19.3</v>
      </c>
      <c r="K712" s="56">
        <v>7270</v>
      </c>
      <c r="AG712" s="28"/>
      <c r="AM712" s="28"/>
    </row>
    <row r="713" spans="1:39" x14ac:dyDescent="0.3">
      <c r="A713" s="48">
        <v>41799</v>
      </c>
      <c r="B713" s="30">
        <v>0.4369791666666667</v>
      </c>
      <c r="C713" s="13">
        <v>993</v>
      </c>
      <c r="D713" s="13">
        <v>0.64349999999999996</v>
      </c>
      <c r="E713" s="13">
        <v>7.22</v>
      </c>
      <c r="F713" s="13">
        <v>7.74</v>
      </c>
      <c r="G713" s="13">
        <v>17.2</v>
      </c>
      <c r="K713" s="56">
        <v>1785</v>
      </c>
      <c r="AG713" s="28"/>
      <c r="AM713" s="28"/>
    </row>
    <row r="714" spans="1:39" x14ac:dyDescent="0.3">
      <c r="A714" s="48">
        <v>41801</v>
      </c>
      <c r="B714" s="30">
        <v>0.41935185185185181</v>
      </c>
      <c r="C714" s="13">
        <v>377.4</v>
      </c>
      <c r="D714" s="13">
        <v>0.24510000000000001</v>
      </c>
      <c r="E714" s="13">
        <v>6.51</v>
      </c>
      <c r="F714" s="13">
        <v>7.6</v>
      </c>
      <c r="G714" s="13">
        <v>19.100000000000001</v>
      </c>
      <c r="K714" s="56">
        <v>15531</v>
      </c>
      <c r="AG714" s="28"/>
      <c r="AM714" s="28"/>
    </row>
    <row r="715" spans="1:39" x14ac:dyDescent="0.3">
      <c r="A715" s="48">
        <v>41808</v>
      </c>
      <c r="B715" s="30">
        <v>0.40145833333333331</v>
      </c>
      <c r="C715" s="13">
        <v>1136</v>
      </c>
      <c r="D715" s="13">
        <v>0.74099999999999999</v>
      </c>
      <c r="E715" s="13">
        <v>5.7</v>
      </c>
      <c r="F715" s="13">
        <v>7.68</v>
      </c>
      <c r="G715" s="13">
        <v>19.399999999999999</v>
      </c>
      <c r="K715" s="56">
        <v>457</v>
      </c>
      <c r="AG715" s="28"/>
      <c r="AM715" s="28"/>
    </row>
    <row r="716" spans="1:39" x14ac:dyDescent="0.3">
      <c r="A716" s="48">
        <v>41816</v>
      </c>
      <c r="B716" s="30">
        <v>0.40202546296296293</v>
      </c>
      <c r="C716" s="13">
        <v>955</v>
      </c>
      <c r="D716" s="13">
        <v>0.61750000000000005</v>
      </c>
      <c r="E716" s="13">
        <v>6.01</v>
      </c>
      <c r="F716" s="13">
        <v>7.65</v>
      </c>
      <c r="G716" s="13">
        <v>19.600000000000001</v>
      </c>
      <c r="K716" s="56">
        <v>393</v>
      </c>
      <c r="L716" s="31">
        <f>AVERAGE(K712:K716)</f>
        <v>5087.2</v>
      </c>
      <c r="M716" s="38">
        <f>GEOMEAN(K712:K716)</f>
        <v>2049.9164487918115</v>
      </c>
      <c r="N716" s="55" t="s">
        <v>513</v>
      </c>
      <c r="AG716" s="28"/>
      <c r="AM716" s="28"/>
    </row>
    <row r="717" spans="1:39" x14ac:dyDescent="0.3">
      <c r="A717" s="48">
        <v>41821</v>
      </c>
      <c r="B717" s="30">
        <v>0.4450925925925926</v>
      </c>
      <c r="C717" s="13">
        <v>517</v>
      </c>
      <c r="D717" s="13">
        <v>0.33610000000000001</v>
      </c>
      <c r="E717" s="13">
        <v>6.02</v>
      </c>
      <c r="F717" s="13">
        <v>7.58</v>
      </c>
      <c r="G717" s="13">
        <v>21</v>
      </c>
      <c r="K717" s="56">
        <v>4569</v>
      </c>
      <c r="O717" s="13"/>
      <c r="P717" s="13"/>
      <c r="Q717" s="13"/>
      <c r="R717" s="13"/>
      <c r="S717" s="13"/>
      <c r="T717" s="13"/>
      <c r="U717" s="13"/>
      <c r="V717" s="13"/>
      <c r="W717" s="13"/>
      <c r="X717" s="13"/>
      <c r="Y717" s="13"/>
      <c r="Z717" s="13"/>
      <c r="AA717" s="13"/>
      <c r="AB717" s="13"/>
      <c r="AC717" s="13"/>
      <c r="AD717" s="13"/>
      <c r="AE717" s="13"/>
      <c r="AG717" s="28"/>
      <c r="AM717" s="28"/>
    </row>
    <row r="718" spans="1:39" x14ac:dyDescent="0.3">
      <c r="A718" s="48">
        <v>41827</v>
      </c>
      <c r="B718" s="30">
        <v>0.42184027777777783</v>
      </c>
      <c r="C718" s="13">
        <v>1140</v>
      </c>
      <c r="D718" s="13">
        <v>0.74099999999999999</v>
      </c>
      <c r="E718" s="13">
        <v>6.27</v>
      </c>
      <c r="F718" s="13">
        <v>7.84</v>
      </c>
      <c r="G718" s="13">
        <v>19.600000000000001</v>
      </c>
      <c r="K718" s="56">
        <v>1553</v>
      </c>
      <c r="O718" s="28" t="s">
        <v>321</v>
      </c>
      <c r="P718" s="28">
        <v>47.7</v>
      </c>
      <c r="Q718" s="28" t="s">
        <v>321</v>
      </c>
      <c r="R718" s="28" t="s">
        <v>321</v>
      </c>
      <c r="S718" s="28" t="s">
        <v>321</v>
      </c>
      <c r="T718" s="28">
        <v>5.8</v>
      </c>
      <c r="U718" s="28" t="s">
        <v>321</v>
      </c>
      <c r="V718" s="28" t="s">
        <v>321</v>
      </c>
      <c r="W718" s="28" t="s">
        <v>321</v>
      </c>
      <c r="X718" s="28">
        <v>51.7</v>
      </c>
      <c r="Y718" s="28" t="s">
        <v>321</v>
      </c>
      <c r="Z718" s="28">
        <v>0.95</v>
      </c>
      <c r="AA718" s="28" t="s">
        <v>321</v>
      </c>
      <c r="AB718" s="28">
        <v>29.5</v>
      </c>
      <c r="AC718" s="28">
        <v>0.34</v>
      </c>
      <c r="AD718" s="13">
        <v>187</v>
      </c>
      <c r="AE718" s="28">
        <v>0.59</v>
      </c>
      <c r="AF718" s="63" t="s">
        <v>668</v>
      </c>
      <c r="AG718" s="28">
        <v>635</v>
      </c>
      <c r="AM718" s="28">
        <v>88.8</v>
      </c>
    </row>
    <row r="719" spans="1:39" x14ac:dyDescent="0.3">
      <c r="A719" s="48">
        <v>41834</v>
      </c>
      <c r="B719" s="57">
        <v>0.4231712962962963</v>
      </c>
      <c r="C719" s="13">
        <v>1111</v>
      </c>
      <c r="D719" s="13">
        <v>0.72150000000000003</v>
      </c>
      <c r="E719" s="13">
        <v>5.81</v>
      </c>
      <c r="F719" s="13">
        <v>7.78</v>
      </c>
      <c r="G719" s="13">
        <v>20.100000000000001</v>
      </c>
      <c r="K719" s="56">
        <v>413</v>
      </c>
      <c r="AG719" s="28"/>
      <c r="AM719" s="28"/>
    </row>
    <row r="720" spans="1:39" x14ac:dyDescent="0.3">
      <c r="A720" s="48">
        <v>41837</v>
      </c>
      <c r="B720" s="30">
        <v>0.4263657407407408</v>
      </c>
      <c r="C720" s="13">
        <v>1136</v>
      </c>
      <c r="D720" s="13">
        <v>0.74099999999999999</v>
      </c>
      <c r="E720" s="13">
        <v>7.31</v>
      </c>
      <c r="F720" s="13">
        <v>7.86</v>
      </c>
      <c r="G720" s="13">
        <v>16.7</v>
      </c>
      <c r="K720" s="56">
        <v>355</v>
      </c>
      <c r="AG720" s="28"/>
      <c r="AM720" s="28"/>
    </row>
    <row r="721" spans="1:39" x14ac:dyDescent="0.3">
      <c r="A721" s="48">
        <v>41850</v>
      </c>
      <c r="B721" s="30">
        <v>0.41565972222222225</v>
      </c>
      <c r="C721" s="13">
        <v>599</v>
      </c>
      <c r="D721" s="13">
        <v>0.39</v>
      </c>
      <c r="E721" s="13">
        <v>7.56</v>
      </c>
      <c r="F721" s="13">
        <v>7.75</v>
      </c>
      <c r="G721" s="13">
        <v>18.2</v>
      </c>
      <c r="K721" s="56">
        <v>14136</v>
      </c>
      <c r="L721" s="31">
        <f>AVERAGE(K717:K721)</f>
        <v>4205.2</v>
      </c>
      <c r="M721" s="38">
        <f>GEOMEAN(K717:K721)</f>
        <v>1711.9832490657154</v>
      </c>
      <c r="N721" s="55" t="s">
        <v>514</v>
      </c>
      <c r="AG721" s="28"/>
      <c r="AM721" s="28"/>
    </row>
    <row r="722" spans="1:39" x14ac:dyDescent="0.3">
      <c r="A722" s="48">
        <v>41862</v>
      </c>
      <c r="B722" s="30">
        <v>0.41671296296296295</v>
      </c>
      <c r="C722" s="13">
        <v>606</v>
      </c>
      <c r="D722" s="13">
        <v>0.39650000000000002</v>
      </c>
      <c r="E722" s="13">
        <v>6.09</v>
      </c>
      <c r="F722" s="13">
        <v>7.53</v>
      </c>
      <c r="G722" s="13">
        <v>21.3</v>
      </c>
      <c r="K722" s="56">
        <v>2755</v>
      </c>
      <c r="AG722" s="28"/>
      <c r="AM722" s="28"/>
    </row>
    <row r="723" spans="1:39" x14ac:dyDescent="0.3">
      <c r="A723" s="48">
        <v>41865</v>
      </c>
      <c r="B723" s="57">
        <v>0.42818287037037034</v>
      </c>
      <c r="C723" s="13">
        <v>1188</v>
      </c>
      <c r="D723" s="13">
        <v>0.77349999999999997</v>
      </c>
      <c r="E723" s="13">
        <v>6.07</v>
      </c>
      <c r="F723" s="13">
        <v>7.72</v>
      </c>
      <c r="G723" s="13">
        <v>19.100000000000001</v>
      </c>
      <c r="K723" s="56">
        <v>670</v>
      </c>
      <c r="AG723" s="28"/>
      <c r="AM723" s="28"/>
    </row>
    <row r="724" spans="1:39" x14ac:dyDescent="0.3">
      <c r="A724" s="48">
        <v>41872</v>
      </c>
      <c r="B724" s="30">
        <v>0.39822916666666663</v>
      </c>
      <c r="C724" s="13">
        <v>660</v>
      </c>
      <c r="D724" s="13">
        <v>0.42899999999999999</v>
      </c>
      <c r="E724" s="13">
        <v>8.48</v>
      </c>
      <c r="F724" s="13">
        <v>7.75</v>
      </c>
      <c r="G724" s="13">
        <v>22</v>
      </c>
      <c r="K724" s="31">
        <v>24192</v>
      </c>
      <c r="AG724" s="28"/>
      <c r="AM724" s="28"/>
    </row>
    <row r="725" spans="1:39" x14ac:dyDescent="0.3">
      <c r="A725" s="48">
        <v>41876</v>
      </c>
      <c r="B725" s="57">
        <v>0.42425925925925928</v>
      </c>
      <c r="C725" s="13">
        <v>1002</v>
      </c>
      <c r="D725" s="13">
        <v>0.65</v>
      </c>
      <c r="E725" s="13">
        <v>6.14</v>
      </c>
      <c r="F725" s="13">
        <v>7.61</v>
      </c>
      <c r="G725" s="13">
        <v>21.4</v>
      </c>
      <c r="K725" s="56">
        <v>754</v>
      </c>
      <c r="AG725" s="28"/>
      <c r="AM725" s="28"/>
    </row>
    <row r="726" spans="1:39" x14ac:dyDescent="0.3">
      <c r="A726" s="48">
        <v>41879</v>
      </c>
      <c r="B726" s="30">
        <v>0.42046296296296298</v>
      </c>
      <c r="C726" s="13">
        <v>884</v>
      </c>
      <c r="D726" s="13">
        <v>0.57199999999999995</v>
      </c>
      <c r="E726" s="28" t="s">
        <v>348</v>
      </c>
      <c r="F726" s="13">
        <v>7.79</v>
      </c>
      <c r="G726" s="13">
        <v>20.9</v>
      </c>
      <c r="K726" s="56">
        <v>766</v>
      </c>
      <c r="L726" s="31">
        <f>AVERAGE(K722:K726)</f>
        <v>5827.4</v>
      </c>
      <c r="M726" s="38">
        <f>GEOMEAN(K722:K726)</f>
        <v>1915.5507346034638</v>
      </c>
      <c r="N726" s="55" t="s">
        <v>515</v>
      </c>
      <c r="AG726" s="28"/>
      <c r="AM726" s="28"/>
    </row>
    <row r="727" spans="1:39" x14ac:dyDescent="0.3">
      <c r="A727" s="48">
        <v>41891</v>
      </c>
      <c r="B727" s="30">
        <v>0.42917824074074074</v>
      </c>
      <c r="C727" s="13">
        <v>1074</v>
      </c>
      <c r="D727" s="13">
        <v>0.69550000000000001</v>
      </c>
      <c r="E727" s="13">
        <v>6.19</v>
      </c>
      <c r="F727" s="13">
        <v>7.84</v>
      </c>
      <c r="G727" s="13">
        <v>18.2</v>
      </c>
      <c r="K727" s="56">
        <v>771</v>
      </c>
      <c r="AG727" s="28"/>
      <c r="AM727" s="28"/>
    </row>
    <row r="728" spans="1:39" x14ac:dyDescent="0.3">
      <c r="A728" s="48">
        <v>41893</v>
      </c>
      <c r="B728" s="30">
        <v>0.4104976851851852</v>
      </c>
      <c r="C728" s="13">
        <v>538</v>
      </c>
      <c r="D728" s="13">
        <v>0.34970000000000001</v>
      </c>
      <c r="E728" s="13">
        <v>6.72</v>
      </c>
      <c r="F728" s="13">
        <v>7.56</v>
      </c>
      <c r="G728" s="13">
        <v>20.2</v>
      </c>
      <c r="K728" s="56">
        <v>6488</v>
      </c>
      <c r="AG728" s="28"/>
      <c r="AM728" s="28"/>
    </row>
    <row r="729" spans="1:39" x14ac:dyDescent="0.3">
      <c r="A729" s="48">
        <v>41897</v>
      </c>
      <c r="B729" s="30">
        <v>0.4305208333333333</v>
      </c>
      <c r="C729" s="13">
        <v>975</v>
      </c>
      <c r="D729" s="13">
        <v>0.63049999999999995</v>
      </c>
      <c r="E729" s="13">
        <v>7.46</v>
      </c>
      <c r="F729" s="13">
        <v>7.68</v>
      </c>
      <c r="G729" s="13">
        <v>15.6</v>
      </c>
      <c r="K729" s="56">
        <v>759</v>
      </c>
      <c r="AG729" s="28"/>
      <c r="AM729" s="28"/>
    </row>
    <row r="730" spans="1:39" x14ac:dyDescent="0.3">
      <c r="A730" s="48">
        <v>41904</v>
      </c>
      <c r="B730" s="30">
        <v>0.41792824074074075</v>
      </c>
      <c r="C730" s="13">
        <v>1030</v>
      </c>
      <c r="D730" s="13">
        <v>0.66949999999999998</v>
      </c>
      <c r="E730" s="13">
        <v>6.62</v>
      </c>
      <c r="F730" s="13">
        <v>7.78</v>
      </c>
      <c r="G730" s="13">
        <v>15.6</v>
      </c>
      <c r="K730" s="56">
        <v>457</v>
      </c>
      <c r="AG730" s="28"/>
      <c r="AM730" s="28"/>
    </row>
    <row r="731" spans="1:39" x14ac:dyDescent="0.3">
      <c r="A731" s="48">
        <v>41907</v>
      </c>
      <c r="B731" s="57">
        <v>0.41710648148148149</v>
      </c>
      <c r="C731" s="13">
        <v>1155</v>
      </c>
      <c r="D731" s="13">
        <v>0.754</v>
      </c>
      <c r="E731" s="13">
        <v>6.56</v>
      </c>
      <c r="F731" s="13">
        <v>7.7</v>
      </c>
      <c r="G731" s="13">
        <v>15.8</v>
      </c>
      <c r="K731" s="56">
        <v>637</v>
      </c>
      <c r="L731" s="31">
        <f>AVERAGE(K727:K731)</f>
        <v>1822.4</v>
      </c>
      <c r="M731" s="38">
        <f>GEOMEAN(K727:K731)</f>
        <v>1020.216928477474</v>
      </c>
      <c r="N731" s="55" t="s">
        <v>516</v>
      </c>
      <c r="AG731" s="28"/>
      <c r="AM731" s="28"/>
    </row>
    <row r="732" spans="1:39" x14ac:dyDescent="0.3">
      <c r="A732" s="48">
        <v>41919</v>
      </c>
      <c r="B732" s="30">
        <v>0.43127314814814816</v>
      </c>
      <c r="C732" s="13">
        <v>1026</v>
      </c>
      <c r="D732" s="13">
        <v>0.66949999999999998</v>
      </c>
      <c r="E732" s="13">
        <v>5.65</v>
      </c>
      <c r="F732" s="13">
        <v>7.5</v>
      </c>
      <c r="G732" s="13">
        <v>13.8</v>
      </c>
      <c r="K732" s="56">
        <v>327</v>
      </c>
      <c r="O732" s="28">
        <v>2</v>
      </c>
      <c r="P732" s="28">
        <v>80.400000000000006</v>
      </c>
      <c r="Q732" s="28" t="s">
        <v>321</v>
      </c>
      <c r="R732" s="28" t="s">
        <v>321</v>
      </c>
      <c r="S732" s="28" t="s">
        <v>321</v>
      </c>
      <c r="T732" s="28">
        <v>5.8</v>
      </c>
      <c r="U732" s="28" t="s">
        <v>321</v>
      </c>
      <c r="V732" s="28" t="s">
        <v>321</v>
      </c>
      <c r="W732" s="28" t="s">
        <v>321</v>
      </c>
      <c r="X732" s="28">
        <v>125</v>
      </c>
      <c r="Y732" s="28" t="s">
        <v>321</v>
      </c>
      <c r="Z732" s="28">
        <v>1.5</v>
      </c>
      <c r="AA732" s="28" t="s">
        <v>321</v>
      </c>
      <c r="AB732" s="28">
        <v>88.9</v>
      </c>
      <c r="AC732" s="37" t="s">
        <v>321</v>
      </c>
      <c r="AD732" s="13">
        <v>318</v>
      </c>
      <c r="AE732" s="28">
        <v>1.1000000000000001</v>
      </c>
      <c r="AF732" s="63" t="s">
        <v>668</v>
      </c>
      <c r="AG732" s="28">
        <v>314</v>
      </c>
      <c r="AM732" s="28">
        <v>37.5</v>
      </c>
    </row>
    <row r="733" spans="1:39" x14ac:dyDescent="0.3">
      <c r="A733" s="48">
        <v>41927</v>
      </c>
      <c r="B733" s="30">
        <v>0.42447916666666669</v>
      </c>
      <c r="C733" s="13">
        <v>761</v>
      </c>
      <c r="D733" s="13">
        <v>0.49399999999999999</v>
      </c>
      <c r="E733" s="13">
        <v>7.18</v>
      </c>
      <c r="F733" s="13">
        <v>7.51</v>
      </c>
      <c r="G733" s="13">
        <v>15.5</v>
      </c>
      <c r="K733" s="56">
        <v>2481</v>
      </c>
      <c r="AE733" s="28">
        <v>0.56000000000000005</v>
      </c>
      <c r="AF733" s="49" t="s">
        <v>831</v>
      </c>
      <c r="AG733" s="28"/>
      <c r="AM733" s="28"/>
    </row>
    <row r="734" spans="1:39" x14ac:dyDescent="0.3">
      <c r="A734" s="48">
        <v>41932</v>
      </c>
      <c r="B734" s="30">
        <v>0.42442129629629632</v>
      </c>
      <c r="C734" s="13">
        <v>1050</v>
      </c>
      <c r="D734" s="13">
        <v>0.6825</v>
      </c>
      <c r="E734" s="13">
        <v>6.52</v>
      </c>
      <c r="F734" s="13">
        <v>7.6</v>
      </c>
      <c r="G734" s="13">
        <v>12.9</v>
      </c>
      <c r="K734" s="56">
        <v>295</v>
      </c>
      <c r="AG734" s="28"/>
      <c r="AM734" s="28"/>
    </row>
    <row r="735" spans="1:39" x14ac:dyDescent="0.3">
      <c r="A735" s="48">
        <v>41935</v>
      </c>
      <c r="B735" s="30">
        <v>0.42739583333333336</v>
      </c>
      <c r="C735" s="13">
        <v>1028</v>
      </c>
      <c r="D735" s="13">
        <v>0.66949999999999998</v>
      </c>
      <c r="E735" s="13">
        <v>6.81</v>
      </c>
      <c r="F735" s="13">
        <v>7.69</v>
      </c>
      <c r="G735" s="13">
        <v>10.9</v>
      </c>
      <c r="K735" s="56">
        <v>246</v>
      </c>
      <c r="AG735" s="28"/>
      <c r="AM735" s="28"/>
    </row>
    <row r="736" spans="1:39" x14ac:dyDescent="0.3">
      <c r="A736" s="48">
        <v>41939</v>
      </c>
      <c r="B736" s="30">
        <v>0.4503240740740741</v>
      </c>
      <c r="C736" s="13">
        <v>1090</v>
      </c>
      <c r="D736" s="13">
        <v>0.70850000000000002</v>
      </c>
      <c r="E736" s="13">
        <v>7.38</v>
      </c>
      <c r="F736" s="13">
        <v>7.76</v>
      </c>
      <c r="G736" s="13">
        <v>13.1</v>
      </c>
      <c r="K736" s="56">
        <v>528</v>
      </c>
      <c r="L736" s="31">
        <f>AVERAGE(K732:K736)</f>
        <v>775.4</v>
      </c>
      <c r="M736" s="38">
        <f>GEOMEAN(K732:K736)</f>
        <v>499.47426044164422</v>
      </c>
      <c r="N736" s="55" t="s">
        <v>517</v>
      </c>
      <c r="AG736" s="28"/>
      <c r="AM736" s="28"/>
    </row>
    <row r="737" spans="1:39" x14ac:dyDescent="0.3">
      <c r="A737" s="48">
        <v>41946</v>
      </c>
      <c r="B737" s="53">
        <v>0.41166666666666668</v>
      </c>
      <c r="C737" s="13">
        <v>1087</v>
      </c>
      <c r="D737" s="13">
        <v>0.70850000000000002</v>
      </c>
      <c r="E737" s="13">
        <v>7.15</v>
      </c>
      <c r="F737" s="13">
        <v>7.71</v>
      </c>
      <c r="G737" s="13">
        <v>9.4</v>
      </c>
      <c r="K737" s="56">
        <v>119</v>
      </c>
      <c r="AG737" s="28"/>
      <c r="AM737" s="28"/>
    </row>
    <row r="738" spans="1:39" x14ac:dyDescent="0.3">
      <c r="A738" s="48">
        <v>41948</v>
      </c>
      <c r="B738" s="57">
        <v>0.42092592592592593</v>
      </c>
      <c r="C738" s="13">
        <v>566</v>
      </c>
      <c r="D738" s="13">
        <v>0.3679</v>
      </c>
      <c r="E738" s="13">
        <v>7.97</v>
      </c>
      <c r="F738" s="13">
        <v>7.75</v>
      </c>
      <c r="G738" s="13">
        <v>11.2</v>
      </c>
      <c r="K738" s="56">
        <v>419</v>
      </c>
      <c r="AG738" s="28"/>
      <c r="AM738" s="28"/>
    </row>
    <row r="739" spans="1:39" x14ac:dyDescent="0.3">
      <c r="A739" s="48">
        <v>41954</v>
      </c>
      <c r="B739" s="30">
        <v>0.43893518518518521</v>
      </c>
      <c r="C739" s="13">
        <v>1131</v>
      </c>
      <c r="D739" s="13">
        <v>0.73450000000000004</v>
      </c>
      <c r="E739" s="13">
        <v>8.4499999999999993</v>
      </c>
      <c r="F739" s="13">
        <v>7.6</v>
      </c>
      <c r="G739" s="13">
        <v>10.8</v>
      </c>
      <c r="K739" s="56">
        <v>332</v>
      </c>
      <c r="AG739" s="28"/>
      <c r="AM739" s="28"/>
    </row>
    <row r="740" spans="1:39" x14ac:dyDescent="0.3">
      <c r="A740" s="48">
        <v>41956</v>
      </c>
      <c r="B740" s="30">
        <v>0.41023148148148153</v>
      </c>
      <c r="C740" s="13">
        <v>1074</v>
      </c>
      <c r="D740" s="13">
        <v>0.69550000000000001</v>
      </c>
      <c r="E740" s="13">
        <v>7.75</v>
      </c>
      <c r="F740" s="13">
        <v>7.62</v>
      </c>
      <c r="G740" s="13">
        <v>6.2</v>
      </c>
      <c r="K740" s="56">
        <v>462</v>
      </c>
      <c r="AG740" s="28"/>
      <c r="AM740" s="28"/>
    </row>
    <row r="741" spans="1:39" x14ac:dyDescent="0.3">
      <c r="A741" s="48">
        <v>41960</v>
      </c>
      <c r="B741" s="30">
        <v>0.4365856481481481</v>
      </c>
      <c r="C741" s="13">
        <v>1530</v>
      </c>
      <c r="D741" s="13">
        <v>0.99450000000000005</v>
      </c>
      <c r="E741" s="13">
        <v>8.6300000000000008</v>
      </c>
      <c r="F741" s="13">
        <v>7.43</v>
      </c>
      <c r="G741" s="13">
        <v>5.7</v>
      </c>
      <c r="K741" s="56">
        <v>1624</v>
      </c>
      <c r="L741" s="31">
        <f>AVERAGE(K737:K741)</f>
        <v>591.20000000000005</v>
      </c>
      <c r="M741" s="38">
        <f>GEOMEAN(K737:K741)</f>
        <v>415.74344811336664</v>
      </c>
      <c r="N741" s="55" t="s">
        <v>518</v>
      </c>
      <c r="AG741" s="28"/>
      <c r="AM741" s="28"/>
    </row>
    <row r="742" spans="1:39" x14ac:dyDescent="0.3">
      <c r="A742" s="48">
        <v>41975</v>
      </c>
      <c r="B742" s="30">
        <v>0.4588888888888889</v>
      </c>
      <c r="C742" s="13">
        <v>1043</v>
      </c>
      <c r="D742" s="13">
        <v>0.67600000000000005</v>
      </c>
      <c r="E742" s="13">
        <v>10.119999999999999</v>
      </c>
      <c r="F742" s="13">
        <v>7.65</v>
      </c>
      <c r="G742" s="13">
        <v>6.2</v>
      </c>
      <c r="K742" s="56">
        <v>246</v>
      </c>
      <c r="AG742" s="28"/>
      <c r="AM742" s="28"/>
    </row>
    <row r="743" spans="1:39" x14ac:dyDescent="0.3">
      <c r="A743" s="48">
        <v>41977</v>
      </c>
      <c r="B743" s="30">
        <v>0.43562499999999998</v>
      </c>
      <c r="C743" s="13">
        <v>1076</v>
      </c>
      <c r="D743" s="13">
        <v>0.70199999999999996</v>
      </c>
      <c r="E743" s="13">
        <v>9.9499999999999993</v>
      </c>
      <c r="F743" s="13">
        <v>7.81</v>
      </c>
      <c r="G743" s="13">
        <v>5.8</v>
      </c>
      <c r="K743" s="56">
        <v>448</v>
      </c>
      <c r="AG743" s="28"/>
      <c r="AM743" s="28"/>
    </row>
    <row r="744" spans="1:39" x14ac:dyDescent="0.3">
      <c r="A744" s="48">
        <v>41984</v>
      </c>
      <c r="B744" s="30">
        <v>0.42969907407407404</v>
      </c>
      <c r="C744" s="13">
        <v>1028</v>
      </c>
      <c r="D744" s="13">
        <v>0.66949999999999998</v>
      </c>
      <c r="E744" s="13">
        <v>10.220000000000001</v>
      </c>
      <c r="F744" s="13">
        <v>7.79</v>
      </c>
      <c r="G744" s="13">
        <v>6.3</v>
      </c>
      <c r="K744" s="56">
        <v>223</v>
      </c>
      <c r="AG744" s="28"/>
      <c r="AM744" s="28"/>
    </row>
    <row r="745" spans="1:39" x14ac:dyDescent="0.3">
      <c r="A745" s="48">
        <v>41988</v>
      </c>
      <c r="B745" s="30">
        <v>0.42282407407407407</v>
      </c>
      <c r="C745" s="13">
        <v>1054</v>
      </c>
      <c r="D745" s="13">
        <v>0.6825</v>
      </c>
      <c r="E745" s="13">
        <v>9.43</v>
      </c>
      <c r="F745" s="13">
        <v>7.74</v>
      </c>
      <c r="G745" s="13">
        <v>8.4</v>
      </c>
      <c r="K745" s="56">
        <v>663</v>
      </c>
      <c r="AG745" s="28"/>
      <c r="AM745" s="28"/>
    </row>
    <row r="746" spans="1:39" x14ac:dyDescent="0.3">
      <c r="A746" s="48">
        <v>41991</v>
      </c>
      <c r="B746" s="30">
        <v>0.44226851851851851</v>
      </c>
      <c r="C746" s="13">
        <v>985</v>
      </c>
      <c r="D746" s="13">
        <v>0.64349999999999996</v>
      </c>
      <c r="E746" s="13">
        <v>12.43</v>
      </c>
      <c r="F746" s="13">
        <v>7.85</v>
      </c>
      <c r="G746" s="13">
        <v>5.3</v>
      </c>
      <c r="K746" s="56">
        <v>256</v>
      </c>
      <c r="L746" s="31">
        <f>AVERAGE(K742:K746)</f>
        <v>367.2</v>
      </c>
      <c r="M746" s="38">
        <f>GEOMEAN(K742:K746)</f>
        <v>334.23682376122429</v>
      </c>
      <c r="N746" s="55" t="s">
        <v>519</v>
      </c>
      <c r="AG746" s="28"/>
      <c r="AM746" s="28"/>
    </row>
    <row r="747" spans="1:39" x14ac:dyDescent="0.3">
      <c r="A747" s="48">
        <v>42016</v>
      </c>
      <c r="B747" s="30">
        <v>0.43262731481481481</v>
      </c>
      <c r="C747" s="13">
        <v>2519</v>
      </c>
      <c r="D747" s="13">
        <v>1.6379999999999999</v>
      </c>
      <c r="E747" s="13">
        <v>11.98</v>
      </c>
      <c r="F747" s="13">
        <v>7.66</v>
      </c>
      <c r="G747" s="13">
        <v>1.9</v>
      </c>
      <c r="K747" s="56">
        <v>341</v>
      </c>
      <c r="AG747" s="28"/>
      <c r="AM747" s="28"/>
    </row>
    <row r="748" spans="1:39" x14ac:dyDescent="0.3">
      <c r="A748" s="48">
        <v>42019</v>
      </c>
      <c r="B748" s="57">
        <v>0.42796296296296293</v>
      </c>
      <c r="C748" s="13">
        <v>1212</v>
      </c>
      <c r="D748" s="13">
        <v>0.78649999999999998</v>
      </c>
      <c r="E748" s="13">
        <v>12.87</v>
      </c>
      <c r="F748" s="13">
        <v>7.68</v>
      </c>
      <c r="G748" s="13">
        <v>1.6</v>
      </c>
      <c r="K748" s="56">
        <v>86</v>
      </c>
      <c r="AG748" s="28"/>
      <c r="AM748" s="28"/>
    </row>
    <row r="749" spans="1:39" x14ac:dyDescent="0.3">
      <c r="A749" s="48">
        <v>42025</v>
      </c>
      <c r="B749" s="30">
        <v>0.40111111111111114</v>
      </c>
      <c r="C749" s="13">
        <v>1070</v>
      </c>
      <c r="D749" s="13">
        <v>0.69550000000000001</v>
      </c>
      <c r="E749" s="13">
        <v>10.93</v>
      </c>
      <c r="F749" s="13">
        <v>7.66</v>
      </c>
      <c r="G749" s="13">
        <v>4.8</v>
      </c>
      <c r="K749" s="56">
        <v>1313</v>
      </c>
      <c r="AG749" s="28"/>
      <c r="AM749" s="28"/>
    </row>
    <row r="750" spans="1:39" x14ac:dyDescent="0.3">
      <c r="A750" s="48">
        <v>42030</v>
      </c>
      <c r="B750" s="30">
        <v>0.41457175925925926</v>
      </c>
      <c r="C750" s="13">
        <v>963</v>
      </c>
      <c r="D750" s="13">
        <v>0.624</v>
      </c>
      <c r="E750" s="13">
        <v>11.48</v>
      </c>
      <c r="F750" s="13">
        <v>7.53</v>
      </c>
      <c r="G750" s="13">
        <v>2.9</v>
      </c>
      <c r="K750" s="56">
        <v>318</v>
      </c>
      <c r="AG750" s="28"/>
      <c r="AM750" s="28"/>
    </row>
    <row r="751" spans="1:39" x14ac:dyDescent="0.3">
      <c r="A751" s="48">
        <v>42033</v>
      </c>
      <c r="B751" s="30">
        <v>0.44124999999999998</v>
      </c>
      <c r="C751" s="13">
        <v>1004</v>
      </c>
      <c r="D751" s="13">
        <v>0.65</v>
      </c>
      <c r="E751" s="13">
        <v>13.07</v>
      </c>
      <c r="F751" s="13">
        <v>7.75</v>
      </c>
      <c r="G751" s="13">
        <v>4.3</v>
      </c>
      <c r="K751" s="56">
        <v>265</v>
      </c>
      <c r="L751" s="31">
        <f>AVERAGE(K747:K751)</f>
        <v>464.6</v>
      </c>
      <c r="M751" s="38">
        <f>GEOMEAN(K747:K751)</f>
        <v>317.8616328677241</v>
      </c>
      <c r="N751" s="55" t="s">
        <v>520</v>
      </c>
      <c r="AG751" s="28"/>
      <c r="AM751" s="28"/>
    </row>
    <row r="752" spans="1:39" x14ac:dyDescent="0.3">
      <c r="A752" s="48">
        <v>42040</v>
      </c>
      <c r="B752" s="53">
        <v>0.37576388888888884</v>
      </c>
      <c r="C752" s="13">
        <v>1371</v>
      </c>
      <c r="D752" s="13">
        <v>0.89049999999999996</v>
      </c>
      <c r="E752" s="13">
        <v>11.73</v>
      </c>
      <c r="F752" s="13">
        <v>7.66</v>
      </c>
      <c r="G752" s="13">
        <v>1.1000000000000001</v>
      </c>
      <c r="K752" s="56">
        <v>341</v>
      </c>
      <c r="AG752" s="28"/>
      <c r="AM752" s="28"/>
    </row>
    <row r="753" spans="1:39" x14ac:dyDescent="0.3">
      <c r="A753" s="48">
        <v>42044</v>
      </c>
      <c r="B753" s="30">
        <v>0.43336805555555552</v>
      </c>
      <c r="C753" s="13">
        <v>1019</v>
      </c>
      <c r="D753" s="13">
        <v>0.66300000000000003</v>
      </c>
      <c r="E753" s="13">
        <v>11.13</v>
      </c>
      <c r="F753" s="13">
        <v>7.83</v>
      </c>
      <c r="G753" s="13">
        <v>4.5</v>
      </c>
      <c r="K753" s="56">
        <v>318</v>
      </c>
      <c r="AG753" s="28"/>
      <c r="AM753" s="28"/>
    </row>
    <row r="754" spans="1:39" x14ac:dyDescent="0.3">
      <c r="A754" s="48">
        <v>42051</v>
      </c>
      <c r="B754" s="30">
        <v>0.43420138888888887</v>
      </c>
      <c r="C754" s="13">
        <v>941</v>
      </c>
      <c r="D754" s="13">
        <v>0.61099999999999999</v>
      </c>
      <c r="E754" s="13">
        <v>14.44</v>
      </c>
      <c r="F754" s="13">
        <v>7.65</v>
      </c>
      <c r="G754" s="13">
        <v>0.9</v>
      </c>
      <c r="K754" s="56">
        <v>203</v>
      </c>
      <c r="AG754" s="28"/>
      <c r="AM754" s="28"/>
    </row>
    <row r="755" spans="1:39" x14ac:dyDescent="0.3">
      <c r="A755" s="48">
        <v>42054</v>
      </c>
      <c r="B755" s="30">
        <v>0.41549768518518521</v>
      </c>
      <c r="C755" s="13">
        <v>2217</v>
      </c>
      <c r="D755" s="13">
        <v>1.4430000000000001</v>
      </c>
      <c r="E755" s="13">
        <v>12.17</v>
      </c>
      <c r="F755" s="13">
        <v>7.3</v>
      </c>
      <c r="G755" s="13">
        <v>0.1</v>
      </c>
      <c r="K755" s="56">
        <v>63</v>
      </c>
      <c r="AG755" s="28"/>
      <c r="AM755" s="28"/>
    </row>
    <row r="756" spans="1:39" x14ac:dyDescent="0.3">
      <c r="A756" s="48">
        <v>42060</v>
      </c>
      <c r="B756" s="30">
        <v>0.3994907407407407</v>
      </c>
      <c r="C756" s="13">
        <v>1459</v>
      </c>
      <c r="D756" s="13">
        <v>0.94899999999999995</v>
      </c>
      <c r="E756" s="13">
        <v>12.45</v>
      </c>
      <c r="F756" s="13">
        <v>7.66</v>
      </c>
      <c r="G756" s="13">
        <v>1.4</v>
      </c>
      <c r="K756" s="56">
        <v>74</v>
      </c>
      <c r="L756" s="31">
        <f>AVERAGE(K752:K756)</f>
        <v>199.8</v>
      </c>
      <c r="M756" s="38">
        <f>GEOMEAN(K752:K756)</f>
        <v>159.31253976502668</v>
      </c>
      <c r="N756" s="55" t="s">
        <v>521</v>
      </c>
      <c r="AG756" s="28"/>
      <c r="AM756" s="28"/>
    </row>
    <row r="757" spans="1:39" x14ac:dyDescent="0.3">
      <c r="A757" s="48">
        <v>42068</v>
      </c>
      <c r="B757" s="57">
        <v>0.41606481481481478</v>
      </c>
      <c r="C757" s="13">
        <v>1309</v>
      </c>
      <c r="D757" s="13">
        <v>0.85150000000000003</v>
      </c>
      <c r="E757" s="13">
        <v>12.93</v>
      </c>
      <c r="F757" s="13">
        <v>7.65</v>
      </c>
      <c r="G757" s="13">
        <v>1.1000000000000001</v>
      </c>
      <c r="K757" s="56">
        <v>168</v>
      </c>
      <c r="AG757" s="28"/>
      <c r="AM757" s="28"/>
    </row>
    <row r="758" spans="1:39" x14ac:dyDescent="0.3">
      <c r="A758" s="48">
        <v>42073</v>
      </c>
      <c r="B758" s="30">
        <v>0.43583333333333335</v>
      </c>
      <c r="C758" s="13">
        <v>1523</v>
      </c>
      <c r="D758" s="13">
        <v>0.98799999999999999</v>
      </c>
      <c r="E758" s="13">
        <v>11.63</v>
      </c>
      <c r="F758" s="13">
        <v>7.48</v>
      </c>
      <c r="G758" s="13">
        <v>4</v>
      </c>
      <c r="K758" s="56">
        <v>135</v>
      </c>
      <c r="O758" s="28">
        <v>2.9</v>
      </c>
      <c r="P758" s="28">
        <v>78.8</v>
      </c>
      <c r="Q758" s="28" t="s">
        <v>321</v>
      </c>
      <c r="R758" s="28" t="s">
        <v>321</v>
      </c>
      <c r="S758" s="28" t="s">
        <v>321</v>
      </c>
      <c r="T758" s="28">
        <v>41</v>
      </c>
      <c r="U758" s="28" t="s">
        <v>321</v>
      </c>
      <c r="V758" s="28" t="s">
        <v>522</v>
      </c>
      <c r="W758" s="28">
        <v>121</v>
      </c>
      <c r="X758" s="28">
        <v>292</v>
      </c>
      <c r="Y758" s="28" t="s">
        <v>321</v>
      </c>
      <c r="Z758" s="28">
        <v>0.94</v>
      </c>
      <c r="AA758" s="28" t="s">
        <v>321</v>
      </c>
      <c r="AB758" s="28">
        <v>53.1</v>
      </c>
      <c r="AC758" s="28" t="s">
        <v>522</v>
      </c>
      <c r="AD758" s="13">
        <v>301</v>
      </c>
      <c r="AE758" s="28">
        <v>1.1000000000000001</v>
      </c>
      <c r="AF758" s="29" t="s">
        <v>584</v>
      </c>
      <c r="AG758" s="28">
        <v>3650</v>
      </c>
      <c r="AJ758" s="28">
        <v>3.5</v>
      </c>
      <c r="AK758" s="28" t="s">
        <v>321</v>
      </c>
      <c r="AL758" s="28" t="s">
        <v>321</v>
      </c>
      <c r="AM758" s="28">
        <v>161</v>
      </c>
    </row>
    <row r="759" spans="1:39" x14ac:dyDescent="0.3">
      <c r="A759" s="48">
        <v>42075</v>
      </c>
      <c r="B759" s="57">
        <v>0.44193287037037038</v>
      </c>
      <c r="C759" s="13">
        <v>1051</v>
      </c>
      <c r="D759" s="13">
        <v>0.6825</v>
      </c>
      <c r="E759" s="13">
        <v>12.09</v>
      </c>
      <c r="F759" s="13">
        <v>7.61</v>
      </c>
      <c r="G759" s="13">
        <v>4.7</v>
      </c>
      <c r="K759" s="56">
        <v>52</v>
      </c>
      <c r="AE759" s="28">
        <v>0.74</v>
      </c>
      <c r="AF759" s="29" t="s">
        <v>668</v>
      </c>
      <c r="AG759" s="28"/>
      <c r="AM759" s="28"/>
    </row>
    <row r="760" spans="1:39" x14ac:dyDescent="0.3">
      <c r="A760" s="48">
        <v>42081</v>
      </c>
      <c r="B760" s="57">
        <v>0.39550925925925928</v>
      </c>
      <c r="C760" s="13">
        <v>1080</v>
      </c>
      <c r="D760" s="13">
        <v>0.70199999999999996</v>
      </c>
      <c r="E760" s="13">
        <v>10.68</v>
      </c>
      <c r="F760" s="13">
        <v>7.66</v>
      </c>
      <c r="G760" s="13">
        <v>5.2</v>
      </c>
      <c r="K760" s="56">
        <v>63</v>
      </c>
      <c r="AG760" s="28"/>
      <c r="AM760" s="28"/>
    </row>
    <row r="761" spans="1:39" x14ac:dyDescent="0.3">
      <c r="A761" s="48">
        <v>42089</v>
      </c>
      <c r="B761" s="30">
        <v>0.42747685185185186</v>
      </c>
      <c r="C761" s="13">
        <v>436.4</v>
      </c>
      <c r="D761" s="13">
        <v>0.28339999999999999</v>
      </c>
      <c r="E761" s="13">
        <v>11.39</v>
      </c>
      <c r="F761" s="13">
        <v>7.66</v>
      </c>
      <c r="G761" s="13">
        <v>6.6</v>
      </c>
      <c r="K761" s="56">
        <v>2282</v>
      </c>
      <c r="L761" s="31">
        <f>AVERAGE(K757:K761)</f>
        <v>540</v>
      </c>
      <c r="M761" s="38">
        <f>GEOMEAN(K757:K761)</f>
        <v>176.14102395235767</v>
      </c>
      <c r="N761" s="55" t="s">
        <v>524</v>
      </c>
      <c r="AG761" s="28"/>
      <c r="AM761" s="28"/>
    </row>
    <row r="762" spans="1:39" x14ac:dyDescent="0.3">
      <c r="A762" s="41">
        <v>42101</v>
      </c>
      <c r="B762" s="30">
        <v>0.4022337962962963</v>
      </c>
      <c r="C762" s="13">
        <v>1228</v>
      </c>
      <c r="D762" s="13">
        <v>0.79949999999999999</v>
      </c>
      <c r="E762" s="13">
        <v>9.89</v>
      </c>
      <c r="F762" s="13">
        <v>7.79</v>
      </c>
      <c r="G762" s="13">
        <v>11.1</v>
      </c>
      <c r="K762" s="56">
        <v>457</v>
      </c>
      <c r="AG762" s="28"/>
      <c r="AM762" s="28"/>
    </row>
    <row r="763" spans="1:39" x14ac:dyDescent="0.3">
      <c r="A763" s="64">
        <v>42114</v>
      </c>
      <c r="B763" s="30">
        <v>0.42277777777777775</v>
      </c>
      <c r="C763" s="65">
        <v>312.10000000000002</v>
      </c>
      <c r="D763" s="65">
        <v>0.20280000000000001</v>
      </c>
      <c r="E763" s="65">
        <v>8.5</v>
      </c>
      <c r="F763" s="65">
        <v>7.45</v>
      </c>
      <c r="G763" s="65">
        <v>13.5</v>
      </c>
      <c r="K763" s="56">
        <v>8164</v>
      </c>
      <c r="AG763" s="28"/>
      <c r="AM763" s="28"/>
    </row>
    <row r="764" spans="1:39" x14ac:dyDescent="0.3">
      <c r="A764" s="64">
        <v>42115</v>
      </c>
      <c r="B764" s="30">
        <v>0.4165625</v>
      </c>
      <c r="C764" s="65">
        <v>868</v>
      </c>
      <c r="D764" s="65">
        <v>0.5655</v>
      </c>
      <c r="E764" s="65">
        <v>9.5</v>
      </c>
      <c r="F764" s="65">
        <v>7.81</v>
      </c>
      <c r="G764" s="65">
        <v>10.5</v>
      </c>
      <c r="K764" s="56">
        <v>631</v>
      </c>
      <c r="AG764" s="28"/>
      <c r="AM764" s="28"/>
    </row>
    <row r="765" spans="1:39" x14ac:dyDescent="0.3">
      <c r="A765" s="64">
        <v>42117</v>
      </c>
      <c r="B765" s="30">
        <v>0.42837962962962961</v>
      </c>
      <c r="C765" s="65">
        <v>979</v>
      </c>
      <c r="D765" s="65">
        <v>0.63700000000000001</v>
      </c>
      <c r="E765" s="65">
        <v>10.33</v>
      </c>
      <c r="F765" s="65">
        <v>7.47</v>
      </c>
      <c r="G765" s="65">
        <v>9</v>
      </c>
      <c r="K765" s="56">
        <v>132</v>
      </c>
      <c r="AG765" s="28"/>
      <c r="AM765" s="28"/>
    </row>
    <row r="766" spans="1:39" x14ac:dyDescent="0.3">
      <c r="A766" s="64">
        <v>42124</v>
      </c>
      <c r="B766" s="57">
        <v>0.4372685185185185</v>
      </c>
      <c r="C766" s="13">
        <v>992</v>
      </c>
      <c r="D766" s="13">
        <v>0.64349999999999996</v>
      </c>
      <c r="E766" s="13">
        <v>9.73</v>
      </c>
      <c r="F766" s="13">
        <v>7.72</v>
      </c>
      <c r="G766" s="13">
        <v>10.9</v>
      </c>
      <c r="K766" s="56">
        <v>240</v>
      </c>
      <c r="L766" s="31">
        <f>AVERAGE(K762:K766)</f>
        <v>1924.8</v>
      </c>
      <c r="M766" s="38">
        <f>GEOMEAN(K762:K766)</f>
        <v>595.0133990231451</v>
      </c>
      <c r="N766" s="55" t="s">
        <v>525</v>
      </c>
      <c r="AG766" s="28"/>
      <c r="AM766" s="28"/>
    </row>
    <row r="767" spans="1:39" x14ac:dyDescent="0.3">
      <c r="A767" s="64">
        <v>42128</v>
      </c>
      <c r="B767" s="30">
        <v>0.38496527777777773</v>
      </c>
      <c r="C767" s="13">
        <v>1066</v>
      </c>
      <c r="D767" s="13">
        <v>0.69550000000000001</v>
      </c>
      <c r="E767" s="13">
        <v>8.68</v>
      </c>
      <c r="F767" s="13">
        <v>7.79</v>
      </c>
      <c r="G767" s="13">
        <v>13.3</v>
      </c>
      <c r="K767" s="56">
        <v>187</v>
      </c>
      <c r="AG767" s="28"/>
      <c r="AM767" s="28"/>
    </row>
    <row r="768" spans="1:39" x14ac:dyDescent="0.3">
      <c r="A768" s="64">
        <v>42131</v>
      </c>
      <c r="B768" s="30">
        <v>0.45249999999999996</v>
      </c>
      <c r="C768" s="65">
        <v>1065</v>
      </c>
      <c r="D768" s="65">
        <v>0.68899999999999995</v>
      </c>
      <c r="E768" s="65">
        <v>8.83</v>
      </c>
      <c r="F768" s="65">
        <v>7.75</v>
      </c>
      <c r="G768" s="65">
        <v>15.7</v>
      </c>
      <c r="K768" s="56">
        <v>364</v>
      </c>
      <c r="AG768" s="28"/>
      <c r="AM768" s="28"/>
    </row>
    <row r="769" spans="1:39" x14ac:dyDescent="0.3">
      <c r="A769" s="64">
        <v>42137</v>
      </c>
      <c r="B769" s="30">
        <v>0.42747685185185186</v>
      </c>
      <c r="C769" s="13">
        <v>994</v>
      </c>
      <c r="D769" s="13">
        <v>0.64349999999999996</v>
      </c>
      <c r="E769" s="13">
        <v>7.43</v>
      </c>
      <c r="F769" s="13">
        <v>7.61</v>
      </c>
      <c r="G769" s="13">
        <v>12.8</v>
      </c>
      <c r="K769" s="56">
        <v>464</v>
      </c>
      <c r="AG769" s="28"/>
      <c r="AM769" s="28"/>
    </row>
    <row r="770" spans="1:39" x14ac:dyDescent="0.3">
      <c r="A770" s="64">
        <v>42145</v>
      </c>
      <c r="B770" s="30">
        <v>0.4312037037037037</v>
      </c>
      <c r="C770" s="65">
        <v>1071</v>
      </c>
      <c r="D770" s="65">
        <v>0.69550000000000001</v>
      </c>
      <c r="E770" s="65">
        <v>7.22</v>
      </c>
      <c r="F770" s="65">
        <v>7.8</v>
      </c>
      <c r="G770" s="65">
        <v>12.5</v>
      </c>
      <c r="K770" s="56">
        <v>480</v>
      </c>
      <c r="AG770" s="28"/>
      <c r="AM770" s="28"/>
    </row>
    <row r="771" spans="1:39" x14ac:dyDescent="0.3">
      <c r="A771" s="64">
        <v>42151</v>
      </c>
      <c r="B771" s="30">
        <v>0.4142824074074074</v>
      </c>
      <c r="C771" s="13">
        <v>918</v>
      </c>
      <c r="D771" s="13">
        <v>0.59799999999999998</v>
      </c>
      <c r="E771" s="13">
        <v>4.3</v>
      </c>
      <c r="F771" s="13">
        <v>7.44</v>
      </c>
      <c r="G771" s="13">
        <v>17.2</v>
      </c>
      <c r="K771" s="56">
        <v>816</v>
      </c>
      <c r="L771" s="31">
        <f>AVERAGE(K767:K771)</f>
        <v>462.2</v>
      </c>
      <c r="M771" s="38">
        <f>GEOMEAN(K767:K771)</f>
        <v>415.41146007815365</v>
      </c>
      <c r="N771" s="55" t="s">
        <v>526</v>
      </c>
      <c r="AG771" s="28"/>
      <c r="AM771" s="28"/>
    </row>
    <row r="772" spans="1:39" x14ac:dyDescent="0.3">
      <c r="A772" s="64">
        <v>42158</v>
      </c>
      <c r="B772" s="30">
        <v>0.41918981481481482</v>
      </c>
      <c r="C772" s="65">
        <v>964</v>
      </c>
      <c r="D772" s="65">
        <v>0.624</v>
      </c>
      <c r="E772" s="65">
        <v>7.2</v>
      </c>
      <c r="F772" s="65">
        <v>7.62</v>
      </c>
      <c r="G772" s="65">
        <v>14.7</v>
      </c>
      <c r="K772" s="56">
        <v>836</v>
      </c>
      <c r="AG772" s="28"/>
      <c r="AM772" s="28"/>
    </row>
    <row r="773" spans="1:39" x14ac:dyDescent="0.3">
      <c r="A773" s="64">
        <v>42163</v>
      </c>
      <c r="B773" s="30">
        <v>0.43498842592592596</v>
      </c>
      <c r="C773" s="13">
        <v>480.4</v>
      </c>
      <c r="D773" s="13">
        <v>0.312</v>
      </c>
      <c r="E773" s="13">
        <v>6.5</v>
      </c>
      <c r="F773" s="13">
        <v>7.62</v>
      </c>
      <c r="G773" s="13">
        <v>18.8</v>
      </c>
      <c r="K773" s="56">
        <v>4352</v>
      </c>
      <c r="AG773" s="28"/>
      <c r="AM773" s="28"/>
    </row>
    <row r="774" spans="1:39" x14ac:dyDescent="0.3">
      <c r="A774" s="64">
        <v>42165</v>
      </c>
      <c r="B774" s="30">
        <v>0.4244560185185185</v>
      </c>
      <c r="C774" s="13">
        <v>862</v>
      </c>
      <c r="D774" s="13">
        <v>0.55900000000000005</v>
      </c>
      <c r="E774" s="13">
        <v>7.1</v>
      </c>
      <c r="F774" s="13">
        <v>7.71</v>
      </c>
      <c r="G774" s="13">
        <v>17.8</v>
      </c>
      <c r="K774" s="56">
        <v>906</v>
      </c>
      <c r="AG774" s="28"/>
      <c r="AM774" s="28"/>
    </row>
    <row r="775" spans="1:39" x14ac:dyDescent="0.3">
      <c r="A775" s="64">
        <v>42172</v>
      </c>
      <c r="B775" s="30">
        <v>0.43262731481481481</v>
      </c>
      <c r="C775" s="13">
        <v>601</v>
      </c>
      <c r="D775" s="13">
        <v>0.39</v>
      </c>
      <c r="E775" s="13">
        <v>6.3</v>
      </c>
      <c r="F775" s="13">
        <v>7.41</v>
      </c>
      <c r="G775" s="13">
        <v>20</v>
      </c>
      <c r="K775" s="56">
        <v>776</v>
      </c>
      <c r="AG775" s="28"/>
      <c r="AM775" s="28"/>
    </row>
    <row r="776" spans="1:39" x14ac:dyDescent="0.3">
      <c r="A776" s="64">
        <v>42180</v>
      </c>
      <c r="B776" s="30">
        <v>0.41768518518518521</v>
      </c>
      <c r="C776" s="13">
        <v>213.8</v>
      </c>
      <c r="D776" s="13">
        <v>0.1391</v>
      </c>
      <c r="E776" s="13">
        <v>7.04</v>
      </c>
      <c r="F776" s="13">
        <v>7.77</v>
      </c>
      <c r="G776" s="13">
        <v>20.399999999999999</v>
      </c>
      <c r="K776" s="31">
        <v>24192</v>
      </c>
      <c r="L776" s="31">
        <f>AVERAGE(K772:K776)</f>
        <v>6212.4</v>
      </c>
      <c r="M776" s="38">
        <f>GEOMEAN(K772:K776)</f>
        <v>2281.9775702025381</v>
      </c>
      <c r="N776" s="55" t="s">
        <v>527</v>
      </c>
      <c r="AG776" s="28"/>
      <c r="AM776" s="28"/>
    </row>
    <row r="777" spans="1:39" x14ac:dyDescent="0.3">
      <c r="A777" s="41">
        <v>42185</v>
      </c>
      <c r="B777" s="30">
        <v>0.46834490740740736</v>
      </c>
      <c r="C777" s="13">
        <v>829</v>
      </c>
      <c r="D777" s="13">
        <v>0.53949999999999998</v>
      </c>
      <c r="E777" s="13">
        <v>7.23</v>
      </c>
      <c r="F777" s="13">
        <v>7.57</v>
      </c>
      <c r="G777" s="13">
        <v>18.600000000000001</v>
      </c>
      <c r="K777" s="56">
        <v>546</v>
      </c>
      <c r="O777" s="28" t="s">
        <v>321</v>
      </c>
      <c r="P777" s="28">
        <v>70.5</v>
      </c>
      <c r="Q777" s="28" t="s">
        <v>321</v>
      </c>
      <c r="R777" s="28" t="s">
        <v>321</v>
      </c>
      <c r="S777" s="28" t="s">
        <v>321</v>
      </c>
      <c r="T777" s="28" t="s">
        <v>321</v>
      </c>
      <c r="U777" s="28" t="s">
        <v>321</v>
      </c>
      <c r="V777" s="28" t="s">
        <v>522</v>
      </c>
      <c r="W777" s="28" t="s">
        <v>321</v>
      </c>
      <c r="X777" s="28">
        <v>73.5</v>
      </c>
      <c r="Y777" s="28" t="s">
        <v>321</v>
      </c>
      <c r="Z777" s="28">
        <v>1.3</v>
      </c>
      <c r="AA777" s="28" t="s">
        <v>321</v>
      </c>
      <c r="AB777" s="28">
        <v>47</v>
      </c>
      <c r="AC777" s="37" t="s">
        <v>321</v>
      </c>
      <c r="AD777" s="28">
        <v>295</v>
      </c>
      <c r="AE777" s="28" t="s">
        <v>321</v>
      </c>
      <c r="AG777" s="28">
        <v>343</v>
      </c>
      <c r="AJ777" s="28">
        <v>8.6999999999999993</v>
      </c>
      <c r="AK777" s="28" t="s">
        <v>321</v>
      </c>
      <c r="AL777" s="28" t="s">
        <v>321</v>
      </c>
      <c r="AM777" s="28">
        <v>59.3</v>
      </c>
    </row>
    <row r="778" spans="1:39" x14ac:dyDescent="0.3">
      <c r="A778" s="41">
        <v>42191</v>
      </c>
      <c r="B778" s="30">
        <v>0.41516203703703702</v>
      </c>
      <c r="C778" s="13">
        <v>1120</v>
      </c>
      <c r="D778" s="13">
        <v>0.72799999999999998</v>
      </c>
      <c r="E778" s="13">
        <v>6.96</v>
      </c>
      <c r="F778" s="13">
        <v>7.66</v>
      </c>
      <c r="G778" s="13">
        <v>18.3</v>
      </c>
      <c r="K778" s="56">
        <v>97</v>
      </c>
      <c r="AG778" s="28"/>
      <c r="AM778" s="28"/>
    </row>
    <row r="779" spans="1:39" x14ac:dyDescent="0.3">
      <c r="A779" s="41">
        <v>42198</v>
      </c>
      <c r="B779" s="30">
        <v>0.38554398148148145</v>
      </c>
      <c r="C779" s="13">
        <v>810</v>
      </c>
      <c r="D779" s="13">
        <v>0.52649999999999997</v>
      </c>
      <c r="E779" s="13">
        <v>7.43</v>
      </c>
      <c r="F779" s="13">
        <v>7.5</v>
      </c>
      <c r="G779" s="13">
        <v>19.399999999999999</v>
      </c>
      <c r="K779" s="56">
        <v>794</v>
      </c>
      <c r="AG779" s="28"/>
      <c r="AM779" s="28"/>
    </row>
    <row r="780" spans="1:39" x14ac:dyDescent="0.3">
      <c r="A780" s="41">
        <v>42201</v>
      </c>
      <c r="B780" s="30">
        <v>0.42124999999999996</v>
      </c>
      <c r="C780" s="13">
        <v>589</v>
      </c>
      <c r="D780" s="13">
        <v>0.38350000000000001</v>
      </c>
      <c r="E780" s="13">
        <v>7.21</v>
      </c>
      <c r="F780" s="13">
        <v>7.64</v>
      </c>
      <c r="G780" s="13">
        <v>18.8</v>
      </c>
      <c r="K780" s="56">
        <v>359</v>
      </c>
      <c r="AG780" s="28"/>
      <c r="AM780" s="28"/>
    </row>
    <row r="781" spans="1:39" x14ac:dyDescent="0.3">
      <c r="A781" s="41">
        <v>42214</v>
      </c>
      <c r="B781" s="30">
        <v>0.43847222222222221</v>
      </c>
      <c r="C781" s="13">
        <v>935</v>
      </c>
      <c r="D781" s="13">
        <v>0.60450000000000004</v>
      </c>
      <c r="E781" s="13">
        <v>6.45</v>
      </c>
      <c r="F781" s="13">
        <v>7.39</v>
      </c>
      <c r="G781" s="13">
        <v>21.2</v>
      </c>
      <c r="K781" s="56">
        <v>512</v>
      </c>
      <c r="L781" s="31">
        <f>AVERAGE(K777:K781)</f>
        <v>461.6</v>
      </c>
      <c r="M781" s="38">
        <f>GEOMEAN(K777:K781)</f>
        <v>378.1201815912126</v>
      </c>
      <c r="N781" s="55" t="s">
        <v>528</v>
      </c>
      <c r="AG781" s="28"/>
      <c r="AM781" s="28"/>
    </row>
    <row r="782" spans="1:39" x14ac:dyDescent="0.3">
      <c r="A782" s="41">
        <v>42226</v>
      </c>
      <c r="B782" s="57">
        <v>0.47732638888888884</v>
      </c>
      <c r="C782" s="13">
        <v>1043</v>
      </c>
      <c r="D782" s="13">
        <v>0.67600000000000005</v>
      </c>
      <c r="E782" s="13">
        <v>5.33</v>
      </c>
      <c r="F782" s="13">
        <v>7.39</v>
      </c>
      <c r="G782" s="13">
        <v>20.5</v>
      </c>
      <c r="K782" s="56">
        <v>670</v>
      </c>
      <c r="AG782" s="28"/>
      <c r="AM782" s="28"/>
    </row>
    <row r="783" spans="1:39" x14ac:dyDescent="0.3">
      <c r="A783" s="41">
        <v>42229</v>
      </c>
      <c r="B783" s="30">
        <v>0.4123263888888889</v>
      </c>
      <c r="C783" s="13">
        <v>1158</v>
      </c>
      <c r="D783" s="13">
        <v>0.754</v>
      </c>
      <c r="E783" s="13">
        <v>6.1</v>
      </c>
      <c r="F783" s="13">
        <v>7.71</v>
      </c>
      <c r="G783" s="13">
        <v>18.399999999999999</v>
      </c>
      <c r="K783" s="56">
        <v>262</v>
      </c>
      <c r="AG783" s="28"/>
      <c r="AM783" s="28"/>
    </row>
    <row r="784" spans="1:39" x14ac:dyDescent="0.3">
      <c r="A784" s="41">
        <v>42235</v>
      </c>
      <c r="B784" s="30">
        <v>0.41903935185185182</v>
      </c>
      <c r="C784" s="13">
        <v>981</v>
      </c>
      <c r="D784" s="13">
        <v>0.63700000000000001</v>
      </c>
      <c r="E784" s="13">
        <v>5.27</v>
      </c>
      <c r="F784" s="13">
        <v>7.52</v>
      </c>
      <c r="G784" s="13">
        <v>21</v>
      </c>
      <c r="K784" s="56">
        <v>4106</v>
      </c>
      <c r="AG784" s="28"/>
      <c r="AM784" s="28"/>
    </row>
    <row r="785" spans="1:39" x14ac:dyDescent="0.3">
      <c r="A785" s="41">
        <v>42240</v>
      </c>
      <c r="B785" s="57">
        <v>0.45295138888888892</v>
      </c>
      <c r="C785" s="13">
        <v>1098</v>
      </c>
      <c r="D785" s="13">
        <v>0.71499999999999997</v>
      </c>
      <c r="E785" s="13">
        <v>5.7</v>
      </c>
      <c r="F785" s="13">
        <v>7.56</v>
      </c>
      <c r="G785" s="13">
        <v>18.2</v>
      </c>
      <c r="K785" s="56">
        <v>2602</v>
      </c>
      <c r="AG785" s="28"/>
      <c r="AM785" s="28"/>
    </row>
    <row r="786" spans="1:39" x14ac:dyDescent="0.3">
      <c r="A786" s="41">
        <v>42243</v>
      </c>
      <c r="B786" s="30">
        <v>0.40364583333333331</v>
      </c>
      <c r="C786" s="13">
        <v>1143</v>
      </c>
      <c r="D786" s="13">
        <v>0.74099999999999999</v>
      </c>
      <c r="E786" s="13">
        <v>5.91</v>
      </c>
      <c r="F786" s="13">
        <v>7.59</v>
      </c>
      <c r="G786" s="13">
        <v>17.7</v>
      </c>
      <c r="K786" s="56">
        <v>3076</v>
      </c>
      <c r="L786" s="31">
        <f>AVERAGE(K782:K786)</f>
        <v>2143.1999999999998</v>
      </c>
      <c r="M786" s="38">
        <f>GEOMEAN(K782:K786)</f>
        <v>1419.7691410949622</v>
      </c>
      <c r="N786" s="55" t="s">
        <v>529</v>
      </c>
      <c r="AG786" s="28"/>
      <c r="AM786" s="28"/>
    </row>
    <row r="787" spans="1:39" x14ac:dyDescent="0.3">
      <c r="A787" s="41">
        <v>42255</v>
      </c>
      <c r="B787" s="30">
        <v>0.44438657407407406</v>
      </c>
      <c r="C787" s="13">
        <v>1073</v>
      </c>
      <c r="D787" s="13">
        <v>0.69550000000000001</v>
      </c>
      <c r="E787" s="13">
        <v>6</v>
      </c>
      <c r="F787" s="13">
        <v>7.66</v>
      </c>
      <c r="G787" s="13">
        <v>21.2</v>
      </c>
      <c r="K787" s="56">
        <v>2142</v>
      </c>
      <c r="AG787" s="28"/>
      <c r="AM787" s="28"/>
    </row>
    <row r="788" spans="1:39" x14ac:dyDescent="0.3">
      <c r="A788" s="41">
        <v>42257</v>
      </c>
      <c r="B788" s="30">
        <v>0.4115625</v>
      </c>
      <c r="C788" s="13">
        <v>924</v>
      </c>
      <c r="D788" s="13">
        <v>0.59799999999999998</v>
      </c>
      <c r="E788" s="13">
        <v>5.61</v>
      </c>
      <c r="F788" s="13">
        <v>7.55</v>
      </c>
      <c r="G788" s="13">
        <v>19.899999999999999</v>
      </c>
      <c r="K788" s="56">
        <v>2098</v>
      </c>
      <c r="AG788" s="28"/>
      <c r="AM788" s="28"/>
    </row>
    <row r="789" spans="1:39" x14ac:dyDescent="0.3">
      <c r="A789" s="41">
        <v>42261</v>
      </c>
      <c r="B789" s="30">
        <v>0.43328703703703703</v>
      </c>
      <c r="C789" s="13">
        <v>1092</v>
      </c>
      <c r="D789" s="13">
        <v>0.70850000000000002</v>
      </c>
      <c r="E789" s="13">
        <v>7.39</v>
      </c>
      <c r="F789" s="13">
        <v>7.86</v>
      </c>
      <c r="G789" s="13">
        <v>15.6</v>
      </c>
      <c r="K789" s="56">
        <v>504</v>
      </c>
      <c r="AG789" s="28"/>
      <c r="AM789" s="28"/>
    </row>
    <row r="790" spans="1:39" x14ac:dyDescent="0.3">
      <c r="A790" s="41">
        <v>42268</v>
      </c>
      <c r="B790" s="30">
        <v>0.42886574074074074</v>
      </c>
      <c r="C790" s="13">
        <v>852</v>
      </c>
      <c r="D790" s="13">
        <v>0.55249999999999999</v>
      </c>
      <c r="E790" s="13">
        <v>7.26</v>
      </c>
      <c r="F790" s="13">
        <v>7.83</v>
      </c>
      <c r="G790" s="13">
        <v>16.600000000000001</v>
      </c>
      <c r="K790" s="56">
        <v>521</v>
      </c>
      <c r="AG790" s="28"/>
      <c r="AM790" s="28"/>
    </row>
    <row r="791" spans="1:39" x14ac:dyDescent="0.3">
      <c r="A791" s="41">
        <v>42271</v>
      </c>
      <c r="B791" s="30">
        <v>0.38127314814814817</v>
      </c>
      <c r="C791" s="13">
        <v>1058</v>
      </c>
      <c r="D791" s="13">
        <v>0.68899999999999995</v>
      </c>
      <c r="E791" s="13">
        <v>5.97</v>
      </c>
      <c r="F791" s="13">
        <v>7.51</v>
      </c>
      <c r="G791" s="13">
        <v>16.7</v>
      </c>
      <c r="K791" s="56">
        <v>1467</v>
      </c>
      <c r="L791" s="31">
        <f>AVERAGE(K787:K791)</f>
        <v>1346.4</v>
      </c>
      <c r="M791" s="38">
        <f>GEOMEAN(K787:K791)</f>
        <v>1116.0012082325572</v>
      </c>
      <c r="N791" s="55" t="s">
        <v>530</v>
      </c>
      <c r="AG791" s="28"/>
      <c r="AM791" s="28"/>
    </row>
    <row r="792" spans="1:39" x14ac:dyDescent="0.3">
      <c r="A792" s="41">
        <v>42283</v>
      </c>
      <c r="B792" s="30">
        <v>0.45506944444444447</v>
      </c>
      <c r="C792" s="13">
        <v>1083</v>
      </c>
      <c r="D792" s="13">
        <v>0.70199999999999996</v>
      </c>
      <c r="E792" s="13">
        <v>5.21</v>
      </c>
      <c r="F792" s="13">
        <v>7.56</v>
      </c>
      <c r="G792" s="13">
        <v>16</v>
      </c>
      <c r="K792" s="56">
        <v>455</v>
      </c>
      <c r="O792" s="28" t="s">
        <v>321</v>
      </c>
      <c r="P792" s="28">
        <v>97.9</v>
      </c>
      <c r="Q792" s="28" t="s">
        <v>321</v>
      </c>
      <c r="R792" s="28" t="s">
        <v>321</v>
      </c>
      <c r="S792" s="28" t="s">
        <v>321</v>
      </c>
      <c r="T792" s="28" t="s">
        <v>321</v>
      </c>
      <c r="U792" s="28" t="s">
        <v>321</v>
      </c>
      <c r="V792" s="28" t="s">
        <v>522</v>
      </c>
      <c r="W792" s="28" t="s">
        <v>321</v>
      </c>
      <c r="X792" s="28">
        <v>124</v>
      </c>
      <c r="Y792" s="28" t="s">
        <v>321</v>
      </c>
      <c r="Z792" s="28">
        <v>1.5</v>
      </c>
      <c r="AA792" s="28" t="s">
        <v>321</v>
      </c>
      <c r="AB792" s="28">
        <v>97.7</v>
      </c>
      <c r="AC792" s="28">
        <v>0.22</v>
      </c>
      <c r="AD792" s="28">
        <v>362</v>
      </c>
      <c r="AE792" s="28">
        <v>0.71</v>
      </c>
      <c r="AF792" s="29" t="s">
        <v>668</v>
      </c>
      <c r="AG792" s="28">
        <v>357</v>
      </c>
      <c r="AJ792" s="28">
        <v>7.6</v>
      </c>
      <c r="AK792" s="28" t="s">
        <v>321</v>
      </c>
      <c r="AL792" s="28" t="s">
        <v>321</v>
      </c>
      <c r="AM792" s="28">
        <v>88.7</v>
      </c>
    </row>
    <row r="793" spans="1:39" x14ac:dyDescent="0.3">
      <c r="A793" s="41">
        <v>42291</v>
      </c>
      <c r="B793" s="30">
        <v>0.4371990740740741</v>
      </c>
      <c r="C793" s="13">
        <v>1270</v>
      </c>
      <c r="D793" s="13">
        <v>0.82550000000000001</v>
      </c>
      <c r="E793" s="13">
        <v>4.42</v>
      </c>
      <c r="F793" s="13">
        <v>7.63</v>
      </c>
      <c r="G793" s="13">
        <v>12.3</v>
      </c>
      <c r="K793" s="56">
        <v>262</v>
      </c>
    </row>
    <row r="794" spans="1:39" x14ac:dyDescent="0.3">
      <c r="A794" s="41">
        <v>42297</v>
      </c>
      <c r="B794" s="30">
        <v>0.4364467592592593</v>
      </c>
      <c r="C794" s="13">
        <v>1323</v>
      </c>
      <c r="D794" s="13">
        <v>0.85799999999999998</v>
      </c>
      <c r="E794" s="13">
        <v>5.03</v>
      </c>
      <c r="F794" s="13">
        <v>7.64</v>
      </c>
      <c r="G794" s="13">
        <v>10.7</v>
      </c>
      <c r="K794" s="56">
        <v>132</v>
      </c>
    </row>
    <row r="795" spans="1:39" x14ac:dyDescent="0.3">
      <c r="A795" s="41">
        <v>42299</v>
      </c>
      <c r="B795" s="30">
        <v>0.42409722222222218</v>
      </c>
      <c r="C795" s="13">
        <v>1186</v>
      </c>
      <c r="D795" s="13">
        <v>0.77349999999999997</v>
      </c>
      <c r="E795" s="13">
        <v>4.12</v>
      </c>
      <c r="F795" s="13">
        <v>7.7</v>
      </c>
      <c r="G795" s="13">
        <v>13.6</v>
      </c>
      <c r="K795" s="56">
        <v>86</v>
      </c>
    </row>
    <row r="796" spans="1:39" x14ac:dyDescent="0.3">
      <c r="A796" s="41">
        <v>42303</v>
      </c>
      <c r="B796" s="30">
        <v>0.43618055555555557</v>
      </c>
      <c r="C796" s="13">
        <v>1145</v>
      </c>
      <c r="D796" s="13">
        <v>0.74750000000000005</v>
      </c>
      <c r="E796" s="13">
        <v>2.5499999999999998</v>
      </c>
      <c r="F796" s="13">
        <v>7.58</v>
      </c>
      <c r="G796" s="13">
        <v>10.8</v>
      </c>
      <c r="K796" s="56">
        <v>857</v>
      </c>
      <c r="L796" s="31">
        <f>AVERAGE(K792:K796)</f>
        <v>358.4</v>
      </c>
      <c r="M796" s="38">
        <f>GEOMEAN(K792:K796)</f>
        <v>258.74572223814249</v>
      </c>
      <c r="N796" s="55" t="s">
        <v>531</v>
      </c>
    </row>
    <row r="797" spans="1:39" x14ac:dyDescent="0.3">
      <c r="A797" s="41">
        <v>42310</v>
      </c>
      <c r="B797" s="30">
        <v>0.46254629629629629</v>
      </c>
      <c r="C797" s="13">
        <v>937</v>
      </c>
      <c r="D797" s="13">
        <v>0.61099999999999999</v>
      </c>
      <c r="E797" s="13">
        <v>5.16</v>
      </c>
      <c r="F797" s="13">
        <v>7.54</v>
      </c>
      <c r="G797" s="13">
        <v>11.4</v>
      </c>
      <c r="K797" s="56">
        <v>1467</v>
      </c>
    </row>
    <row r="798" spans="1:39" x14ac:dyDescent="0.3">
      <c r="A798" s="41">
        <v>42312</v>
      </c>
      <c r="B798" s="30">
        <v>0.47467592592592595</v>
      </c>
      <c r="C798" s="13">
        <v>1118</v>
      </c>
      <c r="D798" s="13">
        <v>0.72799999999999998</v>
      </c>
      <c r="E798" s="13">
        <v>4.43</v>
      </c>
      <c r="F798" s="13">
        <v>7.62</v>
      </c>
      <c r="G798" s="13">
        <v>12.9</v>
      </c>
      <c r="K798" s="56">
        <v>1071</v>
      </c>
    </row>
    <row r="799" spans="1:39" x14ac:dyDescent="0.3">
      <c r="A799" s="41">
        <v>42318</v>
      </c>
      <c r="B799" s="30">
        <v>0.41559027777777779</v>
      </c>
      <c r="C799" s="13">
        <v>422.9</v>
      </c>
      <c r="D799" s="13">
        <v>0.27500000000000002</v>
      </c>
      <c r="E799" s="13">
        <v>7.67</v>
      </c>
      <c r="F799" s="13">
        <v>7.43</v>
      </c>
      <c r="G799" s="13">
        <v>10.8</v>
      </c>
      <c r="K799" s="56">
        <v>3448</v>
      </c>
    </row>
    <row r="800" spans="1:39" x14ac:dyDescent="0.3">
      <c r="A800" s="41">
        <v>42320</v>
      </c>
      <c r="B800" s="30">
        <v>0.40291666666666665</v>
      </c>
      <c r="C800" s="13">
        <v>567</v>
      </c>
      <c r="D800" s="13">
        <v>0.36849999999999999</v>
      </c>
      <c r="E800" s="13">
        <v>6.62</v>
      </c>
      <c r="F800" s="13">
        <v>7.6</v>
      </c>
      <c r="G800" s="13">
        <v>11.5</v>
      </c>
      <c r="K800" s="56">
        <v>2063</v>
      </c>
    </row>
    <row r="801" spans="1:14" x14ac:dyDescent="0.3">
      <c r="A801" s="41">
        <v>42332</v>
      </c>
      <c r="B801" s="30">
        <v>0.46540509259259261</v>
      </c>
      <c r="C801" s="13">
        <v>898</v>
      </c>
      <c r="D801" s="13">
        <v>0.58499999999999996</v>
      </c>
      <c r="E801" s="13">
        <v>8.57</v>
      </c>
      <c r="F801" s="13">
        <v>7.7</v>
      </c>
      <c r="G801" s="13">
        <v>5.9</v>
      </c>
      <c r="K801" s="56">
        <v>1198</v>
      </c>
      <c r="L801" s="31">
        <f>AVERAGE(K797:K801)</f>
        <v>1849.4</v>
      </c>
      <c r="M801" s="38">
        <f>GEOMEAN(K797:K801)</f>
        <v>1680.1520166824562</v>
      </c>
      <c r="N801" s="55" t="s">
        <v>532</v>
      </c>
    </row>
    <row r="802" spans="1:14" x14ac:dyDescent="0.3">
      <c r="A802" s="41">
        <v>42339</v>
      </c>
      <c r="B802" s="30">
        <v>0.43494212962962964</v>
      </c>
      <c r="C802" s="13">
        <v>938</v>
      </c>
      <c r="D802" s="13">
        <v>0.61099999999999999</v>
      </c>
      <c r="E802" s="13">
        <v>8.86</v>
      </c>
      <c r="F802" s="13">
        <v>7.63</v>
      </c>
      <c r="G802" s="13">
        <v>10.3</v>
      </c>
      <c r="K802" s="56">
        <v>457</v>
      </c>
    </row>
    <row r="803" spans="1:14" x14ac:dyDescent="0.3">
      <c r="A803" s="41">
        <v>42341</v>
      </c>
      <c r="B803" s="30">
        <v>0.4299074074074074</v>
      </c>
      <c r="C803" s="13">
        <v>1016</v>
      </c>
      <c r="D803" s="13">
        <v>0.66300000000000003</v>
      </c>
      <c r="E803" s="13">
        <v>9.4499999999999993</v>
      </c>
      <c r="F803" s="13">
        <v>7.57</v>
      </c>
      <c r="G803" s="13">
        <v>6.5</v>
      </c>
      <c r="K803" s="56">
        <v>336</v>
      </c>
    </row>
    <row r="804" spans="1:14" x14ac:dyDescent="0.3">
      <c r="A804" s="41">
        <v>42348</v>
      </c>
      <c r="B804" s="30">
        <v>0.42306712962962961</v>
      </c>
      <c r="C804" s="13">
        <v>1130</v>
      </c>
      <c r="D804" s="13">
        <v>0.73450000000000004</v>
      </c>
      <c r="E804" s="13">
        <v>5.94</v>
      </c>
      <c r="F804" s="13">
        <v>7.82</v>
      </c>
      <c r="G804" s="13">
        <v>7.9</v>
      </c>
      <c r="K804" s="56">
        <v>670</v>
      </c>
    </row>
    <row r="805" spans="1:14" x14ac:dyDescent="0.3">
      <c r="A805" s="41">
        <v>42352</v>
      </c>
      <c r="B805" s="57">
        <v>0.43239583333333331</v>
      </c>
      <c r="C805" s="13">
        <v>420.7</v>
      </c>
      <c r="D805" s="13">
        <v>0.2737</v>
      </c>
      <c r="E805" s="13">
        <v>6.56</v>
      </c>
      <c r="F805" s="13">
        <v>7.85</v>
      </c>
      <c r="G805" s="13">
        <v>13.5</v>
      </c>
      <c r="K805" s="56">
        <v>5794</v>
      </c>
    </row>
    <row r="806" spans="1:14" x14ac:dyDescent="0.3">
      <c r="A806" s="41">
        <v>42355</v>
      </c>
      <c r="B806" s="30">
        <v>0.40622685185185187</v>
      </c>
      <c r="C806" s="13">
        <v>903</v>
      </c>
      <c r="D806" s="13">
        <v>0.58499999999999996</v>
      </c>
      <c r="E806" s="13">
        <v>7.5</v>
      </c>
      <c r="F806" s="13">
        <v>7.64</v>
      </c>
      <c r="G806" s="13">
        <v>6.9</v>
      </c>
      <c r="K806" s="56">
        <v>288</v>
      </c>
      <c r="L806" s="31">
        <f>AVERAGE(K802:K806)</f>
        <v>1509</v>
      </c>
      <c r="M806" s="38">
        <f>GEOMEAN(K802:K806)</f>
        <v>702.97560107261484</v>
      </c>
      <c r="N806" s="55" t="s">
        <v>533</v>
      </c>
    </row>
    <row r="807" spans="1:14" x14ac:dyDescent="0.3">
      <c r="A807" s="41">
        <v>42374</v>
      </c>
      <c r="B807" s="57">
        <v>0.40938657407407408</v>
      </c>
      <c r="C807" s="13">
        <v>999</v>
      </c>
      <c r="D807" s="13">
        <v>0.65</v>
      </c>
      <c r="E807" s="13">
        <v>13.51</v>
      </c>
      <c r="F807" s="13">
        <v>7.74</v>
      </c>
      <c r="G807" s="13">
        <v>3.9</v>
      </c>
      <c r="K807" s="56">
        <v>1081</v>
      </c>
    </row>
    <row r="808" spans="1:14" x14ac:dyDescent="0.3">
      <c r="A808" s="41">
        <v>42376</v>
      </c>
      <c r="B808" s="57">
        <v>0.42568287037037034</v>
      </c>
      <c r="C808" s="13">
        <v>1078</v>
      </c>
      <c r="D808" s="13">
        <v>0.70199999999999996</v>
      </c>
      <c r="E808" s="13">
        <v>10.36</v>
      </c>
      <c r="F808" s="13">
        <v>7.46</v>
      </c>
      <c r="G808" s="13">
        <v>4.4000000000000004</v>
      </c>
      <c r="K808" s="56">
        <v>439</v>
      </c>
    </row>
    <row r="809" spans="1:14" x14ac:dyDescent="0.3">
      <c r="A809" s="41">
        <v>42383</v>
      </c>
      <c r="B809" s="30">
        <v>0.45430555555555557</v>
      </c>
      <c r="C809" s="13">
        <v>713</v>
      </c>
      <c r="D809" s="13">
        <v>0.46350000000000002</v>
      </c>
      <c r="E809" s="13">
        <v>15.47</v>
      </c>
      <c r="F809" s="13">
        <v>7.65</v>
      </c>
      <c r="G809" s="13">
        <v>3.8</v>
      </c>
      <c r="K809" s="56">
        <v>985</v>
      </c>
    </row>
    <row r="810" spans="1:14" x14ac:dyDescent="0.3">
      <c r="A810" s="41">
        <v>42390</v>
      </c>
      <c r="B810" s="57">
        <v>0.3989699074074074</v>
      </c>
      <c r="C810" s="13">
        <v>1526</v>
      </c>
      <c r="D810" s="13">
        <v>0.99450000000000005</v>
      </c>
      <c r="E810" s="13">
        <v>11.06</v>
      </c>
      <c r="F810" s="13">
        <v>7.67</v>
      </c>
      <c r="G810" s="13">
        <v>1.9</v>
      </c>
      <c r="K810" s="56">
        <v>435</v>
      </c>
    </row>
    <row r="811" spans="1:14" x14ac:dyDescent="0.3">
      <c r="A811" s="64">
        <v>42395</v>
      </c>
      <c r="B811" s="30">
        <v>0.55179398148148151</v>
      </c>
      <c r="C811" s="65">
        <v>1470</v>
      </c>
      <c r="D811" s="65">
        <v>0.95550000000000002</v>
      </c>
      <c r="E811" s="65">
        <v>14.11</v>
      </c>
      <c r="F811" s="65">
        <v>7.9</v>
      </c>
      <c r="G811" s="65">
        <v>1.8</v>
      </c>
      <c r="K811" s="56">
        <v>1935</v>
      </c>
      <c r="L811" s="31">
        <f>AVERAGE(K807:K811)</f>
        <v>975</v>
      </c>
      <c r="M811" s="38">
        <f>GEOMEAN(K807:K811)</f>
        <v>829.81128020281517</v>
      </c>
      <c r="N811" s="55" t="s">
        <v>534</v>
      </c>
    </row>
    <row r="812" spans="1:14" x14ac:dyDescent="0.3">
      <c r="A812" s="41">
        <v>42404</v>
      </c>
      <c r="B812" s="57">
        <v>0.39393518518518517</v>
      </c>
      <c r="C812" s="13">
        <v>881</v>
      </c>
      <c r="D812" s="13">
        <v>0.57199999999999995</v>
      </c>
      <c r="E812" s="13">
        <v>10.46</v>
      </c>
      <c r="F812" s="13">
        <v>7.73</v>
      </c>
      <c r="G812" s="13">
        <v>5.0999999999999996</v>
      </c>
      <c r="K812" s="56">
        <v>1467</v>
      </c>
    </row>
    <row r="813" spans="1:14" x14ac:dyDescent="0.3">
      <c r="A813" s="41">
        <v>42409</v>
      </c>
      <c r="B813" s="30">
        <v>0.41115740740740742</v>
      </c>
      <c r="C813" s="13">
        <v>1013</v>
      </c>
      <c r="D813" s="13">
        <v>0.65649999999999997</v>
      </c>
      <c r="E813" s="13">
        <v>12.08</v>
      </c>
      <c r="F813" s="13">
        <v>7.64</v>
      </c>
      <c r="G813" s="13">
        <v>3.2</v>
      </c>
      <c r="K813" s="56">
        <v>259</v>
      </c>
    </row>
    <row r="814" spans="1:14" x14ac:dyDescent="0.3">
      <c r="A814" s="64">
        <v>42411</v>
      </c>
      <c r="B814" s="30">
        <v>0.4433449074074074</v>
      </c>
      <c r="C814" s="65">
        <v>1304</v>
      </c>
      <c r="D814" s="65">
        <v>0.84499999999999997</v>
      </c>
      <c r="E814" s="65">
        <v>14.81</v>
      </c>
      <c r="F814" s="65">
        <v>7.3</v>
      </c>
      <c r="G814" s="65">
        <v>1.8</v>
      </c>
      <c r="K814" s="56">
        <v>1296</v>
      </c>
    </row>
    <row r="815" spans="1:14" x14ac:dyDescent="0.3">
      <c r="A815" s="41">
        <v>42416</v>
      </c>
      <c r="B815" s="57">
        <v>0.4456134259259259</v>
      </c>
      <c r="C815" s="13">
        <v>1834</v>
      </c>
      <c r="D815" s="13">
        <v>1.1895</v>
      </c>
      <c r="E815" s="13">
        <v>12.08</v>
      </c>
      <c r="F815" s="13">
        <v>7.59</v>
      </c>
      <c r="G815" s="13">
        <v>3.2</v>
      </c>
      <c r="K815" s="56">
        <v>189</v>
      </c>
    </row>
    <row r="816" spans="1:14" x14ac:dyDescent="0.3">
      <c r="A816" s="41">
        <v>42429</v>
      </c>
      <c r="B816" s="57">
        <v>0.51858796296296295</v>
      </c>
      <c r="C816" s="13">
        <v>1008</v>
      </c>
      <c r="D816" s="13">
        <v>0.65649999999999997</v>
      </c>
      <c r="E816" s="13">
        <v>11.89</v>
      </c>
      <c r="F816" s="13">
        <v>7.75</v>
      </c>
      <c r="G816" s="13">
        <v>8.9</v>
      </c>
      <c r="K816" s="56">
        <v>388</v>
      </c>
      <c r="L816" s="31">
        <f>AVERAGE(K812:K816)</f>
        <v>719.8</v>
      </c>
      <c r="M816" s="38">
        <f>GEOMEAN(K812:K816)</f>
        <v>514.6662407137427</v>
      </c>
      <c r="N816" s="55" t="s">
        <v>535</v>
      </c>
    </row>
    <row r="817" spans="1:39" x14ac:dyDescent="0.3">
      <c r="A817" s="41">
        <v>42438</v>
      </c>
      <c r="B817" s="30">
        <v>0.43842592592592594</v>
      </c>
      <c r="C817" s="13">
        <v>1092</v>
      </c>
      <c r="D817" s="13">
        <v>0.70850000000000002</v>
      </c>
      <c r="E817" s="13">
        <v>11.8</v>
      </c>
      <c r="F817" s="13">
        <v>7.62</v>
      </c>
      <c r="G817" s="13">
        <v>10.4</v>
      </c>
      <c r="K817" s="56">
        <v>839</v>
      </c>
    </row>
    <row r="818" spans="1:39" x14ac:dyDescent="0.3">
      <c r="A818" s="41">
        <v>42445</v>
      </c>
      <c r="B818" s="30">
        <v>0.42675925925925928</v>
      </c>
      <c r="C818" s="13">
        <v>926</v>
      </c>
      <c r="D818" s="13">
        <v>0.60450000000000004</v>
      </c>
      <c r="E818" s="13">
        <v>9.0299999999999994</v>
      </c>
      <c r="F818" s="13">
        <v>7.57</v>
      </c>
      <c r="G818" s="13">
        <v>11.1</v>
      </c>
      <c r="K818" s="56">
        <v>135</v>
      </c>
    </row>
    <row r="819" spans="1:39" x14ac:dyDescent="0.3">
      <c r="A819" s="41">
        <v>42451</v>
      </c>
      <c r="B819" s="30">
        <v>0.41005787037037034</v>
      </c>
      <c r="C819" s="13">
        <v>1113</v>
      </c>
      <c r="D819" s="13">
        <v>0.72150000000000003</v>
      </c>
      <c r="E819" s="13">
        <v>11.22</v>
      </c>
      <c r="F819" s="13">
        <v>7.55</v>
      </c>
      <c r="G819" s="13">
        <v>7.5</v>
      </c>
      <c r="K819" s="56">
        <v>794</v>
      </c>
      <c r="O819" s="28" t="s">
        <v>321</v>
      </c>
      <c r="P819" s="28">
        <v>82.5</v>
      </c>
      <c r="Q819" s="28" t="s">
        <v>321</v>
      </c>
      <c r="R819" s="28" t="s">
        <v>321</v>
      </c>
      <c r="S819" s="28" t="s">
        <v>321</v>
      </c>
      <c r="T819" s="28" t="s">
        <v>321</v>
      </c>
      <c r="U819" s="28" t="s">
        <v>321</v>
      </c>
      <c r="V819" s="28" t="s">
        <v>522</v>
      </c>
      <c r="W819" s="28" t="s">
        <v>321</v>
      </c>
      <c r="X819" s="28">
        <v>209</v>
      </c>
      <c r="Y819" s="28" t="s">
        <v>321</v>
      </c>
      <c r="Z819" s="28" t="s">
        <v>321</v>
      </c>
      <c r="AA819" s="28" t="s">
        <v>321</v>
      </c>
      <c r="AB819" s="28">
        <v>75.099999999999994</v>
      </c>
      <c r="AC819" s="28" t="s">
        <v>321</v>
      </c>
      <c r="AD819" s="28">
        <v>361</v>
      </c>
      <c r="AE819" s="28" t="s">
        <v>321</v>
      </c>
      <c r="AG819" s="28">
        <v>331</v>
      </c>
      <c r="AH819" s="28">
        <v>98100</v>
      </c>
      <c r="AI819" s="28">
        <v>28100</v>
      </c>
      <c r="AJ819" s="28">
        <v>4.2</v>
      </c>
      <c r="AK819" s="28" t="s">
        <v>321</v>
      </c>
      <c r="AL819" s="28" t="s">
        <v>321</v>
      </c>
      <c r="AM819" s="28">
        <v>71</v>
      </c>
    </row>
    <row r="820" spans="1:39" x14ac:dyDescent="0.3">
      <c r="A820" s="41">
        <v>42452</v>
      </c>
      <c r="B820" s="30">
        <v>0.40353009259259259</v>
      </c>
      <c r="C820" s="13">
        <v>1069</v>
      </c>
      <c r="D820" s="13">
        <v>0.69550000000000001</v>
      </c>
      <c r="E820" s="13">
        <v>10.89</v>
      </c>
      <c r="F820" s="13">
        <v>7.69</v>
      </c>
      <c r="G820" s="13">
        <v>9.1999999999999993</v>
      </c>
      <c r="K820" s="56">
        <v>40</v>
      </c>
    </row>
    <row r="821" spans="1:39" x14ac:dyDescent="0.3">
      <c r="A821" s="41">
        <v>42459</v>
      </c>
      <c r="B821" s="30">
        <v>0.40424768518518522</v>
      </c>
      <c r="C821" s="13">
        <v>855</v>
      </c>
      <c r="D821" s="13">
        <v>0.55249999999999999</v>
      </c>
      <c r="E821" s="13">
        <v>9.76</v>
      </c>
      <c r="F821" s="13">
        <v>7.61</v>
      </c>
      <c r="G821" s="13">
        <v>8.6999999999999993</v>
      </c>
      <c r="K821" s="56">
        <v>209</v>
      </c>
      <c r="L821" s="31">
        <f>AVERAGE(K817:K821)</f>
        <v>403.4</v>
      </c>
      <c r="M821" s="38">
        <f>GEOMEAN(K817:K821)</f>
        <v>237.25998676405899</v>
      </c>
      <c r="N821" s="55" t="s">
        <v>536</v>
      </c>
    </row>
    <row r="822" spans="1:39" x14ac:dyDescent="0.3">
      <c r="A822" s="41">
        <v>42465</v>
      </c>
      <c r="B822" s="30">
        <v>0.40387731481481487</v>
      </c>
      <c r="C822" s="13">
        <v>966</v>
      </c>
      <c r="D822" s="13">
        <v>0.63049999999999995</v>
      </c>
      <c r="E822" s="13">
        <v>11.49</v>
      </c>
      <c r="F822" s="13">
        <v>7.66</v>
      </c>
      <c r="G822" s="13">
        <v>6.6</v>
      </c>
      <c r="K822" s="56">
        <v>862</v>
      </c>
    </row>
    <row r="823" spans="1:39" x14ac:dyDescent="0.3">
      <c r="A823" s="41">
        <v>42471</v>
      </c>
      <c r="B823" s="30">
        <v>0.44289351851851855</v>
      </c>
      <c r="C823" s="13">
        <v>283.8</v>
      </c>
      <c r="D823" s="13">
        <v>0.18459999999999999</v>
      </c>
      <c r="E823" s="13">
        <v>9.91</v>
      </c>
      <c r="F823" s="13">
        <v>7.67</v>
      </c>
      <c r="G823" s="13">
        <v>10.1</v>
      </c>
      <c r="K823" s="56">
        <v>1198</v>
      </c>
    </row>
    <row r="824" spans="1:39" x14ac:dyDescent="0.3">
      <c r="A824" s="41">
        <v>42478</v>
      </c>
      <c r="B824" s="30">
        <v>0.49734953703703705</v>
      </c>
      <c r="C824" s="13">
        <v>998</v>
      </c>
      <c r="D824" s="13">
        <v>0.65</v>
      </c>
      <c r="E824" s="13">
        <v>15.9</v>
      </c>
      <c r="F824" s="13">
        <v>7.87</v>
      </c>
      <c r="G824" s="13">
        <v>14.2</v>
      </c>
      <c r="K824" s="56">
        <v>108</v>
      </c>
    </row>
    <row r="825" spans="1:39" x14ac:dyDescent="0.3">
      <c r="A825" s="41">
        <v>42480</v>
      </c>
      <c r="B825" s="30">
        <v>0.39854166666666663</v>
      </c>
      <c r="C825" s="13">
        <v>1040</v>
      </c>
      <c r="D825" s="13">
        <v>0.67600000000000005</v>
      </c>
      <c r="E825" s="13">
        <v>9.86</v>
      </c>
      <c r="F825" s="13">
        <v>7.65</v>
      </c>
      <c r="G825" s="13">
        <v>12.3</v>
      </c>
      <c r="K825" s="56">
        <v>109</v>
      </c>
    </row>
    <row r="826" spans="1:39" x14ac:dyDescent="0.3">
      <c r="A826" s="41">
        <v>42487</v>
      </c>
      <c r="B826" s="30">
        <v>0.41666666666666669</v>
      </c>
      <c r="C826" s="13">
        <v>803</v>
      </c>
      <c r="D826" s="13">
        <v>0.52</v>
      </c>
      <c r="E826" s="13">
        <v>8.9700000000000006</v>
      </c>
      <c r="F826" s="13">
        <v>7.97</v>
      </c>
      <c r="G826" s="13">
        <v>13.4</v>
      </c>
      <c r="K826" s="56">
        <v>784</v>
      </c>
      <c r="L826" s="31">
        <f>AVERAGE(K822:K826)</f>
        <v>612.20000000000005</v>
      </c>
      <c r="M826" s="38">
        <f>GEOMEAN(K822:K826)</f>
        <v>394.29936711943157</v>
      </c>
      <c r="N826" s="55" t="s">
        <v>537</v>
      </c>
    </row>
    <row r="827" spans="1:39" x14ac:dyDescent="0.3">
      <c r="A827" s="41">
        <v>42492</v>
      </c>
      <c r="B827" s="30">
        <v>0.44675925925925924</v>
      </c>
      <c r="C827" s="13">
        <v>558</v>
      </c>
      <c r="D827" s="13">
        <v>0.36270000000000002</v>
      </c>
      <c r="E827" s="13">
        <v>7.46</v>
      </c>
      <c r="F827" s="13">
        <v>7.49</v>
      </c>
      <c r="G827" s="13">
        <v>14.3</v>
      </c>
      <c r="K827" s="56">
        <v>12997</v>
      </c>
    </row>
    <row r="828" spans="1:39" x14ac:dyDescent="0.3">
      <c r="A828" s="41">
        <v>42494</v>
      </c>
      <c r="B828" s="30">
        <v>0.43788194444444445</v>
      </c>
      <c r="C828" s="13">
        <v>570</v>
      </c>
      <c r="D828" s="13">
        <v>0.3705</v>
      </c>
      <c r="E828" s="13">
        <v>5.72</v>
      </c>
      <c r="F828" s="13">
        <v>7.62</v>
      </c>
      <c r="G828" s="13">
        <v>12.6</v>
      </c>
      <c r="K828" s="56">
        <v>613</v>
      </c>
    </row>
    <row r="829" spans="1:39" x14ac:dyDescent="0.3">
      <c r="A829" s="41">
        <v>42499</v>
      </c>
      <c r="B829" s="30">
        <v>0.42681712962962964</v>
      </c>
      <c r="C829" s="13">
        <v>433.6</v>
      </c>
      <c r="D829" s="13">
        <v>0.28210000000000002</v>
      </c>
      <c r="E829" s="13">
        <v>7.56</v>
      </c>
      <c r="F829" s="13">
        <v>7.48</v>
      </c>
      <c r="G829" s="13">
        <v>12.9</v>
      </c>
      <c r="K829" s="56">
        <v>9208</v>
      </c>
    </row>
    <row r="830" spans="1:39" x14ac:dyDescent="0.3">
      <c r="A830" s="41">
        <v>42502</v>
      </c>
      <c r="B830" s="30">
        <v>0.43108796296296298</v>
      </c>
      <c r="C830" s="13">
        <v>955</v>
      </c>
      <c r="D830" s="13">
        <v>0.624</v>
      </c>
      <c r="E830" s="13">
        <v>8.6</v>
      </c>
      <c r="F830" s="13">
        <v>7.22</v>
      </c>
      <c r="G830" s="13">
        <v>14.8</v>
      </c>
      <c r="K830" s="56">
        <v>2489</v>
      </c>
    </row>
    <row r="831" spans="1:39" x14ac:dyDescent="0.3">
      <c r="A831" s="41">
        <v>42509</v>
      </c>
      <c r="B831" s="30">
        <v>0.39274305555555555</v>
      </c>
      <c r="C831" s="13">
        <v>930</v>
      </c>
      <c r="D831" s="13">
        <v>0.60450000000000004</v>
      </c>
      <c r="E831" s="13">
        <v>7.65</v>
      </c>
      <c r="F831" s="13">
        <v>7.5</v>
      </c>
      <c r="G831" s="13">
        <v>12</v>
      </c>
      <c r="K831" s="56">
        <v>479</v>
      </c>
      <c r="L831" s="31">
        <f>AVERAGE(K828:K832)</f>
        <v>2640.4</v>
      </c>
      <c r="M831" s="38">
        <f>GEOMEAN(K828:K832)</f>
        <v>1226.8380848494396</v>
      </c>
      <c r="N831" s="55" t="s">
        <v>538</v>
      </c>
    </row>
    <row r="832" spans="1:39" x14ac:dyDescent="0.3">
      <c r="A832" s="41">
        <v>42522</v>
      </c>
      <c r="B832" s="30">
        <v>0.50776620370370373</v>
      </c>
      <c r="C832" s="13">
        <v>1147</v>
      </c>
      <c r="D832" s="13">
        <v>0.74750000000000005</v>
      </c>
      <c r="E832" s="13">
        <v>7.48</v>
      </c>
      <c r="F832" s="13">
        <v>7.73</v>
      </c>
      <c r="G832" s="13">
        <v>18</v>
      </c>
      <c r="K832" s="56">
        <v>413</v>
      </c>
    </row>
    <row r="833" spans="1:39" x14ac:dyDescent="0.3">
      <c r="A833" s="41">
        <v>42529</v>
      </c>
      <c r="B833" s="30">
        <v>0.39467592592592587</v>
      </c>
      <c r="C833" s="13">
        <v>1008</v>
      </c>
      <c r="D833" s="13">
        <v>0.65649999999999997</v>
      </c>
      <c r="E833" s="13">
        <v>6.89</v>
      </c>
      <c r="F833" s="13">
        <v>7.53</v>
      </c>
      <c r="G833" s="13">
        <v>14.9</v>
      </c>
      <c r="K833" s="56">
        <v>1019</v>
      </c>
    </row>
    <row r="834" spans="1:39" x14ac:dyDescent="0.3">
      <c r="A834" s="41">
        <v>42537</v>
      </c>
      <c r="B834" s="30">
        <v>0.44089120370370366</v>
      </c>
      <c r="C834" s="13">
        <v>552</v>
      </c>
      <c r="D834" s="13">
        <v>0.35749999999999998</v>
      </c>
      <c r="E834" s="13">
        <v>6.61</v>
      </c>
      <c r="F834" s="13">
        <v>7.5</v>
      </c>
      <c r="G834" s="13">
        <v>20.100000000000001</v>
      </c>
      <c r="K834" s="56">
        <v>2143</v>
      </c>
    </row>
    <row r="835" spans="1:39" x14ac:dyDescent="0.3">
      <c r="A835" s="41">
        <v>42548</v>
      </c>
      <c r="B835" s="30">
        <v>0.42033564814814817</v>
      </c>
      <c r="C835" s="13">
        <v>798</v>
      </c>
      <c r="D835" s="13">
        <v>0.52</v>
      </c>
      <c r="E835" s="13">
        <v>5.68</v>
      </c>
      <c r="F835" s="13">
        <v>7.52</v>
      </c>
      <c r="G835" s="13">
        <v>20.5</v>
      </c>
      <c r="K835" s="56">
        <v>2851</v>
      </c>
    </row>
    <row r="836" spans="1:39" x14ac:dyDescent="0.3">
      <c r="A836" s="41">
        <v>42549</v>
      </c>
      <c r="B836" s="30">
        <v>0.42956018518518518</v>
      </c>
      <c r="C836" s="13">
        <v>819</v>
      </c>
      <c r="D836" s="13">
        <v>0.53300000000000003</v>
      </c>
      <c r="E836" s="13">
        <v>5.86</v>
      </c>
      <c r="F836" s="13">
        <v>7.43</v>
      </c>
      <c r="G836" s="13">
        <v>19.5</v>
      </c>
      <c r="K836" s="56">
        <v>1126</v>
      </c>
      <c r="L836" s="31">
        <f>AVERAGE(K832:K836)</f>
        <v>1510.4</v>
      </c>
      <c r="M836" s="38">
        <f>GEOMEAN(K832:K836)</f>
        <v>1236.9051646532921</v>
      </c>
      <c r="N836" s="55" t="s">
        <v>539</v>
      </c>
    </row>
    <row r="837" spans="1:39" x14ac:dyDescent="0.3">
      <c r="A837" s="41">
        <v>42557</v>
      </c>
      <c r="B837" s="57">
        <v>0.45210648148148147</v>
      </c>
      <c r="C837" s="13">
        <v>158</v>
      </c>
      <c r="D837" s="13">
        <v>0.1027</v>
      </c>
      <c r="E837" s="13">
        <v>6.75</v>
      </c>
      <c r="F837" s="13">
        <v>7.8</v>
      </c>
      <c r="G837" s="13">
        <v>20.8</v>
      </c>
      <c r="K837" s="51">
        <v>24192</v>
      </c>
    </row>
    <row r="838" spans="1:39" x14ac:dyDescent="0.3">
      <c r="A838" s="41">
        <v>42565</v>
      </c>
      <c r="B838" s="30">
        <v>0.42341435185185183</v>
      </c>
      <c r="C838" s="13">
        <v>501</v>
      </c>
      <c r="D838" s="13">
        <v>0.3256</v>
      </c>
      <c r="E838" s="13">
        <v>6.85</v>
      </c>
      <c r="F838" s="13">
        <v>7.56</v>
      </c>
      <c r="G838" s="13">
        <v>21.1</v>
      </c>
      <c r="K838" s="56">
        <v>11199</v>
      </c>
    </row>
    <row r="839" spans="1:39" x14ac:dyDescent="0.3">
      <c r="A839" s="41">
        <v>42569</v>
      </c>
      <c r="B839" s="30">
        <v>0.48574074074074075</v>
      </c>
      <c r="C839" s="13">
        <v>239.7</v>
      </c>
      <c r="D839" s="13">
        <v>0.156</v>
      </c>
      <c r="E839" s="13">
        <v>7.25</v>
      </c>
      <c r="F839" s="13">
        <v>7.63</v>
      </c>
      <c r="G839" s="13">
        <v>21.8</v>
      </c>
      <c r="K839" s="56">
        <v>7701</v>
      </c>
    </row>
    <row r="840" spans="1:39" x14ac:dyDescent="0.3">
      <c r="A840" s="41">
        <v>42571</v>
      </c>
      <c r="B840" s="30">
        <v>0.41160879629629626</v>
      </c>
      <c r="C840" s="13">
        <v>774</v>
      </c>
      <c r="D840" s="13">
        <v>0.50049999999999994</v>
      </c>
      <c r="E840" s="13">
        <v>7.29</v>
      </c>
      <c r="F840" s="13">
        <v>7.68</v>
      </c>
      <c r="G840" s="13">
        <v>20.8</v>
      </c>
      <c r="K840" s="56">
        <v>933</v>
      </c>
      <c r="O840" s="28">
        <v>2.2000000000000002</v>
      </c>
      <c r="P840" s="28">
        <v>82.4</v>
      </c>
      <c r="Q840" s="28" t="s">
        <v>321</v>
      </c>
      <c r="R840" s="28" t="s">
        <v>321</v>
      </c>
      <c r="S840" s="28" t="s">
        <v>321</v>
      </c>
      <c r="T840" s="28" t="s">
        <v>321</v>
      </c>
      <c r="U840" s="28" t="s">
        <v>321</v>
      </c>
      <c r="V840" s="28" t="s">
        <v>112</v>
      </c>
      <c r="W840" s="28" t="s">
        <v>321</v>
      </c>
      <c r="X840" s="28">
        <v>67.400000000000006</v>
      </c>
      <c r="Y840" s="28" t="s">
        <v>321</v>
      </c>
      <c r="Z840" s="28">
        <v>1.6</v>
      </c>
      <c r="AA840" s="28" t="s">
        <v>321</v>
      </c>
      <c r="AB840" s="28">
        <v>41.9</v>
      </c>
      <c r="AC840" s="28" t="s">
        <v>321</v>
      </c>
      <c r="AD840" s="28">
        <v>299</v>
      </c>
      <c r="AE840" s="28" t="s">
        <v>321</v>
      </c>
      <c r="AG840" s="28">
        <v>311</v>
      </c>
      <c r="AH840" s="28">
        <v>84600</v>
      </c>
      <c r="AI840" s="28">
        <v>21300</v>
      </c>
      <c r="AJ840" s="28">
        <v>8.9</v>
      </c>
      <c r="AK840" s="28" t="s">
        <v>321</v>
      </c>
      <c r="AL840" s="28" t="s">
        <v>321</v>
      </c>
      <c r="AM840" s="28">
        <v>38.9</v>
      </c>
    </row>
    <row r="841" spans="1:39" x14ac:dyDescent="0.3">
      <c r="A841" s="41">
        <v>42578</v>
      </c>
      <c r="B841" s="57">
        <v>0.40542824074074074</v>
      </c>
      <c r="C841" s="13">
        <v>663</v>
      </c>
      <c r="D841" s="13">
        <v>0.42899999999999999</v>
      </c>
      <c r="E841" s="13">
        <v>5.19</v>
      </c>
      <c r="F841" s="13">
        <v>7.68</v>
      </c>
      <c r="G841" s="13">
        <v>20.6</v>
      </c>
      <c r="K841" s="56">
        <v>3448</v>
      </c>
      <c r="L841" s="31">
        <f>AVERAGE(K837:K841)</f>
        <v>9494.6</v>
      </c>
      <c r="M841" s="38">
        <f>GEOMEAN(K837:K841)</f>
        <v>5825.9856227725113</v>
      </c>
      <c r="N841" s="55" t="s">
        <v>540</v>
      </c>
      <c r="AG841" s="28"/>
      <c r="AM841" s="28"/>
    </row>
    <row r="842" spans="1:39" x14ac:dyDescent="0.3">
      <c r="A842" s="41">
        <v>42584</v>
      </c>
      <c r="B842" s="30">
        <v>0.44946759259259261</v>
      </c>
      <c r="C842" s="13">
        <v>1141</v>
      </c>
      <c r="D842" s="13">
        <v>0.74099999999999999</v>
      </c>
      <c r="E842" s="13">
        <v>6.4</v>
      </c>
      <c r="F842" s="13">
        <v>7.8</v>
      </c>
      <c r="G842" s="13">
        <v>21.2</v>
      </c>
      <c r="K842" s="56">
        <v>1565</v>
      </c>
      <c r="AG842" s="28"/>
      <c r="AM842" s="28"/>
    </row>
    <row r="843" spans="1:39" x14ac:dyDescent="0.3">
      <c r="A843" s="41">
        <v>42593</v>
      </c>
      <c r="B843" s="30">
        <v>0.40221064814814816</v>
      </c>
      <c r="C843" s="13">
        <v>498.1</v>
      </c>
      <c r="D843" s="13">
        <v>0.32369999999999999</v>
      </c>
      <c r="E843" s="13">
        <v>6.54</v>
      </c>
      <c r="F843" s="13">
        <v>7.62</v>
      </c>
      <c r="G843" s="13">
        <v>23.3</v>
      </c>
      <c r="K843" s="56">
        <v>2489</v>
      </c>
      <c r="AG843" s="28"/>
      <c r="AM843" s="28"/>
    </row>
    <row r="844" spans="1:39" x14ac:dyDescent="0.3">
      <c r="A844" s="41">
        <v>42597</v>
      </c>
      <c r="B844" s="30">
        <v>0.42326388888888888</v>
      </c>
      <c r="C844" s="13">
        <v>329.7</v>
      </c>
      <c r="D844" s="13">
        <v>0.2145</v>
      </c>
      <c r="E844" s="13">
        <v>6.89</v>
      </c>
      <c r="F844" s="13">
        <v>7.64</v>
      </c>
      <c r="G844" s="13">
        <v>22.4</v>
      </c>
      <c r="K844" s="56">
        <v>6131</v>
      </c>
      <c r="AG844" s="28"/>
      <c r="AM844" s="28"/>
    </row>
    <row r="845" spans="1:39" x14ac:dyDescent="0.3">
      <c r="A845" s="41">
        <v>42599</v>
      </c>
      <c r="B845" s="30">
        <v>0.41975694444444445</v>
      </c>
      <c r="C845" s="13">
        <v>665</v>
      </c>
      <c r="D845" s="13">
        <v>0.42899999999999999</v>
      </c>
      <c r="E845" s="13">
        <v>5.32</v>
      </c>
      <c r="F845" s="13">
        <v>7.48</v>
      </c>
      <c r="G845" s="13">
        <v>21.8</v>
      </c>
      <c r="K845" s="56">
        <v>292</v>
      </c>
      <c r="AG845" s="28"/>
      <c r="AM845" s="28"/>
    </row>
    <row r="846" spans="1:39" x14ac:dyDescent="0.3">
      <c r="A846" s="41">
        <v>42612</v>
      </c>
      <c r="B846" s="30">
        <v>0.41517361111111112</v>
      </c>
      <c r="C846" s="13">
        <v>699</v>
      </c>
      <c r="D846" s="13">
        <v>0.45500000000000002</v>
      </c>
      <c r="E846" s="13">
        <v>5.38</v>
      </c>
      <c r="F846" s="13">
        <v>7.69</v>
      </c>
      <c r="G846" s="13">
        <v>22</v>
      </c>
      <c r="K846" s="56">
        <v>281</v>
      </c>
      <c r="L846" s="31">
        <f>AVERAGE(K842:K846)</f>
        <v>2151.6</v>
      </c>
      <c r="M846" s="38">
        <f>GEOMEAN(K842:K846)</f>
        <v>1144.0155962601066</v>
      </c>
      <c r="N846" s="55" t="s">
        <v>541</v>
      </c>
      <c r="AG846" s="28"/>
      <c r="AM846" s="28"/>
    </row>
    <row r="847" spans="1:39" x14ac:dyDescent="0.3">
      <c r="A847" s="41">
        <v>42613</v>
      </c>
      <c r="B847" s="30">
        <v>0.41091435185185188</v>
      </c>
      <c r="C847" s="13">
        <v>585</v>
      </c>
      <c r="D847" s="13">
        <v>0.38350000000000001</v>
      </c>
      <c r="E847" s="13">
        <v>4.53</v>
      </c>
      <c r="F847" s="13">
        <v>7.39</v>
      </c>
      <c r="G847" s="13">
        <v>22.2</v>
      </c>
      <c r="K847" s="56">
        <v>1010</v>
      </c>
      <c r="AG847" s="28"/>
      <c r="AM847" s="28"/>
    </row>
    <row r="848" spans="1:39" x14ac:dyDescent="0.3">
      <c r="A848" s="41">
        <v>42614</v>
      </c>
      <c r="B848" s="30">
        <v>0.45961805555555557</v>
      </c>
      <c r="C848" s="13">
        <v>835</v>
      </c>
      <c r="D848" s="13">
        <v>0.53949999999999998</v>
      </c>
      <c r="E848" s="13">
        <v>6.4</v>
      </c>
      <c r="F848" s="13">
        <v>7.54</v>
      </c>
      <c r="G848" s="13">
        <v>20.399999999999999</v>
      </c>
      <c r="K848" s="56">
        <v>583</v>
      </c>
      <c r="AG848" s="28"/>
      <c r="AM848" s="28"/>
    </row>
    <row r="849" spans="1:39" x14ac:dyDescent="0.3">
      <c r="A849" s="41">
        <v>42627</v>
      </c>
      <c r="B849" s="30">
        <v>0.47391203703703705</v>
      </c>
      <c r="C849" s="13">
        <v>1028</v>
      </c>
      <c r="D849" s="13">
        <v>0.66949999999999998</v>
      </c>
      <c r="E849" s="13">
        <v>7.26</v>
      </c>
      <c r="F849" s="13">
        <v>7.65</v>
      </c>
      <c r="G849" s="13">
        <v>19.899999999999999</v>
      </c>
      <c r="K849" s="56">
        <v>657</v>
      </c>
      <c r="AG849" s="28"/>
      <c r="AM849" s="28"/>
    </row>
    <row r="850" spans="1:39" x14ac:dyDescent="0.3">
      <c r="A850" s="41">
        <v>42632</v>
      </c>
      <c r="B850" s="30">
        <v>0.44946759259259261</v>
      </c>
      <c r="C850" s="13">
        <v>839</v>
      </c>
      <c r="D850" s="13">
        <v>0.54600000000000004</v>
      </c>
      <c r="E850" s="13">
        <v>6.28</v>
      </c>
      <c r="F850" s="13">
        <v>7.35</v>
      </c>
      <c r="G850" s="13">
        <v>19.899999999999999</v>
      </c>
      <c r="K850" s="56">
        <v>906</v>
      </c>
      <c r="AG850" s="28"/>
      <c r="AM850" s="28"/>
    </row>
    <row r="851" spans="1:39" x14ac:dyDescent="0.3">
      <c r="A851" s="41">
        <v>42634</v>
      </c>
      <c r="B851" s="30">
        <v>0.39776620370370369</v>
      </c>
      <c r="C851" s="13">
        <v>968</v>
      </c>
      <c r="D851" s="13">
        <v>0.63049999999999995</v>
      </c>
      <c r="E851" s="13">
        <v>6.63</v>
      </c>
      <c r="F851" s="13">
        <v>7.61</v>
      </c>
      <c r="G851" s="13">
        <v>19</v>
      </c>
      <c r="K851" s="56">
        <v>448</v>
      </c>
      <c r="L851" s="31">
        <f>AVERAGE(K847:K851)</f>
        <v>720.8</v>
      </c>
      <c r="M851" s="38">
        <f>GEOMEAN(K847:K851)</f>
        <v>690.54550391384123</v>
      </c>
      <c r="N851" s="55" t="s">
        <v>542</v>
      </c>
      <c r="AG851" s="28"/>
      <c r="AM851" s="28"/>
    </row>
    <row r="852" spans="1:39" x14ac:dyDescent="0.3">
      <c r="A852" s="41">
        <v>42639</v>
      </c>
      <c r="B852" s="30">
        <v>0.47417824074074072</v>
      </c>
      <c r="C852" s="13">
        <v>307.3</v>
      </c>
      <c r="D852" s="13">
        <v>0.1996</v>
      </c>
      <c r="E852" s="13">
        <v>6.89</v>
      </c>
      <c r="F852" s="13">
        <v>7.43</v>
      </c>
      <c r="G852" s="13">
        <v>19.3</v>
      </c>
      <c r="K852" s="56">
        <v>11199</v>
      </c>
      <c r="AG852" s="28"/>
      <c r="AM852" s="28"/>
    </row>
    <row r="853" spans="1:39" x14ac:dyDescent="0.3">
      <c r="A853" s="41">
        <v>42656</v>
      </c>
      <c r="B853" s="30">
        <v>0.40865740740740741</v>
      </c>
      <c r="C853" s="13">
        <v>959</v>
      </c>
      <c r="D853" s="13">
        <v>0.624</v>
      </c>
      <c r="E853" s="13">
        <v>5.3</v>
      </c>
      <c r="F853" s="13">
        <v>7.86</v>
      </c>
      <c r="G853" s="13">
        <v>15.2</v>
      </c>
      <c r="K853" s="56">
        <v>2613</v>
      </c>
      <c r="AG853" s="28"/>
      <c r="AM853" s="28"/>
    </row>
    <row r="854" spans="1:39" x14ac:dyDescent="0.3">
      <c r="A854" s="41">
        <v>42660</v>
      </c>
      <c r="B854" s="57">
        <v>0.36726851851851849</v>
      </c>
      <c r="C854" s="13">
        <v>624</v>
      </c>
      <c r="D854" s="13">
        <v>0.40300000000000002</v>
      </c>
      <c r="E854" s="13">
        <v>4.2699999999999996</v>
      </c>
      <c r="F854" s="13">
        <v>7.59</v>
      </c>
      <c r="G854" s="13">
        <v>17.7</v>
      </c>
      <c r="K854" s="56">
        <v>1313</v>
      </c>
      <c r="AG854" s="28"/>
      <c r="AM854" s="28"/>
    </row>
    <row r="855" spans="1:39" x14ac:dyDescent="0.3">
      <c r="A855" s="41">
        <v>42663</v>
      </c>
      <c r="B855" s="57">
        <v>0.50059027777777776</v>
      </c>
      <c r="C855" s="13">
        <v>288.8</v>
      </c>
      <c r="D855" s="13">
        <v>0.18790000000000001</v>
      </c>
      <c r="E855" s="13">
        <v>8.36</v>
      </c>
      <c r="F855" s="13">
        <v>7.83</v>
      </c>
      <c r="G855" s="13">
        <v>16.2</v>
      </c>
      <c r="K855" s="56">
        <v>6488</v>
      </c>
      <c r="AG855" s="28"/>
      <c r="AM855" s="28"/>
    </row>
    <row r="856" spans="1:39" x14ac:dyDescent="0.3">
      <c r="A856" s="88">
        <v>42668</v>
      </c>
      <c r="B856" s="89">
        <v>0.43596064814814817</v>
      </c>
      <c r="C856" s="90">
        <v>917</v>
      </c>
      <c r="D856" s="90">
        <v>0.59799999999999998</v>
      </c>
      <c r="E856" s="90">
        <v>8.36</v>
      </c>
      <c r="F856" s="90">
        <v>7.32</v>
      </c>
      <c r="G856" s="90">
        <v>12.4</v>
      </c>
      <c r="K856" s="56">
        <v>644</v>
      </c>
      <c r="O856" s="28" t="s">
        <v>321</v>
      </c>
      <c r="P856" s="28">
        <v>87.3</v>
      </c>
      <c r="Q856" s="28" t="s">
        <v>321</v>
      </c>
      <c r="R856" s="28" t="s">
        <v>321</v>
      </c>
      <c r="S856" s="28" t="s">
        <v>321</v>
      </c>
      <c r="T856" s="28" t="s">
        <v>321</v>
      </c>
      <c r="U856" s="28" t="s">
        <v>321</v>
      </c>
      <c r="V856" s="28" t="s">
        <v>112</v>
      </c>
      <c r="W856" s="28" t="s">
        <v>321</v>
      </c>
      <c r="X856" s="28">
        <v>90.1</v>
      </c>
      <c r="Y856" s="28" t="s">
        <v>321</v>
      </c>
      <c r="Z856" s="28">
        <v>1.3</v>
      </c>
      <c r="AA856" s="28">
        <v>0.3</v>
      </c>
      <c r="AB856" s="28">
        <v>62.9</v>
      </c>
      <c r="AC856" s="28" t="s">
        <v>321</v>
      </c>
      <c r="AD856" s="28">
        <v>372</v>
      </c>
      <c r="AG856" s="28">
        <v>347</v>
      </c>
      <c r="AH856" s="28">
        <v>108000</v>
      </c>
      <c r="AI856" s="28">
        <v>24400</v>
      </c>
      <c r="AJ856" s="13">
        <v>7.9</v>
      </c>
      <c r="AK856" s="28" t="s">
        <v>321</v>
      </c>
      <c r="AL856" s="28" t="s">
        <v>321</v>
      </c>
      <c r="AM856" s="28">
        <v>93.4</v>
      </c>
    </row>
    <row r="857" spans="1:39" x14ac:dyDescent="0.3">
      <c r="A857" s="41">
        <v>42674</v>
      </c>
      <c r="B857" s="30">
        <v>0.44490740740740736</v>
      </c>
      <c r="C857" s="13">
        <v>919</v>
      </c>
      <c r="D857" s="13">
        <v>0.59799999999999998</v>
      </c>
      <c r="E857" s="13">
        <v>7.03</v>
      </c>
      <c r="F857" s="13">
        <v>7.63</v>
      </c>
      <c r="G857" s="13">
        <v>13.5</v>
      </c>
      <c r="K857" s="56">
        <v>209</v>
      </c>
      <c r="L857" s="31">
        <f>AVERAGE(K853:K857)</f>
        <v>2253.4</v>
      </c>
      <c r="M857" s="38">
        <f>GEOMEAN(K853:K857)</f>
        <v>1245.4016193936925</v>
      </c>
      <c r="N857" s="55" t="s">
        <v>543</v>
      </c>
    </row>
    <row r="858" spans="1:39" x14ac:dyDescent="0.3">
      <c r="A858" s="41">
        <v>42676</v>
      </c>
      <c r="B858" s="30">
        <v>0.43421296296296297</v>
      </c>
      <c r="C858" s="13">
        <v>1081</v>
      </c>
      <c r="D858" s="13">
        <v>0.70199999999999996</v>
      </c>
      <c r="E858" s="13">
        <v>5.53</v>
      </c>
      <c r="F858" s="13">
        <v>7.52</v>
      </c>
      <c r="G858" s="13">
        <v>15.1</v>
      </c>
      <c r="K858" s="56">
        <v>327</v>
      </c>
    </row>
    <row r="859" spans="1:39" x14ac:dyDescent="0.3">
      <c r="A859" s="41">
        <v>42683</v>
      </c>
      <c r="B859" s="30">
        <v>0.50890046296296299</v>
      </c>
      <c r="C859" s="13">
        <v>899</v>
      </c>
      <c r="D859" s="13">
        <v>0.58499999999999996</v>
      </c>
      <c r="E859" s="13">
        <v>6.17</v>
      </c>
      <c r="F859" s="13">
        <v>7.53</v>
      </c>
      <c r="G859" s="13">
        <v>12</v>
      </c>
      <c r="K859" s="56">
        <v>2382</v>
      </c>
    </row>
    <row r="860" spans="1:39" x14ac:dyDescent="0.3">
      <c r="A860" s="41">
        <v>42688</v>
      </c>
      <c r="B860" s="57">
        <v>0.42197916666666663</v>
      </c>
      <c r="C860" s="13">
        <v>1144</v>
      </c>
      <c r="D860" s="13">
        <v>0.74099999999999999</v>
      </c>
      <c r="E860" s="13">
        <v>8.2799999999999994</v>
      </c>
      <c r="F860" s="13">
        <v>7.63</v>
      </c>
      <c r="G860" s="13">
        <v>6.9</v>
      </c>
      <c r="K860" s="56">
        <v>185</v>
      </c>
    </row>
    <row r="861" spans="1:39" x14ac:dyDescent="0.3">
      <c r="A861" s="41">
        <v>42690</v>
      </c>
      <c r="B861" s="30">
        <v>0.40414351851851849</v>
      </c>
      <c r="C861" s="13">
        <v>1181</v>
      </c>
      <c r="D861" s="13">
        <v>0.76700000000000002</v>
      </c>
      <c r="E861" s="13">
        <v>7.34</v>
      </c>
      <c r="F861" s="13">
        <v>7.64</v>
      </c>
      <c r="G861" s="13">
        <v>8.6</v>
      </c>
      <c r="K861" s="56">
        <v>74</v>
      </c>
    </row>
    <row r="862" spans="1:39" x14ac:dyDescent="0.3">
      <c r="A862" s="41">
        <v>42703</v>
      </c>
      <c r="B862" s="30">
        <v>0.48644675925925923</v>
      </c>
      <c r="C862" s="13">
        <v>486.1</v>
      </c>
      <c r="D862" s="13">
        <v>0.31590000000000001</v>
      </c>
      <c r="E862" s="13">
        <v>9.1999999999999993</v>
      </c>
      <c r="F862" s="13">
        <v>11</v>
      </c>
      <c r="G862" s="13">
        <v>7.79</v>
      </c>
      <c r="K862" s="56">
        <v>12033</v>
      </c>
      <c r="L862" s="31">
        <f>AVERAGE(K858:K862)</f>
        <v>3000.2</v>
      </c>
      <c r="M862" s="38">
        <f>GEOMEAN(K858:K862)</f>
        <v>663.21352602602451</v>
      </c>
      <c r="N862" s="55" t="s">
        <v>544</v>
      </c>
    </row>
    <row r="863" spans="1:39" x14ac:dyDescent="0.3">
      <c r="A863" s="41">
        <v>42705</v>
      </c>
      <c r="B863" s="57">
        <v>0.42951388888888892</v>
      </c>
      <c r="C863" s="13">
        <v>815</v>
      </c>
      <c r="D863" s="13">
        <v>0.53300000000000003</v>
      </c>
      <c r="E863" s="13">
        <v>8.69</v>
      </c>
      <c r="F863" s="13">
        <v>7.42</v>
      </c>
      <c r="G863" s="13">
        <v>8.9</v>
      </c>
      <c r="K863" s="56">
        <v>620</v>
      </c>
    </row>
    <row r="864" spans="1:39" x14ac:dyDescent="0.3">
      <c r="A864" s="41">
        <v>42710</v>
      </c>
      <c r="B864" s="30">
        <v>0.48096064814814815</v>
      </c>
      <c r="C864" s="13">
        <v>808</v>
      </c>
      <c r="D864" s="13">
        <v>0.52649999999999997</v>
      </c>
      <c r="E864" s="13">
        <v>9.94</v>
      </c>
      <c r="F864" s="13">
        <v>7.4</v>
      </c>
      <c r="G864" s="13">
        <v>8</v>
      </c>
      <c r="K864" s="56">
        <v>703</v>
      </c>
    </row>
    <row r="865" spans="1:39" x14ac:dyDescent="0.3">
      <c r="A865" s="41">
        <v>42712</v>
      </c>
      <c r="B865" s="30">
        <v>0.4228703703703704</v>
      </c>
      <c r="C865" s="13">
        <v>864</v>
      </c>
      <c r="D865" s="13">
        <v>0.55900000000000005</v>
      </c>
      <c r="E865" s="13">
        <v>10.41</v>
      </c>
      <c r="F865" s="13">
        <v>7.91</v>
      </c>
      <c r="G865" s="13">
        <v>5.0999999999999996</v>
      </c>
      <c r="K865" s="56">
        <v>489</v>
      </c>
    </row>
    <row r="866" spans="1:39" x14ac:dyDescent="0.3">
      <c r="A866" s="41">
        <v>42717</v>
      </c>
      <c r="G866" s="49" t="s">
        <v>722</v>
      </c>
      <c r="L866" s="31">
        <f>AVERAGE(K861:K865)</f>
        <v>2783.8</v>
      </c>
      <c r="M866" s="38">
        <f>GEOMEAN(K861:K865)</f>
        <v>717.21985212863899</v>
      </c>
      <c r="N866" s="55" t="s">
        <v>545</v>
      </c>
    </row>
    <row r="867" spans="1:39" x14ac:dyDescent="0.3">
      <c r="A867" s="41">
        <v>42738</v>
      </c>
      <c r="B867" s="30">
        <v>0.43239583333333331</v>
      </c>
      <c r="C867" s="13">
        <v>494.6</v>
      </c>
      <c r="D867" s="13">
        <v>0.32169999999999999</v>
      </c>
      <c r="E867" s="13">
        <v>10.119999999999999</v>
      </c>
      <c r="F867" s="13">
        <v>7.83</v>
      </c>
      <c r="G867" s="13">
        <v>8.8000000000000007</v>
      </c>
      <c r="K867" s="56">
        <v>733</v>
      </c>
    </row>
    <row r="868" spans="1:39" x14ac:dyDescent="0.3">
      <c r="A868" s="41">
        <v>42740</v>
      </c>
      <c r="B868" s="30">
        <v>0.43188657407407405</v>
      </c>
      <c r="C868" s="13">
        <v>854</v>
      </c>
      <c r="D868" s="13">
        <v>0.55249999999999999</v>
      </c>
      <c r="E868" s="13">
        <v>10.35</v>
      </c>
      <c r="F868" s="13">
        <v>7.85</v>
      </c>
      <c r="G868" s="13">
        <v>3.7</v>
      </c>
      <c r="K868" s="56">
        <v>148</v>
      </c>
    </row>
    <row r="869" spans="1:39" x14ac:dyDescent="0.3">
      <c r="A869" s="41">
        <v>42747</v>
      </c>
      <c r="B869" s="30">
        <v>0.40077546296296296</v>
      </c>
      <c r="C869" s="13">
        <v>436.6</v>
      </c>
      <c r="D869" s="13">
        <v>0.28410000000000002</v>
      </c>
      <c r="E869" s="13">
        <v>10.06</v>
      </c>
      <c r="F869" s="13">
        <v>7.68</v>
      </c>
      <c r="G869" s="13">
        <v>9.9</v>
      </c>
      <c r="K869" s="56">
        <v>798</v>
      </c>
    </row>
    <row r="870" spans="1:39" x14ac:dyDescent="0.3">
      <c r="A870" s="41">
        <v>42754</v>
      </c>
      <c r="B870" s="57">
        <v>0.45553240740740741</v>
      </c>
      <c r="C870" s="13">
        <v>862</v>
      </c>
      <c r="D870" s="13">
        <v>0.55900000000000005</v>
      </c>
      <c r="E870" s="13">
        <v>9.86</v>
      </c>
      <c r="F870" s="13">
        <v>7.83</v>
      </c>
      <c r="G870" s="13">
        <v>7</v>
      </c>
      <c r="K870" s="56">
        <v>197</v>
      </c>
    </row>
    <row r="871" spans="1:39" x14ac:dyDescent="0.3">
      <c r="A871" s="41">
        <v>42765</v>
      </c>
      <c r="B871" s="30">
        <v>0.43063657407407407</v>
      </c>
      <c r="C871" s="13">
        <v>1133</v>
      </c>
      <c r="D871" s="13">
        <v>0.73450000000000004</v>
      </c>
      <c r="E871" s="13">
        <v>11.41</v>
      </c>
      <c r="F871" s="13">
        <v>7.76</v>
      </c>
      <c r="G871" s="13">
        <v>3</v>
      </c>
      <c r="K871" s="56">
        <v>135</v>
      </c>
      <c r="L871" s="31">
        <f>AVERAGE(K867:K871)</f>
        <v>402.2</v>
      </c>
      <c r="M871" s="38">
        <f>GEOMEAN(K867:K871)</f>
        <v>296.7793745301073</v>
      </c>
      <c r="N871" s="55" t="s">
        <v>546</v>
      </c>
    </row>
    <row r="872" spans="1:39" x14ac:dyDescent="0.3">
      <c r="A872" s="41">
        <v>42767</v>
      </c>
      <c r="B872" s="30">
        <v>0.41393518518518518</v>
      </c>
      <c r="C872" s="13">
        <v>1193</v>
      </c>
      <c r="D872" s="13">
        <v>0.77349999999999997</v>
      </c>
      <c r="E872" s="13">
        <v>11.2</v>
      </c>
      <c r="F872" s="13">
        <v>7.43</v>
      </c>
      <c r="G872" s="13">
        <v>5.7</v>
      </c>
      <c r="K872" s="56">
        <v>259</v>
      </c>
    </row>
    <row r="873" spans="1:39" x14ac:dyDescent="0.3">
      <c r="A873" s="41">
        <v>42773</v>
      </c>
      <c r="B873" s="30">
        <v>0.45214120370370375</v>
      </c>
      <c r="C873" s="13">
        <v>1076</v>
      </c>
      <c r="D873" s="13">
        <v>0.70199999999999996</v>
      </c>
      <c r="E873" s="13">
        <v>11.42</v>
      </c>
      <c r="F873" s="13">
        <v>7.5</v>
      </c>
      <c r="G873" s="13">
        <v>9.1</v>
      </c>
      <c r="K873" s="56">
        <v>627</v>
      </c>
    </row>
    <row r="874" spans="1:39" x14ac:dyDescent="0.3">
      <c r="A874" s="41">
        <v>42775</v>
      </c>
      <c r="B874" s="30">
        <v>0.41796296296296293</v>
      </c>
      <c r="C874" s="13">
        <v>2197</v>
      </c>
      <c r="D874" s="13">
        <v>1.43</v>
      </c>
      <c r="E874" s="13">
        <v>11.75</v>
      </c>
      <c r="F874" s="13">
        <v>7.59</v>
      </c>
      <c r="G874" s="13">
        <v>3.2</v>
      </c>
      <c r="K874" s="56">
        <v>364</v>
      </c>
    </row>
    <row r="875" spans="1:39" x14ac:dyDescent="0.3">
      <c r="A875" s="41">
        <v>42781</v>
      </c>
      <c r="B875" s="30">
        <v>0.41362268518518519</v>
      </c>
      <c r="C875" s="13">
        <v>1295</v>
      </c>
      <c r="D875" s="13">
        <v>0.83850000000000002</v>
      </c>
      <c r="E875" s="13">
        <v>11.84</v>
      </c>
      <c r="F875" s="13">
        <v>8.0299999999999994</v>
      </c>
      <c r="G875" s="13">
        <v>4.9000000000000004</v>
      </c>
      <c r="K875" s="56">
        <v>432</v>
      </c>
    </row>
    <row r="876" spans="1:39" x14ac:dyDescent="0.3">
      <c r="A876" s="41">
        <v>42787</v>
      </c>
      <c r="B876" s="30">
        <v>0.42912037037037037</v>
      </c>
      <c r="C876" s="13">
        <v>1187</v>
      </c>
      <c r="D876" s="13">
        <v>0.77349999999999997</v>
      </c>
      <c r="E876" s="13">
        <v>9.43</v>
      </c>
      <c r="F876" s="13">
        <v>7.59</v>
      </c>
      <c r="G876" s="13">
        <v>9.4</v>
      </c>
      <c r="K876" s="56">
        <v>213</v>
      </c>
      <c r="L876" s="31">
        <f>AVERAGE(K872:K876)</f>
        <v>379</v>
      </c>
      <c r="M876" s="38">
        <f>GEOMEAN(K872:K876)</f>
        <v>352.45721703910505</v>
      </c>
      <c r="N876" s="55" t="s">
        <v>547</v>
      </c>
    </row>
    <row r="877" spans="1:39" x14ac:dyDescent="0.3">
      <c r="A877" s="41">
        <v>42795</v>
      </c>
      <c r="B877" s="30">
        <v>0.41684027777777777</v>
      </c>
      <c r="C877" s="13">
        <v>324.39999999999998</v>
      </c>
      <c r="D877" s="13">
        <v>0.21060000000000001</v>
      </c>
      <c r="E877" s="13">
        <v>9.61</v>
      </c>
      <c r="F877" s="13">
        <v>7.54</v>
      </c>
      <c r="G877" s="13">
        <v>11.1</v>
      </c>
      <c r="K877" s="56">
        <v>1198</v>
      </c>
    </row>
    <row r="878" spans="1:39" x14ac:dyDescent="0.3">
      <c r="A878" s="41">
        <v>42802</v>
      </c>
      <c r="B878" s="30">
        <v>0.4211805555555555</v>
      </c>
      <c r="C878" s="13">
        <v>778</v>
      </c>
      <c r="D878" s="13">
        <v>0.50700000000000001</v>
      </c>
      <c r="E878" s="13">
        <v>10.8</v>
      </c>
      <c r="F878" s="13">
        <v>7.49</v>
      </c>
      <c r="G878" s="13">
        <v>8.4</v>
      </c>
      <c r="K878" s="56">
        <v>613</v>
      </c>
    </row>
    <row r="879" spans="1:39" x14ac:dyDescent="0.3">
      <c r="A879" s="41">
        <v>42809</v>
      </c>
      <c r="B879" s="30">
        <v>0.41407407407407404</v>
      </c>
      <c r="C879" s="13">
        <v>1038</v>
      </c>
      <c r="D879" s="13">
        <v>0.67600000000000005</v>
      </c>
      <c r="E879" s="13">
        <v>13.44</v>
      </c>
      <c r="F879" s="13">
        <v>7.58</v>
      </c>
      <c r="G879" s="13">
        <v>2.9</v>
      </c>
      <c r="K879" s="56">
        <v>265</v>
      </c>
    </row>
    <row r="880" spans="1:39" x14ac:dyDescent="0.3">
      <c r="A880" s="41">
        <v>42815</v>
      </c>
      <c r="B880" s="30">
        <v>0.41530092592592593</v>
      </c>
      <c r="C880" s="13">
        <v>734</v>
      </c>
      <c r="D880" s="13">
        <v>0.47710000000000002</v>
      </c>
      <c r="E880" s="13">
        <v>10.37</v>
      </c>
      <c r="F880" s="13">
        <v>7.44</v>
      </c>
      <c r="G880" s="13">
        <v>8</v>
      </c>
      <c r="K880" s="56">
        <v>402</v>
      </c>
      <c r="O880" s="28" t="s">
        <v>321</v>
      </c>
      <c r="P880" s="28">
        <v>67.400000000000006</v>
      </c>
      <c r="Q880" s="28" t="s">
        <v>321</v>
      </c>
      <c r="R880" s="28" t="s">
        <v>321</v>
      </c>
      <c r="S880" s="28" t="s">
        <v>321</v>
      </c>
      <c r="T880" s="28" t="s">
        <v>321</v>
      </c>
      <c r="U880" s="28" t="s">
        <v>321</v>
      </c>
      <c r="V880" s="28" t="s">
        <v>112</v>
      </c>
      <c r="W880" s="28" t="s">
        <v>321</v>
      </c>
      <c r="X880" s="28">
        <v>75.900000000000006</v>
      </c>
      <c r="Y880" s="28" t="s">
        <v>321</v>
      </c>
      <c r="Z880" s="28">
        <v>0.63</v>
      </c>
      <c r="AA880" s="28" t="s">
        <v>321</v>
      </c>
      <c r="AB880" s="28">
        <v>46.1</v>
      </c>
      <c r="AC880" s="28" t="s">
        <v>321</v>
      </c>
      <c r="AD880" s="28">
        <v>269</v>
      </c>
      <c r="AE880" s="28" t="s">
        <v>321</v>
      </c>
      <c r="AG880" s="13">
        <v>712</v>
      </c>
      <c r="AH880" s="28">
        <v>76200</v>
      </c>
      <c r="AI880" s="28">
        <v>19100</v>
      </c>
      <c r="AJ880" s="28">
        <v>4.0999999999999996</v>
      </c>
      <c r="AK880" s="28" t="s">
        <v>321</v>
      </c>
      <c r="AL880" s="28" t="s">
        <v>321</v>
      </c>
      <c r="AM880" s="28">
        <v>164</v>
      </c>
    </row>
    <row r="881" spans="1:14" x14ac:dyDescent="0.3">
      <c r="A881" s="41">
        <v>42817</v>
      </c>
      <c r="B881" s="57">
        <v>0.44898148148148148</v>
      </c>
      <c r="C881" s="13">
        <v>993</v>
      </c>
      <c r="D881" s="13">
        <v>0.64349999999999996</v>
      </c>
      <c r="E881" s="13">
        <v>13.4</v>
      </c>
      <c r="F881" s="13">
        <v>7.89</v>
      </c>
      <c r="G881" s="13">
        <v>5.5</v>
      </c>
      <c r="K881" s="56">
        <v>379</v>
      </c>
      <c r="L881" s="31">
        <f>AVERAGE(K877:K881)</f>
        <v>571.4</v>
      </c>
      <c r="M881" s="38">
        <f>GEOMEAN(K877:K881)</f>
        <v>494.77265134962221</v>
      </c>
      <c r="N881" s="55" t="s">
        <v>548</v>
      </c>
    </row>
    <row r="882" spans="1:14" x14ac:dyDescent="0.3">
      <c r="A882" s="41">
        <v>42829</v>
      </c>
      <c r="B882" s="30">
        <v>0.48493055555555559</v>
      </c>
      <c r="C882" s="13">
        <v>713</v>
      </c>
      <c r="D882" s="13">
        <v>0.46150000000000002</v>
      </c>
      <c r="E882" s="13">
        <v>10.71</v>
      </c>
      <c r="F882" s="13">
        <v>7.85</v>
      </c>
      <c r="G882" s="13">
        <v>12</v>
      </c>
      <c r="K882" s="56">
        <v>581</v>
      </c>
    </row>
    <row r="883" spans="1:14" x14ac:dyDescent="0.3">
      <c r="A883" s="41">
        <v>42835</v>
      </c>
      <c r="B883" s="30">
        <v>0.40431712962962968</v>
      </c>
      <c r="C883" s="13">
        <v>982</v>
      </c>
      <c r="D883" s="13">
        <v>0.63700000000000001</v>
      </c>
      <c r="E883" s="13">
        <v>10.4</v>
      </c>
      <c r="F883" s="13">
        <v>7.65</v>
      </c>
      <c r="G883" s="13">
        <v>12.6</v>
      </c>
      <c r="K883" s="56">
        <v>211</v>
      </c>
    </row>
    <row r="884" spans="1:14" x14ac:dyDescent="0.3">
      <c r="A884" s="41">
        <v>42842</v>
      </c>
      <c r="B884" s="30">
        <v>0.43702546296296302</v>
      </c>
      <c r="C884" s="13">
        <v>991</v>
      </c>
      <c r="D884" s="13">
        <v>0.64349999999999996</v>
      </c>
      <c r="E884" s="13">
        <v>10.050000000000001</v>
      </c>
      <c r="F884" s="13">
        <v>7.79</v>
      </c>
      <c r="G884" s="13">
        <v>13.2</v>
      </c>
      <c r="K884" s="56">
        <v>336</v>
      </c>
    </row>
    <row r="885" spans="1:14" x14ac:dyDescent="0.3">
      <c r="A885" s="41">
        <v>42844</v>
      </c>
      <c r="B885" s="30">
        <v>0.42958333333333337</v>
      </c>
      <c r="C885" s="13">
        <v>463.7</v>
      </c>
      <c r="D885" s="13">
        <v>0.30159999999999998</v>
      </c>
      <c r="E885" s="13">
        <v>10.33</v>
      </c>
      <c r="F885" s="13">
        <v>8.11</v>
      </c>
      <c r="G885" s="13">
        <v>15.6</v>
      </c>
      <c r="K885" s="56">
        <v>703</v>
      </c>
    </row>
    <row r="886" spans="1:14" x14ac:dyDescent="0.3">
      <c r="A886" s="41">
        <v>42851</v>
      </c>
      <c r="B886" s="30">
        <v>0.40991898148148148</v>
      </c>
      <c r="C886" s="13">
        <v>1097</v>
      </c>
      <c r="D886" s="13">
        <v>0.71499999999999997</v>
      </c>
      <c r="E886" s="13">
        <v>11.31</v>
      </c>
      <c r="F886" s="13">
        <v>7.76</v>
      </c>
      <c r="G886" s="13">
        <v>14.2</v>
      </c>
      <c r="K886" s="56">
        <v>332</v>
      </c>
      <c r="L886" s="31">
        <f>AVERAGE(K882:K886)</f>
        <v>432.6</v>
      </c>
      <c r="M886" s="38">
        <f>GEOMEAN(K882:K886)</f>
        <v>394.98286420620656</v>
      </c>
      <c r="N886" s="55" t="s">
        <v>549</v>
      </c>
    </row>
    <row r="887" spans="1:14" x14ac:dyDescent="0.3">
      <c r="A887" s="41">
        <v>42858</v>
      </c>
      <c r="B887" s="30">
        <v>0.35993055555555559</v>
      </c>
      <c r="C887" s="13">
        <v>720</v>
      </c>
      <c r="D887" s="13">
        <v>0.46800000000000003</v>
      </c>
      <c r="E887" s="13">
        <v>8.3699999999999992</v>
      </c>
      <c r="F887" s="13">
        <v>7.72</v>
      </c>
      <c r="G887" s="13">
        <v>11.6</v>
      </c>
      <c r="K887" s="56">
        <v>441</v>
      </c>
    </row>
    <row r="888" spans="1:14" x14ac:dyDescent="0.3">
      <c r="A888" s="41">
        <v>42863</v>
      </c>
      <c r="B888" s="57">
        <v>0.45500000000000002</v>
      </c>
      <c r="C888" s="13">
        <v>797</v>
      </c>
      <c r="D888" s="13">
        <v>0.52</v>
      </c>
      <c r="E888" s="13">
        <v>8.44</v>
      </c>
      <c r="F888" s="13">
        <v>7.54</v>
      </c>
      <c r="G888" s="13">
        <v>10.8</v>
      </c>
      <c r="K888" s="56">
        <v>110</v>
      </c>
    </row>
    <row r="889" spans="1:14" x14ac:dyDescent="0.3">
      <c r="A889" s="41">
        <v>42864</v>
      </c>
      <c r="B889" s="30">
        <v>0.50723379629629628</v>
      </c>
      <c r="C889" s="13">
        <v>314</v>
      </c>
      <c r="D889" s="13">
        <v>0.2041</v>
      </c>
      <c r="E889" s="13">
        <v>9.86</v>
      </c>
      <c r="F889" s="13">
        <v>7.45</v>
      </c>
      <c r="G889" s="13">
        <v>11.9</v>
      </c>
      <c r="K889" s="56">
        <v>4352</v>
      </c>
    </row>
    <row r="890" spans="1:14" x14ac:dyDescent="0.3">
      <c r="A890" s="41">
        <v>42866</v>
      </c>
      <c r="B890" s="57">
        <v>0.4241435185185185</v>
      </c>
      <c r="C890" s="13">
        <v>454.8</v>
      </c>
      <c r="D890" s="13">
        <v>0.29580000000000001</v>
      </c>
      <c r="E890" s="13">
        <v>6.53</v>
      </c>
      <c r="F890" s="13">
        <v>7.22</v>
      </c>
      <c r="G890" s="13">
        <v>15.6</v>
      </c>
      <c r="K890" s="56">
        <v>627</v>
      </c>
    </row>
    <row r="891" spans="1:14" x14ac:dyDescent="0.3">
      <c r="A891" s="41">
        <v>42873</v>
      </c>
      <c r="B891" s="30">
        <v>0.41491898148148149</v>
      </c>
      <c r="C891" s="13">
        <v>1026</v>
      </c>
      <c r="D891" s="13">
        <v>0.66949999999999998</v>
      </c>
      <c r="E891" s="13">
        <v>5.42</v>
      </c>
      <c r="F891" s="13">
        <v>7.61</v>
      </c>
      <c r="G891" s="13">
        <v>16.7</v>
      </c>
      <c r="K891" s="56">
        <v>839</v>
      </c>
      <c r="L891" s="31">
        <f>AVERAGE(K887:K891)</f>
        <v>1273.8</v>
      </c>
      <c r="M891" s="38">
        <f>GEOMEAN(K887:K891)</f>
        <v>644.33234417598999</v>
      </c>
      <c r="N891" s="55" t="s">
        <v>550</v>
      </c>
    </row>
    <row r="892" spans="1:14" x14ac:dyDescent="0.3">
      <c r="A892" s="41">
        <v>42886</v>
      </c>
      <c r="B892" s="57">
        <v>0.43609953703703702</v>
      </c>
      <c r="C892" s="13">
        <v>738</v>
      </c>
      <c r="D892" s="13">
        <v>0.48099999999999998</v>
      </c>
      <c r="E892" s="13">
        <v>8.34</v>
      </c>
      <c r="F892" s="13">
        <v>8.1999999999999993</v>
      </c>
      <c r="G892" s="13">
        <v>16.2</v>
      </c>
      <c r="K892" s="56">
        <v>345</v>
      </c>
    </row>
    <row r="893" spans="1:14" x14ac:dyDescent="0.3">
      <c r="A893" s="41">
        <v>42901</v>
      </c>
      <c r="B893" s="30">
        <v>0.40449074074074076</v>
      </c>
      <c r="C893" s="13">
        <v>345.7</v>
      </c>
      <c r="D893" s="13">
        <v>0.22489999999999999</v>
      </c>
      <c r="E893" s="13">
        <v>7.89</v>
      </c>
      <c r="F893" s="13">
        <v>7.67</v>
      </c>
      <c r="G893" s="13">
        <v>20.6</v>
      </c>
      <c r="K893" s="56">
        <v>4106</v>
      </c>
    </row>
    <row r="894" spans="1:14" x14ac:dyDescent="0.3">
      <c r="A894" s="41">
        <v>42905</v>
      </c>
      <c r="B894" s="30">
        <v>0.48663194444444446</v>
      </c>
      <c r="C894" s="13">
        <v>739</v>
      </c>
      <c r="D894" s="13">
        <v>0.48099999999999998</v>
      </c>
      <c r="E894" s="13">
        <v>6.44</v>
      </c>
      <c r="F894" s="13">
        <v>7.71</v>
      </c>
      <c r="G894" s="13">
        <v>19.2</v>
      </c>
      <c r="K894" s="56">
        <v>601</v>
      </c>
    </row>
    <row r="895" spans="1:14" x14ac:dyDescent="0.3">
      <c r="A895" s="41">
        <v>42907</v>
      </c>
      <c r="B895" s="30">
        <v>0.41</v>
      </c>
      <c r="C895" s="13">
        <v>238.8</v>
      </c>
      <c r="D895" s="13">
        <v>0.15529999999999999</v>
      </c>
      <c r="E895" s="13">
        <v>7.09</v>
      </c>
      <c r="F895" s="13">
        <v>7.67</v>
      </c>
      <c r="G895" s="13">
        <v>19.7</v>
      </c>
      <c r="K895" s="56">
        <v>3654</v>
      </c>
    </row>
    <row r="896" spans="1:14" x14ac:dyDescent="0.3">
      <c r="A896" s="41">
        <v>42912</v>
      </c>
      <c r="B896" s="57">
        <v>0.46285879629629628</v>
      </c>
      <c r="C896" s="13">
        <v>874</v>
      </c>
      <c r="D896" s="13">
        <v>0.5655</v>
      </c>
      <c r="E896" s="13">
        <v>8.07</v>
      </c>
      <c r="F896" s="13">
        <v>7.71</v>
      </c>
      <c r="G896" s="13">
        <v>17.399999999999999</v>
      </c>
      <c r="K896" s="56">
        <v>576</v>
      </c>
      <c r="L896" s="31">
        <f>AVERAGE(K892:K896)</f>
        <v>1856.4</v>
      </c>
      <c r="M896" s="38">
        <f>GEOMEAN(K892:K896)</f>
        <v>1123.7267201529573</v>
      </c>
      <c r="N896" s="55" t="s">
        <v>551</v>
      </c>
    </row>
    <row r="897" spans="1:39" x14ac:dyDescent="0.3">
      <c r="A897" s="41">
        <v>42922</v>
      </c>
      <c r="C897" s="49"/>
      <c r="D897" s="49"/>
      <c r="E897" s="49"/>
      <c r="F897" s="49"/>
      <c r="G897" s="49" t="s">
        <v>837</v>
      </c>
    </row>
    <row r="898" spans="1:39" x14ac:dyDescent="0.3">
      <c r="A898" s="41">
        <v>42933</v>
      </c>
      <c r="B898" s="57">
        <v>0.43001157407407403</v>
      </c>
      <c r="C898" s="13">
        <v>956</v>
      </c>
      <c r="D898" s="13">
        <v>0.624</v>
      </c>
      <c r="E898" s="13">
        <v>6.62</v>
      </c>
      <c r="F898" s="13">
        <v>7.95</v>
      </c>
      <c r="G898" s="13">
        <v>20</v>
      </c>
      <c r="K898" s="56">
        <v>689</v>
      </c>
    </row>
    <row r="899" spans="1:39" x14ac:dyDescent="0.3">
      <c r="A899" s="41">
        <v>42935</v>
      </c>
      <c r="B899" s="30">
        <v>0.4435648148148148</v>
      </c>
      <c r="C899" s="13">
        <v>1031</v>
      </c>
      <c r="D899" s="13">
        <v>0.66949999999999998</v>
      </c>
      <c r="E899" s="13">
        <v>6.66</v>
      </c>
      <c r="F899" s="13">
        <v>8</v>
      </c>
      <c r="G899" s="13">
        <v>21</v>
      </c>
      <c r="K899" s="56">
        <v>4611</v>
      </c>
      <c r="O899" s="28">
        <v>2</v>
      </c>
      <c r="P899" s="28">
        <v>104</v>
      </c>
      <c r="Q899" s="28" t="s">
        <v>321</v>
      </c>
      <c r="R899" s="28" t="s">
        <v>321</v>
      </c>
      <c r="S899" s="28" t="s">
        <v>321</v>
      </c>
      <c r="T899" s="28" t="s">
        <v>321</v>
      </c>
      <c r="U899" s="28" t="s">
        <v>321</v>
      </c>
      <c r="V899" s="28" t="s">
        <v>112</v>
      </c>
      <c r="W899" s="28" t="s">
        <v>321</v>
      </c>
      <c r="X899" s="28">
        <v>87.1</v>
      </c>
      <c r="Y899" s="28" t="s">
        <v>321</v>
      </c>
      <c r="Z899" s="28">
        <v>1.1000000000000001</v>
      </c>
      <c r="AA899" s="28" t="s">
        <v>321</v>
      </c>
      <c r="AB899" s="28">
        <v>56.6</v>
      </c>
      <c r="AC899" s="28" t="s">
        <v>321</v>
      </c>
      <c r="AD899" s="28">
        <v>392</v>
      </c>
      <c r="AE899" s="28" t="s">
        <v>321</v>
      </c>
      <c r="AG899" s="13">
        <v>310</v>
      </c>
      <c r="AH899" s="28">
        <v>107000</v>
      </c>
      <c r="AI899" s="28">
        <v>30400</v>
      </c>
      <c r="AJ899" s="28">
        <v>9.6</v>
      </c>
      <c r="AK899" s="28" t="s">
        <v>321</v>
      </c>
      <c r="AL899" s="28" t="s">
        <v>321</v>
      </c>
      <c r="AM899" s="13">
        <v>62.7</v>
      </c>
    </row>
    <row r="900" spans="1:39" x14ac:dyDescent="0.3">
      <c r="A900" s="41">
        <v>42941</v>
      </c>
      <c r="B900" s="30">
        <v>0.42214120370370373</v>
      </c>
      <c r="C900" s="13">
        <v>830</v>
      </c>
      <c r="D900" s="13">
        <v>0.53949999999999998</v>
      </c>
      <c r="E900" s="13">
        <v>6.27</v>
      </c>
      <c r="F900" s="13">
        <v>7.79</v>
      </c>
      <c r="G900" s="13">
        <v>18.899999999999999</v>
      </c>
      <c r="K900" s="56">
        <v>3873</v>
      </c>
    </row>
    <row r="901" spans="1:39" x14ac:dyDescent="0.3">
      <c r="A901" s="41">
        <v>42943</v>
      </c>
      <c r="B901" s="30">
        <v>0.41393518518518518</v>
      </c>
      <c r="C901" s="13">
        <v>1025</v>
      </c>
      <c r="D901" s="13">
        <v>0.66949999999999998</v>
      </c>
      <c r="E901" s="13">
        <v>6.42</v>
      </c>
      <c r="F901" s="13">
        <v>7.64</v>
      </c>
      <c r="G901" s="13">
        <v>20.5</v>
      </c>
      <c r="K901" s="56">
        <v>2359</v>
      </c>
      <c r="L901" s="31">
        <f>AVERAGE(K897:K901)</f>
        <v>2883</v>
      </c>
      <c r="M901" s="38">
        <f>GEOMEAN(K897:K901)</f>
        <v>2321.119207906575</v>
      </c>
      <c r="N901" s="55" t="s">
        <v>552</v>
      </c>
    </row>
    <row r="902" spans="1:39" x14ac:dyDescent="0.3">
      <c r="A902" s="41">
        <v>42948</v>
      </c>
      <c r="B902" s="30">
        <v>0.39818287037037042</v>
      </c>
      <c r="C902" s="13">
        <v>1012</v>
      </c>
      <c r="D902" s="13">
        <v>0.65649999999999997</v>
      </c>
      <c r="E902" s="13">
        <v>6.53</v>
      </c>
      <c r="F902" s="13">
        <v>7.82</v>
      </c>
      <c r="G902" s="13">
        <v>19.3</v>
      </c>
      <c r="K902" s="56">
        <v>1291</v>
      </c>
    </row>
    <row r="903" spans="1:39" x14ac:dyDescent="0.3">
      <c r="A903" s="64">
        <v>42957</v>
      </c>
      <c r="B903" s="30">
        <v>0.39271990740740742</v>
      </c>
      <c r="C903" s="65">
        <v>1114</v>
      </c>
      <c r="D903" s="65">
        <v>0.72150000000000003</v>
      </c>
      <c r="E903" s="65">
        <v>6.96</v>
      </c>
      <c r="F903" s="65">
        <v>7.96</v>
      </c>
      <c r="G903" s="65">
        <v>18</v>
      </c>
      <c r="K903" s="56">
        <v>1669</v>
      </c>
    </row>
    <row r="904" spans="1:39" x14ac:dyDescent="0.3">
      <c r="A904" s="41">
        <v>42961</v>
      </c>
      <c r="B904" s="57">
        <v>0.40430555555555553</v>
      </c>
      <c r="C904" s="13">
        <v>891</v>
      </c>
      <c r="D904" s="13">
        <v>0.57850000000000001</v>
      </c>
      <c r="E904" s="13">
        <v>6.96</v>
      </c>
      <c r="F904" s="13">
        <v>7.67</v>
      </c>
      <c r="G904" s="13">
        <v>18.7</v>
      </c>
      <c r="K904" s="56">
        <v>2035</v>
      </c>
    </row>
    <row r="905" spans="1:39" x14ac:dyDescent="0.3">
      <c r="A905" s="41">
        <v>42963</v>
      </c>
      <c r="B905" s="57">
        <v>0.37166666666666665</v>
      </c>
      <c r="C905" s="13">
        <v>1032</v>
      </c>
      <c r="D905" s="13">
        <v>0.66949999999999998</v>
      </c>
      <c r="E905" s="13">
        <v>7.49</v>
      </c>
      <c r="F905" s="13">
        <v>7.91</v>
      </c>
      <c r="G905" s="13">
        <v>19.7</v>
      </c>
      <c r="K905" s="56">
        <v>2098</v>
      </c>
    </row>
    <row r="906" spans="1:39" x14ac:dyDescent="0.3">
      <c r="A906" s="41">
        <v>42971</v>
      </c>
      <c r="B906" s="30">
        <v>0.41967592592592595</v>
      </c>
      <c r="C906" s="13">
        <v>779</v>
      </c>
      <c r="D906" s="13">
        <v>0.50700000000000001</v>
      </c>
      <c r="E906" s="13">
        <v>5.62</v>
      </c>
      <c r="F906" s="13">
        <v>7.75</v>
      </c>
      <c r="G906" s="13">
        <v>17.3</v>
      </c>
      <c r="K906" s="56">
        <v>2909</v>
      </c>
      <c r="L906" s="31">
        <f>AVERAGE(K902:K906)</f>
        <v>2000.4</v>
      </c>
      <c r="M906" s="38">
        <f>GEOMEAN(K902:K906)</f>
        <v>1929.7419570838317</v>
      </c>
      <c r="N906" s="55" t="s">
        <v>553</v>
      </c>
    </row>
    <row r="907" spans="1:39" x14ac:dyDescent="0.3">
      <c r="A907" s="41">
        <v>42978</v>
      </c>
      <c r="B907" s="30">
        <v>0.40023148148148152</v>
      </c>
      <c r="C907" s="13">
        <v>784</v>
      </c>
      <c r="D907" s="13">
        <v>0.50700000000000001</v>
      </c>
      <c r="E907" s="13">
        <v>7.46</v>
      </c>
      <c r="F907" s="13">
        <v>7.72</v>
      </c>
      <c r="G907" s="13">
        <v>18.8</v>
      </c>
      <c r="K907" s="56">
        <v>1723</v>
      </c>
    </row>
    <row r="908" spans="1:39" x14ac:dyDescent="0.3">
      <c r="A908" s="41">
        <v>42984</v>
      </c>
      <c r="B908" s="30">
        <v>0.40960648148148149</v>
      </c>
      <c r="C908" s="13">
        <v>937</v>
      </c>
      <c r="D908" s="13">
        <v>0.61099999999999999</v>
      </c>
      <c r="E908" s="13">
        <v>7.24</v>
      </c>
      <c r="F908" s="13">
        <v>7.85</v>
      </c>
      <c r="G908" s="13">
        <v>15.3</v>
      </c>
      <c r="K908" s="56">
        <v>2143</v>
      </c>
    </row>
    <row r="909" spans="1:39" x14ac:dyDescent="0.3">
      <c r="A909" s="41">
        <v>42991</v>
      </c>
      <c r="B909" s="30">
        <v>0.40363425925925928</v>
      </c>
      <c r="C909" s="13">
        <v>1200</v>
      </c>
      <c r="D909" s="13">
        <v>0.78</v>
      </c>
      <c r="E909" s="13">
        <v>7.62</v>
      </c>
      <c r="F909" s="13">
        <v>7.93</v>
      </c>
      <c r="G909" s="13">
        <v>16.5</v>
      </c>
      <c r="K909" s="56">
        <v>1450</v>
      </c>
    </row>
    <row r="910" spans="1:39" x14ac:dyDescent="0.3">
      <c r="A910" s="41">
        <v>42998</v>
      </c>
      <c r="B910" s="30">
        <v>0.43392361111111111</v>
      </c>
      <c r="C910" s="13">
        <v>581</v>
      </c>
      <c r="D910" s="13">
        <v>0.377</v>
      </c>
      <c r="E910" s="13">
        <v>4.93</v>
      </c>
      <c r="F910" s="13">
        <v>7.77</v>
      </c>
      <c r="G910" s="13">
        <v>19.5</v>
      </c>
      <c r="K910" s="56">
        <v>3255</v>
      </c>
    </row>
    <row r="911" spans="1:39" x14ac:dyDescent="0.3">
      <c r="A911" s="41">
        <v>43004</v>
      </c>
      <c r="B911" s="57">
        <v>0.44302083333333336</v>
      </c>
      <c r="C911" s="13">
        <v>1142</v>
      </c>
      <c r="D911" s="13">
        <v>0.74099999999999999</v>
      </c>
      <c r="E911" s="13">
        <v>4.01</v>
      </c>
      <c r="F911" s="13">
        <v>7.68</v>
      </c>
      <c r="G911" s="13">
        <v>19.399999999999999</v>
      </c>
      <c r="K911" s="56">
        <v>677</v>
      </c>
      <c r="L911" s="31">
        <f>AVERAGE(K907:K911)</f>
        <v>1849.6</v>
      </c>
      <c r="M911" s="38">
        <f>GEOMEAN(K907:K911)</f>
        <v>1638.1852921634299</v>
      </c>
      <c r="N911" s="55" t="s">
        <v>554</v>
      </c>
    </row>
    <row r="912" spans="1:39" x14ac:dyDescent="0.3">
      <c r="A912" s="41">
        <v>43013</v>
      </c>
      <c r="B912" s="30">
        <v>0.40665509259259264</v>
      </c>
      <c r="C912" s="13">
        <v>274.3</v>
      </c>
      <c r="D912" s="13">
        <v>0.17810000000000001</v>
      </c>
      <c r="E912" s="13">
        <v>7.58</v>
      </c>
      <c r="F912" s="13">
        <v>7.82</v>
      </c>
      <c r="G912" s="13">
        <v>19.100000000000001</v>
      </c>
      <c r="K912" s="56">
        <v>24192</v>
      </c>
    </row>
    <row r="913" spans="1:39" x14ac:dyDescent="0.3">
      <c r="A913" s="41">
        <v>43020</v>
      </c>
      <c r="B913" s="30">
        <v>0.42755787037037035</v>
      </c>
      <c r="C913" s="13">
        <v>627</v>
      </c>
      <c r="D913" s="13">
        <v>0.40949999999999998</v>
      </c>
      <c r="E913" s="13">
        <v>5.16</v>
      </c>
      <c r="F913" s="13">
        <v>7.53</v>
      </c>
      <c r="G913" s="13">
        <v>17.2</v>
      </c>
      <c r="K913" s="56">
        <v>754</v>
      </c>
    </row>
    <row r="914" spans="1:39" x14ac:dyDescent="0.3">
      <c r="A914" s="41">
        <v>43027</v>
      </c>
      <c r="B914" s="30">
        <v>0.40474537037037034</v>
      </c>
      <c r="C914" s="13">
        <v>983</v>
      </c>
      <c r="D914" s="13">
        <v>0.63700000000000001</v>
      </c>
      <c r="E914" s="13">
        <v>6.86</v>
      </c>
      <c r="F914" s="13">
        <v>7.73</v>
      </c>
      <c r="G914" s="13">
        <v>13</v>
      </c>
      <c r="K914" s="56">
        <v>657</v>
      </c>
    </row>
    <row r="915" spans="1:39" x14ac:dyDescent="0.3">
      <c r="A915" s="41">
        <v>43032</v>
      </c>
      <c r="B915" s="30">
        <v>0.43158564814814815</v>
      </c>
      <c r="C915" s="13">
        <v>335.2</v>
      </c>
      <c r="D915" s="13">
        <v>0.21779999999999999</v>
      </c>
      <c r="E915" s="13">
        <v>7.38</v>
      </c>
      <c r="F915" s="13">
        <v>7.4</v>
      </c>
      <c r="G915" s="13">
        <v>14</v>
      </c>
      <c r="K915" s="56">
        <v>5794</v>
      </c>
      <c r="O915" s="28" t="s">
        <v>321</v>
      </c>
      <c r="P915" s="28">
        <v>34.299999999999997</v>
      </c>
      <c r="Q915" s="28" t="s">
        <v>321</v>
      </c>
      <c r="R915" s="28" t="s">
        <v>321</v>
      </c>
      <c r="S915" s="28" t="s">
        <v>321</v>
      </c>
      <c r="T915" s="28" t="s">
        <v>321</v>
      </c>
      <c r="U915" s="28" t="s">
        <v>321</v>
      </c>
      <c r="V915" s="28" t="s">
        <v>112</v>
      </c>
      <c r="W915" s="28" t="s">
        <v>321</v>
      </c>
      <c r="X915" s="28">
        <v>26.7</v>
      </c>
      <c r="Y915" s="28" t="s">
        <v>321</v>
      </c>
      <c r="Z915" s="28">
        <v>0.66</v>
      </c>
      <c r="AA915" s="28" t="s">
        <v>321</v>
      </c>
      <c r="AB915" s="28">
        <v>24.5</v>
      </c>
      <c r="AC915" s="28" t="s">
        <v>321</v>
      </c>
      <c r="AD915" s="28">
        <v>121</v>
      </c>
      <c r="AE915" s="28" t="s">
        <v>321</v>
      </c>
      <c r="AG915" s="13">
        <v>222</v>
      </c>
      <c r="AH915" s="28">
        <v>36500</v>
      </c>
      <c r="AI915" s="28">
        <v>7190</v>
      </c>
      <c r="AJ915" s="28">
        <v>4.0999999999999996</v>
      </c>
      <c r="AK915" s="28" t="s">
        <v>321</v>
      </c>
      <c r="AL915" s="28" t="s">
        <v>321</v>
      </c>
      <c r="AM915" s="28">
        <v>20.7</v>
      </c>
    </row>
    <row r="916" spans="1:39" x14ac:dyDescent="0.3">
      <c r="A916" s="41">
        <v>43038</v>
      </c>
      <c r="B916" s="30">
        <v>0.40056712962962965</v>
      </c>
      <c r="C916" s="13">
        <v>843</v>
      </c>
      <c r="D916" s="13">
        <v>0.54600000000000004</v>
      </c>
      <c r="E916" s="13">
        <v>7.42</v>
      </c>
      <c r="F916" s="13">
        <v>8</v>
      </c>
      <c r="G916" s="13">
        <v>8.6999999999999993</v>
      </c>
      <c r="K916" s="56">
        <v>364</v>
      </c>
      <c r="L916" s="31">
        <f>AVERAGE(K912:K916)</f>
        <v>6352.2</v>
      </c>
      <c r="M916" s="38">
        <f>GEOMEAN(K912:K916)</f>
        <v>1907.8212102302825</v>
      </c>
      <c r="N916" s="55" t="s">
        <v>555</v>
      </c>
    </row>
    <row r="917" spans="1:39" x14ac:dyDescent="0.3">
      <c r="A917" s="41">
        <v>43040</v>
      </c>
      <c r="B917" s="30">
        <v>0.42325231481481485</v>
      </c>
      <c r="C917" s="13">
        <v>848</v>
      </c>
      <c r="D917" s="13">
        <v>0.55249999999999999</v>
      </c>
      <c r="E917" s="13">
        <v>9.3000000000000007</v>
      </c>
      <c r="F917" s="13">
        <v>7.58</v>
      </c>
      <c r="G917" s="13">
        <v>8.4</v>
      </c>
      <c r="K917" s="56">
        <v>146</v>
      </c>
    </row>
    <row r="918" spans="1:39" x14ac:dyDescent="0.3">
      <c r="A918" s="41">
        <v>43047</v>
      </c>
      <c r="B918" s="30">
        <v>0.42412037037037037</v>
      </c>
      <c r="C918" s="13">
        <v>786</v>
      </c>
      <c r="D918" s="13">
        <v>0.51349999999999996</v>
      </c>
      <c r="E918" s="13">
        <v>8.43</v>
      </c>
      <c r="F918" s="13">
        <v>7.94</v>
      </c>
      <c r="G918" s="13">
        <v>10.199999999999999</v>
      </c>
      <c r="K918" s="56">
        <v>650</v>
      </c>
    </row>
    <row r="919" spans="1:39" x14ac:dyDescent="0.3">
      <c r="A919" s="41">
        <v>43052</v>
      </c>
      <c r="B919" s="30">
        <v>0.44011574074074072</v>
      </c>
      <c r="C919" s="13">
        <v>854</v>
      </c>
      <c r="D919" s="13">
        <v>0.55249999999999999</v>
      </c>
      <c r="E919" s="13">
        <v>8.4499999999999993</v>
      </c>
      <c r="F919" s="13">
        <v>7.51</v>
      </c>
      <c r="G919" s="13">
        <v>8.8000000000000007</v>
      </c>
      <c r="K919" s="56">
        <v>480</v>
      </c>
    </row>
    <row r="920" spans="1:39" x14ac:dyDescent="0.3">
      <c r="A920" s="41">
        <v>43054</v>
      </c>
      <c r="B920" s="30">
        <v>0.40486111111111112</v>
      </c>
      <c r="C920" s="13">
        <v>1036</v>
      </c>
      <c r="D920" s="13">
        <v>0.67600000000000005</v>
      </c>
      <c r="E920" s="13">
        <v>8.16</v>
      </c>
      <c r="F920" s="13">
        <v>7.58</v>
      </c>
      <c r="G920" s="13">
        <v>8.3000000000000007</v>
      </c>
      <c r="K920" s="56">
        <v>350</v>
      </c>
    </row>
    <row r="921" spans="1:39" x14ac:dyDescent="0.3">
      <c r="A921" s="41">
        <v>43066</v>
      </c>
      <c r="B921" s="30">
        <v>0.43387731481481479</v>
      </c>
      <c r="C921" s="13">
        <v>1039</v>
      </c>
      <c r="D921" s="13">
        <v>0.67600000000000005</v>
      </c>
      <c r="E921" s="13">
        <v>9.75</v>
      </c>
      <c r="F921" s="13">
        <v>7.62</v>
      </c>
      <c r="G921" s="13">
        <v>7.2</v>
      </c>
      <c r="K921" s="56">
        <v>199</v>
      </c>
      <c r="L921" s="31">
        <f>AVERAGE(K917:K921)</f>
        <v>365</v>
      </c>
      <c r="M921" s="38">
        <f>GEOMEAN(K917:K921)</f>
        <v>316.43587472151074</v>
      </c>
      <c r="N921" s="55" t="s">
        <v>556</v>
      </c>
    </row>
    <row r="922" spans="1:39" x14ac:dyDescent="0.3">
      <c r="A922" s="41">
        <v>43069</v>
      </c>
      <c r="B922" s="30">
        <v>0.41335648148148146</v>
      </c>
      <c r="C922" s="13">
        <v>1071</v>
      </c>
      <c r="D922" s="13">
        <v>0.69550000000000001</v>
      </c>
      <c r="E922" s="13">
        <v>7.95</v>
      </c>
      <c r="F922" s="13">
        <v>7.66</v>
      </c>
      <c r="G922" s="13">
        <v>9.1</v>
      </c>
      <c r="K922" s="56">
        <v>404</v>
      </c>
    </row>
    <row r="923" spans="1:39" x14ac:dyDescent="0.3">
      <c r="A923" s="41">
        <v>43074</v>
      </c>
      <c r="B923" s="30">
        <v>0.40658564814814818</v>
      </c>
      <c r="C923" s="13">
        <v>562</v>
      </c>
      <c r="D923" s="13">
        <v>0.36530000000000001</v>
      </c>
      <c r="E923" s="13">
        <v>7.97</v>
      </c>
      <c r="F923" s="13">
        <v>7.43</v>
      </c>
      <c r="G923" s="13">
        <v>10.4</v>
      </c>
      <c r="K923" s="56">
        <v>3076</v>
      </c>
    </row>
    <row r="924" spans="1:39" x14ac:dyDescent="0.3">
      <c r="A924" s="41">
        <v>43076</v>
      </c>
      <c r="B924" s="30">
        <v>0.44797453703703699</v>
      </c>
      <c r="C924" s="13">
        <v>869</v>
      </c>
      <c r="D924" s="13">
        <v>0.5655</v>
      </c>
      <c r="E924" s="13">
        <v>11.49</v>
      </c>
      <c r="F924" s="13">
        <v>8.23</v>
      </c>
      <c r="G924" s="13">
        <v>4.4000000000000004</v>
      </c>
      <c r="K924" s="56">
        <v>305</v>
      </c>
    </row>
    <row r="925" spans="1:39" x14ac:dyDescent="0.3">
      <c r="A925" s="41">
        <v>43082</v>
      </c>
      <c r="B925" s="30">
        <v>0.4225694444444445</v>
      </c>
      <c r="C925" s="13">
        <v>1184</v>
      </c>
      <c r="D925" s="13">
        <v>0.76700000000000002</v>
      </c>
      <c r="E925" s="13">
        <v>10.37</v>
      </c>
      <c r="F925" s="13">
        <v>7.81</v>
      </c>
      <c r="G925" s="13">
        <v>1.8</v>
      </c>
      <c r="K925" s="56">
        <v>259</v>
      </c>
      <c r="L925" s="31">
        <f>AVERAGE(K921:K925)</f>
        <v>848.6</v>
      </c>
      <c r="M925" s="38">
        <f>GEOMEAN(K921:K925)</f>
        <v>455.1599858148557</v>
      </c>
      <c r="N925" s="55" t="s">
        <v>557</v>
      </c>
    </row>
    <row r="926" spans="1:39" x14ac:dyDescent="0.3">
      <c r="A926" s="41">
        <v>43102</v>
      </c>
      <c r="B926" s="30">
        <v>0.51556712962962969</v>
      </c>
      <c r="C926" s="13">
        <v>1871</v>
      </c>
      <c r="D926" s="13">
        <v>1.2155</v>
      </c>
      <c r="E926" s="13">
        <v>11.99</v>
      </c>
      <c r="F926" s="13">
        <v>7.63</v>
      </c>
      <c r="G926" s="13">
        <v>0.1</v>
      </c>
      <c r="K926" s="56">
        <v>86</v>
      </c>
    </row>
    <row r="927" spans="1:39" x14ac:dyDescent="0.3">
      <c r="A927" s="41">
        <v>43104</v>
      </c>
      <c r="B927" s="30">
        <v>0.40159722222222222</v>
      </c>
      <c r="C927" s="13">
        <v>1986</v>
      </c>
      <c r="D927" s="13">
        <v>1.2935000000000001</v>
      </c>
      <c r="E927" s="13">
        <v>11.26</v>
      </c>
      <c r="F927" s="13">
        <v>6.03</v>
      </c>
      <c r="G927" s="13">
        <v>0.1</v>
      </c>
      <c r="K927" s="56">
        <v>41</v>
      </c>
    </row>
    <row r="928" spans="1:39" x14ac:dyDescent="0.3">
      <c r="A928" s="41">
        <v>43111</v>
      </c>
      <c r="B928" s="30">
        <v>0.42129629629629628</v>
      </c>
      <c r="C928" s="13">
        <v>869</v>
      </c>
      <c r="D928" s="13">
        <v>0.5655</v>
      </c>
      <c r="E928" s="13">
        <v>12.9</v>
      </c>
      <c r="F928" s="13">
        <v>7.49</v>
      </c>
      <c r="G928" s="13">
        <v>5</v>
      </c>
      <c r="K928" s="56">
        <v>431</v>
      </c>
    </row>
    <row r="929" spans="1:39" x14ac:dyDescent="0.3">
      <c r="A929" s="41">
        <v>43118</v>
      </c>
      <c r="B929" s="30">
        <v>0.40410879629629631</v>
      </c>
      <c r="C929" s="13">
        <v>1486</v>
      </c>
      <c r="D929" s="13">
        <v>0.96850000000000003</v>
      </c>
      <c r="E929" s="13">
        <v>13.46</v>
      </c>
      <c r="F929" s="13">
        <v>8.4499999999999993</v>
      </c>
      <c r="G929" s="13">
        <v>0.5</v>
      </c>
      <c r="K929" s="56">
        <v>41</v>
      </c>
    </row>
    <row r="930" spans="1:39" x14ac:dyDescent="0.3">
      <c r="A930" s="41">
        <v>43129</v>
      </c>
      <c r="B930" s="30">
        <v>0.4522916666666667</v>
      </c>
      <c r="C930" s="13">
        <v>484.2</v>
      </c>
      <c r="D930" s="13">
        <v>0.31459999999999999</v>
      </c>
      <c r="E930" s="13">
        <v>33.520000000000003</v>
      </c>
      <c r="F930" s="13">
        <v>7.75</v>
      </c>
      <c r="G930" s="13">
        <v>4.7</v>
      </c>
      <c r="K930" s="56">
        <v>20</v>
      </c>
      <c r="L930" s="31">
        <f>AVERAGE(K926:K930)</f>
        <v>123.8</v>
      </c>
      <c r="M930" s="38">
        <f>GEOMEAN(K926:K930)</f>
        <v>65.934798925214778</v>
      </c>
      <c r="N930" s="55" t="s">
        <v>558</v>
      </c>
    </row>
    <row r="931" spans="1:39" x14ac:dyDescent="0.3">
      <c r="A931" s="41">
        <v>43131</v>
      </c>
      <c r="B931" s="30">
        <v>0.42184027777777783</v>
      </c>
      <c r="C931" s="13">
        <v>1040</v>
      </c>
      <c r="D931" s="13">
        <v>0.67600000000000005</v>
      </c>
      <c r="E931" s="13">
        <v>11.81</v>
      </c>
      <c r="F931" s="13">
        <v>7.4</v>
      </c>
      <c r="G931" s="13">
        <v>3.5</v>
      </c>
      <c r="K931" s="56">
        <v>292</v>
      </c>
    </row>
    <row r="932" spans="1:39" x14ac:dyDescent="0.3">
      <c r="A932" s="41">
        <v>43137</v>
      </c>
      <c r="B932" s="30">
        <v>0.45462962962962966</v>
      </c>
      <c r="C932" s="13">
        <v>1428</v>
      </c>
      <c r="D932" s="13">
        <v>0.92949999999999999</v>
      </c>
      <c r="E932" s="13">
        <v>18.54</v>
      </c>
      <c r="F932" s="13">
        <v>7.52</v>
      </c>
      <c r="G932" s="13">
        <v>2.2000000000000002</v>
      </c>
      <c r="K932" s="56">
        <v>318</v>
      </c>
    </row>
    <row r="933" spans="1:39" x14ac:dyDescent="0.3">
      <c r="A933" s="41">
        <v>43139</v>
      </c>
      <c r="B933" s="30">
        <v>0.45362268518518517</v>
      </c>
      <c r="C933" s="13">
        <v>2281</v>
      </c>
      <c r="D933" s="13">
        <v>1.482</v>
      </c>
      <c r="E933" s="13">
        <v>12.71</v>
      </c>
      <c r="F933" s="13">
        <v>7.79</v>
      </c>
      <c r="G933" s="13">
        <v>1.5</v>
      </c>
      <c r="K933" s="56">
        <v>109</v>
      </c>
    </row>
    <row r="934" spans="1:39" x14ac:dyDescent="0.3">
      <c r="A934" s="41">
        <v>43145</v>
      </c>
      <c r="B934" s="66">
        <v>0.38947916666666665</v>
      </c>
      <c r="C934" s="13">
        <v>1638</v>
      </c>
      <c r="D934" s="13">
        <v>1.0660000000000001</v>
      </c>
      <c r="E934" s="13">
        <v>12.58</v>
      </c>
      <c r="F934" s="13">
        <v>7.61</v>
      </c>
      <c r="G934" s="13">
        <v>4.7</v>
      </c>
      <c r="K934" s="56">
        <v>213</v>
      </c>
    </row>
    <row r="935" spans="1:39" x14ac:dyDescent="0.3">
      <c r="A935" s="41">
        <v>43151</v>
      </c>
      <c r="B935" s="30">
        <v>0.46924768518518517</v>
      </c>
      <c r="C935" s="13">
        <v>1726</v>
      </c>
      <c r="D935" s="13">
        <v>1.1245000000000001</v>
      </c>
      <c r="E935" s="13">
        <v>10.11</v>
      </c>
      <c r="F935" s="13">
        <v>7.85</v>
      </c>
      <c r="G935" s="13">
        <v>9.6</v>
      </c>
      <c r="K935" s="56">
        <v>368</v>
      </c>
      <c r="L935" s="31">
        <f>AVERAGE(K931:K935)</f>
        <v>260</v>
      </c>
      <c r="M935" s="38">
        <f>GEOMEAN(K931:K935)</f>
        <v>239.82407512318943</v>
      </c>
      <c r="N935" s="55" t="s">
        <v>559</v>
      </c>
    </row>
    <row r="936" spans="1:39" x14ac:dyDescent="0.3">
      <c r="A936" s="41">
        <v>43153</v>
      </c>
      <c r="B936" s="30">
        <v>0.43653935185185189</v>
      </c>
      <c r="C936" s="13">
        <v>464.3</v>
      </c>
      <c r="D936" s="13">
        <v>0.30159999999999998</v>
      </c>
      <c r="E936" s="13">
        <v>12.65</v>
      </c>
      <c r="F936" s="13">
        <v>8.15</v>
      </c>
      <c r="G936" s="13">
        <v>5.8</v>
      </c>
      <c r="K936" s="56">
        <v>717</v>
      </c>
    </row>
    <row r="937" spans="1:39" x14ac:dyDescent="0.3">
      <c r="A937" s="41">
        <v>43166</v>
      </c>
      <c r="B937" s="30">
        <v>0.40741898148148148</v>
      </c>
      <c r="C937" s="13">
        <v>958</v>
      </c>
      <c r="D937" s="13">
        <v>0.624</v>
      </c>
      <c r="E937" s="13">
        <v>10.14</v>
      </c>
      <c r="F937" s="13">
        <v>7.99</v>
      </c>
      <c r="G937" s="13">
        <v>6.2</v>
      </c>
      <c r="K937" s="56">
        <v>41</v>
      </c>
    </row>
    <row r="938" spans="1:39" x14ac:dyDescent="0.3">
      <c r="A938" s="41">
        <v>43173</v>
      </c>
      <c r="B938" s="30">
        <v>0.43481481481481482</v>
      </c>
      <c r="C938" s="13">
        <v>1071</v>
      </c>
      <c r="D938" s="13">
        <v>0.69550000000000001</v>
      </c>
      <c r="E938" s="49">
        <v>20.010000000000002</v>
      </c>
      <c r="F938" s="13">
        <v>7.46</v>
      </c>
      <c r="G938" s="13">
        <v>3.8</v>
      </c>
      <c r="K938" s="56">
        <v>10</v>
      </c>
    </row>
    <row r="939" spans="1:39" x14ac:dyDescent="0.3">
      <c r="A939" s="41">
        <v>43179</v>
      </c>
      <c r="B939" s="89">
        <v>0.42225694444444445</v>
      </c>
      <c r="C939" s="90">
        <v>1012</v>
      </c>
      <c r="D939" s="90">
        <v>0.65649999999999997</v>
      </c>
      <c r="E939" s="90">
        <v>10.65</v>
      </c>
      <c r="F939" s="90">
        <v>7.57</v>
      </c>
      <c r="G939" s="90">
        <v>5</v>
      </c>
      <c r="K939" s="56">
        <v>10</v>
      </c>
      <c r="O939" s="28" t="s">
        <v>321</v>
      </c>
      <c r="P939" s="28">
        <v>96.1</v>
      </c>
      <c r="Q939" s="28" t="s">
        <v>321</v>
      </c>
      <c r="R939" s="28" t="s">
        <v>321</v>
      </c>
      <c r="S939" s="28" t="s">
        <v>321</v>
      </c>
      <c r="T939" s="28" t="s">
        <v>321</v>
      </c>
      <c r="U939" s="28" t="s">
        <v>321</v>
      </c>
      <c r="V939" s="28" t="s">
        <v>112</v>
      </c>
      <c r="W939" s="28" t="s">
        <v>321</v>
      </c>
      <c r="X939" s="28">
        <v>104</v>
      </c>
      <c r="Y939" s="28" t="s">
        <v>321</v>
      </c>
      <c r="Z939" s="28">
        <v>0.59</v>
      </c>
      <c r="AA939" s="28" t="s">
        <v>321</v>
      </c>
      <c r="AB939" s="28">
        <v>68.5</v>
      </c>
      <c r="AC939" s="28" t="s">
        <v>321</v>
      </c>
      <c r="AD939" s="28">
        <v>379</v>
      </c>
      <c r="AE939" s="28" t="s">
        <v>321</v>
      </c>
      <c r="AG939" s="13">
        <v>566</v>
      </c>
      <c r="AH939" s="28">
        <v>103000</v>
      </c>
      <c r="AI939" s="28">
        <v>29600</v>
      </c>
      <c r="AJ939" s="28">
        <v>6.6</v>
      </c>
      <c r="AK939" s="28" t="s">
        <v>321</v>
      </c>
      <c r="AL939" s="28" t="s">
        <v>321</v>
      </c>
      <c r="AM939" s="28">
        <v>111</v>
      </c>
    </row>
    <row r="940" spans="1:39" x14ac:dyDescent="0.3">
      <c r="A940" s="41">
        <v>43181</v>
      </c>
      <c r="B940" s="30">
        <v>0.42699074074074073</v>
      </c>
      <c r="C940" s="13">
        <v>1971</v>
      </c>
      <c r="D940" s="13">
        <v>1.2805</v>
      </c>
      <c r="E940" s="13">
        <v>13.17</v>
      </c>
      <c r="F940" s="13">
        <v>8.49</v>
      </c>
      <c r="G940" s="13">
        <v>4.7</v>
      </c>
      <c r="K940" s="56">
        <v>10</v>
      </c>
      <c r="L940" s="31">
        <f>AVERAGE(K936:K940)</f>
        <v>157.6</v>
      </c>
      <c r="M940" s="38">
        <f>GEOMEAN(K936:K940)</f>
        <v>31.164531499964269</v>
      </c>
      <c r="N940" s="55" t="s">
        <v>560</v>
      </c>
    </row>
    <row r="941" spans="1:39" x14ac:dyDescent="0.3">
      <c r="A941" s="41">
        <v>43193</v>
      </c>
      <c r="B941" s="30">
        <v>0.42456018518518518</v>
      </c>
      <c r="C941" s="13">
        <v>139.4</v>
      </c>
      <c r="D941" s="13">
        <v>9.0300000000000005E-2</v>
      </c>
      <c r="E941" s="13">
        <v>11.19</v>
      </c>
      <c r="F941" s="13">
        <v>7.88</v>
      </c>
      <c r="G941" s="13">
        <v>9.6</v>
      </c>
      <c r="K941" s="56">
        <v>3076</v>
      </c>
    </row>
    <row r="942" spans="1:39" x14ac:dyDescent="0.3">
      <c r="A942" s="41">
        <v>43199</v>
      </c>
      <c r="B942" s="30">
        <v>0.4346180555555556</v>
      </c>
      <c r="C942" s="13">
        <v>856</v>
      </c>
      <c r="D942" s="13">
        <v>0.55900000000000005</v>
      </c>
      <c r="E942" s="13">
        <v>10.47</v>
      </c>
      <c r="F942" s="13">
        <v>7.67</v>
      </c>
      <c r="G942" s="13">
        <v>6.7</v>
      </c>
      <c r="K942" s="56">
        <v>30</v>
      </c>
    </row>
    <row r="943" spans="1:39" x14ac:dyDescent="0.3">
      <c r="A943" s="41">
        <v>43206</v>
      </c>
      <c r="B943" s="30">
        <v>0.43188657407407405</v>
      </c>
      <c r="C943" s="13">
        <v>736</v>
      </c>
      <c r="D943" s="13">
        <v>0.47839999999999999</v>
      </c>
      <c r="E943" s="13">
        <v>10.55</v>
      </c>
      <c r="F943" s="13">
        <v>7.83</v>
      </c>
      <c r="G943" s="13">
        <v>8</v>
      </c>
      <c r="K943" s="56">
        <v>776</v>
      </c>
    </row>
    <row r="944" spans="1:39" x14ac:dyDescent="0.3">
      <c r="A944" s="41">
        <v>43208</v>
      </c>
      <c r="B944" s="30">
        <v>0.39211805555555551</v>
      </c>
      <c r="C944" s="13">
        <v>872</v>
      </c>
      <c r="D944" s="13">
        <v>0.5655</v>
      </c>
      <c r="E944" s="13">
        <v>11.27</v>
      </c>
      <c r="F944" s="13">
        <v>7.91</v>
      </c>
      <c r="G944" s="13">
        <v>7.6</v>
      </c>
      <c r="K944" s="56">
        <v>143</v>
      </c>
    </row>
    <row r="945" spans="1:39" x14ac:dyDescent="0.3">
      <c r="A945" s="41">
        <v>43215</v>
      </c>
      <c r="B945" s="30">
        <v>0.39077546296296295</v>
      </c>
      <c r="C945" s="13">
        <v>397.5</v>
      </c>
      <c r="D945" s="13">
        <v>0.25869999999999999</v>
      </c>
      <c r="E945" s="13">
        <v>9.6999999999999993</v>
      </c>
      <c r="F945" s="13">
        <v>7.44</v>
      </c>
      <c r="G945" s="13">
        <v>10.9</v>
      </c>
      <c r="K945" s="56">
        <v>697</v>
      </c>
      <c r="L945" s="31">
        <f>AVERAGE(K941:K945)</f>
        <v>944.4</v>
      </c>
      <c r="M945" s="38">
        <f>GEOMEAN(K941:K945)</f>
        <v>372.14108930701713</v>
      </c>
      <c r="N945" s="55" t="s">
        <v>561</v>
      </c>
    </row>
    <row r="946" spans="1:39" x14ac:dyDescent="0.3">
      <c r="A946" s="41">
        <v>43220</v>
      </c>
      <c r="B946" s="30">
        <v>0.41946759259259259</v>
      </c>
      <c r="C946" s="13">
        <v>1029</v>
      </c>
      <c r="D946" s="13">
        <v>0.66949999999999998</v>
      </c>
      <c r="E946" s="13">
        <v>11.55</v>
      </c>
      <c r="F946" s="13">
        <v>8.02</v>
      </c>
      <c r="G946" s="13">
        <v>9.1999999999999993</v>
      </c>
      <c r="K946" s="56">
        <v>218</v>
      </c>
    </row>
    <row r="947" spans="1:39" x14ac:dyDescent="0.3">
      <c r="A947" s="41">
        <v>43227</v>
      </c>
      <c r="B947" s="30">
        <v>0.48037037037037034</v>
      </c>
      <c r="C947" s="13">
        <v>1019</v>
      </c>
      <c r="D947" s="13">
        <v>0.66300000000000003</v>
      </c>
      <c r="E947" s="13">
        <v>9.4600000000000009</v>
      </c>
      <c r="F947" s="13">
        <v>7.66</v>
      </c>
      <c r="G947" s="13">
        <v>14.2</v>
      </c>
      <c r="K947" s="56">
        <v>657</v>
      </c>
    </row>
    <row r="948" spans="1:39" x14ac:dyDescent="0.3">
      <c r="A948" s="41">
        <v>43230</v>
      </c>
      <c r="B948" s="30">
        <v>0.4490277777777778</v>
      </c>
      <c r="C948" s="13">
        <v>672</v>
      </c>
      <c r="D948" s="13">
        <v>0.4355</v>
      </c>
      <c r="E948" s="13">
        <v>6.44</v>
      </c>
      <c r="F948" s="13">
        <v>7.39</v>
      </c>
      <c r="G948" s="13">
        <v>15.6</v>
      </c>
      <c r="K948" s="56">
        <v>3255</v>
      </c>
    </row>
    <row r="949" spans="1:39" x14ac:dyDescent="0.3">
      <c r="A949" s="41">
        <v>43237</v>
      </c>
      <c r="B949" s="57">
        <v>0.40375</v>
      </c>
      <c r="C949" s="13">
        <v>1151</v>
      </c>
      <c r="D949" s="13">
        <v>0.74750000000000005</v>
      </c>
      <c r="E949" s="13">
        <v>5.04</v>
      </c>
      <c r="F949" s="13">
        <v>7.73</v>
      </c>
      <c r="G949" s="13">
        <v>15.7</v>
      </c>
      <c r="K949" s="56">
        <v>1022</v>
      </c>
    </row>
    <row r="950" spans="1:39" x14ac:dyDescent="0.3">
      <c r="A950" s="41">
        <v>43250</v>
      </c>
      <c r="B950" s="30">
        <v>0.40423611111111107</v>
      </c>
      <c r="C950" s="13">
        <v>972</v>
      </c>
      <c r="D950" s="13">
        <v>0.63049999999999995</v>
      </c>
      <c r="E950" s="13">
        <v>3.67</v>
      </c>
      <c r="F950" s="13">
        <v>7.93</v>
      </c>
      <c r="G950" s="13">
        <v>19.2</v>
      </c>
      <c r="K950" s="56">
        <v>1872</v>
      </c>
      <c r="L950" s="31">
        <f>AVERAGE(K946:K950)</f>
        <v>1404.8</v>
      </c>
      <c r="M950" s="38">
        <f>GEOMEAN(K946:K950)</f>
        <v>977.3855618633894</v>
      </c>
      <c r="N950" s="55" t="s">
        <v>562</v>
      </c>
    </row>
    <row r="951" spans="1:39" x14ac:dyDescent="0.3">
      <c r="A951" s="41">
        <v>43265</v>
      </c>
      <c r="B951" s="30">
        <v>0.44041666666666668</v>
      </c>
      <c r="C951" s="13">
        <v>629</v>
      </c>
      <c r="D951" s="13">
        <v>0.40949999999999998</v>
      </c>
      <c r="E951" s="13">
        <v>5.62</v>
      </c>
      <c r="F951" s="13">
        <v>7.62</v>
      </c>
      <c r="G951" s="13">
        <v>19.2</v>
      </c>
      <c r="K951" s="56">
        <v>3255</v>
      </c>
    </row>
    <row r="952" spans="1:39" x14ac:dyDescent="0.3">
      <c r="A952" s="41">
        <v>43269</v>
      </c>
      <c r="B952" s="30">
        <v>0.40090277777777777</v>
      </c>
      <c r="C952" s="13">
        <v>1037</v>
      </c>
      <c r="D952" s="13">
        <v>0.67600000000000005</v>
      </c>
      <c r="E952" s="13">
        <v>5.6</v>
      </c>
      <c r="F952" s="13">
        <v>7.99</v>
      </c>
      <c r="G952" s="13">
        <v>21.4</v>
      </c>
      <c r="K952" s="56">
        <v>4786</v>
      </c>
    </row>
    <row r="953" spans="1:39" x14ac:dyDescent="0.3">
      <c r="A953" s="41">
        <v>43271</v>
      </c>
      <c r="B953" s="30">
        <v>0.41091435185185188</v>
      </c>
      <c r="C953" s="13">
        <v>449.2</v>
      </c>
      <c r="D953" s="13">
        <v>0.29189999999999999</v>
      </c>
      <c r="E953" s="13">
        <v>5.63</v>
      </c>
      <c r="F953" s="13">
        <v>7.56</v>
      </c>
      <c r="G953" s="13">
        <v>22.4</v>
      </c>
      <c r="K953" s="56">
        <v>17329</v>
      </c>
    </row>
    <row r="954" spans="1:39" x14ac:dyDescent="0.3">
      <c r="A954" s="41">
        <v>43276</v>
      </c>
      <c r="B954" s="30">
        <v>0.40781249999999997</v>
      </c>
      <c r="C954" s="13">
        <v>920</v>
      </c>
      <c r="D954" s="13">
        <v>0.59799999999999998</v>
      </c>
      <c r="E954" s="13">
        <v>5.79</v>
      </c>
      <c r="F954" s="13">
        <v>7.68</v>
      </c>
      <c r="G954" s="13">
        <v>19.2</v>
      </c>
      <c r="K954" s="56">
        <v>275</v>
      </c>
      <c r="L954" s="31">
        <f>AVERAGE(K950:K954)</f>
        <v>5503.4</v>
      </c>
      <c r="M954" s="38">
        <f>GEOMEAN(K950:K954)</f>
        <v>2682.7928821801688</v>
      </c>
      <c r="N954" s="55" t="s">
        <v>563</v>
      </c>
    </row>
    <row r="955" spans="1:39" x14ac:dyDescent="0.3">
      <c r="A955" s="41">
        <v>43286</v>
      </c>
      <c r="B955" s="30">
        <v>0.41620370370370369</v>
      </c>
      <c r="C955" s="13">
        <v>978</v>
      </c>
      <c r="D955" s="13">
        <v>0.63700000000000001</v>
      </c>
      <c r="E955" s="13">
        <v>4.75</v>
      </c>
      <c r="F955" s="13">
        <v>7.8</v>
      </c>
      <c r="G955" s="13">
        <v>21.5</v>
      </c>
      <c r="K955" s="56">
        <v>650</v>
      </c>
    </row>
    <row r="956" spans="1:39" x14ac:dyDescent="0.3">
      <c r="A956" s="41">
        <v>43293</v>
      </c>
      <c r="C956" s="37"/>
      <c r="D956" s="37"/>
      <c r="E956" s="37"/>
      <c r="F956" s="37"/>
      <c r="G956" s="37"/>
      <c r="K956" s="56">
        <v>521</v>
      </c>
    </row>
    <row r="957" spans="1:39" x14ac:dyDescent="0.3">
      <c r="A957" s="41">
        <v>43297</v>
      </c>
      <c r="B957" s="30">
        <v>0.44295138888888891</v>
      </c>
      <c r="C957" s="13">
        <v>1216</v>
      </c>
      <c r="D957" s="13">
        <v>0.79300000000000004</v>
      </c>
      <c r="E957" s="13">
        <v>6.32</v>
      </c>
      <c r="F957" s="13">
        <v>8.2100000000000009</v>
      </c>
      <c r="G957" s="13">
        <v>21.4</v>
      </c>
      <c r="K957" s="56">
        <v>2489</v>
      </c>
    </row>
    <row r="958" spans="1:39" x14ac:dyDescent="0.3">
      <c r="A958" s="41">
        <v>43299</v>
      </c>
      <c r="B958" s="57">
        <v>0.4221064814814815</v>
      </c>
      <c r="C958" s="13">
        <v>752</v>
      </c>
      <c r="D958" s="13">
        <v>0.48749999999999999</v>
      </c>
      <c r="E958" s="13">
        <v>5.16</v>
      </c>
      <c r="F958" s="13">
        <v>7.62</v>
      </c>
      <c r="G958" s="13">
        <v>19.5</v>
      </c>
      <c r="K958" s="56">
        <v>4611</v>
      </c>
      <c r="O958" s="28">
        <v>3.4</v>
      </c>
      <c r="P958" s="28">
        <v>119</v>
      </c>
      <c r="Q958" s="28" t="s">
        <v>321</v>
      </c>
      <c r="R958" s="28" t="s">
        <v>321</v>
      </c>
      <c r="S958" s="28" t="s">
        <v>321</v>
      </c>
      <c r="T958" s="28">
        <v>17.899999999999999</v>
      </c>
      <c r="U958" s="28" t="s">
        <v>321</v>
      </c>
      <c r="V958" s="28" t="s">
        <v>112</v>
      </c>
      <c r="W958" s="28" t="s">
        <v>321</v>
      </c>
      <c r="X958" s="28">
        <v>124</v>
      </c>
      <c r="Y958" s="28" t="s">
        <v>321</v>
      </c>
      <c r="Z958" s="28">
        <v>0.64</v>
      </c>
      <c r="AA958" s="28" t="s">
        <v>321</v>
      </c>
      <c r="AB958" s="28">
        <v>85.9</v>
      </c>
      <c r="AC958" s="28" t="s">
        <v>321</v>
      </c>
      <c r="AD958" s="28">
        <v>381</v>
      </c>
      <c r="AE958" s="28" t="s">
        <v>321</v>
      </c>
      <c r="AG958" s="13">
        <v>1000</v>
      </c>
      <c r="AH958" s="28">
        <v>103000</v>
      </c>
      <c r="AI958" s="28">
        <v>29900</v>
      </c>
      <c r="AJ958" s="28">
        <v>8.4</v>
      </c>
      <c r="AK958" s="28" t="s">
        <v>321</v>
      </c>
      <c r="AL958" s="28" t="s">
        <v>321</v>
      </c>
      <c r="AM958" s="13">
        <v>308</v>
      </c>
    </row>
    <row r="959" spans="1:39" x14ac:dyDescent="0.3">
      <c r="A959" s="41">
        <v>43312</v>
      </c>
      <c r="B959" s="30">
        <v>0.42291666666666666</v>
      </c>
      <c r="C959" s="13">
        <v>447</v>
      </c>
      <c r="D959" s="13">
        <v>0.29060000000000002</v>
      </c>
      <c r="E959" s="13">
        <v>7.39</v>
      </c>
      <c r="F959" s="13">
        <v>7.73</v>
      </c>
      <c r="G959" s="13">
        <v>20.2</v>
      </c>
      <c r="K959" s="56">
        <v>7270</v>
      </c>
      <c r="L959" s="31">
        <f>AVERAGE(K955:K959)</f>
        <v>3108.2</v>
      </c>
      <c r="M959" s="38">
        <f>GEOMEAN(K955:K959)</f>
        <v>1950.837530072009</v>
      </c>
      <c r="N959" s="55" t="s">
        <v>564</v>
      </c>
    </row>
    <row r="960" spans="1:39" x14ac:dyDescent="0.3">
      <c r="A960" s="41">
        <v>43321</v>
      </c>
      <c r="B960" s="30">
        <v>0.43611111111111112</v>
      </c>
      <c r="C960" s="13">
        <v>821</v>
      </c>
      <c r="D960" s="13">
        <v>0.53300000000000003</v>
      </c>
      <c r="E960" s="13">
        <v>4.62</v>
      </c>
      <c r="F960" s="13">
        <v>7.72</v>
      </c>
      <c r="G960" s="13">
        <v>21.5</v>
      </c>
      <c r="K960" s="56">
        <v>1576</v>
      </c>
    </row>
    <row r="961" spans="1:39" x14ac:dyDescent="0.3">
      <c r="A961" s="41">
        <v>43325</v>
      </c>
      <c r="B961" s="30">
        <v>0.42518518518518517</v>
      </c>
      <c r="C961" s="13">
        <v>1136</v>
      </c>
      <c r="D961" s="13">
        <v>0.74099999999999999</v>
      </c>
      <c r="E961" s="13">
        <v>5.67</v>
      </c>
      <c r="F961" s="13">
        <v>8.16</v>
      </c>
      <c r="G961" s="13">
        <v>20.399999999999999</v>
      </c>
      <c r="K961" s="56">
        <v>2613</v>
      </c>
    </row>
    <row r="962" spans="1:39" x14ac:dyDescent="0.3">
      <c r="A962" s="41">
        <v>43327</v>
      </c>
      <c r="B962" s="30">
        <v>0.38841435185185186</v>
      </c>
      <c r="C962" s="13">
        <v>1055</v>
      </c>
      <c r="D962" s="13">
        <v>0.6825</v>
      </c>
      <c r="E962" s="13">
        <v>5.43</v>
      </c>
      <c r="F962" s="13">
        <v>7.57</v>
      </c>
      <c r="G962" s="13">
        <v>20.7</v>
      </c>
      <c r="K962" s="56">
        <v>1722</v>
      </c>
    </row>
    <row r="963" spans="1:39" x14ac:dyDescent="0.3">
      <c r="A963" s="41">
        <v>43335</v>
      </c>
      <c r="B963" s="30">
        <v>0.41958333333333336</v>
      </c>
      <c r="C963" s="13">
        <v>1121</v>
      </c>
      <c r="D963" s="13">
        <v>0.72799999999999998</v>
      </c>
      <c r="E963" s="13">
        <v>1.77</v>
      </c>
      <c r="F963" s="13">
        <v>7.6</v>
      </c>
      <c r="G963" s="13">
        <v>18.600000000000001</v>
      </c>
      <c r="K963" s="56">
        <v>332</v>
      </c>
      <c r="L963" s="31">
        <f>AVERAGE(K959:K963)</f>
        <v>2702.6</v>
      </c>
      <c r="M963" s="38">
        <f>GEOMEAN(K959:K963)</f>
        <v>1764.7380629156901</v>
      </c>
      <c r="N963" s="55" t="s">
        <v>565</v>
      </c>
    </row>
    <row r="964" spans="1:39" x14ac:dyDescent="0.3">
      <c r="A964" s="41">
        <v>43355</v>
      </c>
      <c r="B964" s="30">
        <v>0.42143518518518519</v>
      </c>
      <c r="C964" s="13">
        <v>858</v>
      </c>
      <c r="D964" s="13">
        <v>0.55900000000000005</v>
      </c>
      <c r="E964" s="13">
        <v>5.35</v>
      </c>
      <c r="F964" s="13">
        <v>7.5</v>
      </c>
      <c r="G964" s="13">
        <v>19.3</v>
      </c>
      <c r="K964" s="56">
        <v>528</v>
      </c>
    </row>
    <row r="965" spans="1:39" x14ac:dyDescent="0.3">
      <c r="A965" s="41">
        <v>43360</v>
      </c>
      <c r="B965" s="30">
        <v>0.42788194444444444</v>
      </c>
      <c r="C965" s="13">
        <v>1113</v>
      </c>
      <c r="D965" s="13">
        <v>0.72150000000000003</v>
      </c>
      <c r="E965" s="13">
        <v>3.94</v>
      </c>
      <c r="F965" s="13">
        <v>7.88</v>
      </c>
      <c r="G965" s="13">
        <v>21.1</v>
      </c>
      <c r="K965" s="56">
        <v>1039</v>
      </c>
    </row>
    <row r="966" spans="1:39" x14ac:dyDescent="0.3">
      <c r="A966" s="41">
        <v>43362</v>
      </c>
      <c r="B966" s="30">
        <v>0.47126157407407404</v>
      </c>
      <c r="C966" s="13">
        <v>1305</v>
      </c>
      <c r="D966" s="13">
        <v>0.85150000000000003</v>
      </c>
      <c r="E966" s="13">
        <v>4.42</v>
      </c>
      <c r="F966" s="13">
        <v>7.63</v>
      </c>
      <c r="G966" s="13">
        <v>21.2</v>
      </c>
      <c r="K966" s="56">
        <v>573</v>
      </c>
    </row>
    <row r="967" spans="1:39" x14ac:dyDescent="0.3">
      <c r="A967" s="41">
        <v>43368</v>
      </c>
      <c r="B967" s="30">
        <v>0.44284722222222223</v>
      </c>
      <c r="C967" s="13">
        <v>260.5</v>
      </c>
      <c r="D967" s="13">
        <v>0.16900000000000001</v>
      </c>
      <c r="E967" s="13">
        <v>6.8</v>
      </c>
      <c r="F967" s="13">
        <v>7.43</v>
      </c>
      <c r="G967" s="13">
        <v>21</v>
      </c>
      <c r="K967" s="56">
        <v>24192</v>
      </c>
    </row>
    <row r="968" spans="1:39" x14ac:dyDescent="0.3">
      <c r="A968" s="41">
        <v>43377</v>
      </c>
      <c r="B968" s="26">
        <v>0.43261574074074072</v>
      </c>
      <c r="C968" s="13">
        <v>572</v>
      </c>
      <c r="D968" s="13">
        <v>0.3705</v>
      </c>
      <c r="E968" s="13">
        <v>5.51</v>
      </c>
      <c r="F968" s="13">
        <v>7.67</v>
      </c>
      <c r="G968" s="13">
        <v>21.5</v>
      </c>
      <c r="K968" s="51">
        <v>24192</v>
      </c>
      <c r="L968" s="31">
        <f>AVERAGE(K964:K968)</f>
        <v>10104.799999999999</v>
      </c>
      <c r="M968" s="38">
        <f>GEOMEAN(K964:K968)</f>
        <v>2837.5892354041694</v>
      </c>
      <c r="N968" s="55" t="s">
        <v>566</v>
      </c>
    </row>
    <row r="969" spans="1:39" x14ac:dyDescent="0.3">
      <c r="A969" s="41">
        <v>43384</v>
      </c>
      <c r="B969" s="30">
        <v>0.40813657407407411</v>
      </c>
      <c r="C969" s="13">
        <v>730</v>
      </c>
      <c r="D969" s="13">
        <v>0.47449999999999998</v>
      </c>
      <c r="E969" s="13">
        <v>5.13</v>
      </c>
      <c r="F969" s="13">
        <v>7.37</v>
      </c>
      <c r="G969" s="13">
        <v>17.100000000000001</v>
      </c>
      <c r="K969" s="56">
        <v>988</v>
      </c>
    </row>
    <row r="970" spans="1:39" x14ac:dyDescent="0.3">
      <c r="A970" s="41">
        <v>43388</v>
      </c>
      <c r="B970" s="57">
        <v>0.41724537037037041</v>
      </c>
      <c r="C970" s="13">
        <v>1167</v>
      </c>
      <c r="D970" s="13">
        <v>0.76049999999999995</v>
      </c>
      <c r="E970" s="13">
        <v>5.64</v>
      </c>
      <c r="F970" s="13">
        <v>7.92</v>
      </c>
      <c r="G970" s="13">
        <v>14.6</v>
      </c>
      <c r="K970" s="56">
        <v>855</v>
      </c>
    </row>
    <row r="971" spans="1:39" x14ac:dyDescent="0.3">
      <c r="A971" s="41">
        <v>43391</v>
      </c>
      <c r="B971" s="30">
        <v>0.3977430555555555</v>
      </c>
      <c r="C971" s="13">
        <v>1145</v>
      </c>
      <c r="D971" s="13">
        <v>0.74750000000000005</v>
      </c>
      <c r="E971" s="13">
        <v>6.52</v>
      </c>
      <c r="F971" s="13">
        <v>7.73</v>
      </c>
      <c r="G971" s="13">
        <v>10.3</v>
      </c>
      <c r="K971" s="31">
        <v>884</v>
      </c>
    </row>
    <row r="972" spans="1:39" x14ac:dyDescent="0.3">
      <c r="A972" s="41">
        <v>43396</v>
      </c>
      <c r="B972" s="30">
        <v>0.3941087962962963</v>
      </c>
      <c r="C972" s="13">
        <v>1178</v>
      </c>
      <c r="D972" s="13">
        <v>0.76700000000000002</v>
      </c>
      <c r="E972" s="13">
        <v>6.42</v>
      </c>
      <c r="F972" s="13">
        <v>7.76</v>
      </c>
      <c r="G972" s="13">
        <v>10.5</v>
      </c>
      <c r="K972" s="31">
        <v>435</v>
      </c>
      <c r="O972" s="28" t="s">
        <v>321</v>
      </c>
      <c r="P972" s="28">
        <v>108</v>
      </c>
      <c r="Q972" s="28" t="s">
        <v>321</v>
      </c>
      <c r="R972" s="28" t="s">
        <v>321</v>
      </c>
      <c r="S972" s="28" t="s">
        <v>321</v>
      </c>
      <c r="T972" s="28" t="s">
        <v>321</v>
      </c>
      <c r="U972" s="28" t="s">
        <v>321</v>
      </c>
      <c r="V972" s="28" t="s">
        <v>112</v>
      </c>
      <c r="W972" s="28" t="s">
        <v>321</v>
      </c>
      <c r="X972" s="28">
        <v>130</v>
      </c>
      <c r="Y972" s="28" t="s">
        <v>321</v>
      </c>
      <c r="Z972" s="28">
        <v>0.6</v>
      </c>
      <c r="AA972" s="28" t="s">
        <v>321</v>
      </c>
      <c r="AB972" s="28">
        <v>89.4</v>
      </c>
      <c r="AC972" s="28" t="s">
        <v>321</v>
      </c>
      <c r="AD972" s="28">
        <v>436</v>
      </c>
      <c r="AE972" s="28" t="s">
        <v>321</v>
      </c>
      <c r="AG972" s="13">
        <v>423</v>
      </c>
      <c r="AH972" s="28">
        <v>119000</v>
      </c>
      <c r="AI972" s="28">
        <v>33900</v>
      </c>
      <c r="AJ972" s="28">
        <v>12.8</v>
      </c>
      <c r="AK972" s="28" t="s">
        <v>321</v>
      </c>
      <c r="AL972" s="28" t="s">
        <v>321</v>
      </c>
      <c r="AM972" s="13">
        <v>76.099999999999994</v>
      </c>
    </row>
    <row r="973" spans="1:39" x14ac:dyDescent="0.3">
      <c r="A973" s="41">
        <v>43404</v>
      </c>
      <c r="B973" s="26">
        <v>0.44282407407407409</v>
      </c>
      <c r="C973" s="13">
        <v>1167</v>
      </c>
      <c r="D973" s="13">
        <v>0.76049999999999995</v>
      </c>
      <c r="E973" s="13">
        <v>4.5599999999999996</v>
      </c>
      <c r="F973" s="13">
        <v>7.99</v>
      </c>
      <c r="G973" s="13">
        <v>14.1</v>
      </c>
      <c r="K973" s="31">
        <v>10462</v>
      </c>
      <c r="L973" s="31">
        <f>AVERAGE(K969:K973)</f>
        <v>2724.8</v>
      </c>
      <c r="M973" s="38">
        <f>GEOMEAN(K969:K973)</f>
        <v>1277.1910290140531</v>
      </c>
      <c r="N973" s="55" t="s">
        <v>567</v>
      </c>
    </row>
    <row r="974" spans="1:39" x14ac:dyDescent="0.3">
      <c r="A974" s="67">
        <v>43411</v>
      </c>
      <c r="B974" s="57">
        <v>0.43579861111111112</v>
      </c>
      <c r="C974" s="13">
        <v>891</v>
      </c>
      <c r="D974" s="13">
        <v>0.57850000000000001</v>
      </c>
      <c r="E974" s="13">
        <v>5.38</v>
      </c>
      <c r="F974" s="13">
        <v>7.99</v>
      </c>
      <c r="G974" s="13">
        <v>11.4</v>
      </c>
      <c r="K974" s="31">
        <v>2481</v>
      </c>
    </row>
    <row r="975" spans="1:39" x14ac:dyDescent="0.3">
      <c r="A975" s="67">
        <v>43416</v>
      </c>
      <c r="B975" s="26">
        <v>0.43031250000000004</v>
      </c>
      <c r="C975" s="13">
        <v>1120</v>
      </c>
      <c r="D975" s="13">
        <v>0.72799999999999998</v>
      </c>
      <c r="E975" s="13">
        <v>8.01</v>
      </c>
      <c r="F975" s="13">
        <v>7.96</v>
      </c>
      <c r="G975" s="13">
        <v>8</v>
      </c>
      <c r="K975" s="31">
        <v>135</v>
      </c>
    </row>
    <row r="976" spans="1:39" x14ac:dyDescent="0.3">
      <c r="A976" s="67">
        <v>43418</v>
      </c>
      <c r="B976" s="30">
        <v>0.40788194444444442</v>
      </c>
      <c r="C976" s="13">
        <v>1436</v>
      </c>
      <c r="D976" s="13">
        <v>0.93600000000000005</v>
      </c>
      <c r="E976" s="13">
        <v>13.37</v>
      </c>
      <c r="F976" s="13">
        <v>8.1</v>
      </c>
      <c r="G976" s="13">
        <v>5.4</v>
      </c>
      <c r="K976" s="31">
        <v>4611</v>
      </c>
    </row>
    <row r="977" spans="1:39" x14ac:dyDescent="0.3">
      <c r="A977" s="67">
        <v>43431</v>
      </c>
      <c r="B977" s="30">
        <v>0.39908564814814818</v>
      </c>
      <c r="C977" s="13">
        <v>810</v>
      </c>
      <c r="D977" s="13">
        <v>0.52649999999999997</v>
      </c>
      <c r="E977" s="13">
        <v>8.0299999999999994</v>
      </c>
      <c r="F977" s="13">
        <v>8.1999999999999993</v>
      </c>
      <c r="G977" s="13">
        <v>6.1</v>
      </c>
      <c r="K977" s="31">
        <v>246</v>
      </c>
    </row>
    <row r="978" spans="1:39" x14ac:dyDescent="0.3">
      <c r="A978" s="67">
        <v>43433</v>
      </c>
      <c r="B978" s="57">
        <v>0.39589120370370368</v>
      </c>
      <c r="C978" s="13">
        <v>1087</v>
      </c>
      <c r="D978" s="13">
        <v>0.70850000000000002</v>
      </c>
      <c r="E978" s="13">
        <v>9.2899999999999991</v>
      </c>
      <c r="F978" s="13">
        <v>8.24</v>
      </c>
      <c r="G978" s="13">
        <v>4.9000000000000004</v>
      </c>
      <c r="K978" s="31">
        <v>617</v>
      </c>
      <c r="L978" s="31">
        <f>AVERAGE(K974:K978)</f>
        <v>1618</v>
      </c>
      <c r="M978" s="38">
        <f>GEOMEAN(K974:K978)</f>
        <v>748.16120602837441</v>
      </c>
      <c r="N978" s="55" t="s">
        <v>568</v>
      </c>
    </row>
    <row r="979" spans="1:39" x14ac:dyDescent="0.3">
      <c r="A979" s="67">
        <v>43438</v>
      </c>
      <c r="B979" s="26">
        <v>0.44724537037037032</v>
      </c>
      <c r="C979" s="13">
        <v>1050</v>
      </c>
      <c r="D979" s="13">
        <v>0.6825</v>
      </c>
      <c r="E979" s="13">
        <v>8.34</v>
      </c>
      <c r="F979" s="13">
        <v>7.75</v>
      </c>
      <c r="G979" s="13">
        <v>7.7</v>
      </c>
      <c r="K979" s="56">
        <v>211</v>
      </c>
    </row>
    <row r="980" spans="1:39" x14ac:dyDescent="0.3">
      <c r="A980" s="67">
        <v>43440</v>
      </c>
      <c r="B980" s="26">
        <v>0.45037037037037037</v>
      </c>
      <c r="C980" s="13">
        <v>1188</v>
      </c>
      <c r="D980" s="13">
        <v>0.77349999999999997</v>
      </c>
      <c r="E980" s="13">
        <v>9.83</v>
      </c>
      <c r="F980" s="13">
        <v>7.99</v>
      </c>
      <c r="G980" s="13">
        <v>6.2</v>
      </c>
      <c r="K980" s="56">
        <v>160</v>
      </c>
    </row>
    <row r="981" spans="1:39" x14ac:dyDescent="0.3">
      <c r="A981" s="67">
        <v>43446</v>
      </c>
      <c r="B981" s="57">
        <v>0.40236111111111111</v>
      </c>
      <c r="C981" s="13">
        <v>1241</v>
      </c>
      <c r="D981" s="13">
        <v>0.80600000000000005</v>
      </c>
      <c r="E981" s="13">
        <v>9.0500000000000007</v>
      </c>
      <c r="F981" s="13">
        <v>8.15</v>
      </c>
      <c r="G981" s="13">
        <v>5.4</v>
      </c>
      <c r="K981" s="31">
        <v>669</v>
      </c>
      <c r="L981" s="31">
        <f>AVERAGE(K977:K981)</f>
        <v>380.6</v>
      </c>
      <c r="M981" s="38">
        <f>GEOMEAN(K977:K981)</f>
        <v>321.37328005352617</v>
      </c>
      <c r="N981" s="55" t="s">
        <v>569</v>
      </c>
    </row>
    <row r="982" spans="1:39" x14ac:dyDescent="0.3">
      <c r="A982" s="67">
        <v>43475</v>
      </c>
      <c r="B982" s="30">
        <v>0.49225694444444446</v>
      </c>
      <c r="C982" s="13">
        <v>1126</v>
      </c>
      <c r="D982" s="13">
        <v>0.73450000000000004</v>
      </c>
      <c r="E982" s="13">
        <v>13.02</v>
      </c>
      <c r="F982" s="13">
        <v>8.33</v>
      </c>
      <c r="G982" s="13">
        <v>4.5</v>
      </c>
      <c r="K982" s="31">
        <v>457</v>
      </c>
    </row>
    <row r="983" spans="1:39" x14ac:dyDescent="0.3">
      <c r="A983" s="67">
        <v>43479</v>
      </c>
      <c r="B983" s="26">
        <v>0.44307870370370367</v>
      </c>
      <c r="C983" s="13">
        <v>2780</v>
      </c>
      <c r="D983" s="13">
        <v>1.8069999999999999</v>
      </c>
      <c r="E983" s="13">
        <v>12.52</v>
      </c>
      <c r="F983" s="13">
        <v>8.1999999999999993</v>
      </c>
      <c r="G983" s="13">
        <v>2.2000000000000002</v>
      </c>
      <c r="K983" s="56">
        <v>1017</v>
      </c>
    </row>
    <row r="984" spans="1:39" x14ac:dyDescent="0.3">
      <c r="A984" s="67">
        <v>43482</v>
      </c>
      <c r="B984" s="26">
        <v>0.43839120370370371</v>
      </c>
      <c r="C984" s="13">
        <v>1369</v>
      </c>
      <c r="D984" s="13">
        <v>0.89049999999999996</v>
      </c>
      <c r="E984" s="13">
        <v>11.08</v>
      </c>
      <c r="F984" s="13">
        <v>8.57</v>
      </c>
      <c r="G984" s="13">
        <v>5.0999999999999996</v>
      </c>
      <c r="K984" s="56">
        <v>1553</v>
      </c>
    </row>
    <row r="985" spans="1:39" x14ac:dyDescent="0.3">
      <c r="A985" s="67">
        <v>43488</v>
      </c>
      <c r="B985" s="57"/>
      <c r="G985" s="49" t="s">
        <v>838</v>
      </c>
      <c r="K985" s="107"/>
    </row>
    <row r="986" spans="1:39" x14ac:dyDescent="0.3">
      <c r="A986" s="67">
        <v>43503</v>
      </c>
      <c r="B986" s="30">
        <v>0.39892361111111113</v>
      </c>
      <c r="C986" s="13">
        <v>644</v>
      </c>
      <c r="D986" s="13">
        <v>0.41860000000000003</v>
      </c>
      <c r="E986" s="13">
        <v>13.41</v>
      </c>
      <c r="F986" s="13">
        <v>7.64</v>
      </c>
      <c r="G986" s="13">
        <v>5.9</v>
      </c>
      <c r="K986" s="107">
        <v>4106</v>
      </c>
      <c r="L986" s="31">
        <f>AVERAGE(K982:K986)</f>
        <v>1783.25</v>
      </c>
      <c r="M986" s="38">
        <f>GEOMEAN(K982:K986)</f>
        <v>1312.0696459750473</v>
      </c>
      <c r="N986" s="55" t="s">
        <v>570</v>
      </c>
    </row>
    <row r="987" spans="1:39" x14ac:dyDescent="0.3">
      <c r="A987" s="67">
        <v>43507</v>
      </c>
      <c r="B987" s="26">
        <v>0.44854166666666667</v>
      </c>
      <c r="C987" s="13">
        <v>1316</v>
      </c>
      <c r="D987" s="13">
        <v>0.85799999999999998</v>
      </c>
      <c r="E987" s="13">
        <v>14.29</v>
      </c>
      <c r="F987" s="13">
        <v>7.19</v>
      </c>
      <c r="G987" s="13">
        <v>4.3</v>
      </c>
      <c r="K987" s="107">
        <v>805</v>
      </c>
    </row>
    <row r="988" spans="1:39" x14ac:dyDescent="0.3">
      <c r="A988" s="67">
        <v>43515</v>
      </c>
      <c r="B988" s="57">
        <v>0.43258101851851855</v>
      </c>
      <c r="C988" s="13">
        <v>1144</v>
      </c>
      <c r="D988" s="13">
        <v>0.74099999999999999</v>
      </c>
      <c r="E988" s="13">
        <v>11.33</v>
      </c>
      <c r="F988" s="13">
        <v>8.31</v>
      </c>
      <c r="G988" s="13">
        <v>3.5</v>
      </c>
      <c r="K988" s="107">
        <v>556</v>
      </c>
    </row>
    <row r="989" spans="1:39" x14ac:dyDescent="0.3">
      <c r="A989" s="67">
        <v>43522</v>
      </c>
      <c r="B989" s="26">
        <v>0.42936342592592597</v>
      </c>
      <c r="C989" s="13">
        <v>997</v>
      </c>
      <c r="D989" s="13">
        <v>0.65</v>
      </c>
      <c r="E989" s="13">
        <v>11.69</v>
      </c>
      <c r="F989" s="13">
        <v>8.07</v>
      </c>
      <c r="G989" s="13">
        <v>4.2</v>
      </c>
      <c r="K989" s="56">
        <v>110</v>
      </c>
    </row>
    <row r="990" spans="1:39" x14ac:dyDescent="0.3">
      <c r="A990" s="67">
        <v>43523</v>
      </c>
      <c r="B990" s="30">
        <v>0.40679398148148144</v>
      </c>
      <c r="C990" s="13">
        <v>1102</v>
      </c>
      <c r="D990" s="13">
        <v>0.71499999999999997</v>
      </c>
      <c r="E990" s="13">
        <v>10.52</v>
      </c>
      <c r="F990" s="13">
        <v>7.37</v>
      </c>
      <c r="G990" s="13">
        <v>4.2</v>
      </c>
      <c r="K990" s="56">
        <v>278</v>
      </c>
      <c r="L990" s="31">
        <f>AVERAGE(K986:K990)</f>
        <v>1171</v>
      </c>
      <c r="M990" s="38">
        <f>GEOMEAN(K986:K990)</f>
        <v>562.27065682979537</v>
      </c>
      <c r="N990" s="55" t="s">
        <v>571</v>
      </c>
    </row>
    <row r="991" spans="1:39" x14ac:dyDescent="0.3">
      <c r="A991" s="67">
        <v>43536</v>
      </c>
      <c r="B991" s="30">
        <v>0.42804398148148143</v>
      </c>
      <c r="C991" s="13">
        <v>784</v>
      </c>
      <c r="D991" s="13">
        <v>0.50960000000000005</v>
      </c>
      <c r="E991" s="13">
        <v>13.22</v>
      </c>
      <c r="F991" s="13">
        <v>7.87</v>
      </c>
      <c r="G991" s="13">
        <v>4.8</v>
      </c>
      <c r="K991" s="56">
        <v>1017</v>
      </c>
      <c r="O991" s="28" t="s">
        <v>321</v>
      </c>
      <c r="P991" s="28">
        <v>65.099999999999994</v>
      </c>
      <c r="Q991" s="28" t="s">
        <v>321</v>
      </c>
      <c r="R991" s="28" t="s">
        <v>321</v>
      </c>
      <c r="S991" s="28" t="s">
        <v>321</v>
      </c>
      <c r="T991" s="28" t="s">
        <v>321</v>
      </c>
      <c r="U991" s="28" t="s">
        <v>321</v>
      </c>
      <c r="V991" s="28" t="s">
        <v>321</v>
      </c>
      <c r="W991" s="28" t="s">
        <v>321</v>
      </c>
      <c r="X991" s="28">
        <v>79</v>
      </c>
      <c r="Y991" s="28" t="s">
        <v>321</v>
      </c>
      <c r="Z991" s="28">
        <v>0.79</v>
      </c>
      <c r="AA991" s="28" t="s">
        <v>321</v>
      </c>
      <c r="AB991" s="28">
        <v>64.400000000000006</v>
      </c>
      <c r="AC991" s="28" t="s">
        <v>321</v>
      </c>
      <c r="AD991" s="28">
        <v>279</v>
      </c>
      <c r="AE991" s="28" t="s">
        <v>321</v>
      </c>
      <c r="AG991" s="13">
        <v>449</v>
      </c>
      <c r="AH991" s="28">
        <v>77800</v>
      </c>
      <c r="AI991" s="28">
        <v>20600</v>
      </c>
      <c r="AJ991" s="28">
        <v>9.3000000000000007</v>
      </c>
      <c r="AK991" s="28" t="s">
        <v>321</v>
      </c>
      <c r="AL991" s="28" t="s">
        <v>321</v>
      </c>
      <c r="AM991" s="28">
        <v>75.400000000000006</v>
      </c>
    </row>
    <row r="992" spans="1:39" x14ac:dyDescent="0.3">
      <c r="A992" s="67">
        <v>43538</v>
      </c>
      <c r="B992" s="57">
        <v>0.38413194444444443</v>
      </c>
      <c r="C992" s="13">
        <v>952</v>
      </c>
      <c r="D992" s="13">
        <v>0.61750000000000005</v>
      </c>
      <c r="E992" s="13">
        <v>8.9700000000000006</v>
      </c>
      <c r="F992" s="13">
        <v>7.82</v>
      </c>
      <c r="G992" s="13">
        <v>8.6999999999999993</v>
      </c>
      <c r="K992" s="56">
        <v>410</v>
      </c>
    </row>
    <row r="993" spans="1:14" x14ac:dyDescent="0.3">
      <c r="A993" s="67">
        <v>43544</v>
      </c>
      <c r="B993" s="30">
        <v>0.41961805555555554</v>
      </c>
      <c r="C993" s="13">
        <v>1045</v>
      </c>
      <c r="D993" s="13">
        <v>0.6825</v>
      </c>
      <c r="E993" s="13">
        <v>10.38</v>
      </c>
      <c r="F993" s="13">
        <v>7.92</v>
      </c>
      <c r="G993" s="13">
        <v>6</v>
      </c>
      <c r="K993" s="56">
        <v>216</v>
      </c>
    </row>
    <row r="994" spans="1:14" x14ac:dyDescent="0.3">
      <c r="A994" s="67">
        <v>43549</v>
      </c>
      <c r="B994" s="60">
        <v>0.41932870370370368</v>
      </c>
      <c r="C994" s="13">
        <v>468.7</v>
      </c>
      <c r="D994" s="13">
        <v>0.30480000000000002</v>
      </c>
      <c r="E994" s="13">
        <v>10.49</v>
      </c>
      <c r="F994" s="13">
        <v>7.5</v>
      </c>
      <c r="G994" s="13">
        <v>7.6</v>
      </c>
      <c r="K994" s="56">
        <v>3448</v>
      </c>
    </row>
    <row r="995" spans="1:14" x14ac:dyDescent="0.3">
      <c r="A995" s="67">
        <v>43552</v>
      </c>
      <c r="B995" s="57">
        <v>0.41245370370370371</v>
      </c>
      <c r="C995" s="13">
        <v>962</v>
      </c>
      <c r="D995" s="13">
        <v>0.624</v>
      </c>
      <c r="E995" s="13">
        <v>10.56</v>
      </c>
      <c r="F995" s="13">
        <v>8.1999999999999993</v>
      </c>
      <c r="G995" s="13">
        <v>8</v>
      </c>
      <c r="K995" s="56">
        <v>97</v>
      </c>
      <c r="L995" s="31">
        <f>AVERAGE(K991:K995)</f>
        <v>1037.5999999999999</v>
      </c>
      <c r="M995" s="38">
        <f>GEOMEAN(K991:K995)</f>
        <v>496.34026751962432</v>
      </c>
      <c r="N995" s="55" t="s">
        <v>572</v>
      </c>
    </row>
    <row r="996" spans="1:14" x14ac:dyDescent="0.3">
      <c r="A996" s="67">
        <v>43557</v>
      </c>
      <c r="B996" s="30">
        <v>0.42103009259259255</v>
      </c>
      <c r="C996" s="13">
        <v>859</v>
      </c>
      <c r="D996" s="13">
        <v>0.55900000000000005</v>
      </c>
      <c r="E996" s="13">
        <v>13.91</v>
      </c>
      <c r="F996" s="13">
        <v>8.0500000000000007</v>
      </c>
      <c r="G996" s="13">
        <v>7.2</v>
      </c>
      <c r="K996" s="56">
        <v>187</v>
      </c>
    </row>
    <row r="997" spans="1:14" x14ac:dyDescent="0.3">
      <c r="A997" s="67">
        <v>43564</v>
      </c>
      <c r="B997" s="26">
        <v>0.43561342592592595</v>
      </c>
      <c r="C997" s="13">
        <v>999</v>
      </c>
      <c r="D997" s="13">
        <v>0.65</v>
      </c>
      <c r="E997" s="13">
        <v>10.91</v>
      </c>
      <c r="F997" s="13">
        <v>8.11</v>
      </c>
      <c r="G997" s="13">
        <v>11.2</v>
      </c>
      <c r="K997" s="56">
        <v>309</v>
      </c>
    </row>
    <row r="998" spans="1:14" x14ac:dyDescent="0.3">
      <c r="A998" s="67">
        <v>43573</v>
      </c>
      <c r="B998" s="30">
        <v>0.3868287037037037</v>
      </c>
      <c r="C998" s="13">
        <v>334.5</v>
      </c>
      <c r="D998" s="13">
        <v>0.21709999999999999</v>
      </c>
      <c r="E998" s="13">
        <v>8.93</v>
      </c>
      <c r="F998" s="13">
        <v>8.36</v>
      </c>
      <c r="G998" s="13">
        <v>14.2</v>
      </c>
      <c r="K998" s="56">
        <v>3873</v>
      </c>
    </row>
    <row r="999" spans="1:14" x14ac:dyDescent="0.3">
      <c r="A999" s="67">
        <v>43580</v>
      </c>
      <c r="B999" s="30">
        <v>0.42717592592592596</v>
      </c>
      <c r="C999" s="13">
        <v>923</v>
      </c>
      <c r="D999" s="13">
        <v>0.59799999999999998</v>
      </c>
      <c r="E999" s="13">
        <v>7.31</v>
      </c>
      <c r="F999" s="13">
        <v>7.54</v>
      </c>
      <c r="G999" s="13">
        <v>11.5</v>
      </c>
      <c r="K999" s="56">
        <v>354</v>
      </c>
    </row>
    <row r="1000" spans="1:14" x14ac:dyDescent="0.3">
      <c r="A1000" s="67">
        <v>43585</v>
      </c>
      <c r="B1000" s="30">
        <v>0.41739583333333335</v>
      </c>
      <c r="C1000" s="13">
        <v>788</v>
      </c>
      <c r="D1000" s="13">
        <v>0.51349999999999996</v>
      </c>
      <c r="E1000" s="13">
        <v>7.26</v>
      </c>
      <c r="F1000" s="13">
        <v>7.94</v>
      </c>
      <c r="G1000" s="13">
        <v>12.3</v>
      </c>
      <c r="K1000" s="56">
        <v>161</v>
      </c>
      <c r="L1000" s="31">
        <f>AVERAGE(K996:K1000)</f>
        <v>976.8</v>
      </c>
      <c r="M1000" s="38">
        <f>GEOMEAN(K996:K1000)</f>
        <v>417.960600237449</v>
      </c>
      <c r="N1000" s="55" t="s">
        <v>573</v>
      </c>
    </row>
    <row r="1001" spans="1:14" x14ac:dyDescent="0.3">
      <c r="A1001" s="67">
        <v>43591</v>
      </c>
      <c r="B1001" s="30">
        <v>0.43965277777777773</v>
      </c>
      <c r="C1001" s="13">
        <v>943</v>
      </c>
      <c r="D1001" s="13">
        <v>0.61099999999999999</v>
      </c>
      <c r="E1001" s="13">
        <v>9.02</v>
      </c>
      <c r="F1001" s="13">
        <v>7.41</v>
      </c>
      <c r="G1001" s="13">
        <v>13.3</v>
      </c>
      <c r="K1001" s="56">
        <v>199</v>
      </c>
    </row>
    <row r="1002" spans="1:14" x14ac:dyDescent="0.3">
      <c r="A1002" s="67">
        <v>43594</v>
      </c>
      <c r="B1002" s="57">
        <v>0.40422453703703703</v>
      </c>
      <c r="C1002" s="13">
        <v>904</v>
      </c>
      <c r="D1002" s="13">
        <v>0.58499999999999996</v>
      </c>
      <c r="E1002" s="13">
        <v>5.89</v>
      </c>
      <c r="F1002" s="13">
        <v>7.99</v>
      </c>
      <c r="G1002" s="13">
        <v>14.9</v>
      </c>
      <c r="K1002" s="56">
        <v>382</v>
      </c>
    </row>
    <row r="1003" spans="1:14" x14ac:dyDescent="0.3">
      <c r="A1003" s="67">
        <v>43600</v>
      </c>
      <c r="B1003" s="30">
        <v>0.42712962962962964</v>
      </c>
      <c r="C1003" s="13">
        <v>1039</v>
      </c>
      <c r="D1003" s="13">
        <v>0.67600000000000005</v>
      </c>
      <c r="E1003" s="13">
        <v>8.2200000000000006</v>
      </c>
      <c r="F1003" s="13">
        <v>7.61</v>
      </c>
      <c r="G1003" s="13">
        <v>12.6</v>
      </c>
      <c r="K1003" s="56">
        <v>457</v>
      </c>
    </row>
    <row r="1004" spans="1:14" x14ac:dyDescent="0.3">
      <c r="A1004" s="67">
        <v>43608</v>
      </c>
      <c r="B1004" s="30">
        <v>0.42179398148148151</v>
      </c>
      <c r="C1004" s="13">
        <v>378.7</v>
      </c>
      <c r="D1004" s="13">
        <v>0.24640000000000001</v>
      </c>
      <c r="E1004" s="13">
        <v>7.99</v>
      </c>
      <c r="F1004" s="13">
        <v>8.27</v>
      </c>
      <c r="G1004" s="13">
        <v>17.100000000000001</v>
      </c>
      <c r="K1004" s="56">
        <v>11199</v>
      </c>
    </row>
    <row r="1005" spans="1:14" x14ac:dyDescent="0.3">
      <c r="A1005" s="67">
        <v>43614</v>
      </c>
      <c r="B1005" s="57">
        <v>0.40679398148148144</v>
      </c>
      <c r="C1005" s="13">
        <v>1034</v>
      </c>
      <c r="D1005" s="13">
        <v>0.66949999999999998</v>
      </c>
      <c r="E1005" s="13">
        <v>5.64</v>
      </c>
      <c r="F1005" s="13">
        <v>7.76</v>
      </c>
      <c r="G1005" s="13">
        <v>17</v>
      </c>
      <c r="K1005" s="56">
        <v>187</v>
      </c>
      <c r="L1005" s="31">
        <f>AVERAGE(K1001:K1005)</f>
        <v>2484.8000000000002</v>
      </c>
      <c r="M1005" s="38">
        <f>GEOMEAN(K1001:K1005)</f>
        <v>592.06678542117049</v>
      </c>
      <c r="N1005" s="55" t="s">
        <v>574</v>
      </c>
    </row>
    <row r="1006" spans="1:14" x14ac:dyDescent="0.3">
      <c r="A1006" s="67">
        <v>43621</v>
      </c>
      <c r="B1006" s="30">
        <v>0.48282407407407407</v>
      </c>
      <c r="C1006" s="13">
        <v>1107</v>
      </c>
      <c r="D1006" s="13">
        <v>0.72150000000000003</v>
      </c>
      <c r="E1006" s="13">
        <v>6.28</v>
      </c>
      <c r="F1006" s="13">
        <v>8.14</v>
      </c>
      <c r="G1006" s="13">
        <v>17.3</v>
      </c>
      <c r="K1006" s="56">
        <v>240</v>
      </c>
    </row>
    <row r="1007" spans="1:14" x14ac:dyDescent="0.3">
      <c r="A1007" s="67">
        <v>43626</v>
      </c>
      <c r="B1007" s="30">
        <v>0.43885416666666671</v>
      </c>
      <c r="C1007" s="13">
        <v>509</v>
      </c>
      <c r="D1007" s="13">
        <v>0.33079999999999998</v>
      </c>
      <c r="E1007" s="13">
        <v>6.19</v>
      </c>
      <c r="F1007" s="13">
        <v>7.41</v>
      </c>
      <c r="G1007" s="13">
        <v>19.3</v>
      </c>
      <c r="K1007" s="56">
        <v>3654</v>
      </c>
    </row>
    <row r="1008" spans="1:14" x14ac:dyDescent="0.3">
      <c r="A1008" s="67">
        <v>43628</v>
      </c>
      <c r="B1008" s="30">
        <v>0.40866898148148145</v>
      </c>
      <c r="C1008" s="13">
        <v>943</v>
      </c>
      <c r="D1008" s="13">
        <v>0.61099999999999999</v>
      </c>
      <c r="E1008" s="13">
        <v>5.4</v>
      </c>
      <c r="F1008" s="13">
        <v>7.2</v>
      </c>
      <c r="G1008" s="13">
        <v>16.5</v>
      </c>
      <c r="K1008" s="56">
        <v>546</v>
      </c>
    </row>
    <row r="1009" spans="1:39" x14ac:dyDescent="0.3">
      <c r="A1009" s="67">
        <v>43635</v>
      </c>
      <c r="B1009" s="26">
        <v>0.43149305555555556</v>
      </c>
      <c r="C1009" s="13">
        <v>626</v>
      </c>
      <c r="D1009" s="13">
        <v>0.40949999999999998</v>
      </c>
      <c r="E1009" s="13">
        <v>6.59</v>
      </c>
      <c r="F1009" s="13">
        <v>7.51</v>
      </c>
      <c r="G1009" s="13">
        <v>19.600000000000001</v>
      </c>
      <c r="K1009" s="56">
        <v>1137</v>
      </c>
    </row>
    <row r="1010" spans="1:39" x14ac:dyDescent="0.3">
      <c r="A1010" s="67">
        <v>43636</v>
      </c>
      <c r="B1010" s="26">
        <v>0.42503472222222222</v>
      </c>
      <c r="C1010" s="13">
        <v>548</v>
      </c>
      <c r="D1010" s="13">
        <v>0.35620000000000002</v>
      </c>
      <c r="E1010" s="13">
        <v>6.54</v>
      </c>
      <c r="F1010" s="13">
        <v>7.57</v>
      </c>
      <c r="G1010" s="13">
        <v>19.399999999999999</v>
      </c>
      <c r="K1010" s="56">
        <v>2755</v>
      </c>
      <c r="L1010" s="31">
        <f>AVERAGE(K1006:K1010)</f>
        <v>1666.4</v>
      </c>
      <c r="M1010" s="38">
        <f>GEOMEAN(K1006:K1010)</f>
        <v>1084.453410886761</v>
      </c>
      <c r="N1010" s="55" t="s">
        <v>575</v>
      </c>
    </row>
    <row r="1011" spans="1:39" x14ac:dyDescent="0.3">
      <c r="A1011" s="67">
        <v>43654</v>
      </c>
      <c r="B1011" s="30">
        <v>0.42064814814814816</v>
      </c>
      <c r="C1011" s="13">
        <v>1129</v>
      </c>
      <c r="D1011" s="13">
        <v>0.73450000000000004</v>
      </c>
      <c r="E1011" s="13">
        <v>4.5999999999999996</v>
      </c>
      <c r="F1011" s="13">
        <v>7.57</v>
      </c>
      <c r="G1011" s="13">
        <v>19.8</v>
      </c>
      <c r="K1011" s="56">
        <v>771</v>
      </c>
    </row>
    <row r="1012" spans="1:39" x14ac:dyDescent="0.3">
      <c r="A1012" s="67">
        <v>43661</v>
      </c>
      <c r="B1012" s="57">
        <v>0.41473379629629631</v>
      </c>
      <c r="C1012" s="13">
        <v>1196</v>
      </c>
      <c r="D1012" s="13">
        <v>0.78</v>
      </c>
      <c r="E1012" s="13">
        <v>4.4000000000000004</v>
      </c>
      <c r="F1012" s="13">
        <v>7.73</v>
      </c>
      <c r="G1012" s="13">
        <v>20.100000000000001</v>
      </c>
      <c r="K1012" s="56">
        <v>561</v>
      </c>
    </row>
    <row r="1013" spans="1:39" x14ac:dyDescent="0.3">
      <c r="A1013" s="67">
        <v>43663</v>
      </c>
      <c r="B1013" s="30">
        <v>0.38732638888888887</v>
      </c>
      <c r="C1013" s="13">
        <v>466.3</v>
      </c>
      <c r="D1013" s="13">
        <v>0.3029</v>
      </c>
      <c r="E1013" s="13">
        <v>6.14</v>
      </c>
      <c r="F1013" s="13">
        <v>7.56</v>
      </c>
      <c r="G1013" s="13">
        <v>23</v>
      </c>
      <c r="K1013" s="56">
        <v>12033</v>
      </c>
      <c r="O1013" s="28" t="s">
        <v>321</v>
      </c>
      <c r="P1013" s="28">
        <v>39.200000000000003</v>
      </c>
      <c r="Q1013" s="28" t="s">
        <v>321</v>
      </c>
      <c r="R1013" s="28" t="s">
        <v>321</v>
      </c>
      <c r="S1013" s="28" t="s">
        <v>321</v>
      </c>
      <c r="T1013" s="28" t="s">
        <v>321</v>
      </c>
      <c r="U1013" s="28" t="s">
        <v>321</v>
      </c>
      <c r="V1013" s="28" t="s">
        <v>321</v>
      </c>
      <c r="W1013" s="28" t="s">
        <v>321</v>
      </c>
      <c r="X1013" s="28">
        <v>11.6</v>
      </c>
      <c r="Y1013" s="28" t="s">
        <v>321</v>
      </c>
      <c r="Z1013" s="28">
        <v>1.1000000000000001</v>
      </c>
      <c r="AA1013" s="28" t="s">
        <v>321</v>
      </c>
      <c r="AB1013" s="28">
        <v>28.5</v>
      </c>
      <c r="AC1013" s="28" t="s">
        <v>321</v>
      </c>
      <c r="AD1013" s="28">
        <v>137</v>
      </c>
      <c r="AE1013" s="28" t="s">
        <v>321</v>
      </c>
      <c r="AG1013" s="28" t="s">
        <v>321</v>
      </c>
      <c r="AH1013" s="28">
        <v>41300</v>
      </c>
      <c r="AI1013" s="28">
        <v>8310</v>
      </c>
      <c r="AJ1013" s="28">
        <v>7.8</v>
      </c>
      <c r="AK1013" s="28" t="s">
        <v>321</v>
      </c>
      <c r="AL1013" s="28" t="s">
        <v>321</v>
      </c>
      <c r="AM1013" s="28">
        <v>19.399999999999999</v>
      </c>
    </row>
    <row r="1014" spans="1:39" x14ac:dyDescent="0.3">
      <c r="A1014" s="67">
        <v>43664</v>
      </c>
      <c r="B1014" s="57">
        <v>0.39608796296296295</v>
      </c>
      <c r="C1014" s="13">
        <v>676</v>
      </c>
      <c r="D1014" s="13">
        <v>0.442</v>
      </c>
      <c r="E1014" s="13">
        <v>5.41</v>
      </c>
      <c r="F1014" s="13">
        <v>7.4</v>
      </c>
      <c r="G1014" s="13">
        <v>22.3</v>
      </c>
      <c r="K1014" s="56">
        <v>2723</v>
      </c>
    </row>
    <row r="1015" spans="1:39" x14ac:dyDescent="0.3">
      <c r="A1015" s="67">
        <v>43675</v>
      </c>
      <c r="B1015" s="30">
        <v>0.40626157407407404</v>
      </c>
      <c r="C1015" s="13">
        <v>1209</v>
      </c>
      <c r="D1015" s="13">
        <v>0.78649999999999998</v>
      </c>
      <c r="E1015" s="13">
        <v>5.57</v>
      </c>
      <c r="F1015" s="13">
        <v>7.7</v>
      </c>
      <c r="G1015" s="13">
        <v>20.399999999999999</v>
      </c>
      <c r="K1015" s="56">
        <v>712</v>
      </c>
      <c r="L1015" s="31">
        <f>AVERAGE(K1011:K1015)</f>
        <v>3360</v>
      </c>
      <c r="M1015" s="38">
        <f>GEOMEAN(K1011:K1015)</f>
        <v>1587.7559839852406</v>
      </c>
      <c r="N1015" s="55" t="s">
        <v>576</v>
      </c>
    </row>
    <row r="1016" spans="1:39" x14ac:dyDescent="0.3">
      <c r="A1016" s="67">
        <v>43689</v>
      </c>
      <c r="B1016" s="57">
        <v>0.40952546296296299</v>
      </c>
      <c r="C1016" s="13">
        <v>1060</v>
      </c>
      <c r="D1016" s="13">
        <v>0.68899999999999995</v>
      </c>
      <c r="E1016" s="13">
        <v>5.19</v>
      </c>
      <c r="F1016" s="13">
        <v>7.61</v>
      </c>
      <c r="G1016" s="13">
        <v>20.100000000000001</v>
      </c>
      <c r="K1016" s="56">
        <v>1043</v>
      </c>
    </row>
    <row r="1017" spans="1:39" x14ac:dyDescent="0.3">
      <c r="A1017" s="67">
        <v>43692</v>
      </c>
      <c r="B1017" s="30">
        <v>0.42201388888888891</v>
      </c>
      <c r="C1017" s="13">
        <v>1112</v>
      </c>
      <c r="D1017" s="13">
        <v>0.72150000000000003</v>
      </c>
      <c r="E1017" s="13">
        <v>5.31</v>
      </c>
      <c r="F1017" s="13">
        <v>7.71</v>
      </c>
      <c r="G1017" s="13">
        <v>19.8</v>
      </c>
      <c r="K1017" s="56">
        <v>404</v>
      </c>
    </row>
    <row r="1018" spans="1:39" x14ac:dyDescent="0.3">
      <c r="A1018" s="67">
        <v>43698</v>
      </c>
      <c r="B1018" s="26">
        <v>0.4286921296296296</v>
      </c>
      <c r="C1018" s="13">
        <v>650</v>
      </c>
      <c r="D1018" s="13">
        <v>0.42249999999999999</v>
      </c>
      <c r="E1018" s="13">
        <v>5.07</v>
      </c>
      <c r="F1018" s="13">
        <v>7.29</v>
      </c>
      <c r="G1018" s="13">
        <v>21.6</v>
      </c>
      <c r="K1018" s="56">
        <v>933</v>
      </c>
    </row>
    <row r="1019" spans="1:39" x14ac:dyDescent="0.3">
      <c r="A1019" s="67">
        <v>43706</v>
      </c>
      <c r="B1019" s="57">
        <v>0.40664351851851849</v>
      </c>
      <c r="C1019" s="13">
        <v>920</v>
      </c>
      <c r="D1019" s="13">
        <v>0.59799999999999998</v>
      </c>
      <c r="E1019" s="13">
        <v>6.23</v>
      </c>
      <c r="F1019" s="13">
        <v>7.53</v>
      </c>
      <c r="G1019" s="13">
        <v>18.5</v>
      </c>
      <c r="K1019" s="56">
        <v>245</v>
      </c>
      <c r="L1019" s="31">
        <f>AVERAGE(K1015:K1019)</f>
        <v>667.4</v>
      </c>
      <c r="M1019" s="38">
        <f>GEOMEAN(K1015:K1019)</f>
        <v>585.11156073006305</v>
      </c>
      <c r="N1019" s="55" t="s">
        <v>577</v>
      </c>
    </row>
    <row r="1020" spans="1:39" x14ac:dyDescent="0.3">
      <c r="A1020" s="67">
        <v>43718</v>
      </c>
      <c r="B1020" s="26">
        <v>0.43991898148148145</v>
      </c>
      <c r="C1020" s="13">
        <v>1226</v>
      </c>
      <c r="D1020" s="13">
        <v>0.79949999999999999</v>
      </c>
      <c r="E1020" s="13">
        <v>5.71</v>
      </c>
      <c r="F1020" s="13">
        <v>7.64</v>
      </c>
      <c r="G1020" s="13">
        <v>19.7</v>
      </c>
      <c r="K1020" s="56">
        <v>2382</v>
      </c>
    </row>
    <row r="1021" spans="1:39" x14ac:dyDescent="0.3">
      <c r="A1021" s="67">
        <v>43720</v>
      </c>
      <c r="B1021" s="30">
        <v>0.38692129629629629</v>
      </c>
      <c r="C1021" s="13">
        <v>1280</v>
      </c>
      <c r="D1021" s="13">
        <v>0.83199999999999996</v>
      </c>
      <c r="E1021" s="13">
        <v>4.72</v>
      </c>
      <c r="F1021" s="13">
        <v>7.65</v>
      </c>
      <c r="G1021" s="13">
        <v>20.5</v>
      </c>
      <c r="K1021" s="56">
        <v>833</v>
      </c>
    </row>
    <row r="1022" spans="1:39" x14ac:dyDescent="0.3">
      <c r="A1022" s="67">
        <v>43724</v>
      </c>
      <c r="B1022" s="30">
        <v>0.41848379629629634</v>
      </c>
      <c r="C1022" s="13">
        <v>1269</v>
      </c>
      <c r="D1022" s="13">
        <v>0.82550000000000001</v>
      </c>
      <c r="E1022" s="13">
        <v>4.91</v>
      </c>
      <c r="F1022" s="13">
        <v>7.73</v>
      </c>
      <c r="G1022" s="13">
        <v>19.8</v>
      </c>
      <c r="K1022" s="56">
        <v>620</v>
      </c>
    </row>
    <row r="1023" spans="1:39" x14ac:dyDescent="0.3">
      <c r="A1023" s="67">
        <v>43731</v>
      </c>
      <c r="B1023" s="30">
        <v>0.4178587962962963</v>
      </c>
      <c r="C1023" s="13">
        <v>745</v>
      </c>
      <c r="D1023" s="13">
        <v>0.48749999999999999</v>
      </c>
      <c r="E1023" s="13">
        <v>4.99</v>
      </c>
      <c r="F1023" s="13">
        <v>7.61</v>
      </c>
      <c r="G1023" s="13">
        <v>20.6</v>
      </c>
      <c r="K1023" s="56">
        <v>4106</v>
      </c>
    </row>
    <row r="1024" spans="1:39" x14ac:dyDescent="0.3">
      <c r="A1024" s="68">
        <v>43734</v>
      </c>
      <c r="B1024" s="26">
        <v>0.43445601851851851</v>
      </c>
      <c r="C1024" s="13">
        <v>1097</v>
      </c>
      <c r="D1024" s="13">
        <v>0.71499999999999997</v>
      </c>
      <c r="E1024" s="13">
        <v>3.76</v>
      </c>
      <c r="F1024" s="13">
        <v>7.49</v>
      </c>
      <c r="G1024" s="13">
        <v>18.2</v>
      </c>
      <c r="K1024" s="56">
        <v>1607</v>
      </c>
      <c r="L1024" s="31">
        <f>AVERAGE(K1020:K1024)</f>
        <v>1909.6</v>
      </c>
      <c r="M1024" s="38">
        <f>GEOMEAN(K1020:K1024)</f>
        <v>1520.1367344774817</v>
      </c>
      <c r="N1024" s="55" t="s">
        <v>578</v>
      </c>
    </row>
    <row r="1025" spans="1:39" x14ac:dyDescent="0.3">
      <c r="A1025" s="67">
        <v>43740</v>
      </c>
      <c r="B1025" s="30">
        <v>0.4088310185185185</v>
      </c>
      <c r="C1025" s="13">
        <v>1177</v>
      </c>
      <c r="D1025" s="13">
        <v>0.76700000000000002</v>
      </c>
      <c r="E1025" s="13">
        <v>2.75</v>
      </c>
      <c r="F1025" s="13">
        <v>7.58</v>
      </c>
      <c r="G1025" s="13">
        <v>20.7</v>
      </c>
      <c r="K1025" s="56">
        <v>14136</v>
      </c>
    </row>
    <row r="1026" spans="1:39" x14ac:dyDescent="0.3">
      <c r="A1026" s="67">
        <v>43746</v>
      </c>
      <c r="B1026" s="30">
        <v>0.42627314814814815</v>
      </c>
      <c r="C1026" s="13">
        <v>1046</v>
      </c>
      <c r="D1026" s="13">
        <v>0.6825</v>
      </c>
      <c r="E1026" s="13">
        <v>4.07</v>
      </c>
      <c r="F1026" s="13">
        <v>7.75</v>
      </c>
      <c r="G1026" s="13">
        <v>13.6</v>
      </c>
      <c r="K1026" s="56">
        <v>3448</v>
      </c>
      <c r="O1026" s="28">
        <v>2.2000000000000002</v>
      </c>
      <c r="P1026" s="28">
        <v>90.6</v>
      </c>
      <c r="Q1026" s="28" t="s">
        <v>321</v>
      </c>
      <c r="R1026" s="28" t="s">
        <v>321</v>
      </c>
      <c r="S1026" s="28" t="s">
        <v>321</v>
      </c>
      <c r="T1026" s="28" t="s">
        <v>321</v>
      </c>
      <c r="U1026" s="28" t="s">
        <v>321</v>
      </c>
      <c r="V1026" s="28" t="s">
        <v>321</v>
      </c>
      <c r="W1026" s="28" t="s">
        <v>321</v>
      </c>
      <c r="X1026" s="28">
        <v>109</v>
      </c>
      <c r="Y1026" s="28" t="s">
        <v>321</v>
      </c>
      <c r="Z1026" s="28">
        <v>0.66</v>
      </c>
      <c r="AA1026" s="28" t="s">
        <v>321</v>
      </c>
      <c r="AB1026" s="28">
        <v>79.2</v>
      </c>
      <c r="AC1026" s="28" t="s">
        <v>321</v>
      </c>
      <c r="AD1026" s="28">
        <v>324</v>
      </c>
      <c r="AE1026" s="28" t="s">
        <v>321</v>
      </c>
      <c r="AF1026" s="29" t="s">
        <v>112</v>
      </c>
      <c r="AG1026" s="28">
        <v>589</v>
      </c>
      <c r="AH1026" s="28">
        <v>89100</v>
      </c>
      <c r="AI1026" s="28">
        <v>24600</v>
      </c>
      <c r="AJ1026" s="28">
        <v>6.9</v>
      </c>
      <c r="AK1026" s="28" t="s">
        <v>321</v>
      </c>
      <c r="AL1026" s="28" t="s">
        <v>321</v>
      </c>
      <c r="AM1026" s="28">
        <v>149</v>
      </c>
    </row>
    <row r="1027" spans="1:39" x14ac:dyDescent="0.3">
      <c r="A1027" s="67">
        <v>43754</v>
      </c>
      <c r="B1027" s="30">
        <v>0.42004629629629631</v>
      </c>
      <c r="C1027" s="13">
        <v>1172</v>
      </c>
      <c r="D1027" s="13">
        <v>0.76049999999999995</v>
      </c>
      <c r="E1027" s="13">
        <v>4.8499999999999996</v>
      </c>
      <c r="F1027" s="13">
        <v>7.6</v>
      </c>
      <c r="G1027" s="13">
        <v>12.6</v>
      </c>
      <c r="K1027" s="56">
        <v>860</v>
      </c>
    </row>
    <row r="1028" spans="1:39" x14ac:dyDescent="0.3">
      <c r="A1028" s="67">
        <v>43762</v>
      </c>
      <c r="B1028" s="30">
        <v>0.40939814814814812</v>
      </c>
      <c r="C1028" s="13">
        <v>1076</v>
      </c>
      <c r="D1028" s="13">
        <v>0.70199999999999996</v>
      </c>
      <c r="E1028" s="13">
        <v>5.08</v>
      </c>
      <c r="F1028" s="13">
        <v>7.54</v>
      </c>
      <c r="G1028" s="13">
        <v>12.3</v>
      </c>
      <c r="K1028" s="56">
        <v>216</v>
      </c>
    </row>
    <row r="1029" spans="1:39" x14ac:dyDescent="0.3">
      <c r="A1029" s="67">
        <v>43766</v>
      </c>
      <c r="B1029" s="26">
        <v>0.42983796296296295</v>
      </c>
      <c r="C1029" s="13">
        <v>750</v>
      </c>
      <c r="D1029" s="13">
        <v>0.48749999999999999</v>
      </c>
      <c r="E1029" s="13">
        <v>8.0500000000000007</v>
      </c>
      <c r="F1029" s="13">
        <v>7.65</v>
      </c>
      <c r="G1029" s="13">
        <v>12.7</v>
      </c>
      <c r="K1029" s="56">
        <v>3873</v>
      </c>
      <c r="L1029" s="31">
        <f>AVERAGE(K1025:K1029)</f>
        <v>4506.6000000000004</v>
      </c>
      <c r="M1029" s="38">
        <f>GEOMEAN(K1025:K1029)</f>
        <v>2036.9421667633283</v>
      </c>
      <c r="N1029" s="55" t="s">
        <v>579</v>
      </c>
    </row>
    <row r="1030" spans="1:39" x14ac:dyDescent="0.3">
      <c r="A1030" s="67">
        <v>43773</v>
      </c>
      <c r="B1030" s="30">
        <v>0.41701388888888885</v>
      </c>
      <c r="C1030" s="13">
        <v>951</v>
      </c>
      <c r="D1030" s="13">
        <v>0.61750000000000005</v>
      </c>
      <c r="E1030" s="13">
        <v>7.73</v>
      </c>
      <c r="F1030" s="13">
        <v>7.54</v>
      </c>
      <c r="G1030" s="13">
        <v>10.3</v>
      </c>
      <c r="K1030" s="56">
        <v>839</v>
      </c>
    </row>
    <row r="1031" spans="1:39" x14ac:dyDescent="0.3">
      <c r="A1031" s="67">
        <v>43775</v>
      </c>
      <c r="B1031" s="30">
        <v>0.42809027777777775</v>
      </c>
      <c r="C1031" s="13">
        <v>995</v>
      </c>
      <c r="D1031" s="13">
        <v>0.64349999999999996</v>
      </c>
      <c r="E1031" s="13">
        <v>9.0399999999999991</v>
      </c>
      <c r="F1031" s="13">
        <v>7.69</v>
      </c>
      <c r="G1031" s="13">
        <v>9.6</v>
      </c>
      <c r="K1031" s="56">
        <v>650</v>
      </c>
    </row>
    <row r="1032" spans="1:39" x14ac:dyDescent="0.3">
      <c r="A1032" s="67">
        <v>43781</v>
      </c>
      <c r="B1032" s="26">
        <v>0.45629629629629626</v>
      </c>
      <c r="C1032" s="13">
        <v>1250</v>
      </c>
      <c r="D1032" s="13">
        <v>0.8125</v>
      </c>
      <c r="E1032" s="13">
        <v>9.65</v>
      </c>
      <c r="F1032" s="13">
        <v>7.8</v>
      </c>
      <c r="G1032" s="13">
        <v>2.6</v>
      </c>
      <c r="K1032" s="56">
        <v>520</v>
      </c>
    </row>
    <row r="1033" spans="1:39" x14ac:dyDescent="0.3">
      <c r="A1033" s="67">
        <v>43787</v>
      </c>
      <c r="B1033" s="30">
        <v>0.41604166666666664</v>
      </c>
      <c r="C1033" s="13">
        <v>891</v>
      </c>
      <c r="D1033" s="13">
        <v>0.57850000000000001</v>
      </c>
      <c r="E1033" s="13">
        <v>8.7799999999999994</v>
      </c>
      <c r="F1033" s="13">
        <v>7.8</v>
      </c>
      <c r="G1033" s="13">
        <v>6.5</v>
      </c>
      <c r="K1033" s="56">
        <v>581</v>
      </c>
    </row>
    <row r="1034" spans="1:39" x14ac:dyDescent="0.3">
      <c r="A1034" s="67">
        <v>43795</v>
      </c>
      <c r="B1034" s="26">
        <v>0.45482638888888888</v>
      </c>
      <c r="C1034" s="13">
        <v>837</v>
      </c>
      <c r="D1034" s="13">
        <v>0.54600000000000004</v>
      </c>
      <c r="E1034" s="13">
        <v>9.3800000000000008</v>
      </c>
      <c r="F1034" s="13">
        <v>7.58</v>
      </c>
      <c r="G1034" s="13">
        <v>9.1999999999999993</v>
      </c>
      <c r="K1034" s="56">
        <v>1779</v>
      </c>
      <c r="L1034" s="31">
        <f>AVERAGE(K1030:K1034)</f>
        <v>873.8</v>
      </c>
      <c r="M1034" s="38">
        <f>GEOMEAN(K1030:K1034)</f>
        <v>782.35911782755988</v>
      </c>
      <c r="N1034" s="55" t="s">
        <v>580</v>
      </c>
    </row>
    <row r="1035" spans="1:39" x14ac:dyDescent="0.3">
      <c r="A1035" s="67">
        <v>43802</v>
      </c>
      <c r="B1035" s="30">
        <v>0.41153935185185181</v>
      </c>
      <c r="C1035" s="13">
        <v>784</v>
      </c>
      <c r="D1035" s="13">
        <v>0.50700000000000001</v>
      </c>
      <c r="E1035" s="13">
        <v>9.1300000000000008</v>
      </c>
      <c r="F1035" s="13">
        <v>8.01</v>
      </c>
      <c r="G1035" s="13">
        <v>6.9</v>
      </c>
      <c r="K1035" s="56">
        <v>717</v>
      </c>
    </row>
    <row r="1036" spans="1:39" x14ac:dyDescent="0.3">
      <c r="A1036" s="67">
        <v>43804</v>
      </c>
      <c r="B1036" s="26">
        <v>0.43535879629629631</v>
      </c>
      <c r="C1036" s="13">
        <v>491.7</v>
      </c>
      <c r="D1036" s="13">
        <v>0.31979999999999997</v>
      </c>
      <c r="E1036" s="13">
        <v>10.029999999999999</v>
      </c>
      <c r="F1036" s="13">
        <v>7.78</v>
      </c>
      <c r="G1036" s="13">
        <v>6.4</v>
      </c>
      <c r="K1036" s="56">
        <v>265</v>
      </c>
    </row>
    <row r="1037" spans="1:39" x14ac:dyDescent="0.3">
      <c r="A1037" s="67">
        <v>43809</v>
      </c>
      <c r="B1037" s="30">
        <v>0.41291666666666665</v>
      </c>
      <c r="C1037" s="13">
        <v>608</v>
      </c>
      <c r="D1037" s="13">
        <v>0.3952</v>
      </c>
      <c r="E1037" s="13">
        <v>11.28</v>
      </c>
      <c r="F1037" s="13">
        <v>7.79</v>
      </c>
      <c r="G1037" s="13">
        <v>6.6</v>
      </c>
      <c r="K1037" s="56">
        <v>3654</v>
      </c>
    </row>
    <row r="1038" spans="1:39" x14ac:dyDescent="0.3">
      <c r="A1038" s="67">
        <v>43815</v>
      </c>
      <c r="B1038" s="30">
        <v>0.42582175925925925</v>
      </c>
      <c r="C1038" s="13">
        <v>1012</v>
      </c>
      <c r="D1038" s="13">
        <v>0.65649999999999997</v>
      </c>
      <c r="E1038" s="13">
        <v>9.2799999999999994</v>
      </c>
      <c r="F1038" s="13">
        <v>8.0299999999999994</v>
      </c>
      <c r="G1038" s="13">
        <v>5.3</v>
      </c>
      <c r="K1038" s="91">
        <v>189</v>
      </c>
    </row>
    <row r="1039" spans="1:39" x14ac:dyDescent="0.3">
      <c r="A1039" s="67">
        <v>43817</v>
      </c>
      <c r="B1039" s="30">
        <v>0.40034722222222219</v>
      </c>
      <c r="C1039" s="13">
        <v>3524</v>
      </c>
      <c r="D1039" s="13">
        <v>2.2879999999999998</v>
      </c>
      <c r="E1039" s="13">
        <v>11.03</v>
      </c>
      <c r="F1039" s="13">
        <v>8.01</v>
      </c>
      <c r="G1039" s="13">
        <v>3.3</v>
      </c>
      <c r="K1039" s="91">
        <v>860</v>
      </c>
      <c r="L1039" s="31">
        <f>AVERAGE(K1035:K1039)</f>
        <v>1137</v>
      </c>
      <c r="M1039" s="38">
        <f>GEOMEAN(K1035:K1039)</f>
        <v>646.39615674928484</v>
      </c>
      <c r="N1039" s="55" t="s">
        <v>581</v>
      </c>
    </row>
    <row r="1040" spans="1:39" x14ac:dyDescent="0.3">
      <c r="A1040" s="67">
        <v>43838</v>
      </c>
      <c r="B1040" s="30">
        <v>0.41289351851851852</v>
      </c>
      <c r="C1040" s="13">
        <v>1047</v>
      </c>
      <c r="D1040" s="13">
        <v>0.6825</v>
      </c>
      <c r="E1040" s="13">
        <v>10.01</v>
      </c>
      <c r="F1040" s="13">
        <v>7.72</v>
      </c>
      <c r="G1040" s="13">
        <v>4.4000000000000004</v>
      </c>
      <c r="K1040" s="56">
        <v>259</v>
      </c>
    </row>
    <row r="1041" spans="1:39" x14ac:dyDescent="0.3">
      <c r="A1041" s="67">
        <v>43843</v>
      </c>
      <c r="B1041" s="26">
        <v>0.40540509259259255</v>
      </c>
      <c r="C1041" s="13">
        <v>687</v>
      </c>
      <c r="D1041" s="13">
        <v>0.4466</v>
      </c>
      <c r="E1041" s="13">
        <v>10.02</v>
      </c>
      <c r="F1041" s="13">
        <v>7.92</v>
      </c>
      <c r="G1041" s="13">
        <v>7.2</v>
      </c>
      <c r="K1041" s="56">
        <v>373</v>
      </c>
    </row>
    <row r="1042" spans="1:39" x14ac:dyDescent="0.3">
      <c r="A1042" s="67">
        <v>43846</v>
      </c>
      <c r="B1042" s="30">
        <v>0.40568287037037037</v>
      </c>
      <c r="C1042" s="13">
        <v>889</v>
      </c>
      <c r="D1042" s="13">
        <v>0.57850000000000001</v>
      </c>
      <c r="E1042" s="13">
        <v>9.84</v>
      </c>
      <c r="F1042" s="13">
        <v>7.67</v>
      </c>
      <c r="G1042" s="13">
        <v>6.3</v>
      </c>
      <c r="K1042" s="56">
        <v>63</v>
      </c>
    </row>
    <row r="1043" spans="1:39" x14ac:dyDescent="0.3">
      <c r="A1043" s="67">
        <v>43853</v>
      </c>
      <c r="B1043" s="26">
        <v>0.38284722222222217</v>
      </c>
      <c r="C1043" s="13">
        <v>690</v>
      </c>
      <c r="D1043" s="13">
        <v>0.44790000000000002</v>
      </c>
      <c r="E1043" s="13">
        <v>11.5</v>
      </c>
      <c r="F1043" s="13">
        <v>8.0299999999999994</v>
      </c>
      <c r="G1043" s="13">
        <v>5.2</v>
      </c>
      <c r="K1043" s="56">
        <v>20</v>
      </c>
    </row>
    <row r="1044" spans="1:39" x14ac:dyDescent="0.3">
      <c r="A1044" s="67">
        <v>43859</v>
      </c>
      <c r="B1044" s="30">
        <v>0.40156249999999999</v>
      </c>
      <c r="C1044" s="13">
        <v>963</v>
      </c>
      <c r="D1044" s="13">
        <v>0.624</v>
      </c>
      <c r="E1044" s="13">
        <v>13.47</v>
      </c>
      <c r="F1044" s="13">
        <v>7.63</v>
      </c>
      <c r="G1044" s="13">
        <v>5.2</v>
      </c>
      <c r="K1044" s="56">
        <v>175</v>
      </c>
      <c r="L1044" s="31">
        <f>AVERAGE(K1040:K1044)</f>
        <v>178</v>
      </c>
      <c r="M1044" s="38">
        <f>GEOMEAN(K1040:K1044)</f>
        <v>116.32777942269585</v>
      </c>
      <c r="N1044" s="55" t="s">
        <v>582</v>
      </c>
    </row>
    <row r="1045" spans="1:39" x14ac:dyDescent="0.3">
      <c r="A1045" s="67">
        <v>43867</v>
      </c>
      <c r="B1045" s="30">
        <v>0.41437499999999999</v>
      </c>
      <c r="C1045" s="13">
        <v>797</v>
      </c>
      <c r="D1045" s="13">
        <v>0.51800000000000002</v>
      </c>
      <c r="E1045" s="13">
        <v>10.64</v>
      </c>
      <c r="F1045" s="13">
        <v>8.0399999999999991</v>
      </c>
      <c r="G1045" s="13">
        <v>3.9</v>
      </c>
      <c r="K1045" s="56">
        <v>909</v>
      </c>
    </row>
    <row r="1046" spans="1:39" x14ac:dyDescent="0.3">
      <c r="A1046" s="67">
        <v>43871</v>
      </c>
      <c r="B1046" s="30">
        <v>0.42146990740740736</v>
      </c>
      <c r="C1046" s="13">
        <v>364.8</v>
      </c>
      <c r="D1046" s="13">
        <v>0.23730000000000001</v>
      </c>
      <c r="E1046" s="13">
        <v>12.97</v>
      </c>
      <c r="F1046" s="13">
        <v>7.73</v>
      </c>
      <c r="G1046" s="13">
        <v>3.7</v>
      </c>
      <c r="K1046" s="56">
        <v>402</v>
      </c>
    </row>
    <row r="1047" spans="1:39" x14ac:dyDescent="0.3">
      <c r="A1047" s="67">
        <v>43873</v>
      </c>
      <c r="B1047" s="30">
        <v>0.40108796296296295</v>
      </c>
      <c r="C1047" s="13">
        <v>727</v>
      </c>
      <c r="D1047" s="13">
        <v>0.47249999999999998</v>
      </c>
      <c r="E1047" s="13">
        <v>10.88</v>
      </c>
      <c r="F1047" s="13">
        <v>7.63</v>
      </c>
      <c r="G1047" s="13">
        <v>4.7</v>
      </c>
      <c r="K1047" s="56">
        <v>63</v>
      </c>
    </row>
    <row r="1048" spans="1:39" x14ac:dyDescent="0.3">
      <c r="A1048" s="67">
        <v>43879</v>
      </c>
      <c r="B1048" s="30">
        <v>0.42751157407407409</v>
      </c>
      <c r="C1048" s="13">
        <v>950</v>
      </c>
      <c r="D1048" s="13">
        <v>0.61750000000000005</v>
      </c>
      <c r="E1048" s="13">
        <v>11.87</v>
      </c>
      <c r="F1048" s="13">
        <v>7.91</v>
      </c>
      <c r="G1048" s="13">
        <v>6.5</v>
      </c>
      <c r="K1048" s="56">
        <v>97</v>
      </c>
    </row>
    <row r="1049" spans="1:39" x14ac:dyDescent="0.3">
      <c r="A1049" s="67">
        <v>43887</v>
      </c>
      <c r="B1049" s="26">
        <v>0.42855324074074069</v>
      </c>
      <c r="C1049" s="13">
        <v>647</v>
      </c>
      <c r="D1049" s="13">
        <v>0.4199</v>
      </c>
      <c r="E1049" s="13">
        <v>11.08</v>
      </c>
      <c r="F1049" s="13">
        <v>7.93</v>
      </c>
      <c r="G1049" s="13">
        <v>4.9000000000000004</v>
      </c>
      <c r="K1049" s="56">
        <v>193</v>
      </c>
      <c r="L1049" s="31">
        <f>AVERAGE(K1045:K1049)</f>
        <v>332.8</v>
      </c>
      <c r="M1049" s="38">
        <f>GEOMEAN(K1045:K1049)</f>
        <v>212.27160605424913</v>
      </c>
      <c r="N1049" s="55" t="s">
        <v>583</v>
      </c>
    </row>
    <row r="1050" spans="1:39" x14ac:dyDescent="0.3">
      <c r="A1050" s="67">
        <v>43895</v>
      </c>
      <c r="B1050" s="26">
        <v>0.42615740740740743</v>
      </c>
      <c r="C1050" s="13">
        <v>835</v>
      </c>
      <c r="D1050" s="13">
        <v>0.53949999999999998</v>
      </c>
      <c r="E1050" s="13">
        <v>12.47</v>
      </c>
      <c r="F1050" s="13">
        <v>7.76</v>
      </c>
      <c r="G1050" s="13">
        <v>6.4</v>
      </c>
      <c r="K1050" s="91">
        <v>256</v>
      </c>
    </row>
    <row r="1051" spans="1:39" x14ac:dyDescent="0.3">
      <c r="A1051" s="67">
        <v>43900</v>
      </c>
      <c r="B1051" s="26">
        <v>0.46449074074074076</v>
      </c>
      <c r="C1051" s="13">
        <v>781</v>
      </c>
      <c r="D1051" s="13">
        <v>0.50700000000000001</v>
      </c>
      <c r="E1051" s="13">
        <v>9.07</v>
      </c>
      <c r="F1051" s="13">
        <v>7.59</v>
      </c>
      <c r="G1051" s="13">
        <v>9.3000000000000007</v>
      </c>
      <c r="K1051" s="91">
        <v>85</v>
      </c>
      <c r="O1051" s="28" t="s">
        <v>321</v>
      </c>
      <c r="P1051" s="28">
        <v>55.4</v>
      </c>
      <c r="Q1051" s="28" t="s">
        <v>321</v>
      </c>
      <c r="R1051" s="28" t="s">
        <v>321</v>
      </c>
      <c r="S1051" s="28" t="s">
        <v>321</v>
      </c>
      <c r="T1051" s="28" t="s">
        <v>321</v>
      </c>
      <c r="U1051" s="28" t="s">
        <v>321</v>
      </c>
      <c r="V1051" s="28" t="s">
        <v>321</v>
      </c>
      <c r="W1051" s="28" t="s">
        <v>321</v>
      </c>
      <c r="X1051" s="28">
        <v>98.9</v>
      </c>
      <c r="Y1051" s="28" t="s">
        <v>321</v>
      </c>
      <c r="Z1051" s="37" t="s">
        <v>321</v>
      </c>
      <c r="AA1051" s="28" t="s">
        <v>321</v>
      </c>
      <c r="AB1051" s="28">
        <v>42.1</v>
      </c>
      <c r="AC1051" s="28" t="s">
        <v>321</v>
      </c>
      <c r="AD1051" s="28">
        <v>220</v>
      </c>
      <c r="AE1051" s="28" t="s">
        <v>321</v>
      </c>
      <c r="AF1051" s="29" t="s">
        <v>112</v>
      </c>
      <c r="AG1051" s="28">
        <v>389</v>
      </c>
      <c r="AH1051" s="28">
        <v>63700</v>
      </c>
      <c r="AI1051" s="28">
        <v>14700</v>
      </c>
      <c r="AJ1051" s="28">
        <v>6</v>
      </c>
      <c r="AK1051" s="28" t="s">
        <v>321</v>
      </c>
      <c r="AL1051" s="28" t="s">
        <v>321</v>
      </c>
      <c r="AM1051" s="28">
        <v>52.6</v>
      </c>
    </row>
    <row r="1052" spans="1:39" x14ac:dyDescent="0.3">
      <c r="A1052" s="67">
        <v>43902</v>
      </c>
      <c r="B1052" s="26">
        <v>0.42563657407407413</v>
      </c>
      <c r="C1052" s="13">
        <v>917</v>
      </c>
      <c r="D1052" s="13">
        <v>0.59799999999999998</v>
      </c>
      <c r="E1052" s="13">
        <v>10.37</v>
      </c>
      <c r="F1052" s="13">
        <v>7.66</v>
      </c>
      <c r="G1052" s="13">
        <v>7.8</v>
      </c>
      <c r="K1052" s="91">
        <v>109</v>
      </c>
    </row>
    <row r="1053" spans="1:39" x14ac:dyDescent="0.3">
      <c r="A1053" s="67">
        <v>43914</v>
      </c>
      <c r="B1053" s="30">
        <v>0.40946759259259258</v>
      </c>
      <c r="C1053" s="13">
        <v>846</v>
      </c>
      <c r="D1053" s="13">
        <v>0.55249999999999999</v>
      </c>
      <c r="E1053" s="13">
        <v>11.1</v>
      </c>
      <c r="F1053" s="13">
        <v>7.58</v>
      </c>
      <c r="G1053" s="13">
        <v>7.2</v>
      </c>
      <c r="K1053" s="91">
        <v>235</v>
      </c>
    </row>
    <row r="1054" spans="1:39" x14ac:dyDescent="0.3">
      <c r="A1054" s="67">
        <v>43920</v>
      </c>
      <c r="B1054" s="26">
        <v>0.43045138888888884</v>
      </c>
      <c r="C1054" s="13">
        <v>700</v>
      </c>
      <c r="D1054" s="13">
        <v>0.45500000000000002</v>
      </c>
      <c r="E1054" s="13">
        <v>10.220000000000001</v>
      </c>
      <c r="F1054" s="13">
        <v>7.72</v>
      </c>
      <c r="G1054" s="13">
        <v>9.4</v>
      </c>
      <c r="K1054" s="91">
        <v>240</v>
      </c>
      <c r="L1054" s="31">
        <f>AVERAGE(K1050:K1054)</f>
        <v>185</v>
      </c>
      <c r="M1054" s="38">
        <f>GEOMEAN(K1050:K1054)</f>
        <v>167.98592634479465</v>
      </c>
      <c r="N1054" s="55" t="s">
        <v>585</v>
      </c>
    </row>
    <row r="1055" spans="1:39" x14ac:dyDescent="0.3">
      <c r="A1055" s="67">
        <v>43922</v>
      </c>
      <c r="B1055" s="30">
        <v>0.38452546296296292</v>
      </c>
      <c r="C1055" s="13">
        <v>785</v>
      </c>
      <c r="D1055" s="13">
        <v>0.50700000000000001</v>
      </c>
      <c r="E1055" s="13">
        <v>9.02</v>
      </c>
      <c r="F1055" s="13">
        <v>7.72</v>
      </c>
      <c r="G1055" s="13">
        <v>8.4</v>
      </c>
      <c r="K1055" s="91">
        <v>74</v>
      </c>
    </row>
    <row r="1056" spans="1:39" x14ac:dyDescent="0.3">
      <c r="A1056" s="67">
        <v>43928</v>
      </c>
      <c r="B1056" s="26">
        <v>0.45533564814814814</v>
      </c>
      <c r="C1056" s="13">
        <v>980</v>
      </c>
      <c r="D1056" s="13">
        <v>0.63700000000000001</v>
      </c>
      <c r="E1056" s="13">
        <v>11.68</v>
      </c>
      <c r="F1056" s="13">
        <v>7.66</v>
      </c>
      <c r="G1056" s="13">
        <v>12.3</v>
      </c>
      <c r="K1056" s="91">
        <v>278</v>
      </c>
    </row>
    <row r="1057" spans="1:39" x14ac:dyDescent="0.3">
      <c r="A1057" s="67">
        <v>43937</v>
      </c>
      <c r="B1057" s="30">
        <v>0.41629629629629633</v>
      </c>
      <c r="C1057" s="13">
        <v>1017</v>
      </c>
      <c r="D1057" s="13">
        <v>0.66300000000000003</v>
      </c>
      <c r="E1057" s="13">
        <v>10.77</v>
      </c>
      <c r="F1057" s="13">
        <v>7.83</v>
      </c>
      <c r="G1057" s="13">
        <v>6.1</v>
      </c>
      <c r="K1057" s="91">
        <v>1553</v>
      </c>
    </row>
    <row r="1058" spans="1:39" x14ac:dyDescent="0.3">
      <c r="A1058" s="67">
        <v>43943</v>
      </c>
      <c r="B1058" s="26">
        <v>0.43778935185185186</v>
      </c>
      <c r="C1058" s="13">
        <v>1057</v>
      </c>
      <c r="D1058" s="13">
        <v>0.68899999999999995</v>
      </c>
      <c r="E1058" s="13">
        <v>9.41</v>
      </c>
      <c r="F1058" s="13">
        <v>7.76</v>
      </c>
      <c r="G1058" s="13">
        <v>8.4</v>
      </c>
      <c r="K1058" s="91">
        <v>275</v>
      </c>
    </row>
    <row r="1059" spans="1:39" x14ac:dyDescent="0.3">
      <c r="A1059" s="67">
        <v>43948</v>
      </c>
      <c r="B1059" s="30">
        <v>0.39837962962962964</v>
      </c>
      <c r="C1059" s="13">
        <v>748</v>
      </c>
      <c r="D1059" s="13">
        <v>0.48749999999999999</v>
      </c>
      <c r="E1059" s="13">
        <v>8.77</v>
      </c>
      <c r="F1059" s="13">
        <v>7.93</v>
      </c>
      <c r="G1059" s="13">
        <v>9.8000000000000007</v>
      </c>
      <c r="K1059" s="91">
        <v>238</v>
      </c>
      <c r="L1059" s="31">
        <f>AVERAGE(K1055:K1059)</f>
        <v>483.6</v>
      </c>
      <c r="M1059" s="38">
        <f>GEOMEAN(K1055:K1059)</f>
        <v>291.1196526860133</v>
      </c>
      <c r="N1059" s="55" t="s">
        <v>587</v>
      </c>
    </row>
    <row r="1060" spans="1:39" x14ac:dyDescent="0.3">
      <c r="A1060" s="41">
        <v>43962</v>
      </c>
      <c r="B1060" s="30">
        <v>0.40675925925925926</v>
      </c>
      <c r="C1060" s="13">
        <v>1012</v>
      </c>
      <c r="D1060" s="13">
        <v>0.65649999999999997</v>
      </c>
      <c r="E1060" s="13">
        <v>9.4600000000000009</v>
      </c>
      <c r="F1060" s="13">
        <v>7.6</v>
      </c>
      <c r="G1060" s="13">
        <v>9.1999999999999993</v>
      </c>
      <c r="K1060" s="91">
        <v>1576</v>
      </c>
    </row>
    <row r="1061" spans="1:39" x14ac:dyDescent="0.3">
      <c r="A1061" s="41">
        <v>43964</v>
      </c>
      <c r="B1061" s="26">
        <v>0.44268518518518518</v>
      </c>
      <c r="C1061" s="13">
        <v>1057</v>
      </c>
      <c r="D1061" s="13">
        <v>0.68899999999999995</v>
      </c>
      <c r="E1061" s="13">
        <v>11.01</v>
      </c>
      <c r="F1061" s="13">
        <v>7.66</v>
      </c>
      <c r="G1061" s="13">
        <v>10.1</v>
      </c>
      <c r="K1061" s="31">
        <v>1119</v>
      </c>
    </row>
    <row r="1062" spans="1:39" x14ac:dyDescent="0.3">
      <c r="A1062" s="41">
        <v>43971</v>
      </c>
      <c r="B1062" s="26">
        <v>0.37561342592592589</v>
      </c>
      <c r="C1062" s="13">
        <v>624</v>
      </c>
      <c r="D1062" s="13">
        <v>0.40560000000000002</v>
      </c>
      <c r="E1062" s="13">
        <v>7.68</v>
      </c>
      <c r="F1062" s="13">
        <v>7.88</v>
      </c>
      <c r="G1062" s="13">
        <v>13.8</v>
      </c>
      <c r="K1062" s="31">
        <v>1223</v>
      </c>
    </row>
    <row r="1063" spans="1:39" x14ac:dyDescent="0.3">
      <c r="A1063" s="41">
        <v>43977</v>
      </c>
      <c r="B1063" s="26">
        <v>0.50486111111111109</v>
      </c>
      <c r="C1063" s="13">
        <v>852</v>
      </c>
      <c r="D1063" s="13">
        <v>0.55249999999999999</v>
      </c>
      <c r="E1063" s="13">
        <v>7</v>
      </c>
      <c r="F1063" s="13">
        <v>7.8</v>
      </c>
      <c r="G1063" s="13">
        <v>17.3</v>
      </c>
      <c r="K1063" s="31">
        <v>173</v>
      </c>
    </row>
    <row r="1064" spans="1:39" x14ac:dyDescent="0.3">
      <c r="A1064" s="41">
        <v>43979</v>
      </c>
      <c r="B1064" s="26">
        <v>0.38916666666666666</v>
      </c>
      <c r="C1064" s="13">
        <v>147.80000000000001</v>
      </c>
      <c r="D1064" s="13">
        <v>9.6199999999999994E-2</v>
      </c>
      <c r="E1064" s="13">
        <v>6.95</v>
      </c>
      <c r="F1064" s="13">
        <v>8.1300000000000008</v>
      </c>
      <c r="G1064" s="13">
        <v>19.2</v>
      </c>
      <c r="K1064" s="56">
        <v>24192</v>
      </c>
      <c r="L1064" s="31">
        <f>AVERAGE(K1060:K1064)</f>
        <v>5656.6</v>
      </c>
      <c r="M1064" s="38">
        <f>GEOMEAN(K1060:K1064)</f>
        <v>1552.7664066595994</v>
      </c>
      <c r="N1064" s="55" t="s">
        <v>588</v>
      </c>
    </row>
    <row r="1065" spans="1:39" x14ac:dyDescent="0.3">
      <c r="A1065" s="41">
        <v>43985</v>
      </c>
      <c r="B1065" s="30">
        <v>0.42243055555555559</v>
      </c>
      <c r="C1065" s="13">
        <v>1039</v>
      </c>
      <c r="D1065" s="13">
        <v>0.67600000000000005</v>
      </c>
      <c r="E1065" s="13">
        <v>6.33</v>
      </c>
      <c r="F1065" s="13">
        <v>7.54</v>
      </c>
      <c r="G1065" s="13">
        <v>16.600000000000001</v>
      </c>
      <c r="K1065" s="31">
        <v>309</v>
      </c>
    </row>
    <row r="1066" spans="1:39" x14ac:dyDescent="0.3">
      <c r="A1066" s="41">
        <v>43990</v>
      </c>
      <c r="B1066" s="26">
        <v>0.43520833333333336</v>
      </c>
      <c r="C1066" s="13">
        <v>1054</v>
      </c>
      <c r="D1066" s="13">
        <v>0.6825</v>
      </c>
      <c r="E1066" s="13">
        <v>5.84</v>
      </c>
      <c r="F1066" s="13">
        <v>7.58</v>
      </c>
      <c r="G1066" s="13">
        <v>17.100000000000001</v>
      </c>
      <c r="K1066" s="31">
        <v>384</v>
      </c>
    </row>
    <row r="1067" spans="1:39" x14ac:dyDescent="0.3">
      <c r="A1067" s="41">
        <v>44000</v>
      </c>
      <c r="B1067" s="26">
        <v>0.43355324074074075</v>
      </c>
      <c r="C1067" s="13">
        <v>1117</v>
      </c>
      <c r="D1067" s="13">
        <v>0.72799999999999998</v>
      </c>
      <c r="E1067" s="13">
        <v>5.14</v>
      </c>
      <c r="F1067" s="13">
        <v>7.83</v>
      </c>
      <c r="G1067" s="13">
        <v>16.399999999999999</v>
      </c>
      <c r="K1067" s="31">
        <v>5172</v>
      </c>
    </row>
    <row r="1068" spans="1:39" x14ac:dyDescent="0.3">
      <c r="A1068" s="41">
        <v>44004</v>
      </c>
      <c r="B1068" s="30">
        <v>0.40518518518518515</v>
      </c>
      <c r="C1068" s="13">
        <v>1036</v>
      </c>
      <c r="D1068" s="13">
        <v>0.67600000000000005</v>
      </c>
      <c r="E1068" s="13">
        <v>3.68</v>
      </c>
      <c r="F1068" s="13">
        <v>7.67</v>
      </c>
      <c r="G1068" s="13">
        <v>17.7</v>
      </c>
      <c r="K1068" s="31">
        <v>17329</v>
      </c>
    </row>
    <row r="1069" spans="1:39" x14ac:dyDescent="0.3">
      <c r="A1069" s="41">
        <v>44006</v>
      </c>
      <c r="B1069" s="30">
        <v>0.38158564814814816</v>
      </c>
      <c r="C1069" s="13">
        <v>707</v>
      </c>
      <c r="D1069" s="13">
        <v>0.46150000000000002</v>
      </c>
      <c r="E1069" s="13">
        <v>5.43</v>
      </c>
      <c r="F1069" s="13">
        <v>7.53</v>
      </c>
      <c r="G1069" s="13">
        <v>17.8</v>
      </c>
      <c r="K1069" s="31">
        <v>10462</v>
      </c>
      <c r="L1069" s="31">
        <f>AVERAGE(K1065:K1069)</f>
        <v>6731.2</v>
      </c>
      <c r="M1069" s="38">
        <f>GEOMEAN(K1065:K1069)</f>
        <v>2566.0628395794188</v>
      </c>
      <c r="N1069" s="55" t="s">
        <v>589</v>
      </c>
    </row>
    <row r="1070" spans="1:39" x14ac:dyDescent="0.3">
      <c r="A1070" s="41">
        <v>44013</v>
      </c>
      <c r="B1070" s="30">
        <v>0.41369212962962965</v>
      </c>
      <c r="C1070" s="13">
        <v>687</v>
      </c>
      <c r="D1070" s="13">
        <v>0.44850000000000001</v>
      </c>
      <c r="E1070" s="13">
        <v>5.62</v>
      </c>
      <c r="F1070" s="13">
        <v>7.49</v>
      </c>
      <c r="G1070" s="13">
        <v>20.100000000000001</v>
      </c>
      <c r="K1070" s="31">
        <v>712</v>
      </c>
    </row>
    <row r="1071" spans="1:39" x14ac:dyDescent="0.3">
      <c r="A1071" s="41">
        <v>44021</v>
      </c>
      <c r="B1071" s="30">
        <v>0.40903935185185186</v>
      </c>
      <c r="C1071" s="13">
        <v>869</v>
      </c>
      <c r="D1071" s="13">
        <v>0.5655</v>
      </c>
      <c r="E1071" s="13">
        <v>4.95</v>
      </c>
      <c r="F1071" s="13">
        <v>7.79</v>
      </c>
      <c r="G1071" s="13">
        <v>21.3</v>
      </c>
      <c r="K1071" s="31">
        <v>24192</v>
      </c>
    </row>
    <row r="1072" spans="1:39" x14ac:dyDescent="0.3">
      <c r="A1072" s="41">
        <v>44027</v>
      </c>
      <c r="B1072" s="26">
        <v>0.43688657407407411</v>
      </c>
      <c r="C1072" s="13">
        <v>915</v>
      </c>
      <c r="D1072" s="13">
        <v>0.59150000000000003</v>
      </c>
      <c r="E1072" s="13">
        <v>5.84</v>
      </c>
      <c r="F1072" s="13">
        <v>7.51</v>
      </c>
      <c r="G1072" s="13">
        <v>19</v>
      </c>
      <c r="K1072" s="31">
        <v>171</v>
      </c>
      <c r="O1072" s="28">
        <v>2.6</v>
      </c>
      <c r="P1072" s="28">
        <v>86</v>
      </c>
      <c r="Q1072" s="28" t="s">
        <v>321</v>
      </c>
      <c r="R1072" s="28" t="s">
        <v>321</v>
      </c>
      <c r="S1072" s="28" t="s">
        <v>321</v>
      </c>
      <c r="T1072" s="28" t="s">
        <v>321</v>
      </c>
      <c r="U1072" s="28" t="s">
        <v>321</v>
      </c>
      <c r="V1072" s="28" t="s">
        <v>321</v>
      </c>
      <c r="W1072" s="28" t="s">
        <v>321</v>
      </c>
      <c r="X1072" s="28">
        <v>82.7</v>
      </c>
      <c r="Y1072" s="28" t="s">
        <v>321</v>
      </c>
      <c r="Z1072" s="28">
        <v>1.2</v>
      </c>
      <c r="AA1072" s="28" t="s">
        <v>321</v>
      </c>
      <c r="AB1072" s="28">
        <v>92.8</v>
      </c>
      <c r="AC1072" s="28">
        <v>0.11</v>
      </c>
      <c r="AD1072" s="28">
        <v>346</v>
      </c>
      <c r="AE1072" s="28" t="s">
        <v>321</v>
      </c>
      <c r="AF1072" s="29" t="s">
        <v>112</v>
      </c>
      <c r="AG1072" s="28">
        <v>493</v>
      </c>
      <c r="AH1072" s="28">
        <v>97400</v>
      </c>
      <c r="AI1072" s="28">
        <v>25000</v>
      </c>
      <c r="AJ1072" s="28">
        <v>16.5</v>
      </c>
      <c r="AK1072" s="28" t="s">
        <v>321</v>
      </c>
      <c r="AL1072" s="28" t="s">
        <v>321</v>
      </c>
      <c r="AM1072" s="28">
        <v>119</v>
      </c>
    </row>
    <row r="1073" spans="1:39" x14ac:dyDescent="0.3">
      <c r="A1073" s="41">
        <v>44033</v>
      </c>
      <c r="B1073" s="30">
        <v>0.41435185185185186</v>
      </c>
      <c r="C1073" s="13">
        <v>755</v>
      </c>
      <c r="D1073" s="13">
        <v>0.49399999999999999</v>
      </c>
      <c r="E1073" s="13">
        <v>6.14</v>
      </c>
      <c r="F1073" s="13">
        <v>7.77</v>
      </c>
      <c r="G1073" s="13">
        <v>21.2</v>
      </c>
      <c r="K1073" s="31">
        <v>1050</v>
      </c>
    </row>
    <row r="1074" spans="1:39" x14ac:dyDescent="0.3">
      <c r="A1074" s="41">
        <v>44039</v>
      </c>
      <c r="B1074" s="30">
        <v>0.41684027777777777</v>
      </c>
      <c r="C1074" s="13">
        <v>1020</v>
      </c>
      <c r="D1074" s="13">
        <v>0.66300000000000003</v>
      </c>
      <c r="E1074" s="13">
        <v>4.95</v>
      </c>
      <c r="F1074" s="13">
        <v>7.73</v>
      </c>
      <c r="G1074" s="13">
        <v>21.3</v>
      </c>
      <c r="K1074" s="31">
        <v>959</v>
      </c>
      <c r="L1074" s="31">
        <f>AVERAGE(K1070:K1074)</f>
        <v>5416.8</v>
      </c>
      <c r="M1074" s="38">
        <f>GEOMEAN(K1070:K1074)</f>
        <v>1242.8856013781322</v>
      </c>
      <c r="N1074" s="55" t="s">
        <v>590</v>
      </c>
    </row>
    <row r="1075" spans="1:39" x14ac:dyDescent="0.3">
      <c r="A1075" s="41">
        <v>44046</v>
      </c>
      <c r="B1075" s="26">
        <v>0.42547453703703703</v>
      </c>
      <c r="C1075" s="13">
        <v>883</v>
      </c>
      <c r="D1075" s="13">
        <v>0.57199999999999995</v>
      </c>
      <c r="E1075" s="13">
        <v>5.36</v>
      </c>
      <c r="F1075" s="13">
        <v>7.75</v>
      </c>
      <c r="G1075" s="13">
        <v>19.5</v>
      </c>
      <c r="K1075" s="31">
        <v>373</v>
      </c>
    </row>
    <row r="1076" spans="1:39" x14ac:dyDescent="0.3">
      <c r="A1076" s="41">
        <v>44049</v>
      </c>
      <c r="B1076" s="30">
        <v>0.42072916666666665</v>
      </c>
      <c r="C1076" s="13">
        <v>956</v>
      </c>
      <c r="D1076" s="13">
        <v>0.624</v>
      </c>
      <c r="E1076" s="13">
        <v>6.05</v>
      </c>
      <c r="F1076" s="13">
        <v>7.66</v>
      </c>
      <c r="G1076" s="13">
        <v>18</v>
      </c>
      <c r="K1076" s="31">
        <v>528</v>
      </c>
    </row>
    <row r="1077" spans="1:39" x14ac:dyDescent="0.3">
      <c r="A1077" s="41">
        <v>44055</v>
      </c>
      <c r="B1077" s="26">
        <v>0.43459490740740742</v>
      </c>
      <c r="C1077" s="13">
        <v>751</v>
      </c>
      <c r="D1077" s="13">
        <v>0.48749999999999999</v>
      </c>
      <c r="E1077" s="13">
        <v>5.73</v>
      </c>
      <c r="F1077" s="13">
        <v>7.5</v>
      </c>
      <c r="G1077" s="13">
        <v>21</v>
      </c>
      <c r="K1077" s="31">
        <v>620</v>
      </c>
    </row>
    <row r="1078" spans="1:39" x14ac:dyDescent="0.3">
      <c r="A1078" s="41">
        <v>44060</v>
      </c>
      <c r="B1078" s="30">
        <v>0.40781249999999997</v>
      </c>
      <c r="C1078" s="13">
        <v>1108</v>
      </c>
      <c r="D1078" s="13">
        <v>0.72150000000000003</v>
      </c>
      <c r="E1078" s="13">
        <v>6.31</v>
      </c>
      <c r="F1078" s="13">
        <v>7.94</v>
      </c>
      <c r="G1078" s="13">
        <v>19.399999999999999</v>
      </c>
      <c r="K1078" s="31">
        <v>2481</v>
      </c>
    </row>
    <row r="1079" spans="1:39" x14ac:dyDescent="0.3">
      <c r="A1079" s="41">
        <v>44069</v>
      </c>
      <c r="B1079" s="30">
        <v>0.40444444444444444</v>
      </c>
      <c r="C1079" s="13">
        <v>1078</v>
      </c>
      <c r="D1079" s="13">
        <v>0.70199999999999996</v>
      </c>
      <c r="E1079" s="13">
        <v>4.95</v>
      </c>
      <c r="F1079" s="13">
        <v>7.71</v>
      </c>
      <c r="G1079" s="13">
        <v>20.2</v>
      </c>
      <c r="K1079" s="31">
        <v>410</v>
      </c>
      <c r="L1079" s="31">
        <f>AVERAGE(K1075:K1079)</f>
        <v>882.4</v>
      </c>
      <c r="M1079" s="38">
        <f>GEOMEAN(K1075:K1079)</f>
        <v>658.91442152590764</v>
      </c>
      <c r="N1079" s="55" t="s">
        <v>591</v>
      </c>
    </row>
    <row r="1080" spans="1:39" x14ac:dyDescent="0.3">
      <c r="A1080" s="41">
        <v>44076</v>
      </c>
      <c r="B1080" s="30">
        <v>0.41194444444444445</v>
      </c>
      <c r="C1080" s="13">
        <v>1188</v>
      </c>
      <c r="D1080" s="13">
        <v>0.77349999999999997</v>
      </c>
      <c r="E1080" s="13">
        <v>4.58</v>
      </c>
      <c r="F1080" s="13">
        <v>7.69</v>
      </c>
      <c r="G1080" s="13">
        <v>20.3</v>
      </c>
      <c r="K1080" s="31">
        <v>959</v>
      </c>
    </row>
    <row r="1081" spans="1:39" x14ac:dyDescent="0.3">
      <c r="A1081" s="41">
        <v>44084</v>
      </c>
      <c r="B1081" s="26">
        <v>0.43984953703703705</v>
      </c>
      <c r="C1081" s="13">
        <v>1074</v>
      </c>
      <c r="D1081" s="13">
        <v>0.69550000000000001</v>
      </c>
      <c r="E1081" s="13">
        <v>5.0599999999999996</v>
      </c>
      <c r="F1081" s="13">
        <v>7.58</v>
      </c>
      <c r="G1081" s="13">
        <v>19.7</v>
      </c>
      <c r="K1081" s="31">
        <v>727</v>
      </c>
    </row>
    <row r="1082" spans="1:39" x14ac:dyDescent="0.3">
      <c r="A1082" s="41">
        <v>44088</v>
      </c>
      <c r="B1082" s="30">
        <v>0.41864583333333333</v>
      </c>
      <c r="C1082" s="13">
        <v>1253</v>
      </c>
      <c r="D1082" s="13">
        <v>0.8125</v>
      </c>
      <c r="E1082" s="13">
        <v>3.9</v>
      </c>
      <c r="F1082" s="13">
        <v>7.77</v>
      </c>
      <c r="G1082" s="13">
        <v>17.899999999999999</v>
      </c>
      <c r="K1082" s="31">
        <v>563</v>
      </c>
    </row>
    <row r="1083" spans="1:39" x14ac:dyDescent="0.3">
      <c r="A1083" s="41">
        <v>44096</v>
      </c>
      <c r="B1083" s="30">
        <v>0.41993055555555553</v>
      </c>
      <c r="C1083" s="13">
        <v>1379</v>
      </c>
      <c r="D1083" s="13">
        <v>0.89700000000000002</v>
      </c>
      <c r="E1083" s="13">
        <v>5.45</v>
      </c>
      <c r="F1083" s="13">
        <v>7.8</v>
      </c>
      <c r="G1083" s="13">
        <v>13.5</v>
      </c>
      <c r="K1083" s="31">
        <v>368</v>
      </c>
    </row>
    <row r="1084" spans="1:39" x14ac:dyDescent="0.3">
      <c r="A1084" s="41">
        <v>44104</v>
      </c>
      <c r="B1084" s="30">
        <v>0.4526736111111111</v>
      </c>
      <c r="C1084" s="13">
        <v>1361</v>
      </c>
      <c r="D1084" s="13">
        <v>0.88400000000000001</v>
      </c>
      <c r="E1084" s="13">
        <v>6.47</v>
      </c>
      <c r="F1084" s="13">
        <v>7.82</v>
      </c>
      <c r="G1084" s="13">
        <v>12.6</v>
      </c>
      <c r="K1084" s="31">
        <v>598</v>
      </c>
      <c r="L1084" s="31">
        <f>AVERAGE(K1080:K1084)</f>
        <v>643</v>
      </c>
      <c r="M1084" s="38">
        <f>GEOMEAN(K1080:K1084)</f>
        <v>612.74825496831647</v>
      </c>
      <c r="N1084" s="55" t="s">
        <v>592</v>
      </c>
    </row>
    <row r="1085" spans="1:39" x14ac:dyDescent="0.3">
      <c r="A1085" s="41">
        <v>44105</v>
      </c>
      <c r="B1085" s="30">
        <v>0.43568287037037035</v>
      </c>
      <c r="C1085" s="13">
        <v>1316</v>
      </c>
      <c r="D1085" s="13">
        <v>0.85799999999999998</v>
      </c>
      <c r="E1085" s="13">
        <v>13.25</v>
      </c>
      <c r="F1085" s="13">
        <v>7.73</v>
      </c>
      <c r="G1085" s="13">
        <v>11.8</v>
      </c>
      <c r="K1085" s="31">
        <v>1529</v>
      </c>
    </row>
    <row r="1086" spans="1:39" x14ac:dyDescent="0.3">
      <c r="A1086" s="41">
        <v>44117</v>
      </c>
      <c r="B1086" s="30">
        <v>0.40534722222222225</v>
      </c>
      <c r="C1086" s="13">
        <v>1405</v>
      </c>
      <c r="D1086" s="13">
        <v>0.91649999999999998</v>
      </c>
      <c r="E1086" s="13">
        <v>2.92</v>
      </c>
      <c r="F1086" s="13">
        <v>7.57</v>
      </c>
      <c r="G1086" s="13">
        <v>12.5</v>
      </c>
      <c r="K1086" s="31">
        <v>6488</v>
      </c>
    </row>
    <row r="1087" spans="1:39" x14ac:dyDescent="0.3">
      <c r="A1087" s="41">
        <v>44118</v>
      </c>
      <c r="B1087" s="30">
        <v>0.41162037037037041</v>
      </c>
      <c r="C1087" s="13">
        <v>1384</v>
      </c>
      <c r="D1087" s="13">
        <v>0.89700000000000002</v>
      </c>
      <c r="E1087" s="13">
        <v>3.12</v>
      </c>
      <c r="F1087" s="13">
        <v>7.63</v>
      </c>
      <c r="G1087" s="13">
        <v>12.1</v>
      </c>
      <c r="K1087" s="31">
        <v>345</v>
      </c>
    </row>
    <row r="1088" spans="1:39" x14ac:dyDescent="0.3">
      <c r="A1088" s="41">
        <v>44124</v>
      </c>
      <c r="B1088" s="30">
        <v>0.42516203703703703</v>
      </c>
      <c r="C1088" s="13">
        <v>389.9</v>
      </c>
      <c r="D1088" s="13">
        <v>0.2535</v>
      </c>
      <c r="E1088" s="13">
        <v>7.99</v>
      </c>
      <c r="F1088" s="13">
        <v>7.71</v>
      </c>
      <c r="G1088" s="13">
        <v>11.600000000000001</v>
      </c>
      <c r="K1088" s="31">
        <v>6488</v>
      </c>
      <c r="O1088" s="28" t="s">
        <v>321</v>
      </c>
      <c r="P1088" s="28">
        <v>30.6</v>
      </c>
      <c r="Q1088" s="28" t="s">
        <v>321</v>
      </c>
      <c r="R1088" s="28" t="s">
        <v>321</v>
      </c>
      <c r="S1088" s="28" t="s">
        <v>321</v>
      </c>
      <c r="T1088" s="28" t="s">
        <v>321</v>
      </c>
      <c r="U1088" s="28" t="s">
        <v>321</v>
      </c>
      <c r="V1088" s="28" t="s">
        <v>321</v>
      </c>
      <c r="W1088" s="28" t="s">
        <v>321</v>
      </c>
      <c r="X1088" s="28">
        <v>117</v>
      </c>
      <c r="Y1088" s="28" t="s">
        <v>321</v>
      </c>
      <c r="Z1088" s="37">
        <v>0.97</v>
      </c>
      <c r="AA1088" s="28" t="s">
        <v>321</v>
      </c>
      <c r="AB1088" s="28">
        <v>44.4</v>
      </c>
      <c r="AC1088" s="28" t="s">
        <v>321</v>
      </c>
      <c r="AD1088" s="28">
        <v>133</v>
      </c>
      <c r="AE1088" s="28" t="s">
        <v>321</v>
      </c>
      <c r="AF1088" s="29" t="s">
        <v>112</v>
      </c>
      <c r="AG1088" s="28">
        <v>348</v>
      </c>
      <c r="AH1088" s="28">
        <v>39900</v>
      </c>
      <c r="AI1088" s="28">
        <v>8100</v>
      </c>
      <c r="AJ1088" s="28">
        <v>7.8</v>
      </c>
      <c r="AK1088" s="28" t="s">
        <v>321</v>
      </c>
      <c r="AL1088" s="28" t="s">
        <v>321</v>
      </c>
      <c r="AM1088" s="28">
        <v>22.8</v>
      </c>
    </row>
    <row r="1089" spans="1:14" x14ac:dyDescent="0.3">
      <c r="A1089" s="41">
        <v>44132</v>
      </c>
      <c r="B1089" s="26">
        <v>0.44149305555555557</v>
      </c>
      <c r="C1089" s="13">
        <v>842</v>
      </c>
      <c r="D1089" s="13">
        <v>0.54600000000000004</v>
      </c>
      <c r="E1089" s="13">
        <v>8.2200000000000006</v>
      </c>
      <c r="F1089" s="13">
        <v>7.69</v>
      </c>
      <c r="G1089" s="13">
        <v>12.2</v>
      </c>
      <c r="K1089" s="31">
        <v>1334</v>
      </c>
      <c r="L1089" s="31">
        <f>AVERAGE(K1085:K1089)</f>
        <v>3236.8</v>
      </c>
      <c r="M1089" s="38">
        <f>GEOMEAN(K1085:K1089)</f>
        <v>1969.3405277586035</v>
      </c>
      <c r="N1089" s="55" t="s">
        <v>594</v>
      </c>
    </row>
    <row r="1090" spans="1:14" x14ac:dyDescent="0.3">
      <c r="A1090" s="41">
        <v>44137</v>
      </c>
      <c r="B1090" s="26">
        <v>0.44748842592592591</v>
      </c>
      <c r="C1090" s="13">
        <v>945</v>
      </c>
      <c r="D1090" s="13">
        <v>0.61750000000000005</v>
      </c>
      <c r="E1090" s="13">
        <v>7.63</v>
      </c>
      <c r="F1090" s="13">
        <v>7.7</v>
      </c>
      <c r="G1090" s="13">
        <v>7.9999999999999991</v>
      </c>
      <c r="K1090" s="31">
        <v>1046</v>
      </c>
    </row>
    <row r="1091" spans="1:14" x14ac:dyDescent="0.3">
      <c r="A1091" s="41">
        <v>44146</v>
      </c>
      <c r="B1091" s="26">
        <v>0.44835648148148149</v>
      </c>
      <c r="C1091" s="13">
        <v>494.9</v>
      </c>
      <c r="D1091" s="13">
        <v>0.32169999999999999</v>
      </c>
      <c r="E1091" s="13">
        <v>4.96</v>
      </c>
      <c r="F1091" s="13">
        <v>7.74</v>
      </c>
      <c r="G1091" s="13">
        <v>13.8</v>
      </c>
      <c r="K1091" s="31">
        <v>4106</v>
      </c>
    </row>
    <row r="1092" spans="1:14" x14ac:dyDescent="0.3">
      <c r="A1092" s="41">
        <v>44151</v>
      </c>
      <c r="B1092" s="30">
        <v>0.42216435185185186</v>
      </c>
      <c r="C1092" s="13">
        <v>510</v>
      </c>
      <c r="D1092" s="13">
        <v>0.33150000000000002</v>
      </c>
      <c r="E1092" s="13">
        <v>8.68</v>
      </c>
      <c r="F1092" s="13">
        <v>7.66</v>
      </c>
      <c r="G1092" s="13">
        <v>8.9000000000000021</v>
      </c>
      <c r="K1092" s="31">
        <v>933</v>
      </c>
    </row>
    <row r="1093" spans="1:14" x14ac:dyDescent="0.3">
      <c r="A1093" s="41">
        <v>44152</v>
      </c>
      <c r="B1093" s="30">
        <v>0.42864583333333334</v>
      </c>
      <c r="C1093" s="13">
        <v>803</v>
      </c>
      <c r="D1093" s="13">
        <v>0.52</v>
      </c>
      <c r="E1093" s="13">
        <v>8.66</v>
      </c>
      <c r="F1093" s="13">
        <v>7.47</v>
      </c>
      <c r="G1093" s="13">
        <v>8.3999999999999986</v>
      </c>
      <c r="K1093" s="31">
        <v>341</v>
      </c>
    </row>
    <row r="1094" spans="1:14" x14ac:dyDescent="0.3">
      <c r="A1094" s="41">
        <v>44159</v>
      </c>
      <c r="B1094" s="30">
        <v>0.42329861111111117</v>
      </c>
      <c r="C1094" s="13">
        <v>699</v>
      </c>
      <c r="D1094" s="13">
        <v>0.45440000000000003</v>
      </c>
      <c r="E1094" s="13">
        <v>8.56</v>
      </c>
      <c r="F1094" s="13">
        <v>7.51</v>
      </c>
      <c r="G1094" s="13">
        <v>9.2000000000000011</v>
      </c>
      <c r="K1094" s="31">
        <v>471</v>
      </c>
      <c r="L1094" s="31">
        <f>AVERAGE(K1090:K1094)</f>
        <v>1379.4</v>
      </c>
      <c r="M1094" s="38">
        <f>GEOMEAN(K1090:K1094)</f>
        <v>915.63315886378325</v>
      </c>
      <c r="N1094" s="55" t="s">
        <v>595</v>
      </c>
    </row>
    <row r="1095" spans="1:14" x14ac:dyDescent="0.3">
      <c r="A1095" s="41">
        <v>44166</v>
      </c>
      <c r="B1095" s="26">
        <v>0.43333333333333335</v>
      </c>
      <c r="C1095" s="13">
        <v>849</v>
      </c>
      <c r="D1095" s="13">
        <v>0.55249999999999999</v>
      </c>
      <c r="E1095" s="13">
        <v>19.239999999999998</v>
      </c>
      <c r="F1095" s="13">
        <v>7.52</v>
      </c>
      <c r="G1095" s="13">
        <v>6.5000000000000018</v>
      </c>
      <c r="K1095" s="31">
        <v>727</v>
      </c>
    </row>
    <row r="1096" spans="1:14" x14ac:dyDescent="0.3">
      <c r="A1096" s="41">
        <v>44174</v>
      </c>
      <c r="B1096" s="30">
        <v>0.41971064814814812</v>
      </c>
      <c r="C1096" s="13">
        <v>1073</v>
      </c>
      <c r="D1096" s="13">
        <v>0.69550000000000001</v>
      </c>
      <c r="E1096" s="13">
        <v>10.31</v>
      </c>
      <c r="F1096" s="13">
        <v>7.47</v>
      </c>
      <c r="G1096" s="13">
        <v>5.9999999999999982</v>
      </c>
      <c r="K1096" s="31">
        <v>134</v>
      </c>
    </row>
    <row r="1097" spans="1:14" x14ac:dyDescent="0.3">
      <c r="A1097" s="41">
        <v>44179</v>
      </c>
      <c r="B1097" s="30">
        <v>0.41145833333333331</v>
      </c>
      <c r="C1097" s="13">
        <v>847</v>
      </c>
      <c r="D1097" s="13">
        <v>0.55249999999999999</v>
      </c>
      <c r="E1097" s="13">
        <v>9.09</v>
      </c>
      <c r="F1097" s="13">
        <v>7.66</v>
      </c>
      <c r="G1097" s="13">
        <v>6.6000000000000014</v>
      </c>
      <c r="K1097" s="31">
        <v>226</v>
      </c>
    </row>
    <row r="1098" spans="1:14" x14ac:dyDescent="0.3">
      <c r="A1098" s="41">
        <v>44181</v>
      </c>
      <c r="B1098" s="30">
        <v>0.41094907407407405</v>
      </c>
      <c r="C1098" s="13">
        <v>972</v>
      </c>
      <c r="D1098" s="13">
        <v>0.63049999999999995</v>
      </c>
      <c r="E1098" s="13">
        <v>10.78</v>
      </c>
      <c r="F1098" s="13">
        <v>7.43</v>
      </c>
      <c r="G1098" s="13">
        <v>4.8</v>
      </c>
      <c r="K1098" s="31">
        <v>63</v>
      </c>
    </row>
    <row r="1099" spans="1:14" x14ac:dyDescent="0.3">
      <c r="A1099" s="41">
        <v>44194</v>
      </c>
      <c r="B1099" s="26">
        <v>0.4291666666666667</v>
      </c>
      <c r="C1099" s="13">
        <v>1030</v>
      </c>
      <c r="D1099" s="13">
        <v>0.66949999999999998</v>
      </c>
      <c r="E1099" s="13">
        <v>11.06</v>
      </c>
      <c r="F1099" s="13">
        <v>7.61</v>
      </c>
      <c r="G1099" s="13">
        <v>3.0999999999999988</v>
      </c>
      <c r="K1099" s="31">
        <v>171</v>
      </c>
      <c r="L1099" s="31">
        <f>AVERAGE(K1095:K1099)</f>
        <v>264.2</v>
      </c>
      <c r="M1099" s="38">
        <f>GEOMEAN(K1095:K1099)</f>
        <v>188.37222242799874</v>
      </c>
      <c r="N1099" s="55" t="s">
        <v>596</v>
      </c>
    </row>
    <row r="1100" spans="1:14" x14ac:dyDescent="0.3">
      <c r="A1100" s="41">
        <v>44202</v>
      </c>
      <c r="B1100" s="30">
        <v>0.40031250000000002</v>
      </c>
      <c r="C1100" s="13">
        <v>873</v>
      </c>
      <c r="D1100" s="13">
        <v>0.5655</v>
      </c>
      <c r="E1100" s="13">
        <v>9.84</v>
      </c>
      <c r="F1100" s="13">
        <v>7.77</v>
      </c>
      <c r="G1100" s="13">
        <v>5.1999999999999993</v>
      </c>
      <c r="K1100" s="31">
        <v>482</v>
      </c>
    </row>
    <row r="1101" spans="1:14" x14ac:dyDescent="0.3">
      <c r="A1101" s="41">
        <v>44208</v>
      </c>
      <c r="B1101" s="26">
        <v>0.44291666666666668</v>
      </c>
      <c r="C1101" s="13">
        <v>819</v>
      </c>
      <c r="D1101" s="13">
        <v>0.53239999999999998</v>
      </c>
      <c r="E1101" s="13">
        <v>12.95</v>
      </c>
      <c r="F1101" s="13">
        <v>7.69</v>
      </c>
      <c r="G1101" s="13">
        <v>3.5999999999999983</v>
      </c>
      <c r="K1101" s="31">
        <v>246</v>
      </c>
    </row>
    <row r="1102" spans="1:14" x14ac:dyDescent="0.3">
      <c r="A1102" s="41">
        <v>44215</v>
      </c>
      <c r="B1102" s="30">
        <v>0.41160879629629626</v>
      </c>
      <c r="C1102" s="13">
        <v>1479</v>
      </c>
      <c r="D1102" s="13">
        <v>0.96199999999999997</v>
      </c>
      <c r="E1102" s="13">
        <v>11.31</v>
      </c>
      <c r="F1102" s="13">
        <v>7.71</v>
      </c>
      <c r="G1102" s="13">
        <v>2.8999999999999995</v>
      </c>
      <c r="K1102" s="31">
        <v>393</v>
      </c>
    </row>
    <row r="1103" spans="1:14" x14ac:dyDescent="0.3">
      <c r="A1103" s="41">
        <v>44217</v>
      </c>
      <c r="B1103" s="30">
        <v>0.40204861111111106</v>
      </c>
      <c r="C1103" s="13">
        <v>1197</v>
      </c>
      <c r="D1103" s="13">
        <v>0.78</v>
      </c>
      <c r="E1103" s="13">
        <v>10.85</v>
      </c>
      <c r="F1103" s="13">
        <v>7.7</v>
      </c>
      <c r="G1103" s="13">
        <v>3.2999999999999985</v>
      </c>
      <c r="K1103" s="31">
        <v>1658</v>
      </c>
    </row>
    <row r="1104" spans="1:14" x14ac:dyDescent="0.3">
      <c r="A1104" s="41">
        <v>44223</v>
      </c>
      <c r="B1104" s="30">
        <v>0.43761574074074078</v>
      </c>
      <c r="C1104" s="13">
        <v>1211</v>
      </c>
      <c r="D1104" s="13">
        <v>0.78649999999999998</v>
      </c>
      <c r="E1104" s="13">
        <v>11.55</v>
      </c>
      <c r="F1104" s="13">
        <v>7.78</v>
      </c>
      <c r="G1104" s="13">
        <v>3.1999999999999988</v>
      </c>
      <c r="K1104" s="31">
        <v>576</v>
      </c>
      <c r="L1104" s="31">
        <f>AVERAGE(K1100:K1104)</f>
        <v>671</v>
      </c>
      <c r="M1104" s="38">
        <f>GEOMEAN(K1100:K1104)</f>
        <v>536.63172132599789</v>
      </c>
      <c r="N1104" s="55" t="s">
        <v>600</v>
      </c>
    </row>
    <row r="1105" spans="1:39" x14ac:dyDescent="0.3">
      <c r="A1105" s="41">
        <v>44235</v>
      </c>
      <c r="B1105" s="30">
        <v>0.39164351851851853</v>
      </c>
      <c r="C1105" s="13">
        <v>1307</v>
      </c>
      <c r="D1105" s="13">
        <v>0.85150000000000003</v>
      </c>
      <c r="E1105" s="13">
        <v>11.79</v>
      </c>
      <c r="F1105" s="13">
        <v>7.79</v>
      </c>
      <c r="G1105" s="13">
        <v>1.1999999999999982</v>
      </c>
      <c r="K1105" s="31">
        <v>240</v>
      </c>
    </row>
    <row r="1106" spans="1:39" x14ac:dyDescent="0.3">
      <c r="A1106" s="41">
        <v>44236</v>
      </c>
      <c r="B1106" s="30">
        <v>0.46188657407407407</v>
      </c>
      <c r="C1106" s="13">
        <v>1367</v>
      </c>
      <c r="D1106" s="13">
        <v>0.89049999999999996</v>
      </c>
      <c r="E1106" s="13">
        <v>15.24</v>
      </c>
      <c r="F1106" s="13">
        <v>7.62</v>
      </c>
      <c r="G1106" s="13">
        <v>1.9000000000000008</v>
      </c>
      <c r="K1106" s="31">
        <v>160</v>
      </c>
    </row>
    <row r="1107" spans="1:39" x14ac:dyDescent="0.3">
      <c r="A1107" s="41">
        <v>44237</v>
      </c>
      <c r="B1107" s="30">
        <v>0.42008101851851848</v>
      </c>
      <c r="C1107" s="13">
        <v>1305</v>
      </c>
      <c r="D1107" s="13">
        <v>0.84499999999999997</v>
      </c>
      <c r="E1107" s="13">
        <v>12.28</v>
      </c>
      <c r="F1107" s="13">
        <v>7.48</v>
      </c>
      <c r="G1107" s="13">
        <v>1.4000000000000017</v>
      </c>
      <c r="K1107" s="31">
        <v>41</v>
      </c>
    </row>
    <row r="1108" spans="1:39" x14ac:dyDescent="0.3">
      <c r="A1108" s="41">
        <v>44249</v>
      </c>
      <c r="B1108" s="30">
        <v>0.42408564814814814</v>
      </c>
      <c r="C1108" s="13">
        <v>2979</v>
      </c>
      <c r="D1108" s="13">
        <v>1.9370000000000001</v>
      </c>
      <c r="E1108" s="13">
        <v>15.13</v>
      </c>
      <c r="F1108" s="13">
        <v>7.6</v>
      </c>
      <c r="G1108" s="13">
        <v>3.2999999999999985</v>
      </c>
      <c r="K1108" s="31">
        <v>121</v>
      </c>
    </row>
    <row r="1109" spans="1:39" x14ac:dyDescent="0.3">
      <c r="A1109" s="41">
        <v>44251</v>
      </c>
      <c r="B1109" s="26">
        <v>0.43685185185185182</v>
      </c>
      <c r="C1109" s="13">
        <v>954</v>
      </c>
      <c r="D1109" s="13">
        <v>0.61750000000000005</v>
      </c>
      <c r="E1109" s="13">
        <v>12.71</v>
      </c>
      <c r="F1109" s="13">
        <v>7.37</v>
      </c>
      <c r="G1109" s="13">
        <v>3.699999999999998</v>
      </c>
      <c r="K1109" s="31">
        <v>148</v>
      </c>
      <c r="L1109" s="31">
        <f>AVERAGE(K1105:K1109)</f>
        <v>142</v>
      </c>
      <c r="M1109" s="38">
        <f>GEOMEAN(K1105:K1109)</f>
        <v>123.03606514170329</v>
      </c>
      <c r="N1109" s="55" t="s">
        <v>606</v>
      </c>
    </row>
    <row r="1110" spans="1:39" x14ac:dyDescent="0.3">
      <c r="A1110" s="41">
        <v>44259</v>
      </c>
      <c r="B1110" s="30">
        <v>0.42177083333333337</v>
      </c>
      <c r="C1110" s="13">
        <v>953</v>
      </c>
      <c r="D1110" s="13">
        <v>0.61750000000000005</v>
      </c>
      <c r="E1110" s="13">
        <v>11.54</v>
      </c>
      <c r="F1110" s="13">
        <v>7.35</v>
      </c>
      <c r="G1110" s="13">
        <v>5.8999999999999986</v>
      </c>
      <c r="K1110" s="31">
        <v>85</v>
      </c>
    </row>
    <row r="1111" spans="1:39" x14ac:dyDescent="0.3">
      <c r="A1111" s="41">
        <v>44264</v>
      </c>
      <c r="B1111" s="30">
        <v>0.41091435185185188</v>
      </c>
      <c r="C1111" s="13">
        <v>951</v>
      </c>
      <c r="D1111" s="13">
        <v>0.61750000000000005</v>
      </c>
      <c r="E1111" s="13">
        <v>12.67</v>
      </c>
      <c r="F1111" s="13">
        <v>7.7</v>
      </c>
      <c r="G1111" s="13">
        <v>6.6000000000000014</v>
      </c>
      <c r="K1111" s="31">
        <v>63</v>
      </c>
      <c r="O1111" s="28" t="s">
        <v>321</v>
      </c>
      <c r="P1111" s="28">
        <v>72.099999999999994</v>
      </c>
      <c r="Q1111" s="28" t="s">
        <v>321</v>
      </c>
      <c r="R1111" s="28" t="s">
        <v>321</v>
      </c>
      <c r="S1111" s="28" t="s">
        <v>321</v>
      </c>
      <c r="T1111" s="28" t="s">
        <v>321</v>
      </c>
      <c r="U1111" s="28" t="s">
        <v>321</v>
      </c>
      <c r="V1111" s="28" t="s">
        <v>321</v>
      </c>
      <c r="W1111" s="28" t="s">
        <v>321</v>
      </c>
      <c r="X1111" s="28" t="s">
        <v>522</v>
      </c>
      <c r="Y1111" s="28" t="s">
        <v>522</v>
      </c>
      <c r="Z1111" s="28" t="s">
        <v>522</v>
      </c>
      <c r="AA1111" s="28" t="s">
        <v>522</v>
      </c>
      <c r="AB1111" s="28" t="s">
        <v>522</v>
      </c>
      <c r="AC1111" s="28" t="s">
        <v>522</v>
      </c>
      <c r="AD1111" s="28" t="s">
        <v>522</v>
      </c>
      <c r="AE1111" s="28" t="s">
        <v>522</v>
      </c>
      <c r="AG1111" s="13">
        <v>738</v>
      </c>
      <c r="AH1111" s="28">
        <v>98900</v>
      </c>
      <c r="AI1111" s="28">
        <v>26100</v>
      </c>
      <c r="AJ1111" s="37">
        <v>7.6</v>
      </c>
      <c r="AK1111" s="28" t="s">
        <v>321</v>
      </c>
      <c r="AL1111" s="28" t="s">
        <v>321</v>
      </c>
      <c r="AM1111" s="28">
        <v>118</v>
      </c>
    </row>
    <row r="1112" spans="1:39" x14ac:dyDescent="0.3">
      <c r="A1112" s="41">
        <v>44266</v>
      </c>
      <c r="B1112" s="26">
        <v>0.4262037037037037</v>
      </c>
      <c r="C1112" s="13">
        <v>1039</v>
      </c>
      <c r="D1112" s="13">
        <v>0.67600000000000005</v>
      </c>
      <c r="E1112" s="13">
        <v>8.75</v>
      </c>
      <c r="F1112" s="13">
        <v>7.61</v>
      </c>
      <c r="G1112" s="13">
        <v>10.7</v>
      </c>
      <c r="K1112" s="31">
        <v>86</v>
      </c>
    </row>
    <row r="1113" spans="1:39" x14ac:dyDescent="0.3">
      <c r="A1113" s="41">
        <v>44278</v>
      </c>
      <c r="B1113" s="26">
        <v>0.43694444444444441</v>
      </c>
      <c r="C1113" s="13">
        <v>902</v>
      </c>
      <c r="D1113" s="13">
        <v>0.58499999999999996</v>
      </c>
      <c r="E1113" s="13">
        <v>8.98</v>
      </c>
      <c r="F1113" s="13">
        <v>7.35</v>
      </c>
      <c r="G1113" s="13">
        <v>9.3000000000000007</v>
      </c>
      <c r="K1113" s="31">
        <v>439</v>
      </c>
    </row>
    <row r="1114" spans="1:39" x14ac:dyDescent="0.3">
      <c r="A1114" s="41">
        <v>44284</v>
      </c>
      <c r="B1114" s="30">
        <v>0.38981481481481484</v>
      </c>
      <c r="C1114" s="13">
        <v>817</v>
      </c>
      <c r="D1114" s="13">
        <v>0.53300000000000003</v>
      </c>
      <c r="E1114" s="13">
        <v>10.25</v>
      </c>
      <c r="F1114" s="13">
        <v>7.49</v>
      </c>
      <c r="G1114" s="13">
        <v>7.2</v>
      </c>
      <c r="K1114" s="31">
        <v>86</v>
      </c>
      <c r="L1114" s="31">
        <f>AVERAGE(K1110:K1114)</f>
        <v>151.80000000000001</v>
      </c>
      <c r="M1114" s="38">
        <f>GEOMEAN(K1110:K1114)</f>
        <v>111.69768689764214</v>
      </c>
      <c r="N1114" s="55" t="s">
        <v>607</v>
      </c>
    </row>
    <row r="1115" spans="1:39" x14ac:dyDescent="0.3">
      <c r="A1115" s="32">
        <v>44291</v>
      </c>
      <c r="B1115" s="57">
        <v>0.42783564814814817</v>
      </c>
      <c r="C1115" s="13">
        <v>1006</v>
      </c>
      <c r="D1115" s="13">
        <v>0.65649999999999997</v>
      </c>
      <c r="E1115" s="13">
        <v>11</v>
      </c>
      <c r="F1115" s="13">
        <v>7.57</v>
      </c>
      <c r="G1115" s="13">
        <v>10.199999999999999</v>
      </c>
      <c r="K1115" s="31">
        <v>148</v>
      </c>
    </row>
    <row r="1116" spans="1:39" x14ac:dyDescent="0.3">
      <c r="A1116" s="32">
        <v>44294</v>
      </c>
      <c r="B1116" s="30">
        <v>0.40629629629629632</v>
      </c>
      <c r="C1116" s="13">
        <v>762</v>
      </c>
      <c r="D1116" s="13">
        <v>0.49399999999999999</v>
      </c>
      <c r="E1116" s="13">
        <v>7.96</v>
      </c>
      <c r="F1116" s="13">
        <v>7.52</v>
      </c>
      <c r="G1116" s="13">
        <v>12.5</v>
      </c>
      <c r="K1116" s="31">
        <v>97</v>
      </c>
    </row>
    <row r="1117" spans="1:39" x14ac:dyDescent="0.3">
      <c r="A1117" s="32">
        <v>44301</v>
      </c>
      <c r="B1117" s="26">
        <v>0.40013888888888888</v>
      </c>
      <c r="C1117" s="13">
        <v>914</v>
      </c>
      <c r="D1117" s="13">
        <v>0.59150000000000003</v>
      </c>
      <c r="E1117" s="13">
        <v>9.7799999999999994</v>
      </c>
      <c r="F1117" s="13">
        <v>7.47</v>
      </c>
      <c r="G1117" s="13">
        <v>9.4</v>
      </c>
      <c r="K1117" s="31">
        <v>135</v>
      </c>
    </row>
    <row r="1118" spans="1:39" x14ac:dyDescent="0.3">
      <c r="A1118" s="32">
        <v>44307</v>
      </c>
      <c r="B1118" s="26">
        <v>0.44089120370370366</v>
      </c>
      <c r="C1118" s="13">
        <v>922</v>
      </c>
      <c r="D1118" s="13">
        <v>0.59799999999999998</v>
      </c>
      <c r="E1118" s="13">
        <v>19.88</v>
      </c>
      <c r="F1118" s="13">
        <v>7.88</v>
      </c>
      <c r="G1118" s="13">
        <v>7.0000000000000009</v>
      </c>
      <c r="K1118" s="31">
        <v>250</v>
      </c>
    </row>
    <row r="1119" spans="1:39" x14ac:dyDescent="0.3">
      <c r="A1119" s="32">
        <v>44312</v>
      </c>
      <c r="B1119" s="30">
        <v>0.4057175925925926</v>
      </c>
      <c r="C1119" s="13">
        <v>1091</v>
      </c>
      <c r="D1119" s="13">
        <v>0.70850000000000002</v>
      </c>
      <c r="E1119" s="13">
        <v>10.71</v>
      </c>
      <c r="F1119" s="13">
        <v>7.4</v>
      </c>
      <c r="G1119" s="13">
        <v>9.1000000000000014</v>
      </c>
      <c r="K1119" s="31">
        <v>10</v>
      </c>
      <c r="L1119" s="31">
        <f>AVERAGE(K1115:K1119)</f>
        <v>128</v>
      </c>
      <c r="M1119" s="38">
        <f>GEOMEAN(K1115:K1119)</f>
        <v>86.50903058476672</v>
      </c>
      <c r="N1119" s="55" t="s">
        <v>608</v>
      </c>
    </row>
    <row r="1120" spans="1:39" x14ac:dyDescent="0.3">
      <c r="A1120" s="32">
        <v>44320</v>
      </c>
      <c r="B1120" s="26">
        <v>0.41673611111111114</v>
      </c>
      <c r="C1120" s="13">
        <v>814</v>
      </c>
      <c r="D1120" s="13">
        <v>0.52649999999999997</v>
      </c>
      <c r="E1120" s="13">
        <v>7.06</v>
      </c>
      <c r="F1120" s="13">
        <v>7.6</v>
      </c>
      <c r="G1120" s="13">
        <v>13.900000000000002</v>
      </c>
      <c r="K1120" s="31">
        <v>226</v>
      </c>
    </row>
    <row r="1121" spans="1:39" x14ac:dyDescent="0.3">
      <c r="A1121" s="32">
        <v>44326</v>
      </c>
      <c r="B1121" s="30">
        <v>0.43178240740740742</v>
      </c>
      <c r="C1121" s="13">
        <v>621</v>
      </c>
      <c r="D1121" s="13">
        <v>0.40360000000000001</v>
      </c>
      <c r="E1121" s="13">
        <v>9.41</v>
      </c>
      <c r="F1121" s="13">
        <v>7.19</v>
      </c>
      <c r="G1121" s="13">
        <v>10.1</v>
      </c>
      <c r="K1121" s="31">
        <v>620</v>
      </c>
    </row>
    <row r="1122" spans="1:39" x14ac:dyDescent="0.3">
      <c r="A1122" s="32">
        <v>44335</v>
      </c>
      <c r="B1122" s="30">
        <v>0.38836805555555554</v>
      </c>
      <c r="C1122" s="13">
        <v>625</v>
      </c>
      <c r="D1122" s="13">
        <v>0.40949999999999998</v>
      </c>
      <c r="E1122" s="13">
        <v>7.37</v>
      </c>
      <c r="F1122" s="13">
        <v>7.53</v>
      </c>
      <c r="G1122" s="13">
        <v>14.9</v>
      </c>
      <c r="K1122" s="31">
        <v>1169</v>
      </c>
    </row>
    <row r="1123" spans="1:39" x14ac:dyDescent="0.3">
      <c r="A1123" s="32">
        <v>44340</v>
      </c>
      <c r="B1123" s="26">
        <v>0.41625000000000001</v>
      </c>
      <c r="C1123" s="13">
        <v>998</v>
      </c>
      <c r="D1123" s="13">
        <v>0.65</v>
      </c>
      <c r="E1123" s="13">
        <v>6.79</v>
      </c>
      <c r="F1123" s="13">
        <v>7.55</v>
      </c>
      <c r="G1123" s="13">
        <v>15.999999999999998</v>
      </c>
      <c r="K1123" s="31">
        <v>512</v>
      </c>
      <c r="L1123" s="31">
        <f>AVERAGE(K1119:K1123)</f>
        <v>507.4</v>
      </c>
      <c r="M1123" s="38">
        <f>GEOMEAN(K1119:K1123)</f>
        <v>242.50289085630465</v>
      </c>
      <c r="N1123" s="55" t="s">
        <v>609</v>
      </c>
    </row>
    <row r="1124" spans="1:39" x14ac:dyDescent="0.3">
      <c r="A1124" s="41">
        <v>44356</v>
      </c>
      <c r="B1124" s="26">
        <v>0.3666666666666667</v>
      </c>
      <c r="C1124" s="13">
        <v>347.9</v>
      </c>
      <c r="D1124" s="13">
        <v>0.22620000000000001</v>
      </c>
      <c r="E1124" s="13">
        <v>6.17</v>
      </c>
      <c r="F1124" s="13">
        <v>7.3</v>
      </c>
      <c r="G1124" s="13">
        <v>19.299999999999997</v>
      </c>
      <c r="K1124" s="56">
        <v>24192</v>
      </c>
    </row>
    <row r="1125" spans="1:39" x14ac:dyDescent="0.3">
      <c r="A1125" s="32">
        <v>44364</v>
      </c>
      <c r="B1125" s="26">
        <v>0.48519675925925926</v>
      </c>
      <c r="C1125" s="13">
        <v>335.8</v>
      </c>
      <c r="D1125" s="13">
        <v>0.21840000000000001</v>
      </c>
      <c r="E1125" s="13">
        <v>5.41</v>
      </c>
      <c r="F1125" s="13">
        <v>4.63</v>
      </c>
      <c r="G1125" s="13">
        <v>17.7</v>
      </c>
      <c r="K1125" s="31">
        <v>1160</v>
      </c>
    </row>
    <row r="1126" spans="1:39" x14ac:dyDescent="0.3">
      <c r="A1126" s="32">
        <v>44368</v>
      </c>
      <c r="B1126" s="30">
        <v>0.41229166666666667</v>
      </c>
      <c r="C1126" s="13">
        <v>696</v>
      </c>
      <c r="D1126" s="13">
        <v>0.45500000000000002</v>
      </c>
      <c r="E1126" s="13">
        <v>4.79</v>
      </c>
      <c r="F1126" s="13">
        <v>7.27</v>
      </c>
      <c r="G1126" s="13">
        <v>19.8</v>
      </c>
      <c r="K1126" s="31">
        <v>2359</v>
      </c>
    </row>
    <row r="1127" spans="1:39" x14ac:dyDescent="0.3">
      <c r="A1127" s="32">
        <v>44370</v>
      </c>
      <c r="B1127" s="30">
        <v>0.42146990740740736</v>
      </c>
      <c r="C1127" s="13">
        <v>901</v>
      </c>
      <c r="D1127" s="13">
        <v>0.58499999999999996</v>
      </c>
      <c r="E1127" s="13">
        <v>7.09</v>
      </c>
      <c r="F1127" s="13">
        <v>7.29</v>
      </c>
      <c r="G1127" s="13">
        <v>16.099999999999998</v>
      </c>
      <c r="K1127" s="31">
        <v>305</v>
      </c>
    </row>
    <row r="1128" spans="1:39" x14ac:dyDescent="0.3">
      <c r="A1128" s="32">
        <v>44377</v>
      </c>
      <c r="B1128" s="26">
        <v>0.41189814814814812</v>
      </c>
      <c r="C1128" s="13">
        <v>408.2</v>
      </c>
      <c r="D1128" s="13">
        <v>0.26519999999999999</v>
      </c>
      <c r="E1128" s="13">
        <v>6.47</v>
      </c>
      <c r="F1128" s="13">
        <v>7.79</v>
      </c>
      <c r="G1128" s="13">
        <v>21.799999999999997</v>
      </c>
      <c r="K1128" s="31">
        <v>14136</v>
      </c>
      <c r="L1128" s="31">
        <f>AVERAGE(K1124:K1128)</f>
        <v>8430.4</v>
      </c>
      <c r="M1128" s="38">
        <f>GEOMEAN(K1124:K1128)</f>
        <v>3098.109874507425</v>
      </c>
      <c r="N1128" s="55" t="s">
        <v>610</v>
      </c>
    </row>
    <row r="1129" spans="1:39" x14ac:dyDescent="0.3">
      <c r="A1129" s="32">
        <v>44385</v>
      </c>
      <c r="B1129" s="30">
        <v>0.38668981481481479</v>
      </c>
      <c r="C1129" s="13">
        <v>972</v>
      </c>
      <c r="D1129" s="13">
        <v>0.63049999999999995</v>
      </c>
      <c r="E1129" s="13">
        <v>5.72</v>
      </c>
      <c r="F1129" s="13">
        <v>7.58</v>
      </c>
      <c r="G1129" s="13">
        <v>19.2</v>
      </c>
      <c r="K1129" s="56">
        <v>24192</v>
      </c>
    </row>
    <row r="1130" spans="1:39" x14ac:dyDescent="0.3">
      <c r="A1130" s="41">
        <v>44391</v>
      </c>
      <c r="B1130" s="30">
        <v>0.42666666666666669</v>
      </c>
      <c r="C1130" s="13">
        <v>666</v>
      </c>
      <c r="D1130" s="13">
        <v>0.4355</v>
      </c>
      <c r="E1130" s="13">
        <v>5.65</v>
      </c>
      <c r="F1130" s="13">
        <v>7.59</v>
      </c>
      <c r="G1130" s="13">
        <v>21.3</v>
      </c>
      <c r="K1130" s="31">
        <v>776</v>
      </c>
      <c r="O1130" s="28">
        <v>2</v>
      </c>
      <c r="P1130" s="28">
        <v>54.4</v>
      </c>
      <c r="Q1130" s="28" t="s">
        <v>321</v>
      </c>
      <c r="R1130" s="28" t="s">
        <v>321</v>
      </c>
      <c r="S1130" s="28" t="s">
        <v>321</v>
      </c>
      <c r="T1130" s="28" t="s">
        <v>321</v>
      </c>
      <c r="U1130" s="28" t="s">
        <v>321</v>
      </c>
      <c r="V1130" s="28" t="s">
        <v>321</v>
      </c>
      <c r="W1130" s="28" t="s">
        <v>321</v>
      </c>
      <c r="X1130" s="28">
        <v>46.1</v>
      </c>
      <c r="Y1130" s="28" t="s">
        <v>321</v>
      </c>
      <c r="Z1130" s="28">
        <v>0.77</v>
      </c>
      <c r="AA1130" s="28" t="s">
        <v>321</v>
      </c>
      <c r="AB1130" s="28">
        <v>45.8</v>
      </c>
      <c r="AC1130" s="28" t="s">
        <v>321</v>
      </c>
      <c r="AD1130" s="28">
        <v>234</v>
      </c>
      <c r="AE1130" s="28" t="s">
        <v>321</v>
      </c>
      <c r="AG1130" s="13">
        <v>332</v>
      </c>
      <c r="AH1130" s="28">
        <v>68600</v>
      </c>
      <c r="AI1130" s="28">
        <v>15300</v>
      </c>
      <c r="AJ1130" s="28">
        <v>12.3</v>
      </c>
      <c r="AK1130" s="28" t="s">
        <v>321</v>
      </c>
      <c r="AL1130" s="28" t="s">
        <v>321</v>
      </c>
      <c r="AM1130" s="28">
        <v>53.6</v>
      </c>
    </row>
    <row r="1131" spans="1:39" x14ac:dyDescent="0.3">
      <c r="A1131" s="32">
        <v>44396</v>
      </c>
      <c r="B1131" s="26">
        <v>0.42689814814814814</v>
      </c>
      <c r="C1131" s="13">
        <v>744</v>
      </c>
      <c r="D1131" s="13">
        <v>0.48099999999999998</v>
      </c>
      <c r="E1131" s="13">
        <v>5.95</v>
      </c>
      <c r="F1131" s="13">
        <v>7.3</v>
      </c>
      <c r="G1131" s="13">
        <v>19.600000000000001</v>
      </c>
      <c r="K1131" s="31">
        <v>547</v>
      </c>
    </row>
    <row r="1132" spans="1:39" x14ac:dyDescent="0.3">
      <c r="A1132" s="41">
        <v>44398</v>
      </c>
      <c r="B1132" s="26">
        <v>0.42760416666666662</v>
      </c>
      <c r="C1132" s="13">
        <v>784</v>
      </c>
      <c r="D1132" s="13">
        <v>0.50700000000000001</v>
      </c>
      <c r="E1132" s="13">
        <v>7.93</v>
      </c>
      <c r="F1132" s="13">
        <v>7.25</v>
      </c>
      <c r="G1132" s="13">
        <v>19.499999999999996</v>
      </c>
      <c r="K1132" s="31">
        <v>109</v>
      </c>
    </row>
    <row r="1133" spans="1:39" x14ac:dyDescent="0.3">
      <c r="A1133" s="41">
        <v>44405</v>
      </c>
      <c r="B1133" s="26">
        <v>0.43846064814814811</v>
      </c>
      <c r="C1133" s="13">
        <v>921</v>
      </c>
      <c r="D1133" s="13">
        <v>0.59799999999999998</v>
      </c>
      <c r="E1133" s="13">
        <v>6.17</v>
      </c>
      <c r="F1133" s="13">
        <v>7.42</v>
      </c>
      <c r="G1133" s="13">
        <v>19.2</v>
      </c>
      <c r="K1133" s="31">
        <v>601</v>
      </c>
      <c r="L1133" s="31">
        <f>AVERAGE(K1129:K1133)</f>
        <v>5245</v>
      </c>
      <c r="M1133" s="38">
        <f>GEOMEAN(K1129:K1133)</f>
        <v>923.77107227788338</v>
      </c>
      <c r="N1133" s="55" t="s">
        <v>611</v>
      </c>
    </row>
    <row r="1134" spans="1:39" x14ac:dyDescent="0.3">
      <c r="A1134" s="41">
        <v>44410</v>
      </c>
      <c r="B1134" s="30">
        <v>0.45025462962962964</v>
      </c>
      <c r="C1134" s="13">
        <v>1090</v>
      </c>
      <c r="D1134" s="13">
        <v>0.70850000000000002</v>
      </c>
      <c r="E1134" s="13">
        <v>5.65</v>
      </c>
      <c r="F1134" s="13">
        <v>7.57</v>
      </c>
      <c r="G1134" s="13">
        <v>16.7</v>
      </c>
      <c r="K1134" s="31">
        <v>1918</v>
      </c>
    </row>
    <row r="1135" spans="1:39" x14ac:dyDescent="0.3">
      <c r="A1135" s="41">
        <v>44413</v>
      </c>
      <c r="B1135" s="30">
        <v>0.39207175925925924</v>
      </c>
      <c r="C1135" s="13">
        <v>1137</v>
      </c>
      <c r="D1135" s="13">
        <v>0.74099999999999999</v>
      </c>
      <c r="E1135" s="13">
        <v>5.55</v>
      </c>
      <c r="F1135" s="13">
        <v>7.76</v>
      </c>
      <c r="G1135" s="13">
        <v>17.899999999999999</v>
      </c>
      <c r="K1135" s="31">
        <v>985</v>
      </c>
    </row>
    <row r="1136" spans="1:39" x14ac:dyDescent="0.3">
      <c r="A1136" s="41">
        <v>44419</v>
      </c>
      <c r="B1136" s="30">
        <v>0.3830439814814815</v>
      </c>
      <c r="C1136" s="13">
        <v>1066</v>
      </c>
      <c r="D1136" s="13">
        <v>0.69550000000000001</v>
      </c>
      <c r="E1136" s="13">
        <v>4.25</v>
      </c>
      <c r="F1136" s="13">
        <v>7.79</v>
      </c>
      <c r="G1136" s="13">
        <v>22.3</v>
      </c>
      <c r="K1136" s="31">
        <v>1515</v>
      </c>
    </row>
    <row r="1137" spans="1:39" x14ac:dyDescent="0.3">
      <c r="A1137" s="41">
        <v>44424</v>
      </c>
      <c r="B1137" s="26">
        <v>0.43184027777777773</v>
      </c>
      <c r="C1137" s="13">
        <v>1185</v>
      </c>
      <c r="D1137" s="13">
        <v>0.77349999999999997</v>
      </c>
      <c r="E1137" s="13">
        <v>5.31</v>
      </c>
      <c r="F1137" s="13">
        <v>7.65</v>
      </c>
      <c r="G1137" s="13">
        <v>19.099999999999998</v>
      </c>
      <c r="K1137" s="31">
        <v>235</v>
      </c>
    </row>
    <row r="1138" spans="1:39" x14ac:dyDescent="0.3">
      <c r="A1138" s="41">
        <v>44433</v>
      </c>
      <c r="B1138" s="30">
        <v>0.41141203703703705</v>
      </c>
      <c r="C1138" s="13">
        <v>1091</v>
      </c>
      <c r="D1138" s="13">
        <v>0.70850000000000002</v>
      </c>
      <c r="E1138" s="13">
        <v>3.72</v>
      </c>
      <c r="F1138" s="13">
        <v>7.62</v>
      </c>
      <c r="G1138" s="13">
        <v>22.800000000000004</v>
      </c>
      <c r="K1138" s="31">
        <v>798</v>
      </c>
      <c r="L1138" s="31">
        <f>AVERAGE(K1134:K1138)</f>
        <v>1090.2</v>
      </c>
      <c r="M1138" s="38">
        <f>GEOMEAN(K1134:K1138)</f>
        <v>882.98564662196736</v>
      </c>
      <c r="N1138" s="55" t="s">
        <v>612</v>
      </c>
    </row>
    <row r="1139" spans="1:39" x14ac:dyDescent="0.3">
      <c r="A1139" s="41">
        <v>44441</v>
      </c>
      <c r="B1139" s="30">
        <v>0.42115740740740742</v>
      </c>
      <c r="C1139" s="13">
        <v>726</v>
      </c>
      <c r="D1139" s="13">
        <v>0.47449999999999998</v>
      </c>
      <c r="E1139" s="13">
        <v>5.67</v>
      </c>
      <c r="F1139" s="13">
        <v>7.56</v>
      </c>
      <c r="G1139" s="13">
        <v>18.600000000000001</v>
      </c>
      <c r="K1139" s="31">
        <v>298</v>
      </c>
    </row>
    <row r="1140" spans="1:39" x14ac:dyDescent="0.3">
      <c r="A1140" s="41">
        <v>44447</v>
      </c>
      <c r="B1140" s="26">
        <v>0.38765046296296296</v>
      </c>
      <c r="C1140" s="13">
        <v>908</v>
      </c>
      <c r="D1140" s="13">
        <v>0.59150000000000003</v>
      </c>
      <c r="E1140" s="13">
        <v>6.9</v>
      </c>
      <c r="F1140" s="13">
        <v>7.8</v>
      </c>
      <c r="G1140" s="13">
        <v>20.2</v>
      </c>
      <c r="K1140" s="31">
        <v>480</v>
      </c>
    </row>
    <row r="1141" spans="1:39" x14ac:dyDescent="0.3">
      <c r="A1141" s="41">
        <v>44452</v>
      </c>
      <c r="B1141" s="30">
        <v>0.41649305555555555</v>
      </c>
      <c r="C1141" s="13">
        <v>1099</v>
      </c>
      <c r="D1141" s="13">
        <v>0.71499999999999997</v>
      </c>
      <c r="E1141" s="13">
        <v>4.8499999999999996</v>
      </c>
      <c r="F1141" s="13">
        <v>7.57</v>
      </c>
      <c r="G1141" s="13">
        <v>19.2</v>
      </c>
      <c r="K1141" s="31">
        <v>669</v>
      </c>
    </row>
    <row r="1142" spans="1:39" x14ac:dyDescent="0.3">
      <c r="A1142" s="41">
        <v>44460</v>
      </c>
      <c r="B1142" s="26">
        <v>0.42841435185185189</v>
      </c>
      <c r="C1142" s="13">
        <v>518</v>
      </c>
      <c r="D1142" s="13">
        <v>0.3367</v>
      </c>
      <c r="E1142" s="13">
        <v>6.13</v>
      </c>
      <c r="F1142" s="13">
        <v>7.43</v>
      </c>
      <c r="G1142" s="13">
        <v>21.900000000000002</v>
      </c>
      <c r="K1142" s="31">
        <v>2063</v>
      </c>
    </row>
    <row r="1143" spans="1:39" x14ac:dyDescent="0.3">
      <c r="A1143" s="32">
        <v>44469</v>
      </c>
      <c r="B1143" s="30">
        <v>0.44582175925925926</v>
      </c>
      <c r="C1143" s="13">
        <v>924</v>
      </c>
      <c r="D1143" s="13">
        <v>0.59799999999999998</v>
      </c>
      <c r="E1143" s="13">
        <v>7.98</v>
      </c>
      <c r="F1143" s="13">
        <v>7.47</v>
      </c>
      <c r="G1143" s="13">
        <v>17.399999999999999</v>
      </c>
      <c r="K1143" s="31">
        <v>1043</v>
      </c>
      <c r="L1143" s="31">
        <f>AVERAGE(K1139:K1143)</f>
        <v>910.6</v>
      </c>
      <c r="M1143" s="38">
        <f>GEOMEAN(K1139:K1143)</f>
        <v>729.00990842601152</v>
      </c>
      <c r="N1143" s="55" t="s">
        <v>613</v>
      </c>
    </row>
    <row r="1144" spans="1:39" x14ac:dyDescent="0.3">
      <c r="A1144" s="32">
        <v>44475</v>
      </c>
      <c r="B1144" s="30">
        <v>0.42201388888888891</v>
      </c>
      <c r="C1144" s="13">
        <v>933</v>
      </c>
      <c r="D1144" s="13">
        <v>0.60450000000000004</v>
      </c>
      <c r="E1144" s="13">
        <v>5.1100000000000003</v>
      </c>
      <c r="F1144" s="13">
        <v>7.65</v>
      </c>
      <c r="G1144" s="13">
        <v>19</v>
      </c>
      <c r="K1144" s="31">
        <v>107</v>
      </c>
    </row>
    <row r="1145" spans="1:39" x14ac:dyDescent="0.3">
      <c r="A1145" s="32">
        <v>44480</v>
      </c>
      <c r="B1145" s="30">
        <v>0.39562499999999995</v>
      </c>
      <c r="C1145" s="13">
        <v>876</v>
      </c>
      <c r="D1145" s="13">
        <v>0.57199999999999995</v>
      </c>
      <c r="E1145" s="13">
        <v>4.8099999999999996</v>
      </c>
      <c r="F1145" s="13">
        <v>7.47</v>
      </c>
      <c r="G1145" s="13">
        <v>19.899999999999995</v>
      </c>
      <c r="K1145" s="31">
        <v>272</v>
      </c>
    </row>
    <row r="1146" spans="1:39" x14ac:dyDescent="0.3">
      <c r="A1146" s="32">
        <v>44483</v>
      </c>
      <c r="B1146" s="30">
        <v>0.39891203703703698</v>
      </c>
      <c r="C1146" s="13">
        <v>869</v>
      </c>
      <c r="D1146" s="13">
        <v>0.5655</v>
      </c>
      <c r="E1146" s="13">
        <v>4.2300000000000004</v>
      </c>
      <c r="F1146" s="13">
        <v>7.41</v>
      </c>
      <c r="G1146" s="13">
        <v>18.499999999999996</v>
      </c>
      <c r="K1146" s="31">
        <v>521</v>
      </c>
    </row>
    <row r="1147" spans="1:39" x14ac:dyDescent="0.3">
      <c r="A1147" s="41">
        <v>44488</v>
      </c>
      <c r="B1147" s="30">
        <v>0.42917824074074074</v>
      </c>
      <c r="C1147" s="13">
        <v>824</v>
      </c>
      <c r="D1147" s="13">
        <v>0.53300000000000003</v>
      </c>
      <c r="E1147" s="13">
        <v>6.74</v>
      </c>
      <c r="F1147" s="13">
        <v>7.48</v>
      </c>
      <c r="G1147" s="13">
        <v>15.899999999999999</v>
      </c>
      <c r="K1147" s="31">
        <v>295</v>
      </c>
      <c r="O1147" s="28">
        <v>2.6</v>
      </c>
      <c r="P1147" s="28">
        <v>68.900000000000006</v>
      </c>
      <c r="Q1147" s="28" t="s">
        <v>321</v>
      </c>
      <c r="R1147" s="28" t="s">
        <v>321</v>
      </c>
      <c r="S1147" s="28" t="s">
        <v>321</v>
      </c>
      <c r="T1147" s="28" t="s">
        <v>321</v>
      </c>
      <c r="U1147" s="28" t="s">
        <v>321</v>
      </c>
      <c r="V1147" s="28" t="s">
        <v>321</v>
      </c>
      <c r="W1147" s="28" t="s">
        <v>321</v>
      </c>
      <c r="X1147" s="28">
        <v>58</v>
      </c>
      <c r="Y1147" s="28" t="s">
        <v>321</v>
      </c>
      <c r="Z1147" s="28">
        <v>0.62</v>
      </c>
      <c r="AA1147" s="28" t="s">
        <v>321</v>
      </c>
      <c r="AB1147" s="28">
        <v>65.2</v>
      </c>
      <c r="AC1147" s="28" t="s">
        <v>321</v>
      </c>
      <c r="AD1147" s="28">
        <v>309</v>
      </c>
      <c r="AE1147" s="28" t="s">
        <v>321</v>
      </c>
      <c r="AH1147" s="28">
        <v>88900</v>
      </c>
      <c r="AI1147" s="28">
        <v>21100</v>
      </c>
      <c r="AJ1147" s="13">
        <v>13.7</v>
      </c>
      <c r="AK1147" s="28" t="s">
        <v>321</v>
      </c>
      <c r="AL1147" s="28" t="s">
        <v>321</v>
      </c>
      <c r="AM1147" s="28">
        <v>116</v>
      </c>
    </row>
    <row r="1148" spans="1:39" x14ac:dyDescent="0.3">
      <c r="A1148" s="32">
        <v>44496</v>
      </c>
      <c r="B1148" s="30">
        <v>0.40479166666666666</v>
      </c>
      <c r="C1148" s="13">
        <v>719</v>
      </c>
      <c r="D1148" s="13">
        <v>0.46800000000000003</v>
      </c>
      <c r="E1148" s="13">
        <v>9.34</v>
      </c>
      <c r="F1148" s="13">
        <v>7.41</v>
      </c>
      <c r="G1148" s="13">
        <v>12.6</v>
      </c>
      <c r="K1148" s="31">
        <v>504</v>
      </c>
      <c r="L1148" s="31">
        <f>AVERAGE(K1144:K1148)</f>
        <v>339.8</v>
      </c>
      <c r="M1148" s="38">
        <f>GEOMEAN(K1144:K1148)</f>
        <v>295.53477546316708</v>
      </c>
      <c r="N1148" s="55" t="s">
        <v>615</v>
      </c>
    </row>
    <row r="1149" spans="1:39" x14ac:dyDescent="0.3">
      <c r="A1149" s="32">
        <v>44501</v>
      </c>
      <c r="B1149" s="30">
        <v>0.44028935185185186</v>
      </c>
      <c r="C1149" s="13">
        <v>774</v>
      </c>
      <c r="D1149" s="13">
        <v>0.50049999999999994</v>
      </c>
      <c r="E1149" s="13">
        <v>9.56</v>
      </c>
      <c r="F1149" s="13">
        <v>7.89</v>
      </c>
      <c r="G1149" s="13">
        <v>13.399999999999999</v>
      </c>
      <c r="K1149" s="31">
        <v>109</v>
      </c>
    </row>
    <row r="1150" spans="1:39" x14ac:dyDescent="0.3">
      <c r="A1150" s="32">
        <v>44510</v>
      </c>
      <c r="B1150" s="30">
        <v>0.46427083333333335</v>
      </c>
      <c r="C1150" s="13">
        <v>997</v>
      </c>
      <c r="D1150" s="13">
        <v>0.65</v>
      </c>
      <c r="E1150" s="13">
        <v>7.47</v>
      </c>
      <c r="F1150" s="13">
        <v>7.74</v>
      </c>
      <c r="G1150" s="13">
        <v>11.6</v>
      </c>
      <c r="K1150" s="31">
        <v>51</v>
      </c>
    </row>
    <row r="1151" spans="1:39" x14ac:dyDescent="0.3">
      <c r="A1151" s="32">
        <v>44515</v>
      </c>
      <c r="B1151" s="30">
        <v>0.40802083333333333</v>
      </c>
      <c r="C1151" s="13">
        <v>935</v>
      </c>
      <c r="D1151" s="13">
        <v>0.60450000000000004</v>
      </c>
      <c r="E1151" s="13">
        <v>7.83</v>
      </c>
      <c r="F1151" s="13">
        <v>7.49</v>
      </c>
      <c r="G1151" s="13">
        <v>6.8</v>
      </c>
      <c r="K1151" s="31">
        <v>250</v>
      </c>
    </row>
    <row r="1152" spans="1:39" x14ac:dyDescent="0.3">
      <c r="A1152" s="32">
        <v>44523</v>
      </c>
      <c r="B1152" s="73">
        <v>0.4069444444444445</v>
      </c>
      <c r="C1152" s="13">
        <v>769</v>
      </c>
      <c r="D1152" s="13">
        <v>0.49980000000000002</v>
      </c>
      <c r="E1152" s="13">
        <v>9.1199999999999992</v>
      </c>
      <c r="F1152" s="13">
        <v>7.16</v>
      </c>
      <c r="G1152" s="13">
        <v>5.0999999999999996</v>
      </c>
      <c r="K1152" s="31">
        <v>467</v>
      </c>
    </row>
    <row r="1153" spans="1:14" x14ac:dyDescent="0.3">
      <c r="A1153" s="32">
        <v>44530</v>
      </c>
      <c r="B1153" s="30">
        <v>0.40520833333333334</v>
      </c>
      <c r="C1153" s="13">
        <v>995</v>
      </c>
      <c r="D1153" s="13">
        <v>0.64349999999999996</v>
      </c>
      <c r="E1153" s="13">
        <v>8.52</v>
      </c>
      <c r="F1153" s="13">
        <v>7.72</v>
      </c>
      <c r="G1153" s="13">
        <v>6.6</v>
      </c>
      <c r="K1153" s="31">
        <v>41</v>
      </c>
      <c r="L1153" s="31">
        <f>AVERAGE(K1149:K1153)</f>
        <v>183.6</v>
      </c>
      <c r="M1153" s="38">
        <f>GEOMEAN(K1149:K1153)</f>
        <v>121.62069588071752</v>
      </c>
      <c r="N1153" s="55" t="s">
        <v>616</v>
      </c>
    </row>
    <row r="1154" spans="1:14" x14ac:dyDescent="0.3">
      <c r="A1154" s="32">
        <v>44532</v>
      </c>
      <c r="B1154" s="26">
        <v>0.38600694444444444</v>
      </c>
      <c r="C1154" s="13">
        <v>816</v>
      </c>
      <c r="D1154" s="13">
        <v>0.53300000000000003</v>
      </c>
      <c r="E1154" s="13">
        <v>7.94</v>
      </c>
      <c r="F1154" s="13">
        <v>7.66</v>
      </c>
      <c r="G1154" s="13">
        <v>8.6</v>
      </c>
      <c r="K1154" s="31">
        <v>298</v>
      </c>
    </row>
    <row r="1155" spans="1:14" x14ac:dyDescent="0.3">
      <c r="A1155" s="32">
        <v>44536</v>
      </c>
      <c r="B1155" s="30">
        <v>0.42056712962962961</v>
      </c>
      <c r="C1155" s="13">
        <v>343.9</v>
      </c>
      <c r="D1155" s="13">
        <v>0.22359999999999999</v>
      </c>
      <c r="E1155" s="13">
        <v>13.05</v>
      </c>
      <c r="F1155" s="13">
        <v>7.93</v>
      </c>
      <c r="G1155" s="13">
        <v>9</v>
      </c>
      <c r="K1155" s="31">
        <v>839</v>
      </c>
    </row>
    <row r="1156" spans="1:14" x14ac:dyDescent="0.3">
      <c r="A1156" s="32">
        <v>44538</v>
      </c>
      <c r="B1156" s="30">
        <v>0.41509259259259257</v>
      </c>
      <c r="C1156" s="13">
        <v>962</v>
      </c>
      <c r="D1156" s="13">
        <v>0.624</v>
      </c>
      <c r="E1156" s="13">
        <v>11.08</v>
      </c>
      <c r="F1156" s="13">
        <v>7.69</v>
      </c>
      <c r="G1156" s="13">
        <v>5.5</v>
      </c>
      <c r="K1156" s="31">
        <v>228</v>
      </c>
    </row>
    <row r="1157" spans="1:14" x14ac:dyDescent="0.3">
      <c r="A1157" s="32">
        <v>44544</v>
      </c>
      <c r="B1157" s="30">
        <v>0.40932870370370367</v>
      </c>
      <c r="C1157" s="13">
        <v>862</v>
      </c>
      <c r="D1157" s="13">
        <v>0.55900000000000005</v>
      </c>
      <c r="E1157" s="13">
        <v>11.68</v>
      </c>
      <c r="F1157" s="13">
        <v>7.43</v>
      </c>
      <c r="G1157" s="13">
        <v>7.3</v>
      </c>
      <c r="K1157" s="31">
        <v>677</v>
      </c>
    </row>
    <row r="1158" spans="1:14" x14ac:dyDescent="0.3">
      <c r="A1158" s="32">
        <v>44557</v>
      </c>
      <c r="B1158" s="30">
        <v>0.42581018518518521</v>
      </c>
      <c r="C1158" s="13">
        <v>442.4</v>
      </c>
      <c r="D1158" s="13">
        <v>0.2873</v>
      </c>
      <c r="E1158" s="49"/>
      <c r="F1158" s="13">
        <v>7.8</v>
      </c>
      <c r="G1158" s="13">
        <v>9.8000000000000007</v>
      </c>
      <c r="K1158" s="31">
        <v>3448</v>
      </c>
      <c r="L1158" s="31">
        <f>AVERAGE(K1154:K1158)</f>
        <v>1098</v>
      </c>
      <c r="M1158" s="38">
        <f>GEOMEAN(K1154:K1158)</f>
        <v>668.05743162305578</v>
      </c>
      <c r="N1158" s="55" t="s">
        <v>617</v>
      </c>
    </row>
    <row r="1159" spans="1:14" x14ac:dyDescent="0.3">
      <c r="A1159" s="32">
        <v>44565</v>
      </c>
      <c r="B1159" s="26">
        <v>0.4230902777777778</v>
      </c>
      <c r="C1159" s="13">
        <v>700</v>
      </c>
      <c r="D1159" s="13">
        <v>0.45500000000000002</v>
      </c>
      <c r="E1159" s="13">
        <v>21.82</v>
      </c>
      <c r="F1159" s="13">
        <v>7.47</v>
      </c>
      <c r="G1159" s="13">
        <v>4.5999999999999996</v>
      </c>
      <c r="K1159" s="31">
        <v>237</v>
      </c>
    </row>
    <row r="1160" spans="1:14" x14ac:dyDescent="0.3">
      <c r="A1160" s="32">
        <v>44574</v>
      </c>
      <c r="B1160" s="26">
        <v>0.40769675925925924</v>
      </c>
      <c r="C1160" s="13">
        <v>1014</v>
      </c>
      <c r="D1160" s="13">
        <v>0.65649999999999997</v>
      </c>
      <c r="E1160" s="13">
        <v>11.03</v>
      </c>
      <c r="F1160" s="13">
        <v>7.75</v>
      </c>
      <c r="G1160" s="13">
        <v>5.9</v>
      </c>
      <c r="K1160" s="31">
        <v>110</v>
      </c>
    </row>
    <row r="1161" spans="1:14" x14ac:dyDescent="0.3">
      <c r="A1161" s="32">
        <v>44581</v>
      </c>
      <c r="B1161" s="30">
        <v>0.4115625</v>
      </c>
      <c r="C1161" s="13">
        <v>1045</v>
      </c>
      <c r="D1161" s="13">
        <v>0.6825</v>
      </c>
      <c r="E1161" s="13">
        <v>13.68</v>
      </c>
      <c r="F1161" s="13">
        <v>7.48</v>
      </c>
      <c r="G1161" s="13">
        <v>3.2</v>
      </c>
      <c r="K1161" s="31">
        <v>368</v>
      </c>
    </row>
    <row r="1162" spans="1:14" x14ac:dyDescent="0.3">
      <c r="A1162" s="32">
        <v>44587</v>
      </c>
      <c r="B1162" s="30">
        <v>0.41372685185185182</v>
      </c>
      <c r="C1162" s="13">
        <v>1150</v>
      </c>
      <c r="D1162" s="13">
        <v>0.74750000000000005</v>
      </c>
      <c r="E1162" s="13">
        <v>13.72</v>
      </c>
      <c r="F1162" s="13">
        <v>7.36</v>
      </c>
      <c r="G1162" s="13">
        <v>1.2</v>
      </c>
      <c r="K1162" s="31">
        <v>98</v>
      </c>
    </row>
    <row r="1163" spans="1:14" x14ac:dyDescent="0.3">
      <c r="A1163" s="32">
        <v>44592</v>
      </c>
      <c r="B1163" s="26">
        <v>0.40788194444444442</v>
      </c>
      <c r="C1163" s="13">
        <v>994</v>
      </c>
      <c r="D1163" s="13">
        <v>0.64349999999999996</v>
      </c>
      <c r="E1163" s="13">
        <v>15.53</v>
      </c>
      <c r="F1163" s="13">
        <v>7.31</v>
      </c>
      <c r="G1163" s="13">
        <v>1</v>
      </c>
      <c r="K1163" s="31">
        <v>1058</v>
      </c>
      <c r="L1163" s="31">
        <f>AVERAGE(K1160:K1164)</f>
        <v>383.2</v>
      </c>
      <c r="M1163" s="38">
        <f>GEOMEAN(K1160:K1164)</f>
        <v>259.8006726129791</v>
      </c>
      <c r="N1163" s="55" t="s">
        <v>618</v>
      </c>
    </row>
    <row r="1164" spans="1:14" x14ac:dyDescent="0.3">
      <c r="A1164" s="32">
        <v>44600</v>
      </c>
      <c r="B1164" s="26">
        <v>0.42186342592592596</v>
      </c>
      <c r="C1164" s="13">
        <v>1416</v>
      </c>
      <c r="D1164" s="13">
        <v>0.92300000000000004</v>
      </c>
      <c r="E1164" s="13">
        <v>13.97</v>
      </c>
      <c r="F1164" s="13">
        <v>7.55</v>
      </c>
      <c r="G1164" s="13">
        <v>2.2999999999999998</v>
      </c>
      <c r="K1164" s="31">
        <v>282</v>
      </c>
    </row>
    <row r="1165" spans="1:14" x14ac:dyDescent="0.3">
      <c r="A1165" s="32">
        <v>44607</v>
      </c>
      <c r="C1165" s="49" t="s">
        <v>839</v>
      </c>
    </row>
    <row r="1166" spans="1:14" x14ac:dyDescent="0.3">
      <c r="A1166" s="32">
        <v>44609</v>
      </c>
      <c r="B1166" s="26">
        <v>0.41403935185185187</v>
      </c>
      <c r="C1166" s="13">
        <v>344.4</v>
      </c>
      <c r="D1166" s="13">
        <v>0.22359999999999999</v>
      </c>
      <c r="E1166" s="13">
        <v>14.11</v>
      </c>
      <c r="F1166" s="13">
        <v>8.24</v>
      </c>
      <c r="G1166" s="13">
        <v>5.6</v>
      </c>
      <c r="K1166" s="31">
        <v>457</v>
      </c>
    </row>
    <row r="1167" spans="1:14" x14ac:dyDescent="0.3">
      <c r="A1167" s="32">
        <v>44615</v>
      </c>
      <c r="B1167" s="30">
        <v>0.39721064814814816</v>
      </c>
      <c r="C1167" s="13">
        <v>653</v>
      </c>
      <c r="D1167" s="13">
        <v>0.42449999999999999</v>
      </c>
      <c r="E1167" s="13">
        <v>11.7</v>
      </c>
      <c r="F1167" s="13">
        <v>8.01</v>
      </c>
      <c r="G1167" s="13">
        <v>4.7</v>
      </c>
      <c r="K1167" s="31">
        <v>272</v>
      </c>
    </row>
    <row r="1168" spans="1:14" x14ac:dyDescent="0.3">
      <c r="A1168" s="32">
        <v>44620</v>
      </c>
      <c r="B1168" s="30">
        <v>0.39273148148148151</v>
      </c>
      <c r="C1168" s="13">
        <v>843</v>
      </c>
      <c r="D1168" s="13">
        <v>0.54790000000000005</v>
      </c>
      <c r="E1168" s="13">
        <v>16.190000000000001</v>
      </c>
      <c r="F1168" s="13">
        <v>7.47</v>
      </c>
      <c r="G1168" s="13">
        <v>3.6</v>
      </c>
      <c r="K1168" s="31">
        <v>63</v>
      </c>
      <c r="L1168" s="31">
        <f>AVERAGE(K1164:K1168)</f>
        <v>268.5</v>
      </c>
      <c r="M1168" s="38">
        <f>GEOMEAN(K1164:K1168)</f>
        <v>216.77973969991467</v>
      </c>
      <c r="N1168" s="55" t="s">
        <v>619</v>
      </c>
    </row>
    <row r="1169" spans="1:39" x14ac:dyDescent="0.3">
      <c r="A1169" s="32">
        <v>44623</v>
      </c>
      <c r="B1169" s="30">
        <v>0.38500000000000001</v>
      </c>
      <c r="C1169" s="13">
        <v>949</v>
      </c>
      <c r="D1169" s="13">
        <v>0.61750000000000005</v>
      </c>
      <c r="E1169" s="13">
        <v>11.17</v>
      </c>
      <c r="F1169" s="13">
        <v>7.68</v>
      </c>
      <c r="G1169" s="13">
        <v>6.5</v>
      </c>
      <c r="K1169" s="31">
        <v>377</v>
      </c>
    </row>
    <row r="1170" spans="1:39" x14ac:dyDescent="0.3">
      <c r="A1170" s="32">
        <v>44627</v>
      </c>
      <c r="B1170" s="30">
        <v>0.39901620370370372</v>
      </c>
      <c r="C1170" s="13">
        <v>451.6</v>
      </c>
      <c r="D1170" s="13">
        <v>0.29380000000000001</v>
      </c>
      <c r="E1170" s="13">
        <v>10.47</v>
      </c>
      <c r="F1170" s="13">
        <v>7.3</v>
      </c>
      <c r="K1170" s="31">
        <v>616</v>
      </c>
    </row>
    <row r="1171" spans="1:39" x14ac:dyDescent="0.3">
      <c r="A1171" s="32">
        <v>44635</v>
      </c>
      <c r="B1171" s="26">
        <v>0.34365740740740741</v>
      </c>
      <c r="C1171" s="13">
        <v>867</v>
      </c>
      <c r="D1171" s="13">
        <v>0.5655</v>
      </c>
      <c r="E1171" s="13">
        <v>10.9</v>
      </c>
      <c r="F1171" s="13">
        <v>7.91</v>
      </c>
      <c r="K1171" s="31">
        <v>4352</v>
      </c>
    </row>
    <row r="1172" spans="1:39" x14ac:dyDescent="0.3">
      <c r="A1172" s="41">
        <v>44643</v>
      </c>
      <c r="B1172" s="26">
        <v>0.42843750000000003</v>
      </c>
      <c r="C1172" s="13">
        <v>578</v>
      </c>
      <c r="D1172" s="13">
        <v>0.37569999999999998</v>
      </c>
      <c r="E1172" s="13">
        <v>13.79</v>
      </c>
      <c r="F1172" s="13">
        <v>7.49</v>
      </c>
      <c r="G1172" s="13">
        <v>10.7</v>
      </c>
      <c r="K1172" s="31">
        <v>1071</v>
      </c>
      <c r="O1172" s="28" t="s">
        <v>321</v>
      </c>
      <c r="P1172" s="28">
        <v>46</v>
      </c>
      <c r="Q1172" s="28" t="s">
        <v>321</v>
      </c>
      <c r="R1172" s="28" t="s">
        <v>321</v>
      </c>
      <c r="S1172" s="28" t="s">
        <v>321</v>
      </c>
      <c r="T1172" s="28" t="s">
        <v>321</v>
      </c>
      <c r="U1172" s="28" t="s">
        <v>321</v>
      </c>
      <c r="V1172" s="28" t="s">
        <v>321</v>
      </c>
      <c r="W1172" s="28" t="s">
        <v>321</v>
      </c>
      <c r="X1172" s="28">
        <v>53.3</v>
      </c>
      <c r="Y1172" s="28" t="s">
        <v>321</v>
      </c>
      <c r="Z1172" s="37" t="s">
        <v>321</v>
      </c>
      <c r="AA1172" s="28" t="s">
        <v>321</v>
      </c>
      <c r="AB1172" s="28">
        <v>34.9</v>
      </c>
      <c r="AC1172" s="28" t="s">
        <v>321</v>
      </c>
      <c r="AD1172" s="28">
        <v>207</v>
      </c>
      <c r="AE1172" s="28">
        <v>1.5</v>
      </c>
      <c r="AF1172" s="29" t="s">
        <v>840</v>
      </c>
      <c r="AG1172" s="13">
        <v>755</v>
      </c>
      <c r="AH1172" s="28">
        <v>61700</v>
      </c>
      <c r="AI1172" s="28">
        <v>12900</v>
      </c>
      <c r="AJ1172" s="13">
        <v>6.9</v>
      </c>
      <c r="AK1172" s="28" t="s">
        <v>321</v>
      </c>
      <c r="AL1172" s="28" t="s">
        <v>321</v>
      </c>
      <c r="AM1172" s="28">
        <v>46.2</v>
      </c>
    </row>
    <row r="1173" spans="1:39" x14ac:dyDescent="0.3">
      <c r="A1173" s="32">
        <v>44651</v>
      </c>
      <c r="B1173" s="26">
        <v>0.43031250000000004</v>
      </c>
      <c r="C1173" s="13">
        <v>833</v>
      </c>
      <c r="D1173" s="13">
        <v>0.53949999999999998</v>
      </c>
      <c r="E1173" s="13">
        <v>9.44</v>
      </c>
      <c r="F1173" s="13">
        <v>8.06</v>
      </c>
      <c r="G1173" s="13">
        <v>9</v>
      </c>
      <c r="K1173" s="31">
        <v>197</v>
      </c>
      <c r="L1173" s="31">
        <f>AVERAGE(K1169:K1173)</f>
        <v>1322.6</v>
      </c>
      <c r="M1173" s="38">
        <f>GEOMEAN(K1169:K1173)</f>
        <v>734.13060425670585</v>
      </c>
      <c r="N1173" s="55" t="s">
        <v>620</v>
      </c>
    </row>
    <row r="1174" spans="1:39" x14ac:dyDescent="0.3">
      <c r="A1174" s="32">
        <v>44655</v>
      </c>
      <c r="B1174" s="30">
        <v>0.40638888888888891</v>
      </c>
      <c r="C1174" s="13">
        <v>885</v>
      </c>
      <c r="D1174" s="13">
        <v>0.57850000000000001</v>
      </c>
      <c r="E1174" s="13">
        <v>10.68</v>
      </c>
      <c r="F1174" s="13">
        <v>8.07</v>
      </c>
      <c r="G1174" s="13">
        <v>8.6</v>
      </c>
      <c r="K1174" s="31">
        <v>216</v>
      </c>
    </row>
    <row r="1175" spans="1:39" x14ac:dyDescent="0.3">
      <c r="A1175" s="32">
        <v>44658</v>
      </c>
      <c r="B1175" s="30">
        <v>0.41733796296296299</v>
      </c>
      <c r="C1175" s="13">
        <v>819</v>
      </c>
      <c r="D1175" s="13">
        <v>0.53300000000000003</v>
      </c>
      <c r="E1175" s="13">
        <v>11.31</v>
      </c>
      <c r="F1175" s="13">
        <v>7.6</v>
      </c>
      <c r="G1175" s="13">
        <v>9.3000000000000007</v>
      </c>
      <c r="K1175" s="31">
        <v>275</v>
      </c>
    </row>
    <row r="1176" spans="1:39" x14ac:dyDescent="0.3">
      <c r="A1176" s="32">
        <v>44664</v>
      </c>
      <c r="B1176" s="53">
        <v>0.3929050925925926</v>
      </c>
      <c r="C1176" s="13">
        <v>747</v>
      </c>
      <c r="D1176" s="13">
        <v>0.48749999999999999</v>
      </c>
      <c r="E1176" s="13">
        <v>7.72</v>
      </c>
      <c r="F1176" s="13">
        <v>7.64</v>
      </c>
      <c r="G1176" s="13">
        <v>12</v>
      </c>
      <c r="K1176" s="56">
        <v>24192</v>
      </c>
    </row>
    <row r="1177" spans="1:39" x14ac:dyDescent="0.3">
      <c r="A1177" s="32">
        <v>44672</v>
      </c>
      <c r="B1177" s="30">
        <v>0.42030092592592588</v>
      </c>
      <c r="C1177" s="13">
        <v>695</v>
      </c>
      <c r="D1177" s="13">
        <v>0.45500000000000002</v>
      </c>
      <c r="E1177" s="13">
        <v>8.9600000000000009</v>
      </c>
      <c r="F1177" s="13">
        <v>7.41</v>
      </c>
      <c r="G1177" s="13">
        <v>10.7</v>
      </c>
      <c r="K1177" s="31">
        <v>1112</v>
      </c>
    </row>
    <row r="1178" spans="1:39" x14ac:dyDescent="0.3">
      <c r="A1178" s="32">
        <v>44680</v>
      </c>
      <c r="B1178" s="26">
        <v>0.44315972222222227</v>
      </c>
      <c r="C1178" s="13">
        <v>993</v>
      </c>
      <c r="D1178" s="13">
        <v>0.64349999999999996</v>
      </c>
      <c r="E1178" s="13">
        <v>8.8699999999999992</v>
      </c>
      <c r="F1178" s="13">
        <v>7.35</v>
      </c>
      <c r="G1178" s="13">
        <v>11.7</v>
      </c>
      <c r="K1178" s="31">
        <v>5172</v>
      </c>
      <c r="L1178" s="31">
        <f>AVERAGE(K1174:K1178)</f>
        <v>6193.4</v>
      </c>
      <c r="M1178" s="38">
        <f>GEOMEAN(K1174:K1178)</f>
        <v>1525.6127319788131</v>
      </c>
      <c r="N1178" s="55" t="s">
        <v>621</v>
      </c>
    </row>
    <row r="1179" spans="1:39" x14ac:dyDescent="0.3">
      <c r="A1179" s="32">
        <v>44686</v>
      </c>
      <c r="B1179" s="26">
        <v>0.38722222222222219</v>
      </c>
      <c r="C1179" s="13">
        <v>819</v>
      </c>
      <c r="D1179" s="13">
        <v>0.53300000000000003</v>
      </c>
      <c r="E1179" s="13">
        <v>8.7899999999999991</v>
      </c>
      <c r="F1179" s="13">
        <v>7.39</v>
      </c>
      <c r="G1179" s="13">
        <v>12.6</v>
      </c>
      <c r="K1179" s="31">
        <v>435</v>
      </c>
    </row>
    <row r="1180" spans="1:39" x14ac:dyDescent="0.3">
      <c r="A1180" s="32">
        <v>44692</v>
      </c>
      <c r="B1180" s="30">
        <v>0.39689814814814817</v>
      </c>
      <c r="C1180" s="13">
        <v>860</v>
      </c>
      <c r="D1180" s="13">
        <v>0.55900000000000005</v>
      </c>
      <c r="E1180" s="13">
        <v>7.27</v>
      </c>
      <c r="F1180" s="13">
        <v>7.31</v>
      </c>
      <c r="G1180" s="13">
        <v>16</v>
      </c>
      <c r="K1180" s="31">
        <v>1137</v>
      </c>
    </row>
    <row r="1181" spans="1:39" x14ac:dyDescent="0.3">
      <c r="A1181" s="32">
        <v>44697</v>
      </c>
      <c r="B1181" s="30">
        <v>0.39166666666666666</v>
      </c>
      <c r="C1181" s="13">
        <v>966</v>
      </c>
      <c r="D1181" s="13">
        <v>0.63049999999999995</v>
      </c>
      <c r="E1181" s="13">
        <v>5.97</v>
      </c>
      <c r="F1181" s="13">
        <v>7.43</v>
      </c>
      <c r="G1181" s="13">
        <v>15.8</v>
      </c>
      <c r="K1181" s="31">
        <v>1391</v>
      </c>
    </row>
    <row r="1182" spans="1:39" x14ac:dyDescent="0.3">
      <c r="A1182" s="32">
        <v>44700</v>
      </c>
      <c r="B1182" s="26">
        <v>0.45606481481481481</v>
      </c>
      <c r="C1182" s="13">
        <v>554</v>
      </c>
      <c r="D1182" s="13">
        <v>0.36009999999999998</v>
      </c>
      <c r="E1182" s="13">
        <v>8.57</v>
      </c>
      <c r="F1182" s="13">
        <v>7.24</v>
      </c>
      <c r="G1182" s="13">
        <v>16.3</v>
      </c>
      <c r="K1182" s="31">
        <v>3873</v>
      </c>
    </row>
    <row r="1183" spans="1:39" x14ac:dyDescent="0.3">
      <c r="A1183" s="32">
        <v>44706</v>
      </c>
      <c r="B1183" s="26">
        <v>0.42348379629629629</v>
      </c>
      <c r="C1183" s="13">
        <v>885</v>
      </c>
      <c r="D1183" s="13">
        <v>0.57850000000000001</v>
      </c>
      <c r="E1183" s="13">
        <v>6.19</v>
      </c>
      <c r="F1183" s="13">
        <v>7.84</v>
      </c>
      <c r="G1183" s="13">
        <v>16.7</v>
      </c>
      <c r="K1183" s="31">
        <v>1842</v>
      </c>
      <c r="L1183" s="31">
        <f>AVERAGE(K1179:K1183)</f>
        <v>1735.6</v>
      </c>
      <c r="M1183" s="38">
        <f>GEOMEAN(K1179:K1183)</f>
        <v>1374.6204321114424</v>
      </c>
      <c r="N1183" s="55" t="s">
        <v>622</v>
      </c>
    </row>
    <row r="1184" spans="1:39" x14ac:dyDescent="0.3">
      <c r="A1184" s="32">
        <v>44714</v>
      </c>
      <c r="B1184" s="30">
        <v>0.41854166666666665</v>
      </c>
      <c r="C1184" s="13">
        <v>699</v>
      </c>
      <c r="D1184" s="13">
        <v>0.45500000000000002</v>
      </c>
      <c r="E1184" s="13">
        <v>7.41</v>
      </c>
      <c r="F1184" s="13">
        <v>7.54</v>
      </c>
      <c r="G1184" s="13">
        <v>22.4</v>
      </c>
      <c r="K1184" s="31">
        <v>1106</v>
      </c>
    </row>
    <row r="1185" spans="1:39" x14ac:dyDescent="0.3">
      <c r="A1185" s="32">
        <v>44720</v>
      </c>
      <c r="B1185" s="30">
        <v>0.40060185185185188</v>
      </c>
      <c r="D1185" s="13" t="s">
        <v>623</v>
      </c>
      <c r="G1185" s="13">
        <v>17.7</v>
      </c>
      <c r="K1185" s="31">
        <v>472</v>
      </c>
    </row>
    <row r="1186" spans="1:39" x14ac:dyDescent="0.3">
      <c r="A1186" s="32">
        <v>44728</v>
      </c>
      <c r="B1186" s="26">
        <v>0.45114583333333336</v>
      </c>
      <c r="C1186" s="13">
        <v>706</v>
      </c>
      <c r="D1186" s="13">
        <v>0.46150000000000002</v>
      </c>
      <c r="E1186" s="13">
        <v>5.18</v>
      </c>
      <c r="F1186" s="13">
        <v>7.25</v>
      </c>
      <c r="G1186" s="13">
        <v>21.2</v>
      </c>
      <c r="K1186" s="31">
        <v>3873</v>
      </c>
    </row>
    <row r="1187" spans="1:39" x14ac:dyDescent="0.3">
      <c r="A1187" s="32">
        <v>44735</v>
      </c>
      <c r="B1187" s="26">
        <v>0.43587962962962962</v>
      </c>
      <c r="C1187" s="13">
        <v>967</v>
      </c>
      <c r="D1187" s="13">
        <v>0.63049999999999995</v>
      </c>
      <c r="E1187" s="13">
        <v>2.5</v>
      </c>
      <c r="F1187" s="13">
        <v>7.85</v>
      </c>
      <c r="G1187" s="13">
        <v>21.7</v>
      </c>
      <c r="K1187" s="31">
        <v>5172</v>
      </c>
    </row>
    <row r="1188" spans="1:39" x14ac:dyDescent="0.3">
      <c r="A1188" s="32">
        <v>44739</v>
      </c>
      <c r="B1188" s="26">
        <v>0.36954861111111109</v>
      </c>
      <c r="C1188" s="13">
        <v>566</v>
      </c>
      <c r="D1188" s="13">
        <v>0.3679</v>
      </c>
      <c r="E1188" s="13">
        <v>7.63</v>
      </c>
      <c r="F1188" s="13">
        <v>7.37</v>
      </c>
      <c r="G1188" s="13">
        <v>18.600000000000001</v>
      </c>
      <c r="K1188" s="31">
        <v>5794</v>
      </c>
      <c r="L1188" s="31">
        <f>AVERAGE(K1184:K1188)</f>
        <v>3283.4</v>
      </c>
      <c r="M1188" s="38">
        <f>GEOMEAN(K1184:K1188)</f>
        <v>2272.3557622512603</v>
      </c>
      <c r="N1188" s="55" t="s">
        <v>624</v>
      </c>
    </row>
    <row r="1189" spans="1:39" x14ac:dyDescent="0.3">
      <c r="A1189" s="32">
        <v>44749</v>
      </c>
      <c r="B1189" s="26">
        <v>0.41952546296296295</v>
      </c>
      <c r="C1189" s="13">
        <v>910</v>
      </c>
      <c r="D1189" s="13">
        <v>0.59150000000000003</v>
      </c>
      <c r="E1189" s="13">
        <v>4.51</v>
      </c>
      <c r="F1189" s="13">
        <v>7.82</v>
      </c>
      <c r="G1189" s="13">
        <v>23</v>
      </c>
      <c r="K1189" s="31">
        <v>5794</v>
      </c>
    </row>
    <row r="1190" spans="1:39" x14ac:dyDescent="0.3">
      <c r="A1190" s="32">
        <v>44755</v>
      </c>
      <c r="B1190" s="26">
        <v>0.38145833333333329</v>
      </c>
      <c r="C1190" s="13">
        <v>938</v>
      </c>
      <c r="D1190" s="13">
        <v>0.61099999999999999</v>
      </c>
      <c r="E1190" s="13">
        <v>2.2799999999999998</v>
      </c>
      <c r="F1190" s="13">
        <v>7.74</v>
      </c>
      <c r="G1190" s="13">
        <v>22.7</v>
      </c>
      <c r="K1190" s="31">
        <v>24192</v>
      </c>
    </row>
    <row r="1191" spans="1:39" x14ac:dyDescent="0.3">
      <c r="A1191" s="32">
        <v>44761</v>
      </c>
      <c r="B1191" s="26">
        <v>0.39708333333333329</v>
      </c>
      <c r="C1191" s="13">
        <v>938</v>
      </c>
      <c r="D1191" s="13">
        <v>0.61099999999999999</v>
      </c>
      <c r="E1191" s="13">
        <v>1.81</v>
      </c>
      <c r="F1191" s="13">
        <v>7.65</v>
      </c>
      <c r="G1191" s="13">
        <v>22.8</v>
      </c>
      <c r="K1191" s="31">
        <v>15531</v>
      </c>
    </row>
    <row r="1192" spans="1:39" x14ac:dyDescent="0.3">
      <c r="A1192" s="32">
        <v>44769</v>
      </c>
      <c r="B1192" s="26">
        <v>0.38795138888888886</v>
      </c>
      <c r="C1192" s="13">
        <v>486.2</v>
      </c>
      <c r="D1192" s="13">
        <v>0.31590000000000001</v>
      </c>
      <c r="E1192" s="13">
        <v>6.2</v>
      </c>
      <c r="F1192" s="13">
        <v>7.61</v>
      </c>
      <c r="G1192" s="13">
        <v>22</v>
      </c>
      <c r="K1192" s="13">
        <v>24192</v>
      </c>
      <c r="O1192" s="28">
        <v>2.6</v>
      </c>
      <c r="P1192" s="28">
        <v>77</v>
      </c>
      <c r="Q1192" s="28" t="s">
        <v>321</v>
      </c>
      <c r="R1192" s="28" t="s">
        <v>321</v>
      </c>
      <c r="S1192" s="28" t="s">
        <v>321</v>
      </c>
      <c r="T1192" s="28">
        <v>14.1</v>
      </c>
      <c r="U1192" s="28" t="s">
        <v>321</v>
      </c>
      <c r="V1192" s="28">
        <v>5.2</v>
      </c>
      <c r="W1192" s="28">
        <v>50.8</v>
      </c>
      <c r="X1192" s="28">
        <v>51.9</v>
      </c>
      <c r="Y1192" s="28" t="s">
        <v>321</v>
      </c>
      <c r="Z1192" s="28">
        <v>0.51</v>
      </c>
      <c r="AA1192" s="28" t="s">
        <v>321</v>
      </c>
      <c r="AB1192" s="28">
        <v>32.299999999999997</v>
      </c>
      <c r="AC1192" s="28">
        <v>0.22</v>
      </c>
      <c r="AD1192" s="28">
        <v>190</v>
      </c>
      <c r="AE1192" s="28" t="s">
        <v>321</v>
      </c>
      <c r="AG1192" s="28">
        <v>2390</v>
      </c>
      <c r="AH1192" s="28">
        <v>54900</v>
      </c>
      <c r="AI1192" s="28">
        <v>12800</v>
      </c>
      <c r="AJ1192" s="28">
        <v>3.2</v>
      </c>
      <c r="AK1192" s="28" t="s">
        <v>321</v>
      </c>
      <c r="AL1192" s="28" t="s">
        <v>321</v>
      </c>
      <c r="AM1192" s="28">
        <v>220</v>
      </c>
    </row>
    <row r="1193" spans="1:39" x14ac:dyDescent="0.3">
      <c r="A1193" s="32">
        <v>44771</v>
      </c>
      <c r="B1193" s="30">
        <v>0.40978009259259257</v>
      </c>
      <c r="C1193" s="13">
        <v>519</v>
      </c>
      <c r="D1193" s="13">
        <v>0.33729999999999999</v>
      </c>
      <c r="E1193" s="13">
        <v>2.76</v>
      </c>
      <c r="F1193" s="13">
        <v>7.44</v>
      </c>
      <c r="G1193" s="13">
        <v>22.3</v>
      </c>
      <c r="K1193" s="31">
        <v>2602</v>
      </c>
      <c r="L1193" s="31">
        <f>AVERAGE(K1189:K1193)</f>
        <v>14462.2</v>
      </c>
      <c r="M1193" s="38">
        <f>GEOMEAN(K1189:K1193)</f>
        <v>10650.395857723137</v>
      </c>
      <c r="N1193" s="55" t="s">
        <v>625</v>
      </c>
    </row>
    <row r="1194" spans="1:39" x14ac:dyDescent="0.3">
      <c r="A1194" s="32">
        <v>44776</v>
      </c>
      <c r="B1194" s="30">
        <v>0.40868055555555555</v>
      </c>
      <c r="C1194" s="13">
        <v>587</v>
      </c>
      <c r="D1194" s="13">
        <v>0.38350000000000001</v>
      </c>
      <c r="E1194" s="13">
        <v>2.67</v>
      </c>
      <c r="F1194" s="13">
        <v>7.6</v>
      </c>
      <c r="G1194" s="13">
        <v>21.8</v>
      </c>
      <c r="K1194" s="31">
        <v>4106</v>
      </c>
    </row>
    <row r="1195" spans="1:39" x14ac:dyDescent="0.3">
      <c r="A1195" s="32">
        <v>44784</v>
      </c>
      <c r="B1195" s="26">
        <v>0.44476851851851856</v>
      </c>
      <c r="C1195" s="13">
        <v>615</v>
      </c>
      <c r="D1195" s="13">
        <v>0.40300000000000002</v>
      </c>
      <c r="E1195" s="13">
        <v>6.76</v>
      </c>
      <c r="F1195" s="13">
        <v>7.52</v>
      </c>
      <c r="G1195" s="13">
        <v>24.1</v>
      </c>
      <c r="K1195" s="31">
        <v>845</v>
      </c>
    </row>
    <row r="1196" spans="1:39" x14ac:dyDescent="0.3">
      <c r="A1196" s="32">
        <v>44788</v>
      </c>
      <c r="B1196" s="54">
        <v>0.41525462962962961</v>
      </c>
      <c r="C1196" s="13">
        <v>673</v>
      </c>
      <c r="D1196" s="13">
        <v>0.4355</v>
      </c>
      <c r="E1196" s="13">
        <v>7.28</v>
      </c>
      <c r="F1196" s="13">
        <v>7.56</v>
      </c>
      <c r="G1196" s="13">
        <v>22.5</v>
      </c>
      <c r="K1196" s="31">
        <v>728</v>
      </c>
    </row>
    <row r="1197" spans="1:39" x14ac:dyDescent="0.3">
      <c r="A1197" s="32">
        <v>44795</v>
      </c>
      <c r="B1197" s="26">
        <v>0.44155092592592587</v>
      </c>
      <c r="C1197" s="13">
        <v>761</v>
      </c>
      <c r="D1197" s="13">
        <v>0.49399999999999999</v>
      </c>
      <c r="E1197" s="13">
        <v>7.57</v>
      </c>
      <c r="F1197" s="13">
        <v>7.85</v>
      </c>
      <c r="G1197" s="13">
        <v>22.7</v>
      </c>
      <c r="K1197" s="31">
        <v>8664</v>
      </c>
    </row>
    <row r="1198" spans="1:39" x14ac:dyDescent="0.3">
      <c r="A1198" s="32">
        <v>44803</v>
      </c>
      <c r="B1198" s="30">
        <v>0.39406249999999998</v>
      </c>
      <c r="C1198" s="13">
        <v>317.39999999999998</v>
      </c>
      <c r="D1198" s="13">
        <v>0.20610000000000001</v>
      </c>
      <c r="E1198" s="13">
        <v>7.11</v>
      </c>
      <c r="F1198" s="13">
        <v>7.56</v>
      </c>
      <c r="G1198" s="13">
        <v>22.5</v>
      </c>
      <c r="K1198" s="31">
        <v>8164</v>
      </c>
      <c r="L1198" s="31">
        <f>AVERAGE(K1194:K1198)</f>
        <v>4501.3999999999996</v>
      </c>
      <c r="M1198" s="38">
        <f>GEOMEAN(K1194:K1198)</f>
        <v>2821.0169433906212</v>
      </c>
      <c r="N1198" s="55" t="s">
        <v>626</v>
      </c>
    </row>
    <row r="1199" spans="1:39" x14ac:dyDescent="0.3">
      <c r="A1199" s="32">
        <v>44811</v>
      </c>
      <c r="B1199" s="26">
        <v>0.40453703703703708</v>
      </c>
      <c r="C1199" s="13">
        <v>442.4</v>
      </c>
      <c r="D1199" s="13">
        <v>287.60000000000002</v>
      </c>
      <c r="E1199" s="13">
        <v>8.36</v>
      </c>
      <c r="F1199" s="13">
        <v>8.01</v>
      </c>
      <c r="G1199" s="13">
        <v>22.3</v>
      </c>
      <c r="K1199" s="31">
        <v>313</v>
      </c>
    </row>
    <row r="1200" spans="1:39" x14ac:dyDescent="0.3">
      <c r="A1200" s="32">
        <v>44816</v>
      </c>
      <c r="B1200" s="30">
        <v>0.39678240740740739</v>
      </c>
      <c r="C1200" s="13">
        <v>527</v>
      </c>
      <c r="D1200" s="13">
        <v>342.5</v>
      </c>
      <c r="E1200" s="13">
        <v>5.77</v>
      </c>
      <c r="F1200" s="13">
        <v>7.47</v>
      </c>
      <c r="G1200" s="13">
        <v>18.899999999999999</v>
      </c>
      <c r="K1200" s="31">
        <v>3448</v>
      </c>
    </row>
    <row r="1201" spans="1:39" x14ac:dyDescent="0.3">
      <c r="A1201" s="32">
        <v>44819</v>
      </c>
      <c r="B1201" s="30">
        <v>0.41987268518518522</v>
      </c>
      <c r="C1201" s="13">
        <v>626</v>
      </c>
      <c r="D1201" s="13">
        <v>0.40949999999999998</v>
      </c>
      <c r="E1201" s="13">
        <v>6.08</v>
      </c>
      <c r="F1201" s="13">
        <v>7.51</v>
      </c>
      <c r="G1201" s="13">
        <v>19.2</v>
      </c>
      <c r="K1201" s="31">
        <v>1935</v>
      </c>
    </row>
    <row r="1202" spans="1:39" x14ac:dyDescent="0.3">
      <c r="A1202" s="32">
        <v>44824</v>
      </c>
      <c r="B1202" s="30">
        <v>0.42432870370370374</v>
      </c>
      <c r="C1202" s="13">
        <v>536</v>
      </c>
      <c r="D1202" s="13">
        <v>0.34839999999999999</v>
      </c>
      <c r="E1202" s="13">
        <v>8.5299999999999994</v>
      </c>
      <c r="F1202" s="13">
        <v>7.43</v>
      </c>
      <c r="G1202" s="13">
        <v>19.399999999999999</v>
      </c>
      <c r="K1202" s="31">
        <v>6488</v>
      </c>
    </row>
    <row r="1203" spans="1:39" x14ac:dyDescent="0.3">
      <c r="A1203" s="32">
        <v>44832</v>
      </c>
      <c r="B1203" s="26">
        <v>0.42881944444444442</v>
      </c>
      <c r="C1203" s="13">
        <v>605</v>
      </c>
      <c r="D1203" s="13">
        <v>0.39329999999999998</v>
      </c>
      <c r="E1203" s="13">
        <v>8.91</v>
      </c>
      <c r="F1203" s="13">
        <v>7.82</v>
      </c>
      <c r="G1203" s="13">
        <v>14.8</v>
      </c>
      <c r="K1203" s="31">
        <v>201</v>
      </c>
      <c r="L1203" s="31">
        <f>AVERAGE(K1199:K1203)</f>
        <v>2477</v>
      </c>
      <c r="M1203" s="38">
        <f>GEOMEAN(K1199:K1203)</f>
        <v>1221.8556250707111</v>
      </c>
      <c r="N1203" s="55" t="s">
        <v>627</v>
      </c>
    </row>
    <row r="1204" spans="1:39" x14ac:dyDescent="0.3">
      <c r="A1204" s="32">
        <v>44837</v>
      </c>
      <c r="B1204" s="13" t="s">
        <v>823</v>
      </c>
    </row>
    <row r="1205" spans="1:39" x14ac:dyDescent="0.3">
      <c r="A1205" s="32">
        <v>44845</v>
      </c>
      <c r="B1205" s="13" t="s">
        <v>823</v>
      </c>
    </row>
    <row r="1206" spans="1:39" x14ac:dyDescent="0.3">
      <c r="A1206" s="32">
        <v>44853</v>
      </c>
      <c r="B1206" s="13" t="s">
        <v>823</v>
      </c>
    </row>
    <row r="1207" spans="1:39" x14ac:dyDescent="0.3">
      <c r="A1207" s="32">
        <v>44861</v>
      </c>
      <c r="B1207" s="28" t="s">
        <v>628</v>
      </c>
      <c r="K1207" s="31">
        <v>789</v>
      </c>
    </row>
    <row r="1208" spans="1:39" x14ac:dyDescent="0.3">
      <c r="A1208" s="32">
        <v>44865</v>
      </c>
      <c r="B1208" s="13" t="s">
        <v>823</v>
      </c>
      <c r="L1208" s="31">
        <f>AVERAGE(K1204:K1208)</f>
        <v>789</v>
      </c>
      <c r="M1208" s="38">
        <f>GEOMEAN(K1204:K1208)</f>
        <v>789</v>
      </c>
      <c r="N1208" s="55" t="s">
        <v>629</v>
      </c>
    </row>
    <row r="1209" spans="1:39" x14ac:dyDescent="0.3">
      <c r="A1209" s="32">
        <v>44868</v>
      </c>
      <c r="B1209" s="30">
        <v>0.42407407407407405</v>
      </c>
      <c r="C1209" s="13">
        <v>922</v>
      </c>
      <c r="D1209" s="13">
        <v>0.59799999999999998</v>
      </c>
      <c r="E1209" s="13">
        <v>5.65</v>
      </c>
      <c r="F1209" s="13">
        <v>7.54</v>
      </c>
      <c r="G1209" s="13">
        <v>11.5</v>
      </c>
      <c r="K1209" s="31">
        <v>464</v>
      </c>
    </row>
    <row r="1210" spans="1:39" x14ac:dyDescent="0.3">
      <c r="A1210" s="32">
        <v>44872</v>
      </c>
      <c r="B1210" s="28" t="s">
        <v>628</v>
      </c>
      <c r="K1210" s="31">
        <v>2310</v>
      </c>
    </row>
    <row r="1211" spans="1:39" x14ac:dyDescent="0.3">
      <c r="A1211" s="32">
        <v>44881</v>
      </c>
      <c r="B1211" s="26">
        <v>0.42608796296296297</v>
      </c>
      <c r="C1211" s="13">
        <v>1021</v>
      </c>
      <c r="D1211" s="13">
        <v>0.66300000000000003</v>
      </c>
      <c r="E1211" s="13">
        <v>8.91</v>
      </c>
      <c r="F1211" s="13">
        <v>7.79</v>
      </c>
      <c r="G1211" s="13">
        <v>6</v>
      </c>
      <c r="K1211" s="31">
        <v>1414</v>
      </c>
      <c r="O1211" s="28" t="s">
        <v>321</v>
      </c>
      <c r="P1211" s="28">
        <v>135</v>
      </c>
      <c r="Q1211" s="28" t="s">
        <v>321</v>
      </c>
      <c r="R1211" s="28" t="s">
        <v>321</v>
      </c>
      <c r="S1211" s="28" t="s">
        <v>321</v>
      </c>
      <c r="T1211" s="28" t="s">
        <v>321</v>
      </c>
      <c r="U1211" s="28" t="s">
        <v>321</v>
      </c>
      <c r="V1211" s="28" t="s">
        <v>321</v>
      </c>
      <c r="W1211" s="28" t="s">
        <v>321</v>
      </c>
      <c r="X1211" s="28">
        <v>107</v>
      </c>
      <c r="Y1211" s="28" t="s">
        <v>321</v>
      </c>
      <c r="Z1211" s="37" t="s">
        <v>321</v>
      </c>
      <c r="AA1211" s="28" t="s">
        <v>321</v>
      </c>
      <c r="AB1211" s="28">
        <v>97.9</v>
      </c>
      <c r="AC1211" s="28">
        <v>0.69</v>
      </c>
      <c r="AD1211" s="28">
        <v>370</v>
      </c>
      <c r="AE1211" s="28">
        <v>0.78</v>
      </c>
      <c r="AF1211" s="29" t="s">
        <v>841</v>
      </c>
      <c r="AG1211" s="13">
        <v>1049</v>
      </c>
      <c r="AH1211" s="28">
        <v>94800</v>
      </c>
      <c r="AI1211" s="28">
        <v>32400</v>
      </c>
      <c r="AJ1211" s="13">
        <v>10.9</v>
      </c>
      <c r="AK1211" s="28" t="s">
        <v>321</v>
      </c>
      <c r="AL1211" s="28" t="s">
        <v>321</v>
      </c>
      <c r="AM1211" s="28">
        <v>177</v>
      </c>
    </row>
    <row r="1212" spans="1:39" x14ac:dyDescent="0.3">
      <c r="A1212" s="32">
        <v>44887</v>
      </c>
      <c r="B1212" s="30">
        <v>0.41212962962962968</v>
      </c>
      <c r="C1212" s="13">
        <v>1026</v>
      </c>
      <c r="D1212" s="13">
        <v>0.66949999999999998</v>
      </c>
      <c r="E1212" s="13">
        <v>11.56</v>
      </c>
      <c r="F1212" s="13">
        <v>7.79</v>
      </c>
      <c r="G1212" s="13">
        <v>1.8</v>
      </c>
      <c r="K1212" s="31">
        <v>988</v>
      </c>
    </row>
    <row r="1213" spans="1:39" x14ac:dyDescent="0.3">
      <c r="A1213" s="32">
        <v>44893</v>
      </c>
      <c r="B1213" s="26">
        <v>0.4598842592592593</v>
      </c>
      <c r="C1213" s="13">
        <v>697</v>
      </c>
      <c r="D1213" s="13">
        <v>453</v>
      </c>
      <c r="E1213" s="13">
        <v>16.059999999999999</v>
      </c>
      <c r="F1213" s="13">
        <v>8.15</v>
      </c>
      <c r="G1213" s="13">
        <v>7.5</v>
      </c>
      <c r="K1213" s="31">
        <v>197</v>
      </c>
      <c r="L1213" s="31">
        <f>AVERAGE(K1209:K1213)</f>
        <v>1074.5999999999999</v>
      </c>
      <c r="M1213" s="38">
        <f>GEOMEAN(K1209:K1213)</f>
        <v>783.35840609357888</v>
      </c>
      <c r="N1213" s="55" t="s">
        <v>630</v>
      </c>
    </row>
    <row r="1214" spans="1:39" x14ac:dyDescent="0.3">
      <c r="A1214" s="32">
        <v>44896</v>
      </c>
      <c r="B1214" s="26">
        <v>0.47851851851851851</v>
      </c>
      <c r="C1214" s="13">
        <v>871</v>
      </c>
      <c r="D1214" s="13">
        <v>566</v>
      </c>
      <c r="E1214" s="13">
        <v>9.9499999999999993</v>
      </c>
      <c r="F1214" s="13">
        <v>8.39</v>
      </c>
      <c r="G1214" s="13">
        <v>2.9</v>
      </c>
      <c r="K1214" s="31">
        <v>241</v>
      </c>
    </row>
    <row r="1215" spans="1:39" x14ac:dyDescent="0.3">
      <c r="A1215" s="32">
        <v>44901</v>
      </c>
      <c r="B1215" s="26">
        <v>0.45704861111111111</v>
      </c>
      <c r="C1215" s="13">
        <v>894</v>
      </c>
      <c r="D1215" s="13">
        <v>581</v>
      </c>
      <c r="E1215" s="13">
        <v>7.44</v>
      </c>
      <c r="F1215" s="13">
        <v>7.25</v>
      </c>
      <c r="G1215" s="13">
        <v>5.6</v>
      </c>
      <c r="K1215" s="31">
        <v>84</v>
      </c>
    </row>
    <row r="1216" spans="1:39" x14ac:dyDescent="0.3">
      <c r="A1216" s="32">
        <v>44907</v>
      </c>
      <c r="B1216" s="30">
        <v>0.39263888888888893</v>
      </c>
      <c r="C1216" s="13">
        <v>950</v>
      </c>
      <c r="D1216" s="13">
        <v>0.61750000000000005</v>
      </c>
      <c r="E1216" s="13">
        <v>8.48</v>
      </c>
      <c r="F1216" s="13">
        <v>7.69</v>
      </c>
      <c r="G1216" s="13">
        <v>5.7</v>
      </c>
      <c r="K1216" s="31">
        <v>52</v>
      </c>
    </row>
    <row r="1217" spans="1:39" x14ac:dyDescent="0.3">
      <c r="A1217" s="32">
        <v>44910</v>
      </c>
      <c r="B1217" s="30">
        <v>0.43533564814814812</v>
      </c>
      <c r="C1217" s="13">
        <v>556</v>
      </c>
      <c r="D1217" s="13">
        <v>0.3614</v>
      </c>
      <c r="E1217" s="13">
        <v>10.54</v>
      </c>
      <c r="F1217" s="13">
        <v>7.86</v>
      </c>
      <c r="G1217" s="13">
        <v>7.1</v>
      </c>
      <c r="K1217" s="31">
        <v>2098</v>
      </c>
    </row>
    <row r="1218" spans="1:39" x14ac:dyDescent="0.3">
      <c r="A1218" s="32">
        <v>44922</v>
      </c>
      <c r="B1218" s="37" t="s">
        <v>631</v>
      </c>
      <c r="L1218" s="31">
        <f>AVERAGE(K1214:K1218)</f>
        <v>618.75</v>
      </c>
      <c r="M1218" s="38">
        <f>GEOMEAN(K1214:K1218)</f>
        <v>216.78353258468135</v>
      </c>
      <c r="N1218" s="55" t="s">
        <v>632</v>
      </c>
    </row>
    <row r="1219" spans="1:39" x14ac:dyDescent="0.3">
      <c r="A1219" s="32">
        <v>44929</v>
      </c>
      <c r="B1219" s="30">
        <v>0.48614583333333333</v>
      </c>
      <c r="C1219" s="13">
        <v>461</v>
      </c>
      <c r="D1219" s="13">
        <v>299.5</v>
      </c>
      <c r="E1219" s="13">
        <v>10.62</v>
      </c>
      <c r="F1219" s="13">
        <v>7.94</v>
      </c>
      <c r="G1219" s="13">
        <v>9.8000000000000007</v>
      </c>
      <c r="K1219" s="31">
        <v>448</v>
      </c>
    </row>
    <row r="1220" spans="1:39" x14ac:dyDescent="0.3">
      <c r="A1220" s="32">
        <v>44937</v>
      </c>
      <c r="B1220" s="30">
        <v>0.38796296296296301</v>
      </c>
      <c r="C1220" s="13">
        <v>850</v>
      </c>
      <c r="D1220" s="13">
        <v>0.55249999999999999</v>
      </c>
      <c r="E1220" s="13">
        <v>12.69</v>
      </c>
      <c r="F1220" s="13">
        <v>7.72</v>
      </c>
      <c r="G1220" s="13">
        <v>5.0999999999999996</v>
      </c>
      <c r="K1220" s="31">
        <v>288</v>
      </c>
    </row>
    <row r="1221" spans="1:39" x14ac:dyDescent="0.3">
      <c r="A1221" s="32">
        <v>44945</v>
      </c>
      <c r="B1221" s="26">
        <v>0.48943287037037037</v>
      </c>
      <c r="C1221" s="13">
        <v>534</v>
      </c>
      <c r="D1221" s="13">
        <v>347.2</v>
      </c>
      <c r="E1221" s="13">
        <v>10.029999999999999</v>
      </c>
      <c r="F1221" s="13">
        <v>7.91</v>
      </c>
      <c r="G1221" s="13">
        <v>6.6</v>
      </c>
      <c r="K1221" s="31">
        <v>813</v>
      </c>
    </row>
    <row r="1222" spans="1:39" x14ac:dyDescent="0.3">
      <c r="A1222" s="32">
        <v>44949</v>
      </c>
      <c r="B1222" s="30">
        <v>0.46405092592592595</v>
      </c>
      <c r="C1222" s="13">
        <v>857</v>
      </c>
      <c r="D1222" s="13">
        <v>557</v>
      </c>
      <c r="E1222" s="13">
        <v>11.49</v>
      </c>
      <c r="F1222" s="13">
        <v>7.78</v>
      </c>
      <c r="G1222" s="13">
        <v>3.8</v>
      </c>
      <c r="K1222" s="31">
        <v>132</v>
      </c>
    </row>
    <row r="1223" spans="1:39" x14ac:dyDescent="0.3">
      <c r="A1223" s="32">
        <v>44952</v>
      </c>
      <c r="B1223" s="26">
        <v>0.37216435185185182</v>
      </c>
      <c r="C1223" s="13">
        <v>1090</v>
      </c>
      <c r="D1223" s="13">
        <v>0.70850000000000002</v>
      </c>
      <c r="E1223" s="13">
        <v>11.25</v>
      </c>
      <c r="F1223" s="13">
        <v>7.56</v>
      </c>
      <c r="G1223" s="13">
        <v>3.2</v>
      </c>
      <c r="K1223" s="31">
        <v>759</v>
      </c>
      <c r="L1223" s="31">
        <f>AVERAGE(K1219:K1223)</f>
        <v>488</v>
      </c>
      <c r="M1223" s="38">
        <f>GEOMEAN(K1219:K1223)</f>
        <v>402.08266604887677</v>
      </c>
      <c r="N1223" s="55" t="s">
        <v>633</v>
      </c>
    </row>
    <row r="1224" spans="1:39" x14ac:dyDescent="0.3">
      <c r="A1224" s="32">
        <v>44958</v>
      </c>
      <c r="B1224" s="30">
        <v>0.41067129629629634</v>
      </c>
      <c r="C1224" s="13">
        <v>1021</v>
      </c>
      <c r="D1224" s="13">
        <v>0.66300000000000003</v>
      </c>
      <c r="E1224" s="13">
        <v>14.32</v>
      </c>
      <c r="F1224" s="13">
        <v>7.94</v>
      </c>
      <c r="G1224" s="13">
        <v>1</v>
      </c>
      <c r="K1224" s="31">
        <v>10</v>
      </c>
    </row>
    <row r="1225" spans="1:39" x14ac:dyDescent="0.3">
      <c r="A1225" s="32">
        <v>44963</v>
      </c>
      <c r="B1225" s="26">
        <v>0.48604166666666665</v>
      </c>
      <c r="C1225" s="13">
        <v>906</v>
      </c>
      <c r="D1225" s="13">
        <v>589</v>
      </c>
      <c r="E1225" s="13">
        <v>15.17</v>
      </c>
      <c r="F1225" s="13">
        <v>8.15</v>
      </c>
      <c r="G1225" s="13">
        <v>2.8</v>
      </c>
      <c r="K1225" s="31">
        <v>813</v>
      </c>
    </row>
    <row r="1226" spans="1:39" x14ac:dyDescent="0.3">
      <c r="A1226" s="32">
        <v>44971</v>
      </c>
      <c r="B1226" s="30">
        <v>0.49410879629629628</v>
      </c>
      <c r="C1226" s="13">
        <v>800</v>
      </c>
      <c r="D1226" s="13">
        <v>520</v>
      </c>
      <c r="E1226" s="13">
        <v>14.13</v>
      </c>
      <c r="F1226" s="13">
        <v>7.44</v>
      </c>
      <c r="G1226" s="13">
        <v>5.4</v>
      </c>
      <c r="K1226" s="31">
        <v>98</v>
      </c>
    </row>
    <row r="1227" spans="1:39" x14ac:dyDescent="0.3">
      <c r="A1227" s="32">
        <v>44979</v>
      </c>
      <c r="B1227" s="30">
        <v>0.40813657407407411</v>
      </c>
      <c r="C1227" s="13">
        <v>884</v>
      </c>
      <c r="D1227" s="13">
        <v>0.57199999999999995</v>
      </c>
      <c r="E1227" s="13">
        <v>16.440000000000001</v>
      </c>
      <c r="F1227" s="13">
        <v>8.11</v>
      </c>
      <c r="G1227" s="13">
        <v>6.9</v>
      </c>
      <c r="K1227" s="31">
        <v>109</v>
      </c>
    </row>
    <row r="1228" spans="1:39" x14ac:dyDescent="0.3">
      <c r="A1228" s="32">
        <v>44985</v>
      </c>
      <c r="B1228" s="26">
        <v>0.46219907407407407</v>
      </c>
      <c r="C1228" s="13">
        <v>725</v>
      </c>
      <c r="D1228" s="13">
        <v>471</v>
      </c>
      <c r="E1228" s="13">
        <v>10.24</v>
      </c>
      <c r="F1228" s="13">
        <v>7.6</v>
      </c>
      <c r="G1228" s="13">
        <v>8.1</v>
      </c>
      <c r="K1228" s="31">
        <v>216</v>
      </c>
      <c r="L1228" s="31">
        <f>AVERAGE(K1224:K1228)</f>
        <v>249.2</v>
      </c>
      <c r="M1228" s="38">
        <f>GEOMEAN(K1224:K1228)</f>
        <v>113.40687258067877</v>
      </c>
      <c r="N1228" s="55" t="s">
        <v>634</v>
      </c>
    </row>
    <row r="1229" spans="1:39" x14ac:dyDescent="0.3">
      <c r="A1229" s="32">
        <v>44987</v>
      </c>
      <c r="B1229" s="26">
        <v>0.4185532407407408</v>
      </c>
      <c r="C1229" s="13">
        <v>844</v>
      </c>
      <c r="D1229" s="13">
        <v>0.54600000000000004</v>
      </c>
      <c r="E1229" s="13">
        <v>11.37</v>
      </c>
      <c r="F1229" s="13">
        <v>8.09</v>
      </c>
      <c r="G1229" s="13">
        <v>8.5</v>
      </c>
      <c r="K1229" s="31">
        <v>75</v>
      </c>
    </row>
    <row r="1230" spans="1:39" x14ac:dyDescent="0.3">
      <c r="A1230" s="32">
        <v>44992</v>
      </c>
      <c r="B1230" s="26">
        <v>0.49224537037037036</v>
      </c>
      <c r="C1230" s="13">
        <v>660</v>
      </c>
      <c r="D1230" s="13">
        <v>428.8</v>
      </c>
      <c r="E1230" s="13">
        <v>10.54</v>
      </c>
      <c r="F1230" s="13">
        <v>7.7</v>
      </c>
      <c r="G1230" s="13">
        <v>8</v>
      </c>
      <c r="K1230" s="31">
        <v>171</v>
      </c>
    </row>
    <row r="1231" spans="1:39" x14ac:dyDescent="0.3">
      <c r="A1231" s="32">
        <v>45000</v>
      </c>
      <c r="B1231" s="26">
        <v>0.44688657407407412</v>
      </c>
      <c r="C1231" s="13">
        <v>682</v>
      </c>
      <c r="D1231" s="13">
        <v>443.3</v>
      </c>
      <c r="E1231" s="13">
        <v>15.12</v>
      </c>
      <c r="F1231" s="13">
        <v>7.89</v>
      </c>
      <c r="G1231" s="13">
        <v>4.5</v>
      </c>
      <c r="K1231" s="31">
        <v>30</v>
      </c>
      <c r="O1231" s="28" t="s">
        <v>321</v>
      </c>
      <c r="P1231" s="28">
        <v>71.400000000000006</v>
      </c>
      <c r="Q1231" s="28" t="s">
        <v>321</v>
      </c>
      <c r="R1231" s="28" t="s">
        <v>321</v>
      </c>
      <c r="S1231" s="28" t="s">
        <v>321</v>
      </c>
      <c r="T1231" s="28" t="s">
        <v>321</v>
      </c>
      <c r="U1231" s="28" t="s">
        <v>321</v>
      </c>
      <c r="V1231" s="28" t="s">
        <v>321</v>
      </c>
      <c r="W1231" s="28" t="s">
        <v>321</v>
      </c>
      <c r="X1231" s="28">
        <v>71.5</v>
      </c>
      <c r="Y1231" s="28" t="s">
        <v>321</v>
      </c>
      <c r="Z1231" s="37" t="s">
        <v>321</v>
      </c>
      <c r="AA1231" s="28" t="s">
        <v>321</v>
      </c>
      <c r="AB1231" s="28">
        <v>58.7</v>
      </c>
      <c r="AC1231" s="28" t="s">
        <v>321</v>
      </c>
      <c r="AD1231" s="28">
        <v>230</v>
      </c>
      <c r="AE1231" s="28">
        <v>2.2000000000000002</v>
      </c>
      <c r="AF1231" s="29" t="s">
        <v>841</v>
      </c>
      <c r="AG1231" s="13">
        <v>496</v>
      </c>
      <c r="AH1231" s="28">
        <v>62000</v>
      </c>
      <c r="AI1231" s="28">
        <v>18300</v>
      </c>
      <c r="AJ1231" s="13">
        <v>7.8</v>
      </c>
      <c r="AK1231" s="28" t="s">
        <v>321</v>
      </c>
      <c r="AL1231" s="28" t="s">
        <v>321</v>
      </c>
      <c r="AM1231" s="28">
        <v>63.8</v>
      </c>
    </row>
    <row r="1232" spans="1:39" x14ac:dyDescent="0.3">
      <c r="A1232" s="32">
        <v>45005</v>
      </c>
      <c r="B1232" s="30">
        <v>0.38918981481481479</v>
      </c>
      <c r="C1232" s="13">
        <v>872</v>
      </c>
      <c r="D1232" s="13">
        <v>0.5655</v>
      </c>
      <c r="E1232" s="13">
        <v>13.77</v>
      </c>
      <c r="F1232" s="13">
        <v>8.11</v>
      </c>
      <c r="G1232" s="13">
        <v>3.2</v>
      </c>
      <c r="K1232" s="31">
        <v>471</v>
      </c>
    </row>
    <row r="1233" spans="1:14" x14ac:dyDescent="0.3">
      <c r="A1233" s="32">
        <v>45014</v>
      </c>
      <c r="B1233" s="26">
        <v>0.37827546296296299</v>
      </c>
      <c r="C1233" s="75">
        <v>582</v>
      </c>
      <c r="D1233" s="75">
        <v>0.37830000000000003</v>
      </c>
      <c r="E1233" s="75">
        <v>9.08</v>
      </c>
      <c r="F1233" s="75">
        <v>7.61</v>
      </c>
      <c r="G1233" s="75">
        <v>7.9</v>
      </c>
      <c r="K1233" s="31">
        <v>86</v>
      </c>
      <c r="L1233" s="31">
        <f>AVERAGE(K1229:K1233)</f>
        <v>166.6</v>
      </c>
      <c r="M1233" s="38">
        <f>GEOMEAN(K1229:K1233)</f>
        <v>109.27972598858221</v>
      </c>
      <c r="N1233" s="55" t="s">
        <v>635</v>
      </c>
    </row>
    <row r="1234" spans="1:14" x14ac:dyDescent="0.3">
      <c r="A1234" s="32">
        <v>45020</v>
      </c>
      <c r="B1234" s="26">
        <v>0.42171296296296296</v>
      </c>
      <c r="C1234" s="13">
        <v>639</v>
      </c>
      <c r="D1234" s="13">
        <v>0.41539999999999999</v>
      </c>
      <c r="E1234" s="13">
        <v>9.64</v>
      </c>
      <c r="F1234" s="13">
        <v>7.65</v>
      </c>
      <c r="G1234" s="13">
        <v>13</v>
      </c>
      <c r="K1234" s="31">
        <v>135</v>
      </c>
    </row>
    <row r="1235" spans="1:14" x14ac:dyDescent="0.3">
      <c r="A1235" s="32">
        <v>45028</v>
      </c>
      <c r="B1235" s="26">
        <v>0.4103472222222222</v>
      </c>
      <c r="C1235" s="13">
        <v>657</v>
      </c>
      <c r="D1235" s="13">
        <v>0.42899999999999999</v>
      </c>
      <c r="E1235" s="13">
        <v>9.8800000000000008</v>
      </c>
      <c r="F1235" s="13">
        <v>8.1</v>
      </c>
      <c r="G1235" s="13">
        <v>13.6</v>
      </c>
      <c r="K1235" s="31">
        <v>158</v>
      </c>
    </row>
    <row r="1236" spans="1:14" x14ac:dyDescent="0.3">
      <c r="A1236" s="32">
        <v>45033</v>
      </c>
      <c r="B1236" s="26">
        <v>0.42571759259259262</v>
      </c>
      <c r="C1236" s="13">
        <v>750</v>
      </c>
      <c r="D1236" s="13">
        <v>487</v>
      </c>
      <c r="E1236" s="13">
        <v>8.83</v>
      </c>
      <c r="F1236" s="13">
        <v>7.96</v>
      </c>
      <c r="G1236" s="13">
        <v>10.9</v>
      </c>
      <c r="K1236" s="31">
        <v>565</v>
      </c>
    </row>
    <row r="1237" spans="1:14" x14ac:dyDescent="0.3">
      <c r="A1237" s="32">
        <v>45036</v>
      </c>
      <c r="B1237" s="26">
        <v>0.47469907407407402</v>
      </c>
      <c r="C1237" s="13">
        <v>762</v>
      </c>
      <c r="D1237" s="13">
        <v>495</v>
      </c>
      <c r="E1237" s="13">
        <v>9.8800000000000008</v>
      </c>
      <c r="F1237" s="13">
        <v>7.61</v>
      </c>
      <c r="G1237" s="13">
        <v>13.6</v>
      </c>
      <c r="K1237" s="31">
        <v>110</v>
      </c>
    </row>
    <row r="1238" spans="1:14" x14ac:dyDescent="0.3">
      <c r="A1238" s="32">
        <v>45042</v>
      </c>
      <c r="B1238" s="26">
        <v>0.4340046296296296</v>
      </c>
      <c r="C1238" s="13">
        <v>796</v>
      </c>
      <c r="D1238" s="13">
        <v>517</v>
      </c>
      <c r="E1238" s="13">
        <v>14.16</v>
      </c>
      <c r="F1238" s="13">
        <v>7.78</v>
      </c>
      <c r="G1238" s="13">
        <v>8.9</v>
      </c>
      <c r="K1238" s="31">
        <v>146</v>
      </c>
      <c r="L1238" s="31">
        <f>AVERAGE(K1234:K1238)</f>
        <v>222.8</v>
      </c>
      <c r="M1238" s="38">
        <f>GEOMEAN(K1234:K1238)</f>
        <v>180.86601454688932</v>
      </c>
      <c r="N1238" s="55" t="s">
        <v>636</v>
      </c>
    </row>
    <row r="1239" spans="1:14" x14ac:dyDescent="0.3">
      <c r="A1239" s="32">
        <v>45055</v>
      </c>
      <c r="B1239" s="30">
        <v>0.40660879629629632</v>
      </c>
      <c r="C1239" s="13">
        <v>592</v>
      </c>
      <c r="D1239" s="13">
        <v>0.38350000000000001</v>
      </c>
      <c r="E1239" s="13">
        <v>6.04</v>
      </c>
      <c r="F1239" s="13">
        <v>7.74</v>
      </c>
      <c r="G1239" s="13">
        <v>17.100000000000001</v>
      </c>
      <c r="K1239" s="31">
        <v>576</v>
      </c>
    </row>
    <row r="1240" spans="1:14" x14ac:dyDescent="0.3">
      <c r="A1240" s="32">
        <v>45057</v>
      </c>
      <c r="B1240" s="30">
        <v>0.42561342592592594</v>
      </c>
      <c r="C1240" s="13">
        <v>659</v>
      </c>
      <c r="D1240" s="13">
        <v>0.42899999999999999</v>
      </c>
      <c r="E1240" s="13">
        <v>10.77</v>
      </c>
      <c r="F1240" s="13">
        <v>7.63</v>
      </c>
      <c r="G1240" s="13">
        <v>16.5</v>
      </c>
      <c r="K1240" s="31">
        <v>171</v>
      </c>
    </row>
    <row r="1241" spans="1:14" x14ac:dyDescent="0.3">
      <c r="A1241" s="32">
        <v>45062</v>
      </c>
      <c r="B1241" s="30">
        <v>0.43760416666666663</v>
      </c>
      <c r="C1241" s="13">
        <v>675</v>
      </c>
      <c r="D1241" s="13">
        <v>439</v>
      </c>
      <c r="E1241" s="13">
        <v>6.83</v>
      </c>
      <c r="F1241" s="13">
        <v>7.89</v>
      </c>
      <c r="G1241" s="13">
        <v>16.399999999999999</v>
      </c>
      <c r="K1241" s="31">
        <v>295</v>
      </c>
    </row>
    <row r="1242" spans="1:14" x14ac:dyDescent="0.3">
      <c r="A1242" s="32">
        <v>45064</v>
      </c>
      <c r="B1242" s="30">
        <v>0.47065972222222219</v>
      </c>
      <c r="C1242" s="13">
        <v>670</v>
      </c>
      <c r="D1242" s="13">
        <v>435.6</v>
      </c>
      <c r="E1242" s="13">
        <v>6.38</v>
      </c>
      <c r="F1242" s="13">
        <v>7.7</v>
      </c>
      <c r="G1242" s="13">
        <v>13.7</v>
      </c>
      <c r="K1242" s="31">
        <v>108</v>
      </c>
    </row>
    <row r="1243" spans="1:14" x14ac:dyDescent="0.3">
      <c r="A1243" s="32">
        <v>45068</v>
      </c>
      <c r="B1243" s="26">
        <v>0.45069444444444445</v>
      </c>
      <c r="C1243" s="13">
        <v>636</v>
      </c>
      <c r="D1243" s="13">
        <v>413.5</v>
      </c>
      <c r="E1243" s="13">
        <v>8.36</v>
      </c>
      <c r="F1243" s="13">
        <v>7.7</v>
      </c>
      <c r="G1243" s="13">
        <v>16.2</v>
      </c>
      <c r="K1243" s="31">
        <v>676</v>
      </c>
      <c r="L1243" s="31">
        <f>AVERAGE(K1239:K1243)</f>
        <v>365.2</v>
      </c>
      <c r="M1243" s="38">
        <f>GEOMEAN(K1239:K1243)</f>
        <v>291.95923178350273</v>
      </c>
      <c r="N1243" s="55" t="s">
        <v>637</v>
      </c>
    </row>
    <row r="1244" spans="1:14" x14ac:dyDescent="0.3">
      <c r="A1244" s="32">
        <v>45078</v>
      </c>
      <c r="B1244" s="30">
        <v>0.42037037037037034</v>
      </c>
      <c r="C1244" s="13">
        <v>710</v>
      </c>
      <c r="D1244" s="13">
        <v>0.46150000000000002</v>
      </c>
      <c r="E1244" s="13">
        <v>4.8499999999999996</v>
      </c>
      <c r="F1244" s="13">
        <v>7.7</v>
      </c>
      <c r="G1244" s="13">
        <v>21.2</v>
      </c>
      <c r="K1244" s="31">
        <v>1076</v>
      </c>
      <c r="L1244" s="31"/>
      <c r="M1244" s="38"/>
      <c r="N1244" s="55"/>
    </row>
    <row r="1245" spans="1:14" x14ac:dyDescent="0.3">
      <c r="A1245" s="32">
        <v>45083</v>
      </c>
      <c r="B1245" s="26">
        <v>0.4383333333333333</v>
      </c>
      <c r="C1245" s="13">
        <v>769</v>
      </c>
      <c r="D1245" s="13">
        <v>0.50049999999999994</v>
      </c>
      <c r="E1245" s="13">
        <v>6.16</v>
      </c>
      <c r="F1245" s="13">
        <v>7.77</v>
      </c>
      <c r="G1245" s="13">
        <v>17.3</v>
      </c>
      <c r="K1245" s="31">
        <v>331</v>
      </c>
    </row>
    <row r="1246" spans="1:14" x14ac:dyDescent="0.3">
      <c r="A1246" s="32">
        <v>45092</v>
      </c>
      <c r="B1246" s="26">
        <v>0.45268518518518519</v>
      </c>
      <c r="C1246" s="13">
        <v>720</v>
      </c>
      <c r="D1246" s="13">
        <v>0.46800000000000003</v>
      </c>
      <c r="E1246" s="13">
        <v>14.16</v>
      </c>
      <c r="F1246" s="13">
        <v>7.62</v>
      </c>
      <c r="G1246" s="13">
        <v>19.5</v>
      </c>
      <c r="K1246" s="31">
        <v>4106</v>
      </c>
    </row>
    <row r="1247" spans="1:14" x14ac:dyDescent="0.3">
      <c r="A1247" s="32">
        <v>45098</v>
      </c>
      <c r="B1247" s="30">
        <v>0.43298611111111113</v>
      </c>
      <c r="C1247" s="13">
        <v>554</v>
      </c>
      <c r="D1247" s="13">
        <v>360</v>
      </c>
      <c r="E1247" s="13">
        <v>7.44</v>
      </c>
      <c r="F1247" s="13">
        <v>7.64</v>
      </c>
      <c r="G1247" s="13">
        <v>19.2</v>
      </c>
      <c r="K1247" s="31">
        <v>798</v>
      </c>
    </row>
    <row r="1248" spans="1:14" x14ac:dyDescent="0.3">
      <c r="A1248" s="32">
        <v>45103</v>
      </c>
      <c r="B1248" s="26">
        <v>0.3696875</v>
      </c>
      <c r="C1248" s="13">
        <v>800</v>
      </c>
      <c r="D1248" s="13">
        <v>0.52</v>
      </c>
      <c r="E1248" s="13">
        <v>4.92</v>
      </c>
      <c r="F1248" s="13">
        <v>7.74</v>
      </c>
      <c r="G1248" s="13">
        <v>22.5</v>
      </c>
      <c r="K1248" s="31">
        <v>2851</v>
      </c>
      <c r="L1248" s="31">
        <f>AVERAGE(K1244:K1248)</f>
        <v>1832.4</v>
      </c>
      <c r="M1248" s="38">
        <f>GEOMEAN(K1244:K1248)</f>
        <v>1271.7796274211855</v>
      </c>
      <c r="N1248" s="55" t="s">
        <v>638</v>
      </c>
    </row>
    <row r="1249" spans="1:39" x14ac:dyDescent="0.3">
      <c r="A1249" s="32">
        <v>45113</v>
      </c>
      <c r="B1249" s="26">
        <v>0.43722222222222223</v>
      </c>
      <c r="C1249" s="13">
        <v>628</v>
      </c>
      <c r="D1249" s="13">
        <v>0.40949999999999998</v>
      </c>
      <c r="E1249" s="13">
        <v>7.58</v>
      </c>
      <c r="F1249" s="13">
        <v>7.71</v>
      </c>
      <c r="G1249" s="13">
        <v>24.5</v>
      </c>
      <c r="K1249" s="31">
        <v>1607</v>
      </c>
    </row>
    <row r="1250" spans="1:39" x14ac:dyDescent="0.3">
      <c r="A1250" s="32">
        <v>45117</v>
      </c>
      <c r="B1250" s="26">
        <v>0.43861111111111112</v>
      </c>
      <c r="C1250" s="13">
        <v>542</v>
      </c>
      <c r="D1250" s="13">
        <v>0.35099999999999998</v>
      </c>
      <c r="E1250" s="13">
        <v>4.16</v>
      </c>
      <c r="F1250" s="13">
        <v>7.47</v>
      </c>
      <c r="G1250" s="13">
        <v>22.2</v>
      </c>
      <c r="K1250" s="31">
        <v>2247</v>
      </c>
      <c r="O1250" s="28" t="s">
        <v>321</v>
      </c>
      <c r="P1250" s="28">
        <v>58.5</v>
      </c>
      <c r="Q1250" s="28" t="s">
        <v>321</v>
      </c>
      <c r="R1250" s="28" t="s">
        <v>321</v>
      </c>
      <c r="S1250" s="28" t="s">
        <v>321</v>
      </c>
      <c r="T1250" s="28" t="s">
        <v>321</v>
      </c>
      <c r="U1250" s="28" t="s">
        <v>321</v>
      </c>
      <c r="V1250" s="28" t="s">
        <v>321</v>
      </c>
      <c r="W1250" s="28" t="s">
        <v>321</v>
      </c>
      <c r="X1250" s="28">
        <v>31.3</v>
      </c>
      <c r="Y1250" s="28" t="s">
        <v>321</v>
      </c>
      <c r="Z1250" s="37">
        <v>1.4</v>
      </c>
      <c r="AA1250" s="28" t="s">
        <v>321</v>
      </c>
      <c r="AB1250" s="28">
        <v>37.4</v>
      </c>
      <c r="AC1250" s="28" t="s">
        <v>321</v>
      </c>
      <c r="AD1250" s="28">
        <v>206</v>
      </c>
      <c r="AE1250" s="28">
        <v>0.91</v>
      </c>
      <c r="AF1250" s="29" t="s">
        <v>840</v>
      </c>
      <c r="AG1250" s="13">
        <v>467</v>
      </c>
      <c r="AH1250" s="28">
        <v>59800</v>
      </c>
      <c r="AI1250" s="28">
        <v>13900</v>
      </c>
      <c r="AJ1250" s="13">
        <v>8</v>
      </c>
      <c r="AK1250" s="28" t="s">
        <v>321</v>
      </c>
      <c r="AL1250" s="28" t="s">
        <v>321</v>
      </c>
      <c r="AM1250" s="28">
        <v>82.1</v>
      </c>
    </row>
    <row r="1251" spans="1:39" x14ac:dyDescent="0.3">
      <c r="A1251" s="32">
        <v>45124</v>
      </c>
      <c r="B1251" s="26">
        <v>0.4253703703703704</v>
      </c>
      <c r="C1251" s="13">
        <v>594</v>
      </c>
      <c r="D1251" s="13">
        <v>386.1</v>
      </c>
      <c r="E1251" s="13">
        <v>8.25</v>
      </c>
      <c r="F1251" s="13">
        <v>7.79</v>
      </c>
      <c r="G1251" s="13">
        <v>22.1</v>
      </c>
      <c r="K1251" s="31">
        <v>1935</v>
      </c>
    </row>
    <row r="1252" spans="1:39" x14ac:dyDescent="0.3">
      <c r="A1252" s="32">
        <v>45127</v>
      </c>
      <c r="B1252" s="26">
        <v>0.41710648148148149</v>
      </c>
      <c r="C1252" s="13">
        <v>523</v>
      </c>
      <c r="D1252" s="13">
        <v>0.34</v>
      </c>
      <c r="E1252" s="13">
        <v>5.23</v>
      </c>
      <c r="F1252" s="13">
        <v>7.24</v>
      </c>
      <c r="G1252" s="13">
        <v>22.7</v>
      </c>
      <c r="K1252" s="31">
        <v>410</v>
      </c>
    </row>
    <row r="1253" spans="1:39" x14ac:dyDescent="0.3">
      <c r="A1253" s="32">
        <v>45132</v>
      </c>
      <c r="B1253" s="26">
        <v>0.4301388888888889</v>
      </c>
      <c r="C1253" s="13">
        <v>538</v>
      </c>
      <c r="D1253" s="13">
        <v>0.35099999999999998</v>
      </c>
      <c r="E1253" s="13">
        <v>4.3899999999999997</v>
      </c>
      <c r="F1253" s="13">
        <v>7.68</v>
      </c>
      <c r="G1253" s="13">
        <v>23.3</v>
      </c>
      <c r="K1253" s="31">
        <v>1782</v>
      </c>
      <c r="L1253" s="31">
        <f>AVERAGE(K1249:K1253)</f>
        <v>1596.2</v>
      </c>
      <c r="M1253" s="38">
        <f>GEOMEAN(K1249:K1253)</f>
        <v>1385.4737282874287</v>
      </c>
      <c r="N1253" s="55" t="s">
        <v>640</v>
      </c>
    </row>
    <row r="1254" spans="1:39" x14ac:dyDescent="0.3">
      <c r="A1254" s="32">
        <v>45139</v>
      </c>
      <c r="B1254" s="26">
        <v>0.47809027777777779</v>
      </c>
      <c r="C1254" s="13">
        <v>536</v>
      </c>
      <c r="D1254" s="13">
        <v>0.34839999999999999</v>
      </c>
      <c r="E1254" s="13">
        <v>4.3600000000000003</v>
      </c>
      <c r="F1254" s="13">
        <v>7.78</v>
      </c>
      <c r="G1254" s="13">
        <v>20.9</v>
      </c>
      <c r="K1254" s="31">
        <v>862</v>
      </c>
    </row>
    <row r="1255" spans="1:39" x14ac:dyDescent="0.3">
      <c r="A1255" s="32">
        <v>45147</v>
      </c>
      <c r="B1255" s="30">
        <v>0.38972222222222225</v>
      </c>
      <c r="C1255" s="13">
        <v>541</v>
      </c>
      <c r="D1255" s="13">
        <v>351.8</v>
      </c>
      <c r="E1255" s="13">
        <v>5.04</v>
      </c>
      <c r="F1255" s="13">
        <v>7.49</v>
      </c>
      <c r="G1255" s="13">
        <v>21.3</v>
      </c>
      <c r="K1255" s="31">
        <v>657</v>
      </c>
    </row>
    <row r="1256" spans="1:39" x14ac:dyDescent="0.3">
      <c r="A1256" s="32">
        <v>45155</v>
      </c>
      <c r="B1256" s="26">
        <v>0.45086805555555554</v>
      </c>
      <c r="C1256" s="13">
        <v>556</v>
      </c>
      <c r="D1256" s="13">
        <v>361.3</v>
      </c>
      <c r="E1256" s="13">
        <v>4.93</v>
      </c>
      <c r="F1256" s="13">
        <v>7.95</v>
      </c>
      <c r="G1256" s="13">
        <v>19.7</v>
      </c>
      <c r="K1256" s="31">
        <v>266</v>
      </c>
    </row>
    <row r="1257" spans="1:39" x14ac:dyDescent="0.3">
      <c r="A1257" s="32">
        <v>45159</v>
      </c>
      <c r="B1257" s="30">
        <v>0.40204861111111106</v>
      </c>
      <c r="C1257" s="13">
        <v>531</v>
      </c>
      <c r="D1257" s="13">
        <v>0.34449999999999997</v>
      </c>
      <c r="E1257" s="13">
        <v>5.71</v>
      </c>
      <c r="F1257" s="13">
        <v>7.56</v>
      </c>
      <c r="G1257" s="13">
        <v>23.8</v>
      </c>
      <c r="K1257" s="31">
        <v>3654</v>
      </c>
    </row>
    <row r="1258" spans="1:39" x14ac:dyDescent="0.3">
      <c r="A1258" s="32">
        <v>45167</v>
      </c>
      <c r="B1258" s="26">
        <v>0.40625</v>
      </c>
      <c r="C1258" s="13">
        <v>479.6</v>
      </c>
      <c r="D1258" s="13">
        <v>0.312</v>
      </c>
      <c r="E1258" s="13">
        <v>4.51</v>
      </c>
      <c r="F1258" s="13">
        <v>7.82</v>
      </c>
      <c r="G1258" s="13">
        <v>18.8</v>
      </c>
      <c r="K1258" s="31">
        <v>132</v>
      </c>
      <c r="L1258" s="31">
        <f>AVERAGE(K1254:K1258)</f>
        <v>1114.2</v>
      </c>
      <c r="M1258" s="38">
        <f>GEOMEAN(K1254:K1258)</f>
        <v>591.91500473336123</v>
      </c>
      <c r="N1258" s="55" t="s">
        <v>641</v>
      </c>
    </row>
    <row r="1259" spans="1:39" x14ac:dyDescent="0.3">
      <c r="A1259" s="32">
        <v>45174</v>
      </c>
      <c r="B1259" s="13" t="s">
        <v>728</v>
      </c>
    </row>
    <row r="1260" spans="1:39" x14ac:dyDescent="0.3">
      <c r="A1260" s="32">
        <v>45182</v>
      </c>
      <c r="B1260" s="26">
        <v>0.42696759259259259</v>
      </c>
      <c r="C1260" s="13">
        <v>697</v>
      </c>
      <c r="D1260" s="13">
        <v>0.45500000000000002</v>
      </c>
      <c r="E1260" s="13">
        <v>6.1</v>
      </c>
      <c r="F1260" s="13">
        <v>7.79</v>
      </c>
      <c r="G1260" s="13">
        <v>17.8</v>
      </c>
      <c r="K1260" s="31">
        <v>959</v>
      </c>
    </row>
    <row r="1261" spans="1:39" x14ac:dyDescent="0.3">
      <c r="A1261" s="32">
        <v>45187</v>
      </c>
      <c r="B1261" s="26">
        <v>0.42601851851851852</v>
      </c>
      <c r="C1261" s="13">
        <v>740</v>
      </c>
      <c r="D1261" s="13">
        <v>0.48099999999999998</v>
      </c>
      <c r="E1261" s="13">
        <v>5.0599999999999996</v>
      </c>
      <c r="F1261" s="13">
        <v>7.77</v>
      </c>
      <c r="G1261" s="13">
        <v>16.2</v>
      </c>
      <c r="K1261" s="31">
        <v>331</v>
      </c>
    </row>
    <row r="1262" spans="1:39" x14ac:dyDescent="0.3">
      <c r="A1262" s="32">
        <v>45190</v>
      </c>
      <c r="B1262" s="26">
        <v>0.45712962962962966</v>
      </c>
      <c r="C1262" s="13">
        <v>762</v>
      </c>
      <c r="D1262" s="13">
        <v>496</v>
      </c>
      <c r="E1262" s="13">
        <v>5.88</v>
      </c>
      <c r="F1262" s="13">
        <v>7.96</v>
      </c>
      <c r="G1262" s="13">
        <v>19.899999999999999</v>
      </c>
      <c r="K1262" s="31">
        <v>495</v>
      </c>
    </row>
    <row r="1263" spans="1:39" x14ac:dyDescent="0.3">
      <c r="A1263" s="32">
        <v>45195</v>
      </c>
      <c r="B1263" s="76" t="s">
        <v>842</v>
      </c>
      <c r="C1263" s="13">
        <v>838</v>
      </c>
      <c r="D1263" s="13">
        <v>0.54600000000000004</v>
      </c>
      <c r="E1263" s="13">
        <v>6.46</v>
      </c>
      <c r="F1263" s="13">
        <v>8</v>
      </c>
      <c r="G1263" s="13">
        <v>20.2</v>
      </c>
      <c r="K1263" s="31">
        <v>1722</v>
      </c>
      <c r="L1263" s="31">
        <f>AVERAGE(K1259:K1263)</f>
        <v>876.75</v>
      </c>
      <c r="M1263" s="38">
        <f>GEOMEAN(K1259:K1263)</f>
        <v>721.22577119022924</v>
      </c>
      <c r="N1263" s="55" t="s">
        <v>643</v>
      </c>
    </row>
    <row r="1264" spans="1:39" x14ac:dyDescent="0.3">
      <c r="A1264" s="32">
        <v>45201</v>
      </c>
      <c r="B1264" s="13" t="s">
        <v>728</v>
      </c>
    </row>
    <row r="1265" spans="1:39" x14ac:dyDescent="0.3">
      <c r="A1265" s="32">
        <v>45209</v>
      </c>
      <c r="B1265" s="26">
        <v>0.47416666666666668</v>
      </c>
      <c r="C1265" s="13">
        <v>622</v>
      </c>
      <c r="D1265" s="13">
        <v>0.40300000000000002</v>
      </c>
      <c r="E1265" s="13">
        <v>8.66</v>
      </c>
      <c r="F1265" s="13">
        <v>7.6</v>
      </c>
      <c r="G1265" s="13">
        <v>15.1</v>
      </c>
      <c r="K1265" s="56">
        <v>10</v>
      </c>
    </row>
    <row r="1266" spans="1:39" x14ac:dyDescent="0.3">
      <c r="A1266" s="32">
        <v>45217</v>
      </c>
      <c r="B1266" s="13" t="s">
        <v>728</v>
      </c>
    </row>
    <row r="1267" spans="1:39" x14ac:dyDescent="0.3">
      <c r="A1267" s="32">
        <v>45222</v>
      </c>
      <c r="B1267" s="13" t="s">
        <v>728</v>
      </c>
    </row>
    <row r="1268" spans="1:39" x14ac:dyDescent="0.3">
      <c r="A1268" s="32">
        <v>45225</v>
      </c>
      <c r="B1268" s="13" t="s">
        <v>728</v>
      </c>
    </row>
    <row r="1269" spans="1:39" x14ac:dyDescent="0.3">
      <c r="A1269" s="32">
        <v>45230</v>
      </c>
      <c r="B1269" s="30">
        <v>0.43067129629629625</v>
      </c>
      <c r="C1269" s="13">
        <v>388.2</v>
      </c>
      <c r="D1269" s="13">
        <v>252.3</v>
      </c>
      <c r="E1269" s="13">
        <v>6.83</v>
      </c>
      <c r="F1269" s="13">
        <v>7.61</v>
      </c>
      <c r="G1269" s="13">
        <v>7.5</v>
      </c>
      <c r="K1269" s="31">
        <v>1187</v>
      </c>
      <c r="L1269" s="31">
        <f>AVERAGE(K1265:K1269)</f>
        <v>598.5</v>
      </c>
      <c r="M1269" s="38">
        <f>GEOMEAN(K1265:K1269)</f>
        <v>108.94952959971879</v>
      </c>
      <c r="N1269" s="55" t="s">
        <v>644</v>
      </c>
    </row>
    <row r="1270" spans="1:39" x14ac:dyDescent="0.3">
      <c r="A1270" s="32">
        <v>45232</v>
      </c>
      <c r="B1270" s="30">
        <v>0.42226851851851849</v>
      </c>
      <c r="C1270" s="13">
        <v>628</v>
      </c>
      <c r="D1270" s="13">
        <v>0.40820000000000001</v>
      </c>
      <c r="E1270" s="13">
        <v>10.24</v>
      </c>
      <c r="F1270" s="13">
        <v>7.05</v>
      </c>
      <c r="G1270" s="13">
        <v>6.5</v>
      </c>
      <c r="K1270" s="31">
        <v>243</v>
      </c>
    </row>
    <row r="1271" spans="1:39" x14ac:dyDescent="0.3">
      <c r="A1271" s="32">
        <v>45238</v>
      </c>
      <c r="B1271" s="30">
        <v>0.41760416666666672</v>
      </c>
      <c r="C1271" s="13">
        <v>625</v>
      </c>
      <c r="D1271" s="13">
        <v>0.40629999999999999</v>
      </c>
      <c r="E1271" s="13">
        <v>6.16</v>
      </c>
      <c r="F1271" s="13">
        <v>7.41</v>
      </c>
      <c r="G1271" s="13">
        <v>11.6</v>
      </c>
      <c r="K1271" s="31">
        <v>959</v>
      </c>
      <c r="O1271" s="28" t="s">
        <v>321</v>
      </c>
      <c r="P1271" s="28">
        <v>93.1</v>
      </c>
      <c r="Q1271" s="28" t="s">
        <v>321</v>
      </c>
      <c r="R1271" s="28" t="s">
        <v>321</v>
      </c>
      <c r="S1271" s="28" t="s">
        <v>321</v>
      </c>
      <c r="T1271" s="28" t="s">
        <v>321</v>
      </c>
      <c r="U1271" s="28" t="s">
        <v>321</v>
      </c>
      <c r="V1271" s="28" t="s">
        <v>321</v>
      </c>
      <c r="W1271" s="28" t="s">
        <v>321</v>
      </c>
      <c r="X1271" s="28">
        <v>53.4</v>
      </c>
      <c r="Y1271" s="28" t="s">
        <v>321</v>
      </c>
      <c r="Z1271" s="37" t="s">
        <v>321</v>
      </c>
      <c r="AA1271" s="28" t="s">
        <v>321</v>
      </c>
      <c r="AB1271" s="28">
        <v>56.1</v>
      </c>
      <c r="AC1271" s="28" t="s">
        <v>321</v>
      </c>
      <c r="AD1271" s="28">
        <v>249</v>
      </c>
      <c r="AE1271" s="28">
        <v>1.4</v>
      </c>
      <c r="AF1271" s="29" t="s">
        <v>841</v>
      </c>
      <c r="AG1271" s="13">
        <v>213</v>
      </c>
      <c r="AH1271" s="28">
        <v>65500</v>
      </c>
      <c r="AI1271" s="28">
        <v>20800</v>
      </c>
      <c r="AJ1271" s="13">
        <v>8.4</v>
      </c>
      <c r="AK1271" s="28" t="s">
        <v>321</v>
      </c>
      <c r="AL1271" s="28" t="s">
        <v>321</v>
      </c>
      <c r="AM1271" s="28">
        <v>35.6</v>
      </c>
    </row>
    <row r="1272" spans="1:39" x14ac:dyDescent="0.3">
      <c r="A1272" s="32">
        <v>45244</v>
      </c>
      <c r="B1272" s="30">
        <v>0.42391203703703706</v>
      </c>
      <c r="C1272" s="13">
        <v>680</v>
      </c>
      <c r="D1272" s="13">
        <v>0.442</v>
      </c>
      <c r="E1272" s="13">
        <v>6.52</v>
      </c>
      <c r="F1272" s="13">
        <v>7.71</v>
      </c>
      <c r="G1272" s="13">
        <v>6.5</v>
      </c>
      <c r="K1272" s="31">
        <v>145</v>
      </c>
      <c r="AE1272" s="28">
        <v>1.1000000000000001</v>
      </c>
      <c r="AF1272" s="29" t="s">
        <v>332</v>
      </c>
    </row>
    <row r="1273" spans="1:39" x14ac:dyDescent="0.3">
      <c r="A1273" s="32">
        <v>45257</v>
      </c>
      <c r="B1273" s="30">
        <v>0.40494212962962961</v>
      </c>
      <c r="C1273" s="13">
        <v>684</v>
      </c>
      <c r="D1273" s="13">
        <v>444.6</v>
      </c>
      <c r="E1273" s="13">
        <v>9.93</v>
      </c>
      <c r="F1273" s="13">
        <v>7.97</v>
      </c>
      <c r="G1273" s="13">
        <v>4.5</v>
      </c>
      <c r="K1273" s="31">
        <v>216</v>
      </c>
    </row>
    <row r="1274" spans="1:39" x14ac:dyDescent="0.3">
      <c r="A1274" s="32">
        <v>45260</v>
      </c>
      <c r="B1274" s="26">
        <v>0.42438657407407404</v>
      </c>
      <c r="C1274" s="13">
        <v>693</v>
      </c>
      <c r="D1274" s="13">
        <v>450.6</v>
      </c>
      <c r="E1274" s="13">
        <v>9.02</v>
      </c>
      <c r="F1274" s="13">
        <v>7.86</v>
      </c>
      <c r="G1274" s="13">
        <v>2.7</v>
      </c>
      <c r="K1274" s="31">
        <v>446</v>
      </c>
      <c r="L1274" s="31">
        <f>AVERAGE(K1270:K1274)</f>
        <v>401.8</v>
      </c>
      <c r="M1274" s="38">
        <f>GEOMEAN(K1270:K1274)</f>
        <v>318.0653052347879</v>
      </c>
      <c r="N1274" s="55" t="s">
        <v>646</v>
      </c>
    </row>
    <row r="1275" spans="1:39" x14ac:dyDescent="0.3">
      <c r="A1275" s="32">
        <v>45265</v>
      </c>
      <c r="B1275" s="30">
        <v>45265.416909722226</v>
      </c>
      <c r="C1275" s="13">
        <v>685</v>
      </c>
      <c r="D1275" s="13">
        <v>0.44519999999999998</v>
      </c>
      <c r="E1275" s="13">
        <v>9.64</v>
      </c>
      <c r="F1275" s="13">
        <v>7.72</v>
      </c>
      <c r="G1275" s="13">
        <v>5.5</v>
      </c>
      <c r="K1275" s="31">
        <v>175</v>
      </c>
    </row>
    <row r="1276" spans="1:39" x14ac:dyDescent="0.3">
      <c r="A1276" s="32">
        <v>45271</v>
      </c>
      <c r="B1276" s="30">
        <v>0.51271990740740747</v>
      </c>
      <c r="C1276" s="13">
        <v>658</v>
      </c>
      <c r="D1276" s="13">
        <v>0.42770000000000002</v>
      </c>
      <c r="E1276" s="13">
        <v>11.13</v>
      </c>
      <c r="F1276" s="13">
        <v>7.82</v>
      </c>
      <c r="G1276" s="13">
        <v>5.2</v>
      </c>
      <c r="K1276" s="31">
        <v>420</v>
      </c>
    </row>
    <row r="1277" spans="1:39" x14ac:dyDescent="0.3">
      <c r="A1277" s="32">
        <v>45274</v>
      </c>
      <c r="B1277" s="54">
        <v>0.40563657407407411</v>
      </c>
      <c r="C1277" s="13">
        <v>324.10000000000002</v>
      </c>
      <c r="D1277" s="13">
        <v>210.6</v>
      </c>
      <c r="E1277" s="13">
        <v>13.15</v>
      </c>
      <c r="F1277" s="13">
        <v>7.76</v>
      </c>
      <c r="G1277" s="13">
        <v>2.1</v>
      </c>
      <c r="K1277" s="31">
        <v>1169</v>
      </c>
    </row>
    <row r="1278" spans="1:39" x14ac:dyDescent="0.3">
      <c r="A1278" s="32">
        <v>45278</v>
      </c>
      <c r="B1278" s="30">
        <v>0.42958333333333337</v>
      </c>
      <c r="C1278" s="13">
        <v>657</v>
      </c>
      <c r="D1278" s="13">
        <v>427.1</v>
      </c>
      <c r="E1278" s="13">
        <v>9.9</v>
      </c>
      <c r="F1278" s="13">
        <v>7.81</v>
      </c>
      <c r="G1278" s="13">
        <v>4.5999999999999996</v>
      </c>
      <c r="K1278" s="31">
        <v>216</v>
      </c>
    </row>
    <row r="1279" spans="1:39" x14ac:dyDescent="0.3">
      <c r="A1279" s="32">
        <v>45281</v>
      </c>
      <c r="B1279" s="30">
        <v>45281.421261574076</v>
      </c>
      <c r="C1279" s="13">
        <v>689</v>
      </c>
      <c r="D1279" s="13">
        <v>0.44719999999999999</v>
      </c>
      <c r="E1279" s="13">
        <v>11.75</v>
      </c>
      <c r="F1279" s="13">
        <v>7.76</v>
      </c>
      <c r="G1279" s="13">
        <v>3.5</v>
      </c>
      <c r="K1279" s="31">
        <v>63</v>
      </c>
      <c r="L1279" s="31">
        <f>AVERAGE(K1275:K1279)</f>
        <v>408.6</v>
      </c>
      <c r="M1279" s="38">
        <f>GEOMEAN(K1275:K1279)</f>
        <v>259.16671869812762</v>
      </c>
      <c r="N1279" s="55" t="s">
        <v>647</v>
      </c>
    </row>
    <row r="1280" spans="1:39" x14ac:dyDescent="0.3">
      <c r="A1280" s="78">
        <v>45293</v>
      </c>
      <c r="B1280" s="26">
        <v>0.43126157407407412</v>
      </c>
      <c r="C1280" s="13">
        <v>669</v>
      </c>
      <c r="D1280" s="13">
        <v>0.43490000000000001</v>
      </c>
      <c r="E1280" s="13">
        <v>31</v>
      </c>
      <c r="F1280" s="13">
        <v>7.52</v>
      </c>
      <c r="G1280" s="13">
        <v>3.7</v>
      </c>
      <c r="K1280" s="31">
        <v>51</v>
      </c>
    </row>
    <row r="1281" spans="1:39" x14ac:dyDescent="0.3">
      <c r="A1281" s="78">
        <v>45301</v>
      </c>
      <c r="B1281" s="26">
        <v>0.41993055555555553</v>
      </c>
      <c r="C1281" s="13">
        <v>382.8</v>
      </c>
      <c r="D1281" s="13">
        <v>248.8</v>
      </c>
      <c r="E1281" s="13">
        <v>11.65</v>
      </c>
      <c r="F1281" s="13">
        <v>7.86</v>
      </c>
      <c r="G1281" s="13">
        <v>3.9</v>
      </c>
      <c r="K1281" s="31">
        <v>723</v>
      </c>
    </row>
    <row r="1282" spans="1:39" x14ac:dyDescent="0.3">
      <c r="A1282" s="78">
        <v>45309</v>
      </c>
      <c r="B1282" s="26">
        <v>0.4611689814814815</v>
      </c>
      <c r="C1282" s="13">
        <v>471.1</v>
      </c>
      <c r="D1282" s="13">
        <v>0.30620000000000003</v>
      </c>
      <c r="E1282" s="13">
        <v>15.17</v>
      </c>
      <c r="F1282" s="13">
        <v>7.58</v>
      </c>
      <c r="G1282" s="13">
        <v>0.6</v>
      </c>
      <c r="K1282" s="31">
        <v>187</v>
      </c>
    </row>
    <row r="1283" spans="1:39" x14ac:dyDescent="0.3">
      <c r="A1283" s="78">
        <v>45313</v>
      </c>
      <c r="B1283" s="26">
        <v>0.40096064814814819</v>
      </c>
      <c r="C1283" s="13">
        <v>1220</v>
      </c>
      <c r="D1283" s="13">
        <v>793</v>
      </c>
      <c r="E1283" s="13">
        <v>12.79</v>
      </c>
      <c r="F1283" s="13">
        <v>7.73</v>
      </c>
      <c r="G1283" s="13">
        <v>0.1</v>
      </c>
      <c r="K1283" s="31">
        <v>109</v>
      </c>
    </row>
    <row r="1284" spans="1:39" x14ac:dyDescent="0.3">
      <c r="A1284" s="78">
        <v>45320</v>
      </c>
      <c r="B1284" s="30">
        <v>0.40781249999999997</v>
      </c>
      <c r="C1284" s="13">
        <v>794</v>
      </c>
      <c r="D1284" s="13">
        <v>0.5161</v>
      </c>
      <c r="E1284" s="13">
        <v>12.05</v>
      </c>
      <c r="F1284" s="13">
        <v>7.24</v>
      </c>
      <c r="G1284" s="13">
        <v>4.3</v>
      </c>
      <c r="K1284" s="31">
        <v>121</v>
      </c>
      <c r="L1284" s="31">
        <f>AVERAGE(K1280:K1284)</f>
        <v>238.2</v>
      </c>
      <c r="M1284" s="38">
        <f>GEOMEAN(K1280:K1284)</f>
        <v>155.5078760090789</v>
      </c>
      <c r="N1284" s="55" t="s">
        <v>924</v>
      </c>
    </row>
    <row r="1285" spans="1:39" x14ac:dyDescent="0.3">
      <c r="A1285" s="78">
        <v>45329</v>
      </c>
      <c r="B1285" s="30">
        <v>45329.471701388888</v>
      </c>
      <c r="C1285" s="13">
        <v>948</v>
      </c>
      <c r="D1285" s="13">
        <v>0.61750000000000005</v>
      </c>
      <c r="E1285" s="13">
        <v>12.6</v>
      </c>
      <c r="F1285" s="13">
        <v>7.58</v>
      </c>
      <c r="G1285" s="13">
        <v>5</v>
      </c>
      <c r="K1285" s="31">
        <v>63</v>
      </c>
    </row>
    <row r="1286" spans="1:39" x14ac:dyDescent="0.3">
      <c r="A1286" s="78">
        <v>45334</v>
      </c>
      <c r="B1286" s="30">
        <v>0.41592592592592598</v>
      </c>
      <c r="C1286" s="13">
        <v>972</v>
      </c>
      <c r="D1286" s="13">
        <v>0.63049999999999995</v>
      </c>
      <c r="E1286" s="13">
        <v>13.22</v>
      </c>
      <c r="F1286" s="13">
        <v>7.74</v>
      </c>
      <c r="G1286" s="13">
        <v>5.4</v>
      </c>
      <c r="K1286" s="31">
        <v>10</v>
      </c>
    </row>
    <row r="1287" spans="1:39" x14ac:dyDescent="0.3">
      <c r="A1287" s="78">
        <v>45337</v>
      </c>
      <c r="B1287" s="30">
        <v>0.41886574074074073</v>
      </c>
      <c r="C1287" s="13">
        <v>959</v>
      </c>
      <c r="D1287" s="13">
        <v>0.624</v>
      </c>
      <c r="E1287" s="13">
        <v>12.44</v>
      </c>
      <c r="F1287" s="13">
        <v>7.64</v>
      </c>
      <c r="G1287" s="13">
        <v>5.7</v>
      </c>
      <c r="K1287" s="31">
        <v>41</v>
      </c>
    </row>
    <row r="1288" spans="1:39" x14ac:dyDescent="0.3">
      <c r="A1288" s="78">
        <v>45343</v>
      </c>
      <c r="B1288" s="30">
        <v>0.41447916666666668</v>
      </c>
      <c r="C1288" s="13">
        <v>1123</v>
      </c>
      <c r="D1288" s="13">
        <v>0.72799999999999998</v>
      </c>
      <c r="E1288" s="13">
        <v>13.55</v>
      </c>
      <c r="F1288" s="13">
        <v>7.91</v>
      </c>
      <c r="G1288" s="13">
        <v>4.7</v>
      </c>
      <c r="K1288" s="31">
        <v>31</v>
      </c>
    </row>
    <row r="1289" spans="1:39" x14ac:dyDescent="0.3">
      <c r="A1289" s="78">
        <v>45350</v>
      </c>
      <c r="B1289" s="26">
        <v>0.40762731481481485</v>
      </c>
      <c r="C1289" s="13">
        <v>726</v>
      </c>
      <c r="D1289" s="13">
        <v>472</v>
      </c>
      <c r="E1289" s="13">
        <v>10.02</v>
      </c>
      <c r="F1289" s="13">
        <v>8.06</v>
      </c>
      <c r="G1289" s="13">
        <v>9.6</v>
      </c>
      <c r="K1289" s="31">
        <v>305</v>
      </c>
      <c r="L1289" s="31">
        <f>AVERAGE(K1285:K1289)</f>
        <v>90</v>
      </c>
      <c r="M1289" s="38">
        <f>GEOMEAN(K1285:K1289)</f>
        <v>47.594545933168583</v>
      </c>
      <c r="N1289" s="55" t="s">
        <v>925</v>
      </c>
    </row>
    <row r="1290" spans="1:39" x14ac:dyDescent="0.3">
      <c r="A1290" s="78">
        <v>45355</v>
      </c>
      <c r="B1290" s="26">
        <v>0.44494212962962965</v>
      </c>
      <c r="C1290" s="13">
        <v>959</v>
      </c>
      <c r="D1290" s="13">
        <v>0.624</v>
      </c>
      <c r="E1290" s="13">
        <v>11.69</v>
      </c>
      <c r="F1290" s="13">
        <v>7.82</v>
      </c>
      <c r="G1290" s="13">
        <v>10.4</v>
      </c>
      <c r="K1290" s="31">
        <v>10</v>
      </c>
    </row>
    <row r="1291" spans="1:39" x14ac:dyDescent="0.3">
      <c r="A1291" s="78">
        <v>45358</v>
      </c>
      <c r="B1291" s="26">
        <v>0.41630787037037037</v>
      </c>
      <c r="C1291" s="13">
        <v>840</v>
      </c>
      <c r="D1291" s="13">
        <v>546</v>
      </c>
      <c r="E1291" s="13">
        <v>8.94</v>
      </c>
      <c r="F1291" s="13">
        <v>7.77</v>
      </c>
      <c r="G1291" s="13">
        <v>9.8000000000000007</v>
      </c>
      <c r="K1291" s="31">
        <v>31</v>
      </c>
    </row>
    <row r="1292" spans="1:39" x14ac:dyDescent="0.3">
      <c r="A1292" s="78">
        <v>45363</v>
      </c>
      <c r="B1292" s="30">
        <v>0.39170138888888889</v>
      </c>
      <c r="C1292" s="13">
        <v>917</v>
      </c>
      <c r="D1292" s="13">
        <v>0.59799999999999998</v>
      </c>
      <c r="E1292" s="13">
        <v>12.74</v>
      </c>
      <c r="F1292" s="13">
        <v>7.6</v>
      </c>
      <c r="G1292" s="13">
        <v>7.9</v>
      </c>
      <c r="K1292" s="31">
        <v>146</v>
      </c>
    </row>
    <row r="1293" spans="1:39" x14ac:dyDescent="0.3">
      <c r="A1293" s="78">
        <v>45369</v>
      </c>
      <c r="B1293" s="30">
        <v>45369.409212962964</v>
      </c>
      <c r="C1293" s="13">
        <v>837</v>
      </c>
      <c r="D1293" s="13">
        <v>0.54600000000000004</v>
      </c>
      <c r="E1293" s="13">
        <v>8</v>
      </c>
      <c r="F1293" s="13">
        <v>7.39</v>
      </c>
      <c r="G1293" s="13">
        <v>7.8</v>
      </c>
      <c r="K1293" s="31">
        <v>63</v>
      </c>
    </row>
    <row r="1294" spans="1:39" x14ac:dyDescent="0.3">
      <c r="A1294" s="78">
        <v>45377</v>
      </c>
      <c r="B1294" s="57" t="s">
        <v>623</v>
      </c>
      <c r="K1294" s="31">
        <v>399</v>
      </c>
      <c r="L1294" s="31">
        <f>AVERAGE(K1290:K1294)</f>
        <v>129.80000000000001</v>
      </c>
      <c r="M1294" s="38">
        <f>GEOMEAN(K1290:K1294)</f>
        <v>64.744905146895164</v>
      </c>
      <c r="N1294" s="55" t="s">
        <v>926</v>
      </c>
      <c r="O1294" s="28" t="s">
        <v>321</v>
      </c>
      <c r="P1294" s="28">
        <v>97</v>
      </c>
      <c r="Q1294" s="28" t="s">
        <v>321</v>
      </c>
      <c r="R1294" s="28" t="s">
        <v>321</v>
      </c>
      <c r="S1294" s="28" t="s">
        <v>321</v>
      </c>
      <c r="T1294" s="28" t="s">
        <v>321</v>
      </c>
      <c r="U1294" s="28" t="s">
        <v>321</v>
      </c>
      <c r="V1294" s="28" t="s">
        <v>321</v>
      </c>
      <c r="W1294" s="28" t="s">
        <v>321</v>
      </c>
      <c r="X1294" s="28">
        <v>121</v>
      </c>
      <c r="Y1294" s="28" t="s">
        <v>321</v>
      </c>
      <c r="Z1294" s="37" t="s">
        <v>321</v>
      </c>
      <c r="AA1294" s="28" t="s">
        <v>321</v>
      </c>
      <c r="AB1294" s="28">
        <v>69.2</v>
      </c>
      <c r="AC1294" s="28">
        <v>0.15</v>
      </c>
      <c r="AD1294" s="28">
        <v>277</v>
      </c>
      <c r="AE1294" s="28">
        <v>3</v>
      </c>
      <c r="AF1294" s="29" t="s">
        <v>841</v>
      </c>
      <c r="AG1294" s="13">
        <v>292</v>
      </c>
      <c r="AH1294" s="28">
        <v>73700</v>
      </c>
      <c r="AI1294" s="28">
        <v>22600</v>
      </c>
      <c r="AJ1294" s="13">
        <v>8.8000000000000007</v>
      </c>
      <c r="AK1294" s="28" t="s">
        <v>321</v>
      </c>
      <c r="AL1294" s="28" t="s">
        <v>321</v>
      </c>
      <c r="AM1294" s="28">
        <v>44.1</v>
      </c>
    </row>
    <row r="1295" spans="1:39" x14ac:dyDescent="0.3">
      <c r="A1295" s="78">
        <v>45383</v>
      </c>
      <c r="B1295" s="26">
        <v>0.45600694444444445</v>
      </c>
      <c r="C1295" s="13">
        <v>635</v>
      </c>
      <c r="D1295" s="13">
        <v>0.4128</v>
      </c>
      <c r="E1295" s="13">
        <v>9.06</v>
      </c>
      <c r="F1295" s="13">
        <v>7.9</v>
      </c>
      <c r="G1295" s="13">
        <v>12.9</v>
      </c>
      <c r="K1295" s="31">
        <v>109</v>
      </c>
      <c r="AE1295" s="28">
        <v>2.7</v>
      </c>
      <c r="AF1295" s="29" t="s">
        <v>332</v>
      </c>
    </row>
    <row r="1296" spans="1:39" x14ac:dyDescent="0.3">
      <c r="A1296" s="78">
        <v>45386</v>
      </c>
      <c r="B1296" s="30">
        <v>0.48063657407407406</v>
      </c>
      <c r="C1296" s="13">
        <v>657</v>
      </c>
      <c r="D1296" s="13">
        <v>427.4</v>
      </c>
      <c r="E1296" s="13">
        <v>9.06</v>
      </c>
      <c r="F1296" s="13">
        <v>7.64</v>
      </c>
      <c r="G1296" s="13">
        <v>9.1999999999999993</v>
      </c>
      <c r="K1296" s="31">
        <v>422</v>
      </c>
    </row>
    <row r="1297" spans="1:39" x14ac:dyDescent="0.3">
      <c r="A1297" s="78">
        <v>45392</v>
      </c>
      <c r="B1297" s="30">
        <v>0.36821759259259257</v>
      </c>
      <c r="C1297" s="13">
        <v>337</v>
      </c>
      <c r="D1297" s="13">
        <v>219.1</v>
      </c>
      <c r="E1297" s="13">
        <v>10.1</v>
      </c>
      <c r="F1297" s="13">
        <v>7.72</v>
      </c>
      <c r="G1297" s="13">
        <v>13.9</v>
      </c>
      <c r="K1297" s="31">
        <v>86</v>
      </c>
    </row>
    <row r="1298" spans="1:39" x14ac:dyDescent="0.3">
      <c r="A1298" s="78">
        <v>45398</v>
      </c>
      <c r="B1298" s="26">
        <v>0.35828703703703701</v>
      </c>
      <c r="C1298" s="13">
        <v>643</v>
      </c>
      <c r="D1298" s="13">
        <v>417.7</v>
      </c>
      <c r="E1298" s="13">
        <v>7.85</v>
      </c>
      <c r="F1298" s="13">
        <v>7.55</v>
      </c>
      <c r="G1298" s="13">
        <v>15.4</v>
      </c>
      <c r="K1298" s="31">
        <v>189</v>
      </c>
    </row>
    <row r="1299" spans="1:39" x14ac:dyDescent="0.3">
      <c r="A1299" s="78">
        <v>45404</v>
      </c>
      <c r="B1299" s="30">
        <v>0.41094907407407405</v>
      </c>
      <c r="C1299" s="13">
        <v>654</v>
      </c>
      <c r="D1299" s="13">
        <v>0.42509999999999998</v>
      </c>
      <c r="E1299" s="13">
        <v>11.09</v>
      </c>
      <c r="F1299" s="13">
        <v>7.44</v>
      </c>
      <c r="G1299" s="13">
        <v>10.8</v>
      </c>
      <c r="K1299" s="31">
        <v>331</v>
      </c>
      <c r="L1299" s="31">
        <f>AVERAGE(K1295:K1299)</f>
        <v>227.4</v>
      </c>
      <c r="M1299" s="38">
        <f>GEOMEAN(K1295:K1299)</f>
        <v>189.97893101006207</v>
      </c>
      <c r="N1299" s="55" t="s">
        <v>928</v>
      </c>
      <c r="AE1299" s="28">
        <v>2.2999999999999998</v>
      </c>
      <c r="AF1299" s="29" t="s">
        <v>841</v>
      </c>
      <c r="AG1299" s="28"/>
      <c r="AJ1299" s="28"/>
      <c r="AK1299" s="28"/>
      <c r="AL1299" s="28"/>
      <c r="AM1299" s="28"/>
    </row>
    <row r="1300" spans="1:39" x14ac:dyDescent="0.3">
      <c r="A1300" s="78">
        <v>45413</v>
      </c>
      <c r="B1300" s="26">
        <v>0.39425925925925925</v>
      </c>
      <c r="C1300" s="13">
        <v>68.5</v>
      </c>
      <c r="D1300" s="13">
        <v>4.48E-2</v>
      </c>
      <c r="E1300" s="13">
        <v>8.44</v>
      </c>
      <c r="F1300" s="13">
        <v>7.58</v>
      </c>
      <c r="G1300" s="13">
        <v>17.3</v>
      </c>
      <c r="K1300" s="31">
        <v>651</v>
      </c>
      <c r="AE1300" s="28">
        <v>1.3</v>
      </c>
      <c r="AF1300" s="29" t="s">
        <v>332</v>
      </c>
    </row>
    <row r="1301" spans="1:39" x14ac:dyDescent="0.3">
      <c r="A1301" s="78">
        <v>45426.368622685186</v>
      </c>
      <c r="B1301" s="30">
        <v>0.36862268518518521</v>
      </c>
      <c r="C1301" s="13">
        <v>674</v>
      </c>
      <c r="D1301" s="13">
        <v>0.4355</v>
      </c>
      <c r="E1301" s="13">
        <v>11.63</v>
      </c>
      <c r="F1301" s="13">
        <v>7.66</v>
      </c>
      <c r="G1301" s="13">
        <v>18.899999999999999</v>
      </c>
      <c r="H1301" s="13">
        <v>735</v>
      </c>
      <c r="K1301" s="31">
        <v>108</v>
      </c>
    </row>
    <row r="1302" spans="1:39" x14ac:dyDescent="0.3">
      <c r="A1302" s="78">
        <v>45432</v>
      </c>
      <c r="B1302" s="26">
        <v>0.39186342592592593</v>
      </c>
      <c r="C1302" s="13">
        <v>516</v>
      </c>
      <c r="D1302" s="13">
        <v>335.3</v>
      </c>
      <c r="E1302" s="13">
        <v>7.23</v>
      </c>
      <c r="F1302" s="13">
        <v>7.69</v>
      </c>
      <c r="G1302" s="13">
        <v>19.8</v>
      </c>
      <c r="K1302" s="31">
        <v>393</v>
      </c>
    </row>
    <row r="1303" spans="1:39" x14ac:dyDescent="0.3">
      <c r="A1303" s="78">
        <v>45435</v>
      </c>
      <c r="B1303" s="26">
        <v>0.50894675925925925</v>
      </c>
      <c r="C1303" s="13">
        <v>556</v>
      </c>
      <c r="D1303" s="13">
        <v>361.7</v>
      </c>
      <c r="E1303" s="13">
        <v>6.78</v>
      </c>
      <c r="F1303" s="13">
        <v>7.82</v>
      </c>
      <c r="G1303" s="13">
        <v>19.7</v>
      </c>
      <c r="K1303" s="31">
        <v>73</v>
      </c>
    </row>
    <row r="1304" spans="1:39" x14ac:dyDescent="0.3">
      <c r="A1304" s="32">
        <v>45442</v>
      </c>
      <c r="B1304" s="26">
        <v>0.45498842592592592</v>
      </c>
      <c r="C1304" s="13">
        <v>545</v>
      </c>
      <c r="D1304" s="13">
        <v>354.4</v>
      </c>
      <c r="E1304" s="13">
        <v>8.1199999999999992</v>
      </c>
      <c r="F1304" s="13">
        <v>7.59</v>
      </c>
      <c r="G1304" s="13">
        <v>17.399999999999999</v>
      </c>
      <c r="K1304" s="31">
        <v>369</v>
      </c>
      <c r="L1304" s="31">
        <f>AVERAGE(K1300:K1304)</f>
        <v>318.8</v>
      </c>
      <c r="M1304" s="38">
        <f>GEOMEAN(K1300:K1304)</f>
        <v>236.78233781026083</v>
      </c>
      <c r="N1304" s="55" t="s">
        <v>929</v>
      </c>
    </row>
    <row r="1305" spans="1:39" x14ac:dyDescent="0.3">
      <c r="A1305" s="32">
        <v>45446</v>
      </c>
      <c r="B1305" s="30">
        <v>0.40386574074074072</v>
      </c>
      <c r="C1305" s="13">
        <v>520</v>
      </c>
      <c r="D1305" s="13">
        <v>337.9</v>
      </c>
      <c r="E1305" s="13">
        <v>8.65</v>
      </c>
      <c r="F1305" s="13">
        <v>7.75</v>
      </c>
      <c r="G1305" s="13">
        <v>19.100000000000001</v>
      </c>
      <c r="K1305" s="31">
        <v>238</v>
      </c>
    </row>
    <row r="1306" spans="1:39" x14ac:dyDescent="0.3">
      <c r="A1306" s="32">
        <v>45449</v>
      </c>
      <c r="B1306" s="26">
        <v>0.44482638888888887</v>
      </c>
      <c r="C1306" s="13">
        <v>419</v>
      </c>
      <c r="D1306" s="13">
        <v>0.27229999999999999</v>
      </c>
      <c r="E1306" s="13">
        <v>6.54</v>
      </c>
      <c r="F1306" s="13">
        <v>7.64</v>
      </c>
      <c r="G1306" s="13">
        <v>22.7</v>
      </c>
      <c r="K1306" s="31">
        <v>4611</v>
      </c>
    </row>
    <row r="1307" spans="1:39" x14ac:dyDescent="0.3">
      <c r="A1307" s="32">
        <v>45456</v>
      </c>
      <c r="B1307" s="30">
        <v>0.43115740740740743</v>
      </c>
      <c r="C1307" s="13">
        <v>681</v>
      </c>
      <c r="D1307" s="13">
        <v>442.5</v>
      </c>
      <c r="E1307" s="13">
        <v>6.36</v>
      </c>
      <c r="F1307" s="13">
        <v>7.61</v>
      </c>
      <c r="G1307" s="13">
        <v>19.5</v>
      </c>
      <c r="K1307" s="31">
        <v>1106</v>
      </c>
    </row>
    <row r="1308" spans="1:39" x14ac:dyDescent="0.3">
      <c r="A1308" s="32">
        <v>45461</v>
      </c>
      <c r="B1308" s="30">
        <v>0.38417824074074075</v>
      </c>
      <c r="C1308" s="13">
        <v>54.8</v>
      </c>
      <c r="D1308" s="13">
        <v>3.5700000000000003E-2</v>
      </c>
      <c r="E1308" s="13">
        <v>6.7</v>
      </c>
      <c r="F1308" s="13">
        <v>7.98</v>
      </c>
      <c r="G1308" s="13">
        <v>22.7</v>
      </c>
      <c r="K1308" s="31">
        <v>6294</v>
      </c>
    </row>
    <row r="1309" spans="1:39" x14ac:dyDescent="0.3">
      <c r="A1309" s="32">
        <v>45469</v>
      </c>
      <c r="B1309" s="26">
        <v>0.39960648148148148</v>
      </c>
      <c r="C1309" s="13">
        <v>587</v>
      </c>
      <c r="D1309" s="13">
        <v>0.38350000000000001</v>
      </c>
      <c r="E1309" s="13">
        <v>7.87</v>
      </c>
      <c r="F1309" s="13">
        <v>7.59</v>
      </c>
      <c r="G1309" s="13">
        <v>23.3</v>
      </c>
      <c r="K1309" s="31">
        <v>1086</v>
      </c>
      <c r="L1309" s="31">
        <f>AVERAGE(K1305:K1309)</f>
        <v>2667</v>
      </c>
      <c r="M1309" s="38">
        <f>GEOMEAN(K1305:K1309)</f>
        <v>1526.781025573737</v>
      </c>
      <c r="N1309" s="55" t="s">
        <v>931</v>
      </c>
    </row>
    <row r="1310" spans="1:39" x14ac:dyDescent="0.3">
      <c r="A1310" s="78">
        <v>45475</v>
      </c>
      <c r="B1310" s="30">
        <v>0.40590277777777778</v>
      </c>
      <c r="C1310" s="13">
        <v>533</v>
      </c>
      <c r="D1310" s="13">
        <v>0.34639999999999999</v>
      </c>
      <c r="E1310" s="13">
        <v>6.49</v>
      </c>
      <c r="F1310" s="13">
        <v>7.74</v>
      </c>
      <c r="G1310" s="13">
        <v>19.600000000000001</v>
      </c>
      <c r="K1310" s="31">
        <v>2755</v>
      </c>
      <c r="O1310" s="28">
        <v>2.4</v>
      </c>
      <c r="P1310" s="28">
        <v>73.5</v>
      </c>
      <c r="Q1310" s="28" t="s">
        <v>321</v>
      </c>
      <c r="R1310" s="28" t="s">
        <v>321</v>
      </c>
      <c r="S1310" s="28" t="s">
        <v>321</v>
      </c>
      <c r="T1310" s="28" t="s">
        <v>321</v>
      </c>
      <c r="U1310" s="28" t="s">
        <v>321</v>
      </c>
      <c r="V1310" s="28" t="s">
        <v>321</v>
      </c>
      <c r="W1310" s="28" t="s">
        <v>321</v>
      </c>
      <c r="X1310" s="28">
        <v>43.3</v>
      </c>
      <c r="Y1310" s="28" t="s">
        <v>321</v>
      </c>
      <c r="Z1310" s="37" t="s">
        <v>321</v>
      </c>
      <c r="AA1310" s="28" t="s">
        <v>321</v>
      </c>
      <c r="AB1310" s="28">
        <v>36.5</v>
      </c>
      <c r="AC1310" s="28" t="s">
        <v>321</v>
      </c>
      <c r="AD1310" s="28">
        <v>216</v>
      </c>
      <c r="AE1310" s="28" t="s">
        <v>321</v>
      </c>
      <c r="AG1310" s="13">
        <v>376</v>
      </c>
      <c r="AH1310" s="28">
        <v>60000</v>
      </c>
      <c r="AI1310" s="28">
        <v>16200</v>
      </c>
      <c r="AJ1310" s="28">
        <v>5.9</v>
      </c>
      <c r="AK1310" s="28" t="s">
        <v>321</v>
      </c>
      <c r="AL1310" s="28" t="s">
        <v>321</v>
      </c>
      <c r="AM1310" s="28">
        <v>74</v>
      </c>
    </row>
    <row r="1311" spans="1:39" x14ac:dyDescent="0.3">
      <c r="A1311" s="32">
        <v>45482</v>
      </c>
      <c r="B1311" s="26">
        <v>0.40680555555555553</v>
      </c>
      <c r="C1311" s="13">
        <v>523</v>
      </c>
      <c r="D1311" s="13">
        <v>339.8</v>
      </c>
      <c r="E1311" s="13">
        <v>5.15</v>
      </c>
      <c r="F1311" s="13">
        <v>7.59</v>
      </c>
      <c r="G1311" s="13">
        <v>23.3</v>
      </c>
      <c r="K1311" s="31">
        <v>2187</v>
      </c>
    </row>
    <row r="1312" spans="1:39" x14ac:dyDescent="0.3">
      <c r="A1312" s="32">
        <v>45488</v>
      </c>
      <c r="B1312" s="30">
        <v>45491.417974537035</v>
      </c>
      <c r="C1312" s="13">
        <v>404.1</v>
      </c>
      <c r="D1312" s="13">
        <v>0.2626</v>
      </c>
      <c r="E1312" s="13">
        <v>7.36</v>
      </c>
      <c r="F1312" s="13">
        <v>7.74</v>
      </c>
      <c r="G1312" s="13">
        <v>24.9</v>
      </c>
      <c r="K1312" s="31">
        <v>3873</v>
      </c>
    </row>
    <row r="1313" spans="1:14" x14ac:dyDescent="0.3">
      <c r="A1313" s="32">
        <v>45496</v>
      </c>
      <c r="B1313" s="30">
        <v>0.41561342592592593</v>
      </c>
      <c r="C1313" s="13">
        <v>317.5</v>
      </c>
      <c r="D1313" s="13">
        <v>206.4</v>
      </c>
      <c r="E1313" s="13">
        <v>6.86</v>
      </c>
      <c r="F1313" s="13">
        <v>7.63</v>
      </c>
      <c r="G1313" s="13">
        <v>23.2</v>
      </c>
      <c r="K1313" s="31">
        <v>5794</v>
      </c>
    </row>
    <row r="1314" spans="1:14" x14ac:dyDescent="0.3">
      <c r="A1314" s="32">
        <v>45504</v>
      </c>
      <c r="B1314" s="30">
        <v>0.52611111111111108</v>
      </c>
      <c r="C1314" s="13">
        <v>704</v>
      </c>
      <c r="D1314" s="13">
        <v>0.45500000000000002</v>
      </c>
      <c r="E1314" s="13">
        <v>7.75</v>
      </c>
      <c r="F1314" s="13">
        <v>7.87</v>
      </c>
      <c r="G1314" s="13">
        <v>24.8</v>
      </c>
      <c r="H1314" s="13">
        <v>24.8</v>
      </c>
      <c r="K1314" s="31">
        <v>884</v>
      </c>
      <c r="L1314" s="31">
        <f>AVERAGE(K1310:K1314)</f>
        <v>3098.6</v>
      </c>
      <c r="M1314" s="38">
        <f>GEOMEAN(K1310:K1314)</f>
        <v>2603.0932607950831</v>
      </c>
      <c r="N1314" s="55" t="s">
        <v>933</v>
      </c>
    </row>
    <row r="1315" spans="1:14" x14ac:dyDescent="0.3">
      <c r="A1315" s="32">
        <v>45511</v>
      </c>
      <c r="B1315" s="26">
        <v>0.41849537037037038</v>
      </c>
      <c r="C1315" s="13">
        <v>553</v>
      </c>
      <c r="D1315" s="13">
        <v>0.35749999999999998</v>
      </c>
      <c r="E1315" s="13">
        <v>5.28</v>
      </c>
      <c r="F1315" s="13">
        <v>7.84</v>
      </c>
      <c r="G1315" s="13">
        <v>26.6</v>
      </c>
      <c r="K1315" s="31">
        <v>4106</v>
      </c>
    </row>
    <row r="1316" spans="1:14" x14ac:dyDescent="0.3">
      <c r="A1316" s="32">
        <v>45518</v>
      </c>
      <c r="B1316" s="30">
        <v>0.40521990740740743</v>
      </c>
      <c r="C1316" s="13">
        <v>657</v>
      </c>
      <c r="D1316" s="13">
        <v>427</v>
      </c>
      <c r="E1316" s="13">
        <v>5.44</v>
      </c>
      <c r="F1316" s="13">
        <v>7.83</v>
      </c>
      <c r="G1316" s="13">
        <v>20</v>
      </c>
      <c r="K1316" s="31">
        <v>5172</v>
      </c>
    </row>
    <row r="1317" spans="1:14" x14ac:dyDescent="0.3">
      <c r="A1317" s="32">
        <v>45523</v>
      </c>
      <c r="B1317" s="30">
        <v>0.41612268518518519</v>
      </c>
      <c r="C1317" s="13">
        <v>630</v>
      </c>
      <c r="D1317" s="13">
        <v>0.40949999999999998</v>
      </c>
      <c r="E1317" s="13">
        <v>4.5199999999999996</v>
      </c>
      <c r="F1317" s="13">
        <v>7.74</v>
      </c>
      <c r="G1317" s="13">
        <v>22.9</v>
      </c>
      <c r="K1317" s="31">
        <v>620</v>
      </c>
    </row>
    <row r="1318" spans="1:14" x14ac:dyDescent="0.3">
      <c r="A1318" s="32">
        <v>45526</v>
      </c>
      <c r="B1318" s="13" t="s">
        <v>821</v>
      </c>
      <c r="K1318" s="31">
        <v>355</v>
      </c>
    </row>
    <row r="1319" spans="1:14" x14ac:dyDescent="0.3">
      <c r="A1319" s="32">
        <v>45540</v>
      </c>
      <c r="B1319" s="30">
        <v>0.53130787037037042</v>
      </c>
      <c r="C1319" s="13">
        <v>812</v>
      </c>
      <c r="D1319" s="13">
        <v>0.52649999999999997</v>
      </c>
      <c r="E1319" s="13">
        <v>8.1300000000000008</v>
      </c>
      <c r="F1319" s="13">
        <v>8.3000000000000007</v>
      </c>
      <c r="G1319" s="13">
        <v>22.6</v>
      </c>
      <c r="K1319" s="31">
        <v>228</v>
      </c>
      <c r="L1319" s="31">
        <f>AVERAGE(K1315:K1319)</f>
        <v>2096.1999999999998</v>
      </c>
      <c r="M1319" s="38">
        <f>GEOMEAN(K1315:K1319)</f>
        <v>1012.8064772798193</v>
      </c>
      <c r="N1319" s="55" t="s">
        <v>934</v>
      </c>
    </row>
    <row r="1320" spans="1:14" x14ac:dyDescent="0.3">
      <c r="A1320" s="32">
        <v>45545</v>
      </c>
      <c r="B1320" s="26">
        <v>0.42241898148148149</v>
      </c>
      <c r="C1320" s="13">
        <v>611</v>
      </c>
      <c r="D1320" s="13">
        <v>397.1</v>
      </c>
      <c r="E1320" s="13">
        <v>3.7</v>
      </c>
      <c r="F1320" s="13">
        <v>8.14</v>
      </c>
      <c r="G1320" s="13">
        <v>15.7</v>
      </c>
      <c r="K1320" s="31">
        <v>1354</v>
      </c>
    </row>
    <row r="1321" spans="1:14" x14ac:dyDescent="0.3">
      <c r="A1321" s="32">
        <v>45551</v>
      </c>
      <c r="B1321" s="30">
        <v>45551.398090277777</v>
      </c>
      <c r="C1321" s="13">
        <v>652</v>
      </c>
      <c r="D1321" s="13">
        <v>0.42249999999999999</v>
      </c>
      <c r="E1321" s="13">
        <v>4.6900000000000004</v>
      </c>
      <c r="F1321" s="13">
        <v>7.71</v>
      </c>
      <c r="G1321" s="13">
        <v>19.3</v>
      </c>
      <c r="K1321" s="31">
        <v>1850</v>
      </c>
    </row>
    <row r="1322" spans="1:14" x14ac:dyDescent="0.3">
      <c r="A1322" s="32">
        <v>45554</v>
      </c>
      <c r="B1322" s="30">
        <v>45554.432083333333</v>
      </c>
      <c r="C1322" s="13">
        <v>682</v>
      </c>
      <c r="D1322" s="13">
        <v>0.442</v>
      </c>
      <c r="E1322" s="13">
        <v>3.8</v>
      </c>
      <c r="F1322" s="13">
        <v>7.59</v>
      </c>
      <c r="G1322" s="13">
        <v>18.899999999999999</v>
      </c>
      <c r="K1322" s="31">
        <v>663</v>
      </c>
    </row>
    <row r="1323" spans="1:14" x14ac:dyDescent="0.3">
      <c r="A1323" s="32">
        <v>45559</v>
      </c>
      <c r="B1323" s="26">
        <v>0.40649305555555554</v>
      </c>
      <c r="C1323" s="13">
        <v>617</v>
      </c>
      <c r="D1323" s="13">
        <v>401</v>
      </c>
      <c r="E1323" s="13">
        <v>5.08</v>
      </c>
      <c r="F1323" s="13">
        <v>7.78</v>
      </c>
      <c r="G1323" s="13">
        <v>21.3</v>
      </c>
      <c r="K1323" s="31">
        <v>9804</v>
      </c>
      <c r="L1323" s="31">
        <f>AVERAGE(K1319:K1323)</f>
        <v>2779.8</v>
      </c>
      <c r="M1323" s="38">
        <f>GEOMEAN(K1319:K1323)</f>
        <v>1299.9552854710503</v>
      </c>
      <c r="N1323" s="55" t="s">
        <v>935</v>
      </c>
    </row>
    <row r="1324" spans="1:14" x14ac:dyDescent="0.3">
      <c r="A1324" s="32">
        <v>45566</v>
      </c>
      <c r="B1324" s="26">
        <v>0.4115625</v>
      </c>
      <c r="C1324" s="13">
        <v>550</v>
      </c>
      <c r="D1324" s="13">
        <v>0.35749999999999998</v>
      </c>
      <c r="E1324" s="13">
        <v>5.34</v>
      </c>
      <c r="F1324" s="13">
        <v>7.82</v>
      </c>
      <c r="G1324" s="13">
        <v>19.2</v>
      </c>
      <c r="K1324" s="31">
        <v>1236</v>
      </c>
    </row>
    <row r="1325" spans="1:14" x14ac:dyDescent="0.3">
      <c r="A1325" s="32">
        <v>45572</v>
      </c>
      <c r="B1325" s="30">
        <v>0.4167939814814815</v>
      </c>
      <c r="C1325" s="13">
        <v>309.8</v>
      </c>
      <c r="D1325" s="13">
        <v>0.20150000000000001</v>
      </c>
      <c r="E1325" s="13">
        <v>6.61</v>
      </c>
      <c r="F1325" s="13">
        <v>7.88</v>
      </c>
      <c r="G1325" s="13">
        <v>15.1</v>
      </c>
      <c r="K1325" s="31">
        <v>884</v>
      </c>
    </row>
    <row r="1326" spans="1:14" x14ac:dyDescent="0.3">
      <c r="A1326" s="32">
        <v>45582</v>
      </c>
      <c r="B1326" s="26">
        <v>6.822916666666666E-2</v>
      </c>
      <c r="C1326" s="13">
        <v>977</v>
      </c>
      <c r="D1326" s="13">
        <v>635</v>
      </c>
      <c r="E1326" s="13">
        <v>7.53</v>
      </c>
      <c r="F1326" s="13">
        <v>7.87</v>
      </c>
      <c r="G1326" s="13">
        <v>12.7</v>
      </c>
      <c r="K1326" s="31">
        <v>1860</v>
      </c>
    </row>
    <row r="1327" spans="1:14" x14ac:dyDescent="0.3">
      <c r="A1327" s="32">
        <v>45587</v>
      </c>
      <c r="B1327" s="26">
        <v>0.42605324074074075</v>
      </c>
      <c r="C1327" s="13">
        <v>674</v>
      </c>
      <c r="D1327" s="13">
        <v>438.3</v>
      </c>
      <c r="E1327" s="13">
        <v>4.74</v>
      </c>
      <c r="F1327" s="13">
        <v>7.93</v>
      </c>
      <c r="G1327" s="13">
        <v>12.3</v>
      </c>
      <c r="K1327" s="31">
        <v>2282</v>
      </c>
    </row>
    <row r="1328" spans="1:14" x14ac:dyDescent="0.3">
      <c r="A1328" s="32">
        <v>45595</v>
      </c>
      <c r="B1328" s="26">
        <v>0.52627314814814818</v>
      </c>
      <c r="C1328" s="13">
        <v>720</v>
      </c>
      <c r="D1328" s="13">
        <v>0.46800000000000003</v>
      </c>
      <c r="E1328" s="13">
        <v>3.36</v>
      </c>
      <c r="F1328" s="13">
        <v>7.74</v>
      </c>
      <c r="G1328" s="13">
        <v>15.2</v>
      </c>
      <c r="K1328" s="31">
        <v>2359</v>
      </c>
      <c r="L1328" s="31">
        <f>AVERAGE(K1324:K1328)</f>
        <v>1724.2</v>
      </c>
      <c r="M1328" s="38">
        <f>GEOMEAN(K1324:K1328)</f>
        <v>1613.6355460606837</v>
      </c>
      <c r="N1328" s="55" t="s">
        <v>936</v>
      </c>
    </row>
    <row r="1329" spans="1:39" x14ac:dyDescent="0.3">
      <c r="A1329" s="32">
        <v>45600</v>
      </c>
      <c r="B1329" s="26">
        <v>0.4792939814814815</v>
      </c>
      <c r="C1329" s="13">
        <v>689</v>
      </c>
      <c r="D1329" s="13">
        <v>448</v>
      </c>
      <c r="E1329" s="13">
        <v>2.46</v>
      </c>
      <c r="F1329" s="13">
        <v>7.68</v>
      </c>
      <c r="G1329" s="13">
        <v>14.9</v>
      </c>
      <c r="K1329" s="31">
        <v>1246</v>
      </c>
    </row>
    <row r="1330" spans="1:39" x14ac:dyDescent="0.3">
      <c r="A1330" s="32">
        <v>45608</v>
      </c>
      <c r="B1330" s="26">
        <v>0.49690972222222224</v>
      </c>
      <c r="C1330" s="13">
        <v>294.39999999999998</v>
      </c>
      <c r="D1330" s="13">
        <v>191.4</v>
      </c>
      <c r="E1330" s="13">
        <v>8.44</v>
      </c>
      <c r="F1330" s="13">
        <v>7.67</v>
      </c>
      <c r="G1330" s="13">
        <v>11.5</v>
      </c>
      <c r="K1330" s="31">
        <v>1119</v>
      </c>
    </row>
    <row r="1331" spans="1:39" x14ac:dyDescent="0.3">
      <c r="A1331" s="32">
        <v>45614</v>
      </c>
      <c r="B1331" s="26">
        <v>0.47083333333333333</v>
      </c>
      <c r="C1331" s="13">
        <v>603</v>
      </c>
      <c r="D1331" s="13">
        <v>0.39169999999999999</v>
      </c>
      <c r="E1331" s="13">
        <v>6.84</v>
      </c>
      <c r="F1331" s="13">
        <v>7.66</v>
      </c>
      <c r="G1331" s="13">
        <v>12.1</v>
      </c>
      <c r="K1331" s="31">
        <v>1314</v>
      </c>
      <c r="O1331" s="28" t="s">
        <v>321</v>
      </c>
      <c r="P1331" s="28">
        <v>77.099999999999994</v>
      </c>
      <c r="Q1331" s="28" t="s">
        <v>321</v>
      </c>
      <c r="R1331" s="28" t="s">
        <v>321</v>
      </c>
      <c r="S1331" s="28" t="s">
        <v>321</v>
      </c>
      <c r="T1331" s="28" t="s">
        <v>321</v>
      </c>
      <c r="U1331" s="28" t="s">
        <v>321</v>
      </c>
      <c r="V1331" s="28" t="s">
        <v>321</v>
      </c>
      <c r="W1331" s="28" t="s">
        <v>321</v>
      </c>
      <c r="X1331" s="28">
        <v>43.5</v>
      </c>
      <c r="Y1331" s="28" t="s">
        <v>321</v>
      </c>
      <c r="Z1331" s="28">
        <v>0.83</v>
      </c>
      <c r="AA1331" s="28" t="s">
        <v>321</v>
      </c>
      <c r="AB1331" s="28">
        <v>46.3</v>
      </c>
      <c r="AC1331" s="28" t="s">
        <v>321</v>
      </c>
      <c r="AD1331" s="28">
        <v>230</v>
      </c>
      <c r="AG1331" s="13">
        <v>323</v>
      </c>
      <c r="AH1331" s="28">
        <v>63900</v>
      </c>
      <c r="AI1331" s="28">
        <v>17100</v>
      </c>
      <c r="AJ1331" s="28">
        <v>7.3</v>
      </c>
      <c r="AK1331" s="28" t="s">
        <v>321</v>
      </c>
      <c r="AL1331" s="28" t="s">
        <v>321</v>
      </c>
      <c r="AM1331" s="28">
        <v>40.799999999999997</v>
      </c>
    </row>
    <row r="1332" spans="1:39" x14ac:dyDescent="0.3">
      <c r="A1332" s="32">
        <v>45617</v>
      </c>
      <c r="B1332" s="26">
        <v>0.41012731481481479</v>
      </c>
      <c r="C1332" s="13">
        <v>552</v>
      </c>
      <c r="D1332" s="13">
        <v>358.8</v>
      </c>
      <c r="E1332" s="13">
        <v>8.3699999999999992</v>
      </c>
      <c r="F1332" s="13">
        <v>7.75</v>
      </c>
      <c r="G1332" s="13">
        <v>8.6999999999999993</v>
      </c>
      <c r="K1332" s="31">
        <v>1178</v>
      </c>
      <c r="AE1332" s="28">
        <v>0.5</v>
      </c>
      <c r="AF1332" s="29" t="s">
        <v>332</v>
      </c>
    </row>
    <row r="1333" spans="1:39" x14ac:dyDescent="0.3">
      <c r="A1333" s="32">
        <v>45622</v>
      </c>
      <c r="B1333" s="26">
        <v>0.3860763888888889</v>
      </c>
      <c r="C1333" s="13">
        <v>617</v>
      </c>
      <c r="D1333" s="13">
        <v>400.7</v>
      </c>
      <c r="E1333" s="13">
        <v>8.1300000000000008</v>
      </c>
      <c r="F1333" s="13">
        <v>7.92</v>
      </c>
      <c r="G1333" s="13">
        <v>7.3</v>
      </c>
      <c r="K1333" s="31">
        <v>373</v>
      </c>
      <c r="L1333" s="31">
        <f>AVERAGE(K1329:K1333)</f>
        <v>1046</v>
      </c>
      <c r="M1333" s="38">
        <f>GEOMEAN(K1329:K1333)</f>
        <v>957.54572847403995</v>
      </c>
      <c r="N1333" s="55" t="s">
        <v>937</v>
      </c>
      <c r="AE1333" s="28">
        <v>1</v>
      </c>
      <c r="AF1333" s="29" t="s">
        <v>841</v>
      </c>
    </row>
    <row r="1334" spans="1:39" x14ac:dyDescent="0.3">
      <c r="A1334" s="32">
        <v>45630</v>
      </c>
      <c r="B1334" s="26">
        <v>0.44214120370370369</v>
      </c>
      <c r="C1334" s="13">
        <v>352.8</v>
      </c>
      <c r="D1334" s="13">
        <v>229.3</v>
      </c>
      <c r="E1334" s="13">
        <v>9.8699999999999992</v>
      </c>
      <c r="F1334" s="13">
        <v>7.97</v>
      </c>
      <c r="G1334" s="13">
        <v>2.8</v>
      </c>
      <c r="K1334" s="31">
        <v>266</v>
      </c>
      <c r="AE1334" s="28">
        <v>1.3</v>
      </c>
      <c r="AF1334" s="29" t="s">
        <v>61</v>
      </c>
    </row>
    <row r="1335" spans="1:39" x14ac:dyDescent="0.3">
      <c r="A1335" s="32">
        <v>45635</v>
      </c>
      <c r="B1335" s="26">
        <v>0.40696759259259258</v>
      </c>
      <c r="C1335" s="13">
        <v>706</v>
      </c>
      <c r="D1335" s="13">
        <v>459</v>
      </c>
      <c r="E1335" s="13">
        <v>11.98</v>
      </c>
      <c r="F1335" s="13">
        <v>8.06</v>
      </c>
      <c r="G1335" s="13">
        <v>6.1</v>
      </c>
      <c r="K1335" s="31">
        <v>3076</v>
      </c>
    </row>
    <row r="1336" spans="1:39" x14ac:dyDescent="0.3">
      <c r="A1336" s="32">
        <v>45638</v>
      </c>
      <c r="B1336" s="26">
        <v>0.37571759259259258</v>
      </c>
      <c r="C1336" s="13">
        <v>830</v>
      </c>
      <c r="D1336" s="13">
        <v>540</v>
      </c>
      <c r="E1336" s="13">
        <v>11.37</v>
      </c>
      <c r="F1336" s="13">
        <v>8.17</v>
      </c>
      <c r="G1336" s="13">
        <v>1.5</v>
      </c>
      <c r="K1336" s="31">
        <v>464</v>
      </c>
    </row>
    <row r="1337" spans="1:39" x14ac:dyDescent="0.3">
      <c r="A1337" s="32">
        <v>45644</v>
      </c>
      <c r="B1337" s="26">
        <v>0.39023148148148146</v>
      </c>
      <c r="C1337" s="13">
        <v>725</v>
      </c>
      <c r="D1337" s="13">
        <v>471</v>
      </c>
      <c r="E1337" s="13">
        <v>10.36</v>
      </c>
      <c r="F1337" s="13">
        <v>7.88</v>
      </c>
      <c r="G1337" s="13">
        <v>6.6</v>
      </c>
      <c r="K1337" s="31">
        <v>697</v>
      </c>
    </row>
    <row r="1338" spans="1:39" x14ac:dyDescent="0.3">
      <c r="A1338" s="32">
        <v>45652</v>
      </c>
      <c r="B1338" s="26">
        <v>0.51043981481481482</v>
      </c>
      <c r="C1338" s="13">
        <v>895</v>
      </c>
      <c r="D1338" s="13">
        <v>582</v>
      </c>
      <c r="E1338" s="13">
        <v>11.54</v>
      </c>
      <c r="F1338" s="13">
        <v>7.91</v>
      </c>
      <c r="G1338" s="13">
        <v>7.1</v>
      </c>
      <c r="K1338" s="31">
        <v>576</v>
      </c>
      <c r="L1338" s="31">
        <f>AVERAGE(K1335:K1338)</f>
        <v>1203.25</v>
      </c>
      <c r="M1338" s="38">
        <f>GEOMEAN(K1335:K1338)</f>
        <v>870.04134941032453</v>
      </c>
      <c r="N1338" s="55" t="s">
        <v>938</v>
      </c>
    </row>
  </sheetData>
  <conditionalFormatting sqref="K1:K602 K605:K714 K721:K723 K725:K775 K777:K836 K838:K911 K914:K967 K1193:K1206 K969:K1063 K1065:K1123 K1125:K1128 K1130:K1175 K1177:K1191 K1208:K1264 K1266:K1279 K1339:K65293">
    <cfRule type="cellIs" dxfId="88" priority="22" stopIfTrue="1" operator="greaterThanOrEqual">
      <formula>235</formula>
    </cfRule>
  </conditionalFormatting>
  <conditionalFormatting sqref="K1:K967 K1193:K1206">
    <cfRule type="cellIs" dxfId="87" priority="20" stopIfTrue="1" operator="greaterThanOrEqual">
      <formula>235</formula>
    </cfRule>
  </conditionalFormatting>
  <conditionalFormatting sqref="K724">
    <cfRule type="cellIs" dxfId="86" priority="19" stopIfTrue="1" operator="greaterThanOrEqual">
      <formula>235</formula>
    </cfRule>
  </conditionalFormatting>
  <conditionalFormatting sqref="K776">
    <cfRule type="cellIs" dxfId="85" priority="18" stopIfTrue="1" operator="greaterThanOrEqual">
      <formula>235</formula>
    </cfRule>
  </conditionalFormatting>
  <conditionalFormatting sqref="K837">
    <cfRule type="cellIs" dxfId="84" priority="17" stopIfTrue="1" operator="greaterThanOrEqual">
      <formula>235</formula>
    </cfRule>
  </conditionalFormatting>
  <conditionalFormatting sqref="K968">
    <cfRule type="cellIs" dxfId="83" priority="15" stopIfTrue="1" operator="greaterThanOrEqual">
      <formula>235</formula>
    </cfRule>
  </conditionalFormatting>
  <conditionalFormatting sqref="K969:K1191 K955:K967">
    <cfRule type="cellIs" dxfId="82" priority="16" stopIfTrue="1" operator="greaterThanOrEqual">
      <formula>235</formula>
    </cfRule>
  </conditionalFormatting>
  <conditionalFormatting sqref="K1064">
    <cfRule type="cellIs" dxfId="81" priority="14" stopIfTrue="1" operator="greaterThanOrEqual">
      <formula>235</formula>
    </cfRule>
  </conditionalFormatting>
  <conditionalFormatting sqref="K1124">
    <cfRule type="cellIs" dxfId="80" priority="13" stopIfTrue="1" operator="greaterThanOrEqual">
      <formula>235</formula>
    </cfRule>
  </conditionalFormatting>
  <conditionalFormatting sqref="K1129">
    <cfRule type="cellIs" dxfId="79" priority="12" stopIfTrue="1" operator="greaterThanOrEqual">
      <formula>235</formula>
    </cfRule>
  </conditionalFormatting>
  <conditionalFormatting sqref="K1176">
    <cfRule type="cellIs" dxfId="78" priority="11" stopIfTrue="1" operator="greaterThanOrEqual">
      <formula>235</formula>
    </cfRule>
  </conditionalFormatting>
  <conditionalFormatting sqref="K1192">
    <cfRule type="cellIs" dxfId="77" priority="10" stopIfTrue="1" operator="greaterThanOrEqual">
      <formula>235</formula>
    </cfRule>
  </conditionalFormatting>
  <conditionalFormatting sqref="K1208:K1279 K1339:K65293">
    <cfRule type="cellIs" dxfId="76" priority="9" stopIfTrue="1" operator="greaterThanOrEqual">
      <formula>235</formula>
    </cfRule>
  </conditionalFormatting>
  <conditionalFormatting sqref="K1265">
    <cfRule type="cellIs" dxfId="75" priority="8" stopIfTrue="1" operator="greaterThanOrEqual">
      <formula>235</formula>
    </cfRule>
  </conditionalFormatting>
  <conditionalFormatting sqref="M2:M652">
    <cfRule type="cellIs" dxfId="74" priority="21" stopIfTrue="1" operator="greaterThanOrEqual">
      <formula>125</formula>
    </cfRule>
  </conditionalFormatting>
  <conditionalFormatting sqref="M653">
    <cfRule type="cellIs" dxfId="73" priority="23" stopIfTrue="1" operator="greaterThan">
      <formula>125</formula>
    </cfRule>
  </conditionalFormatting>
  <conditionalFormatting sqref="M654:M1279 M1339:M65293">
    <cfRule type="cellIs" dxfId="72" priority="7" stopIfTrue="1" operator="greaterThanOrEqual">
      <formula>125</formula>
    </cfRule>
  </conditionalFormatting>
  <conditionalFormatting sqref="K1280:K1284">
    <cfRule type="cellIs" dxfId="12" priority="6" stopIfTrue="1" operator="greaterThanOrEqual">
      <formula>235</formula>
    </cfRule>
  </conditionalFormatting>
  <conditionalFormatting sqref="K1280:K1284">
    <cfRule type="cellIs" dxfId="11" priority="5" stopIfTrue="1" operator="greaterThanOrEqual">
      <formula>235</formula>
    </cfRule>
  </conditionalFormatting>
  <conditionalFormatting sqref="K1285:K1309 K1311:K1333 K1335:K1338">
    <cfRule type="cellIs" dxfId="10" priority="3" stopIfTrue="1" operator="greaterThanOrEqual">
      <formula>235</formula>
    </cfRule>
    <cfRule type="cellIs" dxfId="9" priority="4" stopIfTrue="1" operator="greaterThanOrEqual">
      <formula>235</formula>
    </cfRule>
  </conditionalFormatting>
  <conditionalFormatting sqref="K1310">
    <cfRule type="cellIs" dxfId="8" priority="2" stopIfTrue="1" operator="greaterThanOrEqual">
      <formula>235</formula>
    </cfRule>
  </conditionalFormatting>
  <conditionalFormatting sqref="M1280:M1338">
    <cfRule type="cellIs" dxfId="7" priority="1" stopIfTrue="1" operator="greaterThanOrEqual">
      <formula>125</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Parameters and Methods</vt:lpstr>
      <vt:lpstr>Pleasant Run @ 21st</vt:lpstr>
      <vt:lpstr>Pleasant Run @ Arlington</vt:lpstr>
      <vt:lpstr>Pleasant Run @ Southeastern</vt:lpstr>
      <vt:lpstr>Pleasant Run @ Barth</vt:lpstr>
      <vt:lpstr>Pleasant Run @ Garfield Park</vt:lpstr>
      <vt:lpstr>Pleasant Run @ Bluff</vt:lpstr>
      <vt:lpstr>Pleasant Run @ Prospect</vt:lpstr>
      <vt:lpstr>Bean Creek @ Orange</vt:lpstr>
      <vt:lpstr>Bean Creek @ Keystone</vt:lpstr>
      <vt:lpstr>Bean Creek @ Garfield Park</vt:lpstr>
      <vt:lpstr>Bean Creek @ Shelby</vt:lpstr>
    </vt:vector>
  </TitlesOfParts>
  <Company>Health and Hospital Corporation of Marion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Gretchen Quirk</dc:creator>
  <cp:lastModifiedBy>Gretchen Quirk</cp:lastModifiedBy>
  <dcterms:created xsi:type="dcterms:W3CDTF">2024-01-31T16:30:30Z</dcterms:created>
  <dcterms:modified xsi:type="dcterms:W3CDTF">2025-01-09T17:45:52Z</dcterms:modified>
</cp:coreProperties>
</file>